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ey" sheetId="1" r:id="rId4"/>
    <sheet state="visible" name="IMPORTER" sheetId="2" r:id="rId5"/>
    <sheet state="visible" name="S-LivingForm" sheetId="3" r:id="rId6"/>
    <sheet state="visible" name="S-LivingFormLITE" sheetId="4" r:id="rId7"/>
    <sheet state="visible" name="S-Living" sheetId="5" r:id="rId8"/>
    <sheet state="visible" name="S-FinalFormForm" sheetId="6" r:id="rId9"/>
    <sheet state="visible" name="S-FinalForm" sheetId="7" r:id="rId10"/>
    <sheet state="hidden" name="Shiny" sheetId="8" r:id="rId11"/>
    <sheet state="hidden" name="SwSh" sheetId="9" r:id="rId12"/>
    <sheet state="hidden" name="XY" sheetId="10" r:id="rId13"/>
    <sheet state="hidden" name="PLA" sheetId="11" r:id="rId14"/>
    <sheet state="hidden" name="Sv" sheetId="12" r:id="rId15"/>
    <sheet state="hidden" name="Imported Index" sheetId="13" r:id="rId16"/>
    <sheet state="hidden" name="boxtemplate" sheetId="14" r:id="rId17"/>
  </sheets>
  <definedNames>
    <definedName hidden="1" localSheetId="2" name="_xlnm._FilterDatabase">'S-LivingForm'!$J$1:$K$1318</definedName>
    <definedName hidden="1" localSheetId="3" name="_xlnm._FilterDatabase">'S-LivingFormLITE'!$J$1:$K$1214</definedName>
    <definedName hidden="1" localSheetId="4" name="_xlnm._FilterDatabase">'S-Living'!$J$1:$K$1082</definedName>
    <definedName hidden="1" localSheetId="5" name="_xlnm._FilterDatabase">'S-FinalFormForm'!$J$1:$K$718</definedName>
    <definedName hidden="1" localSheetId="6" name="_xlnm._FilterDatabase">'S-FinalForm'!$J$1:$K$606</definedName>
    <definedName hidden="1" localSheetId="2" name="Z_A3E51CA4_65DE_4B33_85D6_75F36540BA00_.wvu.FilterData">'S-LivingForm'!$O$1:$R$1318</definedName>
    <definedName hidden="1" localSheetId="3" name="Z_A3E51CA4_65DE_4B33_85D6_75F36540BA00_.wvu.FilterData">'S-LivingFormLITE'!$O$1:$R$1214</definedName>
    <definedName hidden="1" localSheetId="4" name="Z_A3E51CA4_65DE_4B33_85D6_75F36540BA00_.wvu.FilterData">'S-Living'!$O$1:$R$1082</definedName>
  </definedNames>
  <calcPr/>
  <customWorkbookViews>
    <customWorkbookView activeSheetId="0" maximized="1" windowHeight="0" windowWidth="0" guid="{A3E51CA4-65DE-4B33-85D6-75F36540BA00}" name="Filter 1"/>
  </customWorkbookViews>
</workbook>
</file>

<file path=xl/sharedStrings.xml><?xml version="1.0" encoding="utf-8"?>
<sst xmlns="http://schemas.openxmlformats.org/spreadsheetml/2006/main" count="12927" uniqueCount="2403">
  <si>
    <t>Austin John's Home Living Dex Organizer</t>
  </si>
  <si>
    <t>Shiny Version 1.1</t>
  </si>
  <si>
    <t>This Google Sheet will help you organize your many thousands of pokemon into pokemon home!</t>
  </si>
  <si>
    <t>Firstly pick which sheet you would like based on how many pokemon you would like to obtain and sort.</t>
  </si>
  <si>
    <t>Your Options</t>
  </si>
  <si>
    <t>Living Form</t>
  </si>
  <si>
    <t>LivingFormLITE</t>
  </si>
  <si>
    <t>Living</t>
  </si>
  <si>
    <t>FinalFormForm</t>
  </si>
  <si>
    <t>FinalForm</t>
  </si>
  <si>
    <t>Example</t>
  </si>
  <si>
    <t>Regional Diffs</t>
  </si>
  <si>
    <t>x</t>
  </si>
  <si>
    <t>Original &amp; Alolan Geodude</t>
  </si>
  <si>
    <t>Pre Evos</t>
  </si>
  <si>
    <t>Pichu, Pikachu, &amp; Raichu</t>
  </si>
  <si>
    <t>Form Diffs</t>
  </si>
  <si>
    <t>All Cap Pikachu &amp; 47 Alcreamie</t>
  </si>
  <si>
    <t>Gender Diffs</t>
  </si>
  <si>
    <t>Venusaur, Hippowdon, &amp; Oinkalone</t>
  </si>
  <si>
    <t>If you are importing an older version of the document, paste your old URL in B2 on "IMPORTER"</t>
  </si>
  <si>
    <t>Explination Video:</t>
  </si>
  <si>
    <t>https://youtu.be/ISPbxFiZkNg</t>
  </si>
  <si>
    <t>PokeJungle Update URL:</t>
  </si>
  <si>
    <t>https://pokejungle.net/how-to-organize-pokemon-home-for-a-living-dex/</t>
  </si>
  <si>
    <t>Example KEY</t>
  </si>
  <si>
    <t>The Complete Collumn</t>
  </si>
  <si>
    <t>don't have</t>
  </si>
  <si>
    <t>have</t>
  </si>
  <si>
    <t>sv</t>
  </si>
  <si>
    <t>a placeholder i use for pokemon i have in Scarlet/Violet but Home isn't complatible yet</t>
  </si>
  <si>
    <t>i have this pokemon's earlier form, just need to evolve it</t>
  </si>
  <si>
    <t>put your own codes here to help yourself out</t>
  </si>
  <si>
    <t>1.0.1</t>
  </si>
  <si>
    <t>Mewtwo and Mew Fixed in LivingFormDex / Added Average Counters</t>
  </si>
  <si>
    <t>1.0.2</t>
  </si>
  <si>
    <t>Added Gimmighoul Roaming. Added Page:FF-FormDex - All Form Differnces without Gender or Pre-evos</t>
  </si>
  <si>
    <t>1.0.3</t>
  </si>
  <si>
    <t>Importer Tool Added. Pages Renamed. Codes Fixed. J1 Average Improved. Victini Moved to Gen 5. Tytpos Fixed. Scatterbug-1 added. Zygarde form names fixed.</t>
  </si>
  <si>
    <t>1.0.4</t>
  </si>
  <si>
    <t>Qwilfish added. Charjabug and Grubbin were swapped. Living Page box numbers had errors. Alolan Raichu in SwSh</t>
  </si>
  <si>
    <t>1.0.5</t>
  </si>
  <si>
    <t xml:space="preserve">Alolan Diglett+Dugtrio SwSh Dex added, Gourgeist Size Order Fixed, FinalForm dex order for last 6 fixes, charjabug color fixed					</t>
  </si>
  <si>
    <t>1.0.6</t>
  </si>
  <si>
    <t>FinalFF Dex - box order in 2nd gen error. Removed Redundant Alcreamie and Minior Shiny Sprites</t>
  </si>
  <si>
    <t>Teal Mask Update - added all Teak Mask Pokemon &amp; Forms. Also added steps to change your tracking version.</t>
  </si>
  <si>
    <t>If using an older document you can import it put pasting your OLD URL in B2, next to "Import Link." Click B3 and "Allow Access"</t>
  </si>
  <si>
    <t>Import Link</t>
  </si>
  <si>
    <t>Old Page Version</t>
  </si>
  <si>
    <t>Version Swap</t>
  </si>
  <si>
    <t>If you want to start tracking your pokemon in a different tab (like from Living to LivingForm) you can do that.
Step 1: Download newest version from https://pokejungle.net/how-to-organize-pokemon-home-for-a-living-dex/
Step 2: Input your OLD SHEET URL in "Import Link"
Step 3: On your OLD SHEET rename the tab to the NEW TAB you want to start tracking
You'll then see the 0's be replaced with 1's on the NEW Sheet.</t>
  </si>
  <si>
    <t>Warning</t>
  </si>
  <si>
    <t>YOU ARE IMPORTING A NEW VERSION INTO AN OLDER SHEET</t>
  </si>
  <si>
    <t xml:space="preserve">For people having trouble importing old versions: If your sheet shows ".xlsx" in google sheets, you have to click File -&gt; Save as Google Sheets in the old and new spreadsheets. Then once you paste the link in B2, it'll prompt you to allow access.
Spreadsheets need to be in Google sheets' format to work correctly.
</t>
  </si>
  <si>
    <t>Page</t>
  </si>
  <si>
    <t>Box</t>
  </si>
  <si>
    <t>No</t>
  </si>
  <si>
    <t>Row</t>
  </si>
  <si>
    <t>Slot</t>
  </si>
  <si>
    <t>Name</t>
  </si>
  <si>
    <t>Dex</t>
  </si>
  <si>
    <t>filter</t>
  </si>
  <si>
    <t>Form name</t>
  </si>
  <si>
    <t>-Form</t>
  </si>
  <si>
    <t>-Gender</t>
  </si>
  <si>
    <t>SwSh</t>
  </si>
  <si>
    <t>BDSP</t>
  </si>
  <si>
    <t>PLA #</t>
  </si>
  <si>
    <t>SV</t>
  </si>
  <si>
    <t>Keyword</t>
  </si>
  <si>
    <t>Bulbasaur</t>
  </si>
  <si>
    <t>Ivysaur</t>
  </si>
  <si>
    <t>Venusaur</t>
  </si>
  <si>
    <t>-f</t>
  </si>
  <si>
    <t>Charmander</t>
  </si>
  <si>
    <t>Charmeleon</t>
  </si>
  <si>
    <t>Charizard</t>
  </si>
  <si>
    <t>Squirtle</t>
  </si>
  <si>
    <t>Wartortle</t>
  </si>
  <si>
    <t>Blastoise</t>
  </si>
  <si>
    <t>Caterpie</t>
  </si>
  <si>
    <t>Metapod</t>
  </si>
  <si>
    <t>Butterfree</t>
  </si>
  <si>
    <t>Weedle</t>
  </si>
  <si>
    <t>Kakuna</t>
  </si>
  <si>
    <t>Beedrill</t>
  </si>
  <si>
    <t>Pidgey</t>
  </si>
  <si>
    <t>Pidgeotto</t>
  </si>
  <si>
    <t>Pidgeot</t>
  </si>
  <si>
    <t>Rattata</t>
  </si>
  <si>
    <t>Original</t>
  </si>
  <si>
    <t>Alolan</t>
  </si>
  <si>
    <t>Raticate</t>
  </si>
  <si>
    <t>Spearow</t>
  </si>
  <si>
    <t>Fearow</t>
  </si>
  <si>
    <t>Ekans</t>
  </si>
  <si>
    <t>Arbok</t>
  </si>
  <si>
    <t>Pikachu</t>
  </si>
  <si>
    <t>Raichu</t>
  </si>
  <si>
    <t>Sandshrew</t>
  </si>
  <si>
    <t>Sandslash</t>
  </si>
  <si>
    <t>Nidoran♀</t>
  </si>
  <si>
    <t>Nidorina</t>
  </si>
  <si>
    <t>Nidoqueen</t>
  </si>
  <si>
    <t>Nidoran♂</t>
  </si>
  <si>
    <t>Nidorino</t>
  </si>
  <si>
    <t>Nidoking</t>
  </si>
  <si>
    <t>Clefairy</t>
  </si>
  <si>
    <t>Clefable</t>
  </si>
  <si>
    <t>Vulpix</t>
  </si>
  <si>
    <t>Ninetales</t>
  </si>
  <si>
    <t>Jigglypuff</t>
  </si>
  <si>
    <t>Wigglytuff</t>
  </si>
  <si>
    <t>Zubat</t>
  </si>
  <si>
    <t>Golbat</t>
  </si>
  <si>
    <t>Oddish</t>
  </si>
  <si>
    <t>Gloom</t>
  </si>
  <si>
    <t>Vileplume</t>
  </si>
  <si>
    <t>Paras</t>
  </si>
  <si>
    <t>Parasect</t>
  </si>
  <si>
    <t>Venonat</t>
  </si>
  <si>
    <t>Venomoth</t>
  </si>
  <si>
    <t>Diglett</t>
  </si>
  <si>
    <t>Dugtrio</t>
  </si>
  <si>
    <t>Meowth</t>
  </si>
  <si>
    <t>Galarian</t>
  </si>
  <si>
    <t>Persian</t>
  </si>
  <si>
    <t>Psyduck</t>
  </si>
  <si>
    <t>Golduck</t>
  </si>
  <si>
    <t>Mankey</t>
  </si>
  <si>
    <t>Primeape</t>
  </si>
  <si>
    <t>Growlithe</t>
  </si>
  <si>
    <t>Hisuian</t>
  </si>
  <si>
    <t>Arcanine</t>
  </si>
  <si>
    <t>Poliwag</t>
  </si>
  <si>
    <t>Poliwhirl</t>
  </si>
  <si>
    <t>Poliwrath</t>
  </si>
  <si>
    <t>Abra</t>
  </si>
  <si>
    <t>Kadabra</t>
  </si>
  <si>
    <t>Alakazam</t>
  </si>
  <si>
    <t>Machop</t>
  </si>
  <si>
    <t>Machoke</t>
  </si>
  <si>
    <t>Machamp</t>
  </si>
  <si>
    <t>Bellsprout</t>
  </si>
  <si>
    <t>Weepinbell</t>
  </si>
  <si>
    <t>Victreebel</t>
  </si>
  <si>
    <t>Tentacool</t>
  </si>
  <si>
    <t>Tentacruel</t>
  </si>
  <si>
    <t>Geodude</t>
  </si>
  <si>
    <t>Graveler</t>
  </si>
  <si>
    <t>Golem</t>
  </si>
  <si>
    <t>Ponyta</t>
  </si>
  <si>
    <t>Rapidash</t>
  </si>
  <si>
    <t>Slowpoke</t>
  </si>
  <si>
    <t>Slowbro</t>
  </si>
  <si>
    <t>Magnemite</t>
  </si>
  <si>
    <t>Magneton</t>
  </si>
  <si>
    <t>Farfetch'd</t>
  </si>
  <si>
    <t>Doduo</t>
  </si>
  <si>
    <t>Dodrio</t>
  </si>
  <si>
    <t>Seel</t>
  </si>
  <si>
    <t>Dewgong</t>
  </si>
  <si>
    <t>Grimer</t>
  </si>
  <si>
    <t>Muk</t>
  </si>
  <si>
    <t>Shellder</t>
  </si>
  <si>
    <t>Cloyster</t>
  </si>
  <si>
    <t>Gastly</t>
  </si>
  <si>
    <t>Haunter</t>
  </si>
  <si>
    <t>Gengar</t>
  </si>
  <si>
    <t>Onix</t>
  </si>
  <si>
    <t>Drowzee</t>
  </si>
  <si>
    <t>Hypno</t>
  </si>
  <si>
    <t>Krabby</t>
  </si>
  <si>
    <t>Kingler</t>
  </si>
  <si>
    <t>Voltorb</t>
  </si>
  <si>
    <t>Electrode</t>
  </si>
  <si>
    <t>Exeggcute</t>
  </si>
  <si>
    <t>Exeggutor</t>
  </si>
  <si>
    <t>Cubone</t>
  </si>
  <si>
    <t>Marowak</t>
  </si>
  <si>
    <t>Hitmonlee</t>
  </si>
  <si>
    <t>Hitmonchan</t>
  </si>
  <si>
    <t>Lickitung</t>
  </si>
  <si>
    <t>Koffing</t>
  </si>
  <si>
    <t>Weezing</t>
  </si>
  <si>
    <t>Rhyhorn</t>
  </si>
  <si>
    <t>Rhydon</t>
  </si>
  <si>
    <t>Chansey</t>
  </si>
  <si>
    <t>Tangela</t>
  </si>
  <si>
    <t>Kangaskhan</t>
  </si>
  <si>
    <t>Horsea</t>
  </si>
  <si>
    <t>Seadra</t>
  </si>
  <si>
    <t>Goldeen</t>
  </si>
  <si>
    <t>Seaking</t>
  </si>
  <si>
    <t>Staryu</t>
  </si>
  <si>
    <t>Starmie</t>
  </si>
  <si>
    <t>Mr. Mime</t>
  </si>
  <si>
    <t>Scyther</t>
  </si>
  <si>
    <t>Jynx</t>
  </si>
  <si>
    <t>Electabuzz</t>
  </si>
  <si>
    <t>Magmar</t>
  </si>
  <si>
    <t>Pinsir</t>
  </si>
  <si>
    <t>Tauros</t>
  </si>
  <si>
    <t>Paldean Combat Breed</t>
  </si>
  <si>
    <t xml:space="preserve"> Paldean Blaze Breed</t>
  </si>
  <si>
    <t>Paldean Aqua Breed</t>
  </si>
  <si>
    <t>Magikarp</t>
  </si>
  <si>
    <t>Gyarados</t>
  </si>
  <si>
    <t>Lapras</t>
  </si>
  <si>
    <t>Ditto</t>
  </si>
  <si>
    <t>Eevee</t>
  </si>
  <si>
    <t>Vaporeon</t>
  </si>
  <si>
    <t>Jolteon</t>
  </si>
  <si>
    <t>Flareon</t>
  </si>
  <si>
    <t>Porygon</t>
  </si>
  <si>
    <t>Omanyte</t>
  </si>
  <si>
    <t>Omastar</t>
  </si>
  <si>
    <t>Kabuto</t>
  </si>
  <si>
    <t>Kabutops</t>
  </si>
  <si>
    <t>Aerodactyl</t>
  </si>
  <si>
    <t>Snorlax</t>
  </si>
  <si>
    <t>Articuno</t>
  </si>
  <si>
    <t>Zapdos</t>
  </si>
  <si>
    <t>Moltres</t>
  </si>
  <si>
    <t>Dratini</t>
  </si>
  <si>
    <t>Dragonair</t>
  </si>
  <si>
    <t>Dragonite</t>
  </si>
  <si>
    <t>Mewtwo</t>
  </si>
  <si>
    <t>Mew</t>
  </si>
  <si>
    <t>Gen</t>
  </si>
  <si>
    <t>Chikorita</t>
  </si>
  <si>
    <t>Bayleef</t>
  </si>
  <si>
    <t>Meganium</t>
  </si>
  <si>
    <t>Cyndaquil</t>
  </si>
  <si>
    <t>Quilava</t>
  </si>
  <si>
    <t>Typhlosion</t>
  </si>
  <si>
    <t>Totodile</t>
  </si>
  <si>
    <t>Croconaw</t>
  </si>
  <si>
    <t>Feraligatr</t>
  </si>
  <si>
    <t>Sentret</t>
  </si>
  <si>
    <t>Furret</t>
  </si>
  <si>
    <t>Hoothoot</t>
  </si>
  <si>
    <t>Noctowl</t>
  </si>
  <si>
    <t>Ledyba</t>
  </si>
  <si>
    <t>Ledian</t>
  </si>
  <si>
    <t>Spinarak</t>
  </si>
  <si>
    <t>Ariados</t>
  </si>
  <si>
    <t>Crobat</t>
  </si>
  <si>
    <t>Chinchou</t>
  </si>
  <si>
    <t>Lanturn</t>
  </si>
  <si>
    <t>Pichu</t>
  </si>
  <si>
    <t>Cleffa</t>
  </si>
  <si>
    <t>Igglybuff</t>
  </si>
  <si>
    <t>Togepi</t>
  </si>
  <si>
    <t>Togetic</t>
  </si>
  <si>
    <t>Natu</t>
  </si>
  <si>
    <t>Xatu</t>
  </si>
  <si>
    <t>Mareep</t>
  </si>
  <si>
    <t>Flaaffy</t>
  </si>
  <si>
    <t>Ampharos</t>
  </si>
  <si>
    <t>Bellossom</t>
  </si>
  <si>
    <t>Marill</t>
  </si>
  <si>
    <t>Azumarill</t>
  </si>
  <si>
    <t>Sudowoodo</t>
  </si>
  <si>
    <t>Politoed</t>
  </si>
  <si>
    <t>Hoppip</t>
  </si>
  <si>
    <t>Skiploom</t>
  </si>
  <si>
    <t>Jumpluff</t>
  </si>
  <si>
    <t>Aipom</t>
  </si>
  <si>
    <t>Sunkern</t>
  </si>
  <si>
    <t>Sunflora</t>
  </si>
  <si>
    <t>Yanma</t>
  </si>
  <si>
    <t>Wooper</t>
  </si>
  <si>
    <t>Paldean</t>
  </si>
  <si>
    <t>Quagsire</t>
  </si>
  <si>
    <t>Espeon</t>
  </si>
  <si>
    <t>Umbreon</t>
  </si>
  <si>
    <t>Murkrow</t>
  </si>
  <si>
    <t>Slowking</t>
  </si>
  <si>
    <t>Misdreavus</t>
  </si>
  <si>
    <t>Unown</t>
  </si>
  <si>
    <t>a</t>
  </si>
  <si>
    <t>b</t>
  </si>
  <si>
    <t>c</t>
  </si>
  <si>
    <t>d</t>
  </si>
  <si>
    <t>e</t>
  </si>
  <si>
    <t>f</t>
  </si>
  <si>
    <t>g</t>
  </si>
  <si>
    <t>h</t>
  </si>
  <si>
    <t>i</t>
  </si>
  <si>
    <t>j</t>
  </si>
  <si>
    <t>k</t>
  </si>
  <si>
    <t>l</t>
  </si>
  <si>
    <t>m</t>
  </si>
  <si>
    <t>n</t>
  </si>
  <si>
    <t>o</t>
  </si>
  <si>
    <t>p</t>
  </si>
  <si>
    <t>q</t>
  </si>
  <si>
    <t>r</t>
  </si>
  <si>
    <t>s</t>
  </si>
  <si>
    <t>t</t>
  </si>
  <si>
    <t>u</t>
  </si>
  <si>
    <t>v</t>
  </si>
  <si>
    <t>w</t>
  </si>
  <si>
    <t>y</t>
  </si>
  <si>
    <t>z</t>
  </si>
  <si>
    <t>!</t>
  </si>
  <si>
    <t>?</t>
  </si>
  <si>
    <t>Wobbuffet</t>
  </si>
  <si>
    <t>Girafarig</t>
  </si>
  <si>
    <t>Pineco</t>
  </si>
  <si>
    <t>Forretress</t>
  </si>
  <si>
    <t>Dunsparce</t>
  </si>
  <si>
    <t>Gligar</t>
  </si>
  <si>
    <t>Steelix</t>
  </si>
  <si>
    <t>Snubbull</t>
  </si>
  <si>
    <t>Granbull</t>
  </si>
  <si>
    <t>Qwilfish</t>
  </si>
  <si>
    <t>Scizor</t>
  </si>
  <si>
    <t>Shuckle</t>
  </si>
  <si>
    <t>Heracross</t>
  </si>
  <si>
    <t>Sneasel</t>
  </si>
  <si>
    <t>Teddiursa</t>
  </si>
  <si>
    <t>Ursaring</t>
  </si>
  <si>
    <t>Slugma</t>
  </si>
  <si>
    <t>Magcargo</t>
  </si>
  <si>
    <t>Swinub</t>
  </si>
  <si>
    <t>Piloswine</t>
  </si>
  <si>
    <t>Corsola</t>
  </si>
  <si>
    <t>Remoraid</t>
  </si>
  <si>
    <t>Octillery</t>
  </si>
  <si>
    <t>Delibird</t>
  </si>
  <si>
    <t>Mantine</t>
  </si>
  <si>
    <t>Skarmory</t>
  </si>
  <si>
    <t>Houndour</t>
  </si>
  <si>
    <t>Houndoom</t>
  </si>
  <si>
    <t>Kingdra</t>
  </si>
  <si>
    <t>Phanpy</t>
  </si>
  <si>
    <t>Donphan</t>
  </si>
  <si>
    <t>Porygon2</t>
  </si>
  <si>
    <t>Stantler</t>
  </si>
  <si>
    <t>Smeargle</t>
  </si>
  <si>
    <t>Tyrogue</t>
  </si>
  <si>
    <t>Hitmontop</t>
  </si>
  <si>
    <t>Smoochum</t>
  </si>
  <si>
    <t>Elekid</t>
  </si>
  <si>
    <t>Magby</t>
  </si>
  <si>
    <t>Miltank</t>
  </si>
  <si>
    <t>Blissey</t>
  </si>
  <si>
    <t>Raikou</t>
  </si>
  <si>
    <t>Entei</t>
  </si>
  <si>
    <t>Suicune</t>
  </si>
  <si>
    <t>Larvitar</t>
  </si>
  <si>
    <t>Pupitar</t>
  </si>
  <si>
    <t>Tyranitar</t>
  </si>
  <si>
    <t>Lugia</t>
  </si>
  <si>
    <t>Ho-Oh</t>
  </si>
  <si>
    <t>Celebi</t>
  </si>
  <si>
    <t>Treecko</t>
  </si>
  <si>
    <t>Grovyle</t>
  </si>
  <si>
    <t>Sceptile</t>
  </si>
  <si>
    <t>Torchic</t>
  </si>
  <si>
    <t>Combusken</t>
  </si>
  <si>
    <t>Blaziken</t>
  </si>
  <si>
    <t>Mudkip</t>
  </si>
  <si>
    <t>Marshtomp</t>
  </si>
  <si>
    <t>Swampert</t>
  </si>
  <si>
    <t>Poochyena</t>
  </si>
  <si>
    <t>Mightyena</t>
  </si>
  <si>
    <t>Zigzagoon</t>
  </si>
  <si>
    <t>Linoone</t>
  </si>
  <si>
    <t>Wurmple</t>
  </si>
  <si>
    <t>Silcoon</t>
  </si>
  <si>
    <t>Beautifly</t>
  </si>
  <si>
    <t>Cascoon</t>
  </si>
  <si>
    <t>Dustox</t>
  </si>
  <si>
    <t>Lotad</t>
  </si>
  <si>
    <t>Lombre</t>
  </si>
  <si>
    <t>Ludicolo</t>
  </si>
  <si>
    <t>Seedot</t>
  </si>
  <si>
    <t>Nuzleaf</t>
  </si>
  <si>
    <t>Shiftry</t>
  </si>
  <si>
    <t>Taillow</t>
  </si>
  <si>
    <t>Swellow</t>
  </si>
  <si>
    <t>Wingull</t>
  </si>
  <si>
    <t>Pelipper</t>
  </si>
  <si>
    <t>Ralts</t>
  </si>
  <si>
    <t>Kirlia</t>
  </si>
  <si>
    <t>Gardevoir</t>
  </si>
  <si>
    <t>Surskit</t>
  </si>
  <si>
    <t>Masquerain</t>
  </si>
  <si>
    <t>Shroomish</t>
  </si>
  <si>
    <t>Breloom</t>
  </si>
  <si>
    <t>Slakoth</t>
  </si>
  <si>
    <t>Vigoroth</t>
  </si>
  <si>
    <t>Slaking</t>
  </si>
  <si>
    <t>Nincada</t>
  </si>
  <si>
    <t>Ninjask</t>
  </si>
  <si>
    <t>Shedinja</t>
  </si>
  <si>
    <t>Whismur</t>
  </si>
  <si>
    <t>Loudred</t>
  </si>
  <si>
    <t>Exploud</t>
  </si>
  <si>
    <t>Makuhita</t>
  </si>
  <si>
    <t>Hariyama</t>
  </si>
  <si>
    <t>Azurill</t>
  </si>
  <si>
    <t>Nosepass</t>
  </si>
  <si>
    <t>Skitty</t>
  </si>
  <si>
    <t>Delcatty</t>
  </si>
  <si>
    <t>Sableye</t>
  </si>
  <si>
    <t>Mawile</t>
  </si>
  <si>
    <t>Aron</t>
  </si>
  <si>
    <t>Lairon</t>
  </si>
  <si>
    <t>Aggron</t>
  </si>
  <si>
    <t>Meditite</t>
  </si>
  <si>
    <t>Medicham</t>
  </si>
  <si>
    <t>Electrike</t>
  </si>
  <si>
    <t>Manectric</t>
  </si>
  <si>
    <t>Plusle</t>
  </si>
  <si>
    <t>Minun</t>
  </si>
  <si>
    <t>Volbeat</t>
  </si>
  <si>
    <t>Illumise</t>
  </si>
  <si>
    <t>Roselia</t>
  </si>
  <si>
    <t>Gulpin</t>
  </si>
  <si>
    <t>Swalot</t>
  </si>
  <si>
    <t>Carvanha</t>
  </si>
  <si>
    <t>Sharpedo</t>
  </si>
  <si>
    <t>Wailmer</t>
  </si>
  <si>
    <t>Wailord</t>
  </si>
  <si>
    <t>Numel</t>
  </si>
  <si>
    <t>Camerupt</t>
  </si>
  <si>
    <t>Torkoal</t>
  </si>
  <si>
    <t>Spoink</t>
  </si>
  <si>
    <t>Grumpig</t>
  </si>
  <si>
    <t>Spinda</t>
  </si>
  <si>
    <t>Trapinch</t>
  </si>
  <si>
    <t>Vibrava</t>
  </si>
  <si>
    <t>Flygon</t>
  </si>
  <si>
    <t>Cacnea</t>
  </si>
  <si>
    <t>Cacturne</t>
  </si>
  <si>
    <t>Swablu</t>
  </si>
  <si>
    <t>Altaria</t>
  </si>
  <si>
    <t>Zangoose</t>
  </si>
  <si>
    <t>Seviper</t>
  </si>
  <si>
    <t>Lunatone</t>
  </si>
  <si>
    <t>Solrock</t>
  </si>
  <si>
    <t>Barboach</t>
  </si>
  <si>
    <t>Whiscash</t>
  </si>
  <si>
    <t>Corphish</t>
  </si>
  <si>
    <t>Crawdaunt</t>
  </si>
  <si>
    <t>Baltoy</t>
  </si>
  <si>
    <t>Claydol</t>
  </si>
  <si>
    <t>Lileep</t>
  </si>
  <si>
    <t>Cradily</t>
  </si>
  <si>
    <t>Anorith</t>
  </si>
  <si>
    <t>Armaldo</t>
  </si>
  <si>
    <t>Feebas</t>
  </si>
  <si>
    <t>Milotic</t>
  </si>
  <si>
    <t>Castform</t>
  </si>
  <si>
    <t>Kecleon</t>
  </si>
  <si>
    <t>Shuppet</t>
  </si>
  <si>
    <t>Banette</t>
  </si>
  <si>
    <t>Duskull</t>
  </si>
  <si>
    <t>Dusclops</t>
  </si>
  <si>
    <t>Tropius</t>
  </si>
  <si>
    <t>Chimecho</t>
  </si>
  <si>
    <t>Absol</t>
  </si>
  <si>
    <t>Wynaut</t>
  </si>
  <si>
    <t>Snorunt</t>
  </si>
  <si>
    <t>Glalie</t>
  </si>
  <si>
    <t>Spheal</t>
  </si>
  <si>
    <t>Sealeo</t>
  </si>
  <si>
    <t>Walrein</t>
  </si>
  <si>
    <t>Clamperl</t>
  </si>
  <si>
    <t>Huntail</t>
  </si>
  <si>
    <t>Gorebyss</t>
  </si>
  <si>
    <t>Relicanth</t>
  </si>
  <si>
    <t>Luvdisc</t>
  </si>
  <si>
    <t>Bagon</t>
  </si>
  <si>
    <t>Shelgon</t>
  </si>
  <si>
    <t>Salamence</t>
  </si>
  <si>
    <t>Beldum</t>
  </si>
  <si>
    <t>Metang</t>
  </si>
  <si>
    <t>Metagross</t>
  </si>
  <si>
    <t>Regirock</t>
  </si>
  <si>
    <t>Regice</t>
  </si>
  <si>
    <t>Registeel</t>
  </si>
  <si>
    <t>Latias</t>
  </si>
  <si>
    <t>Latios</t>
  </si>
  <si>
    <t>Kyogre</t>
  </si>
  <si>
    <t>Groudon</t>
  </si>
  <si>
    <t>Rayquaza</t>
  </si>
  <si>
    <t>Jirachi</t>
  </si>
  <si>
    <t>Deoxys</t>
  </si>
  <si>
    <t>Normal</t>
  </si>
  <si>
    <t>Attack</t>
  </si>
  <si>
    <t>Defense</t>
  </si>
  <si>
    <t>Speed</t>
  </si>
  <si>
    <t>Turtwig</t>
  </si>
  <si>
    <t>Grotle</t>
  </si>
  <si>
    <t>Torterra</t>
  </si>
  <si>
    <t>Chimchar</t>
  </si>
  <si>
    <t>Monferno</t>
  </si>
  <si>
    <t>Infernape</t>
  </si>
  <si>
    <t>Piplup</t>
  </si>
  <si>
    <t>Prinplup</t>
  </si>
  <si>
    <t>Empoleon</t>
  </si>
  <si>
    <t>Starly</t>
  </si>
  <si>
    <t>Staravia</t>
  </si>
  <si>
    <t>Staraptor</t>
  </si>
  <si>
    <t>Bidoof</t>
  </si>
  <si>
    <t>Bibarel</t>
  </si>
  <si>
    <t>Kricketot</t>
  </si>
  <si>
    <t>Kricketune</t>
  </si>
  <si>
    <t>Shinx</t>
  </si>
  <si>
    <t>Luxio</t>
  </si>
  <si>
    <t>Luxray</t>
  </si>
  <si>
    <t>Budew</t>
  </si>
  <si>
    <t>Roserade</t>
  </si>
  <si>
    <t>Cranidos</t>
  </si>
  <si>
    <t>Rampardos</t>
  </si>
  <si>
    <t>Shieldon</t>
  </si>
  <si>
    <t>Bastiodon</t>
  </si>
  <si>
    <t>Burmy</t>
  </si>
  <si>
    <t>Plant</t>
  </si>
  <si>
    <t>Sandy</t>
  </si>
  <si>
    <t>Trash</t>
  </si>
  <si>
    <t>Wormadam</t>
  </si>
  <si>
    <t>Mothim</t>
  </si>
  <si>
    <t>Combee</t>
  </si>
  <si>
    <t>Vespiquen</t>
  </si>
  <si>
    <t>Pachirisu</t>
  </si>
  <si>
    <t>Buizel</t>
  </si>
  <si>
    <t>Floatzel</t>
  </si>
  <si>
    <t>Cherubi</t>
  </si>
  <si>
    <t>Cherrim</t>
  </si>
  <si>
    <t>Shellos</t>
  </si>
  <si>
    <t>West Sea</t>
  </si>
  <si>
    <t>East Sea</t>
  </si>
  <si>
    <t>Gastrodon</t>
  </si>
  <si>
    <t>Ambipom</t>
  </si>
  <si>
    <t>Drifloon</t>
  </si>
  <si>
    <t>Drifblim</t>
  </si>
  <si>
    <t>Buneary</t>
  </si>
  <si>
    <t>Lopunny</t>
  </si>
  <si>
    <t>Mismagius</t>
  </si>
  <si>
    <t>Honchkrow</t>
  </si>
  <si>
    <t>Glameow</t>
  </si>
  <si>
    <t>Purugly</t>
  </si>
  <si>
    <t>Chingling</t>
  </si>
  <si>
    <t>Stunky</t>
  </si>
  <si>
    <t>Skuntank</t>
  </si>
  <si>
    <t>Bronzor</t>
  </si>
  <si>
    <t>Bronzong</t>
  </si>
  <si>
    <t>Bonsly</t>
  </si>
  <si>
    <t>Mime Jr.</t>
  </si>
  <si>
    <t>Happiny</t>
  </si>
  <si>
    <t>Chatot</t>
  </si>
  <si>
    <t>Spiritomb</t>
  </si>
  <si>
    <t>Gible</t>
  </si>
  <si>
    <t>Gabite</t>
  </si>
  <si>
    <t>Garchomp</t>
  </si>
  <si>
    <t>Munchlax</t>
  </si>
  <si>
    <t>Riolu</t>
  </si>
  <si>
    <t>Lucario</t>
  </si>
  <si>
    <t>Hippopotas</t>
  </si>
  <si>
    <t>Hippowdon</t>
  </si>
  <si>
    <t>Skorupi</t>
  </si>
  <si>
    <t>Drapion</t>
  </si>
  <si>
    <t>Croagunk</t>
  </si>
  <si>
    <t>Toxicroak</t>
  </si>
  <si>
    <t>Carnivine</t>
  </si>
  <si>
    <t>Finneon</t>
  </si>
  <si>
    <t>Lumineon</t>
  </si>
  <si>
    <t>Mantyke</t>
  </si>
  <si>
    <t>Snover</t>
  </si>
  <si>
    <t>Abomasnow</t>
  </si>
  <si>
    <t>Weavile</t>
  </si>
  <si>
    <t>Magnezone</t>
  </si>
  <si>
    <t>Lickilicky</t>
  </si>
  <si>
    <t>Rhyperior</t>
  </si>
  <si>
    <t>Tangrowth</t>
  </si>
  <si>
    <t>Electivire</t>
  </si>
  <si>
    <t>Magmortar</t>
  </si>
  <si>
    <t>Togekiss</t>
  </si>
  <si>
    <t>Yanmega</t>
  </si>
  <si>
    <t>Leafeon</t>
  </si>
  <si>
    <t>Glaceon</t>
  </si>
  <si>
    <t>Gliscor</t>
  </si>
  <si>
    <t>Mamoswine</t>
  </si>
  <si>
    <t>Porygon-Z</t>
  </si>
  <si>
    <t>Gallade</t>
  </si>
  <si>
    <t>Probopass</t>
  </si>
  <si>
    <t>Dusknoir</t>
  </si>
  <si>
    <t>Froslass</t>
  </si>
  <si>
    <t>Rotom</t>
  </si>
  <si>
    <t>Heat</t>
  </si>
  <si>
    <t>Wash</t>
  </si>
  <si>
    <t>Frost</t>
  </si>
  <si>
    <t>Fan</t>
  </si>
  <si>
    <t>Mow</t>
  </si>
  <si>
    <t>Uxie</t>
  </si>
  <si>
    <t>Mesprit</t>
  </si>
  <si>
    <t>Azelf</t>
  </si>
  <si>
    <t>Dialga</t>
  </si>
  <si>
    <t>Palkia</t>
  </si>
  <si>
    <t>Heatran</t>
  </si>
  <si>
    <t>Regigigas</t>
  </si>
  <si>
    <t>Giratina</t>
  </si>
  <si>
    <t>Cresselia</t>
  </si>
  <si>
    <t>Phione</t>
  </si>
  <si>
    <t>Manaphy</t>
  </si>
  <si>
    <t>Darkrai</t>
  </si>
  <si>
    <t>Shaymin</t>
  </si>
  <si>
    <t>Sky</t>
  </si>
  <si>
    <t>Arceus</t>
  </si>
  <si>
    <t>Victini</t>
  </si>
  <si>
    <t>Snivy</t>
  </si>
  <si>
    <t>Servine</t>
  </si>
  <si>
    <t>Serperior</t>
  </si>
  <si>
    <t>Tepig</t>
  </si>
  <si>
    <t>Pignite</t>
  </si>
  <si>
    <t>Emboar</t>
  </si>
  <si>
    <t>Oshawott</t>
  </si>
  <si>
    <t>Dewott</t>
  </si>
  <si>
    <t>Samurott</t>
  </si>
  <si>
    <t>Patrat</t>
  </si>
  <si>
    <t>Watchog</t>
  </si>
  <si>
    <t>Lillipup</t>
  </si>
  <si>
    <t>Herdier</t>
  </si>
  <si>
    <t>Stoutland</t>
  </si>
  <si>
    <t>Purrloin</t>
  </si>
  <si>
    <t>Liepard</t>
  </si>
  <si>
    <t>Pansage</t>
  </si>
  <si>
    <t>Simisage</t>
  </si>
  <si>
    <t>Pansear</t>
  </si>
  <si>
    <t>Simisear</t>
  </si>
  <si>
    <t>Panpour</t>
  </si>
  <si>
    <t>Simipour</t>
  </si>
  <si>
    <t>Munna</t>
  </si>
  <si>
    <t>Musharna</t>
  </si>
  <si>
    <t>Pidove</t>
  </si>
  <si>
    <t>Tranquill</t>
  </si>
  <si>
    <t>Unfezant</t>
  </si>
  <si>
    <t>Blitzle</t>
  </si>
  <si>
    <t>Zebstrika</t>
  </si>
  <si>
    <t>Roggenrola</t>
  </si>
  <si>
    <t>Boldore</t>
  </si>
  <si>
    <t>Gigalith</t>
  </si>
  <si>
    <t>Woobat</t>
  </si>
  <si>
    <t>Swoobat</t>
  </si>
  <si>
    <t>Drilbur</t>
  </si>
  <si>
    <t>Excadrill</t>
  </si>
  <si>
    <t>Audino</t>
  </si>
  <si>
    <t>Timburr</t>
  </si>
  <si>
    <t>Gurdurr</t>
  </si>
  <si>
    <t>Conkeldurr</t>
  </si>
  <si>
    <t>Tympole</t>
  </si>
  <si>
    <t>Palpitoad</t>
  </si>
  <si>
    <t>Seismitoad</t>
  </si>
  <si>
    <t>Throh</t>
  </si>
  <si>
    <t>Sawk</t>
  </si>
  <si>
    <t>Sewaddle</t>
  </si>
  <si>
    <t>Swadloon</t>
  </si>
  <si>
    <t>Leavanny</t>
  </si>
  <si>
    <t>Venipede</t>
  </si>
  <si>
    <t>Whirlipede</t>
  </si>
  <si>
    <t>Scolipede</t>
  </si>
  <si>
    <t>Cottonee</t>
  </si>
  <si>
    <t>Whimsicott</t>
  </si>
  <si>
    <t>Petilil</t>
  </si>
  <si>
    <t>Lilligant</t>
  </si>
  <si>
    <t>Basculin</t>
  </si>
  <si>
    <t>Red Stripe</t>
  </si>
  <si>
    <t>Blue Stripe</t>
  </si>
  <si>
    <t>White Stripe</t>
  </si>
  <si>
    <t>Sandile</t>
  </si>
  <si>
    <t>Krokorok</t>
  </si>
  <si>
    <t>Krookodile</t>
  </si>
  <si>
    <t>Darumaka</t>
  </si>
  <si>
    <t>Galairan</t>
  </si>
  <si>
    <t>Darmanitan</t>
  </si>
  <si>
    <t>Maractus</t>
  </si>
  <si>
    <t>Dwebble</t>
  </si>
  <si>
    <t>Crustle</t>
  </si>
  <si>
    <t>Scraggy</t>
  </si>
  <si>
    <t>Scrafty</t>
  </si>
  <si>
    <t>Sigilyph</t>
  </si>
  <si>
    <t>Yamask</t>
  </si>
  <si>
    <t>Cofagrigus</t>
  </si>
  <si>
    <t>Tirtouga</t>
  </si>
  <si>
    <t>Carracosta</t>
  </si>
  <si>
    <t>Archen</t>
  </si>
  <si>
    <t>Archeops</t>
  </si>
  <si>
    <t>Trubbish</t>
  </si>
  <si>
    <t>Garbodor</t>
  </si>
  <si>
    <t>Zorua</t>
  </si>
  <si>
    <t>Zoroark</t>
  </si>
  <si>
    <t>Minccino</t>
  </si>
  <si>
    <t>Cinccino</t>
  </si>
  <si>
    <t>Gothita</t>
  </si>
  <si>
    <t>Gothorita</t>
  </si>
  <si>
    <t>Gothitelle</t>
  </si>
  <si>
    <t>Solosis</t>
  </si>
  <si>
    <t>Duosion</t>
  </si>
  <si>
    <t>Reuniclus</t>
  </si>
  <si>
    <t>Ducklett</t>
  </si>
  <si>
    <t>Swanna</t>
  </si>
  <si>
    <t>Vanillite</t>
  </si>
  <si>
    <t>Vanillish</t>
  </si>
  <si>
    <t>Vanilluxe</t>
  </si>
  <si>
    <t>Deerling</t>
  </si>
  <si>
    <t>Spring</t>
  </si>
  <si>
    <t>Summer</t>
  </si>
  <si>
    <t>Fall</t>
  </si>
  <si>
    <t>Winter</t>
  </si>
  <si>
    <t>Sawsbuck</t>
  </si>
  <si>
    <t>Emolga</t>
  </si>
  <si>
    <t>Karrablast</t>
  </si>
  <si>
    <t>Escavalier</t>
  </si>
  <si>
    <t>Foongus</t>
  </si>
  <si>
    <t>Amoonguss</t>
  </si>
  <si>
    <t>Frillish</t>
  </si>
  <si>
    <t>Jellicent</t>
  </si>
  <si>
    <t>Alomomola</t>
  </si>
  <si>
    <t>Joltik</t>
  </si>
  <si>
    <t>Galvantula</t>
  </si>
  <si>
    <t>Ferroseed</t>
  </si>
  <si>
    <t>Ferrothorn</t>
  </si>
  <si>
    <t>Klink</t>
  </si>
  <si>
    <t>Klang</t>
  </si>
  <si>
    <t>Klinklang</t>
  </si>
  <si>
    <t>Tynamo</t>
  </si>
  <si>
    <t>Eelektrik</t>
  </si>
  <si>
    <t>Eelektross</t>
  </si>
  <si>
    <t>Elgyem</t>
  </si>
  <si>
    <t>Beheeyem</t>
  </si>
  <si>
    <t>Litwick</t>
  </si>
  <si>
    <t>Lampent</t>
  </si>
  <si>
    <t>Chandelure</t>
  </si>
  <si>
    <t>Axew</t>
  </si>
  <si>
    <t>Fraxure</t>
  </si>
  <si>
    <t>Haxorus</t>
  </si>
  <si>
    <t>Cubchoo</t>
  </si>
  <si>
    <t>Beartic</t>
  </si>
  <si>
    <t>Cryogonal</t>
  </si>
  <si>
    <t>Shelmet</t>
  </si>
  <si>
    <t>Accelgor</t>
  </si>
  <si>
    <t>Stunfisk</t>
  </si>
  <si>
    <t>Mienfoo</t>
  </si>
  <si>
    <t>Mienshao</t>
  </si>
  <si>
    <t>Druddigon</t>
  </si>
  <si>
    <t>Golett</t>
  </si>
  <si>
    <t>Golurk</t>
  </si>
  <si>
    <t>Pawniard</t>
  </si>
  <si>
    <t>Bisharp</t>
  </si>
  <si>
    <t>Bouffalant</t>
  </si>
  <si>
    <t>Rufflet</t>
  </si>
  <si>
    <t>Braviary</t>
  </si>
  <si>
    <t>Vullaby</t>
  </si>
  <si>
    <t>Mandibuzz</t>
  </si>
  <si>
    <t>Heatmor</t>
  </si>
  <si>
    <t>Durant</t>
  </si>
  <si>
    <t>Deino</t>
  </si>
  <si>
    <t>Zweilous</t>
  </si>
  <si>
    <t>Hydreigon</t>
  </si>
  <si>
    <t>Larvesta</t>
  </si>
  <si>
    <t>Volcarona</t>
  </si>
  <si>
    <t>Cobalion</t>
  </si>
  <si>
    <t>Terrakion</t>
  </si>
  <si>
    <t>Virizion</t>
  </si>
  <si>
    <t>Tornadus</t>
  </si>
  <si>
    <t>Incarnate</t>
  </si>
  <si>
    <t>Therian</t>
  </si>
  <si>
    <t>Thundurus</t>
  </si>
  <si>
    <t>Reshiram</t>
  </si>
  <si>
    <t>Zekrom</t>
  </si>
  <si>
    <t>Landorus</t>
  </si>
  <si>
    <t>Kyurem</t>
  </si>
  <si>
    <t>Keldeo</t>
  </si>
  <si>
    <t>Resolute</t>
  </si>
  <si>
    <t>Meloetta</t>
  </si>
  <si>
    <t>Genesect</t>
  </si>
  <si>
    <t>Chespin</t>
  </si>
  <si>
    <t>Quilladin</t>
  </si>
  <si>
    <t>Chesnaught</t>
  </si>
  <si>
    <t>Fennekin</t>
  </si>
  <si>
    <t>Braixen</t>
  </si>
  <si>
    <t>Delphox</t>
  </si>
  <si>
    <t>Froakie</t>
  </si>
  <si>
    <t>Frogadier</t>
  </si>
  <si>
    <t>Greninja</t>
  </si>
  <si>
    <t>Bunnelby</t>
  </si>
  <si>
    <t>Diggersby</t>
  </si>
  <si>
    <t>Fletchling</t>
  </si>
  <si>
    <t>Fletchinder</t>
  </si>
  <si>
    <t>Talonflame</t>
  </si>
  <si>
    <t>Scatterbug</t>
  </si>
  <si>
    <t>Icy Snow</t>
  </si>
  <si>
    <t>Any other</t>
  </si>
  <si>
    <t>Spewpa</t>
  </si>
  <si>
    <t>Vivillon</t>
  </si>
  <si>
    <t>Polar</t>
  </si>
  <si>
    <t>Tundra</t>
  </si>
  <si>
    <t>Continental</t>
  </si>
  <si>
    <t>Garden</t>
  </si>
  <si>
    <t>Elegant</t>
  </si>
  <si>
    <t>Meadow</t>
  </si>
  <si>
    <t>Modern</t>
  </si>
  <si>
    <t>Marine</t>
  </si>
  <si>
    <t>Archipelago</t>
  </si>
  <si>
    <t>High Plains</t>
  </si>
  <si>
    <t>Sandstorm</t>
  </si>
  <si>
    <t>River</t>
  </si>
  <si>
    <t>Monsoon</t>
  </si>
  <si>
    <t>Savanna</t>
  </si>
  <si>
    <t>Sun</t>
  </si>
  <si>
    <t>Ocean</t>
  </si>
  <si>
    <t>Jungle</t>
  </si>
  <si>
    <t>Fancy</t>
  </si>
  <si>
    <t>Poké Ball</t>
  </si>
  <si>
    <t>Litleo</t>
  </si>
  <si>
    <t>Pyroar</t>
  </si>
  <si>
    <t>Flabébé</t>
  </si>
  <si>
    <t>Red Flower</t>
  </si>
  <si>
    <t>Yellow Flower</t>
  </si>
  <si>
    <t>Orange Flower</t>
  </si>
  <si>
    <t>Blue Flower</t>
  </si>
  <si>
    <t>White Flower</t>
  </si>
  <si>
    <t>Floette</t>
  </si>
  <si>
    <t>Florges</t>
  </si>
  <si>
    <t>Skiddo</t>
  </si>
  <si>
    <t>Gogoat</t>
  </si>
  <si>
    <t>Pancham</t>
  </si>
  <si>
    <t>Pangoro</t>
  </si>
  <si>
    <t>Furfrou</t>
  </si>
  <si>
    <t>Heart</t>
  </si>
  <si>
    <t>Star</t>
  </si>
  <si>
    <t>Diamond</t>
  </si>
  <si>
    <t>Debutante</t>
  </si>
  <si>
    <t>Matron</t>
  </si>
  <si>
    <t>Dandy</t>
  </si>
  <si>
    <t>La Reine</t>
  </si>
  <si>
    <t>Kabuki</t>
  </si>
  <si>
    <t>Pharaoh</t>
  </si>
  <si>
    <t>Espurr</t>
  </si>
  <si>
    <t>Meowstic</t>
  </si>
  <si>
    <t>Honedge</t>
  </si>
  <si>
    <t>Doublade</t>
  </si>
  <si>
    <t>Aegislash</t>
  </si>
  <si>
    <t>Spritzee</t>
  </si>
  <si>
    <t>Aromatisse</t>
  </si>
  <si>
    <t>Swirlix</t>
  </si>
  <si>
    <t>Slurpuff</t>
  </si>
  <si>
    <t>Inkay</t>
  </si>
  <si>
    <t>Malamar</t>
  </si>
  <si>
    <t>Binacle</t>
  </si>
  <si>
    <t>Barbaracle</t>
  </si>
  <si>
    <t>Skrelp</t>
  </si>
  <si>
    <t>Dragalge</t>
  </si>
  <si>
    <t>Clauncher</t>
  </si>
  <si>
    <t>Clawitzer</t>
  </si>
  <si>
    <t>Helioptile</t>
  </si>
  <si>
    <t>Heliolisk</t>
  </si>
  <si>
    <t>Tyrunt</t>
  </si>
  <si>
    <t>Tyrantrum</t>
  </si>
  <si>
    <t>Amaura</t>
  </si>
  <si>
    <t>Aurorus</t>
  </si>
  <si>
    <t>Sylveon</t>
  </si>
  <si>
    <t>Hawlucha</t>
  </si>
  <si>
    <t>Dedenne</t>
  </si>
  <si>
    <t>Carbink</t>
  </si>
  <si>
    <t>Goomy</t>
  </si>
  <si>
    <t>Sliggoo</t>
  </si>
  <si>
    <t>Goodra</t>
  </si>
  <si>
    <t>Klefki</t>
  </si>
  <si>
    <t>Phantump</t>
  </si>
  <si>
    <t>Trevenant</t>
  </si>
  <si>
    <t>Pumpkaboo</t>
  </si>
  <si>
    <t>Average</t>
  </si>
  <si>
    <t>Small</t>
  </si>
  <si>
    <t>Large</t>
  </si>
  <si>
    <t>Super</t>
  </si>
  <si>
    <t>Gourgeist</t>
  </si>
  <si>
    <t>Bergmite</t>
  </si>
  <si>
    <t>Avalugg</t>
  </si>
  <si>
    <t>Noibat</t>
  </si>
  <si>
    <t>Noivern</t>
  </si>
  <si>
    <t>Xerneas</t>
  </si>
  <si>
    <t>Yveltal</t>
  </si>
  <si>
    <t>Zygarde</t>
  </si>
  <si>
    <t>Diancie</t>
  </si>
  <si>
    <t>Hoopa</t>
  </si>
  <si>
    <t>Unbound</t>
  </si>
  <si>
    <t>Volcanion</t>
  </si>
  <si>
    <t>Rowlet</t>
  </si>
  <si>
    <t>Dartrix</t>
  </si>
  <si>
    <t>Decidueye</t>
  </si>
  <si>
    <t>Litten</t>
  </si>
  <si>
    <t>Torracat</t>
  </si>
  <si>
    <t>Incineroar</t>
  </si>
  <si>
    <t>Popplio</t>
  </si>
  <si>
    <t>Brionne</t>
  </si>
  <si>
    <t>Primarina</t>
  </si>
  <si>
    <t>Pikipek</t>
  </si>
  <si>
    <t>Trumbeak</t>
  </si>
  <si>
    <t>Toucannon</t>
  </si>
  <si>
    <t>Yungoos</t>
  </si>
  <si>
    <t>Gumshoos</t>
  </si>
  <si>
    <t>Grubbin</t>
  </si>
  <si>
    <t>Charjabug</t>
  </si>
  <si>
    <t>Vikavolt</t>
  </si>
  <si>
    <t>Crabrawler</t>
  </si>
  <si>
    <t>Crabominable</t>
  </si>
  <si>
    <t>Oricorio</t>
  </si>
  <si>
    <t>Baile Style</t>
  </si>
  <si>
    <t>Pom-Pom Style</t>
  </si>
  <si>
    <t>Pa'u Style</t>
  </si>
  <si>
    <t>Sensu Style</t>
  </si>
  <si>
    <t>Cutiefly</t>
  </si>
  <si>
    <t>Ribombee</t>
  </si>
  <si>
    <t>Rockruff</t>
  </si>
  <si>
    <t>Lycanroc</t>
  </si>
  <si>
    <t>Midday</t>
  </si>
  <si>
    <t>Midnight</t>
  </si>
  <si>
    <t>Dusk</t>
  </si>
  <si>
    <t>Wishiwashi</t>
  </si>
  <si>
    <t>Mareanie</t>
  </si>
  <si>
    <t>Toxapex</t>
  </si>
  <si>
    <t>Mudbray</t>
  </si>
  <si>
    <t>Mudsdale</t>
  </si>
  <si>
    <t>Dewpider</t>
  </si>
  <si>
    <t>Araquanid</t>
  </si>
  <si>
    <t>Fomantis</t>
  </si>
  <si>
    <t>Lurantis</t>
  </si>
  <si>
    <t>Morelull</t>
  </si>
  <si>
    <t>Shiinotic</t>
  </si>
  <si>
    <t>Salandit</t>
  </si>
  <si>
    <t>Salazzle</t>
  </si>
  <si>
    <t>Stufful</t>
  </si>
  <si>
    <t>Bewear</t>
  </si>
  <si>
    <t>Bounsweet</t>
  </si>
  <si>
    <t>Steenee</t>
  </si>
  <si>
    <t>Tsareena</t>
  </si>
  <si>
    <t>Comfey</t>
  </si>
  <si>
    <t>Oranguru</t>
  </si>
  <si>
    <t>Passimian</t>
  </si>
  <si>
    <t>Wimpod</t>
  </si>
  <si>
    <t>Golisopod</t>
  </si>
  <si>
    <t>Sandygast</t>
  </si>
  <si>
    <t>Palossand</t>
  </si>
  <si>
    <t>Pyukumuku</t>
  </si>
  <si>
    <t>Type: Null</t>
  </si>
  <si>
    <t>Silvally</t>
  </si>
  <si>
    <t>Minior</t>
  </si>
  <si>
    <t>Komala</t>
  </si>
  <si>
    <t>Turtonator</t>
  </si>
  <si>
    <t>Togedemaru</t>
  </si>
  <si>
    <t>Mimikyu</t>
  </si>
  <si>
    <t>Bruxish</t>
  </si>
  <si>
    <t>Drampa</t>
  </si>
  <si>
    <t>Dhelmise</t>
  </si>
  <si>
    <t>Jangmo-o</t>
  </si>
  <si>
    <t>Hakamo-o</t>
  </si>
  <si>
    <t>Kommo-o</t>
  </si>
  <si>
    <t>Tapu Koko</t>
  </si>
  <si>
    <t>Tapu Lele</t>
  </si>
  <si>
    <t>Tapu Bulu</t>
  </si>
  <si>
    <t>Tapu Fini</t>
  </si>
  <si>
    <t>Cosmog</t>
  </si>
  <si>
    <t>Cosmoem</t>
  </si>
  <si>
    <t>Solgaleo</t>
  </si>
  <si>
    <t>Lunala</t>
  </si>
  <si>
    <t>Nihilego</t>
  </si>
  <si>
    <t>Buzzwole</t>
  </si>
  <si>
    <t>Pheromosa</t>
  </si>
  <si>
    <t>Xurkitree</t>
  </si>
  <si>
    <t>Celesteela</t>
  </si>
  <si>
    <t>Kartana</t>
  </si>
  <si>
    <t>Guzzlord</t>
  </si>
  <si>
    <t>Necrozma</t>
  </si>
  <si>
    <t>Magearna</t>
  </si>
  <si>
    <t>Basic</t>
  </si>
  <si>
    <t>Original Pokeball</t>
  </si>
  <si>
    <t>Marshadow</t>
  </si>
  <si>
    <t>Poipole</t>
  </si>
  <si>
    <t>Naganadel</t>
  </si>
  <si>
    <t>Stakataka</t>
  </si>
  <si>
    <t>Blacephalon</t>
  </si>
  <si>
    <t>Zeraora</t>
  </si>
  <si>
    <t>Meltan</t>
  </si>
  <si>
    <t>Melmetal</t>
  </si>
  <si>
    <t>Grookey</t>
  </si>
  <si>
    <t>Thwackey</t>
  </si>
  <si>
    <t>Rillaboom</t>
  </si>
  <si>
    <t>Scorbunny</t>
  </si>
  <si>
    <t>Raboot</t>
  </si>
  <si>
    <t>Cinderace</t>
  </si>
  <si>
    <t>Sobble</t>
  </si>
  <si>
    <t>Drizzile</t>
  </si>
  <si>
    <t>Inteleon</t>
  </si>
  <si>
    <t>Skwovet</t>
  </si>
  <si>
    <t>Greedent</t>
  </si>
  <si>
    <t>Rookidee</t>
  </si>
  <si>
    <t>Corvisquire</t>
  </si>
  <si>
    <t>Corviknight</t>
  </si>
  <si>
    <t>Blipbug</t>
  </si>
  <si>
    <t>Dottler</t>
  </si>
  <si>
    <t>Orbeetle</t>
  </si>
  <si>
    <t>Nickit</t>
  </si>
  <si>
    <t>Thievul</t>
  </si>
  <si>
    <t>Gossifleur</t>
  </si>
  <si>
    <t>Eldegoss</t>
  </si>
  <si>
    <t>Wooloo</t>
  </si>
  <si>
    <t>Dubwool</t>
  </si>
  <si>
    <t>Chewtle</t>
  </si>
  <si>
    <t>Drednaw</t>
  </si>
  <si>
    <t>Yamper</t>
  </si>
  <si>
    <t>Boltund</t>
  </si>
  <si>
    <t>Rolycoly</t>
  </si>
  <si>
    <t>Carkol</t>
  </si>
  <si>
    <t>Coalossal</t>
  </si>
  <si>
    <t>Applin</t>
  </si>
  <si>
    <t>Flapple</t>
  </si>
  <si>
    <t>Appletun</t>
  </si>
  <si>
    <t>Silicobra</t>
  </si>
  <si>
    <t>Sandaconda</t>
  </si>
  <si>
    <t>Cramorant</t>
  </si>
  <si>
    <t>Arrokuda</t>
  </si>
  <si>
    <t>Barraskewda</t>
  </si>
  <si>
    <t>Toxel</t>
  </si>
  <si>
    <t>Toxtricity</t>
  </si>
  <si>
    <t>Amped</t>
  </si>
  <si>
    <t>Low Key</t>
  </si>
  <si>
    <t>Sizzlipede</t>
  </si>
  <si>
    <t>Centiskorch</t>
  </si>
  <si>
    <t>Clobbopus</t>
  </si>
  <si>
    <t>Grapploct</t>
  </si>
  <si>
    <t>Sinistea</t>
  </si>
  <si>
    <t>Phony Form</t>
  </si>
  <si>
    <t>Antique Form</t>
  </si>
  <si>
    <t>Polteageist</t>
  </si>
  <si>
    <t>Hatenna</t>
  </si>
  <si>
    <t>Hattrem</t>
  </si>
  <si>
    <t>Hatterene</t>
  </si>
  <si>
    <t>Impidimp</t>
  </si>
  <si>
    <t>Morgrem</t>
  </si>
  <si>
    <t>Grimmsnarl</t>
  </si>
  <si>
    <t>Obstagoon</t>
  </si>
  <si>
    <t>Perrserker</t>
  </si>
  <si>
    <t>Cursola</t>
  </si>
  <si>
    <t>Sirfetch'd</t>
  </si>
  <si>
    <t>Mr. Rime</t>
  </si>
  <si>
    <t>Runerigus</t>
  </si>
  <si>
    <t>Milcery</t>
  </si>
  <si>
    <t>Alcremie</t>
  </si>
  <si>
    <t xml:space="preserve">Strawberry </t>
  </si>
  <si>
    <t>Berry</t>
  </si>
  <si>
    <t>Love</t>
  </si>
  <si>
    <t>Clover</t>
  </si>
  <si>
    <t>Flower</t>
  </si>
  <si>
    <t>Ribbon</t>
  </si>
  <si>
    <t>Falinks</t>
  </si>
  <si>
    <t>Pincurchin</t>
  </si>
  <si>
    <t>Snom</t>
  </si>
  <si>
    <t>Frosmoth</t>
  </si>
  <si>
    <t>Stonjourner</t>
  </si>
  <si>
    <t>Eiscue</t>
  </si>
  <si>
    <t>Indeedee</t>
  </si>
  <si>
    <t>Morpeko</t>
  </si>
  <si>
    <t>Cufant</t>
  </si>
  <si>
    <t>Copperajah</t>
  </si>
  <si>
    <t>Dracozolt</t>
  </si>
  <si>
    <t>Arctozolt</t>
  </si>
  <si>
    <t>Dracovish</t>
  </si>
  <si>
    <t>Arctovish</t>
  </si>
  <si>
    <t>Duraludon</t>
  </si>
  <si>
    <t>Dreepy</t>
  </si>
  <si>
    <t>Drakloak</t>
  </si>
  <si>
    <t>Dragapult</t>
  </si>
  <si>
    <t>Zacian</t>
  </si>
  <si>
    <t>Zamazenta</t>
  </si>
  <si>
    <t>Eternatus</t>
  </si>
  <si>
    <t>Kubfu</t>
  </si>
  <si>
    <t>Urshifu</t>
  </si>
  <si>
    <t>Single Strike</t>
  </si>
  <si>
    <t>Rapid Strike</t>
  </si>
  <si>
    <t>Zarude</t>
  </si>
  <si>
    <t>Dada</t>
  </si>
  <si>
    <t>Regieleki</t>
  </si>
  <si>
    <t>Regidrago</t>
  </si>
  <si>
    <t>Glastrier</t>
  </si>
  <si>
    <t>Spectrier</t>
  </si>
  <si>
    <t>Calyrex</t>
  </si>
  <si>
    <t>Wyrdeer</t>
  </si>
  <si>
    <t>Kleavor</t>
  </si>
  <si>
    <t>Ursaluna</t>
  </si>
  <si>
    <t>Bloodmoon</t>
  </si>
  <si>
    <t>Basculegion</t>
  </si>
  <si>
    <t>Sneasler</t>
  </si>
  <si>
    <t>Overqwil</t>
  </si>
  <si>
    <t>Enamorus</t>
  </si>
  <si>
    <t>Sprigatito</t>
  </si>
  <si>
    <t>Floragato</t>
  </si>
  <si>
    <t>Meowscarada</t>
  </si>
  <si>
    <t>Fuecoco</t>
  </si>
  <si>
    <t>Crocalor</t>
  </si>
  <si>
    <t>Skeledirge</t>
  </si>
  <si>
    <t>Quaxly</t>
  </si>
  <si>
    <t>Quaxwell</t>
  </si>
  <si>
    <t>Quaquaval</t>
  </si>
  <si>
    <t>Lechonk</t>
  </si>
  <si>
    <t>Oinkologne</t>
  </si>
  <si>
    <t>Tarountula</t>
  </si>
  <si>
    <t>Spidops</t>
  </si>
  <si>
    <t>Nymble</t>
  </si>
  <si>
    <t>Lokix</t>
  </si>
  <si>
    <t>Pawmi</t>
  </si>
  <si>
    <t>Pawmo</t>
  </si>
  <si>
    <t>Pawmot</t>
  </si>
  <si>
    <t>Tandemaus</t>
  </si>
  <si>
    <t>Maushold</t>
  </si>
  <si>
    <t>Family of 3</t>
  </si>
  <si>
    <t>Family of 4</t>
  </si>
  <si>
    <t>Fidough</t>
  </si>
  <si>
    <t>Dachsbun</t>
  </si>
  <si>
    <t>Smoliv</t>
  </si>
  <si>
    <t>Dolliv</t>
  </si>
  <si>
    <t>Arboliva</t>
  </si>
  <si>
    <t>Squawkabilly</t>
  </si>
  <si>
    <t>Green</t>
  </si>
  <si>
    <t>Blue</t>
  </si>
  <si>
    <t>Yellow</t>
  </si>
  <si>
    <t>White</t>
  </si>
  <si>
    <t>Nacli</t>
  </si>
  <si>
    <t>Naclstack</t>
  </si>
  <si>
    <t>Garganacl</t>
  </si>
  <si>
    <t>Charcadet</t>
  </si>
  <si>
    <t>Armarouge</t>
  </si>
  <si>
    <t>Ceruledge</t>
  </si>
  <si>
    <t>Tadbulb</t>
  </si>
  <si>
    <t>Bellibolt</t>
  </si>
  <si>
    <t>Wattrel</t>
  </si>
  <si>
    <t>Kilowattrel</t>
  </si>
  <si>
    <t>Maschiff</t>
  </si>
  <si>
    <t>Mabosstiff</t>
  </si>
  <si>
    <t>Shroodle</t>
  </si>
  <si>
    <t>Grafaiai</t>
  </si>
  <si>
    <t>Bramblin</t>
  </si>
  <si>
    <t>Brambleghast</t>
  </si>
  <si>
    <t>Toedscool</t>
  </si>
  <si>
    <t>Toedscruel</t>
  </si>
  <si>
    <t>Klawf</t>
  </si>
  <si>
    <t>Capsakid</t>
  </si>
  <si>
    <t>Scovillain</t>
  </si>
  <si>
    <t>Rellor</t>
  </si>
  <si>
    <t>Rabsca</t>
  </si>
  <si>
    <t>Flittle</t>
  </si>
  <si>
    <t>Espathra</t>
  </si>
  <si>
    <t>Tinkatink</t>
  </si>
  <si>
    <t>Tinkatuff</t>
  </si>
  <si>
    <t>Tinkaton</t>
  </si>
  <si>
    <t>Wiglett</t>
  </si>
  <si>
    <t>Wugtrio</t>
  </si>
  <si>
    <t>Bombirdier</t>
  </si>
  <si>
    <t>Finizen</t>
  </si>
  <si>
    <t>Palafin</t>
  </si>
  <si>
    <t>Varoom</t>
  </si>
  <si>
    <t>Revavroom</t>
  </si>
  <si>
    <t>Cyclizar</t>
  </si>
  <si>
    <t>Orthworm</t>
  </si>
  <si>
    <t>Glimmet</t>
  </si>
  <si>
    <t>Glimmora</t>
  </si>
  <si>
    <t>Greavard</t>
  </si>
  <si>
    <t>Houndstone</t>
  </si>
  <si>
    <t>Flamigo</t>
  </si>
  <si>
    <t>Cetoddle</t>
  </si>
  <si>
    <t>Cetitan</t>
  </si>
  <si>
    <t>Veluza</t>
  </si>
  <si>
    <t>Dondozo</t>
  </si>
  <si>
    <t>Tatsugiri</t>
  </si>
  <si>
    <t>Curly</t>
  </si>
  <si>
    <t>Droopy</t>
  </si>
  <si>
    <t>Stretchy</t>
  </si>
  <si>
    <t>Annihilape</t>
  </si>
  <si>
    <t>Clodsire</t>
  </si>
  <si>
    <t>Farigiraf</t>
  </si>
  <si>
    <t>Dudunsparce</t>
  </si>
  <si>
    <t>2 Segment</t>
  </si>
  <si>
    <t>3 Segment</t>
  </si>
  <si>
    <t>Kingambit</t>
  </si>
  <si>
    <t>Great Tusk</t>
  </si>
  <si>
    <t>Scream Tail</t>
  </si>
  <si>
    <t>Brute Bonnet</t>
  </si>
  <si>
    <t>Flutter Mane</t>
  </si>
  <si>
    <t>Slither Wing</t>
  </si>
  <si>
    <t>Sandy Shocks</t>
  </si>
  <si>
    <t>Iron Treads</t>
  </si>
  <si>
    <t>Iron Bundle</t>
  </si>
  <si>
    <t>Iron Hands</t>
  </si>
  <si>
    <t>Iron Jugulis</t>
  </si>
  <si>
    <t>Iron Moth</t>
  </si>
  <si>
    <t>Iron Thorns</t>
  </si>
  <si>
    <t>Frigibax</t>
  </si>
  <si>
    <t>Arctibax</t>
  </si>
  <si>
    <t>Baxcalibur</t>
  </si>
  <si>
    <t>Gimmighoul</t>
  </si>
  <si>
    <t>Chest Form</t>
  </si>
  <si>
    <t>Roaming Form</t>
  </si>
  <si>
    <t>Gholdengo</t>
  </si>
  <si>
    <t>Wo-Chien</t>
  </si>
  <si>
    <t>Chien-Pao</t>
  </si>
  <si>
    <t>Ting-Lu</t>
  </si>
  <si>
    <t>Chi-Yu</t>
  </si>
  <si>
    <t>Roaring Moon</t>
  </si>
  <si>
    <t>Iron Valiant</t>
  </si>
  <si>
    <t>Koraidon</t>
  </si>
  <si>
    <t>Miraidon</t>
  </si>
  <si>
    <t>Walking wake</t>
  </si>
  <si>
    <t>Iron leaves</t>
  </si>
  <si>
    <t>Dipplin</t>
  </si>
  <si>
    <t>Poltchageist</t>
  </si>
  <si>
    <t>Counterfeit</t>
  </si>
  <si>
    <t>Artisan</t>
  </si>
  <si>
    <t>Sinistcha</t>
  </si>
  <si>
    <t>Unremarkable</t>
  </si>
  <si>
    <t>Masterpiece</t>
  </si>
  <si>
    <t>Okidogi</t>
  </si>
  <si>
    <t>Munkidori</t>
  </si>
  <si>
    <t>Fezandipiti</t>
  </si>
  <si>
    <t>Ogerpon</t>
  </si>
  <si>
    <t>Teal Mask</t>
  </si>
  <si>
    <t>Red Core</t>
  </si>
  <si>
    <t>Vanilla Cream, Strawberry</t>
  </si>
  <si>
    <t>Ruby Cream, Strawberry</t>
  </si>
  <si>
    <t>Matcha Cream, Strawberry</t>
  </si>
  <si>
    <t>Mint Cream, Strawberry</t>
  </si>
  <si>
    <t>Lemon Cream, Strawberry</t>
  </si>
  <si>
    <t>Salted Cream, Strawberry</t>
  </si>
  <si>
    <t>Ruby Swirl, Strawberry</t>
  </si>
  <si>
    <t/>
  </si>
  <si>
    <t>dipplin</t>
  </si>
  <si>
    <t>poltchageist</t>
  </si>
  <si>
    <t>sinistcha</t>
  </si>
  <si>
    <t>okidogi</t>
  </si>
  <si>
    <t>munkidori</t>
  </si>
  <si>
    <t>fezandipiti</t>
  </si>
  <si>
    <t>ogerpon</t>
  </si>
  <si>
    <t>sinistcha-1</t>
  </si>
  <si>
    <t>NatDex</t>
  </si>
  <si>
    <t>Sprite</t>
  </si>
  <si>
    <t>Species</t>
  </si>
  <si>
    <t>Region or form</t>
  </si>
  <si>
    <t>-RegionFormID</t>
  </si>
  <si>
    <t>Gender Dif</t>
  </si>
  <si>
    <t>-GenderID</t>
  </si>
  <si>
    <t>0001</t>
  </si>
  <si>
    <t>0002</t>
  </si>
  <si>
    <t>0003</t>
  </si>
  <si>
    <t>male</t>
  </si>
  <si>
    <t>female</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</si>
  <si>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</si>
  <si>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</si>
  <si>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</si>
  <si>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</si>
  <si>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</si>
  <si>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</si>
  <si>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</si>
  <si>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</si>
  <si>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</si>
  <si>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</si>
  <si>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</si>
  <si>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</si>
  <si>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</si>
  <si>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</si>
  <si>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</si>
  <si>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</si>
  <si>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</si>
  <si>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</si>
  <si>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</si>
  <si>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</si>
  <si>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</si>
  <si>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</si>
  <si>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</si>
  <si>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</si>
  <si>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</si>
  <si>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</si>
  <si>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</si>
  <si>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</si>
  <si>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</si>
  <si>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</si>
  <si>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</si>
  <si>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</si>
  <si>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</si>
  <si>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</si>
  <si>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</si>
  <si>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</si>
  <si>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</si>
  <si>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</si>
  <si>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</si>
  <si>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</si>
  <si>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</si>
  <si>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</si>
  <si>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</si>
  <si>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</si>
  <si>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</si>
  <si>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</si>
  <si>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</si>
  <si>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</si>
  <si>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</si>
  <si>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</si>
  <si>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</si>
  <si>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</si>
  <si>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</si>
  <si>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</si>
  <si>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</si>
  <si>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</si>
  <si>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</si>
  <si>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</si>
  <si>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</si>
  <si>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</si>
  <si>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</si>
  <si>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</si>
  <si>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</si>
  <si>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</si>
  <si>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</si>
  <si>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</si>
  <si>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</si>
  <si>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</si>
  <si>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</si>
  <si>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</si>
  <si>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</si>
  <si>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</si>
  <si>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</si>
  <si>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</si>
  <si>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</si>
  <si>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</si>
  <si>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</si>
  <si>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</si>
  <si>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</si>
  <si>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</si>
  <si>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</si>
  <si>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</si>
  <si>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</si>
  <si>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</si>
  <si>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</si>
  <si>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</si>
  <si>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</si>
  <si>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</si>
  <si>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</si>
  <si>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</si>
  <si>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</si>
  <si>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</si>
  <si>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</si>
  <si>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</si>
  <si>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</si>
  <si>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</si>
  <si>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</si>
  <si>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</si>
  <si>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</si>
  <si>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</si>
  <si>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</si>
  <si>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</si>
  <si>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</si>
  <si>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</si>
  <si>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</si>
  <si>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</si>
  <si>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</si>
  <si>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</si>
  <si>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</si>
  <si>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</si>
  <si>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</si>
  <si>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</si>
  <si>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</si>
  <si>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</si>
  <si>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</si>
  <si>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</si>
  <si>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</si>
  <si>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</si>
  <si>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</si>
  <si>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</si>
  <si>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</si>
  <si>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</si>
  <si>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</si>
  <si>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</si>
  <si>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</si>
  <si>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Paldean Water</t>
  </si>
  <si>
    <t>Paldean Fire</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</si>
  <si>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</si>
  <si>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</si>
  <si>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</si>
  <si>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</si>
  <si>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</si>
  <si>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</si>
  <si>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</si>
  <si>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</si>
  <si>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</si>
  <si>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</si>
  <si>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</si>
  <si>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</si>
  <si>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</si>
  <si>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</si>
  <si>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</si>
  <si>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</si>
  <si>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</si>
  <si>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</si>
  <si>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</si>
  <si>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</si>
  <si>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</si>
  <si>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</si>
  <si>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</si>
  <si>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</si>
  <si>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</si>
  <si>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</si>
  <si>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</si>
  <si>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</si>
  <si>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</si>
  <si>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</si>
  <si>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</si>
  <si>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</si>
  <si>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</si>
  <si>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</si>
  <si>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</si>
  <si>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</si>
  <si>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</si>
  <si>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</si>
  <si>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</si>
  <si>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</si>
  <si>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</si>
  <si>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</si>
  <si>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</si>
  <si>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</si>
  <si>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</si>
  <si>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</si>
  <si>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</si>
  <si>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</si>
  <si>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</si>
  <si>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</si>
  <si>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</si>
  <si>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</si>
  <si>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</si>
  <si>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</si>
  <si>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</si>
  <si>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</si>
  <si>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</si>
  <si>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</si>
  <si>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</si>
  <si>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</si>
  <si>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</si>
  <si>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</si>
  <si>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</si>
  <si>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</si>
  <si>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</si>
  <si>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</si>
  <si>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</si>
  <si>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</si>
  <si>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</si>
  <si>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</si>
  <si>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</si>
  <si>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</si>
  <si>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</si>
  <si>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</si>
  <si>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</si>
  <si>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</si>
  <si>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</si>
  <si>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</si>
  <si>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</si>
  <si>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</si>
  <si>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</si>
  <si>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</si>
  <si>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</si>
  <si>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</si>
  <si>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</si>
  <si>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</si>
  <si>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</si>
  <si>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</si>
  <si>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</si>
  <si>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</si>
  <si>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</si>
  <si>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</si>
  <si>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</si>
  <si>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</si>
  <si>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</si>
  <si>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</si>
  <si>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</si>
  <si>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</si>
  <si>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</si>
  <si>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</si>
  <si>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</si>
  <si>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</si>
  <si>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</si>
  <si>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</si>
  <si>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</si>
  <si>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</si>
  <si>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</si>
  <si>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</si>
  <si>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</si>
  <si>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</si>
  <si>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</si>
  <si>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</si>
  <si>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</si>
  <si>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</si>
  <si>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</si>
  <si>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</si>
  <si>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</si>
  <si>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</si>
  <si>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</si>
  <si>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</si>
  <si>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</si>
  <si>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</si>
  <si>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</si>
  <si>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</si>
  <si>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</si>
  <si>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</si>
  <si>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</si>
  <si>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</si>
  <si>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</si>
  <si>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</si>
  <si>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</si>
  <si>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</si>
  <si>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</si>
  <si>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</si>
  <si>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</si>
  <si>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</si>
  <si>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</si>
  <si>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</si>
  <si>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</si>
  <si>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</si>
  <si>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</si>
  <si>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</si>
  <si>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</si>
  <si>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</si>
  <si>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</si>
  <si>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</si>
  <si>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</si>
  <si>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</si>
  <si>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</si>
  <si>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</si>
  <si>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</si>
  <si>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</si>
  <si>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</si>
  <si>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</si>
  <si>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</si>
  <si>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</si>
  <si>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</si>
  <si>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</si>
  <si>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</si>
  <si>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</si>
  <si>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</si>
  <si>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</si>
  <si>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</si>
  <si>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</si>
  <si>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</si>
  <si>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</si>
  <si>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</si>
  <si>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</si>
  <si>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</si>
  <si>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</si>
  <si>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</si>
  <si>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</si>
  <si>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</si>
  <si>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</si>
  <si>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</si>
  <si>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</si>
  <si>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</si>
  <si>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</si>
  <si>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</si>
  <si>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</si>
  <si>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</si>
  <si>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</si>
  <si>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</si>
  <si>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</si>
  <si>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</si>
  <si>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</si>
  <si>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</si>
  <si>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</si>
  <si>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</si>
  <si>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</si>
  <si>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</si>
  <si>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</si>
  <si>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</si>
  <si>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</si>
  <si>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</si>
  <si>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</si>
  <si>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</si>
  <si>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</si>
  <si>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</si>
  <si>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</si>
  <si>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</si>
  <si>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</si>
  <si>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</si>
  <si>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</si>
  <si>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</si>
  <si>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</si>
  <si>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</si>
  <si>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</si>
  <si>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</si>
  <si>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</si>
  <si>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</si>
  <si>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</si>
  <si>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</si>
  <si>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</si>
  <si>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</si>
  <si>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</si>
  <si>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</si>
  <si>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</si>
  <si>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</si>
  <si>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</si>
  <si>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</si>
  <si>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</si>
  <si>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</si>
  <si>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</si>
  <si>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</si>
  <si>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</si>
  <si>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</si>
  <si>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</si>
  <si>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</si>
  <si>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</si>
  <si>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</si>
  <si>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</si>
  <si>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</si>
  <si>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</si>
  <si>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</si>
  <si>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</si>
  <si>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</si>
  <si>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</si>
  <si>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</si>
  <si>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</si>
  <si>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</si>
  <si>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</si>
  <si>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</si>
  <si>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</si>
  <si>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</si>
  <si>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</si>
  <si>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</si>
  <si>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</si>
  <si>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</si>
  <si>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</si>
  <si>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</si>
  <si>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</si>
  <si>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</si>
  <si>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</si>
  <si>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</si>
  <si>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</si>
  <si>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</si>
  <si>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</si>
  <si>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</si>
  <si>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</si>
  <si>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</si>
  <si>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</si>
  <si>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</si>
  <si>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</si>
  <si>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</si>
  <si>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</si>
  <si>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</si>
  <si>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</si>
  <si>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</si>
  <si>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</si>
  <si>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</si>
  <si>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</si>
  <si>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</si>
  <si>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</si>
  <si>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</si>
  <si>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</si>
  <si>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</si>
  <si>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</si>
  <si>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</si>
  <si>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</si>
  <si>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</si>
  <si>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</si>
  <si>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</si>
  <si>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</si>
  <si>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</si>
  <si>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</si>
  <si>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</si>
  <si>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</si>
  <si>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</si>
  <si>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</si>
  <si>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</si>
  <si>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</si>
  <si>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</si>
  <si>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</si>
  <si>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</si>
  <si>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</si>
  <si>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</si>
  <si>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</si>
  <si>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</si>
  <si>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</si>
  <si>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</si>
  <si>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</si>
  <si>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</si>
  <si>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</si>
  <si>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</si>
  <si>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</si>
  <si>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</si>
  <si>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</si>
  <si>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</si>
  <si>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</si>
  <si>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</si>
  <si>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</si>
  <si>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</si>
  <si>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</si>
  <si>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</si>
  <si>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</si>
  <si>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</si>
  <si>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</si>
  <si>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</si>
  <si>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</si>
  <si>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</si>
  <si>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</si>
  <si>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</si>
  <si>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</si>
  <si>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</si>
  <si>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</si>
  <si>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</si>
  <si>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</si>
  <si>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</si>
  <si>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</si>
  <si>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</si>
  <si>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</si>
  <si>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</si>
  <si>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</si>
  <si>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</si>
  <si>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</si>
  <si>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</si>
  <si>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</si>
  <si>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</si>
  <si>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</si>
  <si>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</si>
  <si>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</si>
  <si>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</si>
  <si>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</si>
  <si>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</si>
  <si>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</si>
  <si>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</si>
  <si>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</si>
  <si>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</si>
  <si>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</si>
  <si>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</si>
  <si>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</si>
  <si>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</si>
  <si>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</si>
  <si>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</si>
  <si>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</si>
  <si>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</si>
  <si>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</si>
  <si>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</si>
  <si>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Origin</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</si>
  <si>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</si>
  <si>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</si>
  <si>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</si>
  <si>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</si>
  <si>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</si>
  <si>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</si>
  <si>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</si>
  <si>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</si>
  <si>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</si>
  <si>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</si>
  <si>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</si>
  <si>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</si>
  <si>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</si>
  <si>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</si>
  <si>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</si>
  <si>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</si>
  <si>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</si>
  <si>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</si>
  <si>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</si>
  <si>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</si>
  <si>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</si>
  <si>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</si>
  <si>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</si>
  <si>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</si>
  <si>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</si>
  <si>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</si>
  <si>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</si>
  <si>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</si>
  <si>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</si>
  <si>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</si>
  <si>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</si>
  <si>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</si>
  <si>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</si>
  <si>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</si>
  <si>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</si>
  <si>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</si>
  <si>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</si>
  <si>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</si>
  <si>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</si>
  <si>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</si>
  <si>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</si>
  <si>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</si>
  <si>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</si>
  <si>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</si>
  <si>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</si>
  <si>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</si>
  <si>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</si>
  <si>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</si>
  <si>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</si>
  <si>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</si>
  <si>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</si>
  <si>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</si>
  <si>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</si>
  <si>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</si>
  <si>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</si>
  <si>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</si>
  <si>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</si>
  <si>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</si>
  <si>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</si>
  <si>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</si>
  <si>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</si>
  <si>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</si>
  <si>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</si>
  <si>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</si>
  <si>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</si>
  <si>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</si>
  <si>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</si>
  <si>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</si>
  <si>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</si>
  <si>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</si>
  <si>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</si>
  <si>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</si>
  <si>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</si>
  <si>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</si>
  <si>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</si>
  <si>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</si>
  <si>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</si>
  <si>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</si>
  <si>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</si>
  <si>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</si>
  <si>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</si>
  <si>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</si>
  <si>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</si>
  <si>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</si>
  <si>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</si>
  <si>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</si>
  <si>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</si>
  <si>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</si>
  <si>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</si>
  <si>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</si>
  <si>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</si>
  <si>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</si>
  <si>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</si>
  <si>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</si>
  <si>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</si>
  <si>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</si>
  <si>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</si>
  <si>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</si>
  <si>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</si>
  <si>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</si>
  <si>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</si>
  <si>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</si>
  <si>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</si>
  <si>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</si>
  <si>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</si>
  <si>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</si>
  <si>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</si>
  <si>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</si>
  <si>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</si>
  <si>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</si>
  <si>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</si>
  <si>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</si>
  <si>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</si>
  <si>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</si>
  <si>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</si>
  <si>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</si>
  <si>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</si>
  <si>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</si>
  <si>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</si>
  <si>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</si>
  <si>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</si>
  <si>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</si>
  <si>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</si>
  <si>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</si>
  <si>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</si>
  <si>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</si>
  <si>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</si>
  <si>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</si>
  <si>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</si>
  <si>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</si>
  <si>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</si>
  <si>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</si>
  <si>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</si>
  <si>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</si>
  <si>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</si>
  <si>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</si>
  <si>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</si>
  <si>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</si>
  <si>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</si>
  <si>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</si>
  <si>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</si>
  <si>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</si>
  <si>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</si>
  <si>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</si>
  <si>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</si>
  <si>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</si>
  <si>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</si>
  <si>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</si>
  <si>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</si>
  <si>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</si>
  <si>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</si>
  <si>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</si>
  <si>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</si>
  <si>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</si>
  <si>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</si>
  <si>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</si>
  <si>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</si>
  <si>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</si>
  <si>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</si>
  <si>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</si>
  <si>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</si>
  <si>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</si>
  <si>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</si>
  <si>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</si>
  <si>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</si>
  <si>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</si>
  <si>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</si>
  <si>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</si>
  <si>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</si>
  <si>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</si>
  <si>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</si>
  <si>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</si>
  <si>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</si>
  <si>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</si>
  <si>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</si>
  <si>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</si>
  <si>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</si>
  <si>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</si>
  <si>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</si>
  <si>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</si>
  <si>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</si>
  <si>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</si>
  <si>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</si>
  <si>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</si>
  <si>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</si>
  <si>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</si>
  <si>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</si>
  <si>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</si>
  <si>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</si>
  <si>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</si>
  <si>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</si>
  <si>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Female</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</si>
  <si>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</si>
  <si>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</si>
  <si>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</si>
  <si>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</si>
  <si>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</si>
  <si>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</si>
  <si>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</si>
  <si>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</si>
  <si>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</si>
  <si>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</si>
  <si>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</si>
  <si>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</si>
  <si>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</si>
  <si>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</si>
  <si>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</si>
  <si>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</si>
  <si>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</si>
  <si>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</si>
  <si>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</si>
  <si>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</si>
  <si>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</si>
  <si>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</si>
  <si>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</si>
  <si>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</si>
  <si>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</si>
  <si>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</si>
  <si>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</si>
  <si>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</si>
  <si>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</si>
  <si>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</si>
  <si>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</si>
  <si>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</si>
  <si>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</si>
  <si>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</si>
  <si>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</si>
  <si>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</si>
  <si>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</si>
  <si>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</si>
  <si>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</si>
  <si>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</si>
  <si>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</si>
  <si>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</si>
  <si>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</si>
  <si>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</si>
  <si>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</si>
  <si>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</si>
  <si>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</si>
  <si>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</si>
  <si>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</si>
  <si>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</si>
  <si>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</si>
  <si>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</si>
  <si>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</si>
  <si>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</si>
  <si>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</si>
  <si>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</si>
  <si>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</si>
  <si>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</si>
  <si>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</si>
  <si>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</si>
  <si>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</si>
  <si>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</si>
  <si>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</si>
  <si>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</si>
  <si>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</si>
  <si>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</si>
  <si>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</si>
  <si>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</si>
  <si>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</si>
  <si>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</si>
  <si>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</si>
  <si>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</si>
  <si>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</si>
  <si>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</si>
  <si>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</si>
  <si>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</si>
  <si>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</si>
  <si>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</si>
  <si>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</si>
  <si>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</si>
  <si>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</si>
  <si>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</si>
  <si>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</si>
  <si>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</si>
  <si>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</si>
  <si>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</si>
  <si>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</si>
  <si>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</si>
  <si>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</si>
  <si>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</si>
  <si>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</si>
  <si>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</si>
  <si>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</si>
  <si>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</si>
  <si>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</si>
  <si>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</si>
  <si>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Orange Core</t>
  </si>
  <si>
    <t>Yellow Core</t>
  </si>
  <si>
    <t>Green Core</t>
  </si>
  <si>
    <t>Blue Core</t>
  </si>
  <si>
    <t>Indigo Core</t>
  </si>
  <si>
    <t>Violet Core</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</si>
  <si>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</si>
  <si>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</si>
  <si>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</si>
  <si>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</si>
  <si>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</si>
  <si>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</si>
  <si>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</si>
  <si>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</si>
  <si>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</si>
  <si>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</si>
  <si>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</si>
  <si>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</si>
  <si>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</si>
  <si>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</si>
  <si>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</si>
  <si>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</si>
  <si>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</si>
  <si>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</si>
  <si>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</si>
  <si>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</si>
  <si>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</si>
  <si>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</si>
  <si>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</si>
  <si>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</si>
  <si>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</si>
  <si>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</si>
  <si>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</si>
  <si>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</si>
  <si>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</si>
  <si>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</si>
  <si>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</si>
  <si>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</si>
  <si>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</si>
  <si>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</si>
  <si>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</si>
  <si>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</si>
  <si>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</si>
  <si>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</si>
  <si>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</si>
  <si>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</si>
  <si>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</si>
  <si>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</si>
  <si>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</si>
  <si>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</si>
  <si>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</si>
  <si>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</si>
  <si>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</si>
  <si>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</si>
  <si>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</si>
  <si>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</si>
  <si>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</si>
  <si>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</si>
  <si>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</si>
  <si>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</si>
  <si>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</si>
  <si>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</si>
  <si>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</si>
  <si>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</si>
  <si>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</si>
  <si>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</si>
  <si>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</si>
  <si>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</si>
  <si>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</si>
  <si>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</si>
  <si>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</si>
  <si>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</si>
  <si>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</si>
  <si>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</si>
  <si>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</si>
  <si>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</si>
  <si>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</si>
  <si>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</si>
  <si>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</si>
  <si>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</si>
  <si>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</si>
  <si>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</si>
  <si>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</si>
  <si>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</si>
  <si>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</si>
  <si>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</si>
  <si>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</si>
  <si>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</si>
  <si>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</si>
  <si>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</si>
  <si>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</si>
  <si>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</si>
  <si>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</si>
  <si>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</si>
  <si>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</si>
  <si>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</si>
  <si>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</si>
  <si>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</si>
  <si>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</si>
  <si>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</si>
  <si>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</si>
  <si>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</si>
  <si>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</si>
  <si>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</si>
  <si>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</si>
  <si>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</si>
  <si>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</si>
  <si>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</si>
  <si>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</si>
  <si>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</si>
  <si>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</si>
  <si>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</si>
  <si>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</si>
  <si>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</si>
  <si>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</si>
  <si>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</si>
  <si>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</si>
  <si>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</si>
  <si>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</si>
  <si>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</si>
  <si>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</si>
  <si>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</si>
  <si>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</si>
  <si>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</si>
  <si>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</si>
  <si>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</si>
  <si>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</si>
  <si>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</si>
  <si>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</si>
  <si>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</si>
  <si>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</si>
  <si>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</si>
  <si>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</si>
  <si>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</si>
  <si>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</si>
  <si>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</si>
  <si>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</si>
  <si>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</si>
  <si>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</si>
  <si>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</si>
  <si>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</si>
  <si>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</si>
  <si>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</si>
  <si>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</si>
  <si>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</si>
  <si>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</si>
  <si>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</si>
  <si>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</si>
  <si>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</si>
  <si>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</si>
  <si>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</si>
  <si>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</si>
  <si>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</si>
  <si>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</si>
  <si>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</si>
  <si>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</si>
  <si>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</si>
  <si>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family of 3</t>
  </si>
  <si>
    <t>family of 4</t>
  </si>
  <si>
    <t>0926</t>
  </si>
  <si>
    <t>0927</t>
  </si>
  <si>
    <t>0928</t>
  </si>
  <si>
    <t>0929</t>
  </si>
  <si>
    <t>0930</t>
  </si>
  <si>
    <t>0931</t>
  </si>
  <si>
    <t>green</t>
  </si>
  <si>
    <t>blue</t>
  </si>
  <si>
    <t>white</t>
  </si>
  <si>
    <t>yellow</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</si>
  <si>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</si>
  <si>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</si>
  <si>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</si>
  <si>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</si>
  <si>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</si>
  <si>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</si>
  <si>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</si>
  <si>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</si>
  <si>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</si>
  <si>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</si>
  <si>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</si>
  <si>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</si>
  <si>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</si>
  <si>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</si>
  <si>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</si>
  <si>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</si>
  <si>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</si>
  <si>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</si>
  <si>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</si>
  <si>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</si>
  <si>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</si>
  <si>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</si>
  <si>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</si>
  <si>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</si>
  <si>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</si>
  <si>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</si>
  <si>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</si>
  <si>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</si>
  <si>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</si>
  <si>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</si>
  <si>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</si>
  <si>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</si>
  <si>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</si>
  <si>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</si>
  <si>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</si>
  <si>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</si>
  <si>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</si>
  <si>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</si>
  <si>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</si>
  <si>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</si>
  <si>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</si>
  <si>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</si>
  <si>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</si>
  <si>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</si>
  <si>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</si>
  <si>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</si>
  <si>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</si>
  <si>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curly</t>
  </si>
  <si>
    <t>droopy</t>
  </si>
  <si>
    <t>stretchy</t>
  </si>
  <si>
    <t>0979</t>
  </si>
  <si>
    <t>0980</t>
  </si>
  <si>
    <t>0981</t>
  </si>
  <si>
    <t>0982</t>
  </si>
  <si>
    <t>2 segment</t>
  </si>
  <si>
    <t>3 segment</t>
  </si>
  <si>
    <t>0983</t>
  </si>
  <si>
    <t>0984</t>
  </si>
  <si>
    <t>0985</t>
  </si>
  <si>
    <t>0986</t>
  </si>
  <si>
    <t>0987</t>
  </si>
  <si>
    <t>0988</t>
  </si>
  <si>
    <t>0989</t>
  </si>
  <si>
    <t>0990</t>
  </si>
  <si>
    <t>0991</t>
  </si>
  <si>
    <t>0992</t>
  </si>
  <si>
    <t>0993</t>
  </si>
  <si>
    <t>0994</t>
  </si>
  <si>
    <t>0995</t>
  </si>
  <si>
    <t>0996</t>
  </si>
  <si>
    <t>0997</t>
  </si>
  <si>
    <t>0998</t>
  </si>
  <si>
    <t>0999</t>
  </si>
  <si>
    <t>Chest</t>
  </si>
  <si>
    <t>Roaming</t>
  </si>
  <si>
    <t>1000</t>
  </si>
  <si>
    <t>1001</t>
  </si>
  <si>
    <t>1002</t>
  </si>
  <si>
    <t>1003</t>
  </si>
  <si>
    <t>1004</t>
  </si>
  <si>
    <t>1005</t>
  </si>
  <si>
    <t>1006</t>
  </si>
  <si>
    <t>1007</t>
  </si>
  <si>
    <t>1008</t>
  </si>
  <si>
    <t>1009</t>
  </si>
  <si>
    <t>Walking Wake</t>
  </si>
  <si>
    <t>1010</t>
  </si>
  <si>
    <t>Iron Leaves</t>
  </si>
  <si>
    <t>Galar</t>
  </si>
  <si>
    <t>National</t>
  </si>
  <si>
    <t>Kalos</t>
  </si>
  <si>
    <t>Nat</t>
  </si>
  <si>
    <t>Hisui</t>
  </si>
  <si>
    <t>Paldea</t>
  </si>
  <si>
    <t>K001</t>
  </si>
  <si>
    <t>K002</t>
  </si>
  <si>
    <t>K003</t>
  </si>
  <si>
    <t>K004</t>
  </si>
  <si>
    <t>K006</t>
  </si>
  <si>
    <t>K007</t>
  </si>
  <si>
    <t>K008</t>
  </si>
  <si>
    <t>K009</t>
  </si>
  <si>
    <t>K010</t>
  </si>
  <si>
    <t>K011</t>
  </si>
  <si>
    <t>K012</t>
  </si>
  <si>
    <t>K013</t>
  </si>
  <si>
    <t>K014</t>
  </si>
  <si>
    <t>K015</t>
  </si>
  <si>
    <t>K016</t>
  </si>
  <si>
    <t>K017</t>
  </si>
  <si>
    <t>K018</t>
  </si>
  <si>
    <t>K019</t>
  </si>
  <si>
    <t>K023</t>
  </si>
  <si>
    <t>K024</t>
  </si>
  <si>
    <t>K025</t>
  </si>
  <si>
    <t>K026</t>
  </si>
  <si>
    <t>K027</t>
  </si>
  <si>
    <t>K036</t>
  </si>
  <si>
    <t>K037</t>
  </si>
  <si>
    <t>K038</t>
  </si>
  <si>
    <t>K039</t>
  </si>
  <si>
    <t>K040</t>
  </si>
  <si>
    <t>K041</t>
  </si>
  <si>
    <t>K042</t>
  </si>
  <si>
    <t>K045</t>
  </si>
  <si>
    <t>K046</t>
  </si>
  <si>
    <t>K047</t>
  </si>
  <si>
    <t>K048</t>
  </si>
  <si>
    <t>K050</t>
  </si>
  <si>
    <t>K051</t>
  </si>
  <si>
    <t>K052</t>
  </si>
  <si>
    <t>K054</t>
  </si>
  <si>
    <t>K055</t>
  </si>
  <si>
    <t>K056</t>
  </si>
  <si>
    <t>K068</t>
  </si>
  <si>
    <t>K069</t>
  </si>
  <si>
    <t>K076</t>
  </si>
  <si>
    <t>K077</t>
  </si>
  <si>
    <t>K080</t>
  </si>
  <si>
    <t>K081</t>
  </si>
  <si>
    <t>K082</t>
  </si>
  <si>
    <t>K085</t>
  </si>
  <si>
    <t>K086</t>
  </si>
  <si>
    <t>K087</t>
  </si>
  <si>
    <t>K095</t>
  </si>
  <si>
    <t>K102</t>
  </si>
  <si>
    <t>K103</t>
  </si>
  <si>
    <t>K104</t>
  </si>
  <si>
    <t>K105</t>
  </si>
  <si>
    <t>K106</t>
  </si>
  <si>
    <t>K107</t>
  </si>
  <si>
    <t>K108</t>
  </si>
  <si>
    <t>K112</t>
  </si>
  <si>
    <t>K113</t>
  </si>
  <si>
    <t>K114</t>
  </si>
  <si>
    <t>K116</t>
  </si>
  <si>
    <t>K117</t>
  </si>
  <si>
    <t>K121</t>
  </si>
  <si>
    <t>K122</t>
  </si>
  <si>
    <t>K127</t>
  </si>
  <si>
    <t>K128</t>
  </si>
  <si>
    <t>K131</t>
  </si>
  <si>
    <t>K132</t>
  </si>
  <si>
    <t>K133</t>
  </si>
  <si>
    <t>K135</t>
  </si>
  <si>
    <t>K136</t>
  </si>
  <si>
    <t>K137</t>
  </si>
  <si>
    <t>K138</t>
  </si>
  <si>
    <t>K139</t>
  </si>
  <si>
    <t>K140</t>
  </si>
  <si>
    <t>K141</t>
  </si>
  <si>
    <t>K142</t>
  </si>
  <si>
    <t>K143</t>
  </si>
  <si>
    <t>K144</t>
  </si>
  <si>
    <t>K145</t>
  </si>
  <si>
    <t>K146</t>
  </si>
  <si>
    <t>K147</t>
  </si>
  <si>
    <t>K148</t>
  </si>
  <si>
    <t>K151</t>
  </si>
  <si>
    <t>K152</t>
  </si>
  <si>
    <t>K153</t>
  </si>
  <si>
    <t>K158</t>
  </si>
  <si>
    <t>K159</t>
  </si>
  <si>
    <t>K167</t>
  </si>
  <si>
    <t>K181</t>
  </si>
  <si>
    <t>K182</t>
  </si>
  <si>
    <t>K185</t>
  </si>
  <si>
    <t>K195</t>
  </si>
  <si>
    <t>K196</t>
  </si>
  <si>
    <t>K197</t>
  </si>
  <si>
    <t>K198</t>
  </si>
  <si>
    <t>K199</t>
  </si>
  <si>
    <t>K200</t>
  </si>
  <si>
    <t>I?</t>
  </si>
  <si>
    <t>LivingFormDex</t>
  </si>
  <si>
    <t>LivingFormLiteDex</t>
  </si>
  <si>
    <t>LivingDex</t>
  </si>
  <si>
    <t>FF-FormDex</t>
  </si>
  <si>
    <t>FF Dex</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</si>
</sst>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0000"/>
  </numFmts>
  <fonts count="41">
    <font>
      <sz val="10.0"/>
      <color rgb="FF000000"/>
      <name val="Arial"/>
      <scheme val="minor"/>
    </font>
    <font>
      <b/>
      <color theme="1"/>
      <name val="Helvetica Neue"/>
    </font>
    <font>
      <b/>
      <sz val="24.0"/>
      <color theme="1"/>
      <name val="Helvetica Neue"/>
    </font>
    <font>
      <color theme="1"/>
      <name val="Helvetica Neue"/>
    </font>
    <font>
      <b/>
      <u/>
      <color rgb="FF1155CC"/>
      <name val="Helvetica Neue"/>
    </font>
    <font>
      <b/>
      <u/>
      <color rgb="FF1155CC"/>
      <name val="Helvetica Neue"/>
    </font>
    <font>
      <b/>
      <color theme="1"/>
      <name val="&quot;Helvetica Neue&quot;"/>
    </font>
    <font>
      <b/>
      <color theme="1"/>
      <name val="Arial"/>
      <scheme val="minor"/>
    </font>
    <font>
      <color theme="1"/>
      <name val="Arial"/>
    </font>
    <font>
      <color rgb="FFFFFFFF"/>
      <name val="Arial"/>
    </font>
    <font>
      <color theme="1"/>
      <name val="Arial"/>
      <scheme val="minor"/>
    </font>
    <font>
      <sz val="10.0"/>
      <color theme="1"/>
      <name val="Helvetica Neue"/>
    </font>
    <font>
      <b/>
      <u/>
      <sz val="10.0"/>
      <color rgb="FF1155CC"/>
      <name val="Helvetica Neue"/>
    </font>
    <font>
      <b/>
      <u/>
      <sz val="10.0"/>
      <color rgb="FF0000FF"/>
      <name val="Helvetica Neue"/>
    </font>
    <font>
      <sz val="10.0"/>
      <name val="Helvetica Neue"/>
    </font>
    <font>
      <b/>
      <u/>
      <sz val="10.0"/>
      <color rgb="FF1155CC"/>
      <name val="Helvetica Neue"/>
    </font>
    <font>
      <b/>
      <u/>
      <sz val="10.0"/>
      <color rgb="FF0000FF"/>
      <name val="Helvetica Neue"/>
    </font>
    <font>
      <color rgb="FFFFFFFF"/>
      <name val="Helvetica Neue"/>
    </font>
    <font>
      <b/>
      <color rgb="FFFFFFFF"/>
      <name val="Helvetica Neue"/>
    </font>
    <font>
      <b/>
      <sz val="10.0"/>
      <color theme="1"/>
      <name val="Helvetica Neue"/>
    </font>
    <font>
      <b/>
      <u/>
      <sz val="10.0"/>
      <color rgb="FF0000FF"/>
      <name val="Helvetica Neue"/>
    </font>
    <font>
      <u/>
      <sz val="10.0"/>
      <color theme="1"/>
      <name val="Helvetica Neue"/>
    </font>
    <font>
      <u/>
      <sz val="10.0"/>
      <color theme="1"/>
      <name val="Helvetica Neue"/>
    </font>
    <font>
      <color theme="1"/>
      <name val="&quot;Helvetica Neue&quot;"/>
    </font>
    <font>
      <b/>
      <u/>
      <color rgb="FF0000FF"/>
      <name val="Helvetica Neue"/>
    </font>
    <font>
      <b/>
      <u/>
      <color rgb="FF0000FF"/>
      <name val="Helvetica Neue"/>
    </font>
    <font>
      <name val="Helvetica Neue"/>
    </font>
    <font>
      <b/>
      <u/>
      <color rgb="FF0000FF"/>
      <name val="Helvetica Neue"/>
    </font>
    <font>
      <b/>
      <u/>
      <color rgb="FF0000FF"/>
      <name val="Helvetica Neue"/>
    </font>
    <font>
      <b/>
      <u/>
      <sz val="10.0"/>
      <color rgb="FF1155CC"/>
      <name val="Helvetica Neue"/>
    </font>
    <font>
      <b/>
      <u/>
      <color rgb="FF0000FF"/>
      <name val="Helvetica Neue"/>
    </font>
    <font>
      <b/>
      <u/>
      <color rgb="FF0000FF"/>
      <name val="Helvetica Neue"/>
    </font>
    <font>
      <sz val="9.0"/>
      <color rgb="FF000000"/>
      <name val="Helvetica Neue"/>
    </font>
    <font>
      <b/>
      <u/>
      <sz val="10.0"/>
      <color rgb="FF0000FF"/>
      <name val="Helvetica Neue"/>
    </font>
    <font>
      <u/>
      <color rgb="FF0000FF"/>
      <name val="Helvetica Neue"/>
    </font>
    <font>
      <u/>
      <color rgb="FF0000FF"/>
    </font>
    <font>
      <u/>
      <color rgb="FF0000FF"/>
    </font>
    <font>
      <u/>
      <color rgb="FF0645AD"/>
      <name val="Arial"/>
    </font>
    <font>
      <u/>
      <color rgb="FF0645AD"/>
      <name val="Sans-serif"/>
    </font>
    <font>
      <color theme="1"/>
      <name val="Monospace"/>
    </font>
    <font>
      <u/>
      <color rgb="FF0000FF"/>
      <name val="Arial"/>
    </font>
  </fonts>
  <fills count="52">
    <fill>
      <patternFill patternType="none"/>
    </fill>
    <fill>
      <patternFill patternType="lightGray"/>
    </fill>
    <fill>
      <patternFill patternType="solid">
        <fgColor rgb="FFE69138"/>
        <bgColor rgb="FFE69138"/>
      </patternFill>
    </fill>
    <fill>
      <patternFill patternType="solid">
        <fgColor rgb="FFFFE6DD"/>
        <bgColor rgb="FFFFE6DD"/>
      </patternFill>
    </fill>
    <fill>
      <patternFill patternType="solid">
        <fgColor rgb="FFFFFFFF"/>
        <bgColor rgb="FFFFFFFF"/>
      </patternFill>
    </fill>
    <fill>
      <patternFill patternType="solid">
        <fgColor rgb="FFFFFF00"/>
        <bgColor rgb="FFFFFF00"/>
      </patternFill>
    </fill>
    <fill>
      <patternFill patternType="solid">
        <fgColor rgb="FFEBEFF1"/>
        <bgColor rgb="FFEBEFF1"/>
      </patternFill>
    </fill>
    <fill>
      <patternFill patternType="solid">
        <fgColor rgb="FFB7E1CD"/>
        <bgColor rgb="FFB7E1CD"/>
      </patternFill>
    </fill>
    <fill>
      <patternFill patternType="solid">
        <fgColor rgb="FF74C79F"/>
        <bgColor rgb="FF74C79F"/>
      </patternFill>
    </fill>
    <fill>
      <patternFill patternType="solid">
        <fgColor rgb="FFE67C73"/>
        <bgColor rgb="FFE67C73"/>
      </patternFill>
    </fill>
    <fill>
      <patternFill patternType="solid">
        <fgColor rgb="FF6FC59B"/>
        <bgColor rgb="FF6FC59B"/>
      </patternFill>
    </fill>
    <fill>
      <patternFill patternType="solid">
        <fgColor rgb="FFFFF7E1"/>
        <bgColor rgb="FFFFF7E1"/>
      </patternFill>
    </fill>
    <fill>
      <patternFill patternType="solid">
        <fgColor rgb="FF69C397"/>
        <bgColor rgb="FF69C397"/>
      </patternFill>
    </fill>
    <fill>
      <patternFill patternType="solid">
        <fgColor rgb="FFFFEFC2"/>
        <bgColor rgb="FFFFEFC2"/>
      </patternFill>
    </fill>
    <fill>
      <patternFill patternType="solid">
        <fgColor rgb="FF63C093"/>
        <bgColor rgb="FF63C093"/>
      </patternFill>
    </fill>
    <fill>
      <patternFill patternType="solid">
        <fgColor rgb="FFFFE7A4"/>
        <bgColor rgb="FFFFE7A4"/>
      </patternFill>
    </fill>
    <fill>
      <patternFill patternType="solid">
        <fgColor rgb="FF5DBE8F"/>
        <bgColor rgb="FF5DBE8F"/>
      </patternFill>
    </fill>
    <fill>
      <patternFill patternType="solid">
        <fgColor rgb="FFFFDF85"/>
        <bgColor rgb="FFFFDF85"/>
      </patternFill>
    </fill>
    <fill>
      <patternFill patternType="solid">
        <fgColor rgb="FF57BB8A"/>
        <bgColor rgb="FF57BB8A"/>
      </patternFill>
    </fill>
    <fill>
      <patternFill patternType="solid">
        <fgColor rgb="FFFFD666"/>
        <bgColor rgb="FFFFD666"/>
      </patternFill>
    </fill>
    <fill>
      <patternFill patternType="solid">
        <fgColor rgb="FFFAFDFB"/>
        <bgColor rgb="FFFAFDFB"/>
      </patternFill>
    </fill>
    <fill>
      <patternFill patternType="solid">
        <fgColor rgb="FFF4FBF7"/>
        <bgColor rgb="FFF4FBF7"/>
      </patternFill>
    </fill>
    <fill>
      <patternFill patternType="solid">
        <fgColor rgb="FFF3F3F3"/>
        <bgColor rgb="FFF3F3F3"/>
      </patternFill>
    </fill>
    <fill>
      <patternFill patternType="solid">
        <fgColor rgb="FF83EEA4"/>
        <bgColor rgb="FF83EEA4"/>
      </patternFill>
    </fill>
    <fill>
      <patternFill patternType="solid">
        <fgColor rgb="FFFFE683"/>
        <bgColor rgb="FFFFE683"/>
      </patternFill>
    </fill>
    <fill>
      <patternFill patternType="solid">
        <fgColor rgb="FFBDBDBD"/>
        <bgColor rgb="FFBDBDBD"/>
      </patternFill>
    </fill>
    <fill>
      <patternFill patternType="solid">
        <fgColor rgb="FF434343"/>
        <bgColor rgb="FF434343"/>
      </patternFill>
    </fill>
    <fill>
      <patternFill patternType="solid">
        <fgColor rgb="FFC6E8D7"/>
        <bgColor rgb="FFC6E8D7"/>
      </patternFill>
    </fill>
    <fill>
      <patternFill patternType="solid">
        <fgColor rgb="FFF9DFDC"/>
        <bgColor rgb="FFF9DFDC"/>
      </patternFill>
    </fill>
    <fill>
      <patternFill patternType="solid">
        <fgColor rgb="FFEFEFEF"/>
        <bgColor rgb="FFEFEFEF"/>
      </patternFill>
    </fill>
    <fill>
      <patternFill patternType="solid">
        <fgColor rgb="FFC0E6D3"/>
        <bgColor rgb="FFC0E6D3"/>
      </patternFill>
    </fill>
    <fill>
      <patternFill patternType="solid">
        <fgColor rgb="FFBAE3CF"/>
        <bgColor rgb="FFBAE3CF"/>
      </patternFill>
    </fill>
    <fill>
      <patternFill patternType="solid">
        <fgColor rgb="FFF3BEB9"/>
        <bgColor rgb="FFF3BEB9"/>
      </patternFill>
    </fill>
    <fill>
      <patternFill patternType="solid">
        <fgColor rgb="FFB4E1CB"/>
        <bgColor rgb="FFB4E1CB"/>
      </patternFill>
    </fill>
    <fill>
      <patternFill patternType="solid">
        <fgColor rgb="FFAEDFC7"/>
        <bgColor rgb="FFAEDFC7"/>
      </patternFill>
    </fill>
    <fill>
      <patternFill patternType="solid">
        <fgColor rgb="FFA9DCC3"/>
        <bgColor rgb="FFA9DCC3"/>
      </patternFill>
    </fill>
    <fill>
      <patternFill patternType="solid">
        <fgColor rgb="FFA3DABF"/>
        <bgColor rgb="FFA3DABF"/>
      </patternFill>
    </fill>
    <fill>
      <patternFill patternType="solid">
        <fgColor rgb="FF9DD8BB"/>
        <bgColor rgb="FF9DD8BB"/>
      </patternFill>
    </fill>
    <fill>
      <patternFill patternType="solid">
        <fgColor rgb="FF97D5B7"/>
        <bgColor rgb="FF97D5B7"/>
      </patternFill>
    </fill>
    <fill>
      <patternFill patternType="solid">
        <fgColor rgb="FFED9D96"/>
        <bgColor rgb="FFED9D96"/>
      </patternFill>
    </fill>
    <fill>
      <patternFill patternType="solid">
        <fgColor rgb="FF91D3B3"/>
        <bgColor rgb="FF91D3B3"/>
      </patternFill>
    </fill>
    <fill>
      <patternFill patternType="solid">
        <fgColor rgb="FF8CD1AF"/>
        <bgColor rgb="FF8CD1AF"/>
      </patternFill>
    </fill>
    <fill>
      <patternFill patternType="solid">
        <fgColor rgb="FF86CEAB"/>
        <bgColor rgb="FF86CEAB"/>
      </patternFill>
    </fill>
    <fill>
      <patternFill patternType="solid">
        <fgColor rgb="FF80CCA7"/>
        <bgColor rgb="FF80CCA7"/>
      </patternFill>
    </fill>
    <fill>
      <patternFill patternType="solid">
        <fgColor rgb="FF7ACAA3"/>
        <bgColor rgb="FF7ACAA3"/>
      </patternFill>
    </fill>
    <fill>
      <patternFill patternType="solid">
        <fgColor rgb="FFEEF8F3"/>
        <bgColor rgb="FFEEF8F3"/>
      </patternFill>
    </fill>
    <fill>
      <patternFill patternType="solid">
        <fgColor rgb="FFE8F6EF"/>
        <bgColor rgb="FFE8F6EF"/>
      </patternFill>
    </fill>
    <fill>
      <patternFill patternType="solid">
        <fgColor rgb="FFE3F4EB"/>
        <bgColor rgb="FFE3F4EB"/>
      </patternFill>
    </fill>
    <fill>
      <patternFill patternType="solid">
        <fgColor rgb="FFDDF1E7"/>
        <bgColor rgb="FFDDF1E7"/>
      </patternFill>
    </fill>
    <fill>
      <patternFill patternType="solid">
        <fgColor rgb="FFD7EFE3"/>
        <bgColor rgb="FFD7EFE3"/>
      </patternFill>
    </fill>
    <fill>
      <patternFill patternType="solid">
        <fgColor rgb="FFD1EDDF"/>
        <bgColor rgb="FFD1EDDF"/>
      </patternFill>
    </fill>
    <fill>
      <patternFill patternType="solid">
        <fgColor rgb="FFCBEADB"/>
        <bgColor rgb="FFCBEADB"/>
      </patternFill>
    </fill>
  </fills>
  <borders count="1">
    <border/>
  </borders>
  <cellStyleXfs count="1">
    <xf borderId="0" fillId="0" fontId="0" numFmtId="0" applyAlignment="1" applyFont="1"/>
  </cellStyleXfs>
  <cellXfs count="289">
    <xf borderId="0" fillId="0" fontId="0" numFmtId="0" xfId="0" applyAlignment="1" applyFont="1">
      <alignment readingOrder="0" shrinkToFit="0" vertical="bottom" wrapText="0"/>
    </xf>
    <xf borderId="0" fillId="2" fontId="1" numFmtId="0" xfId="0" applyAlignment="1" applyFill="1" applyFont="1">
      <alignment horizontal="center" shrinkToFit="0" vertical="center" wrapText="1"/>
    </xf>
    <xf borderId="0" fillId="2" fontId="1" numFmtId="0" xfId="0" applyAlignment="1" applyFont="1">
      <alignment horizontal="left" shrinkToFit="0" vertical="center" wrapText="1"/>
    </xf>
    <xf borderId="0" fillId="3" fontId="2" numFmtId="0" xfId="0" applyAlignment="1" applyFill="1" applyFont="1">
      <alignment horizontal="center" readingOrder="0" shrinkToFit="0" vertical="center" wrapText="1"/>
    </xf>
    <xf borderId="0" fillId="4" fontId="1" numFmtId="0" xfId="0" applyAlignment="1" applyFill="1" applyFont="1">
      <alignment horizontal="center" readingOrder="0" shrinkToFit="0" vertical="center" wrapText="1"/>
    </xf>
    <xf borderId="0" fillId="3" fontId="1" numFmtId="0" xfId="0" applyAlignment="1" applyFont="1">
      <alignment horizontal="center" shrinkToFit="0" vertical="bottom" wrapText="1"/>
    </xf>
    <xf borderId="0" fillId="4" fontId="1" numFmtId="0" xfId="0" applyAlignment="1" applyFont="1">
      <alignment horizontal="center" shrinkToFit="0" vertical="bottom" wrapText="1"/>
    </xf>
    <xf borderId="0" fillId="4" fontId="3" numFmtId="0" xfId="0" applyAlignment="1" applyFont="1">
      <alignment vertical="bottom"/>
    </xf>
    <xf borderId="0" fillId="3" fontId="3" numFmtId="0" xfId="0" applyAlignment="1" applyFont="1">
      <alignment vertical="bottom"/>
    </xf>
    <xf borderId="0" fillId="4" fontId="1" numFmtId="0" xfId="0" applyAlignment="1" applyFont="1">
      <alignment horizontal="right" shrinkToFit="0" vertical="bottom" wrapText="1"/>
    </xf>
    <xf borderId="0" fillId="4" fontId="4" numFmtId="0" xfId="0" applyAlignment="1" applyFont="1">
      <alignment shrinkToFit="0" vertical="bottom" wrapText="1"/>
    </xf>
    <xf borderId="0" fillId="3" fontId="1" numFmtId="0" xfId="0" applyAlignment="1" applyFont="1">
      <alignment horizontal="right" shrinkToFit="0" vertical="bottom" wrapText="1"/>
    </xf>
    <xf borderId="0" fillId="3" fontId="5" numFmtId="0" xfId="0" applyAlignment="1" applyFont="1">
      <alignment shrinkToFit="0" vertical="bottom" wrapText="1"/>
    </xf>
    <xf borderId="0" fillId="3" fontId="1" numFmtId="0" xfId="0" applyAlignment="1" applyFont="1">
      <alignment horizontal="center" shrinkToFit="0" vertical="center" wrapText="1"/>
    </xf>
    <xf borderId="0" fillId="3" fontId="1" numFmtId="0" xfId="0" applyAlignment="1" applyFont="1">
      <alignment horizontal="center" readingOrder="0" shrinkToFit="0" vertical="center" wrapText="1"/>
    </xf>
    <xf borderId="0" fillId="3" fontId="1" numFmtId="0" xfId="0" applyAlignment="1" applyFont="1">
      <alignment horizontal="left" readingOrder="0" shrinkToFit="0" vertical="center" wrapText="1"/>
    </xf>
    <xf borderId="0" fillId="4" fontId="1" numFmtId="0" xfId="0" applyAlignment="1" applyFont="1">
      <alignment horizontal="left" readingOrder="0" shrinkToFit="0" vertical="center" wrapText="1"/>
    </xf>
    <xf borderId="0" fillId="2" fontId="1" numFmtId="0" xfId="0" applyAlignment="1" applyFont="1">
      <alignment shrinkToFit="0" wrapText="1"/>
    </xf>
    <xf borderId="0" fillId="2" fontId="1" numFmtId="0" xfId="0" applyFont="1"/>
    <xf borderId="0" fillId="2" fontId="1" numFmtId="0" xfId="0" applyAlignment="1" applyFont="1">
      <alignment shrinkToFit="0" wrapText="1"/>
    </xf>
    <xf borderId="0" fillId="2" fontId="3" numFmtId="0" xfId="0" applyFont="1"/>
    <xf borderId="0" fillId="2" fontId="1" numFmtId="0" xfId="0" applyAlignment="1" applyFont="1">
      <alignment horizontal="left" readingOrder="0" shrinkToFit="0" vertical="center" wrapText="1"/>
    </xf>
    <xf borderId="0" fillId="2" fontId="6" numFmtId="0" xfId="0" applyAlignment="1" applyFont="1">
      <alignment horizontal="left" shrinkToFit="0" wrapText="1"/>
    </xf>
    <xf borderId="0" fillId="2" fontId="6" numFmtId="0" xfId="0" applyAlignment="1" applyFont="1">
      <alignment horizontal="left" readingOrder="0" shrinkToFit="0" wrapText="1"/>
    </xf>
    <xf borderId="0" fillId="0" fontId="7" numFmtId="0" xfId="0" applyAlignment="1" applyFont="1">
      <alignment readingOrder="0"/>
    </xf>
    <xf borderId="0" fillId="0" fontId="8" numFmtId="0" xfId="0" applyAlignment="1" applyFont="1">
      <alignment vertical="bottom"/>
    </xf>
    <xf borderId="0" fillId="5" fontId="8" numFmtId="0" xfId="0" applyAlignment="1" applyFill="1" applyFont="1">
      <alignment readingOrder="0"/>
    </xf>
    <xf borderId="0" fillId="0" fontId="8" numFmtId="0" xfId="0" applyAlignment="1" applyFont="1">
      <alignment vertical="top"/>
    </xf>
    <xf borderId="0" fillId="0" fontId="9" numFmtId="0" xfId="0" applyAlignment="1" applyFont="1">
      <alignment vertical="bottom"/>
    </xf>
    <xf borderId="0" fillId="0" fontId="10" numFmtId="0" xfId="0" applyFont="1"/>
    <xf borderId="0" fillId="0" fontId="10" numFmtId="0" xfId="0" applyAlignment="1" applyFont="1">
      <alignment readingOrder="0" shrinkToFit="0" wrapText="1"/>
    </xf>
    <xf borderId="0" fillId="6" fontId="11" numFmtId="0" xfId="0" applyAlignment="1" applyFill="1" applyFont="1">
      <alignment horizontal="center" readingOrder="0" vertical="center"/>
    </xf>
    <xf borderId="0" fillId="6" fontId="3" numFmtId="0" xfId="0" applyAlignment="1" applyFont="1">
      <alignment horizontal="center" vertical="center"/>
    </xf>
    <xf borderId="0" fillId="6" fontId="11" numFmtId="164" xfId="0" applyAlignment="1" applyFont="1" applyNumberFormat="1">
      <alignment horizontal="center" shrinkToFit="0" vertical="center" wrapText="1"/>
    </xf>
    <xf borderId="0" fillId="6" fontId="11" numFmtId="165" xfId="0" applyAlignment="1" applyFont="1" applyNumberFormat="1">
      <alignment horizontal="center" readingOrder="0" shrinkToFit="0" vertical="center" wrapText="1"/>
    </xf>
    <xf borderId="0" fillId="6" fontId="11" numFmtId="10" xfId="0" applyAlignment="1" applyFont="1" applyNumberFormat="1">
      <alignment horizontal="center" shrinkToFit="0" vertical="center" wrapText="1"/>
    </xf>
    <xf borderId="0" fillId="6" fontId="3" numFmtId="1" xfId="0" applyAlignment="1" applyFont="1" applyNumberFormat="1">
      <alignment horizontal="center" readingOrder="0" shrinkToFit="0" vertical="center" wrapText="1"/>
    </xf>
    <xf borderId="0" fillId="6" fontId="11" numFmtId="0" xfId="0" applyAlignment="1" applyFont="1">
      <alignment horizontal="center" readingOrder="0" shrinkToFit="0" vertical="center" wrapText="1"/>
    </xf>
    <xf borderId="0" fillId="6" fontId="3" numFmtId="164" xfId="0" applyAlignment="1" applyFont="1" applyNumberFormat="1">
      <alignment horizontal="center" vertical="center"/>
    </xf>
    <xf borderId="0" fillId="6" fontId="3" numFmtId="164" xfId="0" applyAlignment="1" applyFont="1" applyNumberFormat="1">
      <alignment horizontal="center" vertical="center"/>
    </xf>
    <xf borderId="0" fillId="6" fontId="11" numFmtId="164" xfId="0" applyAlignment="1" applyFont="1" applyNumberFormat="1">
      <alignment horizontal="center" readingOrder="0" vertical="center"/>
    </xf>
    <xf borderId="0" fillId="4" fontId="11" numFmtId="0" xfId="0" applyAlignment="1" applyFont="1">
      <alignment horizontal="center" readingOrder="0" vertical="center"/>
    </xf>
    <xf borderId="0" fillId="4" fontId="3" numFmtId="0" xfId="0" applyAlignment="1" applyFont="1">
      <alignment horizontal="center" vertical="center"/>
    </xf>
    <xf borderId="0" fillId="4" fontId="12" numFmtId="164" xfId="0" applyAlignment="1" applyFont="1" applyNumberFormat="1">
      <alignment horizontal="center" vertical="center"/>
    </xf>
    <xf borderId="0" fillId="4" fontId="13" numFmtId="165" xfId="0" applyAlignment="1" applyFont="1" applyNumberFormat="1">
      <alignment horizontal="center" vertical="center"/>
    </xf>
    <xf borderId="0" fillId="4" fontId="3" numFmtId="1" xfId="0" applyAlignment="1" applyFont="1" applyNumberFormat="1">
      <alignment horizontal="center" readingOrder="0" vertical="center"/>
    </xf>
    <xf borderId="0" fillId="4" fontId="11" numFmtId="164" xfId="0" applyAlignment="1" applyFont="1" applyNumberFormat="1">
      <alignment horizontal="center" readingOrder="0" shrinkToFit="0" vertical="center" wrapText="1"/>
    </xf>
    <xf borderId="0" fillId="4" fontId="11" numFmtId="164" xfId="0" applyAlignment="1" applyFont="1" applyNumberFormat="1">
      <alignment horizontal="center" shrinkToFit="0" vertical="center" wrapText="1"/>
    </xf>
    <xf borderId="0" fillId="4" fontId="11" numFmtId="0" xfId="0" applyAlignment="1" applyFont="1">
      <alignment horizontal="center" shrinkToFit="0" vertical="center" wrapText="1"/>
    </xf>
    <xf borderId="0" fillId="4" fontId="11" numFmtId="164" xfId="0" applyAlignment="1" applyFont="1" applyNumberFormat="1">
      <alignment horizontal="center" vertical="center"/>
    </xf>
    <xf borderId="0" fillId="4" fontId="14" numFmtId="164" xfId="0" applyAlignment="1" applyFont="1" applyNumberFormat="1">
      <alignment horizontal="center" vertical="center"/>
    </xf>
    <xf borderId="0" fillId="4" fontId="11" numFmtId="0" xfId="0" applyAlignment="1" applyFont="1">
      <alignment horizontal="center" vertical="center"/>
    </xf>
    <xf borderId="0" fillId="6" fontId="15" numFmtId="164" xfId="0" applyAlignment="1" applyFont="1" applyNumberFormat="1">
      <alignment horizontal="center" vertical="center"/>
    </xf>
    <xf borderId="0" fillId="6" fontId="16" numFmtId="165" xfId="0" applyAlignment="1" applyFont="1" applyNumberFormat="1">
      <alignment horizontal="center" vertical="center"/>
    </xf>
    <xf borderId="0" fillId="6" fontId="3" numFmtId="1" xfId="0" applyAlignment="1" applyFont="1" applyNumberFormat="1">
      <alignment horizontal="center" readingOrder="0" vertical="center"/>
    </xf>
    <xf borderId="0" fillId="6" fontId="11" numFmtId="0" xfId="0" applyAlignment="1" applyFont="1">
      <alignment horizontal="center" shrinkToFit="0" vertical="center" wrapText="1"/>
    </xf>
    <xf borderId="0" fillId="6" fontId="11" numFmtId="164" xfId="0" applyAlignment="1" applyFont="1" applyNumberFormat="1">
      <alignment horizontal="center" vertical="center"/>
    </xf>
    <xf borderId="0" fillId="6" fontId="14" numFmtId="164" xfId="0" applyAlignment="1" applyFont="1" applyNumberFormat="1">
      <alignment horizontal="center" vertical="center"/>
    </xf>
    <xf borderId="0" fillId="6" fontId="11" numFmtId="0" xfId="0" applyAlignment="1" applyFont="1">
      <alignment horizontal="center" vertical="center"/>
    </xf>
    <xf borderId="0" fillId="4" fontId="11" numFmtId="0" xfId="0" applyAlignment="1" applyFont="1">
      <alignment horizontal="center" readingOrder="0" shrinkToFit="0" vertical="center" wrapText="1"/>
    </xf>
    <xf borderId="0" fillId="6" fontId="11" numFmtId="164" xfId="0" applyAlignment="1" applyFont="1" applyNumberFormat="1">
      <alignment horizontal="center" readingOrder="0" shrinkToFit="0" vertical="center" wrapText="1"/>
    </xf>
    <xf borderId="0" fillId="4" fontId="11" numFmtId="1" xfId="0" applyAlignment="1" applyFont="1" applyNumberFormat="1">
      <alignment horizontal="center" readingOrder="0" shrinkToFit="0" vertical="center" wrapText="1"/>
    </xf>
    <xf borderId="0" fillId="6" fontId="11" numFmtId="1" xfId="0" applyAlignment="1" applyFont="1" applyNumberFormat="1">
      <alignment horizontal="center" readingOrder="0" shrinkToFit="0" vertical="center" wrapText="1"/>
    </xf>
    <xf borderId="0" fillId="4" fontId="11" numFmtId="164" xfId="0" applyAlignment="1" applyFont="1" applyNumberFormat="1">
      <alignment horizontal="center" vertical="center"/>
    </xf>
    <xf borderId="0" fillId="6" fontId="11" numFmtId="164" xfId="0" applyAlignment="1" applyFont="1" applyNumberFormat="1">
      <alignment horizontal="center" vertical="center"/>
    </xf>
    <xf borderId="0" fillId="4" fontId="17" numFmtId="0" xfId="0" applyAlignment="1" applyFont="1">
      <alignment horizontal="center" vertical="center"/>
    </xf>
    <xf borderId="0" fillId="4" fontId="18" numFmtId="164" xfId="0" applyAlignment="1" applyFont="1" applyNumberFormat="1">
      <alignment horizontal="center" readingOrder="0" vertical="center"/>
    </xf>
    <xf borderId="0" fillId="4" fontId="18" numFmtId="165" xfId="0" applyAlignment="1" applyFont="1" applyNumberFormat="1">
      <alignment horizontal="center" vertical="center"/>
    </xf>
    <xf borderId="0" fillId="4" fontId="17" numFmtId="164" xfId="0" applyAlignment="1" applyFont="1" applyNumberFormat="1">
      <alignment horizontal="center" readingOrder="0" vertical="center"/>
    </xf>
    <xf borderId="0" fillId="4" fontId="17" numFmtId="164" xfId="0" applyAlignment="1" applyFont="1" applyNumberFormat="1">
      <alignment horizontal="center" shrinkToFit="0" vertical="center" wrapText="1"/>
    </xf>
    <xf borderId="0" fillId="4" fontId="17" numFmtId="0" xfId="0" applyAlignment="1" applyFont="1">
      <alignment horizontal="center" vertical="center"/>
    </xf>
    <xf borderId="0" fillId="4" fontId="17" numFmtId="164" xfId="0" applyAlignment="1" applyFont="1" applyNumberFormat="1">
      <alignment horizontal="center" vertical="center"/>
    </xf>
    <xf borderId="0" fillId="4" fontId="11" numFmtId="1" xfId="0" applyAlignment="1" applyFont="1" applyNumberFormat="1">
      <alignment horizontal="center" readingOrder="0" shrinkToFit="0" vertical="center" wrapText="1"/>
    </xf>
    <xf borderId="0" fillId="6" fontId="11" numFmtId="1" xfId="0" applyAlignment="1" applyFont="1" applyNumberFormat="1">
      <alignment horizontal="center" readingOrder="0" shrinkToFit="0" vertical="center" wrapText="1"/>
    </xf>
    <xf borderId="0" fillId="6" fontId="17" numFmtId="0" xfId="0" applyAlignment="1" applyFont="1">
      <alignment horizontal="center" vertical="center"/>
    </xf>
    <xf borderId="0" fillId="6" fontId="18" numFmtId="164" xfId="0" applyAlignment="1" applyFont="1" applyNumberFormat="1">
      <alignment horizontal="center" readingOrder="0" vertical="center"/>
    </xf>
    <xf borderId="0" fillId="6" fontId="18" numFmtId="165" xfId="0" applyAlignment="1" applyFont="1" applyNumberFormat="1">
      <alignment horizontal="center" vertical="center"/>
    </xf>
    <xf borderId="0" fillId="6" fontId="17" numFmtId="164" xfId="0" applyAlignment="1" applyFont="1" applyNumberFormat="1">
      <alignment horizontal="center" readingOrder="0" vertical="center"/>
    </xf>
    <xf borderId="0" fillId="6" fontId="17" numFmtId="164" xfId="0" applyAlignment="1" applyFont="1" applyNumberFormat="1">
      <alignment horizontal="center" shrinkToFit="0" vertical="center" wrapText="1"/>
    </xf>
    <xf borderId="0" fillId="6" fontId="17" numFmtId="0" xfId="0" applyAlignment="1" applyFont="1">
      <alignment horizontal="center" vertical="center"/>
    </xf>
    <xf borderId="0" fillId="6" fontId="17" numFmtId="164" xfId="0" applyAlignment="1" applyFont="1" applyNumberFormat="1">
      <alignment horizontal="center" vertical="center"/>
    </xf>
    <xf borderId="0" fillId="4" fontId="3" numFmtId="0" xfId="0" applyAlignment="1" applyFont="1">
      <alignment horizontal="center" shrinkToFit="0" vertical="center" wrapText="1"/>
    </xf>
    <xf borderId="0" fillId="6" fontId="3" numFmtId="0" xfId="0" applyAlignment="1" applyFont="1">
      <alignment horizontal="center" shrinkToFit="0" vertical="center" wrapText="1"/>
    </xf>
    <xf borderId="0" fillId="4" fontId="3" numFmtId="164" xfId="0" applyAlignment="1" applyFont="1" applyNumberFormat="1">
      <alignment horizontal="center" shrinkToFit="0" vertical="center" wrapText="1"/>
    </xf>
    <xf borderId="0" fillId="6" fontId="3" numFmtId="164" xfId="0" applyAlignment="1" applyFont="1" applyNumberFormat="1">
      <alignment horizontal="center" shrinkToFit="0" vertical="center" wrapText="1"/>
    </xf>
    <xf borderId="0" fillId="4" fontId="3" numFmtId="0" xfId="0" applyAlignment="1" applyFont="1">
      <alignment horizontal="center" vertical="center"/>
    </xf>
    <xf borderId="0" fillId="6" fontId="3" numFmtId="0" xfId="0" applyAlignment="1" applyFont="1">
      <alignment horizontal="center" vertical="center"/>
    </xf>
    <xf borderId="0" fillId="4" fontId="3" numFmtId="0" xfId="0" applyAlignment="1" applyFont="1">
      <alignment horizontal="center" readingOrder="0" vertical="center"/>
    </xf>
    <xf borderId="0" fillId="6" fontId="3" numFmtId="0" xfId="0" applyAlignment="1" applyFont="1">
      <alignment horizontal="center" readingOrder="0" vertical="center"/>
    </xf>
    <xf borderId="0" fillId="4" fontId="3" numFmtId="164" xfId="0" applyAlignment="1" applyFont="1" applyNumberFormat="1">
      <alignment horizontal="center" readingOrder="0" shrinkToFit="0" vertical="center" wrapText="1"/>
    </xf>
    <xf borderId="0" fillId="6" fontId="3" numFmtId="164" xfId="0" applyAlignment="1" applyFont="1" applyNumberFormat="1">
      <alignment horizontal="center" readingOrder="0" shrinkToFit="0" vertical="center" wrapText="1"/>
    </xf>
    <xf borderId="0" fillId="6" fontId="11" numFmtId="9" xfId="0" applyAlignment="1" applyFont="1" applyNumberFormat="1">
      <alignment horizontal="center" shrinkToFit="0" vertical="center" wrapText="1"/>
    </xf>
    <xf borderId="0" fillId="7" fontId="3" numFmtId="9" xfId="0" applyAlignment="1" applyFill="1" applyFont="1" applyNumberFormat="1">
      <alignment horizontal="center" shrinkToFit="0" vertical="center" wrapText="1"/>
    </xf>
    <xf borderId="0" fillId="4" fontId="11" numFmtId="9" xfId="0" applyAlignment="1" applyFont="1" applyNumberFormat="1">
      <alignment horizontal="center" shrinkToFit="0" vertical="center" wrapText="1"/>
    </xf>
    <xf borderId="0" fillId="4" fontId="11" numFmtId="3" xfId="0" applyAlignment="1" applyFont="1" applyNumberFormat="1">
      <alignment horizontal="center" readingOrder="0" shrinkToFit="0" vertical="center" wrapText="1"/>
    </xf>
    <xf borderId="0" fillId="4" fontId="19" numFmtId="165" xfId="0" applyAlignment="1" applyFont="1" applyNumberFormat="1">
      <alignment horizontal="center" readingOrder="0" vertical="center"/>
    </xf>
    <xf borderId="0" fillId="6" fontId="20" numFmtId="164" xfId="0" applyAlignment="1" applyFont="1" applyNumberFormat="1">
      <alignment horizontal="center" readingOrder="0" vertical="center"/>
    </xf>
    <xf borderId="0" fillId="4" fontId="11" numFmtId="0" xfId="0" applyAlignment="1" applyFont="1">
      <alignment horizontal="center" vertical="center"/>
    </xf>
    <xf borderId="0" fillId="6" fontId="11" numFmtId="0" xfId="0" applyAlignment="1" applyFont="1">
      <alignment horizontal="center" vertical="center"/>
    </xf>
    <xf borderId="0" fillId="6" fontId="3" numFmtId="0" xfId="0" applyAlignment="1" applyFont="1">
      <alignment horizontal="center" shrinkToFit="0" vertical="center" wrapText="1"/>
    </xf>
    <xf borderId="0" fillId="4" fontId="3" numFmtId="0" xfId="0" applyAlignment="1" applyFont="1">
      <alignment horizontal="center" shrinkToFit="0" vertical="center" wrapText="1"/>
    </xf>
    <xf borderId="0" fillId="4" fontId="19" numFmtId="164" xfId="0" applyAlignment="1" applyFont="1" applyNumberFormat="1">
      <alignment horizontal="center" readingOrder="0" vertical="center"/>
    </xf>
    <xf borderId="0" fillId="6" fontId="19" numFmtId="164" xfId="0" applyAlignment="1" applyFont="1" applyNumberFormat="1">
      <alignment horizontal="center" readingOrder="0" vertical="center"/>
    </xf>
    <xf borderId="0" fillId="6" fontId="19" numFmtId="165" xfId="0" applyAlignment="1" applyFont="1" applyNumberFormat="1">
      <alignment horizontal="center" readingOrder="0" vertical="center"/>
    </xf>
    <xf borderId="0" fillId="4" fontId="19" numFmtId="0" xfId="0" applyAlignment="1" applyFont="1">
      <alignment horizontal="center" readingOrder="0" vertical="center"/>
    </xf>
    <xf borderId="0" fillId="4" fontId="21" numFmtId="164" xfId="0" applyAlignment="1" applyFont="1" applyNumberFormat="1">
      <alignment horizontal="center" shrinkToFit="0" vertical="center" wrapText="1"/>
    </xf>
    <xf borderId="0" fillId="6" fontId="19" numFmtId="0" xfId="0" applyAlignment="1" applyFont="1">
      <alignment horizontal="center" readingOrder="0" vertical="center"/>
    </xf>
    <xf borderId="0" fillId="6" fontId="11" numFmtId="1" xfId="0" applyAlignment="1" applyFont="1" applyNumberFormat="1">
      <alignment horizontal="center" shrinkToFit="0" vertical="center" wrapText="1"/>
    </xf>
    <xf borderId="0" fillId="4" fontId="11" numFmtId="1" xfId="0" applyAlignment="1" applyFont="1" applyNumberFormat="1">
      <alignment horizontal="center" shrinkToFit="0" vertical="center" wrapText="1"/>
    </xf>
    <xf borderId="0" fillId="6" fontId="22" numFmtId="164" xfId="0" applyAlignment="1" applyFont="1" applyNumberFormat="1">
      <alignment horizontal="center" shrinkToFit="0" vertical="center" wrapText="1"/>
    </xf>
    <xf borderId="0" fillId="4" fontId="1" numFmtId="164" xfId="0" applyAlignment="1" applyFont="1" applyNumberFormat="1">
      <alignment horizontal="center" readingOrder="0" vertical="center"/>
    </xf>
    <xf borderId="0" fillId="4" fontId="1" numFmtId="165" xfId="0" applyAlignment="1" applyFont="1" applyNumberFormat="1">
      <alignment horizontal="center" readingOrder="0" vertical="center"/>
    </xf>
    <xf borderId="0" fillId="6" fontId="1" numFmtId="164" xfId="0" applyAlignment="1" applyFont="1" applyNumberFormat="1">
      <alignment horizontal="center" readingOrder="0" vertical="center"/>
    </xf>
    <xf borderId="0" fillId="6" fontId="1" numFmtId="165" xfId="0" applyAlignment="1" applyFont="1" applyNumberFormat="1">
      <alignment horizontal="center" readingOrder="0" vertical="center"/>
    </xf>
    <xf borderId="0" fillId="4" fontId="23" numFmtId="0" xfId="0" applyAlignment="1" applyFont="1">
      <alignment horizontal="center" vertical="center"/>
    </xf>
    <xf borderId="0" fillId="8" fontId="23" numFmtId="0" xfId="0" applyAlignment="1" applyFill="1" applyFont="1">
      <alignment horizontal="center" vertical="center"/>
    </xf>
    <xf borderId="0" fillId="9" fontId="23" numFmtId="0" xfId="0" applyAlignment="1" applyFill="1" applyFont="1">
      <alignment horizontal="center" vertical="center"/>
    </xf>
    <xf borderId="0" fillId="4" fontId="6" numFmtId="164" xfId="0" applyAlignment="1" applyFont="1" applyNumberFormat="1">
      <alignment horizontal="center" vertical="center"/>
    </xf>
    <xf borderId="0" fillId="4" fontId="6" numFmtId="165" xfId="0" applyAlignment="1" applyFont="1" applyNumberFormat="1">
      <alignment horizontal="center" vertical="center"/>
    </xf>
    <xf borderId="0" fillId="4" fontId="8" numFmtId="164" xfId="0" applyAlignment="1" applyFont="1" applyNumberFormat="1">
      <alignment horizontal="center" vertical="center"/>
    </xf>
    <xf borderId="0" fillId="4" fontId="8" numFmtId="0" xfId="0" applyAlignment="1" applyFont="1">
      <alignment horizontal="center" vertical="center"/>
    </xf>
    <xf borderId="0" fillId="4" fontId="23" numFmtId="0" xfId="0" applyAlignment="1" applyFont="1">
      <alignment horizontal="center" vertical="center"/>
    </xf>
    <xf borderId="0" fillId="6" fontId="23" numFmtId="0" xfId="0" applyAlignment="1" applyFont="1">
      <alignment horizontal="center" vertical="center"/>
    </xf>
    <xf borderId="0" fillId="10" fontId="23" numFmtId="0" xfId="0" applyAlignment="1" applyFill="1" applyFont="1">
      <alignment horizontal="center" vertical="center"/>
    </xf>
    <xf borderId="0" fillId="11" fontId="23" numFmtId="0" xfId="0" applyAlignment="1" applyFill="1" applyFont="1">
      <alignment horizontal="center" vertical="center"/>
    </xf>
    <xf borderId="0" fillId="6" fontId="6" numFmtId="164" xfId="0" applyAlignment="1" applyFont="1" applyNumberFormat="1">
      <alignment horizontal="center" vertical="center"/>
    </xf>
    <xf borderId="0" fillId="6" fontId="6" numFmtId="165" xfId="0" applyAlignment="1" applyFont="1" applyNumberFormat="1">
      <alignment horizontal="center" vertical="center"/>
    </xf>
    <xf borderId="0" fillId="6" fontId="8" numFmtId="164" xfId="0" applyAlignment="1" applyFont="1" applyNumberFormat="1">
      <alignment horizontal="center" vertical="center"/>
    </xf>
    <xf borderId="0" fillId="7" fontId="23" numFmtId="164" xfId="0" applyAlignment="1" applyFont="1" applyNumberFormat="1">
      <alignment horizontal="center" readingOrder="0" shrinkToFit="0" vertical="center" wrapText="1"/>
    </xf>
    <xf borderId="0" fillId="6" fontId="8" numFmtId="0" xfId="0" applyAlignment="1" applyFont="1">
      <alignment horizontal="center" vertical="center"/>
    </xf>
    <xf borderId="0" fillId="6" fontId="23" numFmtId="0" xfId="0" applyAlignment="1" applyFont="1">
      <alignment horizontal="center" vertical="center"/>
    </xf>
    <xf borderId="0" fillId="12" fontId="23" numFmtId="0" xfId="0" applyAlignment="1" applyFill="1" applyFont="1">
      <alignment horizontal="center" vertical="center"/>
    </xf>
    <xf borderId="0" fillId="13" fontId="23" numFmtId="0" xfId="0" applyAlignment="1" applyFill="1" applyFont="1">
      <alignment horizontal="center" vertical="center"/>
    </xf>
    <xf borderId="0" fillId="7" fontId="23" numFmtId="164" xfId="0" applyAlignment="1" applyFont="1" applyNumberFormat="1">
      <alignment horizontal="center" shrinkToFit="0" vertical="center" wrapText="1"/>
    </xf>
    <xf borderId="0" fillId="7" fontId="23" numFmtId="0" xfId="0" applyAlignment="1" applyFont="1">
      <alignment horizontal="center" shrinkToFit="0" vertical="center" wrapText="1"/>
    </xf>
    <xf borderId="0" fillId="14" fontId="23" numFmtId="0" xfId="0" applyAlignment="1" applyFill="1" applyFont="1">
      <alignment horizontal="center" vertical="center"/>
    </xf>
    <xf borderId="0" fillId="15" fontId="23" numFmtId="0" xfId="0" applyAlignment="1" applyFill="1" applyFont="1">
      <alignment horizontal="center" vertical="center"/>
    </xf>
    <xf borderId="0" fillId="16" fontId="23" numFmtId="0" xfId="0" applyAlignment="1" applyFill="1" applyFont="1">
      <alignment horizontal="center" vertical="center"/>
    </xf>
    <xf borderId="0" fillId="17" fontId="23" numFmtId="0" xfId="0" applyAlignment="1" applyFill="1" applyFont="1">
      <alignment horizontal="center" vertical="center"/>
    </xf>
    <xf borderId="0" fillId="18" fontId="23" numFmtId="0" xfId="0" applyAlignment="1" applyFill="1" applyFont="1">
      <alignment horizontal="center" vertical="center"/>
    </xf>
    <xf borderId="0" fillId="19" fontId="23" numFmtId="0" xfId="0" applyAlignment="1" applyFill="1" applyFont="1">
      <alignment horizontal="center" vertical="center"/>
    </xf>
    <xf borderId="0" fillId="6" fontId="8" numFmtId="164" xfId="0" applyAlignment="1" applyFont="1" applyNumberFormat="1">
      <alignment horizontal="center" vertical="center"/>
    </xf>
    <xf borderId="0" fillId="4" fontId="8" numFmtId="164" xfId="0" applyAlignment="1" applyFont="1" applyNumberFormat="1">
      <alignment horizontal="center" vertical="center"/>
    </xf>
    <xf borderId="0" fillId="20" fontId="23" numFmtId="0" xfId="0" applyAlignment="1" applyFill="1" applyFont="1">
      <alignment horizontal="center" vertical="center"/>
    </xf>
    <xf borderId="0" fillId="21" fontId="23" numFmtId="0" xfId="0" applyAlignment="1" applyFill="1" applyFont="1">
      <alignment horizontal="center" vertical="center"/>
    </xf>
    <xf borderId="0" fillId="22" fontId="3" numFmtId="0" xfId="0" applyAlignment="1" applyFill="1" applyFont="1">
      <alignment horizontal="center" readingOrder="0" vertical="center"/>
    </xf>
    <xf borderId="0" fillId="22" fontId="3" numFmtId="0" xfId="0" applyAlignment="1" applyFont="1">
      <alignment horizontal="center" vertical="center"/>
    </xf>
    <xf borderId="0" fillId="22" fontId="3" numFmtId="0" xfId="0" applyAlignment="1" applyFont="1">
      <alignment horizontal="center" vertical="center"/>
    </xf>
    <xf borderId="0" fillId="22" fontId="3" numFmtId="164" xfId="0" applyAlignment="1" applyFont="1" applyNumberFormat="1">
      <alignment horizontal="center" vertical="center"/>
    </xf>
    <xf borderId="0" fillId="22" fontId="3" numFmtId="165" xfId="0" applyAlignment="1" applyFont="1" applyNumberFormat="1">
      <alignment horizontal="center" vertical="center"/>
    </xf>
    <xf borderId="0" fillId="22" fontId="3" numFmtId="10" xfId="0" applyAlignment="1" applyFont="1" applyNumberFormat="1">
      <alignment horizontal="center" vertical="center"/>
    </xf>
    <xf borderId="0" fillId="22" fontId="3" numFmtId="1" xfId="0" applyAlignment="1" applyFont="1" applyNumberFormat="1">
      <alignment horizontal="center" vertical="center"/>
    </xf>
    <xf borderId="0" fillId="22" fontId="3" numFmtId="164" xfId="0" applyAlignment="1" applyFont="1" applyNumberFormat="1">
      <alignment horizontal="center" vertical="center"/>
    </xf>
    <xf borderId="0" fillId="22" fontId="3" numFmtId="164" xfId="0" applyAlignment="1" applyFont="1" applyNumberFormat="1">
      <alignment horizontal="center" readingOrder="0" vertical="center"/>
    </xf>
    <xf borderId="0" fillId="4" fontId="24" numFmtId="164" xfId="0" applyAlignment="1" applyFont="1" applyNumberFormat="1">
      <alignment horizontal="center" vertical="center"/>
    </xf>
    <xf borderId="0" fillId="4" fontId="25" numFmtId="165" xfId="0" applyAlignment="1" applyFont="1" applyNumberFormat="1">
      <alignment horizontal="center" vertical="center"/>
    </xf>
    <xf borderId="0" fillId="4" fontId="3" numFmtId="1" xfId="0" applyAlignment="1" applyFont="1" applyNumberFormat="1">
      <alignment horizontal="center" vertical="center"/>
    </xf>
    <xf borderId="0" fillId="4" fontId="3" numFmtId="164" xfId="0" applyAlignment="1" applyFont="1" applyNumberFormat="1">
      <alignment horizontal="center" vertical="center"/>
    </xf>
    <xf borderId="0" fillId="4" fontId="26" numFmtId="164" xfId="0" applyAlignment="1" applyFont="1" applyNumberFormat="1">
      <alignment horizontal="center" vertical="center"/>
    </xf>
    <xf borderId="0" fillId="22" fontId="27" numFmtId="164" xfId="0" applyAlignment="1" applyFont="1" applyNumberFormat="1">
      <alignment horizontal="center" vertical="center"/>
    </xf>
    <xf borderId="0" fillId="22" fontId="28" numFmtId="165" xfId="0" applyAlignment="1" applyFont="1" applyNumberFormat="1">
      <alignment horizontal="center" vertical="center"/>
    </xf>
    <xf borderId="0" fillId="22" fontId="26" numFmtId="164" xfId="0" applyAlignment="1" applyFont="1" applyNumberFormat="1">
      <alignment horizontal="center" vertical="center"/>
    </xf>
    <xf borderId="0" fillId="4" fontId="3" numFmtId="164" xfId="0" applyAlignment="1" applyFont="1" applyNumberFormat="1">
      <alignment horizontal="center" vertical="center"/>
    </xf>
    <xf borderId="0" fillId="22" fontId="1" numFmtId="164" xfId="0" applyAlignment="1" applyFont="1" applyNumberFormat="1">
      <alignment horizontal="center" vertical="center"/>
    </xf>
    <xf borderId="0" fillId="22" fontId="1" numFmtId="165" xfId="0" applyAlignment="1" applyFont="1" applyNumberFormat="1">
      <alignment horizontal="center" vertical="center"/>
    </xf>
    <xf borderId="0" fillId="4" fontId="3" numFmtId="1" xfId="0" applyAlignment="1" applyFont="1" applyNumberFormat="1">
      <alignment horizontal="center" vertical="center"/>
    </xf>
    <xf borderId="0" fillId="4" fontId="1" numFmtId="164" xfId="0" applyAlignment="1" applyFont="1" applyNumberFormat="1">
      <alignment horizontal="center" vertical="center"/>
    </xf>
    <xf borderId="0" fillId="4" fontId="1" numFmtId="165" xfId="0" applyAlignment="1" applyFont="1" applyNumberFormat="1">
      <alignment horizontal="center" vertical="center"/>
    </xf>
    <xf borderId="0" fillId="22" fontId="3" numFmtId="0" xfId="0" applyAlignment="1" applyFont="1">
      <alignment horizontal="center" shrinkToFit="0" vertical="center" wrapText="1"/>
    </xf>
    <xf borderId="0" fillId="4" fontId="3" numFmtId="9" xfId="0" applyAlignment="1" applyFont="1" applyNumberFormat="1">
      <alignment horizontal="center" vertical="center"/>
    </xf>
    <xf borderId="0" fillId="22" fontId="3" numFmtId="9" xfId="0" applyAlignment="1" applyFont="1" applyNumberFormat="1">
      <alignment horizontal="center" vertical="center"/>
    </xf>
    <xf borderId="0" fillId="22" fontId="3" numFmtId="3" xfId="0" applyAlignment="1" applyFont="1" applyNumberFormat="1">
      <alignment horizontal="center" vertical="center"/>
    </xf>
    <xf borderId="0" fillId="22" fontId="29" numFmtId="164" xfId="0" applyAlignment="1" applyFont="1" applyNumberFormat="1">
      <alignment horizontal="center" vertical="center"/>
    </xf>
    <xf borderId="0" fillId="7" fontId="23" numFmtId="164" xfId="0" applyAlignment="1" applyFont="1" applyNumberFormat="1">
      <alignment horizontal="center" shrinkToFit="0" vertical="bottom" wrapText="1"/>
    </xf>
    <xf borderId="0" fillId="7" fontId="23" numFmtId="0" xfId="0" applyAlignment="1" applyFont="1">
      <alignment horizontal="center" shrinkToFit="0" vertical="bottom" wrapText="1"/>
    </xf>
    <xf borderId="0" fillId="22" fontId="1" numFmtId="0" xfId="0" applyAlignment="1" applyFont="1">
      <alignment horizontal="center" vertical="center"/>
    </xf>
    <xf borderId="0" fillId="4" fontId="1" numFmtId="0" xfId="0" applyAlignment="1" applyFont="1">
      <alignment horizontal="center" vertical="center"/>
    </xf>
    <xf borderId="0" fillId="22" fontId="3" numFmtId="1" xfId="0" applyAlignment="1" applyFont="1" applyNumberFormat="1">
      <alignment horizontal="center" readingOrder="0" vertical="center"/>
    </xf>
    <xf borderId="0" fillId="22" fontId="1" numFmtId="165" xfId="0" applyAlignment="1" applyFont="1" applyNumberFormat="1">
      <alignment horizontal="center" vertical="center"/>
    </xf>
    <xf borderId="0" fillId="4" fontId="1" numFmtId="165" xfId="0" applyAlignment="1" applyFont="1" applyNumberFormat="1">
      <alignment horizontal="center" vertical="center"/>
    </xf>
    <xf borderId="0" fillId="4" fontId="1" numFmtId="165" xfId="0" applyAlignment="1" applyFont="1" applyNumberFormat="1">
      <alignment horizontal="center" readingOrder="0" vertical="center"/>
    </xf>
    <xf borderId="0" fillId="22" fontId="1" numFmtId="164" xfId="0" applyAlignment="1" applyFont="1" applyNumberFormat="1">
      <alignment horizontal="center" readingOrder="0" vertical="center"/>
    </xf>
    <xf borderId="0" fillId="22" fontId="1" numFmtId="165" xfId="0" applyAlignment="1" applyFont="1" applyNumberFormat="1">
      <alignment horizontal="center" readingOrder="0" vertical="center"/>
    </xf>
    <xf borderId="0" fillId="4" fontId="3" numFmtId="164" xfId="0" applyAlignment="1" applyFont="1" applyNumberFormat="1">
      <alignment horizontal="center" readingOrder="0" vertical="center"/>
    </xf>
    <xf borderId="0" fillId="4" fontId="30" numFmtId="165" xfId="0" applyAlignment="1" applyFont="1" applyNumberFormat="1">
      <alignment horizontal="center" vertical="center"/>
    </xf>
    <xf borderId="0" fillId="22" fontId="31" numFmtId="165" xfId="0" applyAlignment="1" applyFont="1" applyNumberFormat="1">
      <alignment horizontal="center" vertical="center"/>
    </xf>
    <xf borderId="0" fillId="22" fontId="1" numFmtId="165" xfId="0" applyAlignment="1" applyFont="1" applyNumberFormat="1">
      <alignment horizontal="center" readingOrder="0" vertical="center"/>
    </xf>
    <xf borderId="0" fillId="4" fontId="32" numFmtId="10" xfId="0" applyAlignment="1" applyFont="1" applyNumberFormat="1">
      <alignment horizontal="center" vertical="center"/>
    </xf>
    <xf borderId="0" fillId="4" fontId="1" numFmtId="0" xfId="0" applyAlignment="1" applyFont="1">
      <alignment horizontal="center" vertical="center"/>
    </xf>
    <xf borderId="0" fillId="22" fontId="1" numFmtId="0" xfId="0" applyAlignment="1" applyFont="1">
      <alignment horizontal="center" vertical="center"/>
    </xf>
    <xf borderId="0" fillId="22" fontId="3" numFmtId="1" xfId="0" applyAlignment="1" applyFont="1" applyNumberFormat="1">
      <alignment horizontal="center" vertical="center"/>
    </xf>
    <xf borderId="0" fillId="22" fontId="33" numFmtId="165" xfId="0" applyAlignment="1" applyFont="1" applyNumberFormat="1">
      <alignment horizontal="center" vertical="center"/>
    </xf>
    <xf borderId="0" fillId="22" fontId="11" numFmtId="1" xfId="0" applyAlignment="1" applyFont="1" applyNumberFormat="1">
      <alignment horizontal="center" readingOrder="0" shrinkToFit="0" vertical="center" wrapText="1"/>
    </xf>
    <xf borderId="0" fillId="22" fontId="11" numFmtId="164" xfId="0" applyAlignment="1" applyFont="1" applyNumberFormat="1">
      <alignment horizontal="center" shrinkToFit="0" vertical="center" wrapText="1"/>
    </xf>
    <xf borderId="0" fillId="22" fontId="11" numFmtId="0" xfId="0" applyAlignment="1" applyFont="1">
      <alignment horizontal="center" shrinkToFit="0" vertical="center" wrapText="1"/>
    </xf>
    <xf borderId="0" fillId="22" fontId="11" numFmtId="164" xfId="0" applyAlignment="1" applyFont="1" applyNumberFormat="1">
      <alignment horizontal="center" vertical="center"/>
    </xf>
    <xf borderId="0" fillId="22" fontId="14" numFmtId="164" xfId="0" applyAlignment="1" applyFont="1" applyNumberFormat="1">
      <alignment horizontal="center" vertical="center"/>
    </xf>
    <xf borderId="0" fillId="22" fontId="11" numFmtId="0" xfId="0" applyAlignment="1" applyFont="1">
      <alignment horizontal="center" vertical="center"/>
    </xf>
    <xf borderId="0" fillId="4" fontId="1" numFmtId="1" xfId="0" applyAlignment="1" applyFont="1" applyNumberFormat="1">
      <alignment horizontal="center" vertical="center"/>
    </xf>
    <xf borderId="0" fillId="22" fontId="1" numFmtId="1" xfId="0" applyAlignment="1" applyFont="1" applyNumberFormat="1">
      <alignment horizontal="center" vertical="center"/>
    </xf>
    <xf borderId="0" fillId="4" fontId="34" numFmtId="164" xfId="0" applyAlignment="1" applyFont="1" applyNumberFormat="1">
      <alignment horizontal="center" vertical="center"/>
    </xf>
    <xf borderId="0" fillId="0" fontId="10" numFmtId="49" xfId="0" applyAlignment="1" applyFont="1" applyNumberFormat="1">
      <alignment horizontal="left"/>
    </xf>
    <xf borderId="0" fillId="0" fontId="10" numFmtId="164" xfId="0" applyFont="1" applyNumberFormat="1"/>
    <xf borderId="0" fillId="0" fontId="10" numFmtId="0" xfId="0" applyFont="1"/>
    <xf borderId="0" fillId="0" fontId="35" numFmtId="0" xfId="0" applyFont="1"/>
    <xf borderId="0" fillId="0" fontId="36" numFmtId="0" xfId="0" applyFont="1"/>
    <xf borderId="0" fillId="0" fontId="10" numFmtId="9" xfId="0" applyFont="1" applyNumberFormat="1"/>
    <xf borderId="0" fillId="0" fontId="10" numFmtId="3" xfId="0" applyFont="1" applyNumberFormat="1"/>
    <xf borderId="0" fillId="0" fontId="10" numFmtId="49" xfId="0" applyFont="1" applyNumberFormat="1"/>
    <xf borderId="0" fillId="0" fontId="10" numFmtId="1" xfId="0" applyFont="1" applyNumberFormat="1"/>
    <xf borderId="0" fillId="0" fontId="10" numFmtId="165" xfId="0" applyAlignment="1" applyFont="1" applyNumberFormat="1">
      <alignment horizontal="left"/>
    </xf>
    <xf borderId="0" fillId="0" fontId="37" numFmtId="0" xfId="0" applyAlignment="1" applyFont="1">
      <alignment horizontal="left" readingOrder="0" vertical="bottom"/>
    </xf>
    <xf borderId="0" fillId="4" fontId="8" numFmtId="164" xfId="0" applyAlignment="1" applyFont="1" applyNumberFormat="1">
      <alignment horizontal="left" readingOrder="0" vertical="bottom"/>
    </xf>
    <xf borderId="0" fillId="0" fontId="38" numFmtId="0" xfId="0" applyAlignment="1" applyFont="1">
      <alignment horizontal="left" vertical="bottom"/>
    </xf>
    <xf borderId="0" fillId="4" fontId="39" numFmtId="164" xfId="0" applyAlignment="1" applyFont="1" applyNumberFormat="1">
      <alignment horizontal="left" vertical="bottom"/>
    </xf>
    <xf borderId="0" fillId="4" fontId="39" numFmtId="0" xfId="0" applyAlignment="1" applyFont="1">
      <alignment horizontal="left" vertical="bottom"/>
    </xf>
    <xf borderId="0" fillId="4" fontId="8" numFmtId="164" xfId="0" applyAlignment="1" applyFont="1" applyNumberFormat="1">
      <alignment horizontal="left" vertical="bottom"/>
    </xf>
    <xf borderId="0" fillId="4" fontId="40" numFmtId="164" xfId="0" applyAlignment="1" applyFont="1" applyNumberFormat="1">
      <alignment horizontal="left" vertical="bottom"/>
    </xf>
    <xf borderId="0" fillId="23" fontId="8" numFmtId="0" xfId="0" applyAlignment="1" applyFill="1" applyFont="1">
      <alignment vertical="bottom"/>
    </xf>
    <xf borderId="0" fillId="23" fontId="8" numFmtId="164" xfId="0" applyAlignment="1" applyFont="1" applyNumberFormat="1">
      <alignment vertical="bottom"/>
    </xf>
    <xf borderId="0" fillId="24" fontId="8" numFmtId="0" xfId="0" applyAlignment="1" applyFill="1" applyFont="1">
      <alignment vertical="bottom"/>
    </xf>
    <xf borderId="0" fillId="24" fontId="8" numFmtId="164" xfId="0" applyAlignment="1" applyFont="1" applyNumberFormat="1">
      <alignment vertical="bottom"/>
    </xf>
    <xf borderId="0" fillId="0" fontId="8" numFmtId="164" xfId="0" applyAlignment="1" applyFont="1" applyNumberFormat="1">
      <alignment vertical="bottom"/>
    </xf>
    <xf borderId="0" fillId="0" fontId="10" numFmtId="3" xfId="0" applyAlignment="1" applyFont="1" applyNumberFormat="1">
      <alignment readingOrder="0"/>
    </xf>
    <xf borderId="0" fillId="0" fontId="10" numFmtId="164" xfId="0" applyAlignment="1" applyFont="1" applyNumberFormat="1">
      <alignment readingOrder="0"/>
    </xf>
    <xf borderId="0" fillId="0" fontId="8" numFmtId="164" xfId="0" applyAlignment="1" applyFont="1" applyNumberFormat="1">
      <alignment readingOrder="0" vertical="bottom"/>
    </xf>
    <xf borderId="0" fillId="0" fontId="8" numFmtId="3" xfId="0" applyAlignment="1" applyFont="1" applyNumberFormat="1">
      <alignment readingOrder="0" vertical="bottom"/>
    </xf>
    <xf borderId="0" fillId="0" fontId="8" numFmtId="0" xfId="0" applyAlignment="1" applyFont="1">
      <alignment readingOrder="0" vertical="bottom"/>
    </xf>
    <xf borderId="0" fillId="0" fontId="8" numFmtId="1" xfId="0" applyAlignment="1" applyFont="1" applyNumberFormat="1">
      <alignment readingOrder="0" vertical="bottom"/>
    </xf>
    <xf borderId="0" fillId="0" fontId="8" numFmtId="4" xfId="0" applyAlignment="1" applyFont="1" applyNumberFormat="1">
      <alignment readingOrder="0" vertical="bottom"/>
    </xf>
    <xf borderId="0" fillId="0" fontId="8" numFmtId="0" xfId="0" applyAlignment="1" applyFont="1">
      <alignment horizontal="right" readingOrder="0" vertical="bottom"/>
    </xf>
    <xf borderId="0" fillId="0" fontId="8" numFmtId="165" xfId="0" applyAlignment="1" applyFont="1" applyNumberFormat="1">
      <alignment horizontal="right" readingOrder="0" vertical="bottom"/>
    </xf>
    <xf borderId="0" fillId="25" fontId="8" numFmtId="0" xfId="0" applyAlignment="1" applyFill="1" applyFont="1">
      <alignment vertical="bottom"/>
    </xf>
    <xf borderId="0" fillId="25" fontId="8" numFmtId="0" xfId="0" applyAlignment="1" applyFont="1">
      <alignment shrinkToFit="0" vertical="bottom" wrapText="0"/>
    </xf>
    <xf borderId="0" fillId="4" fontId="8" numFmtId="0" xfId="0" applyAlignment="1" applyFont="1">
      <alignment vertical="bottom"/>
    </xf>
    <xf borderId="0" fillId="4" fontId="8" numFmtId="1" xfId="0" applyAlignment="1" applyFont="1" applyNumberFormat="1">
      <alignment vertical="bottom"/>
    </xf>
    <xf borderId="0" fillId="22" fontId="8" numFmtId="0" xfId="0" applyAlignment="1" applyFont="1">
      <alignment vertical="bottom"/>
    </xf>
    <xf borderId="0" fillId="22" fontId="8" numFmtId="1" xfId="0" applyAlignment="1" applyFont="1" applyNumberFormat="1">
      <alignment horizontal="right" vertical="bottom"/>
    </xf>
    <xf borderId="0" fillId="22" fontId="8" numFmtId="0" xfId="0" applyAlignment="1" applyFont="1">
      <alignment horizontal="right" vertical="bottom"/>
    </xf>
    <xf borderId="0" fillId="4" fontId="8" numFmtId="1" xfId="0" applyAlignment="1" applyFont="1" applyNumberFormat="1">
      <alignment horizontal="right" vertical="bottom"/>
    </xf>
    <xf borderId="0" fillId="22" fontId="8" numFmtId="1" xfId="0" applyAlignment="1" applyFont="1" applyNumberFormat="1">
      <alignment vertical="bottom"/>
    </xf>
    <xf borderId="0" fillId="4" fontId="8" numFmtId="0" xfId="0" applyAlignment="1" applyFont="1">
      <alignment horizontal="right" vertical="bottom"/>
    </xf>
    <xf borderId="0" fillId="22" fontId="8" numFmtId="164" xfId="0" applyAlignment="1" applyFont="1" applyNumberFormat="1">
      <alignment vertical="bottom"/>
    </xf>
    <xf borderId="0" fillId="4" fontId="8" numFmtId="164" xfId="0" applyAlignment="1" applyFont="1" applyNumberFormat="1">
      <alignment vertical="bottom"/>
    </xf>
    <xf borderId="0" fillId="0" fontId="3" numFmtId="0" xfId="0" applyAlignment="1" applyFont="1">
      <alignment horizontal="center" readingOrder="0" vertical="center"/>
    </xf>
    <xf borderId="0" fillId="26" fontId="3" numFmtId="0" xfId="0" applyAlignment="1" applyFill="1" applyFont="1">
      <alignment horizontal="center" readingOrder="0" vertical="center"/>
    </xf>
    <xf borderId="0" fillId="0" fontId="3" numFmtId="0" xfId="0" applyAlignment="1" applyFont="1">
      <alignment horizontal="center" vertical="center"/>
    </xf>
    <xf borderId="0" fillId="0" fontId="3" numFmtId="0" xfId="0" applyAlignment="1" applyFont="1">
      <alignment horizontal="center"/>
    </xf>
    <xf borderId="0" fillId="27" fontId="3" numFmtId="0" xfId="0" applyAlignment="1" applyFill="1" applyFont="1">
      <alignment horizontal="center"/>
    </xf>
    <xf borderId="0" fillId="28" fontId="3" numFmtId="0" xfId="0" applyAlignment="1" applyFill="1" applyFont="1">
      <alignment horizontal="center"/>
    </xf>
    <xf borderId="0" fillId="17" fontId="3" numFmtId="0" xfId="0" applyAlignment="1" applyFont="1">
      <alignment horizontal="center"/>
    </xf>
    <xf borderId="0" fillId="29" fontId="3" numFmtId="0" xfId="0" applyAlignment="1" applyFill="1" applyFont="1">
      <alignment horizontal="center"/>
    </xf>
    <xf borderId="0" fillId="30" fontId="3" numFmtId="0" xfId="0" applyAlignment="1" applyFill="1" applyFont="1">
      <alignment horizontal="center"/>
    </xf>
    <xf borderId="0" fillId="19" fontId="3" numFmtId="0" xfId="0" applyAlignment="1" applyFont="1">
      <alignment horizontal="center"/>
    </xf>
    <xf borderId="0" fillId="31" fontId="3" numFmtId="0" xfId="0" applyAlignment="1" applyFill="1" applyFont="1">
      <alignment horizontal="center"/>
    </xf>
    <xf borderId="0" fillId="32" fontId="3" numFmtId="0" xfId="0" applyAlignment="1" applyFill="1" applyFont="1">
      <alignment horizontal="center"/>
    </xf>
    <xf borderId="0" fillId="4" fontId="3" numFmtId="0" xfId="0" applyAlignment="1" applyFont="1">
      <alignment horizontal="center"/>
    </xf>
    <xf borderId="0" fillId="33" fontId="3" numFmtId="0" xfId="0" applyAlignment="1" applyFill="1" applyFont="1">
      <alignment horizontal="center"/>
    </xf>
    <xf borderId="0" fillId="11" fontId="3" numFmtId="0" xfId="0" applyAlignment="1" applyFont="1">
      <alignment horizontal="center"/>
    </xf>
    <xf borderId="0" fillId="34" fontId="3" numFmtId="0" xfId="0" applyAlignment="1" applyFill="1" applyFont="1">
      <alignment horizontal="center"/>
    </xf>
    <xf borderId="0" fillId="13" fontId="3" numFmtId="0" xfId="0" applyAlignment="1" applyFont="1">
      <alignment horizontal="center"/>
    </xf>
    <xf borderId="0" fillId="35" fontId="3" numFmtId="0" xfId="0" applyAlignment="1" applyFill="1" applyFont="1">
      <alignment horizontal="center"/>
    </xf>
    <xf borderId="0" fillId="15" fontId="3" numFmtId="0" xfId="0" applyAlignment="1" applyFont="1">
      <alignment horizontal="center"/>
    </xf>
    <xf borderId="0" fillId="36" fontId="3" numFmtId="0" xfId="0" applyAlignment="1" applyFill="1" applyFont="1">
      <alignment horizontal="center"/>
    </xf>
    <xf borderId="0" fillId="37" fontId="3" numFmtId="0" xfId="0" applyAlignment="1" applyFill="1" applyFont="1">
      <alignment horizontal="center"/>
    </xf>
    <xf borderId="0" fillId="38" fontId="3" numFmtId="0" xfId="0" applyAlignment="1" applyFill="1" applyFont="1">
      <alignment horizontal="center"/>
    </xf>
    <xf borderId="0" fillId="39" fontId="3" numFmtId="0" xfId="0" applyAlignment="1" applyFill="1" applyFont="1">
      <alignment horizontal="center"/>
    </xf>
    <xf borderId="0" fillId="40" fontId="3" numFmtId="0" xfId="0" applyAlignment="1" applyFill="1" applyFont="1">
      <alignment horizontal="center"/>
    </xf>
    <xf borderId="0" fillId="41" fontId="3" numFmtId="0" xfId="0" applyAlignment="1" applyFill="1" applyFont="1">
      <alignment horizontal="center"/>
    </xf>
    <xf borderId="0" fillId="42" fontId="3" numFmtId="0" xfId="0" applyAlignment="1" applyFill="1" applyFont="1">
      <alignment horizontal="center"/>
    </xf>
    <xf borderId="0" fillId="43" fontId="3" numFmtId="0" xfId="0" applyAlignment="1" applyFill="1" applyFont="1">
      <alignment horizontal="center"/>
    </xf>
    <xf borderId="0" fillId="44" fontId="3" numFmtId="0" xfId="0" applyAlignment="1" applyFill="1" applyFont="1">
      <alignment horizontal="center"/>
    </xf>
    <xf borderId="0" fillId="8" fontId="3" numFmtId="0" xfId="0" applyAlignment="1" applyFont="1">
      <alignment horizontal="center"/>
    </xf>
    <xf borderId="0" fillId="9" fontId="3" numFmtId="0" xfId="0" applyAlignment="1" applyFont="1">
      <alignment horizontal="center"/>
    </xf>
    <xf borderId="0" fillId="10" fontId="3" numFmtId="0" xfId="0" applyAlignment="1" applyFont="1">
      <alignment horizontal="center"/>
    </xf>
    <xf borderId="0" fillId="12" fontId="3" numFmtId="0" xfId="0" applyAlignment="1" applyFont="1">
      <alignment horizontal="center"/>
    </xf>
    <xf borderId="0" fillId="14" fontId="3" numFmtId="0" xfId="0" applyAlignment="1" applyFont="1">
      <alignment horizontal="center"/>
    </xf>
    <xf borderId="0" fillId="16" fontId="3" numFmtId="0" xfId="0" applyAlignment="1" applyFont="1">
      <alignment horizontal="center"/>
    </xf>
    <xf borderId="0" fillId="18" fontId="3" numFmtId="0" xfId="0" applyAlignment="1" applyFont="1">
      <alignment horizontal="center"/>
    </xf>
    <xf borderId="0" fillId="20" fontId="3" numFmtId="0" xfId="0" applyAlignment="1" applyFont="1">
      <alignment horizontal="center"/>
    </xf>
    <xf borderId="0" fillId="21" fontId="3" numFmtId="0" xfId="0" applyAlignment="1" applyFont="1">
      <alignment horizontal="center"/>
    </xf>
    <xf borderId="0" fillId="45" fontId="3" numFmtId="0" xfId="0" applyAlignment="1" applyFill="1" applyFont="1">
      <alignment horizontal="center"/>
    </xf>
    <xf borderId="0" fillId="46" fontId="3" numFmtId="0" xfId="0" applyAlignment="1" applyFill="1" applyFont="1">
      <alignment horizontal="center"/>
    </xf>
    <xf borderId="0" fillId="47" fontId="3" numFmtId="0" xfId="0" applyAlignment="1" applyFill="1" applyFont="1">
      <alignment horizontal="center"/>
    </xf>
    <xf borderId="0" fillId="48" fontId="3" numFmtId="0" xfId="0" applyAlignment="1" applyFill="1" applyFont="1">
      <alignment horizontal="center"/>
    </xf>
    <xf borderId="0" fillId="49" fontId="3" numFmtId="0" xfId="0" applyAlignment="1" applyFill="1" applyFont="1">
      <alignment horizontal="center"/>
    </xf>
    <xf borderId="0" fillId="50" fontId="3" numFmtId="0" xfId="0" applyAlignment="1" applyFill="1" applyFont="1">
      <alignment horizontal="center"/>
    </xf>
    <xf borderId="0" fillId="51" fontId="3" numFmtId="0" xfId="0" applyAlignment="1" applyFill="1" applyFont="1">
      <alignment horizontal="center"/>
    </xf>
    <xf borderId="0" fillId="34" fontId="3" numFmtId="0" xfId="0" applyAlignment="1" applyFont="1">
      <alignment horizontal="center" readingOrder="0"/>
    </xf>
  </cellXfs>
  <cellStyles count="1">
    <cellStyle xfId="0" name="Normal" builtinId="0"/>
  </cellStyles>
  <dxfs count="11">
    <dxf>
      <font/>
      <fill>
        <patternFill patternType="none"/>
      </fill>
      <border/>
    </dxf>
    <dxf>
      <font>
        <b/>
        <color rgb="FFFF0000"/>
      </font>
      <fill>
        <patternFill patternType="solid">
          <fgColor rgb="FFB7B7B7"/>
          <bgColor rgb="FFB7B7B7"/>
        </patternFill>
      </fill>
      <border/>
    </dxf>
    <dxf>
      <font>
        <color rgb="FFFFFFFF"/>
      </font>
      <fill>
        <patternFill patternType="solid">
          <fgColor rgb="FF666666"/>
          <bgColor rgb="FF666666"/>
        </patternFill>
      </fill>
      <border/>
    </dxf>
    <dxf>
      <font/>
      <fill>
        <patternFill patternType="solid">
          <fgColor rgb="FFB7E1CD"/>
          <bgColor rgb="FFB7E1CD"/>
        </patternFill>
      </fill>
      <border/>
    </dxf>
    <dxf>
      <font/>
      <fill>
        <patternFill patternType="solid">
          <fgColor rgb="FFEA9999"/>
          <bgColor rgb="FFEA9999"/>
        </patternFill>
      </fill>
      <border/>
    </dxf>
    <dxf>
      <font/>
      <fill>
        <patternFill patternType="solid">
          <fgColor rgb="FFFFE599"/>
          <bgColor rgb="FFFFE599"/>
        </patternFill>
      </fill>
      <border/>
    </dxf>
    <dxf>
      <font/>
      <fill>
        <patternFill patternType="solid">
          <fgColor rgb="FF6D9EEB"/>
          <bgColor rgb="FF6D9EEB"/>
        </patternFill>
      </fill>
      <border/>
    </dxf>
    <dxf>
      <font/>
      <fill>
        <patternFill patternType="solid">
          <fgColor rgb="FFF6B26B"/>
          <bgColor rgb="FFF6B26B"/>
        </patternFill>
      </fill>
      <border/>
    </dxf>
    <dxf>
      <font/>
      <fill>
        <patternFill patternType="solid">
          <fgColor rgb="FF8E7CC3"/>
          <bgColor rgb="FF8E7CC3"/>
        </patternFill>
      </fill>
      <border/>
    </dxf>
    <dxf>
      <font/>
      <fill>
        <patternFill patternType="solid">
          <fgColor rgb="FF666666"/>
          <bgColor rgb="FF666666"/>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15</xdr:row>
      <xdr:rowOff>0</xdr:rowOff>
    </xdr:from>
    <xdr:ext cx="1057275" cy="6477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youtu.be/ISPbxFiZkNg" TargetMode="External"/><Relationship Id="rId2" Type="http://schemas.openxmlformats.org/officeDocument/2006/relationships/hyperlink" Target="https://pokejungle.net/2023/03/27/how-to-organize-pokemon-home-for-a-living-dex/"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92" Type="http://schemas.openxmlformats.org/officeDocument/2006/relationships/hyperlink" Target="https://bulbapedia.bulbagarden.net/wiki/Aromatisse_(Pok%C3%A9mon)" TargetMode="External"/><Relationship Id="rId391" Type="http://schemas.openxmlformats.org/officeDocument/2006/relationships/hyperlink" Target="https://bulbapedia.bulbagarden.net/wiki/Sudowoodo_(Pok%C3%A9mon)" TargetMode="External"/><Relationship Id="rId390" Type="http://schemas.openxmlformats.org/officeDocument/2006/relationships/hyperlink" Target="https://bulbapedia.bulbagarden.net/wiki/Pinsir_(Pok%C3%A9mon)" TargetMode="External"/><Relationship Id="rId1" Type="http://schemas.openxmlformats.org/officeDocument/2006/relationships/hyperlink" Target="https://bulbapedia.bulbagarden.net/wiki/Diglett_(Pok%C3%A9mon)" TargetMode="External"/><Relationship Id="rId2" Type="http://schemas.openxmlformats.org/officeDocument/2006/relationships/hyperlink" Target="https://bulbapedia.bulbagarden.net/wiki/Drifloon_(Pok%C3%A9mon)" TargetMode="External"/><Relationship Id="rId3" Type="http://schemas.openxmlformats.org/officeDocument/2006/relationships/hyperlink" Target="https://bulbapedia.bulbagarden.net/wiki/Chespin_(Pok%C3%A9mon)" TargetMode="External"/><Relationship Id="rId4" Type="http://schemas.openxmlformats.org/officeDocument/2006/relationships/hyperlink" Target="https://bulbapedia.bulbagarden.net/wiki/Dugtrio_(Pok%C3%A9mon)" TargetMode="External"/><Relationship Id="rId9" Type="http://schemas.openxmlformats.org/officeDocument/2006/relationships/hyperlink" Target="https://bulbapedia.bulbagarden.net/wiki/Chesnaught_(Pok%C3%A9mon)" TargetMode="External"/><Relationship Id="rId385" Type="http://schemas.openxmlformats.org/officeDocument/2006/relationships/hyperlink" Target="https://bulbapedia.bulbagarden.net/wiki/Gothitelle_(Pok%C3%A9mon)" TargetMode="External"/><Relationship Id="rId384" Type="http://schemas.openxmlformats.org/officeDocument/2006/relationships/hyperlink" Target="https://bulbapedia.bulbagarden.net/wiki/Flaaffy_(Pok%C3%A9mon)" TargetMode="External"/><Relationship Id="rId383" Type="http://schemas.openxmlformats.org/officeDocument/2006/relationships/hyperlink" Target="https://bulbapedia.bulbagarden.net/wiki/Ducklett_(Pok%C3%A9mon)" TargetMode="External"/><Relationship Id="rId382" Type="http://schemas.openxmlformats.org/officeDocument/2006/relationships/hyperlink" Target="https://bulbapedia.bulbagarden.net/wiki/Gothorita_(Pok%C3%A9mon)" TargetMode="External"/><Relationship Id="rId5" Type="http://schemas.openxmlformats.org/officeDocument/2006/relationships/hyperlink" Target="https://bulbapedia.bulbagarden.net/wiki/Drifblim_(Pok%C3%A9mon)" TargetMode="External"/><Relationship Id="rId389" Type="http://schemas.openxmlformats.org/officeDocument/2006/relationships/hyperlink" Target="https://bulbapedia.bulbagarden.net/wiki/Spritzee_(Pok%C3%A9mon)" TargetMode="External"/><Relationship Id="rId6" Type="http://schemas.openxmlformats.org/officeDocument/2006/relationships/hyperlink" Target="https://bulbapedia.bulbagarden.net/wiki/Quilladin_(Pok%C3%A9mon)" TargetMode="External"/><Relationship Id="rId388" Type="http://schemas.openxmlformats.org/officeDocument/2006/relationships/hyperlink" Target="https://bulbapedia.bulbagarden.net/wiki/Bonsly_(Pok%C3%A9mon)" TargetMode="External"/><Relationship Id="rId7" Type="http://schemas.openxmlformats.org/officeDocument/2006/relationships/hyperlink" Target="https://bulbapedia.bulbagarden.net/wiki/Trapinch_(Pok%C3%A9mon)" TargetMode="External"/><Relationship Id="rId387" Type="http://schemas.openxmlformats.org/officeDocument/2006/relationships/hyperlink" Target="https://bulbapedia.bulbagarden.net/wiki/Ampharos_(Pok%C3%A9mon)" TargetMode="External"/><Relationship Id="rId8" Type="http://schemas.openxmlformats.org/officeDocument/2006/relationships/hyperlink" Target="https://bulbapedia.bulbagarden.net/wiki/Mienfoo_(Pok%C3%A9mon)" TargetMode="External"/><Relationship Id="rId386" Type="http://schemas.openxmlformats.org/officeDocument/2006/relationships/hyperlink" Target="https://bulbapedia.bulbagarden.net/wiki/Swanna_(Pok%C3%A9mon)" TargetMode="External"/><Relationship Id="rId381" Type="http://schemas.openxmlformats.org/officeDocument/2006/relationships/hyperlink" Target="https://bulbapedia.bulbagarden.net/wiki/Mareep_(Pok%C3%A9mon)" TargetMode="External"/><Relationship Id="rId380" Type="http://schemas.openxmlformats.org/officeDocument/2006/relationships/hyperlink" Target="https://bulbapedia.bulbagarden.net/wiki/Gothita_(Pok%C3%A9mon)" TargetMode="External"/><Relationship Id="rId379" Type="http://schemas.openxmlformats.org/officeDocument/2006/relationships/hyperlink" Target="https://bulbapedia.bulbagarden.net/wiki/Toxicroak_(Pok%C3%A9mon)" TargetMode="External"/><Relationship Id="rId374" Type="http://schemas.openxmlformats.org/officeDocument/2006/relationships/hyperlink" Target="https://bulbapedia.bulbagarden.net/wiki/Carbink_(Pok%C3%A9mon)" TargetMode="External"/><Relationship Id="rId373" Type="http://schemas.openxmlformats.org/officeDocument/2006/relationships/hyperlink" Target="https://bulbapedia.bulbagarden.net/wiki/Zorua_(Pok%C3%A9mon)" TargetMode="External"/><Relationship Id="rId372" Type="http://schemas.openxmlformats.org/officeDocument/2006/relationships/hyperlink" Target="https://bulbapedia.bulbagarden.net/wiki/Smeargle_(Pok%C3%A9mon)" TargetMode="External"/><Relationship Id="rId371" Type="http://schemas.openxmlformats.org/officeDocument/2006/relationships/hyperlink" Target="https://bulbapedia.bulbagarden.net/wiki/Sableye_(Pok%C3%A9mon)" TargetMode="External"/><Relationship Id="rId378" Type="http://schemas.openxmlformats.org/officeDocument/2006/relationships/hyperlink" Target="https://bulbapedia.bulbagarden.net/wiki/Miltank_(Pok%C3%A9mon)" TargetMode="External"/><Relationship Id="rId377" Type="http://schemas.openxmlformats.org/officeDocument/2006/relationships/hyperlink" Target="https://bulbapedia.bulbagarden.net/wiki/Zoroark_(Pok%C3%A9mon)" TargetMode="External"/><Relationship Id="rId376" Type="http://schemas.openxmlformats.org/officeDocument/2006/relationships/hyperlink" Target="https://bulbapedia.bulbagarden.net/wiki/Croagunk_(Pok%C3%A9mon)" TargetMode="External"/><Relationship Id="rId375" Type="http://schemas.openxmlformats.org/officeDocument/2006/relationships/hyperlink" Target="https://bulbapedia.bulbagarden.net/wiki/Tauros_(Pok%C3%A9mon)" TargetMode="External"/><Relationship Id="rId396" Type="http://schemas.openxmlformats.org/officeDocument/2006/relationships/hyperlink" Target="https://bulbapedia.bulbagarden.net/wiki/Teddiursa_(Pok%C3%A9mon)" TargetMode="External"/><Relationship Id="rId395" Type="http://schemas.openxmlformats.org/officeDocument/2006/relationships/hyperlink" Target="https://bulbapedia.bulbagarden.net/wiki/Swirlix_(Pok%C3%A9mon)" TargetMode="External"/><Relationship Id="rId394" Type="http://schemas.openxmlformats.org/officeDocument/2006/relationships/hyperlink" Target="https://bulbapedia.bulbagarden.net/wiki/Spinda_(Pok%C3%A9mon)" TargetMode="External"/><Relationship Id="rId393" Type="http://schemas.openxmlformats.org/officeDocument/2006/relationships/hyperlink" Target="https://bulbapedia.bulbagarden.net/wiki/Heracross_(Pok%C3%A9mon)" TargetMode="External"/><Relationship Id="rId399" Type="http://schemas.openxmlformats.org/officeDocument/2006/relationships/hyperlink" Target="https://bulbapedia.bulbagarden.net/wiki/Slowpoke_(Pok%C3%A9mon)" TargetMode="External"/><Relationship Id="rId398" Type="http://schemas.openxmlformats.org/officeDocument/2006/relationships/hyperlink" Target="https://bulbapedia.bulbagarden.net/wiki/Slurpuff_(Pok%C3%A9mon)" TargetMode="External"/><Relationship Id="rId397" Type="http://schemas.openxmlformats.org/officeDocument/2006/relationships/hyperlink" Target="https://bulbapedia.bulbagarden.net/wiki/Pachirisu_(Pok%C3%A9mon)" TargetMode="External"/><Relationship Id="rId40" Type="http://schemas.openxmlformats.org/officeDocument/2006/relationships/hyperlink" Target="https://bulbapedia.bulbagarden.net/wiki/Shuckle_(Pok%C3%A9mon)" TargetMode="External"/><Relationship Id="rId42" Type="http://schemas.openxmlformats.org/officeDocument/2006/relationships/hyperlink" Target="https://bulbapedia.bulbagarden.net/wiki/Fletchling_(Pok%C3%A9mon)" TargetMode="External"/><Relationship Id="rId41" Type="http://schemas.openxmlformats.org/officeDocument/2006/relationships/hyperlink" Target="https://bulbapedia.bulbagarden.net/wiki/Bagon_(Pok%C3%A9mon)" TargetMode="External"/><Relationship Id="rId44" Type="http://schemas.openxmlformats.org/officeDocument/2006/relationships/hyperlink" Target="https://bulbapedia.bulbagarden.net/wiki/Skorupi_(Pok%C3%A9mon)" TargetMode="External"/><Relationship Id="rId43" Type="http://schemas.openxmlformats.org/officeDocument/2006/relationships/hyperlink" Target="https://bulbapedia.bulbagarden.net/wiki/Shelgon_(Pok%C3%A9mon)" TargetMode="External"/><Relationship Id="rId46" Type="http://schemas.openxmlformats.org/officeDocument/2006/relationships/hyperlink" Target="https://bulbapedia.bulbagarden.net/wiki/Salamence_(Pok%C3%A9mon)" TargetMode="External"/><Relationship Id="rId45" Type="http://schemas.openxmlformats.org/officeDocument/2006/relationships/hyperlink" Target="https://bulbapedia.bulbagarden.net/wiki/Fletchinder_(Pok%C3%A9mon)" TargetMode="External"/><Relationship Id="rId48" Type="http://schemas.openxmlformats.org/officeDocument/2006/relationships/hyperlink" Target="https://bulbapedia.bulbagarden.net/wiki/Talonflame_(Pok%C3%A9mon)" TargetMode="External"/><Relationship Id="rId47" Type="http://schemas.openxmlformats.org/officeDocument/2006/relationships/hyperlink" Target="https://bulbapedia.bulbagarden.net/wiki/Drapion_(Pok%C3%A9mon)" TargetMode="External"/><Relationship Id="rId49" Type="http://schemas.openxmlformats.org/officeDocument/2006/relationships/hyperlink" Target="https://bulbapedia.bulbagarden.net/wiki/Pidgey_(Pok%C3%A9mon)" TargetMode="External"/><Relationship Id="rId31" Type="http://schemas.openxmlformats.org/officeDocument/2006/relationships/hyperlink" Target="https://bulbapedia.bulbagarden.net/wiki/Golem_(Pok%C3%A9mon)" TargetMode="External"/><Relationship Id="rId30" Type="http://schemas.openxmlformats.org/officeDocument/2006/relationships/hyperlink" Target="https://bulbapedia.bulbagarden.net/wiki/Inkay_(Pok%C3%A9mon)" TargetMode="External"/><Relationship Id="rId33" Type="http://schemas.openxmlformats.org/officeDocument/2006/relationships/hyperlink" Target="https://bulbapedia.bulbagarden.net/wiki/Malamar_(Pok%C3%A9mon)" TargetMode="External"/><Relationship Id="rId32" Type="http://schemas.openxmlformats.org/officeDocument/2006/relationships/hyperlink" Target="https://bulbapedia.bulbagarden.net/wiki/Diggersby_(Pok%C3%A9mon)" TargetMode="External"/><Relationship Id="rId35" Type="http://schemas.openxmlformats.org/officeDocument/2006/relationships/hyperlink" Target="https://bulbapedia.bulbagarden.net/wiki/Zigzagoon_(Pok%C3%A9mon)" TargetMode="External"/><Relationship Id="rId34" Type="http://schemas.openxmlformats.org/officeDocument/2006/relationships/hyperlink" Target="https://bulbapedia.bulbagarden.net/wiki/Slugma_(Pok%C3%A9mon)" TargetMode="External"/><Relationship Id="rId37" Type="http://schemas.openxmlformats.org/officeDocument/2006/relationships/hyperlink" Target="https://bulbapedia.bulbagarden.net/wiki/Magcargo_(Pok%C3%A9mon)" TargetMode="External"/><Relationship Id="rId36" Type="http://schemas.openxmlformats.org/officeDocument/2006/relationships/hyperlink" Target="https://bulbapedia.bulbagarden.net/wiki/Lunatone_(Pok%C3%A9mon)" TargetMode="External"/><Relationship Id="rId39" Type="http://schemas.openxmlformats.org/officeDocument/2006/relationships/hyperlink" Target="https://bulbapedia.bulbagarden.net/wiki/Solrock_(Pok%C3%A9mon)" TargetMode="External"/><Relationship Id="rId38" Type="http://schemas.openxmlformats.org/officeDocument/2006/relationships/hyperlink" Target="https://bulbapedia.bulbagarden.net/wiki/Linoone_(Pok%C3%A9mon)" TargetMode="External"/><Relationship Id="rId20" Type="http://schemas.openxmlformats.org/officeDocument/2006/relationships/hyperlink" Target="https://bulbapedia.bulbagarden.net/wiki/Gabite_(Pok%C3%A9mon)" TargetMode="External"/><Relationship Id="rId22" Type="http://schemas.openxmlformats.org/officeDocument/2006/relationships/hyperlink" Target="https://bulbapedia.bulbagarden.net/wiki/Grumpig_(Pok%C3%A9mon)" TargetMode="External"/><Relationship Id="rId21" Type="http://schemas.openxmlformats.org/officeDocument/2006/relationships/hyperlink" Target="https://bulbapedia.bulbagarden.net/wiki/Froakie_(Pok%C3%A9mon)" TargetMode="External"/><Relationship Id="rId24" Type="http://schemas.openxmlformats.org/officeDocument/2006/relationships/hyperlink" Target="https://bulbapedia.bulbagarden.net/wiki/Frogadier_(Pok%C3%A9mon)" TargetMode="External"/><Relationship Id="rId23" Type="http://schemas.openxmlformats.org/officeDocument/2006/relationships/hyperlink" Target="https://bulbapedia.bulbagarden.net/wiki/Garchomp_(Pok%C3%A9mon)" TargetMode="External"/><Relationship Id="rId26" Type="http://schemas.openxmlformats.org/officeDocument/2006/relationships/hyperlink" Target="https://bulbapedia.bulbagarden.net/wiki/Absol_(Pok%C3%A9mon)" TargetMode="External"/><Relationship Id="rId25" Type="http://schemas.openxmlformats.org/officeDocument/2006/relationships/hyperlink" Target="https://bulbapedia.bulbagarden.net/wiki/Geodude_(Pok%C3%A9mon)" TargetMode="External"/><Relationship Id="rId28" Type="http://schemas.openxmlformats.org/officeDocument/2006/relationships/hyperlink" Target="https://bulbapedia.bulbagarden.net/wiki/Graveler_(Pok%C3%A9mon)" TargetMode="External"/><Relationship Id="rId27" Type="http://schemas.openxmlformats.org/officeDocument/2006/relationships/hyperlink" Target="https://bulbapedia.bulbagarden.net/wiki/Greninja_(Pok%C3%A9mon)" TargetMode="External"/><Relationship Id="rId29" Type="http://schemas.openxmlformats.org/officeDocument/2006/relationships/hyperlink" Target="https://bulbapedia.bulbagarden.net/wiki/Bunnelby_(Pok%C3%A9mon)" TargetMode="External"/><Relationship Id="rId11" Type="http://schemas.openxmlformats.org/officeDocument/2006/relationships/hyperlink" Target="https://bulbapedia.bulbagarden.net/wiki/Mienshao_(Pok%C3%A9mon)" TargetMode="External"/><Relationship Id="rId10" Type="http://schemas.openxmlformats.org/officeDocument/2006/relationships/hyperlink" Target="https://bulbapedia.bulbagarden.net/wiki/Vibrava_(Pok%C3%A9mon)" TargetMode="External"/><Relationship Id="rId13" Type="http://schemas.openxmlformats.org/officeDocument/2006/relationships/hyperlink" Target="https://bulbapedia.bulbagarden.net/wiki/Flygon_(Pok%C3%A9mon)" TargetMode="External"/><Relationship Id="rId12" Type="http://schemas.openxmlformats.org/officeDocument/2006/relationships/hyperlink" Target="https://bulbapedia.bulbagarden.net/wiki/Fennekin_(Pok%C3%A9mon)" TargetMode="External"/><Relationship Id="rId15" Type="http://schemas.openxmlformats.org/officeDocument/2006/relationships/hyperlink" Target="https://bulbapedia.bulbagarden.net/wiki/Braixen_(Pok%C3%A9mon)" TargetMode="External"/><Relationship Id="rId14" Type="http://schemas.openxmlformats.org/officeDocument/2006/relationships/hyperlink" Target="https://bulbapedia.bulbagarden.net/wiki/Zangoose_(Pok%C3%A9mon)" TargetMode="External"/><Relationship Id="rId17" Type="http://schemas.openxmlformats.org/officeDocument/2006/relationships/hyperlink" Target="https://bulbapedia.bulbagarden.net/wiki/Gible_(Pok%C3%A9mon)" TargetMode="External"/><Relationship Id="rId16" Type="http://schemas.openxmlformats.org/officeDocument/2006/relationships/hyperlink" Target="https://bulbapedia.bulbagarden.net/wiki/Seviper_(Pok%C3%A9mon)" TargetMode="External"/><Relationship Id="rId19" Type="http://schemas.openxmlformats.org/officeDocument/2006/relationships/hyperlink" Target="https://bulbapedia.bulbagarden.net/wiki/Spoink_(Pok%C3%A9mon)" TargetMode="External"/><Relationship Id="rId18" Type="http://schemas.openxmlformats.org/officeDocument/2006/relationships/hyperlink" Target="https://bulbapedia.bulbagarden.net/wiki/Delphox_(Pok%C3%A9mon)" TargetMode="External"/><Relationship Id="rId84" Type="http://schemas.openxmlformats.org/officeDocument/2006/relationships/hyperlink" Target="https://bulbapedia.bulbagarden.net/wiki/Wailord_(Pok%C3%A9mon)" TargetMode="External"/><Relationship Id="rId83" Type="http://schemas.openxmlformats.org/officeDocument/2006/relationships/hyperlink" Target="https://bulbapedia.bulbagarden.net/wiki/Victreebel_(Pok%C3%A9mon)" TargetMode="External"/><Relationship Id="rId86" Type="http://schemas.openxmlformats.org/officeDocument/2006/relationships/hyperlink" Target="https://bulbapedia.bulbagarden.net/wiki/Carnivine_(Pok%C3%A9mon)" TargetMode="External"/><Relationship Id="rId85" Type="http://schemas.openxmlformats.org/officeDocument/2006/relationships/hyperlink" Target="https://bulbapedia.bulbagarden.net/wiki/Luvdisc_(Pok%C3%A9mon)" TargetMode="External"/><Relationship Id="rId88" Type="http://schemas.openxmlformats.org/officeDocument/2006/relationships/hyperlink" Target="https://bulbapedia.bulbagarden.net/wiki/Gastly_(Pok%C3%A9mon)" TargetMode="External"/><Relationship Id="rId87" Type="http://schemas.openxmlformats.org/officeDocument/2006/relationships/hyperlink" Target="https://bulbapedia.bulbagarden.net/wiki/Pansage_(Pok%C3%A9mon)" TargetMode="External"/><Relationship Id="rId89" Type="http://schemas.openxmlformats.org/officeDocument/2006/relationships/hyperlink" Target="https://bulbapedia.bulbagarden.net/wiki/Simisage_(Pok%C3%A9mon)" TargetMode="External"/><Relationship Id="rId80" Type="http://schemas.openxmlformats.org/officeDocument/2006/relationships/hyperlink" Target="https://bulbapedia.bulbagarden.net/wiki/Weepinbell_(Pok%C3%A9mon)" TargetMode="External"/><Relationship Id="rId82" Type="http://schemas.openxmlformats.org/officeDocument/2006/relationships/hyperlink" Target="https://bulbapedia.bulbagarden.net/wiki/Beedrill_(Pok%C3%A9mon)" TargetMode="External"/><Relationship Id="rId81" Type="http://schemas.openxmlformats.org/officeDocument/2006/relationships/hyperlink" Target="https://bulbapedia.bulbagarden.net/wiki/Wailmer_(Pok%C3%A9mon)" TargetMode="External"/><Relationship Id="rId73" Type="http://schemas.openxmlformats.org/officeDocument/2006/relationships/hyperlink" Target="https://bulbapedia.bulbagarden.net/wiki/Butterfree_(Pok%C3%A9mon)" TargetMode="External"/><Relationship Id="rId72" Type="http://schemas.openxmlformats.org/officeDocument/2006/relationships/hyperlink" Target="https://bulbapedia.bulbagarden.net/wiki/Shelmet_(Pok%C3%A9mon)" TargetMode="External"/><Relationship Id="rId75" Type="http://schemas.openxmlformats.org/officeDocument/2006/relationships/hyperlink" Target="https://bulbapedia.bulbagarden.net/wiki/Accelgor_(Pok%C3%A9mon)" TargetMode="External"/><Relationship Id="rId74" Type="http://schemas.openxmlformats.org/officeDocument/2006/relationships/hyperlink" Target="https://bulbapedia.bulbagarden.net/wiki/Tentacool_(Pok%C3%A9mon)" TargetMode="External"/><Relationship Id="rId77" Type="http://schemas.openxmlformats.org/officeDocument/2006/relationships/hyperlink" Target="https://bulbapedia.bulbagarden.net/wiki/Bellsprout_(Pok%C3%A9mon)" TargetMode="External"/><Relationship Id="rId76" Type="http://schemas.openxmlformats.org/officeDocument/2006/relationships/hyperlink" Target="https://bulbapedia.bulbagarden.net/wiki/Weedle_(Pok%C3%A9mon)" TargetMode="External"/><Relationship Id="rId79" Type="http://schemas.openxmlformats.org/officeDocument/2006/relationships/hyperlink" Target="https://bulbapedia.bulbagarden.net/wiki/Kakuna_(Pok%C3%A9mon)" TargetMode="External"/><Relationship Id="rId78" Type="http://schemas.openxmlformats.org/officeDocument/2006/relationships/hyperlink" Target="https://bulbapedia.bulbagarden.net/wiki/Tentacruel_(Pok%C3%A9mon)" TargetMode="External"/><Relationship Id="rId71" Type="http://schemas.openxmlformats.org/officeDocument/2006/relationships/hyperlink" Target="https://bulbapedia.bulbagarden.net/wiki/Crustle_(Pok%C3%A9mon)" TargetMode="External"/><Relationship Id="rId70" Type="http://schemas.openxmlformats.org/officeDocument/2006/relationships/hyperlink" Target="https://bulbapedia.bulbagarden.net/wiki/Metapod_(Pok%C3%A9mon)" TargetMode="External"/><Relationship Id="rId62" Type="http://schemas.openxmlformats.org/officeDocument/2006/relationships/hyperlink" Target="https://bulbapedia.bulbagarden.net/wiki/Binacle_(Pok%C3%A9mon)" TargetMode="External"/><Relationship Id="rId61" Type="http://schemas.openxmlformats.org/officeDocument/2006/relationships/hyperlink" Target="https://bulbapedia.bulbagarden.net/wiki/Spewpa_(Pok%C3%A9mon)" TargetMode="External"/><Relationship Id="rId64" Type="http://schemas.openxmlformats.org/officeDocument/2006/relationships/hyperlink" Target="https://bulbapedia.bulbagarden.net/wiki/Karrablast_(Pok%C3%A9mon)" TargetMode="External"/><Relationship Id="rId63" Type="http://schemas.openxmlformats.org/officeDocument/2006/relationships/hyperlink" Target="https://bulbapedia.bulbagarden.net/wiki/Goodra_(Pok%C3%A9mon)" TargetMode="External"/><Relationship Id="rId66" Type="http://schemas.openxmlformats.org/officeDocument/2006/relationships/hyperlink" Target="https://bulbapedia.bulbagarden.net/wiki/Barbaracle_(Pok%C3%A9mon)" TargetMode="External"/><Relationship Id="rId65" Type="http://schemas.openxmlformats.org/officeDocument/2006/relationships/hyperlink" Target="https://bulbapedia.bulbagarden.net/wiki/Vivillon_(Pok%C3%A9mon)" TargetMode="External"/><Relationship Id="rId68" Type="http://schemas.openxmlformats.org/officeDocument/2006/relationships/hyperlink" Target="https://bulbapedia.bulbagarden.net/wiki/Dwebble_(Pok%C3%A9mon)" TargetMode="External"/><Relationship Id="rId67" Type="http://schemas.openxmlformats.org/officeDocument/2006/relationships/hyperlink" Target="https://bulbapedia.bulbagarden.net/wiki/Caterpie_(Pok%C3%A9mon)" TargetMode="External"/><Relationship Id="rId60" Type="http://schemas.openxmlformats.org/officeDocument/2006/relationships/hyperlink" Target="https://bulbapedia.bulbagarden.net/wiki/Sliggoo_(Pok%C3%A9mon)" TargetMode="External"/><Relationship Id="rId69" Type="http://schemas.openxmlformats.org/officeDocument/2006/relationships/hyperlink" Target="https://bulbapedia.bulbagarden.net/wiki/Escavalier_(Pok%C3%A9mon)" TargetMode="External"/><Relationship Id="rId51" Type="http://schemas.openxmlformats.org/officeDocument/2006/relationships/hyperlink" Target="https://bulbapedia.bulbagarden.net/wiki/Wingull_(Pok%C3%A9mon)" TargetMode="External"/><Relationship Id="rId50" Type="http://schemas.openxmlformats.org/officeDocument/2006/relationships/hyperlink" Target="https://bulbapedia.bulbagarden.net/wiki/Wooper_(Pok%C3%A9mon)" TargetMode="External"/><Relationship Id="rId53" Type="http://schemas.openxmlformats.org/officeDocument/2006/relationships/hyperlink" Target="https://bulbapedia.bulbagarden.net/wiki/Quagsire_(Pok%C3%A9mon)" TargetMode="External"/><Relationship Id="rId52" Type="http://schemas.openxmlformats.org/officeDocument/2006/relationships/hyperlink" Target="https://bulbapedia.bulbagarden.net/wiki/Pidgeotto_(Pok%C3%A9mon)" TargetMode="External"/><Relationship Id="rId55" Type="http://schemas.openxmlformats.org/officeDocument/2006/relationships/hyperlink" Target="https://bulbapedia.bulbagarden.net/wiki/Pidgeot_(Pok%C3%A9mon)" TargetMode="External"/><Relationship Id="rId54" Type="http://schemas.openxmlformats.org/officeDocument/2006/relationships/hyperlink" Target="https://bulbapedia.bulbagarden.net/wiki/Pelipper_(Pok%C3%A9mon)" TargetMode="External"/><Relationship Id="rId57" Type="http://schemas.openxmlformats.org/officeDocument/2006/relationships/hyperlink" Target="https://bulbapedia.bulbagarden.net/wiki/Goomy_(Pok%C3%A9mon)" TargetMode="External"/><Relationship Id="rId56" Type="http://schemas.openxmlformats.org/officeDocument/2006/relationships/hyperlink" Target="https://bulbapedia.bulbagarden.net/wiki/Taillow_(Pok%C3%A9mon)" TargetMode="External"/><Relationship Id="rId59" Type="http://schemas.openxmlformats.org/officeDocument/2006/relationships/hyperlink" Target="https://bulbapedia.bulbagarden.net/wiki/Scatterbug_(Pok%C3%A9mon)" TargetMode="External"/><Relationship Id="rId58" Type="http://schemas.openxmlformats.org/officeDocument/2006/relationships/hyperlink" Target="https://bulbapedia.bulbagarden.net/wiki/Swellow_(Pok%C3%A9mon)" TargetMode="External"/><Relationship Id="rId349" Type="http://schemas.openxmlformats.org/officeDocument/2006/relationships/hyperlink" Target="https://bulbapedia.bulbagarden.net/wiki/Gliscor_(Pok%C3%A9mon)" TargetMode="External"/><Relationship Id="rId348" Type="http://schemas.openxmlformats.org/officeDocument/2006/relationships/hyperlink" Target="https://bulbapedia.bulbagarden.net/wiki/Kecleon_(Pok%C3%A9mon)" TargetMode="External"/><Relationship Id="rId347" Type="http://schemas.openxmlformats.org/officeDocument/2006/relationships/hyperlink" Target="https://bulbapedia.bulbagarden.net/wiki/Meowstic_(Pok%C3%A9mon)" TargetMode="External"/><Relationship Id="rId346" Type="http://schemas.openxmlformats.org/officeDocument/2006/relationships/hyperlink" Target="https://bulbapedia.bulbagarden.net/wiki/Solosis_(Pok%C3%A9mon)" TargetMode="External"/><Relationship Id="rId341" Type="http://schemas.openxmlformats.org/officeDocument/2006/relationships/hyperlink" Target="https://bulbapedia.bulbagarden.net/wiki/Noibat_(Pok%C3%A9mon)" TargetMode="External"/><Relationship Id="rId340" Type="http://schemas.openxmlformats.org/officeDocument/2006/relationships/hyperlink" Target="https://bulbapedia.bulbagarden.net/wiki/Mime_Jr._(Pok%C3%A9mon)" TargetMode="External"/><Relationship Id="rId345" Type="http://schemas.openxmlformats.org/officeDocument/2006/relationships/hyperlink" Target="https://bulbapedia.bulbagarden.net/wiki/Gligar_(Pok%C3%A9mon)" TargetMode="External"/><Relationship Id="rId344" Type="http://schemas.openxmlformats.org/officeDocument/2006/relationships/hyperlink" Target="https://bulbapedia.bulbagarden.net/wiki/Noivern_(Pok%C3%A9mon)" TargetMode="External"/><Relationship Id="rId343" Type="http://schemas.openxmlformats.org/officeDocument/2006/relationships/hyperlink" Target="https://bulbapedia.bulbagarden.net/wiki/Espurr_(Pok%C3%A9mon)" TargetMode="External"/><Relationship Id="rId342" Type="http://schemas.openxmlformats.org/officeDocument/2006/relationships/hyperlink" Target="https://bulbapedia.bulbagarden.net/wiki/Mr._Mime_(Pok%C3%A9mon)" TargetMode="External"/><Relationship Id="rId338" Type="http://schemas.openxmlformats.org/officeDocument/2006/relationships/hyperlink" Target="https://bulbapedia.bulbagarden.net/wiki/Chimecho_(Pok%C3%A9mon)" TargetMode="External"/><Relationship Id="rId337" Type="http://schemas.openxmlformats.org/officeDocument/2006/relationships/hyperlink" Target="https://bulbapedia.bulbagarden.net/wiki/Ninjask_(Pok%C3%A9mon)" TargetMode="External"/><Relationship Id="rId336" Type="http://schemas.openxmlformats.org/officeDocument/2006/relationships/hyperlink" Target="https://bulbapedia.bulbagarden.net/wiki/Skarmory_(Pok%C3%A9mon)" TargetMode="External"/><Relationship Id="rId335" Type="http://schemas.openxmlformats.org/officeDocument/2006/relationships/hyperlink" Target="https://bulbapedia.bulbagarden.net/wiki/Cryogonal_(Pok%C3%A9mon)" TargetMode="External"/><Relationship Id="rId339" Type="http://schemas.openxmlformats.org/officeDocument/2006/relationships/hyperlink" Target="https://bulbapedia.bulbagarden.net/wiki/Shedinja_(Pok%C3%A9mon)" TargetMode="External"/><Relationship Id="rId330" Type="http://schemas.openxmlformats.org/officeDocument/2006/relationships/hyperlink" Target="https://bulbapedia.bulbagarden.net/wiki/Fearow_(Pok%C3%A9mon)" TargetMode="External"/><Relationship Id="rId334" Type="http://schemas.openxmlformats.org/officeDocument/2006/relationships/hyperlink" Target="https://bulbapedia.bulbagarden.net/wiki/Chingling_(Pok%C3%A9mon)" TargetMode="External"/><Relationship Id="rId333" Type="http://schemas.openxmlformats.org/officeDocument/2006/relationships/hyperlink" Target="https://bulbapedia.bulbagarden.net/wiki/Nincada_(Pok%C3%A9mon)" TargetMode="External"/><Relationship Id="rId332" Type="http://schemas.openxmlformats.org/officeDocument/2006/relationships/hyperlink" Target="https://bulbapedia.bulbagarden.net/wiki/Dedenne_(Pok%C3%A9mon)" TargetMode="External"/><Relationship Id="rId331" Type="http://schemas.openxmlformats.org/officeDocument/2006/relationships/hyperlink" Target="https://bulbapedia.bulbagarden.net/wiki/Furret_(Pok%C3%A9mon)" TargetMode="External"/><Relationship Id="rId370" Type="http://schemas.openxmlformats.org/officeDocument/2006/relationships/hyperlink" Target="https://bulbapedia.bulbagarden.net/wiki/Audino_(Pok%C3%A9mon)" TargetMode="External"/><Relationship Id="rId369" Type="http://schemas.openxmlformats.org/officeDocument/2006/relationships/hyperlink" Target="https://bulbapedia.bulbagarden.net/wiki/Banette_(Pok%C3%A9mon)" TargetMode="External"/><Relationship Id="rId368" Type="http://schemas.openxmlformats.org/officeDocument/2006/relationships/hyperlink" Target="https://bulbapedia.bulbagarden.net/wiki/Scolipede_(Pok%C3%A9mon)" TargetMode="External"/><Relationship Id="rId363" Type="http://schemas.openxmlformats.org/officeDocument/2006/relationships/hyperlink" Target="https://bulbapedia.bulbagarden.net/wiki/Wigglytuff_(Pok%C3%A9mon)" TargetMode="External"/><Relationship Id="rId362" Type="http://schemas.openxmlformats.org/officeDocument/2006/relationships/hyperlink" Target="https://bulbapedia.bulbagarden.net/wiki/Venipede_(Pok%C3%A9mon)" TargetMode="External"/><Relationship Id="rId361" Type="http://schemas.openxmlformats.org/officeDocument/2006/relationships/hyperlink" Target="https://bulbapedia.bulbagarden.net/wiki/Roggenrola_(Pok%C3%A9mon)" TargetMode="External"/><Relationship Id="rId360" Type="http://schemas.openxmlformats.org/officeDocument/2006/relationships/hyperlink" Target="https://bulbapedia.bulbagarden.net/wiki/Jigglypuff_(Pok%C3%A9mon)" TargetMode="External"/><Relationship Id="rId367" Type="http://schemas.openxmlformats.org/officeDocument/2006/relationships/hyperlink" Target="https://bulbapedia.bulbagarden.net/wiki/Gigalith_(Pok%C3%A9mon)" TargetMode="External"/><Relationship Id="rId366" Type="http://schemas.openxmlformats.org/officeDocument/2006/relationships/hyperlink" Target="https://bulbapedia.bulbagarden.net/wiki/Shuppet_(Pok%C3%A9mon)" TargetMode="External"/><Relationship Id="rId365" Type="http://schemas.openxmlformats.org/officeDocument/2006/relationships/hyperlink" Target="https://bulbapedia.bulbagarden.net/wiki/Whirlipede_(Pok%C3%A9mon)" TargetMode="External"/><Relationship Id="rId364" Type="http://schemas.openxmlformats.org/officeDocument/2006/relationships/hyperlink" Target="https://bulbapedia.bulbagarden.net/wiki/Boldore_(Pok%C3%A9mon)" TargetMode="External"/><Relationship Id="rId95" Type="http://schemas.openxmlformats.org/officeDocument/2006/relationships/hyperlink" Target="https://bulbapedia.bulbagarden.net/wiki/Simisear_(Pok%C3%A9mon)" TargetMode="External"/><Relationship Id="rId94" Type="http://schemas.openxmlformats.org/officeDocument/2006/relationships/hyperlink" Target="https://bulbapedia.bulbagarden.net/wiki/Gengar_(Pok%C3%A9mon)" TargetMode="External"/><Relationship Id="rId97" Type="http://schemas.openxmlformats.org/officeDocument/2006/relationships/hyperlink" Target="https://bulbapedia.bulbagarden.net/wiki/Poliwag_(Pok%C3%A9mon)" TargetMode="External"/><Relationship Id="rId96" Type="http://schemas.openxmlformats.org/officeDocument/2006/relationships/hyperlink" Target="https://bulbapedia.bulbagarden.net/wiki/Clauncher_(Pok%C3%A9mon)" TargetMode="External"/><Relationship Id="rId99" Type="http://schemas.openxmlformats.org/officeDocument/2006/relationships/hyperlink" Target="https://bulbapedia.bulbagarden.net/wiki/Clawitzer_(Pok%C3%A9mon)" TargetMode="External"/><Relationship Id="rId98" Type="http://schemas.openxmlformats.org/officeDocument/2006/relationships/hyperlink" Target="https://bulbapedia.bulbagarden.net/wiki/Panpour_(Pok%C3%A9mon)" TargetMode="External"/><Relationship Id="rId91" Type="http://schemas.openxmlformats.org/officeDocument/2006/relationships/hyperlink" Target="https://bulbapedia.bulbagarden.net/wiki/Haunter_(Pok%C3%A9mon)" TargetMode="External"/><Relationship Id="rId90" Type="http://schemas.openxmlformats.org/officeDocument/2006/relationships/hyperlink" Target="https://bulbapedia.bulbagarden.net/wiki/Skrelp_(Pok%C3%A9mon)" TargetMode="External"/><Relationship Id="rId93" Type="http://schemas.openxmlformats.org/officeDocument/2006/relationships/hyperlink" Target="https://bulbapedia.bulbagarden.net/wiki/Dragalge_(Pok%C3%A9mon)" TargetMode="External"/><Relationship Id="rId92" Type="http://schemas.openxmlformats.org/officeDocument/2006/relationships/hyperlink" Target="https://bulbapedia.bulbagarden.net/wiki/Pansear_(Pok%C3%A9mon)" TargetMode="External"/><Relationship Id="rId359" Type="http://schemas.openxmlformats.org/officeDocument/2006/relationships/hyperlink" Target="https://bulbapedia.bulbagarden.net/wiki/Aegislash_(Pok%C3%A9mon)" TargetMode="External"/><Relationship Id="rId358" Type="http://schemas.openxmlformats.org/officeDocument/2006/relationships/hyperlink" Target="https://bulbapedia.bulbagarden.net/wiki/Wobbuffet_(Pok%C3%A9mon)" TargetMode="External"/><Relationship Id="rId357" Type="http://schemas.openxmlformats.org/officeDocument/2006/relationships/hyperlink" Target="https://bulbapedia.bulbagarden.net/wiki/Igglybuff_(Pok%C3%A9mon)" TargetMode="External"/><Relationship Id="rId352" Type="http://schemas.openxmlformats.org/officeDocument/2006/relationships/hyperlink" Target="https://bulbapedia.bulbagarden.net/wiki/Reuniclus_(Pok%C3%A9mon)" TargetMode="External"/><Relationship Id="rId351" Type="http://schemas.openxmlformats.org/officeDocument/2006/relationships/hyperlink" Target="https://bulbapedia.bulbagarden.net/wiki/Hoothoot_(Pok%C3%A9mon)" TargetMode="External"/><Relationship Id="rId350" Type="http://schemas.openxmlformats.org/officeDocument/2006/relationships/hyperlink" Target="https://bulbapedia.bulbagarden.net/wiki/Duosion_(Pok%C3%A9mon)" TargetMode="External"/><Relationship Id="rId356" Type="http://schemas.openxmlformats.org/officeDocument/2006/relationships/hyperlink" Target="https://bulbapedia.bulbagarden.net/wiki/Doublade_(Pok%C3%A9mon)" TargetMode="External"/><Relationship Id="rId355" Type="http://schemas.openxmlformats.org/officeDocument/2006/relationships/hyperlink" Target="https://bulbapedia.bulbagarden.net/wiki/Wynaut_(Pok%C3%A9mon)" TargetMode="External"/><Relationship Id="rId354" Type="http://schemas.openxmlformats.org/officeDocument/2006/relationships/hyperlink" Target="https://bulbapedia.bulbagarden.net/wiki/Noctowl_(Pok%C3%A9mon)" TargetMode="External"/><Relationship Id="rId353" Type="http://schemas.openxmlformats.org/officeDocument/2006/relationships/hyperlink" Target="https://bulbapedia.bulbagarden.net/wiki/Honedge_(Pok%C3%A9mon)" TargetMode="External"/><Relationship Id="rId305" Type="http://schemas.openxmlformats.org/officeDocument/2006/relationships/hyperlink" Target="https://bulbapedia.bulbagarden.net/wiki/Scrafty_(Pok%C3%A9mon)" TargetMode="External"/><Relationship Id="rId304" Type="http://schemas.openxmlformats.org/officeDocument/2006/relationships/hyperlink" Target="https://bulbapedia.bulbagarden.net/wiki/Staraptor_(Pok%C3%A9mon)" TargetMode="External"/><Relationship Id="rId303" Type="http://schemas.openxmlformats.org/officeDocument/2006/relationships/hyperlink" Target="https://bulbapedia.bulbagarden.net/wiki/Aggron_(Pok%C3%A9mon)" TargetMode="External"/><Relationship Id="rId302" Type="http://schemas.openxmlformats.org/officeDocument/2006/relationships/hyperlink" Target="https://bulbapedia.bulbagarden.net/wiki/Scraggy_(Pok%C3%A9mon)" TargetMode="External"/><Relationship Id="rId309" Type="http://schemas.openxmlformats.org/officeDocument/2006/relationships/hyperlink" Target="https://bulbapedia.bulbagarden.net/wiki/Kadabra_(Pok%C3%A9mon)" TargetMode="External"/><Relationship Id="rId308" Type="http://schemas.openxmlformats.org/officeDocument/2006/relationships/hyperlink" Target="https://bulbapedia.bulbagarden.net/wiki/Stunky_(Pok%C3%A9mon)" TargetMode="External"/><Relationship Id="rId307" Type="http://schemas.openxmlformats.org/officeDocument/2006/relationships/hyperlink" Target="https://bulbapedia.bulbagarden.net/wiki/Larvitar_(Pok%C3%A9mon)" TargetMode="External"/><Relationship Id="rId306" Type="http://schemas.openxmlformats.org/officeDocument/2006/relationships/hyperlink" Target="https://bulbapedia.bulbagarden.net/wiki/Abra_(Pok%C3%A9mon)" TargetMode="External"/><Relationship Id="rId301" Type="http://schemas.openxmlformats.org/officeDocument/2006/relationships/hyperlink" Target="https://bulbapedia.bulbagarden.net/wiki/Staravia_(Pok%C3%A9mon)" TargetMode="External"/><Relationship Id="rId300" Type="http://schemas.openxmlformats.org/officeDocument/2006/relationships/hyperlink" Target="https://bulbapedia.bulbagarden.net/wiki/Lairon_(Pok%C3%A9mon)" TargetMode="External"/><Relationship Id="rId327" Type="http://schemas.openxmlformats.org/officeDocument/2006/relationships/hyperlink" Target="https://bulbapedia.bulbagarden.net/wiki/Spearow_(Pok%C3%A9mon)" TargetMode="External"/><Relationship Id="rId326" Type="http://schemas.openxmlformats.org/officeDocument/2006/relationships/hyperlink" Target="https://bulbapedia.bulbagarden.net/wiki/Bellossom_(Pok%C3%A9mon)" TargetMode="External"/><Relationship Id="rId325" Type="http://schemas.openxmlformats.org/officeDocument/2006/relationships/hyperlink" Target="https://bulbapedia.bulbagarden.net/wiki/Ariados_(Pok%C3%A9mon)" TargetMode="External"/><Relationship Id="rId324" Type="http://schemas.openxmlformats.org/officeDocument/2006/relationships/hyperlink" Target="https://bulbapedia.bulbagarden.net/wiki/Nidorino_(Pok%C3%A9mon)" TargetMode="External"/><Relationship Id="rId329" Type="http://schemas.openxmlformats.org/officeDocument/2006/relationships/hyperlink" Target="https://bulbapedia.bulbagarden.net/wiki/Sentret_(Pok%C3%A9mon)" TargetMode="External"/><Relationship Id="rId328" Type="http://schemas.openxmlformats.org/officeDocument/2006/relationships/hyperlink" Target="https://bulbapedia.bulbagarden.net/wiki/Nidoking_(Pok%C3%A9mon)" TargetMode="External"/><Relationship Id="rId323" Type="http://schemas.openxmlformats.org/officeDocument/2006/relationships/hyperlink" Target="https://bulbapedia.bulbagarden.net/wiki/Spinarak_(Pok%C3%A9mon)" TargetMode="External"/><Relationship Id="rId322" Type="http://schemas.openxmlformats.org/officeDocument/2006/relationships/hyperlink" Target="https://bulbapedia.bulbagarden.net/wiki/Vileplume_(Pok%C3%A9mon)" TargetMode="External"/><Relationship Id="rId321" Type="http://schemas.openxmlformats.org/officeDocument/2006/relationships/hyperlink" Target="https://bulbapedia.bulbagarden.net/wiki/Nidoran%E2%99%82_(Pok%C3%A9mon)" TargetMode="External"/><Relationship Id="rId320" Type="http://schemas.openxmlformats.org/officeDocument/2006/relationships/hyperlink" Target="https://bulbapedia.bulbagarden.net/wiki/Durant_(Pok%C3%A9mon)" TargetMode="External"/><Relationship Id="rId316" Type="http://schemas.openxmlformats.org/officeDocument/2006/relationships/hyperlink" Target="https://bulbapedia.bulbagarden.net/wiki/Oddish_(Pok%C3%A9mon)" TargetMode="External"/><Relationship Id="rId315" Type="http://schemas.openxmlformats.org/officeDocument/2006/relationships/hyperlink" Target="https://bulbapedia.bulbagarden.net/wiki/Nidorina_(Pok%C3%A9mon)" TargetMode="External"/><Relationship Id="rId314" Type="http://schemas.openxmlformats.org/officeDocument/2006/relationships/hyperlink" Target="https://bulbapedia.bulbagarden.net/wiki/Tyranitar_(Pok%C3%A9mon)" TargetMode="External"/><Relationship Id="rId313" Type="http://schemas.openxmlformats.org/officeDocument/2006/relationships/hyperlink" Target="https://bulbapedia.bulbagarden.net/wiki/Alakazam_(Pok%C3%A9mon)" TargetMode="External"/><Relationship Id="rId319" Type="http://schemas.openxmlformats.org/officeDocument/2006/relationships/hyperlink" Target="https://bulbapedia.bulbagarden.net/wiki/Gloom_(Pok%C3%A9mon)" TargetMode="External"/><Relationship Id="rId318" Type="http://schemas.openxmlformats.org/officeDocument/2006/relationships/hyperlink" Target="https://bulbapedia.bulbagarden.net/wiki/Nidoqueen_(Pok%C3%A9mon)" TargetMode="External"/><Relationship Id="rId317" Type="http://schemas.openxmlformats.org/officeDocument/2006/relationships/hyperlink" Target="https://bulbapedia.bulbagarden.net/wiki/Heatmor_(Pok%C3%A9mon)" TargetMode="External"/><Relationship Id="rId312" Type="http://schemas.openxmlformats.org/officeDocument/2006/relationships/hyperlink" Target="https://bulbapedia.bulbagarden.net/wiki/Nidoran%E2%99%80_(Pok%C3%A9mon)" TargetMode="External"/><Relationship Id="rId311" Type="http://schemas.openxmlformats.org/officeDocument/2006/relationships/hyperlink" Target="https://bulbapedia.bulbagarden.net/wiki/Skuntank_(Pok%C3%A9mon)" TargetMode="External"/><Relationship Id="rId310" Type="http://schemas.openxmlformats.org/officeDocument/2006/relationships/hyperlink" Target="https://bulbapedia.bulbagarden.net/wiki/Pupitar_(Pok%C3%A9mon)" TargetMode="External"/><Relationship Id="rId297" Type="http://schemas.openxmlformats.org/officeDocument/2006/relationships/hyperlink" Target="https://bulbapedia.bulbagarden.net/wiki/Aron_(Pok%C3%A9mon)" TargetMode="External"/><Relationship Id="rId296" Type="http://schemas.openxmlformats.org/officeDocument/2006/relationships/hyperlink" Target="https://bulbapedia.bulbagarden.net/wiki/Sawk_(Pok%C3%A9mon)" TargetMode="External"/><Relationship Id="rId295" Type="http://schemas.openxmlformats.org/officeDocument/2006/relationships/hyperlink" Target="https://bulbapedia.bulbagarden.net/wiki/Gulpin_(Pok%C3%A9mon)" TargetMode="External"/><Relationship Id="rId294" Type="http://schemas.openxmlformats.org/officeDocument/2006/relationships/hyperlink" Target="https://bulbapedia.bulbagarden.net/wiki/Sandslash_(Pok%C3%A9mon)" TargetMode="External"/><Relationship Id="rId299" Type="http://schemas.openxmlformats.org/officeDocument/2006/relationships/hyperlink" Target="https://bulbapedia.bulbagarden.net/wiki/Starly_(Pok%C3%A9mon)" TargetMode="External"/><Relationship Id="rId298" Type="http://schemas.openxmlformats.org/officeDocument/2006/relationships/hyperlink" Target="https://bulbapedia.bulbagarden.net/wiki/Swalot_(Pok%C3%A9mon)" TargetMode="External"/><Relationship Id="rId271" Type="http://schemas.openxmlformats.org/officeDocument/2006/relationships/hyperlink" Target="https://bulbapedia.bulbagarden.net/wiki/Sigilyph_(Pok%C3%A9mon)" TargetMode="External"/><Relationship Id="rId270" Type="http://schemas.openxmlformats.org/officeDocument/2006/relationships/hyperlink" Target="https://bulbapedia.bulbagarden.net/wiki/Delibird_(Pok%C3%A9mon)" TargetMode="External"/><Relationship Id="rId269" Type="http://schemas.openxmlformats.org/officeDocument/2006/relationships/hyperlink" Target="https://bulbapedia.bulbagarden.net/wiki/Hawlucha_(Pok%C3%A9mon)" TargetMode="External"/><Relationship Id="rId264" Type="http://schemas.openxmlformats.org/officeDocument/2006/relationships/hyperlink" Target="https://bulbapedia.bulbagarden.net/wiki/Blastoise_(Pok%C3%A9mon)" TargetMode="External"/><Relationship Id="rId263" Type="http://schemas.openxmlformats.org/officeDocument/2006/relationships/hyperlink" Target="https://bulbapedia.bulbagarden.net/wiki/Vanilluxe_(Pok%C3%A9mon)" TargetMode="External"/><Relationship Id="rId262" Type="http://schemas.openxmlformats.org/officeDocument/2006/relationships/hyperlink" Target="https://bulbapedia.bulbagarden.net/wiki/Yanma_(Pok%C3%A9mon)" TargetMode="External"/><Relationship Id="rId261" Type="http://schemas.openxmlformats.org/officeDocument/2006/relationships/hyperlink" Target="https://bulbapedia.bulbagarden.net/wiki/Wartortle_(Pok%C3%A9mon)" TargetMode="External"/><Relationship Id="rId268" Type="http://schemas.openxmlformats.org/officeDocument/2006/relationships/hyperlink" Target="https://bulbapedia.bulbagarden.net/wiki/Skiddo_(Pok%C3%A9mon)" TargetMode="External"/><Relationship Id="rId267" Type="http://schemas.openxmlformats.org/officeDocument/2006/relationships/hyperlink" Target="https://bulbapedia.bulbagarden.net/wiki/Abomasnow_(Pok%C3%A9mon)" TargetMode="External"/><Relationship Id="rId266" Type="http://schemas.openxmlformats.org/officeDocument/2006/relationships/hyperlink" Target="https://bulbapedia.bulbagarden.net/wiki/Yanmega_(Pok%C3%A9mon)" TargetMode="External"/><Relationship Id="rId265" Type="http://schemas.openxmlformats.org/officeDocument/2006/relationships/hyperlink" Target="https://bulbapedia.bulbagarden.net/wiki/Snover_(Pok%C3%A9mon)" TargetMode="External"/><Relationship Id="rId260" Type="http://schemas.openxmlformats.org/officeDocument/2006/relationships/hyperlink" Target="https://bulbapedia.bulbagarden.net/wiki/Emolga_(Pok%C3%A9mon)" TargetMode="External"/><Relationship Id="rId259" Type="http://schemas.openxmlformats.org/officeDocument/2006/relationships/hyperlink" Target="https://bulbapedia.bulbagarden.net/wiki/Vanillish_(Pok%C3%A9mon)" TargetMode="External"/><Relationship Id="rId258" Type="http://schemas.openxmlformats.org/officeDocument/2006/relationships/hyperlink" Target="https://bulbapedia.bulbagarden.net/wiki/Squirtle_(Pok%C3%A9mon)" TargetMode="External"/><Relationship Id="rId253" Type="http://schemas.openxmlformats.org/officeDocument/2006/relationships/hyperlink" Target="https://bulbapedia.bulbagarden.net/wiki/Jynx_(Pok%C3%A9mon)" TargetMode="External"/><Relationship Id="rId252" Type="http://schemas.openxmlformats.org/officeDocument/2006/relationships/hyperlink" Target="https://bulbapedia.bulbagarden.net/wiki/Charmeleon_(Pok%C3%A9mon)" TargetMode="External"/><Relationship Id="rId251" Type="http://schemas.openxmlformats.org/officeDocument/2006/relationships/hyperlink" Target="https://bulbapedia.bulbagarden.net/wiki/Leafeon_(Pok%C3%A9mon)" TargetMode="External"/><Relationship Id="rId250" Type="http://schemas.openxmlformats.org/officeDocument/2006/relationships/hyperlink" Target="https://bulbapedia.bulbagarden.net/wiki/Smoochum_(Pok%C3%A9mon)" TargetMode="External"/><Relationship Id="rId257" Type="http://schemas.openxmlformats.org/officeDocument/2006/relationships/hyperlink" Target="https://bulbapedia.bulbagarden.net/wiki/Sylveon_(Pok%C3%A9mon)" TargetMode="External"/><Relationship Id="rId256" Type="http://schemas.openxmlformats.org/officeDocument/2006/relationships/hyperlink" Target="https://bulbapedia.bulbagarden.net/wiki/Vanillite_(Pok%C3%A9mon)" TargetMode="External"/><Relationship Id="rId255" Type="http://schemas.openxmlformats.org/officeDocument/2006/relationships/hyperlink" Target="https://bulbapedia.bulbagarden.net/wiki/Charizard_(Pok%C3%A9mon)" TargetMode="External"/><Relationship Id="rId254" Type="http://schemas.openxmlformats.org/officeDocument/2006/relationships/hyperlink" Target="https://bulbapedia.bulbagarden.net/wiki/Glaceon_(Pok%C3%A9mon)" TargetMode="External"/><Relationship Id="rId293" Type="http://schemas.openxmlformats.org/officeDocument/2006/relationships/hyperlink" Target="https://bulbapedia.bulbagarden.net/wiki/Throh_(Pok%C3%A9mon)" TargetMode="External"/><Relationship Id="rId292" Type="http://schemas.openxmlformats.org/officeDocument/2006/relationships/hyperlink" Target="https://bulbapedia.bulbagarden.net/wiki/Minun_(Pok%C3%A9mon)" TargetMode="External"/><Relationship Id="rId291" Type="http://schemas.openxmlformats.org/officeDocument/2006/relationships/hyperlink" Target="https://bulbapedia.bulbagarden.net/wiki/Sandshrew_(Pok%C3%A9mon)" TargetMode="External"/><Relationship Id="rId290" Type="http://schemas.openxmlformats.org/officeDocument/2006/relationships/hyperlink" Target="https://bulbapedia.bulbagarden.net/wiki/Torkoal_(Pok%C3%A9mon)" TargetMode="External"/><Relationship Id="rId286" Type="http://schemas.openxmlformats.org/officeDocument/2006/relationships/hyperlink" Target="https://bulbapedia.bulbagarden.net/wiki/Makuhita_(Pok%C3%A9mon)" TargetMode="External"/><Relationship Id="rId285" Type="http://schemas.openxmlformats.org/officeDocument/2006/relationships/hyperlink" Target="https://bulbapedia.bulbagarden.net/wiki/Dodrio_(Pok%C3%A9mon)" TargetMode="External"/><Relationship Id="rId284" Type="http://schemas.openxmlformats.org/officeDocument/2006/relationships/hyperlink" Target="https://bulbapedia.bulbagarden.net/wiki/Gurdurr_(Pok%C3%A9mon)" TargetMode="External"/><Relationship Id="rId283" Type="http://schemas.openxmlformats.org/officeDocument/2006/relationships/hyperlink" Target="https://bulbapedia.bulbagarden.net/wiki/Probopass_(Pok%C3%A9mon)" TargetMode="External"/><Relationship Id="rId289" Type="http://schemas.openxmlformats.org/officeDocument/2006/relationships/hyperlink" Target="https://bulbapedia.bulbagarden.net/wiki/Plusle_(Pok%C3%A9mon)" TargetMode="External"/><Relationship Id="rId288" Type="http://schemas.openxmlformats.org/officeDocument/2006/relationships/hyperlink" Target="https://bulbapedia.bulbagarden.net/wiki/Hariyama_(Pok%C3%A9mon)" TargetMode="External"/><Relationship Id="rId287" Type="http://schemas.openxmlformats.org/officeDocument/2006/relationships/hyperlink" Target="https://bulbapedia.bulbagarden.net/wiki/Conkeldurr_(Pok%C3%A9mon)" TargetMode="External"/><Relationship Id="rId282" Type="http://schemas.openxmlformats.org/officeDocument/2006/relationships/hyperlink" Target="https://bulbapedia.bulbagarden.net/wiki/Doduo_(Pok%C3%A9mon)" TargetMode="External"/><Relationship Id="rId281" Type="http://schemas.openxmlformats.org/officeDocument/2006/relationships/hyperlink" Target="https://bulbapedia.bulbagarden.net/wiki/Furfrou_(Pok%C3%A9mon)" TargetMode="External"/><Relationship Id="rId280" Type="http://schemas.openxmlformats.org/officeDocument/2006/relationships/hyperlink" Target="https://bulbapedia.bulbagarden.net/wiki/Timburr_(Pok%C3%A9mon)" TargetMode="External"/><Relationship Id="rId275" Type="http://schemas.openxmlformats.org/officeDocument/2006/relationships/hyperlink" Target="https://bulbapedia.bulbagarden.net/wiki/Pancham_(Pok%C3%A9mon)" TargetMode="External"/><Relationship Id="rId274" Type="http://schemas.openxmlformats.org/officeDocument/2006/relationships/hyperlink" Target="https://bulbapedia.bulbagarden.net/wiki/Golett_(Pok%C3%A9mon)" TargetMode="External"/><Relationship Id="rId273" Type="http://schemas.openxmlformats.org/officeDocument/2006/relationships/hyperlink" Target="https://bulbapedia.bulbagarden.net/wiki/Sneasel_(Pok%C3%A9mon)" TargetMode="External"/><Relationship Id="rId272" Type="http://schemas.openxmlformats.org/officeDocument/2006/relationships/hyperlink" Target="https://bulbapedia.bulbagarden.net/wiki/Gogoat_(Pok%C3%A9mon)" TargetMode="External"/><Relationship Id="rId279" Type="http://schemas.openxmlformats.org/officeDocument/2006/relationships/hyperlink" Target="https://bulbapedia.bulbagarden.net/wiki/Nosepass_(Pok%C3%A9mon)" TargetMode="External"/><Relationship Id="rId278" Type="http://schemas.openxmlformats.org/officeDocument/2006/relationships/hyperlink" Target="https://bulbapedia.bulbagarden.net/wiki/Pangoro_(Pok%C3%A9mon)" TargetMode="External"/><Relationship Id="rId277" Type="http://schemas.openxmlformats.org/officeDocument/2006/relationships/hyperlink" Target="https://bulbapedia.bulbagarden.net/wiki/Golurk_(Pok%C3%A9mon)" TargetMode="External"/><Relationship Id="rId276" Type="http://schemas.openxmlformats.org/officeDocument/2006/relationships/hyperlink" Target="https://bulbapedia.bulbagarden.net/wiki/Weavile_(Pok%C3%A9mon)" TargetMode="External"/><Relationship Id="rId228" Type="http://schemas.openxmlformats.org/officeDocument/2006/relationships/hyperlink" Target="https://bulbapedia.bulbagarden.net/wiki/Swinub_(Pok%C3%A9mon)" TargetMode="External"/><Relationship Id="rId227" Type="http://schemas.openxmlformats.org/officeDocument/2006/relationships/hyperlink" Target="https://bulbapedia.bulbagarden.net/wiki/Garbodor_(Pok%C3%A9mon)" TargetMode="External"/><Relationship Id="rId226" Type="http://schemas.openxmlformats.org/officeDocument/2006/relationships/hyperlink" Target="https://bulbapedia.bulbagarden.net/wiki/Houndour_(Pok%C3%A9mon)" TargetMode="External"/><Relationship Id="rId225" Type="http://schemas.openxmlformats.org/officeDocument/2006/relationships/hyperlink" Target="https://bulbapedia.bulbagarden.net/wiki/Ledian_(Pok%C3%A9mon)" TargetMode="External"/><Relationship Id="rId229" Type="http://schemas.openxmlformats.org/officeDocument/2006/relationships/hyperlink" Target="https://bulbapedia.bulbagarden.net/wiki/Houndoom_(Pok%C3%A9mon)" TargetMode="External"/><Relationship Id="rId220" Type="http://schemas.openxmlformats.org/officeDocument/2006/relationships/hyperlink" Target="https://bulbapedia.bulbagarden.net/wiki/Electrike_(Pok%C3%A9mon)" TargetMode="External"/><Relationship Id="rId224" Type="http://schemas.openxmlformats.org/officeDocument/2006/relationships/hyperlink" Target="https://bulbapedia.bulbagarden.net/wiki/Trubbish_(Pok%C3%A9mon)" TargetMode="External"/><Relationship Id="rId223" Type="http://schemas.openxmlformats.org/officeDocument/2006/relationships/hyperlink" Target="https://bulbapedia.bulbagarden.net/wiki/Manectric_(Pok%C3%A9mon)" TargetMode="External"/><Relationship Id="rId222" Type="http://schemas.openxmlformats.org/officeDocument/2006/relationships/hyperlink" Target="https://bulbapedia.bulbagarden.net/wiki/Ledyba_(Pok%C3%A9mon)" TargetMode="External"/><Relationship Id="rId221" Type="http://schemas.openxmlformats.org/officeDocument/2006/relationships/hyperlink" Target="https://bulbapedia.bulbagarden.net/wiki/Roserade_(Pok%C3%A9mon)" TargetMode="External"/><Relationship Id="rId217" Type="http://schemas.openxmlformats.org/officeDocument/2006/relationships/hyperlink" Target="https://bulbapedia.bulbagarden.net/wiki/Granbull_(Pok%C3%A9mon)" TargetMode="External"/><Relationship Id="rId216" Type="http://schemas.openxmlformats.org/officeDocument/2006/relationships/hyperlink" Target="https://bulbapedia.bulbagarden.net/wiki/Voltorb_(Pok%C3%A9mon)" TargetMode="External"/><Relationship Id="rId215" Type="http://schemas.openxmlformats.org/officeDocument/2006/relationships/hyperlink" Target="https://bulbapedia.bulbagarden.net/wiki/Magnezone_(Pok%C3%A9mon)" TargetMode="External"/><Relationship Id="rId214" Type="http://schemas.openxmlformats.org/officeDocument/2006/relationships/hyperlink" Target="https://bulbapedia.bulbagarden.net/wiki/Budew_(Pok%C3%A9mon)" TargetMode="External"/><Relationship Id="rId219" Type="http://schemas.openxmlformats.org/officeDocument/2006/relationships/hyperlink" Target="https://bulbapedia.bulbagarden.net/wiki/Electrode_(Pok%C3%A9mon)" TargetMode="External"/><Relationship Id="rId218" Type="http://schemas.openxmlformats.org/officeDocument/2006/relationships/hyperlink" Target="https://bulbapedia.bulbagarden.net/wiki/Roselia_(Pok%C3%A9mon)" TargetMode="External"/><Relationship Id="rId213" Type="http://schemas.openxmlformats.org/officeDocument/2006/relationships/hyperlink" Target="https://bulbapedia.bulbagarden.net/wiki/Snubbull_(Pok%C3%A9mon)" TargetMode="External"/><Relationship Id="rId212" Type="http://schemas.openxmlformats.org/officeDocument/2006/relationships/hyperlink" Target="https://bulbapedia.bulbagarden.net/wiki/Florges_(Pok%C3%A9mon)" TargetMode="External"/><Relationship Id="rId211" Type="http://schemas.openxmlformats.org/officeDocument/2006/relationships/hyperlink" Target="https://bulbapedia.bulbagarden.net/wiki/Ferrothorn_(Pok%C3%A9mon)" TargetMode="External"/><Relationship Id="rId210" Type="http://schemas.openxmlformats.org/officeDocument/2006/relationships/hyperlink" Target="https://bulbapedia.bulbagarden.net/wiki/Magneton_(Pok%C3%A9mon)" TargetMode="External"/><Relationship Id="rId249" Type="http://schemas.openxmlformats.org/officeDocument/2006/relationships/hyperlink" Target="https://bulbapedia.bulbagarden.net/wiki/Charmander_(Pok%C3%A9mon)" TargetMode="External"/><Relationship Id="rId248" Type="http://schemas.openxmlformats.org/officeDocument/2006/relationships/hyperlink" Target="https://bulbapedia.bulbagarden.net/wiki/Beartic_(Pok%C3%A9mon)" TargetMode="External"/><Relationship Id="rId247" Type="http://schemas.openxmlformats.org/officeDocument/2006/relationships/hyperlink" Target="https://bulbapedia.bulbagarden.net/wiki/Umbreon_(Pok%C3%A9mon)" TargetMode="External"/><Relationship Id="rId242" Type="http://schemas.openxmlformats.org/officeDocument/2006/relationships/hyperlink" Target="https://bulbapedia.bulbagarden.net/wiki/Avalugg_(Pok%C3%A9mon)" TargetMode="External"/><Relationship Id="rId241" Type="http://schemas.openxmlformats.org/officeDocument/2006/relationships/hyperlink" Target="https://bulbapedia.bulbagarden.net/wiki/Flareon_(Pok%C3%A9mon)" TargetMode="External"/><Relationship Id="rId240" Type="http://schemas.openxmlformats.org/officeDocument/2006/relationships/hyperlink" Target="https://bulbapedia.bulbagarden.net/wiki/Bulbasaur_(Pok%C3%A9mon)" TargetMode="External"/><Relationship Id="rId246" Type="http://schemas.openxmlformats.org/officeDocument/2006/relationships/hyperlink" Target="https://bulbapedia.bulbagarden.net/wiki/Venusaur_(Pok%C3%A9mon)" TargetMode="External"/><Relationship Id="rId245" Type="http://schemas.openxmlformats.org/officeDocument/2006/relationships/hyperlink" Target="https://bulbapedia.bulbagarden.net/wiki/Cubchoo_(Pok%C3%A9mon)" TargetMode="External"/><Relationship Id="rId244" Type="http://schemas.openxmlformats.org/officeDocument/2006/relationships/hyperlink" Target="https://bulbapedia.bulbagarden.net/wiki/Espeon_(Pok%C3%A9mon)" TargetMode="External"/><Relationship Id="rId243" Type="http://schemas.openxmlformats.org/officeDocument/2006/relationships/hyperlink" Target="https://bulbapedia.bulbagarden.net/wiki/Ivysaur_(Pok%C3%A9mon)" TargetMode="External"/><Relationship Id="rId239" Type="http://schemas.openxmlformats.org/officeDocument/2006/relationships/hyperlink" Target="https://bulbapedia.bulbagarden.net/wiki/Bergmite_(Pok%C3%A9mon)" TargetMode="External"/><Relationship Id="rId238" Type="http://schemas.openxmlformats.org/officeDocument/2006/relationships/hyperlink" Target="https://bulbapedia.bulbagarden.net/wiki/Delcatty_(Pok%C3%A9mon)" TargetMode="External"/><Relationship Id="rId237" Type="http://schemas.openxmlformats.org/officeDocument/2006/relationships/hyperlink" Target="https://bulbapedia.bulbagarden.net/wiki/Jolteon_(Pok%C3%A9mon)" TargetMode="External"/><Relationship Id="rId236" Type="http://schemas.openxmlformats.org/officeDocument/2006/relationships/hyperlink" Target="https://bulbapedia.bulbagarden.net/wiki/Mamoswine_(Pok%C3%A9mon)" TargetMode="External"/><Relationship Id="rId231" Type="http://schemas.openxmlformats.org/officeDocument/2006/relationships/hyperlink" Target="https://bulbapedia.bulbagarden.net/wiki/Eevee_(Pok%C3%A9mon)" TargetMode="External"/><Relationship Id="rId230" Type="http://schemas.openxmlformats.org/officeDocument/2006/relationships/hyperlink" Target="https://bulbapedia.bulbagarden.net/wiki/Combee_(Pok%C3%A9mon)" TargetMode="External"/><Relationship Id="rId235" Type="http://schemas.openxmlformats.org/officeDocument/2006/relationships/hyperlink" Target="https://bulbapedia.bulbagarden.net/wiki/Skitty_(Pok%C3%A9mon)" TargetMode="External"/><Relationship Id="rId234" Type="http://schemas.openxmlformats.org/officeDocument/2006/relationships/hyperlink" Target="https://bulbapedia.bulbagarden.net/wiki/Vaporeon_(Pok%C3%A9mon)" TargetMode="External"/><Relationship Id="rId233" Type="http://schemas.openxmlformats.org/officeDocument/2006/relationships/hyperlink" Target="https://bulbapedia.bulbagarden.net/wiki/Vespiquen_(Pok%C3%A9mon)" TargetMode="External"/><Relationship Id="rId232" Type="http://schemas.openxmlformats.org/officeDocument/2006/relationships/hyperlink" Target="https://bulbapedia.bulbagarden.net/wiki/Piloswine_(Pok%C3%A9mon)" TargetMode="External"/><Relationship Id="rId206" Type="http://schemas.openxmlformats.org/officeDocument/2006/relationships/hyperlink" Target="https://bulbapedia.bulbagarden.net/wiki/Flab%C3%A9b%C3%A9_(Pok%C3%A9mon)" TargetMode="External"/><Relationship Id="rId205" Type="http://schemas.openxmlformats.org/officeDocument/2006/relationships/hyperlink" Target="https://bulbapedia.bulbagarden.net/wiki/Rotom_(Pok%C3%A9mon)" TargetMode="External"/><Relationship Id="rId204" Type="http://schemas.openxmlformats.org/officeDocument/2006/relationships/hyperlink" Target="https://bulbapedia.bulbagarden.net/wiki/Aerodactyl_(Pok%C3%A9mon)" TargetMode="External"/><Relationship Id="rId203" Type="http://schemas.openxmlformats.org/officeDocument/2006/relationships/hyperlink" Target="https://bulbapedia.bulbagarden.net/wiki/Aurorus_(Pok%C3%A9mon)" TargetMode="External"/><Relationship Id="rId209" Type="http://schemas.openxmlformats.org/officeDocument/2006/relationships/hyperlink" Target="https://bulbapedia.bulbagarden.net/wiki/Floette_(Pok%C3%A9mon)" TargetMode="External"/><Relationship Id="rId208" Type="http://schemas.openxmlformats.org/officeDocument/2006/relationships/hyperlink" Target="https://bulbapedia.bulbagarden.net/wiki/Ferroseed_(Pok%C3%A9mon)" TargetMode="External"/><Relationship Id="rId207" Type="http://schemas.openxmlformats.org/officeDocument/2006/relationships/hyperlink" Target="https://bulbapedia.bulbagarden.net/wiki/Magnemite_(Pok%C3%A9mon)" TargetMode="External"/><Relationship Id="rId202" Type="http://schemas.openxmlformats.org/officeDocument/2006/relationships/hyperlink" Target="https://bulbapedia.bulbagarden.net/wiki/Chandelure_(Pok%C3%A9mon)" TargetMode="External"/><Relationship Id="rId201" Type="http://schemas.openxmlformats.org/officeDocument/2006/relationships/hyperlink" Target="https://bulbapedia.bulbagarden.net/wiki/Gallade_(Pok%C3%A9mon)" TargetMode="External"/><Relationship Id="rId200" Type="http://schemas.openxmlformats.org/officeDocument/2006/relationships/hyperlink" Target="https://bulbapedia.bulbagarden.net/wiki/Amaura_(Pok%C3%A9mon)" TargetMode="External"/><Relationship Id="rId190" Type="http://schemas.openxmlformats.org/officeDocument/2006/relationships/hyperlink" Target="https://bulbapedia.bulbagarden.net/wiki/Lucario_(Pok%C3%A9mon)" TargetMode="External"/><Relationship Id="rId194" Type="http://schemas.openxmlformats.org/officeDocument/2006/relationships/hyperlink" Target="https://bulbapedia.bulbagarden.net/wiki/Gourgeist_(Pok%C3%A9mon)" TargetMode="External"/><Relationship Id="rId193" Type="http://schemas.openxmlformats.org/officeDocument/2006/relationships/hyperlink" Target="https://bulbapedia.bulbagarden.net/wiki/Tyrunt_(Pok%C3%A9mon)" TargetMode="External"/><Relationship Id="rId192" Type="http://schemas.openxmlformats.org/officeDocument/2006/relationships/hyperlink" Target="https://bulbapedia.bulbagarden.net/wiki/Ralts_(Pok%C3%A9mon)" TargetMode="External"/><Relationship Id="rId191" Type="http://schemas.openxmlformats.org/officeDocument/2006/relationships/hyperlink" Target="https://bulbapedia.bulbagarden.net/wiki/Pumpkaboo_(Pok%C3%A9mon)" TargetMode="External"/><Relationship Id="rId187" Type="http://schemas.openxmlformats.org/officeDocument/2006/relationships/hyperlink" Target="https://bulbapedia.bulbagarden.net/wiki/Riolu_(Pok%C3%A9mon)" TargetMode="External"/><Relationship Id="rId186" Type="http://schemas.openxmlformats.org/officeDocument/2006/relationships/hyperlink" Target="https://bulbapedia.bulbagarden.net/wiki/Kangaskhan_(Pok%C3%A9mon)" TargetMode="External"/><Relationship Id="rId185" Type="http://schemas.openxmlformats.org/officeDocument/2006/relationships/hyperlink" Target="https://bulbapedia.bulbagarden.net/wiki/Phantump_(Pok%C3%A9mon)" TargetMode="External"/><Relationship Id="rId184" Type="http://schemas.openxmlformats.org/officeDocument/2006/relationships/hyperlink" Target="https://bulbapedia.bulbagarden.net/wiki/Marowak_(Pok%C3%A9mon)" TargetMode="External"/><Relationship Id="rId189" Type="http://schemas.openxmlformats.org/officeDocument/2006/relationships/hyperlink" Target="https://bulbapedia.bulbagarden.net/wiki/Mawile_(Pok%C3%A9mon)" TargetMode="External"/><Relationship Id="rId188" Type="http://schemas.openxmlformats.org/officeDocument/2006/relationships/hyperlink" Target="https://bulbapedia.bulbagarden.net/wiki/Trevenant_(Pok%C3%A9mon)" TargetMode="External"/><Relationship Id="rId183" Type="http://schemas.openxmlformats.org/officeDocument/2006/relationships/hyperlink" Target="https://bulbapedia.bulbagarden.net/wiki/Farfetch%27d_(Pok%C3%A9mon)" TargetMode="External"/><Relationship Id="rId182" Type="http://schemas.openxmlformats.org/officeDocument/2006/relationships/hyperlink" Target="https://bulbapedia.bulbagarden.net/wiki/Basculin_(Pok%C3%A9mon)" TargetMode="External"/><Relationship Id="rId181" Type="http://schemas.openxmlformats.org/officeDocument/2006/relationships/hyperlink" Target="https://bulbapedia.bulbagarden.net/wiki/Cubone_(Pok%C3%A9mon)" TargetMode="External"/><Relationship Id="rId180" Type="http://schemas.openxmlformats.org/officeDocument/2006/relationships/hyperlink" Target="https://bulbapedia.bulbagarden.net/wiki/Golduck_(Pok%C3%A9mon)" TargetMode="External"/><Relationship Id="rId176" Type="http://schemas.openxmlformats.org/officeDocument/2006/relationships/hyperlink" Target="https://bulbapedia.bulbagarden.net/wiki/Pyroar_(Pok%C3%A9mon)" TargetMode="External"/><Relationship Id="rId175" Type="http://schemas.openxmlformats.org/officeDocument/2006/relationships/hyperlink" Target="https://bulbapedia.bulbagarden.net/wiki/Buizel_(Pok%C3%A9mon)" TargetMode="External"/><Relationship Id="rId174" Type="http://schemas.openxmlformats.org/officeDocument/2006/relationships/hyperlink" Target="https://bulbapedia.bulbagarden.net/wiki/Machoke_(Pok%C3%A9mon)" TargetMode="External"/><Relationship Id="rId173" Type="http://schemas.openxmlformats.org/officeDocument/2006/relationships/hyperlink" Target="https://bulbapedia.bulbagarden.net/wiki/Litleo_(Pok%C3%A9mon)" TargetMode="External"/><Relationship Id="rId179" Type="http://schemas.openxmlformats.org/officeDocument/2006/relationships/hyperlink" Target="https://bulbapedia.bulbagarden.net/wiki/Floatzel_(Pok%C3%A9mon)" TargetMode="External"/><Relationship Id="rId178" Type="http://schemas.openxmlformats.org/officeDocument/2006/relationships/hyperlink" Target="https://bulbapedia.bulbagarden.net/wiki/Machamp_(Pok%C3%A9mon)" TargetMode="External"/><Relationship Id="rId177" Type="http://schemas.openxmlformats.org/officeDocument/2006/relationships/hyperlink" Target="https://bulbapedia.bulbagarden.net/wiki/Psyduck_(Pok%C3%A9mon)" TargetMode="External"/><Relationship Id="rId198" Type="http://schemas.openxmlformats.org/officeDocument/2006/relationships/hyperlink" Target="https://bulbapedia.bulbagarden.net/wiki/Gardevoir_(Pok%C3%A9mon)" TargetMode="External"/><Relationship Id="rId197" Type="http://schemas.openxmlformats.org/officeDocument/2006/relationships/hyperlink" Target="https://bulbapedia.bulbagarden.net/wiki/Tyrantrum_(Pok%C3%A9mon)" TargetMode="External"/><Relationship Id="rId196" Type="http://schemas.openxmlformats.org/officeDocument/2006/relationships/hyperlink" Target="https://bulbapedia.bulbagarden.net/wiki/Litwick_(Pok%C3%A9mon)" TargetMode="External"/><Relationship Id="rId195" Type="http://schemas.openxmlformats.org/officeDocument/2006/relationships/hyperlink" Target="https://bulbapedia.bulbagarden.net/wiki/Kirlia_(Pok%C3%A9mon)" TargetMode="External"/><Relationship Id="rId199" Type="http://schemas.openxmlformats.org/officeDocument/2006/relationships/hyperlink" Target="https://bulbapedia.bulbagarden.net/wiki/Lampent_(Pok%C3%A9mon)" TargetMode="External"/><Relationship Id="rId150" Type="http://schemas.openxmlformats.org/officeDocument/2006/relationships/hyperlink" Target="https://bulbapedia.bulbagarden.net/wiki/Rhyhorn_(Pok%C3%A9mon)" TargetMode="External"/><Relationship Id="rId149" Type="http://schemas.openxmlformats.org/officeDocument/2006/relationships/hyperlink" Target="https://bulbapedia.bulbagarden.net/wiki/Bisharp_(Pok%C3%A9mon)" TargetMode="External"/><Relationship Id="rId148" Type="http://schemas.openxmlformats.org/officeDocument/2006/relationships/hyperlink" Target="https://bulbapedia.bulbagarden.net/wiki/Hippowdon_(Pok%C3%A9mon)" TargetMode="External"/><Relationship Id="rId143" Type="http://schemas.openxmlformats.org/officeDocument/2006/relationships/hyperlink" Target="https://bulbapedia.bulbagarden.net/wiki/Heliolisk_(Pok%C3%A9mon)" TargetMode="External"/><Relationship Id="rId142" Type="http://schemas.openxmlformats.org/officeDocument/2006/relationships/hyperlink" Target="https://bulbapedia.bulbagarden.net/wiki/Watchog_(Pok%C3%A9mon)" TargetMode="External"/><Relationship Id="rId141" Type="http://schemas.openxmlformats.org/officeDocument/2006/relationships/hyperlink" Target="https://bulbapedia.bulbagarden.net/wiki/Surskit_(Pok%C3%A9mon)" TargetMode="External"/><Relationship Id="rId140" Type="http://schemas.openxmlformats.org/officeDocument/2006/relationships/hyperlink" Target="https://bulbapedia.bulbagarden.net/wiki/Helioptile_(Pok%C3%A9mon)" TargetMode="External"/><Relationship Id="rId147" Type="http://schemas.openxmlformats.org/officeDocument/2006/relationships/hyperlink" Target="https://bulbapedia.bulbagarden.net/wiki/Magikarp_(Pok%C3%A9mon)" TargetMode="External"/><Relationship Id="rId146" Type="http://schemas.openxmlformats.org/officeDocument/2006/relationships/hyperlink" Target="https://bulbapedia.bulbagarden.net/wiki/Pawniard_(Pok%C3%A9mon)" TargetMode="External"/><Relationship Id="rId145" Type="http://schemas.openxmlformats.org/officeDocument/2006/relationships/hyperlink" Target="https://bulbapedia.bulbagarden.net/wiki/Hippopotas_(Pok%C3%A9mon)" TargetMode="External"/><Relationship Id="rId144" Type="http://schemas.openxmlformats.org/officeDocument/2006/relationships/hyperlink" Target="https://bulbapedia.bulbagarden.net/wiki/Masquerain_(Pok%C3%A9mon)" TargetMode="External"/><Relationship Id="rId139" Type="http://schemas.openxmlformats.org/officeDocument/2006/relationships/hyperlink" Target="https://bulbapedia.bulbagarden.net/wiki/Patrat_(Pok%C3%A9mon)" TargetMode="External"/><Relationship Id="rId138" Type="http://schemas.openxmlformats.org/officeDocument/2006/relationships/hyperlink" Target="https://bulbapedia.bulbagarden.net/wiki/Mothim_(Pok%C3%A9mon)" TargetMode="External"/><Relationship Id="rId137" Type="http://schemas.openxmlformats.org/officeDocument/2006/relationships/hyperlink" Target="https://bulbapedia.bulbagarden.net/wiki/Wormadam_(Pok%C3%A9mon)" TargetMode="External"/><Relationship Id="rId132" Type="http://schemas.openxmlformats.org/officeDocument/2006/relationships/hyperlink" Target="https://bulbapedia.bulbagarden.net/wiki/Krokorok_(Pok%C3%A9mon)" TargetMode="External"/><Relationship Id="rId131" Type="http://schemas.openxmlformats.org/officeDocument/2006/relationships/hyperlink" Target="https://bulbapedia.bulbagarden.net/wiki/Burmy_(Pok%C3%A9mon)" TargetMode="External"/><Relationship Id="rId130" Type="http://schemas.openxmlformats.org/officeDocument/2006/relationships/hyperlink" Target="https://bulbapedia.bulbagarden.net/wiki/Poochyena_(Pok%C3%A9mon)" TargetMode="External"/><Relationship Id="rId136" Type="http://schemas.openxmlformats.org/officeDocument/2006/relationships/hyperlink" Target="https://bulbapedia.bulbagarden.net/wiki/Wormadam_(Pok%C3%A9mon)" TargetMode="External"/><Relationship Id="rId135" Type="http://schemas.openxmlformats.org/officeDocument/2006/relationships/hyperlink" Target="https://bulbapedia.bulbagarden.net/wiki/Krookodile_(Pok%C3%A9mon)" TargetMode="External"/><Relationship Id="rId134" Type="http://schemas.openxmlformats.org/officeDocument/2006/relationships/hyperlink" Target="https://bulbapedia.bulbagarden.net/wiki/Wormadam_(Pok%C3%A9mon)" TargetMode="External"/><Relationship Id="rId133" Type="http://schemas.openxmlformats.org/officeDocument/2006/relationships/hyperlink" Target="https://bulbapedia.bulbagarden.net/wiki/Mightyena_(Pok%C3%A9mon)" TargetMode="External"/><Relationship Id="rId172" Type="http://schemas.openxmlformats.org/officeDocument/2006/relationships/hyperlink" Target="https://bulbapedia.bulbagarden.net/wiki/Ludicolo_(Pok%C3%A9mon)" TargetMode="External"/><Relationship Id="rId171" Type="http://schemas.openxmlformats.org/officeDocument/2006/relationships/hyperlink" Target="https://bulbapedia.bulbagarden.net/wiki/Machop_(Pok%C3%A9mon)" TargetMode="External"/><Relationship Id="rId170" Type="http://schemas.openxmlformats.org/officeDocument/2006/relationships/hyperlink" Target="https://bulbapedia.bulbagarden.net/wiki/Swoobat_(Pok%C3%A9mon)" TargetMode="External"/><Relationship Id="rId165" Type="http://schemas.openxmlformats.org/officeDocument/2006/relationships/hyperlink" Target="https://bulbapedia.bulbagarden.net/wiki/Lotad_(Pok%C3%A9mon)" TargetMode="External"/><Relationship Id="rId164" Type="http://schemas.openxmlformats.org/officeDocument/2006/relationships/hyperlink" Target="https://bulbapedia.bulbagarden.net/wiki/Steelix_(Pok%C3%A9mon)" TargetMode="External"/><Relationship Id="rId163" Type="http://schemas.openxmlformats.org/officeDocument/2006/relationships/hyperlink" Target="https://bulbapedia.bulbagarden.net/wiki/Amoonguss_(Pok%C3%A9mon)" TargetMode="External"/><Relationship Id="rId162" Type="http://schemas.openxmlformats.org/officeDocument/2006/relationships/hyperlink" Target="https://bulbapedia.bulbagarden.net/wiki/Seaking_(Pok%C3%A9mon)" TargetMode="External"/><Relationship Id="rId169" Type="http://schemas.openxmlformats.org/officeDocument/2006/relationships/hyperlink" Target="https://bulbapedia.bulbagarden.net/wiki/Sharpedo_(Pok%C3%A9mon)" TargetMode="External"/><Relationship Id="rId168" Type="http://schemas.openxmlformats.org/officeDocument/2006/relationships/hyperlink" Target="https://bulbapedia.bulbagarden.net/wiki/Lombre_(Pok%C3%A9mon)" TargetMode="External"/><Relationship Id="rId167" Type="http://schemas.openxmlformats.org/officeDocument/2006/relationships/hyperlink" Target="https://bulbapedia.bulbagarden.net/wiki/Woobat_(Pok%C3%A9mon)" TargetMode="External"/><Relationship Id="rId166" Type="http://schemas.openxmlformats.org/officeDocument/2006/relationships/hyperlink" Target="https://bulbapedia.bulbagarden.net/wiki/Carvanha_(Pok%C3%A9mon)" TargetMode="External"/><Relationship Id="rId161" Type="http://schemas.openxmlformats.org/officeDocument/2006/relationships/hyperlink" Target="https://bulbapedia.bulbagarden.net/wiki/Foongus_(Pok%C3%A9mon)" TargetMode="External"/><Relationship Id="rId160" Type="http://schemas.openxmlformats.org/officeDocument/2006/relationships/hyperlink" Target="https://bulbapedia.bulbagarden.net/wiki/Goldeen_(Pok%C3%A9mon)" TargetMode="External"/><Relationship Id="rId159" Type="http://schemas.openxmlformats.org/officeDocument/2006/relationships/hyperlink" Target="https://bulbapedia.bulbagarden.net/wiki/Onix_(Pok%C3%A9mon)" TargetMode="External"/><Relationship Id="rId154" Type="http://schemas.openxmlformats.org/officeDocument/2006/relationships/hyperlink" Target="https://bulbapedia.bulbagarden.net/wiki/Murkrow_(Pok%C3%A9mon)" TargetMode="External"/><Relationship Id="rId153" Type="http://schemas.openxmlformats.org/officeDocument/2006/relationships/hyperlink" Target="https://bulbapedia.bulbagarden.net/wiki/Rhydon_(Pok%C3%A9mon)" TargetMode="External"/><Relationship Id="rId152" Type="http://schemas.openxmlformats.org/officeDocument/2006/relationships/hyperlink" Target="https://bulbapedia.bulbagarden.net/wiki/Klefki_(Pok%C3%A9mon)" TargetMode="External"/><Relationship Id="rId151" Type="http://schemas.openxmlformats.org/officeDocument/2006/relationships/hyperlink" Target="https://bulbapedia.bulbagarden.net/wiki/Gyarados_(Pok%C3%A9mon)" TargetMode="External"/><Relationship Id="rId158" Type="http://schemas.openxmlformats.org/officeDocument/2006/relationships/hyperlink" Target="https://bulbapedia.bulbagarden.net/wiki/Rhyperior_(Pok%C3%A9mon)" TargetMode="External"/><Relationship Id="rId157" Type="http://schemas.openxmlformats.org/officeDocument/2006/relationships/hyperlink" Target="https://bulbapedia.bulbagarden.net/wiki/Honchkrow_(Pok%C3%A9mon)" TargetMode="External"/><Relationship Id="rId156" Type="http://schemas.openxmlformats.org/officeDocument/2006/relationships/hyperlink" Target="https://bulbapedia.bulbagarden.net/wiki/Crawdaunt_(Pok%C3%A9mon)" TargetMode="External"/><Relationship Id="rId155" Type="http://schemas.openxmlformats.org/officeDocument/2006/relationships/hyperlink" Target="https://bulbapedia.bulbagarden.net/wiki/Corphish_(Pok%C3%A9mon)" TargetMode="External"/><Relationship Id="rId107" Type="http://schemas.openxmlformats.org/officeDocument/2006/relationships/hyperlink" Target="https://bulbapedia.bulbagarden.net/wiki/Shellder_(Pok%C3%A9mon)" TargetMode="External"/><Relationship Id="rId106" Type="http://schemas.openxmlformats.org/officeDocument/2006/relationships/hyperlink" Target="https://bulbapedia.bulbagarden.net/wiki/Pikachu_(Pok%C3%A9mon)" TargetMode="External"/><Relationship Id="rId105" Type="http://schemas.openxmlformats.org/officeDocument/2006/relationships/hyperlink" Target="https://bulbapedia.bulbagarden.net/wiki/Pichu_(Pok%C3%A9mon)" TargetMode="External"/><Relationship Id="rId104" Type="http://schemas.openxmlformats.org/officeDocument/2006/relationships/hyperlink" Target="https://bulbapedia.bulbagarden.net/wiki/Starmie_(Pok%C3%A9mon)" TargetMode="External"/><Relationship Id="rId109" Type="http://schemas.openxmlformats.org/officeDocument/2006/relationships/hyperlink" Target="https://bulbapedia.bulbagarden.net/wiki/Ekans_(Pok%C3%A9mon)" TargetMode="External"/><Relationship Id="rId108" Type="http://schemas.openxmlformats.org/officeDocument/2006/relationships/hyperlink" Target="https://bulbapedia.bulbagarden.net/wiki/Politoed_(Pok%C3%A9mon)" TargetMode="External"/><Relationship Id="rId103" Type="http://schemas.openxmlformats.org/officeDocument/2006/relationships/hyperlink" Target="https://bulbapedia.bulbagarden.net/wiki/Poliwrath_(Pok%C3%A9mon)" TargetMode="External"/><Relationship Id="rId102" Type="http://schemas.openxmlformats.org/officeDocument/2006/relationships/hyperlink" Target="https://bulbapedia.bulbagarden.net/wiki/Simipour_(Pok%C3%A9mon)" TargetMode="External"/><Relationship Id="rId101" Type="http://schemas.openxmlformats.org/officeDocument/2006/relationships/hyperlink" Target="https://bulbapedia.bulbagarden.net/wiki/Staryu_(Pok%C3%A9mon)" TargetMode="External"/><Relationship Id="rId100" Type="http://schemas.openxmlformats.org/officeDocument/2006/relationships/hyperlink" Target="https://bulbapedia.bulbagarden.net/wiki/Poliwhirl_(Pok%C3%A9mon)" TargetMode="External"/><Relationship Id="rId129" Type="http://schemas.openxmlformats.org/officeDocument/2006/relationships/hyperlink" Target="https://bulbapedia.bulbagarden.net/wiki/Sandile_(Pok%C3%A9mon)" TargetMode="External"/><Relationship Id="rId128" Type="http://schemas.openxmlformats.org/officeDocument/2006/relationships/hyperlink" Target="https://bulbapedia.bulbagarden.net/wiki/Liepard_(Pok%C3%A9mon)" TargetMode="External"/><Relationship Id="rId127" Type="http://schemas.openxmlformats.org/officeDocument/2006/relationships/hyperlink" Target="https://bulbapedia.bulbagarden.net/wiki/Azumarill_(Pok%C3%A9mon)" TargetMode="External"/><Relationship Id="rId126" Type="http://schemas.openxmlformats.org/officeDocument/2006/relationships/hyperlink" Target="https://bulbapedia.bulbagarden.net/wiki/Purrloin_(Pok%C3%A9mon)" TargetMode="External"/><Relationship Id="rId121" Type="http://schemas.openxmlformats.org/officeDocument/2006/relationships/hyperlink" Target="https://bulbapedia.bulbagarden.net/wiki/Kingdra_(Pok%C3%A9mon)" TargetMode="External"/><Relationship Id="rId120" Type="http://schemas.openxmlformats.org/officeDocument/2006/relationships/hyperlink" Target="https://bulbapedia.bulbagarden.net/wiki/Barboach_(Pok%C3%A9mon)" TargetMode="External"/><Relationship Id="rId125" Type="http://schemas.openxmlformats.org/officeDocument/2006/relationships/hyperlink" Target="https://bulbapedia.bulbagarden.net/wiki/Relicanth_(Pok%C3%A9mon)" TargetMode="External"/><Relationship Id="rId124" Type="http://schemas.openxmlformats.org/officeDocument/2006/relationships/hyperlink" Target="https://bulbapedia.bulbagarden.net/wiki/Marill_(Pok%C3%A9mon)" TargetMode="External"/><Relationship Id="rId123" Type="http://schemas.openxmlformats.org/officeDocument/2006/relationships/hyperlink" Target="https://bulbapedia.bulbagarden.net/wiki/Whiscash_(Pok%C3%A9mon)" TargetMode="External"/><Relationship Id="rId122" Type="http://schemas.openxmlformats.org/officeDocument/2006/relationships/hyperlink" Target="https://bulbapedia.bulbagarden.net/wiki/Azurill_(Pok%C3%A9mon)" TargetMode="External"/><Relationship Id="rId118" Type="http://schemas.openxmlformats.org/officeDocument/2006/relationships/hyperlink" Target="https://bulbapedia.bulbagarden.net/wiki/Seadra_(Pok%C3%A9mon)" TargetMode="External"/><Relationship Id="rId117" Type="http://schemas.openxmlformats.org/officeDocument/2006/relationships/hyperlink" Target="https://bulbapedia.bulbagarden.net/wiki/Stunfisk_(Pok%C3%A9mon)" TargetMode="External"/><Relationship Id="rId116" Type="http://schemas.openxmlformats.org/officeDocument/2006/relationships/hyperlink" Target="https://bulbapedia.bulbagarden.net/wiki/Bibarel_(Pok%C3%A9mon)" TargetMode="External"/><Relationship Id="rId115" Type="http://schemas.openxmlformats.org/officeDocument/2006/relationships/hyperlink" Target="https://bulbapedia.bulbagarden.net/wiki/Horsea_(Pok%C3%A9mon)" TargetMode="External"/><Relationship Id="rId119" Type="http://schemas.openxmlformats.org/officeDocument/2006/relationships/hyperlink" Target="https://bulbapedia.bulbagarden.net/wiki/Dunsparce_(Pok%C3%A9mon)" TargetMode="External"/><Relationship Id="rId110" Type="http://schemas.openxmlformats.org/officeDocument/2006/relationships/hyperlink" Target="https://bulbapedia.bulbagarden.net/wiki/Raichu_(Pok%C3%A9mon)" TargetMode="External"/><Relationship Id="rId114" Type="http://schemas.openxmlformats.org/officeDocument/2006/relationships/hyperlink" Target="https://bulbapedia.bulbagarden.net/wiki/Bidoof_(Pok%C3%A9mon)" TargetMode="External"/><Relationship Id="rId113" Type="http://schemas.openxmlformats.org/officeDocument/2006/relationships/hyperlink" Target="https://bulbapedia.bulbagarden.net/wiki/Qwilfish_(Pok%C3%A9mon)" TargetMode="External"/><Relationship Id="rId112" Type="http://schemas.openxmlformats.org/officeDocument/2006/relationships/hyperlink" Target="https://bulbapedia.bulbagarden.net/wiki/Arbok_(Pok%C3%A9mon)" TargetMode="External"/><Relationship Id="rId111" Type="http://schemas.openxmlformats.org/officeDocument/2006/relationships/hyperlink" Target="https://bulbapedia.bulbagarden.net/wiki/Cloyster_(Pok%C3%A9mon)" TargetMode="External"/><Relationship Id="rId409" Type="http://schemas.openxmlformats.org/officeDocument/2006/relationships/hyperlink" Target="https://bulbapedia.bulbagarden.net/wiki/Scyther_(Pok%C3%A9mon)" TargetMode="External"/><Relationship Id="rId404" Type="http://schemas.openxmlformats.org/officeDocument/2006/relationships/hyperlink" Target="https://bulbapedia.bulbagarden.net/wiki/Illumise_(Pok%C3%A9mon)" TargetMode="External"/><Relationship Id="rId403" Type="http://schemas.openxmlformats.org/officeDocument/2006/relationships/hyperlink" Target="https://bulbapedia.bulbagarden.net/wiki/Lickitung_(Pok%C3%A9mon)" TargetMode="External"/><Relationship Id="rId402" Type="http://schemas.openxmlformats.org/officeDocument/2006/relationships/hyperlink" Target="https://bulbapedia.bulbagarden.net/wiki/Slowbro_(Pok%C3%A9mon)" TargetMode="External"/><Relationship Id="rId401" Type="http://schemas.openxmlformats.org/officeDocument/2006/relationships/hyperlink" Target="https://bulbapedia.bulbagarden.net/wiki/Volbeat_(Pok%C3%A9mon)" TargetMode="External"/><Relationship Id="rId408" Type="http://schemas.openxmlformats.org/officeDocument/2006/relationships/hyperlink" Target="https://bulbapedia.bulbagarden.net/wiki/Exeggcute_(Pok%C3%A9mon)" TargetMode="External"/><Relationship Id="rId407" Type="http://schemas.openxmlformats.org/officeDocument/2006/relationships/hyperlink" Target="https://bulbapedia.bulbagarden.net/wiki/Lickilicky_(Pok%C3%A9mon)" TargetMode="External"/><Relationship Id="rId406" Type="http://schemas.openxmlformats.org/officeDocument/2006/relationships/hyperlink" Target="https://bulbapedia.bulbagarden.net/wiki/Slowking_(Pok%C3%A9mon)" TargetMode="External"/><Relationship Id="rId405" Type="http://schemas.openxmlformats.org/officeDocument/2006/relationships/hyperlink" Target="https://bulbapedia.bulbagarden.net/wiki/Hoppip_(Pok%C3%A9mon)" TargetMode="External"/><Relationship Id="rId400" Type="http://schemas.openxmlformats.org/officeDocument/2006/relationships/hyperlink" Target="https://bulbapedia.bulbagarden.net/wiki/Ursaring_(Pok%C3%A9mon)" TargetMode="External"/><Relationship Id="rId460" Type="http://schemas.openxmlformats.org/officeDocument/2006/relationships/drawing" Target="../drawings/drawing10.xml"/><Relationship Id="rId459" Type="http://schemas.openxmlformats.org/officeDocument/2006/relationships/hyperlink" Target="https://bulbapedia.bulbagarden.net/wiki/Volcanion_(Pok%C3%A9mon)" TargetMode="External"/><Relationship Id="rId458" Type="http://schemas.openxmlformats.org/officeDocument/2006/relationships/hyperlink" Target="https://bulbapedia.bulbagarden.net/wiki/Moltres_(Pok%C3%A9mon)" TargetMode="External"/><Relationship Id="rId457" Type="http://schemas.openxmlformats.org/officeDocument/2006/relationships/hyperlink" Target="https://bulbapedia.bulbagarden.net/wiki/Hoopa_(Pok%C3%A9mon)" TargetMode="External"/><Relationship Id="rId456" Type="http://schemas.openxmlformats.org/officeDocument/2006/relationships/hyperlink" Target="https://bulbapedia.bulbagarden.net/wiki/Zapdos_(Pok%C3%A9mon)" TargetMode="External"/><Relationship Id="rId451" Type="http://schemas.openxmlformats.org/officeDocument/2006/relationships/hyperlink" Target="https://bulbapedia.bulbagarden.net/wiki/Haxorus_(Pok%C3%A9mon)" TargetMode="External"/><Relationship Id="rId450" Type="http://schemas.openxmlformats.org/officeDocument/2006/relationships/hyperlink" Target="https://bulbapedia.bulbagarden.net/wiki/Lapras_(Pok%C3%A9mon)" TargetMode="External"/><Relationship Id="rId455" Type="http://schemas.openxmlformats.org/officeDocument/2006/relationships/hyperlink" Target="https://bulbapedia.bulbagarden.net/wiki/Diancie_(Pok%C3%A9mon)" TargetMode="External"/><Relationship Id="rId454" Type="http://schemas.openxmlformats.org/officeDocument/2006/relationships/hyperlink" Target="https://bulbapedia.bulbagarden.net/wiki/Mewtwo_(Pok%C3%A9mon)" TargetMode="External"/><Relationship Id="rId453" Type="http://schemas.openxmlformats.org/officeDocument/2006/relationships/hyperlink" Target="https://bulbapedia.bulbagarden.net/wiki/Articuno_(Pok%C3%A9mon)" TargetMode="External"/><Relationship Id="rId452" Type="http://schemas.openxmlformats.org/officeDocument/2006/relationships/hyperlink" Target="https://bulbapedia.bulbagarden.net/wiki/Zygarde_(Pok%C3%A9mon)" TargetMode="External"/><Relationship Id="rId426" Type="http://schemas.openxmlformats.org/officeDocument/2006/relationships/hyperlink" Target="https://bulbapedia.bulbagarden.net/wiki/Exploud_(Pok%C3%A9mon)" TargetMode="External"/><Relationship Id="rId425" Type="http://schemas.openxmlformats.org/officeDocument/2006/relationships/hyperlink" Target="https://bulbapedia.bulbagarden.net/wiki/Druddigon_(Pok%C3%A9mon)" TargetMode="External"/><Relationship Id="rId424" Type="http://schemas.openxmlformats.org/officeDocument/2006/relationships/hyperlink" Target="https://bulbapedia.bulbagarden.net/wiki/Clamperl_(Pok%C3%A9mon)" TargetMode="External"/><Relationship Id="rId423" Type="http://schemas.openxmlformats.org/officeDocument/2006/relationships/hyperlink" Target="https://bulbapedia.bulbagarden.net/wiki/Loudred_(Pok%C3%A9mon)" TargetMode="External"/><Relationship Id="rId429" Type="http://schemas.openxmlformats.org/officeDocument/2006/relationships/hyperlink" Target="https://bulbapedia.bulbagarden.net/wiki/Meditite_(Pok%C3%A9mon)" TargetMode="External"/><Relationship Id="rId428" Type="http://schemas.openxmlformats.org/officeDocument/2006/relationships/hyperlink" Target="https://bulbapedia.bulbagarden.net/wiki/Deino_(Pok%C3%A9mon)" TargetMode="External"/><Relationship Id="rId427" Type="http://schemas.openxmlformats.org/officeDocument/2006/relationships/hyperlink" Target="https://bulbapedia.bulbagarden.net/wiki/Huntail_(Pok%C3%A9mon)" TargetMode="External"/><Relationship Id="rId422" Type="http://schemas.openxmlformats.org/officeDocument/2006/relationships/hyperlink" Target="https://bulbapedia.bulbagarden.net/wiki/Altaria_(Pok%C3%A9mon)" TargetMode="External"/><Relationship Id="rId421" Type="http://schemas.openxmlformats.org/officeDocument/2006/relationships/hyperlink" Target="https://bulbapedia.bulbagarden.net/wiki/Whismur_(Pok%C3%A9mon)" TargetMode="External"/><Relationship Id="rId420" Type="http://schemas.openxmlformats.org/officeDocument/2006/relationships/hyperlink" Target="https://bulbapedia.bulbagarden.net/wiki/Mantine_(Pok%C3%A9mon)" TargetMode="External"/><Relationship Id="rId415" Type="http://schemas.openxmlformats.org/officeDocument/2006/relationships/hyperlink" Target="https://bulbapedia.bulbagarden.net/wiki/Chatot_(Pok%C3%A9mon)" TargetMode="External"/><Relationship Id="rId414" Type="http://schemas.openxmlformats.org/officeDocument/2006/relationships/hyperlink" Target="https://bulbapedia.bulbagarden.net/wiki/Ditto_(Pok%C3%A9mon)" TargetMode="External"/><Relationship Id="rId413" Type="http://schemas.openxmlformats.org/officeDocument/2006/relationships/hyperlink" Target="https://bulbapedia.bulbagarden.net/wiki/Scizor_(Pok%C3%A9mon)" TargetMode="External"/><Relationship Id="rId412" Type="http://schemas.openxmlformats.org/officeDocument/2006/relationships/hyperlink" Target="https://bulbapedia.bulbagarden.net/wiki/Jumpluff_(Pok%C3%A9mon)" TargetMode="External"/><Relationship Id="rId419" Type="http://schemas.openxmlformats.org/officeDocument/2006/relationships/hyperlink" Target="https://bulbapedia.bulbagarden.net/wiki/Mantyke_(Pok%C3%A9mon)" TargetMode="External"/><Relationship Id="rId418" Type="http://schemas.openxmlformats.org/officeDocument/2006/relationships/hyperlink" Target="https://bulbapedia.bulbagarden.net/wiki/Swablu_(Pok%C3%A9mon)" TargetMode="External"/><Relationship Id="rId417" Type="http://schemas.openxmlformats.org/officeDocument/2006/relationships/hyperlink" Target="https://bulbapedia.bulbagarden.net/wiki/Snorlax_(Pok%C3%A9mon)" TargetMode="External"/><Relationship Id="rId416" Type="http://schemas.openxmlformats.org/officeDocument/2006/relationships/hyperlink" Target="https://bulbapedia.bulbagarden.net/wiki/Munchlax_(Pok%C3%A9mon)" TargetMode="External"/><Relationship Id="rId411" Type="http://schemas.openxmlformats.org/officeDocument/2006/relationships/hyperlink" Target="https://bulbapedia.bulbagarden.net/wiki/Exeggutor_(Pok%C3%A9mon)" TargetMode="External"/><Relationship Id="rId410" Type="http://schemas.openxmlformats.org/officeDocument/2006/relationships/hyperlink" Target="https://bulbapedia.bulbagarden.net/wiki/Skiploom_(Pok%C3%A9mon)" TargetMode="External"/><Relationship Id="rId448" Type="http://schemas.openxmlformats.org/officeDocument/2006/relationships/hyperlink" Target="https://bulbapedia.bulbagarden.net/wiki/Fraxure_(Pok%C3%A9mon)" TargetMode="External"/><Relationship Id="rId447" Type="http://schemas.openxmlformats.org/officeDocument/2006/relationships/hyperlink" Target="https://bulbapedia.bulbagarden.net/wiki/Alomomola_(Pok%C3%A9mon)" TargetMode="External"/><Relationship Id="rId446" Type="http://schemas.openxmlformats.org/officeDocument/2006/relationships/hyperlink" Target="https://bulbapedia.bulbagarden.net/wiki/Xerneas_(Pok%C3%A9mon)" TargetMode="External"/><Relationship Id="rId445" Type="http://schemas.openxmlformats.org/officeDocument/2006/relationships/hyperlink" Target="https://bulbapedia.bulbagarden.net/wiki/Axew_(Pok%C3%A9mon)" TargetMode="External"/><Relationship Id="rId449" Type="http://schemas.openxmlformats.org/officeDocument/2006/relationships/hyperlink" Target="https://bulbapedia.bulbagarden.net/wiki/Yveltal_(Pok%C3%A9mon)" TargetMode="External"/><Relationship Id="rId440" Type="http://schemas.openxmlformats.org/officeDocument/2006/relationships/hyperlink" Target="https://bulbapedia.bulbagarden.net/wiki/Corsola_(Pok%C3%A9mon)" TargetMode="External"/><Relationship Id="rId444" Type="http://schemas.openxmlformats.org/officeDocument/2006/relationships/hyperlink" Target="https://bulbapedia.bulbagarden.net/wiki/Lanturn_(Pok%C3%A9mon)" TargetMode="External"/><Relationship Id="rId443" Type="http://schemas.openxmlformats.org/officeDocument/2006/relationships/hyperlink" Target="https://bulbapedia.bulbagarden.net/wiki/Chinchou_(Pok%C3%A9mon)" TargetMode="External"/><Relationship Id="rId442" Type="http://schemas.openxmlformats.org/officeDocument/2006/relationships/hyperlink" Target="https://bulbapedia.bulbagarden.net/wiki/Crobat_(Pok%C3%A9mon)" TargetMode="External"/><Relationship Id="rId441" Type="http://schemas.openxmlformats.org/officeDocument/2006/relationships/hyperlink" Target="https://bulbapedia.bulbagarden.net/wiki/Dragonite_(Pok%C3%A9mon)" TargetMode="External"/><Relationship Id="rId437" Type="http://schemas.openxmlformats.org/officeDocument/2006/relationships/hyperlink" Target="https://bulbapedia.bulbagarden.net/wiki/Octillery_(Pok%C3%A9mon)" TargetMode="External"/><Relationship Id="rId436" Type="http://schemas.openxmlformats.org/officeDocument/2006/relationships/hyperlink" Target="https://bulbapedia.bulbagarden.net/wiki/Dratini_(Pok%C3%A9mon)" TargetMode="External"/><Relationship Id="rId435" Type="http://schemas.openxmlformats.org/officeDocument/2006/relationships/hyperlink" Target="https://bulbapedia.bulbagarden.net/wiki/Zubat_(Pok%C3%A9mon)" TargetMode="External"/><Relationship Id="rId434" Type="http://schemas.openxmlformats.org/officeDocument/2006/relationships/hyperlink" Target="https://bulbapedia.bulbagarden.net/wiki/Hydreigon_(Pok%C3%A9mon)" TargetMode="External"/><Relationship Id="rId439" Type="http://schemas.openxmlformats.org/officeDocument/2006/relationships/hyperlink" Target="https://bulbapedia.bulbagarden.net/wiki/Dragonair_(Pok%C3%A9mon)" TargetMode="External"/><Relationship Id="rId438" Type="http://schemas.openxmlformats.org/officeDocument/2006/relationships/hyperlink" Target="https://bulbapedia.bulbagarden.net/wiki/Golbat_(Pok%C3%A9mon)" TargetMode="External"/><Relationship Id="rId433" Type="http://schemas.openxmlformats.org/officeDocument/2006/relationships/hyperlink" Target="https://bulbapedia.bulbagarden.net/wiki/Medicham_(Pok%C3%A9mon)" TargetMode="External"/><Relationship Id="rId432" Type="http://schemas.openxmlformats.org/officeDocument/2006/relationships/hyperlink" Target="https://bulbapedia.bulbagarden.net/wiki/Remoraid_(Pok%C3%A9mon)" TargetMode="External"/><Relationship Id="rId431" Type="http://schemas.openxmlformats.org/officeDocument/2006/relationships/hyperlink" Target="https://bulbapedia.bulbagarden.net/wiki/Zweilous_(Pok%C3%A9mon)" TargetMode="External"/><Relationship Id="rId430" Type="http://schemas.openxmlformats.org/officeDocument/2006/relationships/hyperlink" Target="https://bulbapedia.bulbagarden.net/wiki/Gorebyss_(Pok%C3%A9m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bulbapedia.bulbagarden.net/wiki/Pikachu_(Pok%C3%A9mon)" TargetMode="External"/><Relationship Id="rId2" Type="http://schemas.openxmlformats.org/officeDocument/2006/relationships/hyperlink" Target="https://bulbapedia.bulbagarden.net/wiki/Raichu_(Pok%C3%A9mon)" TargetMode="External"/><Relationship Id="rId3" Type="http://schemas.openxmlformats.org/officeDocument/2006/relationships/hyperlink" Target="https://bulbapedia.bulbagarden.net/wiki/Clefairy_(Pok%C3%A9mon)" TargetMode="External"/><Relationship Id="rId4" Type="http://schemas.openxmlformats.org/officeDocument/2006/relationships/hyperlink" Target="https://bulbapedia.bulbagarden.net/wiki/Clefable_(Pok%C3%A9mon)" TargetMode="External"/><Relationship Id="rId9" Type="http://schemas.openxmlformats.org/officeDocument/2006/relationships/hyperlink" Target="https://bulbapedia.bulbagarden.net/wiki/Zubat_(Pok%C3%A9mon)" TargetMode="External"/><Relationship Id="rId5" Type="http://schemas.openxmlformats.org/officeDocument/2006/relationships/hyperlink" Target="https://bulbapedia.bulbagarden.net/wiki/Vulpix_(Pok%C3%A9mon)" TargetMode="External"/><Relationship Id="rId6" Type="http://schemas.openxmlformats.org/officeDocument/2006/relationships/hyperlink" Target="https://bulbapedia.bulbagarden.net/wiki/Vulpix_(Pok%C3%A9mon)" TargetMode="External"/><Relationship Id="rId7" Type="http://schemas.openxmlformats.org/officeDocument/2006/relationships/hyperlink" Target="https://bulbapedia.bulbagarden.net/wiki/Ninetales_(Pok%C3%A9mon)" TargetMode="External"/><Relationship Id="rId8" Type="http://schemas.openxmlformats.org/officeDocument/2006/relationships/hyperlink" Target="https://bulbapedia.bulbagarden.net/wiki/Ninetales_(Pok%C3%A9mon)" TargetMode="External"/><Relationship Id="rId40" Type="http://schemas.openxmlformats.org/officeDocument/2006/relationships/hyperlink" Target="https://bulbapedia.bulbagarden.net/wiki/Rhydon_(Pok%C3%A9mon)" TargetMode="External"/><Relationship Id="rId42" Type="http://schemas.openxmlformats.org/officeDocument/2006/relationships/hyperlink" Target="https://bulbapedia.bulbagarden.net/wiki/Tangela_(Pok%C3%A9mon)" TargetMode="External"/><Relationship Id="rId41" Type="http://schemas.openxmlformats.org/officeDocument/2006/relationships/hyperlink" Target="https://bulbapedia.bulbagarden.net/wiki/Chansey_(Pok%C3%A9mon)" TargetMode="External"/><Relationship Id="rId44" Type="http://schemas.openxmlformats.org/officeDocument/2006/relationships/hyperlink" Target="https://bulbapedia.bulbagarden.net/wiki/Scyther_(Pok%C3%A9mon)" TargetMode="External"/><Relationship Id="rId43" Type="http://schemas.openxmlformats.org/officeDocument/2006/relationships/hyperlink" Target="https://bulbapedia.bulbagarden.net/wiki/Mr._Mime_(Pok%C3%A9mon)" TargetMode="External"/><Relationship Id="rId46" Type="http://schemas.openxmlformats.org/officeDocument/2006/relationships/hyperlink" Target="https://bulbapedia.bulbagarden.net/wiki/Magmar_(Pok%C3%A9mon)" TargetMode="External"/><Relationship Id="rId45" Type="http://schemas.openxmlformats.org/officeDocument/2006/relationships/hyperlink" Target="https://bulbapedia.bulbagarden.net/wiki/Electabuzz_(Pok%C3%A9mon)" TargetMode="External"/><Relationship Id="rId48" Type="http://schemas.openxmlformats.org/officeDocument/2006/relationships/hyperlink" Target="https://bulbapedia.bulbagarden.net/wiki/Gyarados_(Pok%C3%A9mon)" TargetMode="External"/><Relationship Id="rId47" Type="http://schemas.openxmlformats.org/officeDocument/2006/relationships/hyperlink" Target="https://bulbapedia.bulbagarden.net/wiki/Magikarp_(Pok%C3%A9mon)" TargetMode="External"/><Relationship Id="rId49" Type="http://schemas.openxmlformats.org/officeDocument/2006/relationships/hyperlink" Target="https://bulbapedia.bulbagarden.net/wiki/Eevee_(Pok%C3%A9mon)" TargetMode="External"/><Relationship Id="rId31" Type="http://schemas.openxmlformats.org/officeDocument/2006/relationships/hyperlink" Target="https://bulbapedia.bulbagarden.net/wiki/Magneton_(Pok%C3%A9mon)" TargetMode="External"/><Relationship Id="rId30" Type="http://schemas.openxmlformats.org/officeDocument/2006/relationships/hyperlink" Target="https://bulbapedia.bulbagarden.net/wiki/Magnemite_(Pok%C3%A9mon)" TargetMode="External"/><Relationship Id="rId33" Type="http://schemas.openxmlformats.org/officeDocument/2006/relationships/hyperlink" Target="https://bulbapedia.bulbagarden.net/wiki/Haunter_(Pok%C3%A9mon)" TargetMode="External"/><Relationship Id="rId32" Type="http://schemas.openxmlformats.org/officeDocument/2006/relationships/hyperlink" Target="https://bulbapedia.bulbagarden.net/wiki/Gastly_(Pok%C3%A9mon)" TargetMode="External"/><Relationship Id="rId35" Type="http://schemas.openxmlformats.org/officeDocument/2006/relationships/hyperlink" Target="https://bulbapedia.bulbagarden.net/wiki/Onix_(Pok%C3%A9mon)" TargetMode="External"/><Relationship Id="rId34" Type="http://schemas.openxmlformats.org/officeDocument/2006/relationships/hyperlink" Target="https://bulbapedia.bulbagarden.net/wiki/Gengar_(Pok%C3%A9mon)" TargetMode="External"/><Relationship Id="rId37" Type="http://schemas.openxmlformats.org/officeDocument/2006/relationships/hyperlink" Target="https://bulbapedia.bulbagarden.net/wiki/Electrode_(Pok%C3%A9mon)" TargetMode="External"/><Relationship Id="rId36" Type="http://schemas.openxmlformats.org/officeDocument/2006/relationships/hyperlink" Target="https://bulbapedia.bulbagarden.net/wiki/Voltorb_(Pok%C3%A9mon)" TargetMode="External"/><Relationship Id="rId39" Type="http://schemas.openxmlformats.org/officeDocument/2006/relationships/hyperlink" Target="https://bulbapedia.bulbagarden.net/wiki/Rhyhorn_(Pok%C3%A9mon)" TargetMode="External"/><Relationship Id="rId38" Type="http://schemas.openxmlformats.org/officeDocument/2006/relationships/hyperlink" Target="https://bulbapedia.bulbagarden.net/wiki/Lickitung_(Pok%C3%A9mon)" TargetMode="External"/><Relationship Id="rId20" Type="http://schemas.openxmlformats.org/officeDocument/2006/relationships/hyperlink" Target="https://bulbapedia.bulbagarden.net/wiki/Machop_(Pok%C3%A9mon)" TargetMode="External"/><Relationship Id="rId22" Type="http://schemas.openxmlformats.org/officeDocument/2006/relationships/hyperlink" Target="https://bulbapedia.bulbagarden.net/wiki/Machamp_(Pok%C3%A9mon)" TargetMode="External"/><Relationship Id="rId21" Type="http://schemas.openxmlformats.org/officeDocument/2006/relationships/hyperlink" Target="https://bulbapedia.bulbagarden.net/wiki/Machoke_(Pok%C3%A9mon)" TargetMode="External"/><Relationship Id="rId24" Type="http://schemas.openxmlformats.org/officeDocument/2006/relationships/hyperlink" Target="https://bulbapedia.bulbagarden.net/wiki/Tentacruel_(Pok%C3%A9mon)" TargetMode="External"/><Relationship Id="rId23" Type="http://schemas.openxmlformats.org/officeDocument/2006/relationships/hyperlink" Target="https://bulbapedia.bulbagarden.net/wiki/Tentacool_(Pok%C3%A9mon)" TargetMode="External"/><Relationship Id="rId26" Type="http://schemas.openxmlformats.org/officeDocument/2006/relationships/hyperlink" Target="https://bulbapedia.bulbagarden.net/wiki/Graveler_(Pok%C3%A9mon)" TargetMode="External"/><Relationship Id="rId25" Type="http://schemas.openxmlformats.org/officeDocument/2006/relationships/hyperlink" Target="https://bulbapedia.bulbagarden.net/wiki/Geodude_(Pok%C3%A9mon)" TargetMode="External"/><Relationship Id="rId28" Type="http://schemas.openxmlformats.org/officeDocument/2006/relationships/hyperlink" Target="https://bulbapedia.bulbagarden.net/wiki/Ponyta_(Pok%C3%A9mon)" TargetMode="External"/><Relationship Id="rId27" Type="http://schemas.openxmlformats.org/officeDocument/2006/relationships/hyperlink" Target="https://bulbapedia.bulbagarden.net/wiki/Golem_(Pok%C3%A9mon)" TargetMode="External"/><Relationship Id="rId29" Type="http://schemas.openxmlformats.org/officeDocument/2006/relationships/hyperlink" Target="https://bulbapedia.bulbagarden.net/wiki/Rapidash_(Pok%C3%A9mon)" TargetMode="External"/><Relationship Id="rId11" Type="http://schemas.openxmlformats.org/officeDocument/2006/relationships/hyperlink" Target="https://bulbapedia.bulbagarden.net/wiki/Paras_(Pok%C3%A9mon)" TargetMode="External"/><Relationship Id="rId10" Type="http://schemas.openxmlformats.org/officeDocument/2006/relationships/hyperlink" Target="https://bulbapedia.bulbagarden.net/wiki/Golbat_(Pok%C3%A9mon)" TargetMode="External"/><Relationship Id="rId13" Type="http://schemas.openxmlformats.org/officeDocument/2006/relationships/hyperlink" Target="https://bulbapedia.bulbagarden.net/wiki/Psyduck_(Pok%C3%A9mon)" TargetMode="External"/><Relationship Id="rId12" Type="http://schemas.openxmlformats.org/officeDocument/2006/relationships/hyperlink" Target="https://bulbapedia.bulbagarden.net/wiki/Parasect_(Pok%C3%A9mon)" TargetMode="External"/><Relationship Id="rId15" Type="http://schemas.openxmlformats.org/officeDocument/2006/relationships/hyperlink" Target="https://bulbapedia.bulbagarden.net/wiki/Growlithe_(Pok%C3%A9mon)" TargetMode="External"/><Relationship Id="rId14" Type="http://schemas.openxmlformats.org/officeDocument/2006/relationships/hyperlink" Target="https://bulbapedia.bulbagarden.net/wiki/Golduck_(Pok%C3%A9mon)" TargetMode="External"/><Relationship Id="rId17" Type="http://schemas.openxmlformats.org/officeDocument/2006/relationships/hyperlink" Target="https://bulbapedia.bulbagarden.net/wiki/Abra_(Pok%C3%A9mon)" TargetMode="External"/><Relationship Id="rId16" Type="http://schemas.openxmlformats.org/officeDocument/2006/relationships/hyperlink" Target="https://bulbapedia.bulbagarden.net/wiki/Arcanine_(Pok%C3%A9mon)" TargetMode="External"/><Relationship Id="rId19" Type="http://schemas.openxmlformats.org/officeDocument/2006/relationships/hyperlink" Target="https://bulbapedia.bulbagarden.net/wiki/Alakazam_(Pok%C3%A9mon)" TargetMode="External"/><Relationship Id="rId18" Type="http://schemas.openxmlformats.org/officeDocument/2006/relationships/hyperlink" Target="https://bulbapedia.bulbagarden.net/wiki/Kadabra_(Pok%C3%A9mon)" TargetMode="External"/><Relationship Id="rId84" Type="http://schemas.openxmlformats.org/officeDocument/2006/relationships/hyperlink" Target="https://bulbapedia.bulbagarden.net/wiki/Mantine_(Pok%C3%A9mon)" TargetMode="External"/><Relationship Id="rId83" Type="http://schemas.openxmlformats.org/officeDocument/2006/relationships/hyperlink" Target="https://bulbapedia.bulbagarden.net/wiki/Octillery_(Pok%C3%A9mon)" TargetMode="External"/><Relationship Id="rId86" Type="http://schemas.openxmlformats.org/officeDocument/2006/relationships/hyperlink" Target="https://bulbapedia.bulbagarden.net/wiki/Stantler_(Pok%C3%A9mon)" TargetMode="External"/><Relationship Id="rId85" Type="http://schemas.openxmlformats.org/officeDocument/2006/relationships/hyperlink" Target="https://bulbapedia.bulbagarden.net/wiki/Porygon2_(Pok%C3%A9mon)" TargetMode="External"/><Relationship Id="rId88" Type="http://schemas.openxmlformats.org/officeDocument/2006/relationships/hyperlink" Target="https://bulbapedia.bulbagarden.net/wiki/Magby_(Pok%C3%A9mon)" TargetMode="External"/><Relationship Id="rId87" Type="http://schemas.openxmlformats.org/officeDocument/2006/relationships/hyperlink" Target="https://bulbapedia.bulbagarden.net/wiki/Elekid_(Pok%C3%A9mon)" TargetMode="External"/><Relationship Id="rId89" Type="http://schemas.openxmlformats.org/officeDocument/2006/relationships/hyperlink" Target="https://bulbapedia.bulbagarden.net/wiki/Blissey_(Pok%C3%A9mon)" TargetMode="External"/><Relationship Id="rId80" Type="http://schemas.openxmlformats.org/officeDocument/2006/relationships/hyperlink" Target="https://bulbapedia.bulbagarden.net/wiki/Swinub_(Pok%C3%A9mon)" TargetMode="External"/><Relationship Id="rId82" Type="http://schemas.openxmlformats.org/officeDocument/2006/relationships/hyperlink" Target="https://bulbapedia.bulbagarden.net/wiki/Remoraid_(Pok%C3%A9mon)" TargetMode="External"/><Relationship Id="rId81" Type="http://schemas.openxmlformats.org/officeDocument/2006/relationships/hyperlink" Target="https://bulbapedia.bulbagarden.net/wiki/Piloswine_(Pok%C3%A9mon)" TargetMode="External"/><Relationship Id="rId73" Type="http://schemas.openxmlformats.org/officeDocument/2006/relationships/hyperlink" Target="https://bulbapedia.bulbagarden.net/wiki/Qwilfish_(Pok%C3%A9mon)" TargetMode="External"/><Relationship Id="rId72" Type="http://schemas.openxmlformats.org/officeDocument/2006/relationships/hyperlink" Target="https://bulbapedia.bulbagarden.net/wiki/Steelix_(Pok%C3%A9mon)" TargetMode="External"/><Relationship Id="rId75" Type="http://schemas.openxmlformats.org/officeDocument/2006/relationships/hyperlink" Target="https://bulbapedia.bulbagarden.net/wiki/Heracross_(Pok%C3%A9mon)" TargetMode="External"/><Relationship Id="rId74" Type="http://schemas.openxmlformats.org/officeDocument/2006/relationships/hyperlink" Target="https://bulbapedia.bulbagarden.net/wiki/Scizor_(Pok%C3%A9mon)" TargetMode="External"/><Relationship Id="rId77" Type="http://schemas.openxmlformats.org/officeDocument/2006/relationships/hyperlink" Target="https://bulbapedia.bulbagarden.net/wiki/Sneasel_(Pok%C3%A9mon)" TargetMode="External"/><Relationship Id="rId76" Type="http://schemas.openxmlformats.org/officeDocument/2006/relationships/hyperlink" Target="https://bulbapedia.bulbagarden.net/wiki/Sneasel_(Pok%C3%A9mon)" TargetMode="External"/><Relationship Id="rId79" Type="http://schemas.openxmlformats.org/officeDocument/2006/relationships/hyperlink" Target="https://bulbapedia.bulbagarden.net/wiki/Ursaring_(Pok%C3%A9mon)" TargetMode="External"/><Relationship Id="rId78" Type="http://schemas.openxmlformats.org/officeDocument/2006/relationships/hyperlink" Target="https://bulbapedia.bulbagarden.net/wiki/Teddiursa_(Pok%C3%A9mon)" TargetMode="External"/><Relationship Id="rId71" Type="http://schemas.openxmlformats.org/officeDocument/2006/relationships/hyperlink" Target="https://bulbapedia.bulbagarden.net/wiki/Gligar_(Pok%C3%A9mon)" TargetMode="External"/><Relationship Id="rId70" Type="http://schemas.openxmlformats.org/officeDocument/2006/relationships/hyperlink" Target="https://bulbapedia.bulbagarden.net/wiki/Unown_(Pok%C3%A9mon)" TargetMode="External"/><Relationship Id="rId62" Type="http://schemas.openxmlformats.org/officeDocument/2006/relationships/hyperlink" Target="https://bulbapedia.bulbagarden.net/wiki/Togetic_(Pok%C3%A9mon)" TargetMode="External"/><Relationship Id="rId61" Type="http://schemas.openxmlformats.org/officeDocument/2006/relationships/hyperlink" Target="https://bulbapedia.bulbagarden.net/wiki/Togepi_(Pok%C3%A9mon)" TargetMode="External"/><Relationship Id="rId64" Type="http://schemas.openxmlformats.org/officeDocument/2006/relationships/hyperlink" Target="https://bulbapedia.bulbagarden.net/wiki/Aipom_(Pok%C3%A9mon)" TargetMode="External"/><Relationship Id="rId63" Type="http://schemas.openxmlformats.org/officeDocument/2006/relationships/hyperlink" Target="https://bulbapedia.bulbagarden.net/wiki/Sudowoodo_(Pok%C3%A9mon)" TargetMode="External"/><Relationship Id="rId66" Type="http://schemas.openxmlformats.org/officeDocument/2006/relationships/hyperlink" Target="https://bulbapedia.bulbagarden.net/wiki/Espeon_(Pok%C3%A9mon)" TargetMode="External"/><Relationship Id="rId65" Type="http://schemas.openxmlformats.org/officeDocument/2006/relationships/hyperlink" Target="https://bulbapedia.bulbagarden.net/wiki/Yanma_(Pok%C3%A9mon)" TargetMode="External"/><Relationship Id="rId68" Type="http://schemas.openxmlformats.org/officeDocument/2006/relationships/hyperlink" Target="https://bulbapedia.bulbagarden.net/wiki/Murkrow_(Pok%C3%A9mon)" TargetMode="External"/><Relationship Id="rId67" Type="http://schemas.openxmlformats.org/officeDocument/2006/relationships/hyperlink" Target="https://bulbapedia.bulbagarden.net/wiki/Umbreon_(Pok%C3%A9mon)" TargetMode="External"/><Relationship Id="rId60" Type="http://schemas.openxmlformats.org/officeDocument/2006/relationships/hyperlink" Target="https://bulbapedia.bulbagarden.net/wiki/Cleffa_(Pok%C3%A9mon)" TargetMode="External"/><Relationship Id="rId69" Type="http://schemas.openxmlformats.org/officeDocument/2006/relationships/hyperlink" Target="https://bulbapedia.bulbagarden.net/wiki/Misdreavus_(Pok%C3%A9mon)" TargetMode="External"/><Relationship Id="rId51" Type="http://schemas.openxmlformats.org/officeDocument/2006/relationships/hyperlink" Target="https://bulbapedia.bulbagarden.net/wiki/Jolteon_(Pok%C3%A9mon)" TargetMode="External"/><Relationship Id="rId50" Type="http://schemas.openxmlformats.org/officeDocument/2006/relationships/hyperlink" Target="https://bulbapedia.bulbagarden.net/wiki/Vaporeon_(Pok%C3%A9mon)" TargetMode="External"/><Relationship Id="rId53" Type="http://schemas.openxmlformats.org/officeDocument/2006/relationships/hyperlink" Target="https://bulbapedia.bulbagarden.net/wiki/Porygon_(Pok%C3%A9mon)" TargetMode="External"/><Relationship Id="rId52" Type="http://schemas.openxmlformats.org/officeDocument/2006/relationships/hyperlink" Target="https://bulbapedia.bulbagarden.net/wiki/Flareon_(Pok%C3%A9mon)" TargetMode="External"/><Relationship Id="rId55" Type="http://schemas.openxmlformats.org/officeDocument/2006/relationships/hyperlink" Target="https://bulbapedia.bulbagarden.net/wiki/Cyndaquil_(Pok%C3%A9mon)" TargetMode="External"/><Relationship Id="rId54" Type="http://schemas.openxmlformats.org/officeDocument/2006/relationships/hyperlink" Target="https://bulbapedia.bulbagarden.net/wiki/Snorlax_(Pok%C3%A9mon)" TargetMode="External"/><Relationship Id="rId57" Type="http://schemas.openxmlformats.org/officeDocument/2006/relationships/hyperlink" Target="https://bulbapedia.bulbagarden.net/wiki/Typhlosion_(Pok%C3%A9mon)" TargetMode="External"/><Relationship Id="rId56" Type="http://schemas.openxmlformats.org/officeDocument/2006/relationships/hyperlink" Target="https://bulbapedia.bulbagarden.net/wiki/Quilava_(Pok%C3%A9mon)" TargetMode="External"/><Relationship Id="rId59" Type="http://schemas.openxmlformats.org/officeDocument/2006/relationships/hyperlink" Target="https://bulbapedia.bulbagarden.net/wiki/Pichu_(Pok%C3%A9mon)" TargetMode="External"/><Relationship Id="rId58" Type="http://schemas.openxmlformats.org/officeDocument/2006/relationships/hyperlink" Target="https://bulbapedia.bulbagarden.net/wiki/Crobat_(Pok%C3%A9mon)" TargetMode="External"/><Relationship Id="rId95" Type="http://schemas.openxmlformats.org/officeDocument/2006/relationships/hyperlink" Target="https://bulbapedia.bulbagarden.net/wiki/Ralts_(Pok%C3%A9mon)" TargetMode="External"/><Relationship Id="rId94" Type="http://schemas.openxmlformats.org/officeDocument/2006/relationships/hyperlink" Target="https://bulbapedia.bulbagarden.net/wiki/Dustox_(Pok%C3%A9mon)" TargetMode="External"/><Relationship Id="rId97" Type="http://schemas.openxmlformats.org/officeDocument/2006/relationships/hyperlink" Target="https://bulbapedia.bulbagarden.net/wiki/Gardevoir_(Pok%C3%A9mon)" TargetMode="External"/><Relationship Id="rId96" Type="http://schemas.openxmlformats.org/officeDocument/2006/relationships/hyperlink" Target="https://bulbapedia.bulbagarden.net/wiki/Kirlia_(Pok%C3%A9mon)" TargetMode="External"/><Relationship Id="rId99" Type="http://schemas.openxmlformats.org/officeDocument/2006/relationships/hyperlink" Target="https://bulbapedia.bulbagarden.net/wiki/Roselia_(Pok%C3%A9mon)" TargetMode="External"/><Relationship Id="rId98" Type="http://schemas.openxmlformats.org/officeDocument/2006/relationships/hyperlink" Target="https://bulbapedia.bulbagarden.net/wiki/Nosepass_(Pok%C3%A9mon)" TargetMode="External"/><Relationship Id="rId91" Type="http://schemas.openxmlformats.org/officeDocument/2006/relationships/hyperlink" Target="https://bulbapedia.bulbagarden.net/wiki/Silcoon_(Pok%C3%A9mon)" TargetMode="External"/><Relationship Id="rId90" Type="http://schemas.openxmlformats.org/officeDocument/2006/relationships/hyperlink" Target="https://bulbapedia.bulbagarden.net/wiki/Wurmple_(Pok%C3%A9mon)" TargetMode="External"/><Relationship Id="rId93" Type="http://schemas.openxmlformats.org/officeDocument/2006/relationships/hyperlink" Target="https://bulbapedia.bulbagarden.net/wiki/Cascoon_(Pok%C3%A9mon)" TargetMode="External"/><Relationship Id="rId92" Type="http://schemas.openxmlformats.org/officeDocument/2006/relationships/hyperlink" Target="https://bulbapedia.bulbagarden.net/wiki/Beautifly_(Pok%C3%A9mon)" TargetMode="External"/><Relationship Id="rId264" Type="http://schemas.openxmlformats.org/officeDocument/2006/relationships/hyperlink" Target="https://bulbapedia.bulbagarden.net/wiki/Enamorus_(Pok%C3%A9mon)" TargetMode="External"/><Relationship Id="rId263" Type="http://schemas.openxmlformats.org/officeDocument/2006/relationships/hyperlink" Target="https://bulbapedia.bulbagarden.net/wiki/Overqwil_(Pok%C3%A9mon)" TargetMode="External"/><Relationship Id="rId262" Type="http://schemas.openxmlformats.org/officeDocument/2006/relationships/hyperlink" Target="https://bulbapedia.bulbagarden.net/wiki/Sneasler_(Pok%C3%A9mon)" TargetMode="External"/><Relationship Id="rId261" Type="http://schemas.openxmlformats.org/officeDocument/2006/relationships/hyperlink" Target="https://bulbapedia.bulbagarden.net/wiki/Basculegion_(Pok%C3%A9mon)" TargetMode="External"/><Relationship Id="rId266" Type="http://schemas.openxmlformats.org/officeDocument/2006/relationships/drawing" Target="../drawings/drawing11.xml"/><Relationship Id="rId265" Type="http://schemas.openxmlformats.org/officeDocument/2006/relationships/hyperlink" Target="https://bulbapedia.bulbagarden.net/wiki/Enamorus_(Pok%C3%A9mon)" TargetMode="External"/><Relationship Id="rId260" Type="http://schemas.openxmlformats.org/officeDocument/2006/relationships/hyperlink" Target="https://bulbapedia.bulbagarden.net/wiki/Basculegion_(Pok%C3%A9mon)" TargetMode="External"/><Relationship Id="rId259" Type="http://schemas.openxmlformats.org/officeDocument/2006/relationships/hyperlink" Target="https://bulbapedia.bulbagarden.net/wiki/Ursaluna_(Pok%C3%A9mon)" TargetMode="External"/><Relationship Id="rId258" Type="http://schemas.openxmlformats.org/officeDocument/2006/relationships/hyperlink" Target="https://bulbapedia.bulbagarden.net/wiki/Kleavor_(Pok%C3%A9mon)" TargetMode="External"/><Relationship Id="rId253" Type="http://schemas.openxmlformats.org/officeDocument/2006/relationships/hyperlink" Target="https://bulbapedia.bulbagarden.net/wiki/Avalugg_(Pok%C3%A9mon)" TargetMode="External"/><Relationship Id="rId252" Type="http://schemas.openxmlformats.org/officeDocument/2006/relationships/hyperlink" Target="https://bulbapedia.bulbagarden.net/wiki/Bergmite_(Pok%C3%A9mon)" TargetMode="External"/><Relationship Id="rId251" Type="http://schemas.openxmlformats.org/officeDocument/2006/relationships/hyperlink" Target="https://bulbapedia.bulbagarden.net/wiki/Goodra_(Pok%C3%A9mon)" TargetMode="External"/><Relationship Id="rId250" Type="http://schemas.openxmlformats.org/officeDocument/2006/relationships/hyperlink" Target="https://bulbapedia.bulbagarden.net/wiki/Sliggoo_(Pok%C3%A9mon)" TargetMode="External"/><Relationship Id="rId257" Type="http://schemas.openxmlformats.org/officeDocument/2006/relationships/hyperlink" Target="https://bulbapedia.bulbagarden.net/wiki/Wyrdeer_(Pok%C3%A9mon)" TargetMode="External"/><Relationship Id="rId256" Type="http://schemas.openxmlformats.org/officeDocument/2006/relationships/hyperlink" Target="https://bulbapedia.bulbagarden.net/wiki/Decidueye_(Pok%C3%A9mon)" TargetMode="External"/><Relationship Id="rId255" Type="http://schemas.openxmlformats.org/officeDocument/2006/relationships/hyperlink" Target="https://bulbapedia.bulbagarden.net/wiki/Dartrix_(Pok%C3%A9mon)" TargetMode="External"/><Relationship Id="rId254" Type="http://schemas.openxmlformats.org/officeDocument/2006/relationships/hyperlink" Target="https://bulbapedia.bulbagarden.net/wiki/Rowlet_(Pok%C3%A9mon)" TargetMode="External"/><Relationship Id="rId228" Type="http://schemas.openxmlformats.org/officeDocument/2006/relationships/hyperlink" Target="https://bulbapedia.bulbagarden.net/wiki/Darkrai_(Pok%C3%A9mon)" TargetMode="External"/><Relationship Id="rId227" Type="http://schemas.openxmlformats.org/officeDocument/2006/relationships/hyperlink" Target="https://bulbapedia.bulbagarden.net/wiki/Manaphy_(Pok%C3%A9mon)" TargetMode="External"/><Relationship Id="rId226" Type="http://schemas.openxmlformats.org/officeDocument/2006/relationships/hyperlink" Target="https://bulbapedia.bulbagarden.net/wiki/Phione_(Pok%C3%A9mon)" TargetMode="External"/><Relationship Id="rId225" Type="http://schemas.openxmlformats.org/officeDocument/2006/relationships/hyperlink" Target="https://bulbapedia.bulbagarden.net/wiki/Cresselia_(Pok%C3%A9mon)" TargetMode="External"/><Relationship Id="rId229" Type="http://schemas.openxmlformats.org/officeDocument/2006/relationships/hyperlink" Target="https://bulbapedia.bulbagarden.net/wiki/Shaymin_(Pok%C3%A9mon)" TargetMode="External"/><Relationship Id="rId220" Type="http://schemas.openxmlformats.org/officeDocument/2006/relationships/hyperlink" Target="https://bulbapedia.bulbagarden.net/wiki/Palkia_(Pok%C3%A9mon)" TargetMode="External"/><Relationship Id="rId224" Type="http://schemas.openxmlformats.org/officeDocument/2006/relationships/hyperlink" Target="https://bulbapedia.bulbagarden.net/wiki/Giratina_(Pok%C3%A9mon)" TargetMode="External"/><Relationship Id="rId223" Type="http://schemas.openxmlformats.org/officeDocument/2006/relationships/hyperlink" Target="https://bulbapedia.bulbagarden.net/wiki/Giratina_(Pok%C3%A9mon)" TargetMode="External"/><Relationship Id="rId222" Type="http://schemas.openxmlformats.org/officeDocument/2006/relationships/hyperlink" Target="https://bulbapedia.bulbagarden.net/wiki/Regigigas_(Pok%C3%A9mon)" TargetMode="External"/><Relationship Id="rId221" Type="http://schemas.openxmlformats.org/officeDocument/2006/relationships/hyperlink" Target="https://bulbapedia.bulbagarden.net/wiki/Heatran_(Pok%C3%A9mon)" TargetMode="External"/><Relationship Id="rId217" Type="http://schemas.openxmlformats.org/officeDocument/2006/relationships/hyperlink" Target="https://bulbapedia.bulbagarden.net/wiki/Dialga_(Pok%C3%A9mon)" TargetMode="External"/><Relationship Id="rId216" Type="http://schemas.openxmlformats.org/officeDocument/2006/relationships/hyperlink" Target="https://bulbapedia.bulbagarden.net/wiki/Azelf_(Pok%C3%A9mon)" TargetMode="External"/><Relationship Id="rId215" Type="http://schemas.openxmlformats.org/officeDocument/2006/relationships/hyperlink" Target="https://bulbapedia.bulbagarden.net/wiki/Mesprit_(Pok%C3%A9mon)" TargetMode="External"/><Relationship Id="rId214" Type="http://schemas.openxmlformats.org/officeDocument/2006/relationships/hyperlink" Target="https://bulbapedia.bulbagarden.net/wiki/Uxie_(Pok%C3%A9mon)" TargetMode="External"/><Relationship Id="rId219" Type="http://schemas.openxmlformats.org/officeDocument/2006/relationships/hyperlink" Target="https://bulbapedia.bulbagarden.net/wiki/Palkia_(Pok%C3%A9mon)" TargetMode="External"/><Relationship Id="rId218" Type="http://schemas.openxmlformats.org/officeDocument/2006/relationships/hyperlink" Target="https://bulbapedia.bulbagarden.net/wiki/Dialga_(Pok%C3%A9mon)" TargetMode="External"/><Relationship Id="rId213" Type="http://schemas.openxmlformats.org/officeDocument/2006/relationships/hyperlink" Target="https://bulbapedia.bulbagarden.net/wiki/Rotom_(Pok%C3%A9mon)" TargetMode="External"/><Relationship Id="rId212" Type="http://schemas.openxmlformats.org/officeDocument/2006/relationships/hyperlink" Target="https://bulbapedia.bulbagarden.net/wiki/Rotom_(Pok%C3%A9mon)" TargetMode="External"/><Relationship Id="rId211" Type="http://schemas.openxmlformats.org/officeDocument/2006/relationships/hyperlink" Target="https://bulbapedia.bulbagarden.net/wiki/Rotom_(Pok%C3%A9mon)" TargetMode="External"/><Relationship Id="rId210" Type="http://schemas.openxmlformats.org/officeDocument/2006/relationships/hyperlink" Target="https://bulbapedia.bulbagarden.net/wiki/Rotom_(Pok%C3%A9mon)" TargetMode="External"/><Relationship Id="rId249" Type="http://schemas.openxmlformats.org/officeDocument/2006/relationships/hyperlink" Target="https://bulbapedia.bulbagarden.net/wiki/Goomy_(Pok%C3%A9mon)" TargetMode="External"/><Relationship Id="rId248" Type="http://schemas.openxmlformats.org/officeDocument/2006/relationships/hyperlink" Target="https://bulbapedia.bulbagarden.net/wiki/Sylveon_(Pok%C3%A9mon)" TargetMode="External"/><Relationship Id="rId247" Type="http://schemas.openxmlformats.org/officeDocument/2006/relationships/hyperlink" Target="https://bulbapedia.bulbagarden.net/wiki/Landorus_(Pok%C3%A9mon)" TargetMode="External"/><Relationship Id="rId242" Type="http://schemas.openxmlformats.org/officeDocument/2006/relationships/hyperlink" Target="https://bulbapedia.bulbagarden.net/wiki/Tornadus_(Pok%C3%A9mon)" TargetMode="External"/><Relationship Id="rId241" Type="http://schemas.openxmlformats.org/officeDocument/2006/relationships/hyperlink" Target="https://bulbapedia.bulbagarden.net/wiki/Braviary_(Pok%C3%A9mon)" TargetMode="External"/><Relationship Id="rId240" Type="http://schemas.openxmlformats.org/officeDocument/2006/relationships/hyperlink" Target="https://bulbapedia.bulbagarden.net/wiki/Rufflet_(Pok%C3%A9mon)" TargetMode="External"/><Relationship Id="rId246" Type="http://schemas.openxmlformats.org/officeDocument/2006/relationships/hyperlink" Target="https://bulbapedia.bulbagarden.net/wiki/Landorus_(Pok%C3%A9mon)" TargetMode="External"/><Relationship Id="rId245" Type="http://schemas.openxmlformats.org/officeDocument/2006/relationships/hyperlink" Target="https://bulbapedia.bulbagarden.net/wiki/Thundurus_(Pok%C3%A9mon)" TargetMode="External"/><Relationship Id="rId244" Type="http://schemas.openxmlformats.org/officeDocument/2006/relationships/hyperlink" Target="https://bulbapedia.bulbagarden.net/wiki/Thundurus_(Pok%C3%A9mon)" TargetMode="External"/><Relationship Id="rId243" Type="http://schemas.openxmlformats.org/officeDocument/2006/relationships/hyperlink" Target="https://bulbapedia.bulbagarden.net/wiki/Tornadus_(Pok%C3%A9mon)" TargetMode="External"/><Relationship Id="rId239" Type="http://schemas.openxmlformats.org/officeDocument/2006/relationships/hyperlink" Target="https://bulbapedia.bulbagarden.net/wiki/Zoroark_(Pok%C3%A9mon)" TargetMode="External"/><Relationship Id="rId238" Type="http://schemas.openxmlformats.org/officeDocument/2006/relationships/hyperlink" Target="https://bulbapedia.bulbagarden.net/wiki/Zorua_(Pok%C3%A9mon)" TargetMode="External"/><Relationship Id="rId237" Type="http://schemas.openxmlformats.org/officeDocument/2006/relationships/hyperlink" Target="https://bulbapedia.bulbagarden.net/wiki/Basculin_(Pok%C3%A9mon)" TargetMode="External"/><Relationship Id="rId236" Type="http://schemas.openxmlformats.org/officeDocument/2006/relationships/hyperlink" Target="https://bulbapedia.bulbagarden.net/wiki/Lilligant_(Pok%C3%A9mon)" TargetMode="External"/><Relationship Id="rId231" Type="http://schemas.openxmlformats.org/officeDocument/2006/relationships/hyperlink" Target="https://bulbapedia.bulbagarden.net/wiki/Arceus_(Pok%C3%A9mon)" TargetMode="External"/><Relationship Id="rId230" Type="http://schemas.openxmlformats.org/officeDocument/2006/relationships/hyperlink" Target="https://bulbapedia.bulbagarden.net/wiki/Shaymin_(Pok%C3%A9mon)" TargetMode="External"/><Relationship Id="rId235" Type="http://schemas.openxmlformats.org/officeDocument/2006/relationships/hyperlink" Target="https://bulbapedia.bulbagarden.net/wiki/Petilil_(Pok%C3%A9mon)" TargetMode="External"/><Relationship Id="rId234" Type="http://schemas.openxmlformats.org/officeDocument/2006/relationships/hyperlink" Target="https://bulbapedia.bulbagarden.net/wiki/Samurott_(Pok%C3%A9mon)" TargetMode="External"/><Relationship Id="rId233" Type="http://schemas.openxmlformats.org/officeDocument/2006/relationships/hyperlink" Target="https://bulbapedia.bulbagarden.net/wiki/Dewott_(Pok%C3%A9mon)" TargetMode="External"/><Relationship Id="rId232" Type="http://schemas.openxmlformats.org/officeDocument/2006/relationships/hyperlink" Target="https://bulbapedia.bulbagarden.net/wiki/Oshawott_(Pok%C3%A9mon)" TargetMode="External"/><Relationship Id="rId206" Type="http://schemas.openxmlformats.org/officeDocument/2006/relationships/hyperlink" Target="https://bulbapedia.bulbagarden.net/wiki/Dusknoir_(Pok%C3%A9mon)" TargetMode="External"/><Relationship Id="rId205" Type="http://schemas.openxmlformats.org/officeDocument/2006/relationships/hyperlink" Target="https://bulbapedia.bulbagarden.net/wiki/Probopass_(Pok%C3%A9mon)" TargetMode="External"/><Relationship Id="rId204" Type="http://schemas.openxmlformats.org/officeDocument/2006/relationships/hyperlink" Target="https://bulbapedia.bulbagarden.net/wiki/Gallade_(Pok%C3%A9mon)" TargetMode="External"/><Relationship Id="rId203" Type="http://schemas.openxmlformats.org/officeDocument/2006/relationships/hyperlink" Target="https://bulbapedia.bulbagarden.net/wiki/Porygon-Z_(Pok%C3%A9mon)" TargetMode="External"/><Relationship Id="rId209" Type="http://schemas.openxmlformats.org/officeDocument/2006/relationships/hyperlink" Target="https://bulbapedia.bulbagarden.net/wiki/Rotom_(Pok%C3%A9mon)" TargetMode="External"/><Relationship Id="rId208" Type="http://schemas.openxmlformats.org/officeDocument/2006/relationships/hyperlink" Target="https://bulbapedia.bulbagarden.net/wiki/Rotom_(Pok%C3%A9mon)" TargetMode="External"/><Relationship Id="rId207" Type="http://schemas.openxmlformats.org/officeDocument/2006/relationships/hyperlink" Target="https://bulbapedia.bulbagarden.net/wiki/Froslass_(Pok%C3%A9mon)" TargetMode="External"/><Relationship Id="rId202" Type="http://schemas.openxmlformats.org/officeDocument/2006/relationships/hyperlink" Target="https://bulbapedia.bulbagarden.net/wiki/Mamoswine_(Pok%C3%A9mon)" TargetMode="External"/><Relationship Id="rId201" Type="http://schemas.openxmlformats.org/officeDocument/2006/relationships/hyperlink" Target="https://bulbapedia.bulbagarden.net/wiki/Gliscor_(Pok%C3%A9mon)" TargetMode="External"/><Relationship Id="rId200" Type="http://schemas.openxmlformats.org/officeDocument/2006/relationships/hyperlink" Target="https://bulbapedia.bulbagarden.net/wiki/Glaceon_(Pok%C3%A9mon)" TargetMode="External"/><Relationship Id="rId190" Type="http://schemas.openxmlformats.org/officeDocument/2006/relationships/hyperlink" Target="https://bulbapedia.bulbagarden.net/wiki/Weavile_(Pok%C3%A9mon)" TargetMode="External"/><Relationship Id="rId194" Type="http://schemas.openxmlformats.org/officeDocument/2006/relationships/hyperlink" Target="https://bulbapedia.bulbagarden.net/wiki/Tangrowth_(Pok%C3%A9mon)" TargetMode="External"/><Relationship Id="rId193" Type="http://schemas.openxmlformats.org/officeDocument/2006/relationships/hyperlink" Target="https://bulbapedia.bulbagarden.net/wiki/Rhyperior_(Pok%C3%A9mon)" TargetMode="External"/><Relationship Id="rId192" Type="http://schemas.openxmlformats.org/officeDocument/2006/relationships/hyperlink" Target="https://bulbapedia.bulbagarden.net/wiki/Lickilicky_(Pok%C3%A9mon)" TargetMode="External"/><Relationship Id="rId191" Type="http://schemas.openxmlformats.org/officeDocument/2006/relationships/hyperlink" Target="https://bulbapedia.bulbagarden.net/wiki/Magnezone_(Pok%C3%A9mon)" TargetMode="External"/><Relationship Id="rId187" Type="http://schemas.openxmlformats.org/officeDocument/2006/relationships/hyperlink" Target="https://bulbapedia.bulbagarden.net/wiki/Mantyke_(Pok%C3%A9mon)" TargetMode="External"/><Relationship Id="rId186" Type="http://schemas.openxmlformats.org/officeDocument/2006/relationships/hyperlink" Target="https://bulbapedia.bulbagarden.net/wiki/Lumineon_(Pok%C3%A9mon)" TargetMode="External"/><Relationship Id="rId185" Type="http://schemas.openxmlformats.org/officeDocument/2006/relationships/hyperlink" Target="https://bulbapedia.bulbagarden.net/wiki/Finneon_(Pok%C3%A9mon)" TargetMode="External"/><Relationship Id="rId184" Type="http://schemas.openxmlformats.org/officeDocument/2006/relationships/hyperlink" Target="https://bulbapedia.bulbagarden.net/wiki/Carnivine_(Pok%C3%A9mon)" TargetMode="External"/><Relationship Id="rId189" Type="http://schemas.openxmlformats.org/officeDocument/2006/relationships/hyperlink" Target="https://bulbapedia.bulbagarden.net/wiki/Abomasnow_(Pok%C3%A9mon)" TargetMode="External"/><Relationship Id="rId188" Type="http://schemas.openxmlformats.org/officeDocument/2006/relationships/hyperlink" Target="https://bulbapedia.bulbagarden.net/wiki/Snover_(Pok%C3%A9mon)" TargetMode="External"/><Relationship Id="rId183" Type="http://schemas.openxmlformats.org/officeDocument/2006/relationships/hyperlink" Target="https://bulbapedia.bulbagarden.net/wiki/Toxicroak_(Pok%C3%A9mon)" TargetMode="External"/><Relationship Id="rId182" Type="http://schemas.openxmlformats.org/officeDocument/2006/relationships/hyperlink" Target="https://bulbapedia.bulbagarden.net/wiki/Croagunk_(Pok%C3%A9mon)" TargetMode="External"/><Relationship Id="rId181" Type="http://schemas.openxmlformats.org/officeDocument/2006/relationships/hyperlink" Target="https://bulbapedia.bulbagarden.net/wiki/Drapion_(Pok%C3%A9mon)" TargetMode="External"/><Relationship Id="rId180" Type="http://schemas.openxmlformats.org/officeDocument/2006/relationships/hyperlink" Target="https://bulbapedia.bulbagarden.net/wiki/Skorupi_(Pok%C3%A9mon)" TargetMode="External"/><Relationship Id="rId176" Type="http://schemas.openxmlformats.org/officeDocument/2006/relationships/hyperlink" Target="https://bulbapedia.bulbagarden.net/wiki/Riolu_(Pok%C3%A9mon)" TargetMode="External"/><Relationship Id="rId175" Type="http://schemas.openxmlformats.org/officeDocument/2006/relationships/hyperlink" Target="https://bulbapedia.bulbagarden.net/wiki/Munchlax_(Pok%C3%A9mon)" TargetMode="External"/><Relationship Id="rId174" Type="http://schemas.openxmlformats.org/officeDocument/2006/relationships/hyperlink" Target="https://bulbapedia.bulbagarden.net/wiki/Garchomp_(Pok%C3%A9mon)" TargetMode="External"/><Relationship Id="rId173" Type="http://schemas.openxmlformats.org/officeDocument/2006/relationships/hyperlink" Target="https://bulbapedia.bulbagarden.net/wiki/Gabite_(Pok%C3%A9mon)" TargetMode="External"/><Relationship Id="rId179" Type="http://schemas.openxmlformats.org/officeDocument/2006/relationships/hyperlink" Target="https://bulbapedia.bulbagarden.net/wiki/Hippowdon_(Pok%C3%A9mon)" TargetMode="External"/><Relationship Id="rId178" Type="http://schemas.openxmlformats.org/officeDocument/2006/relationships/hyperlink" Target="https://bulbapedia.bulbagarden.net/wiki/Hippopotas_(Pok%C3%A9mon)" TargetMode="External"/><Relationship Id="rId177" Type="http://schemas.openxmlformats.org/officeDocument/2006/relationships/hyperlink" Target="https://bulbapedia.bulbagarden.net/wiki/Lucario_(Pok%C3%A9mon)" TargetMode="External"/><Relationship Id="rId198" Type="http://schemas.openxmlformats.org/officeDocument/2006/relationships/hyperlink" Target="https://bulbapedia.bulbagarden.net/wiki/Yanmega_(Pok%C3%A9mon)" TargetMode="External"/><Relationship Id="rId197" Type="http://schemas.openxmlformats.org/officeDocument/2006/relationships/hyperlink" Target="https://bulbapedia.bulbagarden.net/wiki/Togekiss_(Pok%C3%A9mon)" TargetMode="External"/><Relationship Id="rId196" Type="http://schemas.openxmlformats.org/officeDocument/2006/relationships/hyperlink" Target="https://bulbapedia.bulbagarden.net/wiki/Magmortar_(Pok%C3%A9mon)" TargetMode="External"/><Relationship Id="rId195" Type="http://schemas.openxmlformats.org/officeDocument/2006/relationships/hyperlink" Target="https://bulbapedia.bulbagarden.net/wiki/Electivire_(Pok%C3%A9mon)" TargetMode="External"/><Relationship Id="rId199" Type="http://schemas.openxmlformats.org/officeDocument/2006/relationships/hyperlink" Target="https://bulbapedia.bulbagarden.net/wiki/Leafeon_(Pok%C3%A9mon)" TargetMode="External"/><Relationship Id="rId150" Type="http://schemas.openxmlformats.org/officeDocument/2006/relationships/hyperlink" Target="https://bulbapedia.bulbagarden.net/wiki/Shellos_(Pok%C3%A9mon)" TargetMode="External"/><Relationship Id="rId149" Type="http://schemas.openxmlformats.org/officeDocument/2006/relationships/hyperlink" Target="https://bulbapedia.bulbagarden.net/wiki/Shellos_(Pok%C3%A9mon)" TargetMode="External"/><Relationship Id="rId148" Type="http://schemas.openxmlformats.org/officeDocument/2006/relationships/hyperlink" Target="https://bulbapedia.bulbagarden.net/wiki/Cherrim_(Pok%C3%A9mon)" TargetMode="External"/><Relationship Id="rId143" Type="http://schemas.openxmlformats.org/officeDocument/2006/relationships/hyperlink" Target="https://bulbapedia.bulbagarden.net/wiki/Vespiquen_(Pok%C3%A9mon)" TargetMode="External"/><Relationship Id="rId142" Type="http://schemas.openxmlformats.org/officeDocument/2006/relationships/hyperlink" Target="https://bulbapedia.bulbagarden.net/wiki/Combee_(Pok%C3%A9mon)" TargetMode="External"/><Relationship Id="rId141" Type="http://schemas.openxmlformats.org/officeDocument/2006/relationships/hyperlink" Target="https://bulbapedia.bulbagarden.net/wiki/Mothim_(Pok%C3%A9mon)" TargetMode="External"/><Relationship Id="rId140" Type="http://schemas.openxmlformats.org/officeDocument/2006/relationships/hyperlink" Target="https://bulbapedia.bulbagarden.net/wiki/Wormadam_(Pok%C3%A9mon)" TargetMode="External"/><Relationship Id="rId147" Type="http://schemas.openxmlformats.org/officeDocument/2006/relationships/hyperlink" Target="https://bulbapedia.bulbagarden.net/wiki/Cherubi_(Pok%C3%A9mon)" TargetMode="External"/><Relationship Id="rId146" Type="http://schemas.openxmlformats.org/officeDocument/2006/relationships/hyperlink" Target="https://bulbapedia.bulbagarden.net/wiki/Floatzel_(Pok%C3%A9mon)" TargetMode="External"/><Relationship Id="rId145" Type="http://schemas.openxmlformats.org/officeDocument/2006/relationships/hyperlink" Target="https://bulbapedia.bulbagarden.net/wiki/Buizel_(Pok%C3%A9mon)" TargetMode="External"/><Relationship Id="rId144" Type="http://schemas.openxmlformats.org/officeDocument/2006/relationships/hyperlink" Target="https://bulbapedia.bulbagarden.net/wiki/Pachirisu_(Pok%C3%A9mon)" TargetMode="External"/><Relationship Id="rId139" Type="http://schemas.openxmlformats.org/officeDocument/2006/relationships/hyperlink" Target="https://bulbapedia.bulbagarden.net/wiki/Wormadam_(Pok%C3%A9mon)" TargetMode="External"/><Relationship Id="rId138" Type="http://schemas.openxmlformats.org/officeDocument/2006/relationships/hyperlink" Target="https://bulbapedia.bulbagarden.net/wiki/Wormadam_(Pok%C3%A9mon)" TargetMode="External"/><Relationship Id="rId137" Type="http://schemas.openxmlformats.org/officeDocument/2006/relationships/hyperlink" Target="https://bulbapedia.bulbagarden.net/wiki/Burmy_(Pok%C3%A9mon)" TargetMode="External"/><Relationship Id="rId132" Type="http://schemas.openxmlformats.org/officeDocument/2006/relationships/hyperlink" Target="https://bulbapedia.bulbagarden.net/wiki/Rampardos_(Pok%C3%A9mon)" TargetMode="External"/><Relationship Id="rId131" Type="http://schemas.openxmlformats.org/officeDocument/2006/relationships/hyperlink" Target="https://bulbapedia.bulbagarden.net/wiki/Cranidos_(Pok%C3%A9mon)" TargetMode="External"/><Relationship Id="rId130" Type="http://schemas.openxmlformats.org/officeDocument/2006/relationships/hyperlink" Target="https://bulbapedia.bulbagarden.net/wiki/Roserade_(Pok%C3%A9mon)" TargetMode="External"/><Relationship Id="rId136" Type="http://schemas.openxmlformats.org/officeDocument/2006/relationships/hyperlink" Target="https://bulbapedia.bulbagarden.net/wiki/Burmy_(Pok%C3%A9mon)" TargetMode="External"/><Relationship Id="rId135" Type="http://schemas.openxmlformats.org/officeDocument/2006/relationships/hyperlink" Target="https://bulbapedia.bulbagarden.net/wiki/Burmy_(Pok%C3%A9mon)" TargetMode="External"/><Relationship Id="rId134" Type="http://schemas.openxmlformats.org/officeDocument/2006/relationships/hyperlink" Target="https://bulbapedia.bulbagarden.net/wiki/Bastiodon_(Pok%C3%A9mon)" TargetMode="External"/><Relationship Id="rId133" Type="http://schemas.openxmlformats.org/officeDocument/2006/relationships/hyperlink" Target="https://bulbapedia.bulbagarden.net/wiki/Shieldon_(Pok%C3%A9mon)" TargetMode="External"/><Relationship Id="rId172" Type="http://schemas.openxmlformats.org/officeDocument/2006/relationships/hyperlink" Target="https://bulbapedia.bulbagarden.net/wiki/Gible_(Pok%C3%A9mon)" TargetMode="External"/><Relationship Id="rId171" Type="http://schemas.openxmlformats.org/officeDocument/2006/relationships/hyperlink" Target="https://bulbapedia.bulbagarden.net/wiki/Spiritomb_(Pok%C3%A9mon)" TargetMode="External"/><Relationship Id="rId170" Type="http://schemas.openxmlformats.org/officeDocument/2006/relationships/hyperlink" Target="https://bulbapedia.bulbagarden.net/wiki/Chatot_(Pok%C3%A9mon)" TargetMode="External"/><Relationship Id="rId165" Type="http://schemas.openxmlformats.org/officeDocument/2006/relationships/hyperlink" Target="https://bulbapedia.bulbagarden.net/wiki/Bronzor_(Pok%C3%A9mon)" TargetMode="External"/><Relationship Id="rId164" Type="http://schemas.openxmlformats.org/officeDocument/2006/relationships/hyperlink" Target="https://bulbapedia.bulbagarden.net/wiki/Skuntank_(Pok%C3%A9mon)" TargetMode="External"/><Relationship Id="rId163" Type="http://schemas.openxmlformats.org/officeDocument/2006/relationships/hyperlink" Target="https://bulbapedia.bulbagarden.net/wiki/Stunky_(Pok%C3%A9mon)" TargetMode="External"/><Relationship Id="rId162" Type="http://schemas.openxmlformats.org/officeDocument/2006/relationships/hyperlink" Target="https://bulbapedia.bulbagarden.net/wiki/Chingling_(Pok%C3%A9mon)" TargetMode="External"/><Relationship Id="rId169" Type="http://schemas.openxmlformats.org/officeDocument/2006/relationships/hyperlink" Target="https://bulbapedia.bulbagarden.net/wiki/Happiny_(Pok%C3%A9mon)" TargetMode="External"/><Relationship Id="rId168" Type="http://schemas.openxmlformats.org/officeDocument/2006/relationships/hyperlink" Target="https://bulbapedia.bulbagarden.net/wiki/Mime_Jr._(Pok%C3%A9mon)" TargetMode="External"/><Relationship Id="rId167" Type="http://schemas.openxmlformats.org/officeDocument/2006/relationships/hyperlink" Target="https://bulbapedia.bulbagarden.net/wiki/Bonsly_(Pok%C3%A9mon)" TargetMode="External"/><Relationship Id="rId166" Type="http://schemas.openxmlformats.org/officeDocument/2006/relationships/hyperlink" Target="https://bulbapedia.bulbagarden.net/wiki/Bronzong_(Pok%C3%A9mon)" TargetMode="External"/><Relationship Id="rId161" Type="http://schemas.openxmlformats.org/officeDocument/2006/relationships/hyperlink" Target="https://bulbapedia.bulbagarden.net/wiki/Purugly_(Pok%C3%A9mon)" TargetMode="External"/><Relationship Id="rId160" Type="http://schemas.openxmlformats.org/officeDocument/2006/relationships/hyperlink" Target="https://bulbapedia.bulbagarden.net/wiki/Glameow_(Pok%C3%A9mon)" TargetMode="External"/><Relationship Id="rId159" Type="http://schemas.openxmlformats.org/officeDocument/2006/relationships/hyperlink" Target="https://bulbapedia.bulbagarden.net/wiki/Honchkrow_(Pok%C3%A9mon)" TargetMode="External"/><Relationship Id="rId154" Type="http://schemas.openxmlformats.org/officeDocument/2006/relationships/hyperlink" Target="https://bulbapedia.bulbagarden.net/wiki/Drifloon_(Pok%C3%A9mon)" TargetMode="External"/><Relationship Id="rId153" Type="http://schemas.openxmlformats.org/officeDocument/2006/relationships/hyperlink" Target="https://bulbapedia.bulbagarden.net/wiki/Ambipom_(Pok%C3%A9mon)" TargetMode="External"/><Relationship Id="rId152" Type="http://schemas.openxmlformats.org/officeDocument/2006/relationships/hyperlink" Target="https://bulbapedia.bulbagarden.net/wiki/Gastrodon_(Pok%C3%A9mon)" TargetMode="External"/><Relationship Id="rId151" Type="http://schemas.openxmlformats.org/officeDocument/2006/relationships/hyperlink" Target="https://bulbapedia.bulbagarden.net/wiki/Gastrodon_(Pok%C3%A9mon)" TargetMode="External"/><Relationship Id="rId158" Type="http://schemas.openxmlformats.org/officeDocument/2006/relationships/hyperlink" Target="https://bulbapedia.bulbagarden.net/wiki/Mismagius_(Pok%C3%A9mon)" TargetMode="External"/><Relationship Id="rId157" Type="http://schemas.openxmlformats.org/officeDocument/2006/relationships/hyperlink" Target="https://bulbapedia.bulbagarden.net/wiki/Lopunny_(Pok%C3%A9mon)" TargetMode="External"/><Relationship Id="rId156" Type="http://schemas.openxmlformats.org/officeDocument/2006/relationships/hyperlink" Target="https://bulbapedia.bulbagarden.net/wiki/Buneary_(Pok%C3%A9mon)" TargetMode="External"/><Relationship Id="rId155" Type="http://schemas.openxmlformats.org/officeDocument/2006/relationships/hyperlink" Target="https://bulbapedia.bulbagarden.net/wiki/Drifblim_(Pok%C3%A9mon)" TargetMode="External"/><Relationship Id="rId107" Type="http://schemas.openxmlformats.org/officeDocument/2006/relationships/hyperlink" Target="https://bulbapedia.bulbagarden.net/wiki/Spheal_(Pok%C3%A9mon)" TargetMode="External"/><Relationship Id="rId106" Type="http://schemas.openxmlformats.org/officeDocument/2006/relationships/hyperlink" Target="https://bulbapedia.bulbagarden.net/wiki/Glalie_(Pok%C3%A9mon)" TargetMode="External"/><Relationship Id="rId105" Type="http://schemas.openxmlformats.org/officeDocument/2006/relationships/hyperlink" Target="https://bulbapedia.bulbagarden.net/wiki/Snorunt_(Pok%C3%A9mon)" TargetMode="External"/><Relationship Id="rId104" Type="http://schemas.openxmlformats.org/officeDocument/2006/relationships/hyperlink" Target="https://bulbapedia.bulbagarden.net/wiki/Chimecho_(Pok%C3%A9mon)" TargetMode="External"/><Relationship Id="rId109" Type="http://schemas.openxmlformats.org/officeDocument/2006/relationships/hyperlink" Target="https://bulbapedia.bulbagarden.net/wiki/Walrein_(Pok%C3%A9mon)" TargetMode="External"/><Relationship Id="rId108" Type="http://schemas.openxmlformats.org/officeDocument/2006/relationships/hyperlink" Target="https://bulbapedia.bulbagarden.net/wiki/Sealeo_(Pok%C3%A9mon)" TargetMode="External"/><Relationship Id="rId103" Type="http://schemas.openxmlformats.org/officeDocument/2006/relationships/hyperlink" Target="https://bulbapedia.bulbagarden.net/wiki/Dusclops_(Pok%C3%A9mon)" TargetMode="External"/><Relationship Id="rId102" Type="http://schemas.openxmlformats.org/officeDocument/2006/relationships/hyperlink" Target="https://bulbapedia.bulbagarden.net/wiki/Duskull_(Pok%C3%A9mon)" TargetMode="External"/><Relationship Id="rId101" Type="http://schemas.openxmlformats.org/officeDocument/2006/relationships/hyperlink" Target="https://bulbapedia.bulbagarden.net/wiki/Whiscash_(Pok%C3%A9mon)" TargetMode="External"/><Relationship Id="rId100" Type="http://schemas.openxmlformats.org/officeDocument/2006/relationships/hyperlink" Target="https://bulbapedia.bulbagarden.net/wiki/Barboach_(Pok%C3%A9mon)" TargetMode="External"/><Relationship Id="rId129" Type="http://schemas.openxmlformats.org/officeDocument/2006/relationships/hyperlink" Target="https://bulbapedia.bulbagarden.net/wiki/Budew_(Pok%C3%A9mon)" TargetMode="External"/><Relationship Id="rId128" Type="http://schemas.openxmlformats.org/officeDocument/2006/relationships/hyperlink" Target="https://bulbapedia.bulbagarden.net/wiki/Luxray_(Pok%C3%A9mon)" TargetMode="External"/><Relationship Id="rId127" Type="http://schemas.openxmlformats.org/officeDocument/2006/relationships/hyperlink" Target="https://bulbapedia.bulbagarden.net/wiki/Luxio_(Pok%C3%A9mon)" TargetMode="External"/><Relationship Id="rId126" Type="http://schemas.openxmlformats.org/officeDocument/2006/relationships/hyperlink" Target="https://bulbapedia.bulbagarden.net/wiki/Shinx_(Pok%C3%A9mon)" TargetMode="External"/><Relationship Id="rId121" Type="http://schemas.openxmlformats.org/officeDocument/2006/relationships/hyperlink" Target="https://bulbapedia.bulbagarden.net/wiki/Staraptor_(Pok%C3%A9mon)" TargetMode="External"/><Relationship Id="rId120" Type="http://schemas.openxmlformats.org/officeDocument/2006/relationships/hyperlink" Target="https://bulbapedia.bulbagarden.net/wiki/Staravia_(Pok%C3%A9mon)" TargetMode="External"/><Relationship Id="rId125" Type="http://schemas.openxmlformats.org/officeDocument/2006/relationships/hyperlink" Target="https://bulbapedia.bulbagarden.net/wiki/Kricketune_(Pok%C3%A9mon)" TargetMode="External"/><Relationship Id="rId124" Type="http://schemas.openxmlformats.org/officeDocument/2006/relationships/hyperlink" Target="https://bulbapedia.bulbagarden.net/wiki/Kricketot_(Pok%C3%A9mon)" TargetMode="External"/><Relationship Id="rId123" Type="http://schemas.openxmlformats.org/officeDocument/2006/relationships/hyperlink" Target="https://bulbapedia.bulbagarden.net/wiki/Bibarel_(Pok%C3%A9mon)" TargetMode="External"/><Relationship Id="rId122" Type="http://schemas.openxmlformats.org/officeDocument/2006/relationships/hyperlink" Target="https://bulbapedia.bulbagarden.net/wiki/Bidoof_(Pok%C3%A9mon)" TargetMode="External"/><Relationship Id="rId118" Type="http://schemas.openxmlformats.org/officeDocument/2006/relationships/hyperlink" Target="https://bulbapedia.bulbagarden.net/wiki/Empoleon_(Pok%C3%A9mon)" TargetMode="External"/><Relationship Id="rId117" Type="http://schemas.openxmlformats.org/officeDocument/2006/relationships/hyperlink" Target="https://bulbapedia.bulbagarden.net/wiki/Prinplup_(Pok%C3%A9mon)" TargetMode="External"/><Relationship Id="rId116" Type="http://schemas.openxmlformats.org/officeDocument/2006/relationships/hyperlink" Target="https://bulbapedia.bulbagarden.net/wiki/Piplup_(Pok%C3%A9mon)" TargetMode="External"/><Relationship Id="rId115" Type="http://schemas.openxmlformats.org/officeDocument/2006/relationships/hyperlink" Target="https://bulbapedia.bulbagarden.net/wiki/Infernape_(Pok%C3%A9mon)" TargetMode="External"/><Relationship Id="rId119" Type="http://schemas.openxmlformats.org/officeDocument/2006/relationships/hyperlink" Target="https://bulbapedia.bulbagarden.net/wiki/Starly_(Pok%C3%A9mon)" TargetMode="External"/><Relationship Id="rId110" Type="http://schemas.openxmlformats.org/officeDocument/2006/relationships/hyperlink" Target="https://bulbapedia.bulbagarden.net/wiki/Turtwig_(Pok%C3%A9mon)" TargetMode="External"/><Relationship Id="rId114" Type="http://schemas.openxmlformats.org/officeDocument/2006/relationships/hyperlink" Target="https://bulbapedia.bulbagarden.net/wiki/Monferno_(Pok%C3%A9mon)" TargetMode="External"/><Relationship Id="rId113" Type="http://schemas.openxmlformats.org/officeDocument/2006/relationships/hyperlink" Target="https://bulbapedia.bulbagarden.net/wiki/Chimchar_(Pok%C3%A9mon)" TargetMode="External"/><Relationship Id="rId112" Type="http://schemas.openxmlformats.org/officeDocument/2006/relationships/hyperlink" Target="https://bulbapedia.bulbagarden.net/wiki/Torterra_(Pok%C3%A9mon)" TargetMode="External"/><Relationship Id="rId111" Type="http://schemas.openxmlformats.org/officeDocument/2006/relationships/hyperlink" Target="https://bulbapedia.bulbagarden.net/wiki/Grotle_(Pok%C3%A9mon)"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92" Type="http://schemas.openxmlformats.org/officeDocument/2006/relationships/hyperlink" Target="https://bulbapedia.bulbagarden.net/wiki/Kabuto_(Pok%C3%A9mon)" TargetMode="External"/><Relationship Id="rId391" Type="http://schemas.openxmlformats.org/officeDocument/2006/relationships/hyperlink" Target="https://bulbapedia.bulbagarden.net/wiki/Kabuto_(Pok%C3%A9mon)" TargetMode="External"/><Relationship Id="rId390" Type="http://schemas.openxmlformats.org/officeDocument/2006/relationships/hyperlink" Target="https://bulbapedia.bulbagarden.net/wiki/Omastar_(Pok%C3%A9mon)" TargetMode="External"/><Relationship Id="rId1" Type="http://schemas.openxmlformats.org/officeDocument/2006/relationships/hyperlink" Target="https://bulbapedia.bulbagarden.net/wiki/Bulbasaur_(Pok%C3%A9mon)" TargetMode="External"/><Relationship Id="rId2" Type="http://schemas.openxmlformats.org/officeDocument/2006/relationships/hyperlink" Target="https://bulbapedia.bulbagarden.net/wiki/Bulbasaur_(Pok%C3%A9mon)" TargetMode="External"/><Relationship Id="rId3" Type="http://schemas.openxmlformats.org/officeDocument/2006/relationships/hyperlink" Target="https://bulbapedia.bulbagarden.net/wiki/Ivysaur_(Pok%C3%A9mon)" TargetMode="External"/><Relationship Id="rId4" Type="http://schemas.openxmlformats.org/officeDocument/2006/relationships/hyperlink" Target="https://bulbapedia.bulbagarden.net/wiki/Ivysaur_(Pok%C3%A9mon)" TargetMode="External"/><Relationship Id="rId2180" Type="http://schemas.openxmlformats.org/officeDocument/2006/relationships/hyperlink" Target="https://bulbapedia.bulbagarden.net/wiki/Dottler_(Pok%C3%A9mon)" TargetMode="External"/><Relationship Id="rId2181" Type="http://schemas.openxmlformats.org/officeDocument/2006/relationships/hyperlink" Target="https://bulbapedia.bulbagarden.net/wiki/Orbeetle_(Pok%C3%A9mon)" TargetMode="External"/><Relationship Id="rId2182" Type="http://schemas.openxmlformats.org/officeDocument/2006/relationships/hyperlink" Target="https://bulbapedia.bulbagarden.net/wiki/Orbeetle_(Pok%C3%A9mon)" TargetMode="External"/><Relationship Id="rId2183" Type="http://schemas.openxmlformats.org/officeDocument/2006/relationships/hyperlink" Target="https://bulbapedia.bulbagarden.net/wiki/Nickit_(Pok%C3%A9mon)" TargetMode="External"/><Relationship Id="rId9" Type="http://schemas.openxmlformats.org/officeDocument/2006/relationships/hyperlink" Target="https://bulbapedia.bulbagarden.net/wiki/Charmander_(Pok%C3%A9mon)" TargetMode="External"/><Relationship Id="rId385" Type="http://schemas.openxmlformats.org/officeDocument/2006/relationships/hyperlink" Target="https://bulbapedia.bulbagarden.net/wiki/Porygon_(Pok%C3%A9mon)" TargetMode="External"/><Relationship Id="rId2184" Type="http://schemas.openxmlformats.org/officeDocument/2006/relationships/hyperlink" Target="https://bulbapedia.bulbagarden.net/wiki/Nickit_(Pok%C3%A9mon)" TargetMode="External"/><Relationship Id="rId384" Type="http://schemas.openxmlformats.org/officeDocument/2006/relationships/hyperlink" Target="https://bulbapedia.bulbagarden.net/wiki/Flareon_(Pok%C3%A9mon)" TargetMode="External"/><Relationship Id="rId2185" Type="http://schemas.openxmlformats.org/officeDocument/2006/relationships/hyperlink" Target="https://bulbapedia.bulbagarden.net/wiki/Thievul_(Pok%C3%A9mon)" TargetMode="External"/><Relationship Id="rId383" Type="http://schemas.openxmlformats.org/officeDocument/2006/relationships/hyperlink" Target="https://bulbapedia.bulbagarden.net/wiki/Flareon_(Pok%C3%A9mon)" TargetMode="External"/><Relationship Id="rId2186" Type="http://schemas.openxmlformats.org/officeDocument/2006/relationships/hyperlink" Target="https://bulbapedia.bulbagarden.net/wiki/Thievul_(Pok%C3%A9mon)" TargetMode="External"/><Relationship Id="rId382" Type="http://schemas.openxmlformats.org/officeDocument/2006/relationships/hyperlink" Target="https://bulbapedia.bulbagarden.net/wiki/Jolteon_(Pok%C3%A9mon)" TargetMode="External"/><Relationship Id="rId2187" Type="http://schemas.openxmlformats.org/officeDocument/2006/relationships/hyperlink" Target="https://bulbapedia.bulbagarden.net/wiki/Gossifleur_(Pok%C3%A9mon)" TargetMode="External"/><Relationship Id="rId5" Type="http://schemas.openxmlformats.org/officeDocument/2006/relationships/hyperlink" Target="https://bulbapedia.bulbagarden.net/wiki/Venusaur_(Pok%C3%A9mon)" TargetMode="External"/><Relationship Id="rId389" Type="http://schemas.openxmlformats.org/officeDocument/2006/relationships/hyperlink" Target="https://bulbapedia.bulbagarden.net/wiki/Omastar_(Pok%C3%A9mon)" TargetMode="External"/><Relationship Id="rId2188" Type="http://schemas.openxmlformats.org/officeDocument/2006/relationships/hyperlink" Target="https://bulbapedia.bulbagarden.net/wiki/Gossifleur_(Pok%C3%A9mon)" TargetMode="External"/><Relationship Id="rId6" Type="http://schemas.openxmlformats.org/officeDocument/2006/relationships/hyperlink" Target="https://bulbapedia.bulbagarden.net/wiki/Venusaur_(Pok%C3%A9mon)" TargetMode="External"/><Relationship Id="rId388" Type="http://schemas.openxmlformats.org/officeDocument/2006/relationships/hyperlink" Target="https://bulbapedia.bulbagarden.net/wiki/Omanyte_(Pok%C3%A9mon)" TargetMode="External"/><Relationship Id="rId2189" Type="http://schemas.openxmlformats.org/officeDocument/2006/relationships/hyperlink" Target="https://bulbapedia.bulbagarden.net/wiki/Eldegoss_(Pok%C3%A9mon)" TargetMode="External"/><Relationship Id="rId7" Type="http://schemas.openxmlformats.org/officeDocument/2006/relationships/hyperlink" Target="https://bulbapedia.bulbagarden.net/wiki/Venusaur_(Pok%C3%A9mon)" TargetMode="External"/><Relationship Id="rId387" Type="http://schemas.openxmlformats.org/officeDocument/2006/relationships/hyperlink" Target="https://bulbapedia.bulbagarden.net/wiki/Omanyte_(Pok%C3%A9mon)" TargetMode="External"/><Relationship Id="rId8" Type="http://schemas.openxmlformats.org/officeDocument/2006/relationships/hyperlink" Target="https://bulbapedia.bulbagarden.net/wiki/Venusaur_(Pok%C3%A9mon)" TargetMode="External"/><Relationship Id="rId386" Type="http://schemas.openxmlformats.org/officeDocument/2006/relationships/hyperlink" Target="https://bulbapedia.bulbagarden.net/wiki/Porygon_(Pok%C3%A9mon)" TargetMode="External"/><Relationship Id="rId381" Type="http://schemas.openxmlformats.org/officeDocument/2006/relationships/hyperlink" Target="https://bulbapedia.bulbagarden.net/wiki/Jolteon_(Pok%C3%A9mon)" TargetMode="External"/><Relationship Id="rId380" Type="http://schemas.openxmlformats.org/officeDocument/2006/relationships/hyperlink" Target="https://bulbapedia.bulbagarden.net/wiki/Vaporeon_(Pok%C3%A9mon)" TargetMode="External"/><Relationship Id="rId379" Type="http://schemas.openxmlformats.org/officeDocument/2006/relationships/hyperlink" Target="https://bulbapedia.bulbagarden.net/wiki/Vaporeon_(Pok%C3%A9mon)" TargetMode="External"/><Relationship Id="rId2170" Type="http://schemas.openxmlformats.org/officeDocument/2006/relationships/hyperlink" Target="https://bulbapedia.bulbagarden.net/wiki/Greedent_(Pok%C3%A9mon)" TargetMode="External"/><Relationship Id="rId2171" Type="http://schemas.openxmlformats.org/officeDocument/2006/relationships/hyperlink" Target="https://bulbapedia.bulbagarden.net/wiki/Rookidee_(Pok%C3%A9mon)" TargetMode="External"/><Relationship Id="rId2172" Type="http://schemas.openxmlformats.org/officeDocument/2006/relationships/hyperlink" Target="https://bulbapedia.bulbagarden.net/wiki/Rookidee_(Pok%C3%A9mon)" TargetMode="External"/><Relationship Id="rId374" Type="http://schemas.openxmlformats.org/officeDocument/2006/relationships/hyperlink" Target="https://bulbapedia.bulbagarden.net/wiki/Ditto_(Pok%C3%A9mon)" TargetMode="External"/><Relationship Id="rId2173" Type="http://schemas.openxmlformats.org/officeDocument/2006/relationships/hyperlink" Target="https://bulbapedia.bulbagarden.net/wiki/Corvisquire_(Pok%C3%A9mon)" TargetMode="External"/><Relationship Id="rId373" Type="http://schemas.openxmlformats.org/officeDocument/2006/relationships/hyperlink" Target="https://bulbapedia.bulbagarden.net/wiki/Ditto_(Pok%C3%A9mon)" TargetMode="External"/><Relationship Id="rId2174" Type="http://schemas.openxmlformats.org/officeDocument/2006/relationships/hyperlink" Target="https://bulbapedia.bulbagarden.net/wiki/Corvisquire_(Pok%C3%A9mon)" TargetMode="External"/><Relationship Id="rId372" Type="http://schemas.openxmlformats.org/officeDocument/2006/relationships/hyperlink" Target="https://bulbapedia.bulbagarden.net/wiki/Lapras_(Pok%C3%A9mon)" TargetMode="External"/><Relationship Id="rId2175" Type="http://schemas.openxmlformats.org/officeDocument/2006/relationships/hyperlink" Target="https://bulbapedia.bulbagarden.net/wiki/Corviknight_(Pok%C3%A9mon)" TargetMode="External"/><Relationship Id="rId371" Type="http://schemas.openxmlformats.org/officeDocument/2006/relationships/hyperlink" Target="https://bulbapedia.bulbagarden.net/wiki/Lapras_(Pok%C3%A9mon)" TargetMode="External"/><Relationship Id="rId2176" Type="http://schemas.openxmlformats.org/officeDocument/2006/relationships/hyperlink" Target="https://bulbapedia.bulbagarden.net/wiki/Corviknight_(Pok%C3%A9mon)" TargetMode="External"/><Relationship Id="rId378" Type="http://schemas.openxmlformats.org/officeDocument/2006/relationships/hyperlink" Target="https://bulbapedia.bulbagarden.net/wiki/Eevee_(Pok%C3%A9mon)" TargetMode="External"/><Relationship Id="rId2177" Type="http://schemas.openxmlformats.org/officeDocument/2006/relationships/hyperlink" Target="https://bulbapedia.bulbagarden.net/wiki/Blipbug_(Pok%C3%A9mon)" TargetMode="External"/><Relationship Id="rId377" Type="http://schemas.openxmlformats.org/officeDocument/2006/relationships/hyperlink" Target="https://bulbapedia.bulbagarden.net/wiki/Eevee_(Pok%C3%A9mon)" TargetMode="External"/><Relationship Id="rId2178" Type="http://schemas.openxmlformats.org/officeDocument/2006/relationships/hyperlink" Target="https://bulbapedia.bulbagarden.net/wiki/Blipbug_(Pok%C3%A9mon)" TargetMode="External"/><Relationship Id="rId376" Type="http://schemas.openxmlformats.org/officeDocument/2006/relationships/hyperlink" Target="https://bulbapedia.bulbagarden.net/wiki/Eevee_(Pok%C3%A9mon)" TargetMode="External"/><Relationship Id="rId2179" Type="http://schemas.openxmlformats.org/officeDocument/2006/relationships/hyperlink" Target="https://bulbapedia.bulbagarden.net/wiki/Dottler_(Pok%C3%A9mon)" TargetMode="External"/><Relationship Id="rId375" Type="http://schemas.openxmlformats.org/officeDocument/2006/relationships/hyperlink" Target="https://bulbapedia.bulbagarden.net/wiki/Eevee_(Pok%C3%A9mon)" TargetMode="External"/><Relationship Id="rId2190" Type="http://schemas.openxmlformats.org/officeDocument/2006/relationships/hyperlink" Target="https://bulbapedia.bulbagarden.net/wiki/Eldegoss_(Pok%C3%A9mon)" TargetMode="External"/><Relationship Id="rId2191" Type="http://schemas.openxmlformats.org/officeDocument/2006/relationships/hyperlink" Target="https://bulbapedia.bulbagarden.net/wiki/Wooloo_(Pok%C3%A9mon)" TargetMode="External"/><Relationship Id="rId2192" Type="http://schemas.openxmlformats.org/officeDocument/2006/relationships/hyperlink" Target="https://bulbapedia.bulbagarden.net/wiki/Wooloo_(Pok%C3%A9mon)" TargetMode="External"/><Relationship Id="rId2193" Type="http://schemas.openxmlformats.org/officeDocument/2006/relationships/hyperlink" Target="https://bulbapedia.bulbagarden.net/wiki/Dubwool_(Pok%C3%A9mon)" TargetMode="External"/><Relationship Id="rId2194" Type="http://schemas.openxmlformats.org/officeDocument/2006/relationships/hyperlink" Target="https://bulbapedia.bulbagarden.net/wiki/Dubwool_(Pok%C3%A9mon)" TargetMode="External"/><Relationship Id="rId396" Type="http://schemas.openxmlformats.org/officeDocument/2006/relationships/hyperlink" Target="https://bulbapedia.bulbagarden.net/wiki/Aerodactyl_(Pok%C3%A9mon)" TargetMode="External"/><Relationship Id="rId2195" Type="http://schemas.openxmlformats.org/officeDocument/2006/relationships/hyperlink" Target="https://bulbapedia.bulbagarden.net/wiki/Chewtle_(Pok%C3%A9mon)" TargetMode="External"/><Relationship Id="rId395" Type="http://schemas.openxmlformats.org/officeDocument/2006/relationships/hyperlink" Target="https://bulbapedia.bulbagarden.net/wiki/Aerodactyl_(Pok%C3%A9mon)" TargetMode="External"/><Relationship Id="rId2196" Type="http://schemas.openxmlformats.org/officeDocument/2006/relationships/hyperlink" Target="https://bulbapedia.bulbagarden.net/wiki/Chewtle_(Pok%C3%A9mon)" TargetMode="External"/><Relationship Id="rId394" Type="http://schemas.openxmlformats.org/officeDocument/2006/relationships/hyperlink" Target="https://bulbapedia.bulbagarden.net/wiki/Kabutops_(Pok%C3%A9mon)" TargetMode="External"/><Relationship Id="rId2197" Type="http://schemas.openxmlformats.org/officeDocument/2006/relationships/hyperlink" Target="https://bulbapedia.bulbagarden.net/wiki/Drednaw_(Pok%C3%A9mon)" TargetMode="External"/><Relationship Id="rId393" Type="http://schemas.openxmlformats.org/officeDocument/2006/relationships/hyperlink" Target="https://bulbapedia.bulbagarden.net/wiki/Kabutops_(Pok%C3%A9mon)" TargetMode="External"/><Relationship Id="rId2198" Type="http://schemas.openxmlformats.org/officeDocument/2006/relationships/hyperlink" Target="https://bulbapedia.bulbagarden.net/wiki/Drednaw_(Pok%C3%A9mon)" TargetMode="External"/><Relationship Id="rId2199" Type="http://schemas.openxmlformats.org/officeDocument/2006/relationships/hyperlink" Target="https://bulbapedia.bulbagarden.net/wiki/Yamper_(Pok%C3%A9mon)" TargetMode="External"/><Relationship Id="rId399" Type="http://schemas.openxmlformats.org/officeDocument/2006/relationships/hyperlink" Target="https://bulbapedia.bulbagarden.net/wiki/Articuno_(Pok%C3%A9mon)" TargetMode="External"/><Relationship Id="rId398" Type="http://schemas.openxmlformats.org/officeDocument/2006/relationships/hyperlink" Target="https://bulbapedia.bulbagarden.net/wiki/Snorlax_(Pok%C3%A9mon)" TargetMode="External"/><Relationship Id="rId397" Type="http://schemas.openxmlformats.org/officeDocument/2006/relationships/hyperlink" Target="https://bulbapedia.bulbagarden.net/wiki/Snorlax_(Pok%C3%A9mon)" TargetMode="External"/><Relationship Id="rId1730" Type="http://schemas.openxmlformats.org/officeDocument/2006/relationships/hyperlink" Target="https://bulbapedia.bulbagarden.net/wiki/Diggersby_(Pok%C3%A9mon)" TargetMode="External"/><Relationship Id="rId1731" Type="http://schemas.openxmlformats.org/officeDocument/2006/relationships/hyperlink" Target="https://bulbapedia.bulbagarden.net/wiki/Fletchling_(Pok%C3%A9mon)" TargetMode="External"/><Relationship Id="rId1732" Type="http://schemas.openxmlformats.org/officeDocument/2006/relationships/hyperlink" Target="https://bulbapedia.bulbagarden.net/wiki/Fletchling_(Pok%C3%A9mon)" TargetMode="External"/><Relationship Id="rId1733" Type="http://schemas.openxmlformats.org/officeDocument/2006/relationships/hyperlink" Target="https://bulbapedia.bulbagarden.net/wiki/Fletchinder_(Pok%C3%A9mon)" TargetMode="External"/><Relationship Id="rId1734" Type="http://schemas.openxmlformats.org/officeDocument/2006/relationships/hyperlink" Target="https://bulbapedia.bulbagarden.net/wiki/Fletchinder_(Pok%C3%A9mon)" TargetMode="External"/><Relationship Id="rId1735" Type="http://schemas.openxmlformats.org/officeDocument/2006/relationships/hyperlink" Target="https://bulbapedia.bulbagarden.net/wiki/Talonflame_(Pok%C3%A9mon)" TargetMode="External"/><Relationship Id="rId1736" Type="http://schemas.openxmlformats.org/officeDocument/2006/relationships/hyperlink" Target="https://bulbapedia.bulbagarden.net/wiki/Talonflame_(Pok%C3%A9mon)" TargetMode="External"/><Relationship Id="rId1737" Type="http://schemas.openxmlformats.org/officeDocument/2006/relationships/hyperlink" Target="https://bulbapedia.bulbagarden.net/wiki/Scatterbug_(Pok%C3%A9mon)" TargetMode="External"/><Relationship Id="rId1738" Type="http://schemas.openxmlformats.org/officeDocument/2006/relationships/hyperlink" Target="https://bulbapedia.bulbagarden.net/wiki/Scatterbug_(Pok%C3%A9mon)" TargetMode="External"/><Relationship Id="rId1739" Type="http://schemas.openxmlformats.org/officeDocument/2006/relationships/hyperlink" Target="https://bulbapedia.bulbagarden.net/wiki/Scatterbug_(Pok%C3%A9mon)" TargetMode="External"/><Relationship Id="rId1720" Type="http://schemas.openxmlformats.org/officeDocument/2006/relationships/hyperlink" Target="https://bulbapedia.bulbagarden.net/wiki/Delphox_(Pok%C3%A9mon)" TargetMode="External"/><Relationship Id="rId1721" Type="http://schemas.openxmlformats.org/officeDocument/2006/relationships/hyperlink" Target="https://bulbapedia.bulbagarden.net/wiki/Froakie_(Pok%C3%A9mon)" TargetMode="External"/><Relationship Id="rId1722" Type="http://schemas.openxmlformats.org/officeDocument/2006/relationships/hyperlink" Target="https://bulbapedia.bulbagarden.net/wiki/Froakie_(Pok%C3%A9mon)" TargetMode="External"/><Relationship Id="rId1723" Type="http://schemas.openxmlformats.org/officeDocument/2006/relationships/hyperlink" Target="https://bulbapedia.bulbagarden.net/wiki/Frogadier_(Pok%C3%A9mon)" TargetMode="External"/><Relationship Id="rId1724" Type="http://schemas.openxmlformats.org/officeDocument/2006/relationships/hyperlink" Target="https://bulbapedia.bulbagarden.net/wiki/Frogadier_(Pok%C3%A9mon)" TargetMode="External"/><Relationship Id="rId1725" Type="http://schemas.openxmlformats.org/officeDocument/2006/relationships/hyperlink" Target="https://bulbapedia.bulbagarden.net/wiki/Greninja_(Pok%C3%A9mon)" TargetMode="External"/><Relationship Id="rId1726" Type="http://schemas.openxmlformats.org/officeDocument/2006/relationships/hyperlink" Target="https://bulbapedia.bulbagarden.net/wiki/Greninja_(Pok%C3%A9mon)" TargetMode="External"/><Relationship Id="rId1727" Type="http://schemas.openxmlformats.org/officeDocument/2006/relationships/hyperlink" Target="https://bulbapedia.bulbagarden.net/wiki/Bunnelby_(Pok%C3%A9mon)" TargetMode="External"/><Relationship Id="rId1728" Type="http://schemas.openxmlformats.org/officeDocument/2006/relationships/hyperlink" Target="https://bulbapedia.bulbagarden.net/wiki/Bunnelby_(Pok%C3%A9mon)" TargetMode="External"/><Relationship Id="rId1729" Type="http://schemas.openxmlformats.org/officeDocument/2006/relationships/hyperlink" Target="https://bulbapedia.bulbagarden.net/wiki/Diggersby_(Pok%C3%A9mon)" TargetMode="External"/><Relationship Id="rId1752" Type="http://schemas.openxmlformats.org/officeDocument/2006/relationships/hyperlink" Target="https://bulbapedia.bulbagarden.net/wiki/Vivillon_(Pok%C3%A9mon)" TargetMode="External"/><Relationship Id="rId1753" Type="http://schemas.openxmlformats.org/officeDocument/2006/relationships/hyperlink" Target="https://bulbapedia.bulbagarden.net/wiki/Vivillon_(Pok%C3%A9mon)" TargetMode="External"/><Relationship Id="rId1754" Type="http://schemas.openxmlformats.org/officeDocument/2006/relationships/hyperlink" Target="https://bulbapedia.bulbagarden.net/wiki/Vivillon_(Pok%C3%A9mon)" TargetMode="External"/><Relationship Id="rId1755" Type="http://schemas.openxmlformats.org/officeDocument/2006/relationships/hyperlink" Target="https://bulbapedia.bulbagarden.net/wiki/Vivillon_(Pok%C3%A9mon)" TargetMode="External"/><Relationship Id="rId1756" Type="http://schemas.openxmlformats.org/officeDocument/2006/relationships/hyperlink" Target="https://bulbapedia.bulbagarden.net/wiki/Vivillon_(Pok%C3%A9mon)" TargetMode="External"/><Relationship Id="rId1757" Type="http://schemas.openxmlformats.org/officeDocument/2006/relationships/hyperlink" Target="https://bulbapedia.bulbagarden.net/wiki/Vivillon_(Pok%C3%A9mon)" TargetMode="External"/><Relationship Id="rId1758" Type="http://schemas.openxmlformats.org/officeDocument/2006/relationships/hyperlink" Target="https://bulbapedia.bulbagarden.net/wiki/Vivillon_(Pok%C3%A9mon)" TargetMode="External"/><Relationship Id="rId1759" Type="http://schemas.openxmlformats.org/officeDocument/2006/relationships/hyperlink" Target="https://bulbapedia.bulbagarden.net/wiki/Vivillon_(Pok%C3%A9mon)" TargetMode="External"/><Relationship Id="rId808" Type="http://schemas.openxmlformats.org/officeDocument/2006/relationships/hyperlink" Target="https://bulbapedia.bulbagarden.net/wiki/Pelipper_(Pok%C3%A9mon)" TargetMode="External"/><Relationship Id="rId807" Type="http://schemas.openxmlformats.org/officeDocument/2006/relationships/hyperlink" Target="https://bulbapedia.bulbagarden.net/wiki/Pelipper_(Pok%C3%A9mon)" TargetMode="External"/><Relationship Id="rId806" Type="http://schemas.openxmlformats.org/officeDocument/2006/relationships/hyperlink" Target="https://bulbapedia.bulbagarden.net/wiki/Wingull_(Pok%C3%A9mon)" TargetMode="External"/><Relationship Id="rId805" Type="http://schemas.openxmlformats.org/officeDocument/2006/relationships/hyperlink" Target="https://bulbapedia.bulbagarden.net/wiki/Wingull_(Pok%C3%A9mon)" TargetMode="External"/><Relationship Id="rId809" Type="http://schemas.openxmlformats.org/officeDocument/2006/relationships/hyperlink" Target="https://bulbapedia.bulbagarden.net/wiki/Ralts_(Pok%C3%A9mon)" TargetMode="External"/><Relationship Id="rId800" Type="http://schemas.openxmlformats.org/officeDocument/2006/relationships/hyperlink" Target="https://bulbapedia.bulbagarden.net/wiki/Shiftry_(Pok%C3%A9mon)" TargetMode="External"/><Relationship Id="rId804" Type="http://schemas.openxmlformats.org/officeDocument/2006/relationships/hyperlink" Target="https://bulbapedia.bulbagarden.net/wiki/Swellow_(Pok%C3%A9mon)" TargetMode="External"/><Relationship Id="rId803" Type="http://schemas.openxmlformats.org/officeDocument/2006/relationships/hyperlink" Target="https://bulbapedia.bulbagarden.net/wiki/Swellow_(Pok%C3%A9mon)" TargetMode="External"/><Relationship Id="rId802" Type="http://schemas.openxmlformats.org/officeDocument/2006/relationships/hyperlink" Target="https://bulbapedia.bulbagarden.net/wiki/Taillow_(Pok%C3%A9mon)" TargetMode="External"/><Relationship Id="rId801" Type="http://schemas.openxmlformats.org/officeDocument/2006/relationships/hyperlink" Target="https://bulbapedia.bulbagarden.net/wiki/Taillow_(Pok%C3%A9mon)" TargetMode="External"/><Relationship Id="rId1750" Type="http://schemas.openxmlformats.org/officeDocument/2006/relationships/hyperlink" Target="https://bulbapedia.bulbagarden.net/wiki/Vivillon_(Pok%C3%A9mon)" TargetMode="External"/><Relationship Id="rId1751" Type="http://schemas.openxmlformats.org/officeDocument/2006/relationships/hyperlink" Target="https://bulbapedia.bulbagarden.net/wiki/Vivillon_(Pok%C3%A9mon)" TargetMode="External"/><Relationship Id="rId1741" Type="http://schemas.openxmlformats.org/officeDocument/2006/relationships/hyperlink" Target="https://bulbapedia.bulbagarden.net/wiki/Spewpa_(Pok%C3%A9mon)" TargetMode="External"/><Relationship Id="rId1742" Type="http://schemas.openxmlformats.org/officeDocument/2006/relationships/hyperlink" Target="https://bulbapedia.bulbagarden.net/wiki/Spewpa_(Pok%C3%A9mon)" TargetMode="External"/><Relationship Id="rId1743" Type="http://schemas.openxmlformats.org/officeDocument/2006/relationships/hyperlink" Target="https://bulbapedia.bulbagarden.net/wiki/Vivillon_(Pok%C3%A9mon)" TargetMode="External"/><Relationship Id="rId1744" Type="http://schemas.openxmlformats.org/officeDocument/2006/relationships/hyperlink" Target="https://bulbapedia.bulbagarden.net/wiki/Vivillon_(Pok%C3%A9mon)" TargetMode="External"/><Relationship Id="rId1745" Type="http://schemas.openxmlformats.org/officeDocument/2006/relationships/hyperlink" Target="https://bulbapedia.bulbagarden.net/wiki/Vivillon_(Pok%C3%A9mon)" TargetMode="External"/><Relationship Id="rId1746" Type="http://schemas.openxmlformats.org/officeDocument/2006/relationships/hyperlink" Target="https://bulbapedia.bulbagarden.net/wiki/Vivillon_(Pok%C3%A9mon)" TargetMode="External"/><Relationship Id="rId1747" Type="http://schemas.openxmlformats.org/officeDocument/2006/relationships/hyperlink" Target="https://bulbapedia.bulbagarden.net/wiki/Vivillon_(Pok%C3%A9mon)" TargetMode="External"/><Relationship Id="rId1748" Type="http://schemas.openxmlformats.org/officeDocument/2006/relationships/hyperlink" Target="https://bulbapedia.bulbagarden.net/wiki/Vivillon_(Pok%C3%A9mon)" TargetMode="External"/><Relationship Id="rId1749" Type="http://schemas.openxmlformats.org/officeDocument/2006/relationships/hyperlink" Target="https://bulbapedia.bulbagarden.net/wiki/Vivillon_(Pok%C3%A9mon)" TargetMode="External"/><Relationship Id="rId1740" Type="http://schemas.openxmlformats.org/officeDocument/2006/relationships/hyperlink" Target="https://bulbapedia.bulbagarden.net/wiki/Scatterbug_(Pok%C3%A9mon)" TargetMode="External"/><Relationship Id="rId1710" Type="http://schemas.openxmlformats.org/officeDocument/2006/relationships/hyperlink" Target="https://bulbapedia.bulbagarden.net/wiki/Chespin_(Pok%C3%A9mon)" TargetMode="External"/><Relationship Id="rId1711" Type="http://schemas.openxmlformats.org/officeDocument/2006/relationships/hyperlink" Target="https://bulbapedia.bulbagarden.net/wiki/Quilladin_(Pok%C3%A9mon)" TargetMode="External"/><Relationship Id="rId1712" Type="http://schemas.openxmlformats.org/officeDocument/2006/relationships/hyperlink" Target="https://bulbapedia.bulbagarden.net/wiki/Quilladin_(Pok%C3%A9mon)" TargetMode="External"/><Relationship Id="rId1713" Type="http://schemas.openxmlformats.org/officeDocument/2006/relationships/hyperlink" Target="https://bulbapedia.bulbagarden.net/wiki/Chesnaught_(Pok%C3%A9mon)" TargetMode="External"/><Relationship Id="rId1714" Type="http://schemas.openxmlformats.org/officeDocument/2006/relationships/hyperlink" Target="https://bulbapedia.bulbagarden.net/wiki/Chesnaught_(Pok%C3%A9mon)" TargetMode="External"/><Relationship Id="rId1715" Type="http://schemas.openxmlformats.org/officeDocument/2006/relationships/hyperlink" Target="https://bulbapedia.bulbagarden.net/wiki/Fennekin_(Pok%C3%A9mon)" TargetMode="External"/><Relationship Id="rId1716" Type="http://schemas.openxmlformats.org/officeDocument/2006/relationships/hyperlink" Target="https://bulbapedia.bulbagarden.net/wiki/Fennekin_(Pok%C3%A9mon)" TargetMode="External"/><Relationship Id="rId1717" Type="http://schemas.openxmlformats.org/officeDocument/2006/relationships/hyperlink" Target="https://bulbapedia.bulbagarden.net/wiki/Braixen_(Pok%C3%A9mon)" TargetMode="External"/><Relationship Id="rId1718" Type="http://schemas.openxmlformats.org/officeDocument/2006/relationships/hyperlink" Target="https://bulbapedia.bulbagarden.net/wiki/Braixen_(Pok%C3%A9mon)" TargetMode="External"/><Relationship Id="rId1719" Type="http://schemas.openxmlformats.org/officeDocument/2006/relationships/hyperlink" Target="https://bulbapedia.bulbagarden.net/wiki/Delphox_(Pok%C3%A9mon)" TargetMode="External"/><Relationship Id="rId1700" Type="http://schemas.openxmlformats.org/officeDocument/2006/relationships/hyperlink" Target="https://bulbapedia.bulbagarden.net/wiki/Kyurem_(Pok%C3%A9mon)" TargetMode="External"/><Relationship Id="rId1701" Type="http://schemas.openxmlformats.org/officeDocument/2006/relationships/hyperlink" Target="https://bulbapedia.bulbagarden.net/wiki/Keldeo_(Pok%C3%A9mon)" TargetMode="External"/><Relationship Id="rId1702" Type="http://schemas.openxmlformats.org/officeDocument/2006/relationships/hyperlink" Target="https://bulbapedia.bulbagarden.net/wiki/Keldeo_(Pok%C3%A9mon)" TargetMode="External"/><Relationship Id="rId1703" Type="http://schemas.openxmlformats.org/officeDocument/2006/relationships/hyperlink" Target="https://bulbapedia.bulbagarden.net/wiki/Keldeo_(Pok%C3%A9mon)" TargetMode="External"/><Relationship Id="rId1704" Type="http://schemas.openxmlformats.org/officeDocument/2006/relationships/hyperlink" Target="https://bulbapedia.bulbagarden.net/wiki/Keldeo_(Pok%C3%A9mon)" TargetMode="External"/><Relationship Id="rId1705" Type="http://schemas.openxmlformats.org/officeDocument/2006/relationships/hyperlink" Target="https://bulbapedia.bulbagarden.net/wiki/Meloetta_(Pok%C3%A9mon)" TargetMode="External"/><Relationship Id="rId1706" Type="http://schemas.openxmlformats.org/officeDocument/2006/relationships/hyperlink" Target="https://bulbapedia.bulbagarden.net/wiki/Meloetta_(Pok%C3%A9mon)" TargetMode="External"/><Relationship Id="rId1707" Type="http://schemas.openxmlformats.org/officeDocument/2006/relationships/hyperlink" Target="https://bulbapedia.bulbagarden.net/wiki/Genesect_(Pok%C3%A9mon)" TargetMode="External"/><Relationship Id="rId1708" Type="http://schemas.openxmlformats.org/officeDocument/2006/relationships/hyperlink" Target="https://bulbapedia.bulbagarden.net/wiki/Genesect_(Pok%C3%A9mon)" TargetMode="External"/><Relationship Id="rId1709" Type="http://schemas.openxmlformats.org/officeDocument/2006/relationships/hyperlink" Target="https://bulbapedia.bulbagarden.net/wiki/Chespin_(Pok%C3%A9mon)" TargetMode="External"/><Relationship Id="rId40" Type="http://schemas.openxmlformats.org/officeDocument/2006/relationships/hyperlink" Target="https://bulbapedia.bulbagarden.net/wiki/Pidgeot_(Pok%C3%A9mon)" TargetMode="External"/><Relationship Id="rId1334" Type="http://schemas.openxmlformats.org/officeDocument/2006/relationships/hyperlink" Target="https://bulbapedia.bulbagarden.net/wiki/Giratina_(Pok%C3%A9mon)" TargetMode="External"/><Relationship Id="rId1335" Type="http://schemas.openxmlformats.org/officeDocument/2006/relationships/hyperlink" Target="https://bulbapedia.bulbagarden.net/wiki/Cresselia_(Pok%C3%A9mon)" TargetMode="External"/><Relationship Id="rId42" Type="http://schemas.openxmlformats.org/officeDocument/2006/relationships/hyperlink" Target="https://bulbapedia.bulbagarden.net/wiki/Rattata_(Pok%C3%A9mon)" TargetMode="External"/><Relationship Id="rId1336" Type="http://schemas.openxmlformats.org/officeDocument/2006/relationships/hyperlink" Target="https://bulbapedia.bulbagarden.net/wiki/Cresselia_(Pok%C3%A9mon)" TargetMode="External"/><Relationship Id="rId41" Type="http://schemas.openxmlformats.org/officeDocument/2006/relationships/hyperlink" Target="https://bulbapedia.bulbagarden.net/wiki/Rattata_(Pok%C3%A9mon)" TargetMode="External"/><Relationship Id="rId1337" Type="http://schemas.openxmlformats.org/officeDocument/2006/relationships/hyperlink" Target="https://bulbapedia.bulbagarden.net/wiki/Phione_(Pok%C3%A9mon)" TargetMode="External"/><Relationship Id="rId44" Type="http://schemas.openxmlformats.org/officeDocument/2006/relationships/hyperlink" Target="https://bulbapedia.bulbagarden.net/wiki/Rattata_(Pok%C3%A9mon)" TargetMode="External"/><Relationship Id="rId1338" Type="http://schemas.openxmlformats.org/officeDocument/2006/relationships/hyperlink" Target="https://bulbapedia.bulbagarden.net/wiki/Phione_(Pok%C3%A9mon)" TargetMode="External"/><Relationship Id="rId43" Type="http://schemas.openxmlformats.org/officeDocument/2006/relationships/hyperlink" Target="https://bulbapedia.bulbagarden.net/wiki/Rattata_(Pok%C3%A9mon)" TargetMode="External"/><Relationship Id="rId1339" Type="http://schemas.openxmlformats.org/officeDocument/2006/relationships/hyperlink" Target="https://bulbapedia.bulbagarden.net/wiki/Manaphy_(Pok%C3%A9mon)" TargetMode="External"/><Relationship Id="rId46" Type="http://schemas.openxmlformats.org/officeDocument/2006/relationships/hyperlink" Target="https://bulbapedia.bulbagarden.net/wiki/Rattata_(Pok%C3%A9mon)" TargetMode="External"/><Relationship Id="rId45" Type="http://schemas.openxmlformats.org/officeDocument/2006/relationships/hyperlink" Target="https://bulbapedia.bulbagarden.net/wiki/Rattata_(Pok%C3%A9mon)" TargetMode="External"/><Relationship Id="rId745" Type="http://schemas.openxmlformats.org/officeDocument/2006/relationships/hyperlink" Target="https://bulbapedia.bulbagarden.net/wiki/Combusken_(Pok%C3%A9mon)" TargetMode="External"/><Relationship Id="rId744" Type="http://schemas.openxmlformats.org/officeDocument/2006/relationships/hyperlink" Target="https://bulbapedia.bulbagarden.net/wiki/Combusken_(Pok%C3%A9mon)" TargetMode="External"/><Relationship Id="rId743" Type="http://schemas.openxmlformats.org/officeDocument/2006/relationships/hyperlink" Target="https://bulbapedia.bulbagarden.net/wiki/Combusken_(Pok%C3%A9mon)" TargetMode="External"/><Relationship Id="rId742" Type="http://schemas.openxmlformats.org/officeDocument/2006/relationships/hyperlink" Target="https://bulbapedia.bulbagarden.net/wiki/Torchic_(Pok%C3%A9mon)" TargetMode="External"/><Relationship Id="rId749" Type="http://schemas.openxmlformats.org/officeDocument/2006/relationships/hyperlink" Target="https://bulbapedia.bulbagarden.net/wiki/Blaziken_(Pok%C3%A9mon)" TargetMode="External"/><Relationship Id="rId748" Type="http://schemas.openxmlformats.org/officeDocument/2006/relationships/hyperlink" Target="https://bulbapedia.bulbagarden.net/wiki/Blaziken_(Pok%C3%A9mon)" TargetMode="External"/><Relationship Id="rId747" Type="http://schemas.openxmlformats.org/officeDocument/2006/relationships/hyperlink" Target="https://bulbapedia.bulbagarden.net/wiki/Blaziken_(Pok%C3%A9mon)" TargetMode="External"/><Relationship Id="rId746" Type="http://schemas.openxmlformats.org/officeDocument/2006/relationships/hyperlink" Target="https://bulbapedia.bulbagarden.net/wiki/Combusken_(Pok%C3%A9mon)" TargetMode="External"/><Relationship Id="rId48" Type="http://schemas.openxmlformats.org/officeDocument/2006/relationships/hyperlink" Target="https://bulbapedia.bulbagarden.net/wiki/Raticate_(Pok%C3%A9mon)" TargetMode="External"/><Relationship Id="rId47" Type="http://schemas.openxmlformats.org/officeDocument/2006/relationships/hyperlink" Target="https://bulbapedia.bulbagarden.net/wiki/Raticate_(Pok%C3%A9mon)" TargetMode="External"/><Relationship Id="rId49" Type="http://schemas.openxmlformats.org/officeDocument/2006/relationships/hyperlink" Target="https://bulbapedia.bulbagarden.net/wiki/Raticate_(Pok%C3%A9mon)" TargetMode="External"/><Relationship Id="rId741" Type="http://schemas.openxmlformats.org/officeDocument/2006/relationships/hyperlink" Target="https://bulbapedia.bulbagarden.net/wiki/Torchic_(Pok%C3%A9mon)" TargetMode="External"/><Relationship Id="rId1330" Type="http://schemas.openxmlformats.org/officeDocument/2006/relationships/hyperlink" Target="https://bulbapedia.bulbagarden.net/wiki/Heatran_(Pok%C3%A9mon)" TargetMode="External"/><Relationship Id="rId740" Type="http://schemas.openxmlformats.org/officeDocument/2006/relationships/hyperlink" Target="https://bulbapedia.bulbagarden.net/wiki/Torchic_(Pok%C3%A9mon)" TargetMode="External"/><Relationship Id="rId1331" Type="http://schemas.openxmlformats.org/officeDocument/2006/relationships/hyperlink" Target="https://bulbapedia.bulbagarden.net/wiki/Regigigas_(Pok%C3%A9mon)" TargetMode="External"/><Relationship Id="rId1332" Type="http://schemas.openxmlformats.org/officeDocument/2006/relationships/hyperlink" Target="https://bulbapedia.bulbagarden.net/wiki/Regigigas_(Pok%C3%A9mon)" TargetMode="External"/><Relationship Id="rId1333" Type="http://schemas.openxmlformats.org/officeDocument/2006/relationships/hyperlink" Target="https://bulbapedia.bulbagarden.net/wiki/Giratina_(Pok%C3%A9mon)" TargetMode="External"/><Relationship Id="rId1323" Type="http://schemas.openxmlformats.org/officeDocument/2006/relationships/hyperlink" Target="https://bulbapedia.bulbagarden.net/wiki/Azelf_(Pok%C3%A9mon)" TargetMode="External"/><Relationship Id="rId1324" Type="http://schemas.openxmlformats.org/officeDocument/2006/relationships/hyperlink" Target="https://bulbapedia.bulbagarden.net/wiki/Azelf_(Pok%C3%A9mon)" TargetMode="External"/><Relationship Id="rId31" Type="http://schemas.openxmlformats.org/officeDocument/2006/relationships/hyperlink" Target="https://bulbapedia.bulbagarden.net/wiki/Kakuna_(Pok%C3%A9mon)" TargetMode="External"/><Relationship Id="rId1325" Type="http://schemas.openxmlformats.org/officeDocument/2006/relationships/hyperlink" Target="https://bulbapedia.bulbagarden.net/wiki/Dialga_(Pok%C3%A9mon)" TargetMode="External"/><Relationship Id="rId30" Type="http://schemas.openxmlformats.org/officeDocument/2006/relationships/hyperlink" Target="https://bulbapedia.bulbagarden.net/wiki/Weedle_(Pok%C3%A9mon)" TargetMode="External"/><Relationship Id="rId1326" Type="http://schemas.openxmlformats.org/officeDocument/2006/relationships/hyperlink" Target="https://bulbapedia.bulbagarden.net/wiki/Dialga_(Pok%C3%A9mon)" TargetMode="External"/><Relationship Id="rId33" Type="http://schemas.openxmlformats.org/officeDocument/2006/relationships/hyperlink" Target="https://bulbapedia.bulbagarden.net/wiki/Beedrill_(Pok%C3%A9mon)" TargetMode="External"/><Relationship Id="rId1327" Type="http://schemas.openxmlformats.org/officeDocument/2006/relationships/hyperlink" Target="https://bulbapedia.bulbagarden.net/wiki/Palkia_(Pok%C3%A9mon)" TargetMode="External"/><Relationship Id="rId32" Type="http://schemas.openxmlformats.org/officeDocument/2006/relationships/hyperlink" Target="https://bulbapedia.bulbagarden.net/wiki/Kakuna_(Pok%C3%A9mon)" TargetMode="External"/><Relationship Id="rId1328" Type="http://schemas.openxmlformats.org/officeDocument/2006/relationships/hyperlink" Target="https://bulbapedia.bulbagarden.net/wiki/Palkia_(Pok%C3%A9mon)" TargetMode="External"/><Relationship Id="rId35" Type="http://schemas.openxmlformats.org/officeDocument/2006/relationships/hyperlink" Target="https://bulbapedia.bulbagarden.net/wiki/Pidgey_(Pok%C3%A9mon)" TargetMode="External"/><Relationship Id="rId1329" Type="http://schemas.openxmlformats.org/officeDocument/2006/relationships/hyperlink" Target="https://bulbapedia.bulbagarden.net/wiki/Heatran_(Pok%C3%A9mon)" TargetMode="External"/><Relationship Id="rId34" Type="http://schemas.openxmlformats.org/officeDocument/2006/relationships/hyperlink" Target="https://bulbapedia.bulbagarden.net/wiki/Beedrill_(Pok%C3%A9mon)" TargetMode="External"/><Relationship Id="rId739" Type="http://schemas.openxmlformats.org/officeDocument/2006/relationships/hyperlink" Target="https://bulbapedia.bulbagarden.net/wiki/Torchic_(Pok%C3%A9mon)" TargetMode="External"/><Relationship Id="rId734" Type="http://schemas.openxmlformats.org/officeDocument/2006/relationships/hyperlink" Target="https://bulbapedia.bulbagarden.net/wiki/Treecko_(Pok%C3%A9mon)" TargetMode="External"/><Relationship Id="rId733" Type="http://schemas.openxmlformats.org/officeDocument/2006/relationships/hyperlink" Target="https://bulbapedia.bulbagarden.net/wiki/Treecko_(Pok%C3%A9mon)" TargetMode="External"/><Relationship Id="rId732" Type="http://schemas.openxmlformats.org/officeDocument/2006/relationships/hyperlink" Target="https://bulbapedia.bulbagarden.net/wiki/Celebi_(Pok%C3%A9mon)" TargetMode="External"/><Relationship Id="rId731" Type="http://schemas.openxmlformats.org/officeDocument/2006/relationships/hyperlink" Target="https://bulbapedia.bulbagarden.net/wiki/Celebi_(Pok%C3%A9mon)" TargetMode="External"/><Relationship Id="rId738" Type="http://schemas.openxmlformats.org/officeDocument/2006/relationships/hyperlink" Target="https://bulbapedia.bulbagarden.net/wiki/Sceptile_(Pok%C3%A9mon)" TargetMode="External"/><Relationship Id="rId737" Type="http://schemas.openxmlformats.org/officeDocument/2006/relationships/hyperlink" Target="https://bulbapedia.bulbagarden.net/wiki/Sceptile_(Pok%C3%A9mon)" TargetMode="External"/><Relationship Id="rId736" Type="http://schemas.openxmlformats.org/officeDocument/2006/relationships/hyperlink" Target="https://bulbapedia.bulbagarden.net/wiki/Grovyle_(Pok%C3%A9mon)" TargetMode="External"/><Relationship Id="rId735" Type="http://schemas.openxmlformats.org/officeDocument/2006/relationships/hyperlink" Target="https://bulbapedia.bulbagarden.net/wiki/Grovyle_(Pok%C3%A9mon)" TargetMode="External"/><Relationship Id="rId37" Type="http://schemas.openxmlformats.org/officeDocument/2006/relationships/hyperlink" Target="https://bulbapedia.bulbagarden.net/wiki/Pidgeotto_(Pok%C3%A9mon)" TargetMode="External"/><Relationship Id="rId36" Type="http://schemas.openxmlformats.org/officeDocument/2006/relationships/hyperlink" Target="https://bulbapedia.bulbagarden.net/wiki/Pidgey_(Pok%C3%A9mon)" TargetMode="External"/><Relationship Id="rId39" Type="http://schemas.openxmlformats.org/officeDocument/2006/relationships/hyperlink" Target="https://bulbapedia.bulbagarden.net/wiki/Pidgeot_(Pok%C3%A9mon)" TargetMode="External"/><Relationship Id="rId38" Type="http://schemas.openxmlformats.org/officeDocument/2006/relationships/hyperlink" Target="https://bulbapedia.bulbagarden.net/wiki/Pidgeotto_(Pok%C3%A9mon)" TargetMode="External"/><Relationship Id="rId730" Type="http://schemas.openxmlformats.org/officeDocument/2006/relationships/hyperlink" Target="https://bulbapedia.bulbagarden.net/wiki/Ho-Oh_(Pok%C3%A9mon)" TargetMode="External"/><Relationship Id="rId1320" Type="http://schemas.openxmlformats.org/officeDocument/2006/relationships/hyperlink" Target="https://bulbapedia.bulbagarden.net/wiki/Uxie_(Pok%C3%A9mon)" TargetMode="External"/><Relationship Id="rId1321" Type="http://schemas.openxmlformats.org/officeDocument/2006/relationships/hyperlink" Target="https://bulbapedia.bulbagarden.net/wiki/Mesprit_(Pok%C3%A9mon)" TargetMode="External"/><Relationship Id="rId1322" Type="http://schemas.openxmlformats.org/officeDocument/2006/relationships/hyperlink" Target="https://bulbapedia.bulbagarden.net/wiki/Mesprit_(Pok%C3%A9mon)" TargetMode="External"/><Relationship Id="rId1356" Type="http://schemas.openxmlformats.org/officeDocument/2006/relationships/hyperlink" Target="https://bulbapedia.bulbagarden.net/wiki/Serperior_(Pok%C3%A9mon)" TargetMode="External"/><Relationship Id="rId2203" Type="http://schemas.openxmlformats.org/officeDocument/2006/relationships/hyperlink" Target="https://bulbapedia.bulbagarden.net/wiki/Rolycoly_(Pok%C3%A9mon)" TargetMode="External"/><Relationship Id="rId1357" Type="http://schemas.openxmlformats.org/officeDocument/2006/relationships/hyperlink" Target="https://bulbapedia.bulbagarden.net/wiki/Tepig_(Pok%C3%A9mon)" TargetMode="External"/><Relationship Id="rId2204" Type="http://schemas.openxmlformats.org/officeDocument/2006/relationships/hyperlink" Target="https://bulbapedia.bulbagarden.net/wiki/Rolycoly_(Pok%C3%A9mon)" TargetMode="External"/><Relationship Id="rId20" Type="http://schemas.openxmlformats.org/officeDocument/2006/relationships/hyperlink" Target="https://bulbapedia.bulbagarden.net/wiki/Blastoise_(Pok%C3%A9mon)" TargetMode="External"/><Relationship Id="rId1358" Type="http://schemas.openxmlformats.org/officeDocument/2006/relationships/hyperlink" Target="https://bulbapedia.bulbagarden.net/wiki/Tepig_(Pok%C3%A9mon)" TargetMode="External"/><Relationship Id="rId2205" Type="http://schemas.openxmlformats.org/officeDocument/2006/relationships/hyperlink" Target="https://bulbapedia.bulbagarden.net/wiki/Carkol_(Pok%C3%A9mon)" TargetMode="External"/><Relationship Id="rId1359" Type="http://schemas.openxmlformats.org/officeDocument/2006/relationships/hyperlink" Target="https://bulbapedia.bulbagarden.net/wiki/Pignite_(Pok%C3%A9mon)" TargetMode="External"/><Relationship Id="rId2206" Type="http://schemas.openxmlformats.org/officeDocument/2006/relationships/hyperlink" Target="https://bulbapedia.bulbagarden.net/wiki/Carkol_(Pok%C3%A9mon)" TargetMode="External"/><Relationship Id="rId22" Type="http://schemas.openxmlformats.org/officeDocument/2006/relationships/hyperlink" Target="https://bulbapedia.bulbagarden.net/wiki/Caterpie_(Pok%C3%A9mon)" TargetMode="External"/><Relationship Id="rId2207" Type="http://schemas.openxmlformats.org/officeDocument/2006/relationships/hyperlink" Target="https://bulbapedia.bulbagarden.net/wiki/Coalossal_(Pok%C3%A9mon)" TargetMode="External"/><Relationship Id="rId21" Type="http://schemas.openxmlformats.org/officeDocument/2006/relationships/hyperlink" Target="https://bulbapedia.bulbagarden.net/wiki/Caterpie_(Pok%C3%A9mon)" TargetMode="External"/><Relationship Id="rId2208" Type="http://schemas.openxmlformats.org/officeDocument/2006/relationships/hyperlink" Target="https://bulbapedia.bulbagarden.net/wiki/Coalossal_(Pok%C3%A9mon)" TargetMode="External"/><Relationship Id="rId24" Type="http://schemas.openxmlformats.org/officeDocument/2006/relationships/hyperlink" Target="https://bulbapedia.bulbagarden.net/wiki/Metapod_(Pok%C3%A9mon)" TargetMode="External"/><Relationship Id="rId2209" Type="http://schemas.openxmlformats.org/officeDocument/2006/relationships/hyperlink" Target="https://bulbapedia.bulbagarden.net/wiki/Applin_(Pok%C3%A9mon)" TargetMode="External"/><Relationship Id="rId23" Type="http://schemas.openxmlformats.org/officeDocument/2006/relationships/hyperlink" Target="https://bulbapedia.bulbagarden.net/wiki/Metapod_(Pok%C3%A9mon)" TargetMode="External"/><Relationship Id="rId767" Type="http://schemas.openxmlformats.org/officeDocument/2006/relationships/hyperlink" Target="https://bulbapedia.bulbagarden.net/wiki/Linoone_(Pok%C3%A9mon)" TargetMode="External"/><Relationship Id="rId766" Type="http://schemas.openxmlformats.org/officeDocument/2006/relationships/hyperlink" Target="https://bulbapedia.bulbagarden.net/wiki/Linoone_(Pok%C3%A9mon)" TargetMode="External"/><Relationship Id="rId765" Type="http://schemas.openxmlformats.org/officeDocument/2006/relationships/hyperlink" Target="https://bulbapedia.bulbagarden.net/wiki/Linoone_(Pok%C3%A9mon)" TargetMode="External"/><Relationship Id="rId764" Type="http://schemas.openxmlformats.org/officeDocument/2006/relationships/hyperlink" Target="https://bulbapedia.bulbagarden.net/wiki/Zigzagoon_(Pok%C3%A9mon)" TargetMode="External"/><Relationship Id="rId769" Type="http://schemas.openxmlformats.org/officeDocument/2006/relationships/hyperlink" Target="https://bulbapedia.bulbagarden.net/wiki/Wurmple_(Pok%C3%A9mon)" TargetMode="External"/><Relationship Id="rId768" Type="http://schemas.openxmlformats.org/officeDocument/2006/relationships/hyperlink" Target="https://bulbapedia.bulbagarden.net/wiki/Linoone_(Pok%C3%A9mon)" TargetMode="External"/><Relationship Id="rId26" Type="http://schemas.openxmlformats.org/officeDocument/2006/relationships/hyperlink" Target="https://bulbapedia.bulbagarden.net/wiki/Butterfree_(Pok%C3%A9mon)" TargetMode="External"/><Relationship Id="rId25" Type="http://schemas.openxmlformats.org/officeDocument/2006/relationships/hyperlink" Target="https://bulbapedia.bulbagarden.net/wiki/Butterfree_(Pok%C3%A9mon)" TargetMode="External"/><Relationship Id="rId28" Type="http://schemas.openxmlformats.org/officeDocument/2006/relationships/hyperlink" Target="https://bulbapedia.bulbagarden.net/wiki/Butterfree_(Pok%C3%A9mon)" TargetMode="External"/><Relationship Id="rId1350" Type="http://schemas.openxmlformats.org/officeDocument/2006/relationships/hyperlink" Target="https://bulbapedia.bulbagarden.net/wiki/Victini_(Pok%C3%A9mon)" TargetMode="External"/><Relationship Id="rId27" Type="http://schemas.openxmlformats.org/officeDocument/2006/relationships/hyperlink" Target="https://bulbapedia.bulbagarden.net/wiki/Butterfree_(Pok%C3%A9mon)" TargetMode="External"/><Relationship Id="rId1351" Type="http://schemas.openxmlformats.org/officeDocument/2006/relationships/hyperlink" Target="https://bulbapedia.bulbagarden.net/wiki/Snivy_(Pok%C3%A9mon)" TargetMode="External"/><Relationship Id="rId763" Type="http://schemas.openxmlformats.org/officeDocument/2006/relationships/hyperlink" Target="https://bulbapedia.bulbagarden.net/wiki/Zigzagoon_(Pok%C3%A9mon)" TargetMode="External"/><Relationship Id="rId1352" Type="http://schemas.openxmlformats.org/officeDocument/2006/relationships/hyperlink" Target="https://bulbapedia.bulbagarden.net/wiki/Snivy_(Pok%C3%A9mon)" TargetMode="External"/><Relationship Id="rId29" Type="http://schemas.openxmlformats.org/officeDocument/2006/relationships/hyperlink" Target="https://bulbapedia.bulbagarden.net/wiki/Weedle_(Pok%C3%A9mon)" TargetMode="External"/><Relationship Id="rId762" Type="http://schemas.openxmlformats.org/officeDocument/2006/relationships/hyperlink" Target="https://bulbapedia.bulbagarden.net/wiki/Zigzagoon_(Pok%C3%A9mon)" TargetMode="External"/><Relationship Id="rId1353" Type="http://schemas.openxmlformats.org/officeDocument/2006/relationships/hyperlink" Target="https://bulbapedia.bulbagarden.net/wiki/Servine_(Pok%C3%A9mon)" TargetMode="External"/><Relationship Id="rId2200" Type="http://schemas.openxmlformats.org/officeDocument/2006/relationships/hyperlink" Target="https://bulbapedia.bulbagarden.net/wiki/Yamper_(Pok%C3%A9mon)" TargetMode="External"/><Relationship Id="rId761" Type="http://schemas.openxmlformats.org/officeDocument/2006/relationships/hyperlink" Target="https://bulbapedia.bulbagarden.net/wiki/Zigzagoon_(Pok%C3%A9mon)" TargetMode="External"/><Relationship Id="rId1354" Type="http://schemas.openxmlformats.org/officeDocument/2006/relationships/hyperlink" Target="https://bulbapedia.bulbagarden.net/wiki/Servine_(Pok%C3%A9mon)" TargetMode="External"/><Relationship Id="rId2201" Type="http://schemas.openxmlformats.org/officeDocument/2006/relationships/hyperlink" Target="https://bulbapedia.bulbagarden.net/wiki/Boltund_(Pok%C3%A9mon)" TargetMode="External"/><Relationship Id="rId760" Type="http://schemas.openxmlformats.org/officeDocument/2006/relationships/hyperlink" Target="https://bulbapedia.bulbagarden.net/wiki/Mightyena_(Pok%C3%A9mon)" TargetMode="External"/><Relationship Id="rId1355" Type="http://schemas.openxmlformats.org/officeDocument/2006/relationships/hyperlink" Target="https://bulbapedia.bulbagarden.net/wiki/Serperior_(Pok%C3%A9mon)" TargetMode="External"/><Relationship Id="rId2202" Type="http://schemas.openxmlformats.org/officeDocument/2006/relationships/hyperlink" Target="https://bulbapedia.bulbagarden.net/wiki/Boltund_(Pok%C3%A9mon)" TargetMode="External"/><Relationship Id="rId1345" Type="http://schemas.openxmlformats.org/officeDocument/2006/relationships/hyperlink" Target="https://bulbapedia.bulbagarden.net/wiki/Shaymin_(Pok%C3%A9mon)" TargetMode="External"/><Relationship Id="rId1346" Type="http://schemas.openxmlformats.org/officeDocument/2006/relationships/hyperlink" Target="https://bulbapedia.bulbagarden.net/wiki/Shaymin_(Pok%C3%A9mon)" TargetMode="External"/><Relationship Id="rId1347" Type="http://schemas.openxmlformats.org/officeDocument/2006/relationships/hyperlink" Target="https://bulbapedia.bulbagarden.net/wiki/Arceus_(Pok%C3%A9mon)" TargetMode="External"/><Relationship Id="rId1348" Type="http://schemas.openxmlformats.org/officeDocument/2006/relationships/hyperlink" Target="https://bulbapedia.bulbagarden.net/wiki/Arceus_(Pok%C3%A9mon)" TargetMode="External"/><Relationship Id="rId11" Type="http://schemas.openxmlformats.org/officeDocument/2006/relationships/hyperlink" Target="https://bulbapedia.bulbagarden.net/wiki/Charmeleon_(Pok%C3%A9mon)" TargetMode="External"/><Relationship Id="rId1349" Type="http://schemas.openxmlformats.org/officeDocument/2006/relationships/hyperlink" Target="https://bulbapedia.bulbagarden.net/wiki/Victini_(Pok%C3%A9mon)" TargetMode="External"/><Relationship Id="rId10" Type="http://schemas.openxmlformats.org/officeDocument/2006/relationships/hyperlink" Target="https://bulbapedia.bulbagarden.net/wiki/Charmander_(Pok%C3%A9mon)" TargetMode="External"/><Relationship Id="rId13" Type="http://schemas.openxmlformats.org/officeDocument/2006/relationships/hyperlink" Target="https://bulbapedia.bulbagarden.net/wiki/Charizard_(Pok%C3%A9mon)" TargetMode="External"/><Relationship Id="rId12" Type="http://schemas.openxmlformats.org/officeDocument/2006/relationships/hyperlink" Target="https://bulbapedia.bulbagarden.net/wiki/Charmeleon_(Pok%C3%A9mon)" TargetMode="External"/><Relationship Id="rId756" Type="http://schemas.openxmlformats.org/officeDocument/2006/relationships/hyperlink" Target="https://bulbapedia.bulbagarden.net/wiki/Swampert_(Pok%C3%A9mon)" TargetMode="External"/><Relationship Id="rId755" Type="http://schemas.openxmlformats.org/officeDocument/2006/relationships/hyperlink" Target="https://bulbapedia.bulbagarden.net/wiki/Swampert_(Pok%C3%A9mon)" TargetMode="External"/><Relationship Id="rId754" Type="http://schemas.openxmlformats.org/officeDocument/2006/relationships/hyperlink" Target="https://bulbapedia.bulbagarden.net/wiki/Marshtomp_(Pok%C3%A9mon)" TargetMode="External"/><Relationship Id="rId753" Type="http://schemas.openxmlformats.org/officeDocument/2006/relationships/hyperlink" Target="https://bulbapedia.bulbagarden.net/wiki/Marshtomp_(Pok%C3%A9mon)" TargetMode="External"/><Relationship Id="rId759" Type="http://schemas.openxmlformats.org/officeDocument/2006/relationships/hyperlink" Target="https://bulbapedia.bulbagarden.net/wiki/Mightyena_(Pok%C3%A9mon)" TargetMode="External"/><Relationship Id="rId758" Type="http://schemas.openxmlformats.org/officeDocument/2006/relationships/hyperlink" Target="https://bulbapedia.bulbagarden.net/wiki/Poochyena_(Pok%C3%A9mon)" TargetMode="External"/><Relationship Id="rId757" Type="http://schemas.openxmlformats.org/officeDocument/2006/relationships/hyperlink" Target="https://bulbapedia.bulbagarden.net/wiki/Poochyena_(Pok%C3%A9mon)" TargetMode="External"/><Relationship Id="rId15" Type="http://schemas.openxmlformats.org/officeDocument/2006/relationships/hyperlink" Target="https://bulbapedia.bulbagarden.net/wiki/Squirtle_(Pok%C3%A9mon)" TargetMode="External"/><Relationship Id="rId14" Type="http://schemas.openxmlformats.org/officeDocument/2006/relationships/hyperlink" Target="https://bulbapedia.bulbagarden.net/wiki/Charizard_(Pok%C3%A9mon)" TargetMode="External"/><Relationship Id="rId17" Type="http://schemas.openxmlformats.org/officeDocument/2006/relationships/hyperlink" Target="https://bulbapedia.bulbagarden.net/wiki/Wartortle_(Pok%C3%A9mon)" TargetMode="External"/><Relationship Id="rId16" Type="http://schemas.openxmlformats.org/officeDocument/2006/relationships/hyperlink" Target="https://bulbapedia.bulbagarden.net/wiki/Squirtle_(Pok%C3%A9mon)" TargetMode="External"/><Relationship Id="rId1340" Type="http://schemas.openxmlformats.org/officeDocument/2006/relationships/hyperlink" Target="https://bulbapedia.bulbagarden.net/wiki/Manaphy_(Pok%C3%A9mon)" TargetMode="External"/><Relationship Id="rId19" Type="http://schemas.openxmlformats.org/officeDocument/2006/relationships/hyperlink" Target="https://bulbapedia.bulbagarden.net/wiki/Blastoise_(Pok%C3%A9mon)" TargetMode="External"/><Relationship Id="rId752" Type="http://schemas.openxmlformats.org/officeDocument/2006/relationships/hyperlink" Target="https://bulbapedia.bulbagarden.net/wiki/Mudkip_(Pok%C3%A9mon)" TargetMode="External"/><Relationship Id="rId1341" Type="http://schemas.openxmlformats.org/officeDocument/2006/relationships/hyperlink" Target="https://bulbapedia.bulbagarden.net/wiki/Darkrai_(Pok%C3%A9mon)" TargetMode="External"/><Relationship Id="rId18" Type="http://schemas.openxmlformats.org/officeDocument/2006/relationships/hyperlink" Target="https://bulbapedia.bulbagarden.net/wiki/Wartortle_(Pok%C3%A9mon)" TargetMode="External"/><Relationship Id="rId751" Type="http://schemas.openxmlformats.org/officeDocument/2006/relationships/hyperlink" Target="https://bulbapedia.bulbagarden.net/wiki/Mudkip_(Pok%C3%A9mon)" TargetMode="External"/><Relationship Id="rId1342" Type="http://schemas.openxmlformats.org/officeDocument/2006/relationships/hyperlink" Target="https://bulbapedia.bulbagarden.net/wiki/Darkrai_(Pok%C3%A9mon)" TargetMode="External"/><Relationship Id="rId750" Type="http://schemas.openxmlformats.org/officeDocument/2006/relationships/hyperlink" Target="https://bulbapedia.bulbagarden.net/wiki/Blaziken_(Pok%C3%A9mon)" TargetMode="External"/><Relationship Id="rId1343" Type="http://schemas.openxmlformats.org/officeDocument/2006/relationships/hyperlink" Target="https://bulbapedia.bulbagarden.net/wiki/Shaymin_(Pok%C3%A9mon)" TargetMode="External"/><Relationship Id="rId1344" Type="http://schemas.openxmlformats.org/officeDocument/2006/relationships/hyperlink" Target="https://bulbapedia.bulbagarden.net/wiki/Shaymin_(Pok%C3%A9mon)" TargetMode="External"/><Relationship Id="rId84" Type="http://schemas.openxmlformats.org/officeDocument/2006/relationships/hyperlink" Target="https://bulbapedia.bulbagarden.net/wiki/Nidoqueen_(Pok%C3%A9mon)" TargetMode="External"/><Relationship Id="rId1774" Type="http://schemas.openxmlformats.org/officeDocument/2006/relationships/hyperlink" Target="https://bulbapedia.bulbagarden.net/wiki/Vivillon_(Pok%C3%A9mon)" TargetMode="External"/><Relationship Id="rId83" Type="http://schemas.openxmlformats.org/officeDocument/2006/relationships/hyperlink" Target="https://bulbapedia.bulbagarden.net/wiki/Nidoqueen_(Pok%C3%A9mon)" TargetMode="External"/><Relationship Id="rId1775" Type="http://schemas.openxmlformats.org/officeDocument/2006/relationships/hyperlink" Target="https://bulbapedia.bulbagarden.net/wiki/Vivillon_(Pok%C3%A9mon)" TargetMode="External"/><Relationship Id="rId86" Type="http://schemas.openxmlformats.org/officeDocument/2006/relationships/hyperlink" Target="https://bulbapedia.bulbagarden.net/wiki/Nidoran%E2%99%82_(Pok%C3%A9mon)" TargetMode="External"/><Relationship Id="rId1776" Type="http://schemas.openxmlformats.org/officeDocument/2006/relationships/hyperlink" Target="https://bulbapedia.bulbagarden.net/wiki/Vivillon_(Pok%C3%A9mon)" TargetMode="External"/><Relationship Id="rId85" Type="http://schemas.openxmlformats.org/officeDocument/2006/relationships/hyperlink" Target="https://bulbapedia.bulbagarden.net/wiki/Nidoran%E2%99%82_(Pok%C3%A9mon)" TargetMode="External"/><Relationship Id="rId1777" Type="http://schemas.openxmlformats.org/officeDocument/2006/relationships/hyperlink" Target="https://bulbapedia.bulbagarden.net/wiki/Vivillon_(Pok%C3%A9mon)" TargetMode="External"/><Relationship Id="rId88" Type="http://schemas.openxmlformats.org/officeDocument/2006/relationships/hyperlink" Target="https://bulbapedia.bulbagarden.net/wiki/Nidorino_(Pok%C3%A9mon)" TargetMode="External"/><Relationship Id="rId1778" Type="http://schemas.openxmlformats.org/officeDocument/2006/relationships/hyperlink" Target="https://bulbapedia.bulbagarden.net/wiki/Vivillon_(Pok%C3%A9mon)" TargetMode="External"/><Relationship Id="rId87" Type="http://schemas.openxmlformats.org/officeDocument/2006/relationships/hyperlink" Target="https://bulbapedia.bulbagarden.net/wiki/Nidorino_(Pok%C3%A9mon)" TargetMode="External"/><Relationship Id="rId1779" Type="http://schemas.openxmlformats.org/officeDocument/2006/relationships/hyperlink" Target="https://bulbapedia.bulbagarden.net/wiki/Vivillon_(Pok%C3%A9mon)" TargetMode="External"/><Relationship Id="rId89" Type="http://schemas.openxmlformats.org/officeDocument/2006/relationships/hyperlink" Target="https://bulbapedia.bulbagarden.net/wiki/Nidoking_(Pok%C3%A9mon)" TargetMode="External"/><Relationship Id="rId709" Type="http://schemas.openxmlformats.org/officeDocument/2006/relationships/hyperlink" Target="https://bulbapedia.bulbagarden.net/wiki/Magby_(Pok%C3%A9mon)" TargetMode="External"/><Relationship Id="rId708" Type="http://schemas.openxmlformats.org/officeDocument/2006/relationships/hyperlink" Target="https://bulbapedia.bulbagarden.net/wiki/Elekid_(Pok%C3%A9mon)" TargetMode="External"/><Relationship Id="rId707" Type="http://schemas.openxmlformats.org/officeDocument/2006/relationships/hyperlink" Target="https://bulbapedia.bulbagarden.net/wiki/Elekid_(Pok%C3%A9mon)" TargetMode="External"/><Relationship Id="rId706" Type="http://schemas.openxmlformats.org/officeDocument/2006/relationships/hyperlink" Target="https://bulbapedia.bulbagarden.net/wiki/Smoochum_(Pok%C3%A9mon)" TargetMode="External"/><Relationship Id="rId80" Type="http://schemas.openxmlformats.org/officeDocument/2006/relationships/hyperlink" Target="https://bulbapedia.bulbagarden.net/wiki/Nidoran%E2%99%80_(Pok%C3%A9mon)" TargetMode="External"/><Relationship Id="rId82" Type="http://schemas.openxmlformats.org/officeDocument/2006/relationships/hyperlink" Target="https://bulbapedia.bulbagarden.net/wiki/Nidorina_(Pok%C3%A9mon)" TargetMode="External"/><Relationship Id="rId81" Type="http://schemas.openxmlformats.org/officeDocument/2006/relationships/hyperlink" Target="https://bulbapedia.bulbagarden.net/wiki/Nidorina_(Pok%C3%A9mon)" TargetMode="External"/><Relationship Id="rId701" Type="http://schemas.openxmlformats.org/officeDocument/2006/relationships/hyperlink" Target="https://bulbapedia.bulbagarden.net/wiki/Tyrogue_(Pok%C3%A9mon)" TargetMode="External"/><Relationship Id="rId700" Type="http://schemas.openxmlformats.org/officeDocument/2006/relationships/hyperlink" Target="https://bulbapedia.bulbagarden.net/wiki/Smeargle_(Pok%C3%A9mon)" TargetMode="External"/><Relationship Id="rId705" Type="http://schemas.openxmlformats.org/officeDocument/2006/relationships/hyperlink" Target="https://bulbapedia.bulbagarden.net/wiki/Smoochum_(Pok%C3%A9mon)" TargetMode="External"/><Relationship Id="rId704" Type="http://schemas.openxmlformats.org/officeDocument/2006/relationships/hyperlink" Target="https://bulbapedia.bulbagarden.net/wiki/Hitmontop_(Pok%C3%A9mon)" TargetMode="External"/><Relationship Id="rId703" Type="http://schemas.openxmlformats.org/officeDocument/2006/relationships/hyperlink" Target="https://bulbapedia.bulbagarden.net/wiki/Hitmontop_(Pok%C3%A9mon)" TargetMode="External"/><Relationship Id="rId702" Type="http://schemas.openxmlformats.org/officeDocument/2006/relationships/hyperlink" Target="https://bulbapedia.bulbagarden.net/wiki/Tyrogue_(Pok%C3%A9mon)" TargetMode="External"/><Relationship Id="rId1770" Type="http://schemas.openxmlformats.org/officeDocument/2006/relationships/hyperlink" Target="https://bulbapedia.bulbagarden.net/wiki/Vivillon_(Pok%C3%A9mon)" TargetMode="External"/><Relationship Id="rId1771" Type="http://schemas.openxmlformats.org/officeDocument/2006/relationships/hyperlink" Target="https://bulbapedia.bulbagarden.net/wiki/Vivillon_(Pok%C3%A9mon)" TargetMode="External"/><Relationship Id="rId1772" Type="http://schemas.openxmlformats.org/officeDocument/2006/relationships/hyperlink" Target="https://bulbapedia.bulbagarden.net/wiki/Vivillon_(Pok%C3%A9mon)" TargetMode="External"/><Relationship Id="rId1773" Type="http://schemas.openxmlformats.org/officeDocument/2006/relationships/hyperlink" Target="https://bulbapedia.bulbagarden.net/wiki/Vivillon_(Pok%C3%A9mon)" TargetMode="External"/><Relationship Id="rId73" Type="http://schemas.openxmlformats.org/officeDocument/2006/relationships/hyperlink" Target="https://bulbapedia.bulbagarden.net/wiki/Sandshrew_(Pok%C3%A9mon)" TargetMode="External"/><Relationship Id="rId1763" Type="http://schemas.openxmlformats.org/officeDocument/2006/relationships/hyperlink" Target="https://bulbapedia.bulbagarden.net/wiki/Vivillon_(Pok%C3%A9mon)" TargetMode="External"/><Relationship Id="rId72" Type="http://schemas.openxmlformats.org/officeDocument/2006/relationships/hyperlink" Target="https://bulbapedia.bulbagarden.net/wiki/Sandshrew_(Pok%C3%A9mon)" TargetMode="External"/><Relationship Id="rId1764" Type="http://schemas.openxmlformats.org/officeDocument/2006/relationships/hyperlink" Target="https://bulbapedia.bulbagarden.net/wiki/Vivillon_(Pok%C3%A9mon)" TargetMode="External"/><Relationship Id="rId75" Type="http://schemas.openxmlformats.org/officeDocument/2006/relationships/hyperlink" Target="https://bulbapedia.bulbagarden.net/wiki/Sandslash_(Pok%C3%A9mon)" TargetMode="External"/><Relationship Id="rId1765" Type="http://schemas.openxmlformats.org/officeDocument/2006/relationships/hyperlink" Target="https://bulbapedia.bulbagarden.net/wiki/Vivillon_(Pok%C3%A9mon)" TargetMode="External"/><Relationship Id="rId74" Type="http://schemas.openxmlformats.org/officeDocument/2006/relationships/hyperlink" Target="https://bulbapedia.bulbagarden.net/wiki/Sandshrew_(Pok%C3%A9mon)" TargetMode="External"/><Relationship Id="rId1766" Type="http://schemas.openxmlformats.org/officeDocument/2006/relationships/hyperlink" Target="https://bulbapedia.bulbagarden.net/wiki/Vivillon_(Pok%C3%A9mon)" TargetMode="External"/><Relationship Id="rId77" Type="http://schemas.openxmlformats.org/officeDocument/2006/relationships/hyperlink" Target="https://bulbapedia.bulbagarden.net/wiki/Sandslash_(Pok%C3%A9mon)" TargetMode="External"/><Relationship Id="rId1767" Type="http://schemas.openxmlformats.org/officeDocument/2006/relationships/hyperlink" Target="https://bulbapedia.bulbagarden.net/wiki/Vivillon_(Pok%C3%A9mon)" TargetMode="External"/><Relationship Id="rId76" Type="http://schemas.openxmlformats.org/officeDocument/2006/relationships/hyperlink" Target="https://bulbapedia.bulbagarden.net/wiki/Sandslash_(Pok%C3%A9mon)" TargetMode="External"/><Relationship Id="rId1768" Type="http://schemas.openxmlformats.org/officeDocument/2006/relationships/hyperlink" Target="https://bulbapedia.bulbagarden.net/wiki/Vivillon_(Pok%C3%A9mon)" TargetMode="External"/><Relationship Id="rId79" Type="http://schemas.openxmlformats.org/officeDocument/2006/relationships/hyperlink" Target="https://bulbapedia.bulbagarden.net/wiki/Nidoran%E2%99%80_(Pok%C3%A9mon)" TargetMode="External"/><Relationship Id="rId1769" Type="http://schemas.openxmlformats.org/officeDocument/2006/relationships/hyperlink" Target="https://bulbapedia.bulbagarden.net/wiki/Vivillon_(Pok%C3%A9mon)" TargetMode="External"/><Relationship Id="rId78" Type="http://schemas.openxmlformats.org/officeDocument/2006/relationships/hyperlink" Target="https://bulbapedia.bulbagarden.net/wiki/Sandslash_(Pok%C3%A9mon)" TargetMode="External"/><Relationship Id="rId71" Type="http://schemas.openxmlformats.org/officeDocument/2006/relationships/hyperlink" Target="https://bulbapedia.bulbagarden.net/wiki/Sandshrew_(Pok%C3%A9mon)" TargetMode="External"/><Relationship Id="rId70" Type="http://schemas.openxmlformats.org/officeDocument/2006/relationships/hyperlink" Target="https://bulbapedia.bulbagarden.net/wiki/Raichu_(Pok%C3%A9mon)" TargetMode="External"/><Relationship Id="rId1760" Type="http://schemas.openxmlformats.org/officeDocument/2006/relationships/hyperlink" Target="https://bulbapedia.bulbagarden.net/wiki/Vivillon_(Pok%C3%A9mon)" TargetMode="External"/><Relationship Id="rId1761" Type="http://schemas.openxmlformats.org/officeDocument/2006/relationships/hyperlink" Target="https://bulbapedia.bulbagarden.net/wiki/Vivillon_(Pok%C3%A9mon)" TargetMode="External"/><Relationship Id="rId1762" Type="http://schemas.openxmlformats.org/officeDocument/2006/relationships/hyperlink" Target="https://bulbapedia.bulbagarden.net/wiki/Vivillon_(Pok%C3%A9mon)" TargetMode="External"/><Relationship Id="rId62" Type="http://schemas.openxmlformats.org/officeDocument/2006/relationships/hyperlink" Target="https://bulbapedia.bulbagarden.net/wiki/Pikachu_(Pok%C3%A9mon)" TargetMode="External"/><Relationship Id="rId1312" Type="http://schemas.openxmlformats.org/officeDocument/2006/relationships/hyperlink" Target="https://bulbapedia.bulbagarden.net/wiki/Rotom_(Pok%C3%A9mon)" TargetMode="External"/><Relationship Id="rId1796" Type="http://schemas.openxmlformats.org/officeDocument/2006/relationships/hyperlink" Target="https://bulbapedia.bulbagarden.net/wiki/Flab%C3%A9b%C3%A9_(Pok%C3%A9mon)" TargetMode="External"/><Relationship Id="rId61" Type="http://schemas.openxmlformats.org/officeDocument/2006/relationships/hyperlink" Target="https://bulbapedia.bulbagarden.net/wiki/Pikachu_(Pok%C3%A9mon)" TargetMode="External"/><Relationship Id="rId1313" Type="http://schemas.openxmlformats.org/officeDocument/2006/relationships/hyperlink" Target="https://bulbapedia.bulbagarden.net/wiki/Rotom_(Pok%C3%A9mon)" TargetMode="External"/><Relationship Id="rId1797" Type="http://schemas.openxmlformats.org/officeDocument/2006/relationships/hyperlink" Target="https://bulbapedia.bulbagarden.net/wiki/Flab%C3%A9b%C3%A9_(Pok%C3%A9mon)" TargetMode="External"/><Relationship Id="rId64" Type="http://schemas.openxmlformats.org/officeDocument/2006/relationships/hyperlink" Target="https://bulbapedia.bulbagarden.net/wiki/Pikachu_(Pok%C3%A9mon)" TargetMode="External"/><Relationship Id="rId1314" Type="http://schemas.openxmlformats.org/officeDocument/2006/relationships/hyperlink" Target="https://bulbapedia.bulbagarden.net/wiki/Rotom_(Pok%C3%A9mon)" TargetMode="External"/><Relationship Id="rId1798" Type="http://schemas.openxmlformats.org/officeDocument/2006/relationships/hyperlink" Target="https://bulbapedia.bulbagarden.net/wiki/Flab%C3%A9b%C3%A9_(Pok%C3%A9mon)" TargetMode="External"/><Relationship Id="rId63" Type="http://schemas.openxmlformats.org/officeDocument/2006/relationships/hyperlink" Target="https://bulbapedia.bulbagarden.net/wiki/Pikachu_(Pok%C3%A9mon)" TargetMode="External"/><Relationship Id="rId1315" Type="http://schemas.openxmlformats.org/officeDocument/2006/relationships/hyperlink" Target="https://bulbapedia.bulbagarden.net/wiki/Rotom_(Pok%C3%A9mon)" TargetMode="External"/><Relationship Id="rId1799" Type="http://schemas.openxmlformats.org/officeDocument/2006/relationships/hyperlink" Target="https://bulbapedia.bulbagarden.net/wiki/Floette_(Pok%C3%A9mon)" TargetMode="External"/><Relationship Id="rId66" Type="http://schemas.openxmlformats.org/officeDocument/2006/relationships/hyperlink" Target="https://bulbapedia.bulbagarden.net/wiki/Raichu_(Pok%C3%A9mon)" TargetMode="External"/><Relationship Id="rId1316" Type="http://schemas.openxmlformats.org/officeDocument/2006/relationships/hyperlink" Target="https://bulbapedia.bulbagarden.net/wiki/Rotom_(Pok%C3%A9mon)" TargetMode="External"/><Relationship Id="rId65" Type="http://schemas.openxmlformats.org/officeDocument/2006/relationships/hyperlink" Target="https://bulbapedia.bulbagarden.net/wiki/Raichu_(Pok%C3%A9mon)" TargetMode="External"/><Relationship Id="rId1317" Type="http://schemas.openxmlformats.org/officeDocument/2006/relationships/hyperlink" Target="https://bulbapedia.bulbagarden.net/wiki/Rotom_(Pok%C3%A9mon)" TargetMode="External"/><Relationship Id="rId68" Type="http://schemas.openxmlformats.org/officeDocument/2006/relationships/hyperlink" Target="https://bulbapedia.bulbagarden.net/wiki/Raichu_(Pok%C3%A9mon)" TargetMode="External"/><Relationship Id="rId1318" Type="http://schemas.openxmlformats.org/officeDocument/2006/relationships/hyperlink" Target="https://bulbapedia.bulbagarden.net/wiki/Rotom_(Pok%C3%A9mon)" TargetMode="External"/><Relationship Id="rId67" Type="http://schemas.openxmlformats.org/officeDocument/2006/relationships/hyperlink" Target="https://bulbapedia.bulbagarden.net/wiki/Raichu_(Pok%C3%A9mon)" TargetMode="External"/><Relationship Id="rId1319" Type="http://schemas.openxmlformats.org/officeDocument/2006/relationships/hyperlink" Target="https://bulbapedia.bulbagarden.net/wiki/Uxie_(Pok%C3%A9mon)" TargetMode="External"/><Relationship Id="rId729" Type="http://schemas.openxmlformats.org/officeDocument/2006/relationships/hyperlink" Target="https://bulbapedia.bulbagarden.net/wiki/Ho-Oh_(Pok%C3%A9mon)" TargetMode="External"/><Relationship Id="rId728" Type="http://schemas.openxmlformats.org/officeDocument/2006/relationships/hyperlink" Target="https://bulbapedia.bulbagarden.net/wiki/Lugia_(Pok%C3%A9mon)" TargetMode="External"/><Relationship Id="rId60" Type="http://schemas.openxmlformats.org/officeDocument/2006/relationships/hyperlink" Target="https://bulbapedia.bulbagarden.net/wiki/Arbok_(Pok%C3%A9mon)" TargetMode="External"/><Relationship Id="rId723" Type="http://schemas.openxmlformats.org/officeDocument/2006/relationships/hyperlink" Target="https://bulbapedia.bulbagarden.net/wiki/Pupitar_(Pok%C3%A9mon)" TargetMode="External"/><Relationship Id="rId722" Type="http://schemas.openxmlformats.org/officeDocument/2006/relationships/hyperlink" Target="https://bulbapedia.bulbagarden.net/wiki/Larvitar_(Pok%C3%A9mon)" TargetMode="External"/><Relationship Id="rId721" Type="http://schemas.openxmlformats.org/officeDocument/2006/relationships/hyperlink" Target="https://bulbapedia.bulbagarden.net/wiki/Larvitar_(Pok%C3%A9mon)" TargetMode="External"/><Relationship Id="rId720" Type="http://schemas.openxmlformats.org/officeDocument/2006/relationships/hyperlink" Target="https://bulbapedia.bulbagarden.net/wiki/Suicune_(Pok%C3%A9mon)" TargetMode="External"/><Relationship Id="rId727" Type="http://schemas.openxmlformats.org/officeDocument/2006/relationships/hyperlink" Target="https://bulbapedia.bulbagarden.net/wiki/Lugia_(Pok%C3%A9mon)" TargetMode="External"/><Relationship Id="rId726" Type="http://schemas.openxmlformats.org/officeDocument/2006/relationships/hyperlink" Target="https://bulbapedia.bulbagarden.net/wiki/Tyranitar_(Pok%C3%A9mon)" TargetMode="External"/><Relationship Id="rId725" Type="http://schemas.openxmlformats.org/officeDocument/2006/relationships/hyperlink" Target="https://bulbapedia.bulbagarden.net/wiki/Tyranitar_(Pok%C3%A9mon)" TargetMode="External"/><Relationship Id="rId724" Type="http://schemas.openxmlformats.org/officeDocument/2006/relationships/hyperlink" Target="https://bulbapedia.bulbagarden.net/wiki/Pupitar_(Pok%C3%A9mon)" TargetMode="External"/><Relationship Id="rId69" Type="http://schemas.openxmlformats.org/officeDocument/2006/relationships/hyperlink" Target="https://bulbapedia.bulbagarden.net/wiki/Raichu_(Pok%C3%A9mon)" TargetMode="External"/><Relationship Id="rId1790" Type="http://schemas.openxmlformats.org/officeDocument/2006/relationships/hyperlink" Target="https://bulbapedia.bulbagarden.net/wiki/Flab%C3%A9b%C3%A9_(Pok%C3%A9mon)" TargetMode="External"/><Relationship Id="rId1791" Type="http://schemas.openxmlformats.org/officeDocument/2006/relationships/hyperlink" Target="https://bulbapedia.bulbagarden.net/wiki/Flab%C3%A9b%C3%A9_(Pok%C3%A9mon)" TargetMode="External"/><Relationship Id="rId1792" Type="http://schemas.openxmlformats.org/officeDocument/2006/relationships/hyperlink" Target="https://bulbapedia.bulbagarden.net/wiki/Flab%C3%A9b%C3%A9_(Pok%C3%A9mon)" TargetMode="External"/><Relationship Id="rId1793" Type="http://schemas.openxmlformats.org/officeDocument/2006/relationships/hyperlink" Target="https://bulbapedia.bulbagarden.net/wiki/Flab%C3%A9b%C3%A9_(Pok%C3%A9mon)" TargetMode="External"/><Relationship Id="rId1310" Type="http://schemas.openxmlformats.org/officeDocument/2006/relationships/hyperlink" Target="https://bulbapedia.bulbagarden.net/wiki/Rotom_(Pok%C3%A9mon)" TargetMode="External"/><Relationship Id="rId1794" Type="http://schemas.openxmlformats.org/officeDocument/2006/relationships/hyperlink" Target="https://bulbapedia.bulbagarden.net/wiki/Flab%C3%A9b%C3%A9_(Pok%C3%A9mon)" TargetMode="External"/><Relationship Id="rId1311" Type="http://schemas.openxmlformats.org/officeDocument/2006/relationships/hyperlink" Target="https://bulbapedia.bulbagarden.net/wiki/Rotom_(Pok%C3%A9mon)" TargetMode="External"/><Relationship Id="rId1795" Type="http://schemas.openxmlformats.org/officeDocument/2006/relationships/hyperlink" Target="https://bulbapedia.bulbagarden.net/wiki/Flab%C3%A9b%C3%A9_(Pok%C3%A9mon)" TargetMode="External"/><Relationship Id="rId51" Type="http://schemas.openxmlformats.org/officeDocument/2006/relationships/hyperlink" Target="https://bulbapedia.bulbagarden.net/wiki/Raticate_(Pok%C3%A9mon)" TargetMode="External"/><Relationship Id="rId1301" Type="http://schemas.openxmlformats.org/officeDocument/2006/relationships/hyperlink" Target="https://bulbapedia.bulbagarden.net/wiki/Probopass_(Pok%C3%A9mon)" TargetMode="External"/><Relationship Id="rId1785" Type="http://schemas.openxmlformats.org/officeDocument/2006/relationships/hyperlink" Target="https://bulbapedia.bulbagarden.net/wiki/Pyroar_(Pok%C3%A9mon)" TargetMode="External"/><Relationship Id="rId50" Type="http://schemas.openxmlformats.org/officeDocument/2006/relationships/hyperlink" Target="https://bulbapedia.bulbagarden.net/wiki/Raticate_(Pok%C3%A9mon)" TargetMode="External"/><Relationship Id="rId1302" Type="http://schemas.openxmlformats.org/officeDocument/2006/relationships/hyperlink" Target="https://bulbapedia.bulbagarden.net/wiki/Probopass_(Pok%C3%A9mon)" TargetMode="External"/><Relationship Id="rId1786" Type="http://schemas.openxmlformats.org/officeDocument/2006/relationships/hyperlink" Target="https://bulbapedia.bulbagarden.net/wiki/Pyroar_(Pok%C3%A9mon)" TargetMode="External"/><Relationship Id="rId53" Type="http://schemas.openxmlformats.org/officeDocument/2006/relationships/hyperlink" Target="https://bulbapedia.bulbagarden.net/wiki/Spearow_(Pok%C3%A9mon)" TargetMode="External"/><Relationship Id="rId1303" Type="http://schemas.openxmlformats.org/officeDocument/2006/relationships/hyperlink" Target="https://bulbapedia.bulbagarden.net/wiki/Dusknoir_(Pok%C3%A9mon)" TargetMode="External"/><Relationship Id="rId1787" Type="http://schemas.openxmlformats.org/officeDocument/2006/relationships/hyperlink" Target="https://bulbapedia.bulbagarden.net/wiki/Pyroar_(Pok%C3%A9mon)" TargetMode="External"/><Relationship Id="rId52" Type="http://schemas.openxmlformats.org/officeDocument/2006/relationships/hyperlink" Target="https://bulbapedia.bulbagarden.net/wiki/Raticate_(Pok%C3%A9mon)" TargetMode="External"/><Relationship Id="rId1304" Type="http://schemas.openxmlformats.org/officeDocument/2006/relationships/hyperlink" Target="https://bulbapedia.bulbagarden.net/wiki/Dusknoir_(Pok%C3%A9mon)" TargetMode="External"/><Relationship Id="rId1788" Type="http://schemas.openxmlformats.org/officeDocument/2006/relationships/hyperlink" Target="https://bulbapedia.bulbagarden.net/wiki/Pyroar_(Pok%C3%A9mon)" TargetMode="External"/><Relationship Id="rId55" Type="http://schemas.openxmlformats.org/officeDocument/2006/relationships/hyperlink" Target="https://bulbapedia.bulbagarden.net/wiki/Fearow_(Pok%C3%A9mon)" TargetMode="External"/><Relationship Id="rId1305" Type="http://schemas.openxmlformats.org/officeDocument/2006/relationships/hyperlink" Target="https://bulbapedia.bulbagarden.net/wiki/Froslass_(Pok%C3%A9mon)" TargetMode="External"/><Relationship Id="rId1789" Type="http://schemas.openxmlformats.org/officeDocument/2006/relationships/hyperlink" Target="https://bulbapedia.bulbagarden.net/wiki/Flab%C3%A9b%C3%A9_(Pok%C3%A9mon)" TargetMode="External"/><Relationship Id="rId54" Type="http://schemas.openxmlformats.org/officeDocument/2006/relationships/hyperlink" Target="https://bulbapedia.bulbagarden.net/wiki/Spearow_(Pok%C3%A9mon)" TargetMode="External"/><Relationship Id="rId1306" Type="http://schemas.openxmlformats.org/officeDocument/2006/relationships/hyperlink" Target="https://bulbapedia.bulbagarden.net/wiki/Froslass_(Pok%C3%A9mon)" TargetMode="External"/><Relationship Id="rId57" Type="http://schemas.openxmlformats.org/officeDocument/2006/relationships/hyperlink" Target="https://bulbapedia.bulbagarden.net/wiki/Ekans_(Pok%C3%A9mon)" TargetMode="External"/><Relationship Id="rId1307" Type="http://schemas.openxmlformats.org/officeDocument/2006/relationships/hyperlink" Target="https://bulbapedia.bulbagarden.net/wiki/Rotom_(Pok%C3%A9mon)" TargetMode="External"/><Relationship Id="rId56" Type="http://schemas.openxmlformats.org/officeDocument/2006/relationships/hyperlink" Target="https://bulbapedia.bulbagarden.net/wiki/Fearow_(Pok%C3%A9mon)" TargetMode="External"/><Relationship Id="rId1308" Type="http://schemas.openxmlformats.org/officeDocument/2006/relationships/hyperlink" Target="https://bulbapedia.bulbagarden.net/wiki/Rotom_(Pok%C3%A9mon)" TargetMode="External"/><Relationship Id="rId1309" Type="http://schemas.openxmlformats.org/officeDocument/2006/relationships/hyperlink" Target="https://bulbapedia.bulbagarden.net/wiki/Rotom_(Pok%C3%A9mon)" TargetMode="External"/><Relationship Id="rId719" Type="http://schemas.openxmlformats.org/officeDocument/2006/relationships/hyperlink" Target="https://bulbapedia.bulbagarden.net/wiki/Suicune_(Pok%C3%A9mon)" TargetMode="External"/><Relationship Id="rId718" Type="http://schemas.openxmlformats.org/officeDocument/2006/relationships/hyperlink" Target="https://bulbapedia.bulbagarden.net/wiki/Entei_(Pok%C3%A9mon)" TargetMode="External"/><Relationship Id="rId717" Type="http://schemas.openxmlformats.org/officeDocument/2006/relationships/hyperlink" Target="https://bulbapedia.bulbagarden.net/wiki/Entei_(Pok%C3%A9mon)" TargetMode="External"/><Relationship Id="rId712" Type="http://schemas.openxmlformats.org/officeDocument/2006/relationships/hyperlink" Target="https://bulbapedia.bulbagarden.net/wiki/Miltank_(Pok%C3%A9mon)" TargetMode="External"/><Relationship Id="rId711" Type="http://schemas.openxmlformats.org/officeDocument/2006/relationships/hyperlink" Target="https://bulbapedia.bulbagarden.net/wiki/Miltank_(Pok%C3%A9mon)" TargetMode="External"/><Relationship Id="rId710" Type="http://schemas.openxmlformats.org/officeDocument/2006/relationships/hyperlink" Target="https://bulbapedia.bulbagarden.net/wiki/Magby_(Pok%C3%A9mon)" TargetMode="External"/><Relationship Id="rId716" Type="http://schemas.openxmlformats.org/officeDocument/2006/relationships/hyperlink" Target="https://bulbapedia.bulbagarden.net/wiki/Raikou_(Pok%C3%A9mon)" TargetMode="External"/><Relationship Id="rId715" Type="http://schemas.openxmlformats.org/officeDocument/2006/relationships/hyperlink" Target="https://bulbapedia.bulbagarden.net/wiki/Raikou_(Pok%C3%A9mon)" TargetMode="External"/><Relationship Id="rId714" Type="http://schemas.openxmlformats.org/officeDocument/2006/relationships/hyperlink" Target="https://bulbapedia.bulbagarden.net/wiki/Blissey_(Pok%C3%A9mon)" TargetMode="External"/><Relationship Id="rId713" Type="http://schemas.openxmlformats.org/officeDocument/2006/relationships/hyperlink" Target="https://bulbapedia.bulbagarden.net/wiki/Blissey_(Pok%C3%A9mon)" TargetMode="External"/><Relationship Id="rId59" Type="http://schemas.openxmlformats.org/officeDocument/2006/relationships/hyperlink" Target="https://bulbapedia.bulbagarden.net/wiki/Arbok_(Pok%C3%A9mon)" TargetMode="External"/><Relationship Id="rId58" Type="http://schemas.openxmlformats.org/officeDocument/2006/relationships/hyperlink" Target="https://bulbapedia.bulbagarden.net/wiki/Ekans_(Pok%C3%A9mon)" TargetMode="External"/><Relationship Id="rId1780" Type="http://schemas.openxmlformats.org/officeDocument/2006/relationships/hyperlink" Target="https://bulbapedia.bulbagarden.net/wiki/Vivillon_(Pok%C3%A9mon)" TargetMode="External"/><Relationship Id="rId1781" Type="http://schemas.openxmlformats.org/officeDocument/2006/relationships/hyperlink" Target="https://bulbapedia.bulbagarden.net/wiki/Vivillon_(Pok%C3%A9mon)" TargetMode="External"/><Relationship Id="rId1782" Type="http://schemas.openxmlformats.org/officeDocument/2006/relationships/hyperlink" Target="https://bulbapedia.bulbagarden.net/wiki/Vivillon_(Pok%C3%A9mon)" TargetMode="External"/><Relationship Id="rId1783" Type="http://schemas.openxmlformats.org/officeDocument/2006/relationships/hyperlink" Target="https://bulbapedia.bulbagarden.net/wiki/Litleo_(Pok%C3%A9mon)" TargetMode="External"/><Relationship Id="rId1300" Type="http://schemas.openxmlformats.org/officeDocument/2006/relationships/hyperlink" Target="https://bulbapedia.bulbagarden.net/wiki/Gallade_(Pok%C3%A9mon)" TargetMode="External"/><Relationship Id="rId1784" Type="http://schemas.openxmlformats.org/officeDocument/2006/relationships/hyperlink" Target="https://bulbapedia.bulbagarden.net/wiki/Litleo_(Pok%C3%A9mon)" TargetMode="External"/><Relationship Id="rId2269" Type="http://schemas.openxmlformats.org/officeDocument/2006/relationships/hyperlink" Target="https://bulbapedia.bulbagarden.net/wiki/Runerigus_(Pok%C3%A9mon)" TargetMode="External"/><Relationship Id="rId349" Type="http://schemas.openxmlformats.org/officeDocument/2006/relationships/hyperlink" Target="https://bulbapedia.bulbagarden.net/wiki/Electabuzz_(Pok%C3%A9mon)" TargetMode="External"/><Relationship Id="rId348" Type="http://schemas.openxmlformats.org/officeDocument/2006/relationships/hyperlink" Target="https://bulbapedia.bulbagarden.net/wiki/Jynx_(Pok%C3%A9mon)" TargetMode="External"/><Relationship Id="rId347" Type="http://schemas.openxmlformats.org/officeDocument/2006/relationships/hyperlink" Target="https://bulbapedia.bulbagarden.net/wiki/Jynx_(Pok%C3%A9mon)" TargetMode="External"/><Relationship Id="rId346" Type="http://schemas.openxmlformats.org/officeDocument/2006/relationships/hyperlink" Target="https://bulbapedia.bulbagarden.net/wiki/Scyther_(Pok%C3%A9mon)" TargetMode="External"/><Relationship Id="rId2260" Type="http://schemas.openxmlformats.org/officeDocument/2006/relationships/hyperlink" Target="https://bulbapedia.bulbagarden.net/wiki/Obstagoon_(Pok%C3%A9mon)" TargetMode="External"/><Relationship Id="rId341" Type="http://schemas.openxmlformats.org/officeDocument/2006/relationships/hyperlink" Target="https://bulbapedia.bulbagarden.net/wiki/Mr._Mime_(Pok%C3%A9mon)" TargetMode="External"/><Relationship Id="rId2261" Type="http://schemas.openxmlformats.org/officeDocument/2006/relationships/hyperlink" Target="https://bulbapedia.bulbagarden.net/wiki/Perrserker_(Pok%C3%A9mon)" TargetMode="External"/><Relationship Id="rId340" Type="http://schemas.openxmlformats.org/officeDocument/2006/relationships/hyperlink" Target="https://bulbapedia.bulbagarden.net/wiki/Mr._Mime_(Pok%C3%A9mon)" TargetMode="External"/><Relationship Id="rId2262" Type="http://schemas.openxmlformats.org/officeDocument/2006/relationships/hyperlink" Target="https://bulbapedia.bulbagarden.net/wiki/Perrserker_(Pok%C3%A9mon)" TargetMode="External"/><Relationship Id="rId2263" Type="http://schemas.openxmlformats.org/officeDocument/2006/relationships/hyperlink" Target="https://bulbapedia.bulbagarden.net/wiki/Cursola_(Pok%C3%A9mon)" TargetMode="External"/><Relationship Id="rId2264" Type="http://schemas.openxmlformats.org/officeDocument/2006/relationships/hyperlink" Target="https://bulbapedia.bulbagarden.net/wiki/Cursola_(Pok%C3%A9mon)" TargetMode="External"/><Relationship Id="rId345" Type="http://schemas.openxmlformats.org/officeDocument/2006/relationships/hyperlink" Target="https://bulbapedia.bulbagarden.net/wiki/Scyther_(Pok%C3%A9mon)" TargetMode="External"/><Relationship Id="rId2265" Type="http://schemas.openxmlformats.org/officeDocument/2006/relationships/hyperlink" Target="https://bulbapedia.bulbagarden.net/wiki/Sirfetch%27d_(Pok%C3%A9mon)" TargetMode="External"/><Relationship Id="rId344" Type="http://schemas.openxmlformats.org/officeDocument/2006/relationships/hyperlink" Target="https://bulbapedia.bulbagarden.net/wiki/Scyther_(Pok%C3%A9mon)" TargetMode="External"/><Relationship Id="rId2266" Type="http://schemas.openxmlformats.org/officeDocument/2006/relationships/hyperlink" Target="https://bulbapedia.bulbagarden.net/wiki/Sirfetch%27d_(Pok%C3%A9mon)" TargetMode="External"/><Relationship Id="rId343" Type="http://schemas.openxmlformats.org/officeDocument/2006/relationships/hyperlink" Target="https://bulbapedia.bulbagarden.net/wiki/Scyther_(Pok%C3%A9mon)" TargetMode="External"/><Relationship Id="rId2267" Type="http://schemas.openxmlformats.org/officeDocument/2006/relationships/hyperlink" Target="https://bulbapedia.bulbagarden.net/wiki/Mr._Rime_(Pok%C3%A9mon)" TargetMode="External"/><Relationship Id="rId342" Type="http://schemas.openxmlformats.org/officeDocument/2006/relationships/hyperlink" Target="https://bulbapedia.bulbagarden.net/wiki/Mr._Mime_(Pok%C3%A9mon)" TargetMode="External"/><Relationship Id="rId2268" Type="http://schemas.openxmlformats.org/officeDocument/2006/relationships/hyperlink" Target="https://bulbapedia.bulbagarden.net/wiki/Mr._Rime_(Pok%C3%A9mon)" TargetMode="External"/><Relationship Id="rId2258" Type="http://schemas.openxmlformats.org/officeDocument/2006/relationships/hyperlink" Target="https://bulbapedia.bulbagarden.net/wiki/Grimmsnarl_(Pok%C3%A9mon)" TargetMode="External"/><Relationship Id="rId2259" Type="http://schemas.openxmlformats.org/officeDocument/2006/relationships/hyperlink" Target="https://bulbapedia.bulbagarden.net/wiki/Obstagoon_(Pok%C3%A9mon)" TargetMode="External"/><Relationship Id="rId338" Type="http://schemas.openxmlformats.org/officeDocument/2006/relationships/hyperlink" Target="https://bulbapedia.bulbagarden.net/wiki/Starmie_(Pok%C3%A9mon)" TargetMode="External"/><Relationship Id="rId337" Type="http://schemas.openxmlformats.org/officeDocument/2006/relationships/hyperlink" Target="https://bulbapedia.bulbagarden.net/wiki/Starmie_(Pok%C3%A9mon)" TargetMode="External"/><Relationship Id="rId336" Type="http://schemas.openxmlformats.org/officeDocument/2006/relationships/hyperlink" Target="https://bulbapedia.bulbagarden.net/wiki/Staryu_(Pok%C3%A9mon)" TargetMode="External"/><Relationship Id="rId335" Type="http://schemas.openxmlformats.org/officeDocument/2006/relationships/hyperlink" Target="https://bulbapedia.bulbagarden.net/wiki/Staryu_(Pok%C3%A9mon)" TargetMode="External"/><Relationship Id="rId339" Type="http://schemas.openxmlformats.org/officeDocument/2006/relationships/hyperlink" Target="https://bulbapedia.bulbagarden.net/wiki/Mr._Mime_(Pok%C3%A9mon)" TargetMode="External"/><Relationship Id="rId330" Type="http://schemas.openxmlformats.org/officeDocument/2006/relationships/hyperlink" Target="https://bulbapedia.bulbagarden.net/wiki/Goldeen_(Pok%C3%A9mon)" TargetMode="External"/><Relationship Id="rId2250" Type="http://schemas.openxmlformats.org/officeDocument/2006/relationships/hyperlink" Target="https://bulbapedia.bulbagarden.net/wiki/Hattrem_(Pok%C3%A9mon)" TargetMode="External"/><Relationship Id="rId2251" Type="http://schemas.openxmlformats.org/officeDocument/2006/relationships/hyperlink" Target="https://bulbapedia.bulbagarden.net/wiki/Hatterene_(Pok%C3%A9mon)" TargetMode="External"/><Relationship Id="rId2252" Type="http://schemas.openxmlformats.org/officeDocument/2006/relationships/hyperlink" Target="https://bulbapedia.bulbagarden.net/wiki/Hatterene_(Pok%C3%A9mon)" TargetMode="External"/><Relationship Id="rId2253" Type="http://schemas.openxmlformats.org/officeDocument/2006/relationships/hyperlink" Target="https://bulbapedia.bulbagarden.net/wiki/Impidimp_(Pok%C3%A9mon)" TargetMode="External"/><Relationship Id="rId334" Type="http://schemas.openxmlformats.org/officeDocument/2006/relationships/hyperlink" Target="https://bulbapedia.bulbagarden.net/wiki/Seaking_(Pok%C3%A9mon)" TargetMode="External"/><Relationship Id="rId2254" Type="http://schemas.openxmlformats.org/officeDocument/2006/relationships/hyperlink" Target="https://bulbapedia.bulbagarden.net/wiki/Impidimp_(Pok%C3%A9mon)" TargetMode="External"/><Relationship Id="rId333" Type="http://schemas.openxmlformats.org/officeDocument/2006/relationships/hyperlink" Target="https://bulbapedia.bulbagarden.net/wiki/Seaking_(Pok%C3%A9mon)" TargetMode="External"/><Relationship Id="rId2255" Type="http://schemas.openxmlformats.org/officeDocument/2006/relationships/hyperlink" Target="https://bulbapedia.bulbagarden.net/wiki/Morgrem_(Pok%C3%A9mon)" TargetMode="External"/><Relationship Id="rId332" Type="http://schemas.openxmlformats.org/officeDocument/2006/relationships/hyperlink" Target="https://bulbapedia.bulbagarden.net/wiki/Seaking_(Pok%C3%A9mon)" TargetMode="External"/><Relationship Id="rId2256" Type="http://schemas.openxmlformats.org/officeDocument/2006/relationships/hyperlink" Target="https://bulbapedia.bulbagarden.net/wiki/Morgrem_(Pok%C3%A9mon)" TargetMode="External"/><Relationship Id="rId331" Type="http://schemas.openxmlformats.org/officeDocument/2006/relationships/hyperlink" Target="https://bulbapedia.bulbagarden.net/wiki/Seaking_(Pok%C3%A9mon)" TargetMode="External"/><Relationship Id="rId2257" Type="http://schemas.openxmlformats.org/officeDocument/2006/relationships/hyperlink" Target="https://bulbapedia.bulbagarden.net/wiki/Grimmsnarl_(Pok%C3%A9mon)" TargetMode="External"/><Relationship Id="rId370" Type="http://schemas.openxmlformats.org/officeDocument/2006/relationships/hyperlink" Target="https://bulbapedia.bulbagarden.net/wiki/Gyarados_(Pok%C3%A9mon)" TargetMode="External"/><Relationship Id="rId369" Type="http://schemas.openxmlformats.org/officeDocument/2006/relationships/hyperlink" Target="https://bulbapedia.bulbagarden.net/wiki/Gyarados_(Pok%C3%A9mon)" TargetMode="External"/><Relationship Id="rId368" Type="http://schemas.openxmlformats.org/officeDocument/2006/relationships/hyperlink" Target="https://bulbapedia.bulbagarden.net/wiki/Gyarados_(Pok%C3%A9mon)" TargetMode="External"/><Relationship Id="rId2280" Type="http://schemas.openxmlformats.org/officeDocument/2006/relationships/hyperlink" Target="https://bulbapedia.bulbagarden.net/wiki/Alcremie_(Pok%C3%A9mon)" TargetMode="External"/><Relationship Id="rId2281" Type="http://schemas.openxmlformats.org/officeDocument/2006/relationships/hyperlink" Target="https://bulbapedia.bulbagarden.net/wiki/Alcremie_(Pok%C3%A9mon)" TargetMode="External"/><Relationship Id="rId2282" Type="http://schemas.openxmlformats.org/officeDocument/2006/relationships/hyperlink" Target="https://bulbapedia.bulbagarden.net/wiki/Alcremie_(Pok%C3%A9mon)" TargetMode="External"/><Relationship Id="rId363" Type="http://schemas.openxmlformats.org/officeDocument/2006/relationships/hyperlink" Target="https://bulbapedia.bulbagarden.net/wiki/Magikarp_(Pok%C3%A9mon)" TargetMode="External"/><Relationship Id="rId2283" Type="http://schemas.openxmlformats.org/officeDocument/2006/relationships/hyperlink" Target="https://bulbapedia.bulbagarden.net/wiki/Alcremie_(Pok%C3%A9mon)" TargetMode="External"/><Relationship Id="rId362" Type="http://schemas.openxmlformats.org/officeDocument/2006/relationships/hyperlink" Target="https://bulbapedia.bulbagarden.net/wiki/Tauros_(Pok%C3%A9mon)" TargetMode="External"/><Relationship Id="rId2284" Type="http://schemas.openxmlformats.org/officeDocument/2006/relationships/hyperlink" Target="https://bulbapedia.bulbagarden.net/wiki/Alcremie_(Pok%C3%A9mon)" TargetMode="External"/><Relationship Id="rId361" Type="http://schemas.openxmlformats.org/officeDocument/2006/relationships/hyperlink" Target="https://bulbapedia.bulbagarden.net/wiki/Tauros_(Pok%C3%A9mon)" TargetMode="External"/><Relationship Id="rId2285" Type="http://schemas.openxmlformats.org/officeDocument/2006/relationships/hyperlink" Target="https://bulbapedia.bulbagarden.net/wiki/Alcremie_(Pok%C3%A9mon)" TargetMode="External"/><Relationship Id="rId360" Type="http://schemas.openxmlformats.org/officeDocument/2006/relationships/hyperlink" Target="https://bulbapedia.bulbagarden.net/wiki/Tauros_(Pok%C3%A9mon)" TargetMode="External"/><Relationship Id="rId2286" Type="http://schemas.openxmlformats.org/officeDocument/2006/relationships/hyperlink" Target="https://bulbapedia.bulbagarden.net/wiki/Alcremie_(Pok%C3%A9mon)" TargetMode="External"/><Relationship Id="rId367" Type="http://schemas.openxmlformats.org/officeDocument/2006/relationships/hyperlink" Target="https://bulbapedia.bulbagarden.net/wiki/Gyarados_(Pok%C3%A9mon)" TargetMode="External"/><Relationship Id="rId2287" Type="http://schemas.openxmlformats.org/officeDocument/2006/relationships/hyperlink" Target="https://bulbapedia.bulbagarden.net/wiki/Falinks_(Pok%C3%A9mon)" TargetMode="External"/><Relationship Id="rId366" Type="http://schemas.openxmlformats.org/officeDocument/2006/relationships/hyperlink" Target="https://bulbapedia.bulbagarden.net/wiki/Magikarp_(Pok%C3%A9mon)" TargetMode="External"/><Relationship Id="rId2288" Type="http://schemas.openxmlformats.org/officeDocument/2006/relationships/hyperlink" Target="https://bulbapedia.bulbagarden.net/wiki/Falinks_(Pok%C3%A9mon)" TargetMode="External"/><Relationship Id="rId365" Type="http://schemas.openxmlformats.org/officeDocument/2006/relationships/hyperlink" Target="https://bulbapedia.bulbagarden.net/wiki/Magikarp_(Pok%C3%A9mon)" TargetMode="External"/><Relationship Id="rId2289" Type="http://schemas.openxmlformats.org/officeDocument/2006/relationships/hyperlink" Target="https://bulbapedia.bulbagarden.net/wiki/Pincurchin_(Pok%C3%A9mon)" TargetMode="External"/><Relationship Id="rId364" Type="http://schemas.openxmlformats.org/officeDocument/2006/relationships/hyperlink" Target="https://bulbapedia.bulbagarden.net/wiki/Magikarp_(Pok%C3%A9mon)" TargetMode="External"/><Relationship Id="rId95" Type="http://schemas.openxmlformats.org/officeDocument/2006/relationships/hyperlink" Target="https://bulbapedia.bulbagarden.net/wiki/Vulpix_(Pok%C3%A9mon)" TargetMode="External"/><Relationship Id="rId94" Type="http://schemas.openxmlformats.org/officeDocument/2006/relationships/hyperlink" Target="https://bulbapedia.bulbagarden.net/wiki/Clefable_(Pok%C3%A9mon)" TargetMode="External"/><Relationship Id="rId97" Type="http://schemas.openxmlformats.org/officeDocument/2006/relationships/hyperlink" Target="https://bulbapedia.bulbagarden.net/wiki/Vulpix_(Pok%C3%A9mon)" TargetMode="External"/><Relationship Id="rId96" Type="http://schemas.openxmlformats.org/officeDocument/2006/relationships/hyperlink" Target="https://bulbapedia.bulbagarden.net/wiki/Vulpix_(Pok%C3%A9mon)" TargetMode="External"/><Relationship Id="rId99" Type="http://schemas.openxmlformats.org/officeDocument/2006/relationships/hyperlink" Target="https://bulbapedia.bulbagarden.net/wiki/Ninetales_(Pok%C3%A9mon)" TargetMode="External"/><Relationship Id="rId98" Type="http://schemas.openxmlformats.org/officeDocument/2006/relationships/hyperlink" Target="https://bulbapedia.bulbagarden.net/wiki/Vulpix_(Pok%C3%A9mon)" TargetMode="External"/><Relationship Id="rId91" Type="http://schemas.openxmlformats.org/officeDocument/2006/relationships/hyperlink" Target="https://bulbapedia.bulbagarden.net/wiki/Clefairy_(Pok%C3%A9mon)" TargetMode="External"/><Relationship Id="rId90" Type="http://schemas.openxmlformats.org/officeDocument/2006/relationships/hyperlink" Target="https://bulbapedia.bulbagarden.net/wiki/Nidoking_(Pok%C3%A9mon)" TargetMode="External"/><Relationship Id="rId93" Type="http://schemas.openxmlformats.org/officeDocument/2006/relationships/hyperlink" Target="https://bulbapedia.bulbagarden.net/wiki/Clefable_(Pok%C3%A9mon)" TargetMode="External"/><Relationship Id="rId92" Type="http://schemas.openxmlformats.org/officeDocument/2006/relationships/hyperlink" Target="https://bulbapedia.bulbagarden.net/wiki/Clefairy_(Pok%C3%A9mon)" TargetMode="External"/><Relationship Id="rId359" Type="http://schemas.openxmlformats.org/officeDocument/2006/relationships/hyperlink" Target="https://bulbapedia.bulbagarden.net/wiki/Tauros_(Pok%C3%A9mon)" TargetMode="External"/><Relationship Id="rId358" Type="http://schemas.openxmlformats.org/officeDocument/2006/relationships/hyperlink" Target="https://bulbapedia.bulbagarden.net/wiki/Tauros_(Pok%C3%A9mon)" TargetMode="External"/><Relationship Id="rId357" Type="http://schemas.openxmlformats.org/officeDocument/2006/relationships/hyperlink" Target="https://bulbapedia.bulbagarden.net/wiki/Tauros_(Pok%C3%A9mon)" TargetMode="External"/><Relationship Id="rId2270" Type="http://schemas.openxmlformats.org/officeDocument/2006/relationships/hyperlink" Target="https://bulbapedia.bulbagarden.net/wiki/Runerigus_(Pok%C3%A9mon)" TargetMode="External"/><Relationship Id="rId2271" Type="http://schemas.openxmlformats.org/officeDocument/2006/relationships/hyperlink" Target="https://bulbapedia.bulbagarden.net/wiki/Milcery_(Pok%C3%A9mon)" TargetMode="External"/><Relationship Id="rId352" Type="http://schemas.openxmlformats.org/officeDocument/2006/relationships/hyperlink" Target="https://bulbapedia.bulbagarden.net/wiki/Magmar_(Pok%C3%A9mon)" TargetMode="External"/><Relationship Id="rId2272" Type="http://schemas.openxmlformats.org/officeDocument/2006/relationships/hyperlink" Target="https://bulbapedia.bulbagarden.net/wiki/Milcery_(Pok%C3%A9mon)" TargetMode="External"/><Relationship Id="rId351" Type="http://schemas.openxmlformats.org/officeDocument/2006/relationships/hyperlink" Target="https://bulbapedia.bulbagarden.net/wiki/Magmar_(Pok%C3%A9mon)" TargetMode="External"/><Relationship Id="rId2273" Type="http://schemas.openxmlformats.org/officeDocument/2006/relationships/hyperlink" Target="https://bulbapedia.bulbagarden.net/wiki/Alcremie_(Pok%C3%A9mon)" TargetMode="External"/><Relationship Id="rId350" Type="http://schemas.openxmlformats.org/officeDocument/2006/relationships/hyperlink" Target="https://bulbapedia.bulbagarden.net/wiki/Electabuzz_(Pok%C3%A9mon)" TargetMode="External"/><Relationship Id="rId2274" Type="http://schemas.openxmlformats.org/officeDocument/2006/relationships/hyperlink" Target="https://bulbapedia.bulbagarden.net/wiki/Alcremie_(Pok%C3%A9mon)" TargetMode="External"/><Relationship Id="rId2275" Type="http://schemas.openxmlformats.org/officeDocument/2006/relationships/hyperlink" Target="https://bulbapedia.bulbagarden.net/wiki/Alcremie_(Pok%C3%A9mon)" TargetMode="External"/><Relationship Id="rId356" Type="http://schemas.openxmlformats.org/officeDocument/2006/relationships/hyperlink" Target="https://bulbapedia.bulbagarden.net/wiki/Tauros_(Pok%C3%A9mon)" TargetMode="External"/><Relationship Id="rId2276" Type="http://schemas.openxmlformats.org/officeDocument/2006/relationships/hyperlink" Target="https://bulbapedia.bulbagarden.net/wiki/Alcremie_(Pok%C3%A9mon)" TargetMode="External"/><Relationship Id="rId355" Type="http://schemas.openxmlformats.org/officeDocument/2006/relationships/hyperlink" Target="https://bulbapedia.bulbagarden.net/wiki/Tauros_(Pok%C3%A9mon)" TargetMode="External"/><Relationship Id="rId2277" Type="http://schemas.openxmlformats.org/officeDocument/2006/relationships/hyperlink" Target="https://bulbapedia.bulbagarden.net/wiki/Alcremie_(Pok%C3%A9mon)" TargetMode="External"/><Relationship Id="rId354" Type="http://schemas.openxmlformats.org/officeDocument/2006/relationships/hyperlink" Target="https://bulbapedia.bulbagarden.net/wiki/Pinsir_(Pok%C3%A9mon)" TargetMode="External"/><Relationship Id="rId2278" Type="http://schemas.openxmlformats.org/officeDocument/2006/relationships/hyperlink" Target="https://bulbapedia.bulbagarden.net/wiki/Alcremie_(Pok%C3%A9mon)" TargetMode="External"/><Relationship Id="rId353" Type="http://schemas.openxmlformats.org/officeDocument/2006/relationships/hyperlink" Target="https://bulbapedia.bulbagarden.net/wiki/Pinsir_(Pok%C3%A9mon)" TargetMode="External"/><Relationship Id="rId2279" Type="http://schemas.openxmlformats.org/officeDocument/2006/relationships/hyperlink" Target="https://bulbapedia.bulbagarden.net/wiki/Alcremie_(Pok%C3%A9mon)" TargetMode="External"/><Relationship Id="rId1378" Type="http://schemas.openxmlformats.org/officeDocument/2006/relationships/hyperlink" Target="https://bulbapedia.bulbagarden.net/wiki/Herdier_(Pok%C3%A9mon)" TargetMode="External"/><Relationship Id="rId2225" Type="http://schemas.openxmlformats.org/officeDocument/2006/relationships/hyperlink" Target="https://bulbapedia.bulbagarden.net/wiki/Toxel_(Pok%C3%A9mon)" TargetMode="External"/><Relationship Id="rId1379" Type="http://schemas.openxmlformats.org/officeDocument/2006/relationships/hyperlink" Target="https://bulbapedia.bulbagarden.net/wiki/Stoutland_(Pok%C3%A9mon)" TargetMode="External"/><Relationship Id="rId2226" Type="http://schemas.openxmlformats.org/officeDocument/2006/relationships/hyperlink" Target="https://bulbapedia.bulbagarden.net/wiki/Toxel_(Pok%C3%A9mon)" TargetMode="External"/><Relationship Id="rId2227" Type="http://schemas.openxmlformats.org/officeDocument/2006/relationships/hyperlink" Target="https://bulbapedia.bulbagarden.net/wiki/Toxtricity_(Pok%C3%A9mon)" TargetMode="External"/><Relationship Id="rId2228" Type="http://schemas.openxmlformats.org/officeDocument/2006/relationships/hyperlink" Target="https://bulbapedia.bulbagarden.net/wiki/Toxtricity_(Pok%C3%A9mon)" TargetMode="External"/><Relationship Id="rId2229" Type="http://schemas.openxmlformats.org/officeDocument/2006/relationships/hyperlink" Target="https://bulbapedia.bulbagarden.net/wiki/Toxtricity_(Pok%C3%A9mon)" TargetMode="External"/><Relationship Id="rId305" Type="http://schemas.openxmlformats.org/officeDocument/2006/relationships/hyperlink" Target="https://bulbapedia.bulbagarden.net/wiki/Weezing_(Pok%C3%A9mon)" TargetMode="External"/><Relationship Id="rId789" Type="http://schemas.openxmlformats.org/officeDocument/2006/relationships/hyperlink" Target="https://bulbapedia.bulbagarden.net/wiki/Ludicolo_(Pok%C3%A9mon)" TargetMode="External"/><Relationship Id="rId304" Type="http://schemas.openxmlformats.org/officeDocument/2006/relationships/hyperlink" Target="https://bulbapedia.bulbagarden.net/wiki/Koffing_(Pok%C3%A9mon)" TargetMode="External"/><Relationship Id="rId788" Type="http://schemas.openxmlformats.org/officeDocument/2006/relationships/hyperlink" Target="https://bulbapedia.bulbagarden.net/wiki/Ludicolo_(Pok%C3%A9mon)" TargetMode="External"/><Relationship Id="rId303" Type="http://schemas.openxmlformats.org/officeDocument/2006/relationships/hyperlink" Target="https://bulbapedia.bulbagarden.net/wiki/Koffing_(Pok%C3%A9mon)" TargetMode="External"/><Relationship Id="rId787" Type="http://schemas.openxmlformats.org/officeDocument/2006/relationships/hyperlink" Target="https://bulbapedia.bulbagarden.net/wiki/Ludicolo_(Pok%C3%A9mon)" TargetMode="External"/><Relationship Id="rId302" Type="http://schemas.openxmlformats.org/officeDocument/2006/relationships/hyperlink" Target="https://bulbapedia.bulbagarden.net/wiki/Lickitung_(Pok%C3%A9mon)" TargetMode="External"/><Relationship Id="rId786" Type="http://schemas.openxmlformats.org/officeDocument/2006/relationships/hyperlink" Target="https://bulbapedia.bulbagarden.net/wiki/Lombre_(Pok%C3%A9mon)" TargetMode="External"/><Relationship Id="rId309" Type="http://schemas.openxmlformats.org/officeDocument/2006/relationships/hyperlink" Target="https://bulbapedia.bulbagarden.net/wiki/Rhyhorn_(Pok%C3%A9mon)" TargetMode="External"/><Relationship Id="rId308" Type="http://schemas.openxmlformats.org/officeDocument/2006/relationships/hyperlink" Target="https://bulbapedia.bulbagarden.net/wiki/Weezing_(Pok%C3%A9mon)" TargetMode="External"/><Relationship Id="rId307" Type="http://schemas.openxmlformats.org/officeDocument/2006/relationships/hyperlink" Target="https://bulbapedia.bulbagarden.net/wiki/Weezing_(Pok%C3%A9mon)" TargetMode="External"/><Relationship Id="rId306" Type="http://schemas.openxmlformats.org/officeDocument/2006/relationships/hyperlink" Target="https://bulbapedia.bulbagarden.net/wiki/Weezing_(Pok%C3%A9mon)" TargetMode="External"/><Relationship Id="rId781" Type="http://schemas.openxmlformats.org/officeDocument/2006/relationships/hyperlink" Target="https://bulbapedia.bulbagarden.net/wiki/Dustox_(Pok%C3%A9mon)" TargetMode="External"/><Relationship Id="rId1370" Type="http://schemas.openxmlformats.org/officeDocument/2006/relationships/hyperlink" Target="https://bulbapedia.bulbagarden.net/wiki/Samurott_(Pok%C3%A9mon)" TargetMode="External"/><Relationship Id="rId780" Type="http://schemas.openxmlformats.org/officeDocument/2006/relationships/hyperlink" Target="https://bulbapedia.bulbagarden.net/wiki/Dustox_(Pok%C3%A9mon)" TargetMode="External"/><Relationship Id="rId1371" Type="http://schemas.openxmlformats.org/officeDocument/2006/relationships/hyperlink" Target="https://bulbapedia.bulbagarden.net/wiki/Patrat_(Pok%C3%A9mon)" TargetMode="External"/><Relationship Id="rId1372" Type="http://schemas.openxmlformats.org/officeDocument/2006/relationships/hyperlink" Target="https://bulbapedia.bulbagarden.net/wiki/Patrat_(Pok%C3%A9mon)" TargetMode="External"/><Relationship Id="rId1373" Type="http://schemas.openxmlformats.org/officeDocument/2006/relationships/hyperlink" Target="https://bulbapedia.bulbagarden.net/wiki/Watchog_(Pok%C3%A9mon)" TargetMode="External"/><Relationship Id="rId2220" Type="http://schemas.openxmlformats.org/officeDocument/2006/relationships/hyperlink" Target="https://bulbapedia.bulbagarden.net/wiki/Cramorant_(Pok%C3%A9mon)" TargetMode="External"/><Relationship Id="rId301" Type="http://schemas.openxmlformats.org/officeDocument/2006/relationships/hyperlink" Target="https://bulbapedia.bulbagarden.net/wiki/Lickitung_(Pok%C3%A9mon)" TargetMode="External"/><Relationship Id="rId785" Type="http://schemas.openxmlformats.org/officeDocument/2006/relationships/hyperlink" Target="https://bulbapedia.bulbagarden.net/wiki/Lombre_(Pok%C3%A9mon)" TargetMode="External"/><Relationship Id="rId1374" Type="http://schemas.openxmlformats.org/officeDocument/2006/relationships/hyperlink" Target="https://bulbapedia.bulbagarden.net/wiki/Watchog_(Pok%C3%A9mon)" TargetMode="External"/><Relationship Id="rId2221" Type="http://schemas.openxmlformats.org/officeDocument/2006/relationships/hyperlink" Target="https://bulbapedia.bulbagarden.net/wiki/Arrokuda_(Pok%C3%A9mon)" TargetMode="External"/><Relationship Id="rId300" Type="http://schemas.openxmlformats.org/officeDocument/2006/relationships/hyperlink" Target="https://bulbapedia.bulbagarden.net/wiki/Hitmonchan_(Pok%C3%A9mon)" TargetMode="External"/><Relationship Id="rId784" Type="http://schemas.openxmlformats.org/officeDocument/2006/relationships/hyperlink" Target="https://bulbapedia.bulbagarden.net/wiki/Lotad_(Pok%C3%A9mon)" TargetMode="External"/><Relationship Id="rId1375" Type="http://schemas.openxmlformats.org/officeDocument/2006/relationships/hyperlink" Target="https://bulbapedia.bulbagarden.net/wiki/Lillipup_(Pok%C3%A9mon)" TargetMode="External"/><Relationship Id="rId2222" Type="http://schemas.openxmlformats.org/officeDocument/2006/relationships/hyperlink" Target="https://bulbapedia.bulbagarden.net/wiki/Arrokuda_(Pok%C3%A9mon)" TargetMode="External"/><Relationship Id="rId783" Type="http://schemas.openxmlformats.org/officeDocument/2006/relationships/hyperlink" Target="https://bulbapedia.bulbagarden.net/wiki/Lotad_(Pok%C3%A9mon)" TargetMode="External"/><Relationship Id="rId1376" Type="http://schemas.openxmlformats.org/officeDocument/2006/relationships/hyperlink" Target="https://bulbapedia.bulbagarden.net/wiki/Lillipup_(Pok%C3%A9mon)" TargetMode="External"/><Relationship Id="rId2223" Type="http://schemas.openxmlformats.org/officeDocument/2006/relationships/hyperlink" Target="https://bulbapedia.bulbagarden.net/wiki/Barraskewda_(Pok%C3%A9mon)" TargetMode="External"/><Relationship Id="rId782" Type="http://schemas.openxmlformats.org/officeDocument/2006/relationships/hyperlink" Target="https://bulbapedia.bulbagarden.net/wiki/Dustox_(Pok%C3%A9mon)" TargetMode="External"/><Relationship Id="rId1377" Type="http://schemas.openxmlformats.org/officeDocument/2006/relationships/hyperlink" Target="https://bulbapedia.bulbagarden.net/wiki/Herdier_(Pok%C3%A9mon)" TargetMode="External"/><Relationship Id="rId2224" Type="http://schemas.openxmlformats.org/officeDocument/2006/relationships/hyperlink" Target="https://bulbapedia.bulbagarden.net/wiki/Barraskewda_(Pok%C3%A9mon)" TargetMode="External"/><Relationship Id="rId1367" Type="http://schemas.openxmlformats.org/officeDocument/2006/relationships/hyperlink" Target="https://bulbapedia.bulbagarden.net/wiki/Samurott_(Pok%C3%A9mon)" TargetMode="External"/><Relationship Id="rId2214" Type="http://schemas.openxmlformats.org/officeDocument/2006/relationships/hyperlink" Target="https://bulbapedia.bulbagarden.net/wiki/Appletun_(Pok%C3%A9mon)" TargetMode="External"/><Relationship Id="rId1368" Type="http://schemas.openxmlformats.org/officeDocument/2006/relationships/hyperlink" Target="https://bulbapedia.bulbagarden.net/wiki/Samurott_(Pok%C3%A9mon)" TargetMode="External"/><Relationship Id="rId2215" Type="http://schemas.openxmlformats.org/officeDocument/2006/relationships/hyperlink" Target="https://bulbapedia.bulbagarden.net/wiki/Silicobra_(Pok%C3%A9mon)" TargetMode="External"/><Relationship Id="rId1369" Type="http://schemas.openxmlformats.org/officeDocument/2006/relationships/hyperlink" Target="https://bulbapedia.bulbagarden.net/wiki/Samurott_(Pok%C3%A9mon)" TargetMode="External"/><Relationship Id="rId2216" Type="http://schemas.openxmlformats.org/officeDocument/2006/relationships/hyperlink" Target="https://bulbapedia.bulbagarden.net/wiki/Silicobra_(Pok%C3%A9mon)" TargetMode="External"/><Relationship Id="rId2217" Type="http://schemas.openxmlformats.org/officeDocument/2006/relationships/hyperlink" Target="https://bulbapedia.bulbagarden.net/wiki/Sandaconda_(Pok%C3%A9mon)" TargetMode="External"/><Relationship Id="rId2218" Type="http://schemas.openxmlformats.org/officeDocument/2006/relationships/hyperlink" Target="https://bulbapedia.bulbagarden.net/wiki/Sandaconda_(Pok%C3%A9mon)" TargetMode="External"/><Relationship Id="rId2219" Type="http://schemas.openxmlformats.org/officeDocument/2006/relationships/hyperlink" Target="https://bulbapedia.bulbagarden.net/wiki/Cramorant_(Pok%C3%A9mon)" TargetMode="External"/><Relationship Id="rId778" Type="http://schemas.openxmlformats.org/officeDocument/2006/relationships/hyperlink" Target="https://bulbapedia.bulbagarden.net/wiki/Cascoon_(Pok%C3%A9mon)" TargetMode="External"/><Relationship Id="rId777" Type="http://schemas.openxmlformats.org/officeDocument/2006/relationships/hyperlink" Target="https://bulbapedia.bulbagarden.net/wiki/Cascoon_(Pok%C3%A9mon)" TargetMode="External"/><Relationship Id="rId776" Type="http://schemas.openxmlformats.org/officeDocument/2006/relationships/hyperlink" Target="https://bulbapedia.bulbagarden.net/wiki/Beautifly_(Pok%C3%A9mon)" TargetMode="External"/><Relationship Id="rId775" Type="http://schemas.openxmlformats.org/officeDocument/2006/relationships/hyperlink" Target="https://bulbapedia.bulbagarden.net/wiki/Beautifly_(Pok%C3%A9mon)" TargetMode="External"/><Relationship Id="rId779" Type="http://schemas.openxmlformats.org/officeDocument/2006/relationships/hyperlink" Target="https://bulbapedia.bulbagarden.net/wiki/Dustox_(Pok%C3%A9mon)" TargetMode="External"/><Relationship Id="rId770" Type="http://schemas.openxmlformats.org/officeDocument/2006/relationships/hyperlink" Target="https://bulbapedia.bulbagarden.net/wiki/Wurmple_(Pok%C3%A9mon)" TargetMode="External"/><Relationship Id="rId1360" Type="http://schemas.openxmlformats.org/officeDocument/2006/relationships/hyperlink" Target="https://bulbapedia.bulbagarden.net/wiki/Pignite_(Pok%C3%A9mon)" TargetMode="External"/><Relationship Id="rId1361" Type="http://schemas.openxmlformats.org/officeDocument/2006/relationships/hyperlink" Target="https://bulbapedia.bulbagarden.net/wiki/Emboar_(Pok%C3%A9mon)" TargetMode="External"/><Relationship Id="rId1362" Type="http://schemas.openxmlformats.org/officeDocument/2006/relationships/hyperlink" Target="https://bulbapedia.bulbagarden.net/wiki/Emboar_(Pok%C3%A9mon)" TargetMode="External"/><Relationship Id="rId774" Type="http://schemas.openxmlformats.org/officeDocument/2006/relationships/hyperlink" Target="https://bulbapedia.bulbagarden.net/wiki/Beautifly_(Pok%C3%A9mon)" TargetMode="External"/><Relationship Id="rId1363" Type="http://schemas.openxmlformats.org/officeDocument/2006/relationships/hyperlink" Target="https://bulbapedia.bulbagarden.net/wiki/Oshawott_(Pok%C3%A9mon)" TargetMode="External"/><Relationship Id="rId2210" Type="http://schemas.openxmlformats.org/officeDocument/2006/relationships/hyperlink" Target="https://bulbapedia.bulbagarden.net/wiki/Applin_(Pok%C3%A9mon)" TargetMode="External"/><Relationship Id="rId773" Type="http://schemas.openxmlformats.org/officeDocument/2006/relationships/hyperlink" Target="https://bulbapedia.bulbagarden.net/wiki/Beautifly_(Pok%C3%A9mon)" TargetMode="External"/><Relationship Id="rId1364" Type="http://schemas.openxmlformats.org/officeDocument/2006/relationships/hyperlink" Target="https://bulbapedia.bulbagarden.net/wiki/Oshawott_(Pok%C3%A9mon)" TargetMode="External"/><Relationship Id="rId2211" Type="http://schemas.openxmlformats.org/officeDocument/2006/relationships/hyperlink" Target="https://bulbapedia.bulbagarden.net/wiki/Flapple_(Pok%C3%A9mon)" TargetMode="External"/><Relationship Id="rId772" Type="http://schemas.openxmlformats.org/officeDocument/2006/relationships/hyperlink" Target="https://bulbapedia.bulbagarden.net/wiki/Silcoon_(Pok%C3%A9mon)" TargetMode="External"/><Relationship Id="rId1365" Type="http://schemas.openxmlformats.org/officeDocument/2006/relationships/hyperlink" Target="https://bulbapedia.bulbagarden.net/wiki/Dewott_(Pok%C3%A9mon)" TargetMode="External"/><Relationship Id="rId2212" Type="http://schemas.openxmlformats.org/officeDocument/2006/relationships/hyperlink" Target="https://bulbapedia.bulbagarden.net/wiki/Flapple_(Pok%C3%A9mon)" TargetMode="External"/><Relationship Id="rId771" Type="http://schemas.openxmlformats.org/officeDocument/2006/relationships/hyperlink" Target="https://bulbapedia.bulbagarden.net/wiki/Silcoon_(Pok%C3%A9mon)" TargetMode="External"/><Relationship Id="rId1366" Type="http://schemas.openxmlformats.org/officeDocument/2006/relationships/hyperlink" Target="https://bulbapedia.bulbagarden.net/wiki/Dewott_(Pok%C3%A9mon)" TargetMode="External"/><Relationship Id="rId2213" Type="http://schemas.openxmlformats.org/officeDocument/2006/relationships/hyperlink" Target="https://bulbapedia.bulbagarden.net/wiki/Appletun_(Pok%C3%A9mon)" TargetMode="External"/><Relationship Id="rId2247" Type="http://schemas.openxmlformats.org/officeDocument/2006/relationships/hyperlink" Target="https://bulbapedia.bulbagarden.net/wiki/Hatenna_(Pok%C3%A9mon)" TargetMode="External"/><Relationship Id="rId2248" Type="http://schemas.openxmlformats.org/officeDocument/2006/relationships/hyperlink" Target="https://bulbapedia.bulbagarden.net/wiki/Hatenna_(Pok%C3%A9mon)" TargetMode="External"/><Relationship Id="rId2249" Type="http://schemas.openxmlformats.org/officeDocument/2006/relationships/hyperlink" Target="https://bulbapedia.bulbagarden.net/wiki/Hattrem_(Pok%C3%A9mon)" TargetMode="External"/><Relationship Id="rId327" Type="http://schemas.openxmlformats.org/officeDocument/2006/relationships/hyperlink" Target="https://bulbapedia.bulbagarden.net/wiki/Goldeen_(Pok%C3%A9mon)" TargetMode="External"/><Relationship Id="rId326" Type="http://schemas.openxmlformats.org/officeDocument/2006/relationships/hyperlink" Target="https://bulbapedia.bulbagarden.net/wiki/Seadra_(Pok%C3%A9mon)" TargetMode="External"/><Relationship Id="rId325" Type="http://schemas.openxmlformats.org/officeDocument/2006/relationships/hyperlink" Target="https://bulbapedia.bulbagarden.net/wiki/Seadra_(Pok%C3%A9mon)" TargetMode="External"/><Relationship Id="rId324" Type="http://schemas.openxmlformats.org/officeDocument/2006/relationships/hyperlink" Target="https://bulbapedia.bulbagarden.net/wiki/Horsea_(Pok%C3%A9mon)" TargetMode="External"/><Relationship Id="rId329" Type="http://schemas.openxmlformats.org/officeDocument/2006/relationships/hyperlink" Target="https://bulbapedia.bulbagarden.net/wiki/Goldeen_(Pok%C3%A9mon)" TargetMode="External"/><Relationship Id="rId1390" Type="http://schemas.openxmlformats.org/officeDocument/2006/relationships/hyperlink" Target="https://bulbapedia.bulbagarden.net/wiki/Pansear_(Pok%C3%A9mon)" TargetMode="External"/><Relationship Id="rId328" Type="http://schemas.openxmlformats.org/officeDocument/2006/relationships/hyperlink" Target="https://bulbapedia.bulbagarden.net/wiki/Goldeen_(Pok%C3%A9mon)" TargetMode="External"/><Relationship Id="rId1391" Type="http://schemas.openxmlformats.org/officeDocument/2006/relationships/hyperlink" Target="https://bulbapedia.bulbagarden.net/wiki/Simisear_(Pok%C3%A9mon)" TargetMode="External"/><Relationship Id="rId1392" Type="http://schemas.openxmlformats.org/officeDocument/2006/relationships/hyperlink" Target="https://bulbapedia.bulbagarden.net/wiki/Simisear_(Pok%C3%A9mon)" TargetMode="External"/><Relationship Id="rId1393" Type="http://schemas.openxmlformats.org/officeDocument/2006/relationships/hyperlink" Target="https://bulbapedia.bulbagarden.net/wiki/Panpour_(Pok%C3%A9mon)" TargetMode="External"/><Relationship Id="rId2240" Type="http://schemas.openxmlformats.org/officeDocument/2006/relationships/hyperlink" Target="https://bulbapedia.bulbagarden.net/wiki/Sinistea_(Pok%C3%A9mon)" TargetMode="External"/><Relationship Id="rId1394" Type="http://schemas.openxmlformats.org/officeDocument/2006/relationships/hyperlink" Target="https://bulbapedia.bulbagarden.net/wiki/Panpour_(Pok%C3%A9mon)" TargetMode="External"/><Relationship Id="rId2241" Type="http://schemas.openxmlformats.org/officeDocument/2006/relationships/hyperlink" Target="https://bulbapedia.bulbagarden.net/wiki/Sinistea_(Pok%C3%A9mon)" TargetMode="External"/><Relationship Id="rId1395" Type="http://schemas.openxmlformats.org/officeDocument/2006/relationships/hyperlink" Target="https://bulbapedia.bulbagarden.net/wiki/Simipour_(Pok%C3%A9mon)" TargetMode="External"/><Relationship Id="rId2242" Type="http://schemas.openxmlformats.org/officeDocument/2006/relationships/hyperlink" Target="https://bulbapedia.bulbagarden.net/wiki/Sinistea_(Pok%C3%A9mon)" TargetMode="External"/><Relationship Id="rId323" Type="http://schemas.openxmlformats.org/officeDocument/2006/relationships/hyperlink" Target="https://bulbapedia.bulbagarden.net/wiki/Horsea_(Pok%C3%A9mon)" TargetMode="External"/><Relationship Id="rId1396" Type="http://schemas.openxmlformats.org/officeDocument/2006/relationships/hyperlink" Target="https://bulbapedia.bulbagarden.net/wiki/Simipour_(Pok%C3%A9mon)" TargetMode="External"/><Relationship Id="rId2243" Type="http://schemas.openxmlformats.org/officeDocument/2006/relationships/hyperlink" Target="https://bulbapedia.bulbagarden.net/wiki/Polteageist_(Pok%C3%A9mon)" TargetMode="External"/><Relationship Id="rId322" Type="http://schemas.openxmlformats.org/officeDocument/2006/relationships/hyperlink" Target="https://bulbapedia.bulbagarden.net/wiki/Kangaskhan_(Pok%C3%A9mon)" TargetMode="External"/><Relationship Id="rId1397" Type="http://schemas.openxmlformats.org/officeDocument/2006/relationships/hyperlink" Target="https://bulbapedia.bulbagarden.net/wiki/Munna_(Pok%C3%A9mon)" TargetMode="External"/><Relationship Id="rId2244" Type="http://schemas.openxmlformats.org/officeDocument/2006/relationships/hyperlink" Target="https://bulbapedia.bulbagarden.net/wiki/Polteageist_(Pok%C3%A9mon)" TargetMode="External"/><Relationship Id="rId321" Type="http://schemas.openxmlformats.org/officeDocument/2006/relationships/hyperlink" Target="https://bulbapedia.bulbagarden.net/wiki/Kangaskhan_(Pok%C3%A9mon)" TargetMode="External"/><Relationship Id="rId1398" Type="http://schemas.openxmlformats.org/officeDocument/2006/relationships/hyperlink" Target="https://bulbapedia.bulbagarden.net/wiki/Munna_(Pok%C3%A9mon)" TargetMode="External"/><Relationship Id="rId2245" Type="http://schemas.openxmlformats.org/officeDocument/2006/relationships/hyperlink" Target="https://bulbapedia.bulbagarden.net/wiki/Polteageist_(Pok%C3%A9mon)" TargetMode="External"/><Relationship Id="rId320" Type="http://schemas.openxmlformats.org/officeDocument/2006/relationships/hyperlink" Target="https://bulbapedia.bulbagarden.net/wiki/Tangela_(Pok%C3%A9mon)" TargetMode="External"/><Relationship Id="rId1399" Type="http://schemas.openxmlformats.org/officeDocument/2006/relationships/hyperlink" Target="https://bulbapedia.bulbagarden.net/wiki/Musharna_(Pok%C3%A9mon)" TargetMode="External"/><Relationship Id="rId2246" Type="http://schemas.openxmlformats.org/officeDocument/2006/relationships/hyperlink" Target="https://bulbapedia.bulbagarden.net/wiki/Polteageist_(Pok%C3%A9mon)" TargetMode="External"/><Relationship Id="rId1389" Type="http://schemas.openxmlformats.org/officeDocument/2006/relationships/hyperlink" Target="https://bulbapedia.bulbagarden.net/wiki/Pansear_(Pok%C3%A9mon)" TargetMode="External"/><Relationship Id="rId2236" Type="http://schemas.openxmlformats.org/officeDocument/2006/relationships/hyperlink" Target="https://bulbapedia.bulbagarden.net/wiki/Clobbopus_(Pok%C3%A9mon)" TargetMode="External"/><Relationship Id="rId2237" Type="http://schemas.openxmlformats.org/officeDocument/2006/relationships/hyperlink" Target="https://bulbapedia.bulbagarden.net/wiki/Grapploct_(Pok%C3%A9mon)" TargetMode="External"/><Relationship Id="rId2238" Type="http://schemas.openxmlformats.org/officeDocument/2006/relationships/hyperlink" Target="https://bulbapedia.bulbagarden.net/wiki/Grapploct_(Pok%C3%A9mon)" TargetMode="External"/><Relationship Id="rId2239" Type="http://schemas.openxmlformats.org/officeDocument/2006/relationships/hyperlink" Target="https://bulbapedia.bulbagarden.net/wiki/Sinistea_(Pok%C3%A9mon)" TargetMode="External"/><Relationship Id="rId316" Type="http://schemas.openxmlformats.org/officeDocument/2006/relationships/hyperlink" Target="https://bulbapedia.bulbagarden.net/wiki/Rhydon_(Pok%C3%A9mon)" TargetMode="External"/><Relationship Id="rId315" Type="http://schemas.openxmlformats.org/officeDocument/2006/relationships/hyperlink" Target="https://bulbapedia.bulbagarden.net/wiki/Rhydon_(Pok%C3%A9mon)" TargetMode="External"/><Relationship Id="rId799" Type="http://schemas.openxmlformats.org/officeDocument/2006/relationships/hyperlink" Target="https://bulbapedia.bulbagarden.net/wiki/Shiftry_(Pok%C3%A9mon)" TargetMode="External"/><Relationship Id="rId314" Type="http://schemas.openxmlformats.org/officeDocument/2006/relationships/hyperlink" Target="https://bulbapedia.bulbagarden.net/wiki/Rhydon_(Pok%C3%A9mon)" TargetMode="External"/><Relationship Id="rId798" Type="http://schemas.openxmlformats.org/officeDocument/2006/relationships/hyperlink" Target="https://bulbapedia.bulbagarden.net/wiki/Shiftry_(Pok%C3%A9mon)" TargetMode="External"/><Relationship Id="rId313" Type="http://schemas.openxmlformats.org/officeDocument/2006/relationships/hyperlink" Target="https://bulbapedia.bulbagarden.net/wiki/Rhydon_(Pok%C3%A9mon)" TargetMode="External"/><Relationship Id="rId797" Type="http://schemas.openxmlformats.org/officeDocument/2006/relationships/hyperlink" Target="https://bulbapedia.bulbagarden.net/wiki/Shiftry_(Pok%C3%A9mon)" TargetMode="External"/><Relationship Id="rId319" Type="http://schemas.openxmlformats.org/officeDocument/2006/relationships/hyperlink" Target="https://bulbapedia.bulbagarden.net/wiki/Tangela_(Pok%C3%A9mon)" TargetMode="External"/><Relationship Id="rId318" Type="http://schemas.openxmlformats.org/officeDocument/2006/relationships/hyperlink" Target="https://bulbapedia.bulbagarden.net/wiki/Chansey_(Pok%C3%A9mon)" TargetMode="External"/><Relationship Id="rId317" Type="http://schemas.openxmlformats.org/officeDocument/2006/relationships/hyperlink" Target="https://bulbapedia.bulbagarden.net/wiki/Chansey_(Pok%C3%A9mon)" TargetMode="External"/><Relationship Id="rId1380" Type="http://schemas.openxmlformats.org/officeDocument/2006/relationships/hyperlink" Target="https://bulbapedia.bulbagarden.net/wiki/Stoutland_(Pok%C3%A9mon)" TargetMode="External"/><Relationship Id="rId792" Type="http://schemas.openxmlformats.org/officeDocument/2006/relationships/hyperlink" Target="https://bulbapedia.bulbagarden.net/wiki/Seedot_(Pok%C3%A9mon)" TargetMode="External"/><Relationship Id="rId1381" Type="http://schemas.openxmlformats.org/officeDocument/2006/relationships/hyperlink" Target="https://bulbapedia.bulbagarden.net/wiki/Purrloin_(Pok%C3%A9mon)" TargetMode="External"/><Relationship Id="rId791" Type="http://schemas.openxmlformats.org/officeDocument/2006/relationships/hyperlink" Target="https://bulbapedia.bulbagarden.net/wiki/Seedot_(Pok%C3%A9mon)" TargetMode="External"/><Relationship Id="rId1382" Type="http://schemas.openxmlformats.org/officeDocument/2006/relationships/hyperlink" Target="https://bulbapedia.bulbagarden.net/wiki/Purrloin_(Pok%C3%A9mon)" TargetMode="External"/><Relationship Id="rId790" Type="http://schemas.openxmlformats.org/officeDocument/2006/relationships/hyperlink" Target="https://bulbapedia.bulbagarden.net/wiki/Ludicolo_(Pok%C3%A9mon)" TargetMode="External"/><Relationship Id="rId1383" Type="http://schemas.openxmlformats.org/officeDocument/2006/relationships/hyperlink" Target="https://bulbapedia.bulbagarden.net/wiki/Liepard_(Pok%C3%A9mon)" TargetMode="External"/><Relationship Id="rId2230" Type="http://schemas.openxmlformats.org/officeDocument/2006/relationships/hyperlink" Target="https://bulbapedia.bulbagarden.net/wiki/Toxtricity_(Pok%C3%A9mon)" TargetMode="External"/><Relationship Id="rId1384" Type="http://schemas.openxmlformats.org/officeDocument/2006/relationships/hyperlink" Target="https://bulbapedia.bulbagarden.net/wiki/Liepard_(Pok%C3%A9mon)" TargetMode="External"/><Relationship Id="rId2231" Type="http://schemas.openxmlformats.org/officeDocument/2006/relationships/hyperlink" Target="https://bulbapedia.bulbagarden.net/wiki/Sizzlipede_(Pok%C3%A9mon)" TargetMode="External"/><Relationship Id="rId312" Type="http://schemas.openxmlformats.org/officeDocument/2006/relationships/hyperlink" Target="https://bulbapedia.bulbagarden.net/wiki/Rhyhorn_(Pok%C3%A9mon)" TargetMode="External"/><Relationship Id="rId796" Type="http://schemas.openxmlformats.org/officeDocument/2006/relationships/hyperlink" Target="https://bulbapedia.bulbagarden.net/wiki/Nuzleaf_(Pok%C3%A9mon)" TargetMode="External"/><Relationship Id="rId1385" Type="http://schemas.openxmlformats.org/officeDocument/2006/relationships/hyperlink" Target="https://bulbapedia.bulbagarden.net/wiki/Pansage_(Pok%C3%A9mon)" TargetMode="External"/><Relationship Id="rId2232" Type="http://schemas.openxmlformats.org/officeDocument/2006/relationships/hyperlink" Target="https://bulbapedia.bulbagarden.net/wiki/Sizzlipede_(Pok%C3%A9mon)" TargetMode="External"/><Relationship Id="rId311" Type="http://schemas.openxmlformats.org/officeDocument/2006/relationships/hyperlink" Target="https://bulbapedia.bulbagarden.net/wiki/Rhyhorn_(Pok%C3%A9mon)" TargetMode="External"/><Relationship Id="rId795" Type="http://schemas.openxmlformats.org/officeDocument/2006/relationships/hyperlink" Target="https://bulbapedia.bulbagarden.net/wiki/Nuzleaf_(Pok%C3%A9mon)" TargetMode="External"/><Relationship Id="rId1386" Type="http://schemas.openxmlformats.org/officeDocument/2006/relationships/hyperlink" Target="https://bulbapedia.bulbagarden.net/wiki/Pansage_(Pok%C3%A9mon)" TargetMode="External"/><Relationship Id="rId2233" Type="http://schemas.openxmlformats.org/officeDocument/2006/relationships/hyperlink" Target="https://bulbapedia.bulbagarden.net/wiki/Centiskorch_(Pok%C3%A9mon)" TargetMode="External"/><Relationship Id="rId310" Type="http://schemas.openxmlformats.org/officeDocument/2006/relationships/hyperlink" Target="https://bulbapedia.bulbagarden.net/wiki/Rhyhorn_(Pok%C3%A9mon)" TargetMode="External"/><Relationship Id="rId794" Type="http://schemas.openxmlformats.org/officeDocument/2006/relationships/hyperlink" Target="https://bulbapedia.bulbagarden.net/wiki/Nuzleaf_(Pok%C3%A9mon)" TargetMode="External"/><Relationship Id="rId1387" Type="http://schemas.openxmlformats.org/officeDocument/2006/relationships/hyperlink" Target="https://bulbapedia.bulbagarden.net/wiki/Simisage_(Pok%C3%A9mon)" TargetMode="External"/><Relationship Id="rId2234" Type="http://schemas.openxmlformats.org/officeDocument/2006/relationships/hyperlink" Target="https://bulbapedia.bulbagarden.net/wiki/Centiskorch_(Pok%C3%A9mon)" TargetMode="External"/><Relationship Id="rId793" Type="http://schemas.openxmlformats.org/officeDocument/2006/relationships/hyperlink" Target="https://bulbapedia.bulbagarden.net/wiki/Nuzleaf_(Pok%C3%A9mon)" TargetMode="External"/><Relationship Id="rId1388" Type="http://schemas.openxmlformats.org/officeDocument/2006/relationships/hyperlink" Target="https://bulbapedia.bulbagarden.net/wiki/Simisage_(Pok%C3%A9mon)" TargetMode="External"/><Relationship Id="rId2235" Type="http://schemas.openxmlformats.org/officeDocument/2006/relationships/hyperlink" Target="https://bulbapedia.bulbagarden.net/wiki/Clobbopus_(Pok%C3%A9mon)" TargetMode="External"/><Relationship Id="rId297" Type="http://schemas.openxmlformats.org/officeDocument/2006/relationships/hyperlink" Target="https://bulbapedia.bulbagarden.net/wiki/Hitmonlee_(Pok%C3%A9mon)" TargetMode="External"/><Relationship Id="rId296" Type="http://schemas.openxmlformats.org/officeDocument/2006/relationships/hyperlink" Target="https://bulbapedia.bulbagarden.net/wiki/Marowak_(Pok%C3%A9mon)" TargetMode="External"/><Relationship Id="rId295" Type="http://schemas.openxmlformats.org/officeDocument/2006/relationships/hyperlink" Target="https://bulbapedia.bulbagarden.net/wiki/Marowak_(Pok%C3%A9mon)" TargetMode="External"/><Relationship Id="rId294" Type="http://schemas.openxmlformats.org/officeDocument/2006/relationships/hyperlink" Target="https://bulbapedia.bulbagarden.net/wiki/Marowak_(Pok%C3%A9mon)" TargetMode="External"/><Relationship Id="rId299" Type="http://schemas.openxmlformats.org/officeDocument/2006/relationships/hyperlink" Target="https://bulbapedia.bulbagarden.net/wiki/Hitmonchan_(Pok%C3%A9mon)" TargetMode="External"/><Relationship Id="rId298" Type="http://schemas.openxmlformats.org/officeDocument/2006/relationships/hyperlink" Target="https://bulbapedia.bulbagarden.net/wiki/Hitmonlee_(Pok%C3%A9mon)" TargetMode="External"/><Relationship Id="rId271" Type="http://schemas.openxmlformats.org/officeDocument/2006/relationships/hyperlink" Target="https://bulbapedia.bulbagarden.net/wiki/Hypno_(Pok%C3%A9mon)" TargetMode="External"/><Relationship Id="rId270" Type="http://schemas.openxmlformats.org/officeDocument/2006/relationships/hyperlink" Target="https://bulbapedia.bulbagarden.net/wiki/Hypno_(Pok%C3%A9mon)" TargetMode="External"/><Relationship Id="rId269" Type="http://schemas.openxmlformats.org/officeDocument/2006/relationships/hyperlink" Target="https://bulbapedia.bulbagarden.net/wiki/Hypno_(Pok%C3%A9mon)" TargetMode="External"/><Relationship Id="rId264" Type="http://schemas.openxmlformats.org/officeDocument/2006/relationships/hyperlink" Target="https://bulbapedia.bulbagarden.net/wiki/Gengar_(Pok%C3%A9mon)" TargetMode="External"/><Relationship Id="rId263" Type="http://schemas.openxmlformats.org/officeDocument/2006/relationships/hyperlink" Target="https://bulbapedia.bulbagarden.net/wiki/Gengar_(Pok%C3%A9mon)" TargetMode="External"/><Relationship Id="rId262" Type="http://schemas.openxmlformats.org/officeDocument/2006/relationships/hyperlink" Target="https://bulbapedia.bulbagarden.net/wiki/Haunter_(Pok%C3%A9mon)" TargetMode="External"/><Relationship Id="rId261" Type="http://schemas.openxmlformats.org/officeDocument/2006/relationships/hyperlink" Target="https://bulbapedia.bulbagarden.net/wiki/Haunter_(Pok%C3%A9mon)" TargetMode="External"/><Relationship Id="rId268" Type="http://schemas.openxmlformats.org/officeDocument/2006/relationships/hyperlink" Target="https://bulbapedia.bulbagarden.net/wiki/Drowzee_(Pok%C3%A9mon)" TargetMode="External"/><Relationship Id="rId267" Type="http://schemas.openxmlformats.org/officeDocument/2006/relationships/hyperlink" Target="https://bulbapedia.bulbagarden.net/wiki/Drowzee_(Pok%C3%A9mon)" TargetMode="External"/><Relationship Id="rId266" Type="http://schemas.openxmlformats.org/officeDocument/2006/relationships/hyperlink" Target="https://bulbapedia.bulbagarden.net/wiki/Onix_(Pok%C3%A9mon)" TargetMode="External"/><Relationship Id="rId265" Type="http://schemas.openxmlformats.org/officeDocument/2006/relationships/hyperlink" Target="https://bulbapedia.bulbagarden.net/wiki/Onix_(Pok%C3%A9mon)" TargetMode="External"/><Relationship Id="rId260" Type="http://schemas.openxmlformats.org/officeDocument/2006/relationships/hyperlink" Target="https://bulbapedia.bulbagarden.net/wiki/Gastly_(Pok%C3%A9mon)" TargetMode="External"/><Relationship Id="rId259" Type="http://schemas.openxmlformats.org/officeDocument/2006/relationships/hyperlink" Target="https://bulbapedia.bulbagarden.net/wiki/Gastly_(Pok%C3%A9mon)" TargetMode="External"/><Relationship Id="rId258" Type="http://schemas.openxmlformats.org/officeDocument/2006/relationships/hyperlink" Target="https://bulbapedia.bulbagarden.net/wiki/Cloyster_(Pok%C3%A9mon)" TargetMode="External"/><Relationship Id="rId2290" Type="http://schemas.openxmlformats.org/officeDocument/2006/relationships/hyperlink" Target="https://bulbapedia.bulbagarden.net/wiki/Pincurchin_(Pok%C3%A9mon)" TargetMode="External"/><Relationship Id="rId2291" Type="http://schemas.openxmlformats.org/officeDocument/2006/relationships/hyperlink" Target="https://bulbapedia.bulbagarden.net/wiki/Snom_(Pok%C3%A9mon)" TargetMode="External"/><Relationship Id="rId2292" Type="http://schemas.openxmlformats.org/officeDocument/2006/relationships/hyperlink" Target="https://bulbapedia.bulbagarden.net/wiki/Snom_(Pok%C3%A9mon)" TargetMode="External"/><Relationship Id="rId2293" Type="http://schemas.openxmlformats.org/officeDocument/2006/relationships/hyperlink" Target="https://bulbapedia.bulbagarden.net/wiki/Frosmoth_(Pok%C3%A9mon)" TargetMode="External"/><Relationship Id="rId253" Type="http://schemas.openxmlformats.org/officeDocument/2006/relationships/hyperlink" Target="https://bulbapedia.bulbagarden.net/wiki/Muk_(Pok%C3%A9mon)" TargetMode="External"/><Relationship Id="rId2294" Type="http://schemas.openxmlformats.org/officeDocument/2006/relationships/hyperlink" Target="https://bulbapedia.bulbagarden.net/wiki/Frosmoth_(Pok%C3%A9mon)" TargetMode="External"/><Relationship Id="rId252" Type="http://schemas.openxmlformats.org/officeDocument/2006/relationships/hyperlink" Target="https://bulbapedia.bulbagarden.net/wiki/Muk_(Pok%C3%A9mon)" TargetMode="External"/><Relationship Id="rId2295" Type="http://schemas.openxmlformats.org/officeDocument/2006/relationships/hyperlink" Target="https://bulbapedia.bulbagarden.net/wiki/Stonjourner_(Pok%C3%A9mon)" TargetMode="External"/><Relationship Id="rId251" Type="http://schemas.openxmlformats.org/officeDocument/2006/relationships/hyperlink" Target="https://bulbapedia.bulbagarden.net/wiki/Muk_(Pok%C3%A9mon)" TargetMode="External"/><Relationship Id="rId2296" Type="http://schemas.openxmlformats.org/officeDocument/2006/relationships/hyperlink" Target="https://bulbapedia.bulbagarden.net/wiki/Stonjourner_(Pok%C3%A9mon)" TargetMode="External"/><Relationship Id="rId250" Type="http://schemas.openxmlformats.org/officeDocument/2006/relationships/hyperlink" Target="https://bulbapedia.bulbagarden.net/wiki/Grimer_(Pok%C3%A9mon)" TargetMode="External"/><Relationship Id="rId2297" Type="http://schemas.openxmlformats.org/officeDocument/2006/relationships/hyperlink" Target="https://bulbapedia.bulbagarden.net/wiki/Eiscue_(Pok%C3%A9mon)" TargetMode="External"/><Relationship Id="rId257" Type="http://schemas.openxmlformats.org/officeDocument/2006/relationships/hyperlink" Target="https://bulbapedia.bulbagarden.net/wiki/Cloyster_(Pok%C3%A9mon)" TargetMode="External"/><Relationship Id="rId2298" Type="http://schemas.openxmlformats.org/officeDocument/2006/relationships/hyperlink" Target="https://bulbapedia.bulbagarden.net/wiki/Eiscue_(Pok%C3%A9mon)" TargetMode="External"/><Relationship Id="rId256" Type="http://schemas.openxmlformats.org/officeDocument/2006/relationships/hyperlink" Target="https://bulbapedia.bulbagarden.net/wiki/Shellder_(Pok%C3%A9mon)" TargetMode="External"/><Relationship Id="rId2299" Type="http://schemas.openxmlformats.org/officeDocument/2006/relationships/hyperlink" Target="https://bulbapedia.bulbagarden.net/wiki/Indeedee_(Pok%C3%A9mon)" TargetMode="External"/><Relationship Id="rId255" Type="http://schemas.openxmlformats.org/officeDocument/2006/relationships/hyperlink" Target="https://bulbapedia.bulbagarden.net/wiki/Shellder_(Pok%C3%A9mon)" TargetMode="External"/><Relationship Id="rId254" Type="http://schemas.openxmlformats.org/officeDocument/2006/relationships/hyperlink" Target="https://bulbapedia.bulbagarden.net/wiki/Muk_(Pok%C3%A9mon)" TargetMode="External"/><Relationship Id="rId293" Type="http://schemas.openxmlformats.org/officeDocument/2006/relationships/hyperlink" Target="https://bulbapedia.bulbagarden.net/wiki/Marowak_(Pok%C3%A9mon)" TargetMode="External"/><Relationship Id="rId292" Type="http://schemas.openxmlformats.org/officeDocument/2006/relationships/hyperlink" Target="https://bulbapedia.bulbagarden.net/wiki/Cubone_(Pok%C3%A9mon)" TargetMode="External"/><Relationship Id="rId291" Type="http://schemas.openxmlformats.org/officeDocument/2006/relationships/hyperlink" Target="https://bulbapedia.bulbagarden.net/wiki/Cubone_(Pok%C3%A9mon)" TargetMode="External"/><Relationship Id="rId290" Type="http://schemas.openxmlformats.org/officeDocument/2006/relationships/hyperlink" Target="https://bulbapedia.bulbagarden.net/wiki/Exeggutor_(Pok%C3%A9mon)" TargetMode="External"/><Relationship Id="rId286" Type="http://schemas.openxmlformats.org/officeDocument/2006/relationships/hyperlink" Target="https://bulbapedia.bulbagarden.net/wiki/Exeggcute_(Pok%C3%A9mon)" TargetMode="External"/><Relationship Id="rId285" Type="http://schemas.openxmlformats.org/officeDocument/2006/relationships/hyperlink" Target="https://bulbapedia.bulbagarden.net/wiki/Exeggcute_(Pok%C3%A9mon)" TargetMode="External"/><Relationship Id="rId284" Type="http://schemas.openxmlformats.org/officeDocument/2006/relationships/hyperlink" Target="https://bulbapedia.bulbagarden.net/wiki/Electrode_(Pok%C3%A9mon)" TargetMode="External"/><Relationship Id="rId283" Type="http://schemas.openxmlformats.org/officeDocument/2006/relationships/hyperlink" Target="https://bulbapedia.bulbagarden.net/wiki/Electrode_(Pok%C3%A9mon)" TargetMode="External"/><Relationship Id="rId289" Type="http://schemas.openxmlformats.org/officeDocument/2006/relationships/hyperlink" Target="https://bulbapedia.bulbagarden.net/wiki/Exeggutor_(Pok%C3%A9mon)" TargetMode="External"/><Relationship Id="rId288" Type="http://schemas.openxmlformats.org/officeDocument/2006/relationships/hyperlink" Target="https://bulbapedia.bulbagarden.net/wiki/Exeggutor_(Pok%C3%A9mon)" TargetMode="External"/><Relationship Id="rId287" Type="http://schemas.openxmlformats.org/officeDocument/2006/relationships/hyperlink" Target="https://bulbapedia.bulbagarden.net/wiki/Exeggutor_(Pok%C3%A9mon)" TargetMode="External"/><Relationship Id="rId282" Type="http://schemas.openxmlformats.org/officeDocument/2006/relationships/hyperlink" Target="https://bulbapedia.bulbagarden.net/wiki/Electrode_(Pok%C3%A9mon)" TargetMode="External"/><Relationship Id="rId281" Type="http://schemas.openxmlformats.org/officeDocument/2006/relationships/hyperlink" Target="https://bulbapedia.bulbagarden.net/wiki/Electrode_(Pok%C3%A9mon)" TargetMode="External"/><Relationship Id="rId280" Type="http://schemas.openxmlformats.org/officeDocument/2006/relationships/hyperlink" Target="https://bulbapedia.bulbagarden.net/wiki/Voltorb_(Pok%C3%A9mon)" TargetMode="External"/><Relationship Id="rId275" Type="http://schemas.openxmlformats.org/officeDocument/2006/relationships/hyperlink" Target="https://bulbapedia.bulbagarden.net/wiki/Kingler_(Pok%C3%A9mon)" TargetMode="External"/><Relationship Id="rId274" Type="http://schemas.openxmlformats.org/officeDocument/2006/relationships/hyperlink" Target="https://bulbapedia.bulbagarden.net/wiki/Krabby_(Pok%C3%A9mon)" TargetMode="External"/><Relationship Id="rId273" Type="http://schemas.openxmlformats.org/officeDocument/2006/relationships/hyperlink" Target="https://bulbapedia.bulbagarden.net/wiki/Krabby_(Pok%C3%A9mon)" TargetMode="External"/><Relationship Id="rId272" Type="http://schemas.openxmlformats.org/officeDocument/2006/relationships/hyperlink" Target="https://bulbapedia.bulbagarden.net/wiki/Hypno_(Pok%C3%A9mon)" TargetMode="External"/><Relationship Id="rId279" Type="http://schemas.openxmlformats.org/officeDocument/2006/relationships/hyperlink" Target="https://bulbapedia.bulbagarden.net/wiki/Voltorb_(Pok%C3%A9mon)" TargetMode="External"/><Relationship Id="rId278" Type="http://schemas.openxmlformats.org/officeDocument/2006/relationships/hyperlink" Target="https://bulbapedia.bulbagarden.net/wiki/Voltorb_(Pok%C3%A9mon)" TargetMode="External"/><Relationship Id="rId277" Type="http://schemas.openxmlformats.org/officeDocument/2006/relationships/hyperlink" Target="https://bulbapedia.bulbagarden.net/wiki/Voltorb_(Pok%C3%A9mon)" TargetMode="External"/><Relationship Id="rId276" Type="http://schemas.openxmlformats.org/officeDocument/2006/relationships/hyperlink" Target="https://bulbapedia.bulbagarden.net/wiki/Kingler_(Pok%C3%A9mon)" TargetMode="External"/><Relationship Id="rId1851" Type="http://schemas.openxmlformats.org/officeDocument/2006/relationships/hyperlink" Target="https://bulbapedia.bulbagarden.net/wiki/Meowstic_(Pok%C3%A9mon)" TargetMode="External"/><Relationship Id="rId1852" Type="http://schemas.openxmlformats.org/officeDocument/2006/relationships/hyperlink" Target="https://bulbapedia.bulbagarden.net/wiki/Meowstic_(Pok%C3%A9mon)" TargetMode="External"/><Relationship Id="rId1853" Type="http://schemas.openxmlformats.org/officeDocument/2006/relationships/hyperlink" Target="https://bulbapedia.bulbagarden.net/wiki/Honedge_(Pok%C3%A9mon)" TargetMode="External"/><Relationship Id="rId1854" Type="http://schemas.openxmlformats.org/officeDocument/2006/relationships/hyperlink" Target="https://bulbapedia.bulbagarden.net/wiki/Honedge_(Pok%C3%A9mon)" TargetMode="External"/><Relationship Id="rId1855" Type="http://schemas.openxmlformats.org/officeDocument/2006/relationships/hyperlink" Target="https://bulbapedia.bulbagarden.net/wiki/Doublade_(Pok%C3%A9mon)" TargetMode="External"/><Relationship Id="rId1856" Type="http://schemas.openxmlformats.org/officeDocument/2006/relationships/hyperlink" Target="https://bulbapedia.bulbagarden.net/wiki/Doublade_(Pok%C3%A9mon)" TargetMode="External"/><Relationship Id="rId1857" Type="http://schemas.openxmlformats.org/officeDocument/2006/relationships/hyperlink" Target="https://bulbapedia.bulbagarden.net/wiki/Aegislash_(Pok%C3%A9mon)" TargetMode="External"/><Relationship Id="rId1858" Type="http://schemas.openxmlformats.org/officeDocument/2006/relationships/hyperlink" Target="https://bulbapedia.bulbagarden.net/wiki/Aegislash_(Pok%C3%A9mon)" TargetMode="External"/><Relationship Id="rId1859" Type="http://schemas.openxmlformats.org/officeDocument/2006/relationships/hyperlink" Target="https://bulbapedia.bulbagarden.net/wiki/Spritzee_(Pok%C3%A9mon)" TargetMode="External"/><Relationship Id="rId1850" Type="http://schemas.openxmlformats.org/officeDocument/2006/relationships/hyperlink" Target="https://bulbapedia.bulbagarden.net/wiki/Meowstic_(Pok%C3%A9mon)" TargetMode="External"/><Relationship Id="rId1840" Type="http://schemas.openxmlformats.org/officeDocument/2006/relationships/hyperlink" Target="https://bulbapedia.bulbagarden.net/wiki/Furfrou_(Pok%C3%A9mon)" TargetMode="External"/><Relationship Id="rId1841" Type="http://schemas.openxmlformats.org/officeDocument/2006/relationships/hyperlink" Target="https://bulbapedia.bulbagarden.net/wiki/Furfrou_(Pok%C3%A9mon)" TargetMode="External"/><Relationship Id="rId1842" Type="http://schemas.openxmlformats.org/officeDocument/2006/relationships/hyperlink" Target="https://bulbapedia.bulbagarden.net/wiki/Furfrou_(Pok%C3%A9mon)" TargetMode="External"/><Relationship Id="rId1843" Type="http://schemas.openxmlformats.org/officeDocument/2006/relationships/hyperlink" Target="https://bulbapedia.bulbagarden.net/wiki/Furfrou_(Pok%C3%A9mon)" TargetMode="External"/><Relationship Id="rId1844" Type="http://schemas.openxmlformats.org/officeDocument/2006/relationships/hyperlink" Target="https://bulbapedia.bulbagarden.net/wiki/Furfrou_(Pok%C3%A9mon)" TargetMode="External"/><Relationship Id="rId1845" Type="http://schemas.openxmlformats.org/officeDocument/2006/relationships/hyperlink" Target="https://bulbapedia.bulbagarden.net/wiki/Furfrou_(Pok%C3%A9mon)" TargetMode="External"/><Relationship Id="rId1846" Type="http://schemas.openxmlformats.org/officeDocument/2006/relationships/hyperlink" Target="https://bulbapedia.bulbagarden.net/wiki/Furfrou_(Pok%C3%A9mon)" TargetMode="External"/><Relationship Id="rId1847" Type="http://schemas.openxmlformats.org/officeDocument/2006/relationships/hyperlink" Target="https://bulbapedia.bulbagarden.net/wiki/Espurr_(Pok%C3%A9mon)" TargetMode="External"/><Relationship Id="rId1848" Type="http://schemas.openxmlformats.org/officeDocument/2006/relationships/hyperlink" Target="https://bulbapedia.bulbagarden.net/wiki/Espurr_(Pok%C3%A9mon)" TargetMode="External"/><Relationship Id="rId1849" Type="http://schemas.openxmlformats.org/officeDocument/2006/relationships/hyperlink" Target="https://bulbapedia.bulbagarden.net/wiki/Meowstic_(Pok%C3%A9mon)" TargetMode="External"/><Relationship Id="rId1873" Type="http://schemas.openxmlformats.org/officeDocument/2006/relationships/hyperlink" Target="https://bulbapedia.bulbagarden.net/wiki/Barbaracle_(Pok%C3%A9mon)" TargetMode="External"/><Relationship Id="rId1874" Type="http://schemas.openxmlformats.org/officeDocument/2006/relationships/hyperlink" Target="https://bulbapedia.bulbagarden.net/wiki/Barbaracle_(Pok%C3%A9mon)" TargetMode="External"/><Relationship Id="rId1875" Type="http://schemas.openxmlformats.org/officeDocument/2006/relationships/hyperlink" Target="https://bulbapedia.bulbagarden.net/wiki/Skrelp_(Pok%C3%A9mon)" TargetMode="External"/><Relationship Id="rId1876" Type="http://schemas.openxmlformats.org/officeDocument/2006/relationships/hyperlink" Target="https://bulbapedia.bulbagarden.net/wiki/Skrelp_(Pok%C3%A9mon)" TargetMode="External"/><Relationship Id="rId1877" Type="http://schemas.openxmlformats.org/officeDocument/2006/relationships/hyperlink" Target="https://bulbapedia.bulbagarden.net/wiki/Dragalge_(Pok%C3%A9mon)" TargetMode="External"/><Relationship Id="rId1878" Type="http://schemas.openxmlformats.org/officeDocument/2006/relationships/hyperlink" Target="https://bulbapedia.bulbagarden.net/wiki/Dragalge_(Pok%C3%A9mon)" TargetMode="External"/><Relationship Id="rId1879" Type="http://schemas.openxmlformats.org/officeDocument/2006/relationships/hyperlink" Target="https://bulbapedia.bulbagarden.net/wiki/Clauncher_(Pok%C3%A9mon)" TargetMode="External"/><Relationship Id="rId1870" Type="http://schemas.openxmlformats.org/officeDocument/2006/relationships/hyperlink" Target="https://bulbapedia.bulbagarden.net/wiki/Malamar_(Pok%C3%A9mon)" TargetMode="External"/><Relationship Id="rId1871" Type="http://schemas.openxmlformats.org/officeDocument/2006/relationships/hyperlink" Target="https://bulbapedia.bulbagarden.net/wiki/Binacle_(Pok%C3%A9mon)" TargetMode="External"/><Relationship Id="rId1872" Type="http://schemas.openxmlformats.org/officeDocument/2006/relationships/hyperlink" Target="https://bulbapedia.bulbagarden.net/wiki/Binacle_(Pok%C3%A9mon)" TargetMode="External"/><Relationship Id="rId1862" Type="http://schemas.openxmlformats.org/officeDocument/2006/relationships/hyperlink" Target="https://bulbapedia.bulbagarden.net/wiki/Aromatisse_(Pok%C3%A9mon)" TargetMode="External"/><Relationship Id="rId1863" Type="http://schemas.openxmlformats.org/officeDocument/2006/relationships/hyperlink" Target="https://bulbapedia.bulbagarden.net/wiki/Swirlix_(Pok%C3%A9mon)" TargetMode="External"/><Relationship Id="rId1864" Type="http://schemas.openxmlformats.org/officeDocument/2006/relationships/hyperlink" Target="https://bulbapedia.bulbagarden.net/wiki/Swirlix_(Pok%C3%A9mon)" TargetMode="External"/><Relationship Id="rId1865" Type="http://schemas.openxmlformats.org/officeDocument/2006/relationships/hyperlink" Target="https://bulbapedia.bulbagarden.net/wiki/Slurpuff_(Pok%C3%A9mon)" TargetMode="External"/><Relationship Id="rId1866" Type="http://schemas.openxmlformats.org/officeDocument/2006/relationships/hyperlink" Target="https://bulbapedia.bulbagarden.net/wiki/Slurpuff_(Pok%C3%A9mon)" TargetMode="External"/><Relationship Id="rId1867" Type="http://schemas.openxmlformats.org/officeDocument/2006/relationships/hyperlink" Target="https://bulbapedia.bulbagarden.net/wiki/Inkay_(Pok%C3%A9mon)" TargetMode="External"/><Relationship Id="rId1868" Type="http://schemas.openxmlformats.org/officeDocument/2006/relationships/hyperlink" Target="https://bulbapedia.bulbagarden.net/wiki/Inkay_(Pok%C3%A9mon)" TargetMode="External"/><Relationship Id="rId1869" Type="http://schemas.openxmlformats.org/officeDocument/2006/relationships/hyperlink" Target="https://bulbapedia.bulbagarden.net/wiki/Malamar_(Pok%C3%A9mon)" TargetMode="External"/><Relationship Id="rId1860" Type="http://schemas.openxmlformats.org/officeDocument/2006/relationships/hyperlink" Target="https://bulbapedia.bulbagarden.net/wiki/Spritzee_(Pok%C3%A9mon)" TargetMode="External"/><Relationship Id="rId1861" Type="http://schemas.openxmlformats.org/officeDocument/2006/relationships/hyperlink" Target="https://bulbapedia.bulbagarden.net/wiki/Aromatisse_(Pok%C3%A9mon)" TargetMode="External"/><Relationship Id="rId1810" Type="http://schemas.openxmlformats.org/officeDocument/2006/relationships/hyperlink" Target="https://bulbapedia.bulbagarden.net/wiki/Florges_(Pok%C3%A9mon)" TargetMode="External"/><Relationship Id="rId1811" Type="http://schemas.openxmlformats.org/officeDocument/2006/relationships/hyperlink" Target="https://bulbapedia.bulbagarden.net/wiki/Florges_(Pok%C3%A9mon)" TargetMode="External"/><Relationship Id="rId1812" Type="http://schemas.openxmlformats.org/officeDocument/2006/relationships/hyperlink" Target="https://bulbapedia.bulbagarden.net/wiki/Florges_(Pok%C3%A9mon)" TargetMode="External"/><Relationship Id="rId1813" Type="http://schemas.openxmlformats.org/officeDocument/2006/relationships/hyperlink" Target="https://bulbapedia.bulbagarden.net/wiki/Florges_(Pok%C3%A9mon)" TargetMode="External"/><Relationship Id="rId1814" Type="http://schemas.openxmlformats.org/officeDocument/2006/relationships/hyperlink" Target="https://bulbapedia.bulbagarden.net/wiki/Florges_(Pok%C3%A9mon)" TargetMode="External"/><Relationship Id="rId1815" Type="http://schemas.openxmlformats.org/officeDocument/2006/relationships/hyperlink" Target="https://bulbapedia.bulbagarden.net/wiki/Florges_(Pok%C3%A9mon)" TargetMode="External"/><Relationship Id="rId1816" Type="http://schemas.openxmlformats.org/officeDocument/2006/relationships/hyperlink" Target="https://bulbapedia.bulbagarden.net/wiki/Florges_(Pok%C3%A9mon)" TargetMode="External"/><Relationship Id="rId1817" Type="http://schemas.openxmlformats.org/officeDocument/2006/relationships/hyperlink" Target="https://bulbapedia.bulbagarden.net/wiki/Florges_(Pok%C3%A9mon)" TargetMode="External"/><Relationship Id="rId1818" Type="http://schemas.openxmlformats.org/officeDocument/2006/relationships/hyperlink" Target="https://bulbapedia.bulbagarden.net/wiki/Florges_(Pok%C3%A9mon)" TargetMode="External"/><Relationship Id="rId1819" Type="http://schemas.openxmlformats.org/officeDocument/2006/relationships/hyperlink" Target="https://bulbapedia.bulbagarden.net/wiki/Skiddo_(Pok%C3%A9mon)" TargetMode="External"/><Relationship Id="rId1800" Type="http://schemas.openxmlformats.org/officeDocument/2006/relationships/hyperlink" Target="https://bulbapedia.bulbagarden.net/wiki/Floette_(Pok%C3%A9mon)" TargetMode="External"/><Relationship Id="rId1801" Type="http://schemas.openxmlformats.org/officeDocument/2006/relationships/hyperlink" Target="https://bulbapedia.bulbagarden.net/wiki/Floette_(Pok%C3%A9mon)" TargetMode="External"/><Relationship Id="rId1802" Type="http://schemas.openxmlformats.org/officeDocument/2006/relationships/hyperlink" Target="https://bulbapedia.bulbagarden.net/wiki/Floette_(Pok%C3%A9mon)" TargetMode="External"/><Relationship Id="rId1803" Type="http://schemas.openxmlformats.org/officeDocument/2006/relationships/hyperlink" Target="https://bulbapedia.bulbagarden.net/wiki/Floette_(Pok%C3%A9mon)" TargetMode="External"/><Relationship Id="rId1804" Type="http://schemas.openxmlformats.org/officeDocument/2006/relationships/hyperlink" Target="https://bulbapedia.bulbagarden.net/wiki/Floette_(Pok%C3%A9mon)" TargetMode="External"/><Relationship Id="rId1805" Type="http://schemas.openxmlformats.org/officeDocument/2006/relationships/hyperlink" Target="https://bulbapedia.bulbagarden.net/wiki/Floette_(Pok%C3%A9mon)" TargetMode="External"/><Relationship Id="rId1806" Type="http://schemas.openxmlformats.org/officeDocument/2006/relationships/hyperlink" Target="https://bulbapedia.bulbagarden.net/wiki/Floette_(Pok%C3%A9mon)" TargetMode="External"/><Relationship Id="rId1807" Type="http://schemas.openxmlformats.org/officeDocument/2006/relationships/hyperlink" Target="https://bulbapedia.bulbagarden.net/wiki/Floette_(Pok%C3%A9mon)" TargetMode="External"/><Relationship Id="rId1808" Type="http://schemas.openxmlformats.org/officeDocument/2006/relationships/hyperlink" Target="https://bulbapedia.bulbagarden.net/wiki/Floette_(Pok%C3%A9mon)" TargetMode="External"/><Relationship Id="rId1809" Type="http://schemas.openxmlformats.org/officeDocument/2006/relationships/hyperlink" Target="https://bulbapedia.bulbagarden.net/wiki/Florges_(Pok%C3%A9mon)" TargetMode="External"/><Relationship Id="rId1830" Type="http://schemas.openxmlformats.org/officeDocument/2006/relationships/hyperlink" Target="https://bulbapedia.bulbagarden.net/wiki/Furfrou_(Pok%C3%A9mon)" TargetMode="External"/><Relationship Id="rId1831" Type="http://schemas.openxmlformats.org/officeDocument/2006/relationships/hyperlink" Target="https://bulbapedia.bulbagarden.net/wiki/Furfrou_(Pok%C3%A9mon)" TargetMode="External"/><Relationship Id="rId1832" Type="http://schemas.openxmlformats.org/officeDocument/2006/relationships/hyperlink" Target="https://bulbapedia.bulbagarden.net/wiki/Furfrou_(Pok%C3%A9mon)" TargetMode="External"/><Relationship Id="rId1833" Type="http://schemas.openxmlformats.org/officeDocument/2006/relationships/hyperlink" Target="https://bulbapedia.bulbagarden.net/wiki/Furfrou_(Pok%C3%A9mon)" TargetMode="External"/><Relationship Id="rId1834" Type="http://schemas.openxmlformats.org/officeDocument/2006/relationships/hyperlink" Target="https://bulbapedia.bulbagarden.net/wiki/Furfrou_(Pok%C3%A9mon)" TargetMode="External"/><Relationship Id="rId1835" Type="http://schemas.openxmlformats.org/officeDocument/2006/relationships/hyperlink" Target="https://bulbapedia.bulbagarden.net/wiki/Furfrou_(Pok%C3%A9mon)" TargetMode="External"/><Relationship Id="rId1836" Type="http://schemas.openxmlformats.org/officeDocument/2006/relationships/hyperlink" Target="https://bulbapedia.bulbagarden.net/wiki/Furfrou_(Pok%C3%A9mon)" TargetMode="External"/><Relationship Id="rId1837" Type="http://schemas.openxmlformats.org/officeDocument/2006/relationships/hyperlink" Target="https://bulbapedia.bulbagarden.net/wiki/Furfrou_(Pok%C3%A9mon)" TargetMode="External"/><Relationship Id="rId1838" Type="http://schemas.openxmlformats.org/officeDocument/2006/relationships/hyperlink" Target="https://bulbapedia.bulbagarden.net/wiki/Furfrou_(Pok%C3%A9mon)" TargetMode="External"/><Relationship Id="rId1839" Type="http://schemas.openxmlformats.org/officeDocument/2006/relationships/hyperlink" Target="https://bulbapedia.bulbagarden.net/wiki/Furfrou_(Pok%C3%A9mon)" TargetMode="External"/><Relationship Id="rId1820" Type="http://schemas.openxmlformats.org/officeDocument/2006/relationships/hyperlink" Target="https://bulbapedia.bulbagarden.net/wiki/Skiddo_(Pok%C3%A9mon)" TargetMode="External"/><Relationship Id="rId1821" Type="http://schemas.openxmlformats.org/officeDocument/2006/relationships/hyperlink" Target="https://bulbapedia.bulbagarden.net/wiki/Gogoat_(Pok%C3%A9mon)" TargetMode="External"/><Relationship Id="rId1822" Type="http://schemas.openxmlformats.org/officeDocument/2006/relationships/hyperlink" Target="https://bulbapedia.bulbagarden.net/wiki/Gogoat_(Pok%C3%A9mon)" TargetMode="External"/><Relationship Id="rId1823" Type="http://schemas.openxmlformats.org/officeDocument/2006/relationships/hyperlink" Target="https://bulbapedia.bulbagarden.net/wiki/Pancham_(Pok%C3%A9mon)" TargetMode="External"/><Relationship Id="rId1824" Type="http://schemas.openxmlformats.org/officeDocument/2006/relationships/hyperlink" Target="https://bulbapedia.bulbagarden.net/wiki/Pancham_(Pok%C3%A9mon)" TargetMode="External"/><Relationship Id="rId1825" Type="http://schemas.openxmlformats.org/officeDocument/2006/relationships/hyperlink" Target="https://bulbapedia.bulbagarden.net/wiki/Pangoro_(Pok%C3%A9mon)" TargetMode="External"/><Relationship Id="rId1826" Type="http://schemas.openxmlformats.org/officeDocument/2006/relationships/hyperlink" Target="https://bulbapedia.bulbagarden.net/wiki/Pangoro_(Pok%C3%A9mon)" TargetMode="External"/><Relationship Id="rId1827" Type="http://schemas.openxmlformats.org/officeDocument/2006/relationships/hyperlink" Target="https://bulbapedia.bulbagarden.net/wiki/Furfrou_(Pok%C3%A9mon)" TargetMode="External"/><Relationship Id="rId1828" Type="http://schemas.openxmlformats.org/officeDocument/2006/relationships/hyperlink" Target="https://bulbapedia.bulbagarden.net/wiki/Furfrou_(Pok%C3%A9mon)" TargetMode="External"/><Relationship Id="rId1829" Type="http://schemas.openxmlformats.org/officeDocument/2006/relationships/hyperlink" Target="https://bulbapedia.bulbagarden.net/wiki/Furfrou_(Pok%C3%A9mon)" TargetMode="External"/><Relationship Id="rId1455" Type="http://schemas.openxmlformats.org/officeDocument/2006/relationships/hyperlink" Target="https://bulbapedia.bulbagarden.net/wiki/Scolipede_(Pok%C3%A9mon)" TargetMode="External"/><Relationship Id="rId2302" Type="http://schemas.openxmlformats.org/officeDocument/2006/relationships/hyperlink" Target="https://bulbapedia.bulbagarden.net/wiki/Indeedee_(Pok%C3%A9mon)" TargetMode="External"/><Relationship Id="rId1456" Type="http://schemas.openxmlformats.org/officeDocument/2006/relationships/hyperlink" Target="https://bulbapedia.bulbagarden.net/wiki/Scolipede_(Pok%C3%A9mon)" TargetMode="External"/><Relationship Id="rId2303" Type="http://schemas.openxmlformats.org/officeDocument/2006/relationships/hyperlink" Target="https://bulbapedia.bulbagarden.net/wiki/Morpeko_(Pok%C3%A9mon)" TargetMode="External"/><Relationship Id="rId1457" Type="http://schemas.openxmlformats.org/officeDocument/2006/relationships/hyperlink" Target="https://bulbapedia.bulbagarden.net/wiki/Cottonee_(Pok%C3%A9mon)" TargetMode="External"/><Relationship Id="rId2304" Type="http://schemas.openxmlformats.org/officeDocument/2006/relationships/hyperlink" Target="https://bulbapedia.bulbagarden.net/wiki/Morpeko_(Pok%C3%A9mon)" TargetMode="External"/><Relationship Id="rId1458" Type="http://schemas.openxmlformats.org/officeDocument/2006/relationships/hyperlink" Target="https://bulbapedia.bulbagarden.net/wiki/Cottonee_(Pok%C3%A9mon)" TargetMode="External"/><Relationship Id="rId2305" Type="http://schemas.openxmlformats.org/officeDocument/2006/relationships/hyperlink" Target="https://bulbapedia.bulbagarden.net/wiki/Cufant_(Pok%C3%A9mon)" TargetMode="External"/><Relationship Id="rId1459" Type="http://schemas.openxmlformats.org/officeDocument/2006/relationships/hyperlink" Target="https://bulbapedia.bulbagarden.net/wiki/Whimsicott_(Pok%C3%A9mon)" TargetMode="External"/><Relationship Id="rId2306" Type="http://schemas.openxmlformats.org/officeDocument/2006/relationships/hyperlink" Target="https://bulbapedia.bulbagarden.net/wiki/Cufant_(Pok%C3%A9mon)" TargetMode="External"/><Relationship Id="rId2307" Type="http://schemas.openxmlformats.org/officeDocument/2006/relationships/hyperlink" Target="https://bulbapedia.bulbagarden.net/wiki/Copperajah_(Pok%C3%A9mon)" TargetMode="External"/><Relationship Id="rId2308" Type="http://schemas.openxmlformats.org/officeDocument/2006/relationships/hyperlink" Target="https://bulbapedia.bulbagarden.net/wiki/Copperajah_(Pok%C3%A9mon)" TargetMode="External"/><Relationship Id="rId2309" Type="http://schemas.openxmlformats.org/officeDocument/2006/relationships/hyperlink" Target="https://bulbapedia.bulbagarden.net/wiki/Dracozolt_(Pok%C3%A9mon)" TargetMode="External"/><Relationship Id="rId629" Type="http://schemas.openxmlformats.org/officeDocument/2006/relationships/hyperlink" Target="https://bulbapedia.bulbagarden.net/wiki/Qwilfish_(Pok%C3%A9mon)" TargetMode="External"/><Relationship Id="rId624" Type="http://schemas.openxmlformats.org/officeDocument/2006/relationships/hyperlink" Target="https://bulbapedia.bulbagarden.net/wiki/Snubbull_(Pok%C3%A9mon)" TargetMode="External"/><Relationship Id="rId623" Type="http://schemas.openxmlformats.org/officeDocument/2006/relationships/hyperlink" Target="https://bulbapedia.bulbagarden.net/wiki/Snubbull_(Pok%C3%A9mon)" TargetMode="External"/><Relationship Id="rId622" Type="http://schemas.openxmlformats.org/officeDocument/2006/relationships/hyperlink" Target="https://bulbapedia.bulbagarden.net/wiki/Steelix_(Pok%C3%A9mon)" TargetMode="External"/><Relationship Id="rId621" Type="http://schemas.openxmlformats.org/officeDocument/2006/relationships/hyperlink" Target="https://bulbapedia.bulbagarden.net/wiki/Steelix_(Pok%C3%A9mon)" TargetMode="External"/><Relationship Id="rId628" Type="http://schemas.openxmlformats.org/officeDocument/2006/relationships/hyperlink" Target="https://bulbapedia.bulbagarden.net/wiki/Qwilfish_(Pok%C3%A9mon)" TargetMode="External"/><Relationship Id="rId627" Type="http://schemas.openxmlformats.org/officeDocument/2006/relationships/hyperlink" Target="https://bulbapedia.bulbagarden.net/wiki/Qwilfish_(Pok%C3%A9mon)" TargetMode="External"/><Relationship Id="rId626" Type="http://schemas.openxmlformats.org/officeDocument/2006/relationships/hyperlink" Target="https://bulbapedia.bulbagarden.net/wiki/Granbull_(Pok%C3%A9mon)" TargetMode="External"/><Relationship Id="rId625" Type="http://schemas.openxmlformats.org/officeDocument/2006/relationships/hyperlink" Target="https://bulbapedia.bulbagarden.net/wiki/Granbull_(Pok%C3%A9mon)" TargetMode="External"/><Relationship Id="rId1450" Type="http://schemas.openxmlformats.org/officeDocument/2006/relationships/hyperlink" Target="https://bulbapedia.bulbagarden.net/wiki/Leavanny_(Pok%C3%A9mon)" TargetMode="External"/><Relationship Id="rId620" Type="http://schemas.openxmlformats.org/officeDocument/2006/relationships/hyperlink" Target="https://bulbapedia.bulbagarden.net/wiki/Steelix_(Pok%C3%A9mon)" TargetMode="External"/><Relationship Id="rId1451" Type="http://schemas.openxmlformats.org/officeDocument/2006/relationships/hyperlink" Target="https://bulbapedia.bulbagarden.net/wiki/Venipede_(Pok%C3%A9mon)" TargetMode="External"/><Relationship Id="rId1452" Type="http://schemas.openxmlformats.org/officeDocument/2006/relationships/hyperlink" Target="https://bulbapedia.bulbagarden.net/wiki/Venipede_(Pok%C3%A9mon)" TargetMode="External"/><Relationship Id="rId1453" Type="http://schemas.openxmlformats.org/officeDocument/2006/relationships/hyperlink" Target="https://bulbapedia.bulbagarden.net/wiki/Whirlipede_(Pok%C3%A9mon)" TargetMode="External"/><Relationship Id="rId2300" Type="http://schemas.openxmlformats.org/officeDocument/2006/relationships/hyperlink" Target="https://bulbapedia.bulbagarden.net/wiki/Indeedee_(Pok%C3%A9mon)" TargetMode="External"/><Relationship Id="rId1454" Type="http://schemas.openxmlformats.org/officeDocument/2006/relationships/hyperlink" Target="https://bulbapedia.bulbagarden.net/wiki/Whirlipede_(Pok%C3%A9mon)" TargetMode="External"/><Relationship Id="rId2301" Type="http://schemas.openxmlformats.org/officeDocument/2006/relationships/hyperlink" Target="https://bulbapedia.bulbagarden.net/wiki/Indeedee_(Pok%C3%A9mon)" TargetMode="External"/><Relationship Id="rId1444" Type="http://schemas.openxmlformats.org/officeDocument/2006/relationships/hyperlink" Target="https://bulbapedia.bulbagarden.net/wiki/Sawk_(Pok%C3%A9mon)" TargetMode="External"/><Relationship Id="rId1445" Type="http://schemas.openxmlformats.org/officeDocument/2006/relationships/hyperlink" Target="https://bulbapedia.bulbagarden.net/wiki/Sewaddle_(Pok%C3%A9mon)" TargetMode="External"/><Relationship Id="rId1446" Type="http://schemas.openxmlformats.org/officeDocument/2006/relationships/hyperlink" Target="https://bulbapedia.bulbagarden.net/wiki/Sewaddle_(Pok%C3%A9mon)" TargetMode="External"/><Relationship Id="rId1447" Type="http://schemas.openxmlformats.org/officeDocument/2006/relationships/hyperlink" Target="https://bulbapedia.bulbagarden.net/wiki/Swadloon_(Pok%C3%A9mon)" TargetMode="External"/><Relationship Id="rId1448" Type="http://schemas.openxmlformats.org/officeDocument/2006/relationships/hyperlink" Target="https://bulbapedia.bulbagarden.net/wiki/Swadloon_(Pok%C3%A9mon)" TargetMode="External"/><Relationship Id="rId1449" Type="http://schemas.openxmlformats.org/officeDocument/2006/relationships/hyperlink" Target="https://bulbapedia.bulbagarden.net/wiki/Leavanny_(Pok%C3%A9mon)" TargetMode="External"/><Relationship Id="rId619" Type="http://schemas.openxmlformats.org/officeDocument/2006/relationships/hyperlink" Target="https://bulbapedia.bulbagarden.net/wiki/Steelix_(Pok%C3%A9mon)" TargetMode="External"/><Relationship Id="rId618" Type="http://schemas.openxmlformats.org/officeDocument/2006/relationships/hyperlink" Target="https://bulbapedia.bulbagarden.net/wiki/Gligar_(Pok%C3%A9mon)" TargetMode="External"/><Relationship Id="rId613" Type="http://schemas.openxmlformats.org/officeDocument/2006/relationships/hyperlink" Target="https://bulbapedia.bulbagarden.net/wiki/Dunsparce_(Pok%C3%A9mon)" TargetMode="External"/><Relationship Id="rId612" Type="http://schemas.openxmlformats.org/officeDocument/2006/relationships/hyperlink" Target="https://bulbapedia.bulbagarden.net/wiki/Forretress_(Pok%C3%A9mon)" TargetMode="External"/><Relationship Id="rId611" Type="http://schemas.openxmlformats.org/officeDocument/2006/relationships/hyperlink" Target="https://bulbapedia.bulbagarden.net/wiki/Forretress_(Pok%C3%A9mon)" TargetMode="External"/><Relationship Id="rId610" Type="http://schemas.openxmlformats.org/officeDocument/2006/relationships/hyperlink" Target="https://bulbapedia.bulbagarden.net/wiki/Pineco_(Pok%C3%A9mon)" TargetMode="External"/><Relationship Id="rId617" Type="http://schemas.openxmlformats.org/officeDocument/2006/relationships/hyperlink" Target="https://bulbapedia.bulbagarden.net/wiki/Gligar_(Pok%C3%A9mon)" TargetMode="External"/><Relationship Id="rId616" Type="http://schemas.openxmlformats.org/officeDocument/2006/relationships/hyperlink" Target="https://bulbapedia.bulbagarden.net/wiki/Gligar_(Pok%C3%A9mon)" TargetMode="External"/><Relationship Id="rId615" Type="http://schemas.openxmlformats.org/officeDocument/2006/relationships/hyperlink" Target="https://bulbapedia.bulbagarden.net/wiki/Gligar_(Pok%C3%A9mon)" TargetMode="External"/><Relationship Id="rId614" Type="http://schemas.openxmlformats.org/officeDocument/2006/relationships/hyperlink" Target="https://bulbapedia.bulbagarden.net/wiki/Dunsparce_(Pok%C3%A9mon)" TargetMode="External"/><Relationship Id="rId1440" Type="http://schemas.openxmlformats.org/officeDocument/2006/relationships/hyperlink" Target="https://bulbapedia.bulbagarden.net/wiki/Seismitoad_(Pok%C3%A9mon)" TargetMode="External"/><Relationship Id="rId1441" Type="http://schemas.openxmlformats.org/officeDocument/2006/relationships/hyperlink" Target="https://bulbapedia.bulbagarden.net/wiki/Throh_(Pok%C3%A9mon)" TargetMode="External"/><Relationship Id="rId1442" Type="http://schemas.openxmlformats.org/officeDocument/2006/relationships/hyperlink" Target="https://bulbapedia.bulbagarden.net/wiki/Throh_(Pok%C3%A9mon)" TargetMode="External"/><Relationship Id="rId1443" Type="http://schemas.openxmlformats.org/officeDocument/2006/relationships/hyperlink" Target="https://bulbapedia.bulbagarden.net/wiki/Sawk_(Pok%C3%A9mon)" TargetMode="External"/><Relationship Id="rId1477" Type="http://schemas.openxmlformats.org/officeDocument/2006/relationships/hyperlink" Target="https://bulbapedia.bulbagarden.net/wiki/Krookodile_(Pok%C3%A9mon)" TargetMode="External"/><Relationship Id="rId2324" Type="http://schemas.openxmlformats.org/officeDocument/2006/relationships/hyperlink" Target="https://bulbapedia.bulbagarden.net/wiki/Dragapult_(Pok%C3%A9mon)" TargetMode="External"/><Relationship Id="rId1478" Type="http://schemas.openxmlformats.org/officeDocument/2006/relationships/hyperlink" Target="https://bulbapedia.bulbagarden.net/wiki/Krookodile_(Pok%C3%A9mon)" TargetMode="External"/><Relationship Id="rId2325" Type="http://schemas.openxmlformats.org/officeDocument/2006/relationships/hyperlink" Target="https://bulbapedia.bulbagarden.net/wiki/Zacian_(Pok%C3%A9mon)" TargetMode="External"/><Relationship Id="rId1479" Type="http://schemas.openxmlformats.org/officeDocument/2006/relationships/hyperlink" Target="https://bulbapedia.bulbagarden.net/wiki/Darumaka_(Pok%C3%A9mon)" TargetMode="External"/><Relationship Id="rId2326" Type="http://schemas.openxmlformats.org/officeDocument/2006/relationships/hyperlink" Target="https://bulbapedia.bulbagarden.net/wiki/Zacian_(Pok%C3%A9mon)" TargetMode="External"/><Relationship Id="rId2327" Type="http://schemas.openxmlformats.org/officeDocument/2006/relationships/hyperlink" Target="https://bulbapedia.bulbagarden.net/wiki/Zamazenta_(Pok%C3%A9mon)" TargetMode="External"/><Relationship Id="rId2328" Type="http://schemas.openxmlformats.org/officeDocument/2006/relationships/hyperlink" Target="https://bulbapedia.bulbagarden.net/wiki/Zamazenta_(Pok%C3%A9mon)" TargetMode="External"/><Relationship Id="rId2329" Type="http://schemas.openxmlformats.org/officeDocument/2006/relationships/hyperlink" Target="https://bulbapedia.bulbagarden.net/wiki/Eternatus_(Pok%C3%A9mon)" TargetMode="External"/><Relationship Id="rId646" Type="http://schemas.openxmlformats.org/officeDocument/2006/relationships/hyperlink" Target="https://bulbapedia.bulbagarden.net/wiki/Sneasel_(Pok%C3%A9mon)" TargetMode="External"/><Relationship Id="rId645" Type="http://schemas.openxmlformats.org/officeDocument/2006/relationships/hyperlink" Target="https://bulbapedia.bulbagarden.net/wiki/Sneasel_(Pok%C3%A9mon)" TargetMode="External"/><Relationship Id="rId644" Type="http://schemas.openxmlformats.org/officeDocument/2006/relationships/hyperlink" Target="https://bulbapedia.bulbagarden.net/wiki/Sneasel_(Pok%C3%A9mon)" TargetMode="External"/><Relationship Id="rId643" Type="http://schemas.openxmlformats.org/officeDocument/2006/relationships/hyperlink" Target="https://bulbapedia.bulbagarden.net/wiki/Sneasel_(Pok%C3%A9mon)" TargetMode="External"/><Relationship Id="rId649" Type="http://schemas.openxmlformats.org/officeDocument/2006/relationships/hyperlink" Target="https://bulbapedia.bulbagarden.net/wiki/Teddiursa_(Pok%C3%A9mon)" TargetMode="External"/><Relationship Id="rId648" Type="http://schemas.openxmlformats.org/officeDocument/2006/relationships/hyperlink" Target="https://bulbapedia.bulbagarden.net/wiki/Sneasel_(Pok%C3%A9mon)" TargetMode="External"/><Relationship Id="rId647" Type="http://schemas.openxmlformats.org/officeDocument/2006/relationships/hyperlink" Target="https://bulbapedia.bulbagarden.net/wiki/Sneasel_(Pok%C3%A9mon)" TargetMode="External"/><Relationship Id="rId1470" Type="http://schemas.openxmlformats.org/officeDocument/2006/relationships/hyperlink" Target="https://bulbapedia.bulbagarden.net/wiki/Basculin_(Pok%C3%A9mon)" TargetMode="External"/><Relationship Id="rId1471" Type="http://schemas.openxmlformats.org/officeDocument/2006/relationships/hyperlink" Target="https://bulbapedia.bulbagarden.net/wiki/Basculin_(Pok%C3%A9mon)" TargetMode="External"/><Relationship Id="rId1472" Type="http://schemas.openxmlformats.org/officeDocument/2006/relationships/hyperlink" Target="https://bulbapedia.bulbagarden.net/wiki/Basculin_(Pok%C3%A9mon)" TargetMode="External"/><Relationship Id="rId642" Type="http://schemas.openxmlformats.org/officeDocument/2006/relationships/hyperlink" Target="https://bulbapedia.bulbagarden.net/wiki/Sneasel_(Pok%C3%A9mon)" TargetMode="External"/><Relationship Id="rId1473" Type="http://schemas.openxmlformats.org/officeDocument/2006/relationships/hyperlink" Target="https://bulbapedia.bulbagarden.net/wiki/Sandile_(Pok%C3%A9mon)" TargetMode="External"/><Relationship Id="rId2320" Type="http://schemas.openxmlformats.org/officeDocument/2006/relationships/hyperlink" Target="https://bulbapedia.bulbagarden.net/wiki/Dreepy_(Pok%C3%A9mon)" TargetMode="External"/><Relationship Id="rId641" Type="http://schemas.openxmlformats.org/officeDocument/2006/relationships/hyperlink" Target="https://bulbapedia.bulbagarden.net/wiki/Sneasel_(Pok%C3%A9mon)" TargetMode="External"/><Relationship Id="rId1474" Type="http://schemas.openxmlformats.org/officeDocument/2006/relationships/hyperlink" Target="https://bulbapedia.bulbagarden.net/wiki/Sandile_(Pok%C3%A9mon)" TargetMode="External"/><Relationship Id="rId2321" Type="http://schemas.openxmlformats.org/officeDocument/2006/relationships/hyperlink" Target="https://bulbapedia.bulbagarden.net/wiki/Drakloak_(Pok%C3%A9mon)" TargetMode="External"/><Relationship Id="rId640" Type="http://schemas.openxmlformats.org/officeDocument/2006/relationships/hyperlink" Target="https://bulbapedia.bulbagarden.net/wiki/Heracross_(Pok%C3%A9mon)" TargetMode="External"/><Relationship Id="rId1475" Type="http://schemas.openxmlformats.org/officeDocument/2006/relationships/hyperlink" Target="https://bulbapedia.bulbagarden.net/wiki/Krokorok_(Pok%C3%A9mon)" TargetMode="External"/><Relationship Id="rId2322" Type="http://schemas.openxmlformats.org/officeDocument/2006/relationships/hyperlink" Target="https://bulbapedia.bulbagarden.net/wiki/Drakloak_(Pok%C3%A9mon)" TargetMode="External"/><Relationship Id="rId1476" Type="http://schemas.openxmlformats.org/officeDocument/2006/relationships/hyperlink" Target="https://bulbapedia.bulbagarden.net/wiki/Krokorok_(Pok%C3%A9mon)" TargetMode="External"/><Relationship Id="rId2323" Type="http://schemas.openxmlformats.org/officeDocument/2006/relationships/hyperlink" Target="https://bulbapedia.bulbagarden.net/wiki/Dragapult_(Pok%C3%A9mon)" TargetMode="External"/><Relationship Id="rId1466" Type="http://schemas.openxmlformats.org/officeDocument/2006/relationships/hyperlink" Target="https://bulbapedia.bulbagarden.net/wiki/Lilligant_(Pok%C3%A9mon)" TargetMode="External"/><Relationship Id="rId2313" Type="http://schemas.openxmlformats.org/officeDocument/2006/relationships/hyperlink" Target="https://bulbapedia.bulbagarden.net/wiki/Dracovish_(Pok%C3%A9mon)" TargetMode="External"/><Relationship Id="rId1467" Type="http://schemas.openxmlformats.org/officeDocument/2006/relationships/hyperlink" Target="https://bulbapedia.bulbagarden.net/wiki/Basculin_(Pok%C3%A9mon)" TargetMode="External"/><Relationship Id="rId2314" Type="http://schemas.openxmlformats.org/officeDocument/2006/relationships/hyperlink" Target="https://bulbapedia.bulbagarden.net/wiki/Dracovish_(Pok%C3%A9mon)" TargetMode="External"/><Relationship Id="rId1468" Type="http://schemas.openxmlformats.org/officeDocument/2006/relationships/hyperlink" Target="https://bulbapedia.bulbagarden.net/wiki/Basculin_(Pok%C3%A9mon)" TargetMode="External"/><Relationship Id="rId2315" Type="http://schemas.openxmlformats.org/officeDocument/2006/relationships/hyperlink" Target="https://bulbapedia.bulbagarden.net/wiki/Arctovish_(Pok%C3%A9mon)" TargetMode="External"/><Relationship Id="rId1469" Type="http://schemas.openxmlformats.org/officeDocument/2006/relationships/hyperlink" Target="https://bulbapedia.bulbagarden.net/wiki/Basculin_(Pok%C3%A9mon)" TargetMode="External"/><Relationship Id="rId2316" Type="http://schemas.openxmlformats.org/officeDocument/2006/relationships/hyperlink" Target="https://bulbapedia.bulbagarden.net/wiki/Arctovish_(Pok%C3%A9mon)" TargetMode="External"/><Relationship Id="rId2317" Type="http://schemas.openxmlformats.org/officeDocument/2006/relationships/hyperlink" Target="https://bulbapedia.bulbagarden.net/wiki/Duraludon_(Pok%C3%A9mon)" TargetMode="External"/><Relationship Id="rId2318" Type="http://schemas.openxmlformats.org/officeDocument/2006/relationships/hyperlink" Target="https://bulbapedia.bulbagarden.net/wiki/Duraludon_(Pok%C3%A9mon)" TargetMode="External"/><Relationship Id="rId2319" Type="http://schemas.openxmlformats.org/officeDocument/2006/relationships/hyperlink" Target="https://bulbapedia.bulbagarden.net/wiki/Dreepy_(Pok%C3%A9mon)" TargetMode="External"/><Relationship Id="rId635" Type="http://schemas.openxmlformats.org/officeDocument/2006/relationships/hyperlink" Target="https://bulbapedia.bulbagarden.net/wiki/Shuckle_(Pok%C3%A9mon)" TargetMode="External"/><Relationship Id="rId634" Type="http://schemas.openxmlformats.org/officeDocument/2006/relationships/hyperlink" Target="https://bulbapedia.bulbagarden.net/wiki/Scizor_(Pok%C3%A9mon)" TargetMode="External"/><Relationship Id="rId633" Type="http://schemas.openxmlformats.org/officeDocument/2006/relationships/hyperlink" Target="https://bulbapedia.bulbagarden.net/wiki/Scizor_(Pok%C3%A9mon)" TargetMode="External"/><Relationship Id="rId632" Type="http://schemas.openxmlformats.org/officeDocument/2006/relationships/hyperlink" Target="https://bulbapedia.bulbagarden.net/wiki/Scizor_(Pok%C3%A9mon)" TargetMode="External"/><Relationship Id="rId639" Type="http://schemas.openxmlformats.org/officeDocument/2006/relationships/hyperlink" Target="https://bulbapedia.bulbagarden.net/wiki/Heracross_(Pok%C3%A9mon)" TargetMode="External"/><Relationship Id="rId638" Type="http://schemas.openxmlformats.org/officeDocument/2006/relationships/hyperlink" Target="https://bulbapedia.bulbagarden.net/wiki/Heracross_(Pok%C3%A9mon)" TargetMode="External"/><Relationship Id="rId637" Type="http://schemas.openxmlformats.org/officeDocument/2006/relationships/hyperlink" Target="https://bulbapedia.bulbagarden.net/wiki/Heracross_(Pok%C3%A9mon)" TargetMode="External"/><Relationship Id="rId636" Type="http://schemas.openxmlformats.org/officeDocument/2006/relationships/hyperlink" Target="https://bulbapedia.bulbagarden.net/wiki/Shuckle_(Pok%C3%A9mon)" TargetMode="External"/><Relationship Id="rId1460" Type="http://schemas.openxmlformats.org/officeDocument/2006/relationships/hyperlink" Target="https://bulbapedia.bulbagarden.net/wiki/Whimsicott_(Pok%C3%A9mon)" TargetMode="External"/><Relationship Id="rId1461" Type="http://schemas.openxmlformats.org/officeDocument/2006/relationships/hyperlink" Target="https://bulbapedia.bulbagarden.net/wiki/Petilil_(Pok%C3%A9mon)" TargetMode="External"/><Relationship Id="rId631" Type="http://schemas.openxmlformats.org/officeDocument/2006/relationships/hyperlink" Target="https://bulbapedia.bulbagarden.net/wiki/Scizor_(Pok%C3%A9mon)" TargetMode="External"/><Relationship Id="rId1462" Type="http://schemas.openxmlformats.org/officeDocument/2006/relationships/hyperlink" Target="https://bulbapedia.bulbagarden.net/wiki/Petilil_(Pok%C3%A9mon)" TargetMode="External"/><Relationship Id="rId630" Type="http://schemas.openxmlformats.org/officeDocument/2006/relationships/hyperlink" Target="https://bulbapedia.bulbagarden.net/wiki/Qwilfish_(Pok%C3%A9mon)" TargetMode="External"/><Relationship Id="rId1463" Type="http://schemas.openxmlformats.org/officeDocument/2006/relationships/hyperlink" Target="https://bulbapedia.bulbagarden.net/wiki/Lilligant_(Pok%C3%A9mon)" TargetMode="External"/><Relationship Id="rId2310" Type="http://schemas.openxmlformats.org/officeDocument/2006/relationships/hyperlink" Target="https://bulbapedia.bulbagarden.net/wiki/Dracozolt_(Pok%C3%A9mon)" TargetMode="External"/><Relationship Id="rId1464" Type="http://schemas.openxmlformats.org/officeDocument/2006/relationships/hyperlink" Target="https://bulbapedia.bulbagarden.net/wiki/Lilligant_(Pok%C3%A9mon)" TargetMode="External"/><Relationship Id="rId2311" Type="http://schemas.openxmlformats.org/officeDocument/2006/relationships/hyperlink" Target="https://bulbapedia.bulbagarden.net/wiki/Arctozolt_(Pok%C3%A9mon)" TargetMode="External"/><Relationship Id="rId1465" Type="http://schemas.openxmlformats.org/officeDocument/2006/relationships/hyperlink" Target="https://bulbapedia.bulbagarden.net/wiki/Lilligant_(Pok%C3%A9mon)" TargetMode="External"/><Relationship Id="rId2312" Type="http://schemas.openxmlformats.org/officeDocument/2006/relationships/hyperlink" Target="https://bulbapedia.bulbagarden.net/wiki/Arctozolt_(Pok%C3%A9mon)" TargetMode="External"/><Relationship Id="rId1411" Type="http://schemas.openxmlformats.org/officeDocument/2006/relationships/hyperlink" Target="https://bulbapedia.bulbagarden.net/wiki/Zebstrika_(Pok%C3%A9mon)" TargetMode="External"/><Relationship Id="rId1895" Type="http://schemas.openxmlformats.org/officeDocument/2006/relationships/hyperlink" Target="https://bulbapedia.bulbagarden.net/wiki/Sylveon_(Pok%C3%A9mon)" TargetMode="External"/><Relationship Id="rId1412" Type="http://schemas.openxmlformats.org/officeDocument/2006/relationships/hyperlink" Target="https://bulbapedia.bulbagarden.net/wiki/Zebstrika_(Pok%C3%A9mon)" TargetMode="External"/><Relationship Id="rId1896" Type="http://schemas.openxmlformats.org/officeDocument/2006/relationships/hyperlink" Target="https://bulbapedia.bulbagarden.net/wiki/Sylveon_(Pok%C3%A9mon)" TargetMode="External"/><Relationship Id="rId1413" Type="http://schemas.openxmlformats.org/officeDocument/2006/relationships/hyperlink" Target="https://bulbapedia.bulbagarden.net/wiki/Roggenrola_(Pok%C3%A9mon)" TargetMode="External"/><Relationship Id="rId1897" Type="http://schemas.openxmlformats.org/officeDocument/2006/relationships/hyperlink" Target="https://bulbapedia.bulbagarden.net/wiki/Hawlucha_(Pok%C3%A9mon)" TargetMode="External"/><Relationship Id="rId1414" Type="http://schemas.openxmlformats.org/officeDocument/2006/relationships/hyperlink" Target="https://bulbapedia.bulbagarden.net/wiki/Roggenrola_(Pok%C3%A9mon)" TargetMode="External"/><Relationship Id="rId1898" Type="http://schemas.openxmlformats.org/officeDocument/2006/relationships/hyperlink" Target="https://bulbapedia.bulbagarden.net/wiki/Hawlucha_(Pok%C3%A9mon)" TargetMode="External"/><Relationship Id="rId1415" Type="http://schemas.openxmlformats.org/officeDocument/2006/relationships/hyperlink" Target="https://bulbapedia.bulbagarden.net/wiki/Boldore_(Pok%C3%A9mon)" TargetMode="External"/><Relationship Id="rId1899" Type="http://schemas.openxmlformats.org/officeDocument/2006/relationships/hyperlink" Target="https://bulbapedia.bulbagarden.net/wiki/Dedenne_(Pok%C3%A9mon)" TargetMode="External"/><Relationship Id="rId1416" Type="http://schemas.openxmlformats.org/officeDocument/2006/relationships/hyperlink" Target="https://bulbapedia.bulbagarden.net/wiki/Boldore_(Pok%C3%A9mon)" TargetMode="External"/><Relationship Id="rId1417" Type="http://schemas.openxmlformats.org/officeDocument/2006/relationships/hyperlink" Target="https://bulbapedia.bulbagarden.net/wiki/Gigalith_(Pok%C3%A9mon)" TargetMode="External"/><Relationship Id="rId1418" Type="http://schemas.openxmlformats.org/officeDocument/2006/relationships/hyperlink" Target="https://bulbapedia.bulbagarden.net/wiki/Gigalith_(Pok%C3%A9mon)" TargetMode="External"/><Relationship Id="rId1419" Type="http://schemas.openxmlformats.org/officeDocument/2006/relationships/hyperlink" Target="https://bulbapedia.bulbagarden.net/wiki/Woobat_(Pok%C3%A9mon)" TargetMode="External"/><Relationship Id="rId1890" Type="http://schemas.openxmlformats.org/officeDocument/2006/relationships/hyperlink" Target="https://bulbapedia.bulbagarden.net/wiki/Tyrantrum_(Pok%C3%A9mon)" TargetMode="External"/><Relationship Id="rId1891" Type="http://schemas.openxmlformats.org/officeDocument/2006/relationships/hyperlink" Target="https://bulbapedia.bulbagarden.net/wiki/Amaura_(Pok%C3%A9mon)" TargetMode="External"/><Relationship Id="rId1892" Type="http://schemas.openxmlformats.org/officeDocument/2006/relationships/hyperlink" Target="https://bulbapedia.bulbagarden.net/wiki/Amaura_(Pok%C3%A9mon)" TargetMode="External"/><Relationship Id="rId1893" Type="http://schemas.openxmlformats.org/officeDocument/2006/relationships/hyperlink" Target="https://bulbapedia.bulbagarden.net/wiki/Aurorus_(Pok%C3%A9mon)" TargetMode="External"/><Relationship Id="rId1410" Type="http://schemas.openxmlformats.org/officeDocument/2006/relationships/hyperlink" Target="https://bulbapedia.bulbagarden.net/wiki/Blitzle_(Pok%C3%A9mon)" TargetMode="External"/><Relationship Id="rId1894" Type="http://schemas.openxmlformats.org/officeDocument/2006/relationships/hyperlink" Target="https://bulbapedia.bulbagarden.net/wiki/Aurorus_(Pok%C3%A9mon)" TargetMode="External"/><Relationship Id="rId1400" Type="http://schemas.openxmlformats.org/officeDocument/2006/relationships/hyperlink" Target="https://bulbapedia.bulbagarden.net/wiki/Musharna_(Pok%C3%A9mon)" TargetMode="External"/><Relationship Id="rId1884" Type="http://schemas.openxmlformats.org/officeDocument/2006/relationships/hyperlink" Target="https://bulbapedia.bulbagarden.net/wiki/Helioptile_(Pok%C3%A9mon)" TargetMode="External"/><Relationship Id="rId1401" Type="http://schemas.openxmlformats.org/officeDocument/2006/relationships/hyperlink" Target="https://bulbapedia.bulbagarden.net/wiki/Pidove_(Pok%C3%A9mon)" TargetMode="External"/><Relationship Id="rId1885" Type="http://schemas.openxmlformats.org/officeDocument/2006/relationships/hyperlink" Target="https://bulbapedia.bulbagarden.net/wiki/Heliolisk_(Pok%C3%A9mon)" TargetMode="External"/><Relationship Id="rId1402" Type="http://schemas.openxmlformats.org/officeDocument/2006/relationships/hyperlink" Target="https://bulbapedia.bulbagarden.net/wiki/Pidove_(Pok%C3%A9mon)" TargetMode="External"/><Relationship Id="rId1886" Type="http://schemas.openxmlformats.org/officeDocument/2006/relationships/hyperlink" Target="https://bulbapedia.bulbagarden.net/wiki/Heliolisk_(Pok%C3%A9mon)" TargetMode="External"/><Relationship Id="rId1403" Type="http://schemas.openxmlformats.org/officeDocument/2006/relationships/hyperlink" Target="https://bulbapedia.bulbagarden.net/wiki/Tranquill_(Pok%C3%A9mon)" TargetMode="External"/><Relationship Id="rId1887" Type="http://schemas.openxmlformats.org/officeDocument/2006/relationships/hyperlink" Target="https://bulbapedia.bulbagarden.net/wiki/Tyrunt_(Pok%C3%A9mon)" TargetMode="External"/><Relationship Id="rId1404" Type="http://schemas.openxmlformats.org/officeDocument/2006/relationships/hyperlink" Target="https://bulbapedia.bulbagarden.net/wiki/Tranquill_(Pok%C3%A9mon)" TargetMode="External"/><Relationship Id="rId1888" Type="http://schemas.openxmlformats.org/officeDocument/2006/relationships/hyperlink" Target="https://bulbapedia.bulbagarden.net/wiki/Tyrunt_(Pok%C3%A9mon)" TargetMode="External"/><Relationship Id="rId1405" Type="http://schemas.openxmlformats.org/officeDocument/2006/relationships/hyperlink" Target="https://bulbapedia.bulbagarden.net/wiki/Unfezant_(Pok%C3%A9mon)" TargetMode="External"/><Relationship Id="rId1889" Type="http://schemas.openxmlformats.org/officeDocument/2006/relationships/hyperlink" Target="https://bulbapedia.bulbagarden.net/wiki/Tyrantrum_(Pok%C3%A9mon)" TargetMode="External"/><Relationship Id="rId1406" Type="http://schemas.openxmlformats.org/officeDocument/2006/relationships/hyperlink" Target="https://bulbapedia.bulbagarden.net/wiki/Unfezant_(Pok%C3%A9mon)" TargetMode="External"/><Relationship Id="rId1407" Type="http://schemas.openxmlformats.org/officeDocument/2006/relationships/hyperlink" Target="https://bulbapedia.bulbagarden.net/wiki/Unfezant_(Pok%C3%A9mon)" TargetMode="External"/><Relationship Id="rId1408" Type="http://schemas.openxmlformats.org/officeDocument/2006/relationships/hyperlink" Target="https://bulbapedia.bulbagarden.net/wiki/Unfezant_(Pok%C3%A9mon)" TargetMode="External"/><Relationship Id="rId1409" Type="http://schemas.openxmlformats.org/officeDocument/2006/relationships/hyperlink" Target="https://bulbapedia.bulbagarden.net/wiki/Blitzle_(Pok%C3%A9mon)" TargetMode="External"/><Relationship Id="rId1880" Type="http://schemas.openxmlformats.org/officeDocument/2006/relationships/hyperlink" Target="https://bulbapedia.bulbagarden.net/wiki/Clauncher_(Pok%C3%A9mon)" TargetMode="External"/><Relationship Id="rId1881" Type="http://schemas.openxmlformats.org/officeDocument/2006/relationships/hyperlink" Target="https://bulbapedia.bulbagarden.net/wiki/Clawitzer_(Pok%C3%A9mon)" TargetMode="External"/><Relationship Id="rId1882" Type="http://schemas.openxmlformats.org/officeDocument/2006/relationships/hyperlink" Target="https://bulbapedia.bulbagarden.net/wiki/Clawitzer_(Pok%C3%A9mon)" TargetMode="External"/><Relationship Id="rId1883" Type="http://schemas.openxmlformats.org/officeDocument/2006/relationships/hyperlink" Target="https://bulbapedia.bulbagarden.net/wiki/Helioptile_(Pok%C3%A9mon)" TargetMode="External"/><Relationship Id="rId1433" Type="http://schemas.openxmlformats.org/officeDocument/2006/relationships/hyperlink" Target="https://bulbapedia.bulbagarden.net/wiki/Conkeldurr_(Pok%C3%A9mon)" TargetMode="External"/><Relationship Id="rId1434" Type="http://schemas.openxmlformats.org/officeDocument/2006/relationships/hyperlink" Target="https://bulbapedia.bulbagarden.net/wiki/Conkeldurr_(Pok%C3%A9mon)" TargetMode="External"/><Relationship Id="rId1435" Type="http://schemas.openxmlformats.org/officeDocument/2006/relationships/hyperlink" Target="https://bulbapedia.bulbagarden.net/wiki/Tympole_(Pok%C3%A9mon)" TargetMode="External"/><Relationship Id="rId1436" Type="http://schemas.openxmlformats.org/officeDocument/2006/relationships/hyperlink" Target="https://bulbapedia.bulbagarden.net/wiki/Tympole_(Pok%C3%A9mon)" TargetMode="External"/><Relationship Id="rId1437" Type="http://schemas.openxmlformats.org/officeDocument/2006/relationships/hyperlink" Target="https://bulbapedia.bulbagarden.net/wiki/Palpitoad_(Pok%C3%A9mon)" TargetMode="External"/><Relationship Id="rId1438" Type="http://schemas.openxmlformats.org/officeDocument/2006/relationships/hyperlink" Target="https://bulbapedia.bulbagarden.net/wiki/Palpitoad_(Pok%C3%A9mon)" TargetMode="External"/><Relationship Id="rId1439" Type="http://schemas.openxmlformats.org/officeDocument/2006/relationships/hyperlink" Target="https://bulbapedia.bulbagarden.net/wiki/Seismitoad_(Pok%C3%A9mon)" TargetMode="External"/><Relationship Id="rId609" Type="http://schemas.openxmlformats.org/officeDocument/2006/relationships/hyperlink" Target="https://bulbapedia.bulbagarden.net/wiki/Pineco_(Pok%C3%A9mon)" TargetMode="External"/><Relationship Id="rId608" Type="http://schemas.openxmlformats.org/officeDocument/2006/relationships/hyperlink" Target="https://bulbapedia.bulbagarden.net/wiki/Girafarig_(Pok%C3%A9mon)" TargetMode="External"/><Relationship Id="rId607" Type="http://schemas.openxmlformats.org/officeDocument/2006/relationships/hyperlink" Target="https://bulbapedia.bulbagarden.net/wiki/Girafarig_(Pok%C3%A9mon)" TargetMode="External"/><Relationship Id="rId602" Type="http://schemas.openxmlformats.org/officeDocument/2006/relationships/hyperlink" Target="https://bulbapedia.bulbagarden.net/wiki/Wobbuffet_(Pok%C3%A9mon)" TargetMode="External"/><Relationship Id="rId601" Type="http://schemas.openxmlformats.org/officeDocument/2006/relationships/hyperlink" Target="https://bulbapedia.bulbagarden.net/wiki/Wobbuffet_(Pok%C3%A9mon)" TargetMode="External"/><Relationship Id="rId600" Type="http://schemas.openxmlformats.org/officeDocument/2006/relationships/hyperlink" Target="https://bulbapedia.bulbagarden.net/wiki/Unown_(Pok%C3%A9mon)" TargetMode="External"/><Relationship Id="rId606" Type="http://schemas.openxmlformats.org/officeDocument/2006/relationships/hyperlink" Target="https://bulbapedia.bulbagarden.net/wiki/Girafarig_(Pok%C3%A9mon)" TargetMode="External"/><Relationship Id="rId605" Type="http://schemas.openxmlformats.org/officeDocument/2006/relationships/hyperlink" Target="https://bulbapedia.bulbagarden.net/wiki/Girafarig_(Pok%C3%A9mon)" TargetMode="External"/><Relationship Id="rId604" Type="http://schemas.openxmlformats.org/officeDocument/2006/relationships/hyperlink" Target="https://bulbapedia.bulbagarden.net/wiki/Wobbuffet_(Pok%C3%A9mon)" TargetMode="External"/><Relationship Id="rId603" Type="http://schemas.openxmlformats.org/officeDocument/2006/relationships/hyperlink" Target="https://bulbapedia.bulbagarden.net/wiki/Wobbuffet_(Pok%C3%A9mon)" TargetMode="External"/><Relationship Id="rId1430" Type="http://schemas.openxmlformats.org/officeDocument/2006/relationships/hyperlink" Target="https://bulbapedia.bulbagarden.net/wiki/Timburr_(Pok%C3%A9mon)" TargetMode="External"/><Relationship Id="rId1431" Type="http://schemas.openxmlformats.org/officeDocument/2006/relationships/hyperlink" Target="https://bulbapedia.bulbagarden.net/wiki/Gurdurr_(Pok%C3%A9mon)" TargetMode="External"/><Relationship Id="rId1432" Type="http://schemas.openxmlformats.org/officeDocument/2006/relationships/hyperlink" Target="https://bulbapedia.bulbagarden.net/wiki/Gurdurr_(Pok%C3%A9mon)" TargetMode="External"/><Relationship Id="rId1422" Type="http://schemas.openxmlformats.org/officeDocument/2006/relationships/hyperlink" Target="https://bulbapedia.bulbagarden.net/wiki/Swoobat_(Pok%C3%A9mon)" TargetMode="External"/><Relationship Id="rId1423" Type="http://schemas.openxmlformats.org/officeDocument/2006/relationships/hyperlink" Target="https://bulbapedia.bulbagarden.net/wiki/Drilbur_(Pok%C3%A9mon)" TargetMode="External"/><Relationship Id="rId1424" Type="http://schemas.openxmlformats.org/officeDocument/2006/relationships/hyperlink" Target="https://bulbapedia.bulbagarden.net/wiki/Drilbur_(Pok%C3%A9mon)" TargetMode="External"/><Relationship Id="rId1425" Type="http://schemas.openxmlformats.org/officeDocument/2006/relationships/hyperlink" Target="https://bulbapedia.bulbagarden.net/wiki/Excadrill_(Pok%C3%A9mon)" TargetMode="External"/><Relationship Id="rId1426" Type="http://schemas.openxmlformats.org/officeDocument/2006/relationships/hyperlink" Target="https://bulbapedia.bulbagarden.net/wiki/Excadrill_(Pok%C3%A9mon)" TargetMode="External"/><Relationship Id="rId1427" Type="http://schemas.openxmlformats.org/officeDocument/2006/relationships/hyperlink" Target="https://bulbapedia.bulbagarden.net/wiki/Audino_(Pok%C3%A9mon)" TargetMode="External"/><Relationship Id="rId1428" Type="http://schemas.openxmlformats.org/officeDocument/2006/relationships/hyperlink" Target="https://bulbapedia.bulbagarden.net/wiki/Audino_(Pok%C3%A9mon)" TargetMode="External"/><Relationship Id="rId1429" Type="http://schemas.openxmlformats.org/officeDocument/2006/relationships/hyperlink" Target="https://bulbapedia.bulbagarden.net/wiki/Timburr_(Pok%C3%A9mon)" TargetMode="External"/><Relationship Id="rId1420" Type="http://schemas.openxmlformats.org/officeDocument/2006/relationships/hyperlink" Target="https://bulbapedia.bulbagarden.net/wiki/Woobat_(Pok%C3%A9mon)" TargetMode="External"/><Relationship Id="rId1421" Type="http://schemas.openxmlformats.org/officeDocument/2006/relationships/hyperlink" Target="https://bulbapedia.bulbagarden.net/wiki/Swoobat_(Pok%C3%A9mon)" TargetMode="External"/><Relationship Id="rId1059" Type="http://schemas.openxmlformats.org/officeDocument/2006/relationships/hyperlink" Target="https://bulbapedia.bulbagarden.net/wiki/Infernape_(Pok%C3%A9mon)" TargetMode="External"/><Relationship Id="rId228" Type="http://schemas.openxmlformats.org/officeDocument/2006/relationships/hyperlink" Target="https://bulbapedia.bulbagarden.net/wiki/Magnemite_(Pok%C3%A9mon)" TargetMode="External"/><Relationship Id="rId227" Type="http://schemas.openxmlformats.org/officeDocument/2006/relationships/hyperlink" Target="https://bulbapedia.bulbagarden.net/wiki/Magnemite_(Pok%C3%A9mon)" TargetMode="External"/><Relationship Id="rId226" Type="http://schemas.openxmlformats.org/officeDocument/2006/relationships/hyperlink" Target="https://bulbapedia.bulbagarden.net/wiki/Slowbro_(Pok%C3%A9mon)" TargetMode="External"/><Relationship Id="rId225" Type="http://schemas.openxmlformats.org/officeDocument/2006/relationships/hyperlink" Target="https://bulbapedia.bulbagarden.net/wiki/Slowbro_(Pok%C3%A9mon)" TargetMode="External"/><Relationship Id="rId229" Type="http://schemas.openxmlformats.org/officeDocument/2006/relationships/hyperlink" Target="https://bulbapedia.bulbagarden.net/wiki/Magneton_(Pok%C3%A9mon)" TargetMode="External"/><Relationship Id="rId1050" Type="http://schemas.openxmlformats.org/officeDocument/2006/relationships/hyperlink" Target="https://bulbapedia.bulbagarden.net/wiki/Turtwig_(Pok%C3%A9mon)" TargetMode="External"/><Relationship Id="rId220" Type="http://schemas.openxmlformats.org/officeDocument/2006/relationships/hyperlink" Target="https://bulbapedia.bulbagarden.net/wiki/Slowpoke_(Pok%C3%A9mon)" TargetMode="External"/><Relationship Id="rId1051" Type="http://schemas.openxmlformats.org/officeDocument/2006/relationships/hyperlink" Target="https://bulbapedia.bulbagarden.net/wiki/Grotle_(Pok%C3%A9mon)" TargetMode="External"/><Relationship Id="rId1052" Type="http://schemas.openxmlformats.org/officeDocument/2006/relationships/hyperlink" Target="https://bulbapedia.bulbagarden.net/wiki/Grotle_(Pok%C3%A9mon)" TargetMode="External"/><Relationship Id="rId1053" Type="http://schemas.openxmlformats.org/officeDocument/2006/relationships/hyperlink" Target="https://bulbapedia.bulbagarden.net/wiki/Torterra_(Pok%C3%A9mon)" TargetMode="External"/><Relationship Id="rId1054" Type="http://schemas.openxmlformats.org/officeDocument/2006/relationships/hyperlink" Target="https://bulbapedia.bulbagarden.net/wiki/Torterra_(Pok%C3%A9mon)" TargetMode="External"/><Relationship Id="rId224" Type="http://schemas.openxmlformats.org/officeDocument/2006/relationships/hyperlink" Target="https://bulbapedia.bulbagarden.net/wiki/Slowbro_(Pok%C3%A9mon)" TargetMode="External"/><Relationship Id="rId1055" Type="http://schemas.openxmlformats.org/officeDocument/2006/relationships/hyperlink" Target="https://bulbapedia.bulbagarden.net/wiki/Chimchar_(Pok%C3%A9mon)" TargetMode="External"/><Relationship Id="rId223" Type="http://schemas.openxmlformats.org/officeDocument/2006/relationships/hyperlink" Target="https://bulbapedia.bulbagarden.net/wiki/Slowbro_(Pok%C3%A9mon)" TargetMode="External"/><Relationship Id="rId1056" Type="http://schemas.openxmlformats.org/officeDocument/2006/relationships/hyperlink" Target="https://bulbapedia.bulbagarden.net/wiki/Chimchar_(Pok%C3%A9mon)" TargetMode="External"/><Relationship Id="rId222" Type="http://schemas.openxmlformats.org/officeDocument/2006/relationships/hyperlink" Target="https://bulbapedia.bulbagarden.net/wiki/Slowpoke_(Pok%C3%A9mon)" TargetMode="External"/><Relationship Id="rId1057" Type="http://schemas.openxmlformats.org/officeDocument/2006/relationships/hyperlink" Target="https://bulbapedia.bulbagarden.net/wiki/Monferno_(Pok%C3%A9mon)" TargetMode="External"/><Relationship Id="rId221" Type="http://schemas.openxmlformats.org/officeDocument/2006/relationships/hyperlink" Target="https://bulbapedia.bulbagarden.net/wiki/Slowpoke_(Pok%C3%A9mon)" TargetMode="External"/><Relationship Id="rId1058" Type="http://schemas.openxmlformats.org/officeDocument/2006/relationships/hyperlink" Target="https://bulbapedia.bulbagarden.net/wiki/Monferno_(Pok%C3%A9mon)" TargetMode="External"/><Relationship Id="rId1048" Type="http://schemas.openxmlformats.org/officeDocument/2006/relationships/hyperlink" Target="https://bulbapedia.bulbagarden.net/wiki/Deoxys_(Pok%C3%A9mon)" TargetMode="External"/><Relationship Id="rId1049" Type="http://schemas.openxmlformats.org/officeDocument/2006/relationships/hyperlink" Target="https://bulbapedia.bulbagarden.net/wiki/Turtwig_(Pok%C3%A9mon)" TargetMode="External"/><Relationship Id="rId217" Type="http://schemas.openxmlformats.org/officeDocument/2006/relationships/hyperlink" Target="https://bulbapedia.bulbagarden.net/wiki/Rapidash_(Pok%C3%A9mon)" TargetMode="External"/><Relationship Id="rId216" Type="http://schemas.openxmlformats.org/officeDocument/2006/relationships/hyperlink" Target="https://bulbapedia.bulbagarden.net/wiki/Rapidash_(Pok%C3%A9mon)" TargetMode="External"/><Relationship Id="rId215" Type="http://schemas.openxmlformats.org/officeDocument/2006/relationships/hyperlink" Target="https://bulbapedia.bulbagarden.net/wiki/Rapidash_(Pok%C3%A9mon)" TargetMode="External"/><Relationship Id="rId699" Type="http://schemas.openxmlformats.org/officeDocument/2006/relationships/hyperlink" Target="https://bulbapedia.bulbagarden.net/wiki/Smeargle_(Pok%C3%A9mon)" TargetMode="External"/><Relationship Id="rId214" Type="http://schemas.openxmlformats.org/officeDocument/2006/relationships/hyperlink" Target="https://bulbapedia.bulbagarden.net/wiki/Ponyta_(Pok%C3%A9mon)" TargetMode="External"/><Relationship Id="rId698" Type="http://schemas.openxmlformats.org/officeDocument/2006/relationships/hyperlink" Target="https://bulbapedia.bulbagarden.net/wiki/Stantler_(Pok%C3%A9mon)" TargetMode="External"/><Relationship Id="rId219" Type="http://schemas.openxmlformats.org/officeDocument/2006/relationships/hyperlink" Target="https://bulbapedia.bulbagarden.net/wiki/Slowpoke_(Pok%C3%A9mon)" TargetMode="External"/><Relationship Id="rId218" Type="http://schemas.openxmlformats.org/officeDocument/2006/relationships/hyperlink" Target="https://bulbapedia.bulbagarden.net/wiki/Rapidash_(Pok%C3%A9mon)" TargetMode="External"/><Relationship Id="rId2370" Type="http://schemas.openxmlformats.org/officeDocument/2006/relationships/hyperlink" Target="https://bulbapedia.bulbagarden.net/wiki/Enamorus_(Pok%C3%A9mon)" TargetMode="External"/><Relationship Id="rId693" Type="http://schemas.openxmlformats.org/officeDocument/2006/relationships/hyperlink" Target="https://bulbapedia.bulbagarden.net/wiki/Donphan_(Pok%C3%A9mon)" TargetMode="External"/><Relationship Id="rId1040" Type="http://schemas.openxmlformats.org/officeDocument/2006/relationships/hyperlink" Target="https://bulbapedia.bulbagarden.net/wiki/Jirachi_(Pok%C3%A9mon)" TargetMode="External"/><Relationship Id="rId2371" Type="http://schemas.openxmlformats.org/officeDocument/2006/relationships/drawing" Target="../drawings/drawing3.xml"/><Relationship Id="rId692" Type="http://schemas.openxmlformats.org/officeDocument/2006/relationships/hyperlink" Target="https://bulbapedia.bulbagarden.net/wiki/Donphan_(Pok%C3%A9mon)" TargetMode="External"/><Relationship Id="rId1041" Type="http://schemas.openxmlformats.org/officeDocument/2006/relationships/hyperlink" Target="https://bulbapedia.bulbagarden.net/wiki/Deoxys_(Pok%C3%A9mon)" TargetMode="External"/><Relationship Id="rId691" Type="http://schemas.openxmlformats.org/officeDocument/2006/relationships/hyperlink" Target="https://bulbapedia.bulbagarden.net/wiki/Donphan_(Pok%C3%A9mon)" TargetMode="External"/><Relationship Id="rId1042" Type="http://schemas.openxmlformats.org/officeDocument/2006/relationships/hyperlink" Target="https://bulbapedia.bulbagarden.net/wiki/Deoxys_(Pok%C3%A9mon)" TargetMode="External"/><Relationship Id="rId690" Type="http://schemas.openxmlformats.org/officeDocument/2006/relationships/hyperlink" Target="https://bulbapedia.bulbagarden.net/wiki/Phanpy_(Pok%C3%A9mon)" TargetMode="External"/><Relationship Id="rId1043" Type="http://schemas.openxmlformats.org/officeDocument/2006/relationships/hyperlink" Target="https://bulbapedia.bulbagarden.net/wiki/Deoxys_(Pok%C3%A9mon)" TargetMode="External"/><Relationship Id="rId213" Type="http://schemas.openxmlformats.org/officeDocument/2006/relationships/hyperlink" Target="https://bulbapedia.bulbagarden.net/wiki/Ponyta_(Pok%C3%A9mon)" TargetMode="External"/><Relationship Id="rId697" Type="http://schemas.openxmlformats.org/officeDocument/2006/relationships/hyperlink" Target="https://bulbapedia.bulbagarden.net/wiki/Stantler_(Pok%C3%A9mon)" TargetMode="External"/><Relationship Id="rId1044" Type="http://schemas.openxmlformats.org/officeDocument/2006/relationships/hyperlink" Target="https://bulbapedia.bulbagarden.net/wiki/Deoxys_(Pok%C3%A9mon)" TargetMode="External"/><Relationship Id="rId212" Type="http://schemas.openxmlformats.org/officeDocument/2006/relationships/hyperlink" Target="https://bulbapedia.bulbagarden.net/wiki/Ponyta_(Pok%C3%A9mon)" TargetMode="External"/><Relationship Id="rId696" Type="http://schemas.openxmlformats.org/officeDocument/2006/relationships/hyperlink" Target="https://bulbapedia.bulbagarden.net/wiki/Porygon2_(Pok%C3%A9mon)" TargetMode="External"/><Relationship Id="rId1045" Type="http://schemas.openxmlformats.org/officeDocument/2006/relationships/hyperlink" Target="https://bulbapedia.bulbagarden.net/wiki/Deoxys_(Pok%C3%A9mon)" TargetMode="External"/><Relationship Id="rId211" Type="http://schemas.openxmlformats.org/officeDocument/2006/relationships/hyperlink" Target="https://bulbapedia.bulbagarden.net/wiki/Ponyta_(Pok%C3%A9mon)" TargetMode="External"/><Relationship Id="rId695" Type="http://schemas.openxmlformats.org/officeDocument/2006/relationships/hyperlink" Target="https://bulbapedia.bulbagarden.net/wiki/Porygon2_(Pok%C3%A9mon)" TargetMode="External"/><Relationship Id="rId1046" Type="http://schemas.openxmlformats.org/officeDocument/2006/relationships/hyperlink" Target="https://bulbapedia.bulbagarden.net/wiki/Deoxys_(Pok%C3%A9mon)" TargetMode="External"/><Relationship Id="rId210" Type="http://schemas.openxmlformats.org/officeDocument/2006/relationships/hyperlink" Target="https://bulbapedia.bulbagarden.net/wiki/Golem_(Pok%C3%A9mon)" TargetMode="External"/><Relationship Id="rId694" Type="http://schemas.openxmlformats.org/officeDocument/2006/relationships/hyperlink" Target="https://bulbapedia.bulbagarden.net/wiki/Donphan_(Pok%C3%A9mon)" TargetMode="External"/><Relationship Id="rId1047" Type="http://schemas.openxmlformats.org/officeDocument/2006/relationships/hyperlink" Target="https://bulbapedia.bulbagarden.net/wiki/Deoxys_(Pok%C3%A9mon)" TargetMode="External"/><Relationship Id="rId249" Type="http://schemas.openxmlformats.org/officeDocument/2006/relationships/hyperlink" Target="https://bulbapedia.bulbagarden.net/wiki/Grimer_(Pok%C3%A9mon)" TargetMode="External"/><Relationship Id="rId248" Type="http://schemas.openxmlformats.org/officeDocument/2006/relationships/hyperlink" Target="https://bulbapedia.bulbagarden.net/wiki/Grimer_(Pok%C3%A9mon)" TargetMode="External"/><Relationship Id="rId247" Type="http://schemas.openxmlformats.org/officeDocument/2006/relationships/hyperlink" Target="https://bulbapedia.bulbagarden.net/wiki/Grimer_(Pok%C3%A9mon)" TargetMode="External"/><Relationship Id="rId1070" Type="http://schemas.openxmlformats.org/officeDocument/2006/relationships/hyperlink" Target="https://bulbapedia.bulbagarden.net/wiki/Starly_(Pok%C3%A9mon)" TargetMode="External"/><Relationship Id="rId1071" Type="http://schemas.openxmlformats.org/officeDocument/2006/relationships/hyperlink" Target="https://bulbapedia.bulbagarden.net/wiki/Staravia_(Pok%C3%A9mon)" TargetMode="External"/><Relationship Id="rId1072" Type="http://schemas.openxmlformats.org/officeDocument/2006/relationships/hyperlink" Target="https://bulbapedia.bulbagarden.net/wiki/Staravia_(Pok%C3%A9mon)" TargetMode="External"/><Relationship Id="rId242" Type="http://schemas.openxmlformats.org/officeDocument/2006/relationships/hyperlink" Target="https://bulbapedia.bulbagarden.net/wiki/Dodrio_(Pok%C3%A9mon)" TargetMode="External"/><Relationship Id="rId1073" Type="http://schemas.openxmlformats.org/officeDocument/2006/relationships/hyperlink" Target="https://bulbapedia.bulbagarden.net/wiki/Staravia_(Pok%C3%A9mon)" TargetMode="External"/><Relationship Id="rId241" Type="http://schemas.openxmlformats.org/officeDocument/2006/relationships/hyperlink" Target="https://bulbapedia.bulbagarden.net/wiki/Dodrio_(Pok%C3%A9mon)" TargetMode="External"/><Relationship Id="rId1074" Type="http://schemas.openxmlformats.org/officeDocument/2006/relationships/hyperlink" Target="https://bulbapedia.bulbagarden.net/wiki/Staravia_(Pok%C3%A9mon)" TargetMode="External"/><Relationship Id="rId240" Type="http://schemas.openxmlformats.org/officeDocument/2006/relationships/hyperlink" Target="https://bulbapedia.bulbagarden.net/wiki/Dodrio_(Pok%C3%A9mon)" TargetMode="External"/><Relationship Id="rId1075" Type="http://schemas.openxmlformats.org/officeDocument/2006/relationships/hyperlink" Target="https://bulbapedia.bulbagarden.net/wiki/Staraptor_(Pok%C3%A9mon)" TargetMode="External"/><Relationship Id="rId1076" Type="http://schemas.openxmlformats.org/officeDocument/2006/relationships/hyperlink" Target="https://bulbapedia.bulbagarden.net/wiki/Staraptor_(Pok%C3%A9mon)" TargetMode="External"/><Relationship Id="rId246" Type="http://schemas.openxmlformats.org/officeDocument/2006/relationships/hyperlink" Target="https://bulbapedia.bulbagarden.net/wiki/Dewgong_(Pok%C3%A9mon)" TargetMode="External"/><Relationship Id="rId1077" Type="http://schemas.openxmlformats.org/officeDocument/2006/relationships/hyperlink" Target="https://bulbapedia.bulbagarden.net/wiki/Staraptor_(Pok%C3%A9mon)" TargetMode="External"/><Relationship Id="rId245" Type="http://schemas.openxmlformats.org/officeDocument/2006/relationships/hyperlink" Target="https://bulbapedia.bulbagarden.net/wiki/Dewgong_(Pok%C3%A9mon)" TargetMode="External"/><Relationship Id="rId1078" Type="http://schemas.openxmlformats.org/officeDocument/2006/relationships/hyperlink" Target="https://bulbapedia.bulbagarden.net/wiki/Staraptor_(Pok%C3%A9mon)" TargetMode="External"/><Relationship Id="rId244" Type="http://schemas.openxmlformats.org/officeDocument/2006/relationships/hyperlink" Target="https://bulbapedia.bulbagarden.net/wiki/Seel_(Pok%C3%A9mon)" TargetMode="External"/><Relationship Id="rId1079" Type="http://schemas.openxmlformats.org/officeDocument/2006/relationships/hyperlink" Target="https://bulbapedia.bulbagarden.net/wiki/Bidoof_(Pok%C3%A9mon)" TargetMode="External"/><Relationship Id="rId243" Type="http://schemas.openxmlformats.org/officeDocument/2006/relationships/hyperlink" Target="https://bulbapedia.bulbagarden.net/wiki/Seel_(Pok%C3%A9mon)" TargetMode="External"/><Relationship Id="rId239" Type="http://schemas.openxmlformats.org/officeDocument/2006/relationships/hyperlink" Target="https://bulbapedia.bulbagarden.net/wiki/Dodrio_(Pok%C3%A9mon)" TargetMode="External"/><Relationship Id="rId238" Type="http://schemas.openxmlformats.org/officeDocument/2006/relationships/hyperlink" Target="https://bulbapedia.bulbagarden.net/wiki/Doduo_(Pok%C3%A9mon)" TargetMode="External"/><Relationship Id="rId237" Type="http://schemas.openxmlformats.org/officeDocument/2006/relationships/hyperlink" Target="https://bulbapedia.bulbagarden.net/wiki/Doduo_(Pok%C3%A9mon)" TargetMode="External"/><Relationship Id="rId236" Type="http://schemas.openxmlformats.org/officeDocument/2006/relationships/hyperlink" Target="https://bulbapedia.bulbagarden.net/wiki/Doduo_(Pok%C3%A9mon)" TargetMode="External"/><Relationship Id="rId1060" Type="http://schemas.openxmlformats.org/officeDocument/2006/relationships/hyperlink" Target="https://bulbapedia.bulbagarden.net/wiki/Infernape_(Pok%C3%A9mon)" TargetMode="External"/><Relationship Id="rId1061" Type="http://schemas.openxmlformats.org/officeDocument/2006/relationships/hyperlink" Target="https://bulbapedia.bulbagarden.net/wiki/Piplup_(Pok%C3%A9mon)" TargetMode="External"/><Relationship Id="rId231" Type="http://schemas.openxmlformats.org/officeDocument/2006/relationships/hyperlink" Target="https://bulbapedia.bulbagarden.net/wiki/Farfetch%27d_(Pok%C3%A9mon)" TargetMode="External"/><Relationship Id="rId1062" Type="http://schemas.openxmlformats.org/officeDocument/2006/relationships/hyperlink" Target="https://bulbapedia.bulbagarden.net/wiki/Piplup_(Pok%C3%A9mon)" TargetMode="External"/><Relationship Id="rId230" Type="http://schemas.openxmlformats.org/officeDocument/2006/relationships/hyperlink" Target="https://bulbapedia.bulbagarden.net/wiki/Magneton_(Pok%C3%A9mon)" TargetMode="External"/><Relationship Id="rId1063" Type="http://schemas.openxmlformats.org/officeDocument/2006/relationships/hyperlink" Target="https://bulbapedia.bulbagarden.net/wiki/Prinplup_(Pok%C3%A9mon)" TargetMode="External"/><Relationship Id="rId1064" Type="http://schemas.openxmlformats.org/officeDocument/2006/relationships/hyperlink" Target="https://bulbapedia.bulbagarden.net/wiki/Prinplup_(Pok%C3%A9mon)" TargetMode="External"/><Relationship Id="rId1065" Type="http://schemas.openxmlformats.org/officeDocument/2006/relationships/hyperlink" Target="https://bulbapedia.bulbagarden.net/wiki/Empoleon_(Pok%C3%A9mon)" TargetMode="External"/><Relationship Id="rId235" Type="http://schemas.openxmlformats.org/officeDocument/2006/relationships/hyperlink" Target="https://bulbapedia.bulbagarden.net/wiki/Doduo_(Pok%C3%A9mon)" TargetMode="External"/><Relationship Id="rId1066" Type="http://schemas.openxmlformats.org/officeDocument/2006/relationships/hyperlink" Target="https://bulbapedia.bulbagarden.net/wiki/Empoleon_(Pok%C3%A9mon)" TargetMode="External"/><Relationship Id="rId234" Type="http://schemas.openxmlformats.org/officeDocument/2006/relationships/hyperlink" Target="https://bulbapedia.bulbagarden.net/wiki/Farfetch%27d_(Pok%C3%A9mon)" TargetMode="External"/><Relationship Id="rId1067" Type="http://schemas.openxmlformats.org/officeDocument/2006/relationships/hyperlink" Target="https://bulbapedia.bulbagarden.net/wiki/Starly_(Pok%C3%A9mon)" TargetMode="External"/><Relationship Id="rId233" Type="http://schemas.openxmlformats.org/officeDocument/2006/relationships/hyperlink" Target="https://bulbapedia.bulbagarden.net/wiki/Farfetch%27d_(Pok%C3%A9mon)" TargetMode="External"/><Relationship Id="rId1068" Type="http://schemas.openxmlformats.org/officeDocument/2006/relationships/hyperlink" Target="https://bulbapedia.bulbagarden.net/wiki/Starly_(Pok%C3%A9mon)" TargetMode="External"/><Relationship Id="rId232" Type="http://schemas.openxmlformats.org/officeDocument/2006/relationships/hyperlink" Target="https://bulbapedia.bulbagarden.net/wiki/Farfetch%27d_(Pok%C3%A9mon)" TargetMode="External"/><Relationship Id="rId1069" Type="http://schemas.openxmlformats.org/officeDocument/2006/relationships/hyperlink" Target="https://bulbapedia.bulbagarden.net/wiki/Starly_(Pok%C3%A9mon)" TargetMode="External"/><Relationship Id="rId1015" Type="http://schemas.openxmlformats.org/officeDocument/2006/relationships/hyperlink" Target="https://bulbapedia.bulbagarden.net/wiki/Salamence_(Pok%C3%A9mon)" TargetMode="External"/><Relationship Id="rId1499" Type="http://schemas.openxmlformats.org/officeDocument/2006/relationships/hyperlink" Target="https://bulbapedia.bulbagarden.net/wiki/Yamask_(Pok%C3%A9mon)" TargetMode="External"/><Relationship Id="rId2346" Type="http://schemas.openxmlformats.org/officeDocument/2006/relationships/hyperlink" Target="https://bulbapedia.bulbagarden.net/wiki/Glastrier_(Pok%C3%A9mon)" TargetMode="External"/><Relationship Id="rId1016" Type="http://schemas.openxmlformats.org/officeDocument/2006/relationships/hyperlink" Target="https://bulbapedia.bulbagarden.net/wiki/Salamence_(Pok%C3%A9mon)" TargetMode="External"/><Relationship Id="rId2347" Type="http://schemas.openxmlformats.org/officeDocument/2006/relationships/hyperlink" Target="https://bulbapedia.bulbagarden.net/wiki/Spectrier_(Pok%C3%A9mon)" TargetMode="External"/><Relationship Id="rId1017" Type="http://schemas.openxmlformats.org/officeDocument/2006/relationships/hyperlink" Target="https://bulbapedia.bulbagarden.net/wiki/Beldum_(Pok%C3%A9mon)" TargetMode="External"/><Relationship Id="rId2348" Type="http://schemas.openxmlformats.org/officeDocument/2006/relationships/hyperlink" Target="https://bulbapedia.bulbagarden.net/wiki/Spectrier_(Pok%C3%A9mon)" TargetMode="External"/><Relationship Id="rId1018" Type="http://schemas.openxmlformats.org/officeDocument/2006/relationships/hyperlink" Target="https://bulbapedia.bulbagarden.net/wiki/Beldum_(Pok%C3%A9mon)" TargetMode="External"/><Relationship Id="rId2349" Type="http://schemas.openxmlformats.org/officeDocument/2006/relationships/hyperlink" Target="https://bulbapedia.bulbagarden.net/wiki/Calyrex_(Pok%C3%A9mon)" TargetMode="External"/><Relationship Id="rId1019" Type="http://schemas.openxmlformats.org/officeDocument/2006/relationships/hyperlink" Target="https://bulbapedia.bulbagarden.net/wiki/Metang_(Pok%C3%A9mon)" TargetMode="External"/><Relationship Id="rId668" Type="http://schemas.openxmlformats.org/officeDocument/2006/relationships/hyperlink" Target="https://bulbapedia.bulbagarden.net/wiki/Corsola_(Pok%C3%A9mon)" TargetMode="External"/><Relationship Id="rId667" Type="http://schemas.openxmlformats.org/officeDocument/2006/relationships/hyperlink" Target="https://bulbapedia.bulbagarden.net/wiki/Corsola_(Pok%C3%A9mon)" TargetMode="External"/><Relationship Id="rId666" Type="http://schemas.openxmlformats.org/officeDocument/2006/relationships/hyperlink" Target="https://bulbapedia.bulbagarden.net/wiki/Corsola_(Pok%C3%A9mon)" TargetMode="External"/><Relationship Id="rId665" Type="http://schemas.openxmlformats.org/officeDocument/2006/relationships/hyperlink" Target="https://bulbapedia.bulbagarden.net/wiki/Corsola_(Pok%C3%A9mon)" TargetMode="External"/><Relationship Id="rId669" Type="http://schemas.openxmlformats.org/officeDocument/2006/relationships/hyperlink" Target="https://bulbapedia.bulbagarden.net/wiki/Remoraid_(Pok%C3%A9mon)" TargetMode="External"/><Relationship Id="rId1490" Type="http://schemas.openxmlformats.org/officeDocument/2006/relationships/hyperlink" Target="https://bulbapedia.bulbagarden.net/wiki/Dwebble_(Pok%C3%A9mon)" TargetMode="External"/><Relationship Id="rId660" Type="http://schemas.openxmlformats.org/officeDocument/2006/relationships/hyperlink" Target="https://bulbapedia.bulbagarden.net/wiki/Swinub_(Pok%C3%A9mon)" TargetMode="External"/><Relationship Id="rId1491" Type="http://schemas.openxmlformats.org/officeDocument/2006/relationships/hyperlink" Target="https://bulbapedia.bulbagarden.net/wiki/Crustle_(Pok%C3%A9mon)" TargetMode="External"/><Relationship Id="rId1492" Type="http://schemas.openxmlformats.org/officeDocument/2006/relationships/hyperlink" Target="https://bulbapedia.bulbagarden.net/wiki/Crustle_(Pok%C3%A9mon)" TargetMode="External"/><Relationship Id="rId1493" Type="http://schemas.openxmlformats.org/officeDocument/2006/relationships/hyperlink" Target="https://bulbapedia.bulbagarden.net/wiki/Scraggy_(Pok%C3%A9mon)" TargetMode="External"/><Relationship Id="rId2340" Type="http://schemas.openxmlformats.org/officeDocument/2006/relationships/hyperlink" Target="https://bulbapedia.bulbagarden.net/wiki/Zarude_(Pok%C3%A9mon)" TargetMode="External"/><Relationship Id="rId1010" Type="http://schemas.openxmlformats.org/officeDocument/2006/relationships/hyperlink" Target="https://bulbapedia.bulbagarden.net/wiki/Luvdisc_(Pok%C3%A9mon)" TargetMode="External"/><Relationship Id="rId1494" Type="http://schemas.openxmlformats.org/officeDocument/2006/relationships/hyperlink" Target="https://bulbapedia.bulbagarden.net/wiki/Scraggy_(Pok%C3%A9mon)" TargetMode="External"/><Relationship Id="rId2341" Type="http://schemas.openxmlformats.org/officeDocument/2006/relationships/hyperlink" Target="https://bulbapedia.bulbagarden.net/wiki/Regieleki_(Pok%C3%A9mon)" TargetMode="External"/><Relationship Id="rId664" Type="http://schemas.openxmlformats.org/officeDocument/2006/relationships/hyperlink" Target="https://bulbapedia.bulbagarden.net/wiki/Piloswine_(Pok%C3%A9mon)" TargetMode="External"/><Relationship Id="rId1011" Type="http://schemas.openxmlformats.org/officeDocument/2006/relationships/hyperlink" Target="https://bulbapedia.bulbagarden.net/wiki/Bagon_(Pok%C3%A9mon)" TargetMode="External"/><Relationship Id="rId1495" Type="http://schemas.openxmlformats.org/officeDocument/2006/relationships/hyperlink" Target="https://bulbapedia.bulbagarden.net/wiki/Scrafty_(Pok%C3%A9mon)" TargetMode="External"/><Relationship Id="rId2342" Type="http://schemas.openxmlformats.org/officeDocument/2006/relationships/hyperlink" Target="https://bulbapedia.bulbagarden.net/wiki/Regieleki_(Pok%C3%A9mon)" TargetMode="External"/><Relationship Id="rId663" Type="http://schemas.openxmlformats.org/officeDocument/2006/relationships/hyperlink" Target="https://bulbapedia.bulbagarden.net/wiki/Piloswine_(Pok%C3%A9mon)" TargetMode="External"/><Relationship Id="rId1012" Type="http://schemas.openxmlformats.org/officeDocument/2006/relationships/hyperlink" Target="https://bulbapedia.bulbagarden.net/wiki/Bagon_(Pok%C3%A9mon)" TargetMode="External"/><Relationship Id="rId1496" Type="http://schemas.openxmlformats.org/officeDocument/2006/relationships/hyperlink" Target="https://bulbapedia.bulbagarden.net/wiki/Scrafty_(Pok%C3%A9mon)" TargetMode="External"/><Relationship Id="rId2343" Type="http://schemas.openxmlformats.org/officeDocument/2006/relationships/hyperlink" Target="https://bulbapedia.bulbagarden.net/wiki/Regidrago_(Pok%C3%A9mon)" TargetMode="External"/><Relationship Id="rId662" Type="http://schemas.openxmlformats.org/officeDocument/2006/relationships/hyperlink" Target="https://bulbapedia.bulbagarden.net/wiki/Piloswine_(Pok%C3%A9mon)" TargetMode="External"/><Relationship Id="rId1013" Type="http://schemas.openxmlformats.org/officeDocument/2006/relationships/hyperlink" Target="https://bulbapedia.bulbagarden.net/wiki/Shelgon_(Pok%C3%A9mon)" TargetMode="External"/><Relationship Id="rId1497" Type="http://schemas.openxmlformats.org/officeDocument/2006/relationships/hyperlink" Target="https://bulbapedia.bulbagarden.net/wiki/Sigilyph_(Pok%C3%A9mon)" TargetMode="External"/><Relationship Id="rId2344" Type="http://schemas.openxmlformats.org/officeDocument/2006/relationships/hyperlink" Target="https://bulbapedia.bulbagarden.net/wiki/Regidrago_(Pok%C3%A9mon)" TargetMode="External"/><Relationship Id="rId661" Type="http://schemas.openxmlformats.org/officeDocument/2006/relationships/hyperlink" Target="https://bulbapedia.bulbagarden.net/wiki/Piloswine_(Pok%C3%A9mon)" TargetMode="External"/><Relationship Id="rId1014" Type="http://schemas.openxmlformats.org/officeDocument/2006/relationships/hyperlink" Target="https://bulbapedia.bulbagarden.net/wiki/Shelgon_(Pok%C3%A9mon)" TargetMode="External"/><Relationship Id="rId1498" Type="http://schemas.openxmlformats.org/officeDocument/2006/relationships/hyperlink" Target="https://bulbapedia.bulbagarden.net/wiki/Sigilyph_(Pok%C3%A9mon)" TargetMode="External"/><Relationship Id="rId2345" Type="http://schemas.openxmlformats.org/officeDocument/2006/relationships/hyperlink" Target="https://bulbapedia.bulbagarden.net/wiki/Glastrier_(Pok%C3%A9mon)" TargetMode="External"/><Relationship Id="rId1004" Type="http://schemas.openxmlformats.org/officeDocument/2006/relationships/hyperlink" Target="https://bulbapedia.bulbagarden.net/wiki/Gorebyss_(Pok%C3%A9mon)" TargetMode="External"/><Relationship Id="rId1488" Type="http://schemas.openxmlformats.org/officeDocument/2006/relationships/hyperlink" Target="https://bulbapedia.bulbagarden.net/wiki/Maractus_(Pok%C3%A9mon)" TargetMode="External"/><Relationship Id="rId2335" Type="http://schemas.openxmlformats.org/officeDocument/2006/relationships/hyperlink" Target="https://bulbapedia.bulbagarden.net/wiki/Urshifu_(Pok%C3%A9mon)" TargetMode="External"/><Relationship Id="rId1005" Type="http://schemas.openxmlformats.org/officeDocument/2006/relationships/hyperlink" Target="https://bulbapedia.bulbagarden.net/wiki/Relicanth_(Pok%C3%A9mon)" TargetMode="External"/><Relationship Id="rId1489" Type="http://schemas.openxmlformats.org/officeDocument/2006/relationships/hyperlink" Target="https://bulbapedia.bulbagarden.net/wiki/Dwebble_(Pok%C3%A9mon)" TargetMode="External"/><Relationship Id="rId2336" Type="http://schemas.openxmlformats.org/officeDocument/2006/relationships/hyperlink" Target="https://bulbapedia.bulbagarden.net/wiki/Urshifu_(Pok%C3%A9mon)" TargetMode="External"/><Relationship Id="rId1006" Type="http://schemas.openxmlformats.org/officeDocument/2006/relationships/hyperlink" Target="https://bulbapedia.bulbagarden.net/wiki/Relicanth_(Pok%C3%A9mon)" TargetMode="External"/><Relationship Id="rId2337" Type="http://schemas.openxmlformats.org/officeDocument/2006/relationships/hyperlink" Target="https://bulbapedia.bulbagarden.net/wiki/Zarude_(Pok%C3%A9mon)" TargetMode="External"/><Relationship Id="rId1007" Type="http://schemas.openxmlformats.org/officeDocument/2006/relationships/hyperlink" Target="https://bulbapedia.bulbagarden.net/wiki/Relicanth_(Pok%C3%A9mon)" TargetMode="External"/><Relationship Id="rId2338" Type="http://schemas.openxmlformats.org/officeDocument/2006/relationships/hyperlink" Target="https://bulbapedia.bulbagarden.net/wiki/Zarude_(Pok%C3%A9mon)" TargetMode="External"/><Relationship Id="rId1008" Type="http://schemas.openxmlformats.org/officeDocument/2006/relationships/hyperlink" Target="https://bulbapedia.bulbagarden.net/wiki/Relicanth_(Pok%C3%A9mon)" TargetMode="External"/><Relationship Id="rId2339" Type="http://schemas.openxmlformats.org/officeDocument/2006/relationships/hyperlink" Target="https://bulbapedia.bulbagarden.net/wiki/Zarude_(Pok%C3%A9mon)" TargetMode="External"/><Relationship Id="rId1009" Type="http://schemas.openxmlformats.org/officeDocument/2006/relationships/hyperlink" Target="https://bulbapedia.bulbagarden.net/wiki/Luvdisc_(Pok%C3%A9mon)" TargetMode="External"/><Relationship Id="rId657" Type="http://schemas.openxmlformats.org/officeDocument/2006/relationships/hyperlink" Target="https://bulbapedia.bulbagarden.net/wiki/Magcargo_(Pok%C3%A9mon)" TargetMode="External"/><Relationship Id="rId656" Type="http://schemas.openxmlformats.org/officeDocument/2006/relationships/hyperlink" Target="https://bulbapedia.bulbagarden.net/wiki/Slugma_(Pok%C3%A9mon)" TargetMode="External"/><Relationship Id="rId655" Type="http://schemas.openxmlformats.org/officeDocument/2006/relationships/hyperlink" Target="https://bulbapedia.bulbagarden.net/wiki/Slugma_(Pok%C3%A9mon)" TargetMode="External"/><Relationship Id="rId654" Type="http://schemas.openxmlformats.org/officeDocument/2006/relationships/hyperlink" Target="https://bulbapedia.bulbagarden.net/wiki/Ursaring_(Pok%C3%A9mon)" TargetMode="External"/><Relationship Id="rId659" Type="http://schemas.openxmlformats.org/officeDocument/2006/relationships/hyperlink" Target="https://bulbapedia.bulbagarden.net/wiki/Swinub_(Pok%C3%A9mon)" TargetMode="External"/><Relationship Id="rId658" Type="http://schemas.openxmlformats.org/officeDocument/2006/relationships/hyperlink" Target="https://bulbapedia.bulbagarden.net/wiki/Magcargo_(Pok%C3%A9mon)" TargetMode="External"/><Relationship Id="rId1480" Type="http://schemas.openxmlformats.org/officeDocument/2006/relationships/hyperlink" Target="https://bulbapedia.bulbagarden.net/wiki/Darumaka_(Pok%C3%A9mon)" TargetMode="External"/><Relationship Id="rId1481" Type="http://schemas.openxmlformats.org/officeDocument/2006/relationships/hyperlink" Target="https://bulbapedia.bulbagarden.net/wiki/Darumaka_(Pok%C3%A9mon)" TargetMode="External"/><Relationship Id="rId1482" Type="http://schemas.openxmlformats.org/officeDocument/2006/relationships/hyperlink" Target="https://bulbapedia.bulbagarden.net/wiki/Darumaka_(Pok%C3%A9mon)" TargetMode="External"/><Relationship Id="rId1483" Type="http://schemas.openxmlformats.org/officeDocument/2006/relationships/hyperlink" Target="https://bulbapedia.bulbagarden.net/wiki/Darmanitan_(Pok%C3%A9mon)" TargetMode="External"/><Relationship Id="rId2330" Type="http://schemas.openxmlformats.org/officeDocument/2006/relationships/hyperlink" Target="https://bulbapedia.bulbagarden.net/wiki/Eternatus_(Pok%C3%A9mon)" TargetMode="External"/><Relationship Id="rId653" Type="http://schemas.openxmlformats.org/officeDocument/2006/relationships/hyperlink" Target="https://bulbapedia.bulbagarden.net/wiki/Ursaring_(Pok%C3%A9mon)" TargetMode="External"/><Relationship Id="rId1000" Type="http://schemas.openxmlformats.org/officeDocument/2006/relationships/hyperlink" Target="https://bulbapedia.bulbagarden.net/wiki/Clamperl_(Pok%C3%A9mon)" TargetMode="External"/><Relationship Id="rId1484" Type="http://schemas.openxmlformats.org/officeDocument/2006/relationships/hyperlink" Target="https://bulbapedia.bulbagarden.net/wiki/Darmanitan_(Pok%C3%A9mon)" TargetMode="External"/><Relationship Id="rId2331" Type="http://schemas.openxmlformats.org/officeDocument/2006/relationships/hyperlink" Target="https://bulbapedia.bulbagarden.net/wiki/Kubfu_(Pok%C3%A9mon)" TargetMode="External"/><Relationship Id="rId652" Type="http://schemas.openxmlformats.org/officeDocument/2006/relationships/hyperlink" Target="https://bulbapedia.bulbagarden.net/wiki/Ursaring_(Pok%C3%A9mon)" TargetMode="External"/><Relationship Id="rId1001" Type="http://schemas.openxmlformats.org/officeDocument/2006/relationships/hyperlink" Target="https://bulbapedia.bulbagarden.net/wiki/Huntail_(Pok%C3%A9mon)" TargetMode="External"/><Relationship Id="rId1485" Type="http://schemas.openxmlformats.org/officeDocument/2006/relationships/hyperlink" Target="https://bulbapedia.bulbagarden.net/wiki/Darmanitan_(Pok%C3%A9mon)" TargetMode="External"/><Relationship Id="rId2332" Type="http://schemas.openxmlformats.org/officeDocument/2006/relationships/hyperlink" Target="https://bulbapedia.bulbagarden.net/wiki/Kubfu_(Pok%C3%A9mon)" TargetMode="External"/><Relationship Id="rId651" Type="http://schemas.openxmlformats.org/officeDocument/2006/relationships/hyperlink" Target="https://bulbapedia.bulbagarden.net/wiki/Ursaring_(Pok%C3%A9mon)" TargetMode="External"/><Relationship Id="rId1002" Type="http://schemas.openxmlformats.org/officeDocument/2006/relationships/hyperlink" Target="https://bulbapedia.bulbagarden.net/wiki/Huntail_(Pok%C3%A9mon)" TargetMode="External"/><Relationship Id="rId1486" Type="http://schemas.openxmlformats.org/officeDocument/2006/relationships/hyperlink" Target="https://bulbapedia.bulbagarden.net/wiki/Darmanitan_(Pok%C3%A9mon)" TargetMode="External"/><Relationship Id="rId2333" Type="http://schemas.openxmlformats.org/officeDocument/2006/relationships/hyperlink" Target="https://bulbapedia.bulbagarden.net/wiki/Urshifu_(Pok%C3%A9mon)" TargetMode="External"/><Relationship Id="rId650" Type="http://schemas.openxmlformats.org/officeDocument/2006/relationships/hyperlink" Target="https://bulbapedia.bulbagarden.net/wiki/Teddiursa_(Pok%C3%A9mon)" TargetMode="External"/><Relationship Id="rId1003" Type="http://schemas.openxmlformats.org/officeDocument/2006/relationships/hyperlink" Target="https://bulbapedia.bulbagarden.net/wiki/Gorebyss_(Pok%C3%A9mon)" TargetMode="External"/><Relationship Id="rId1487" Type="http://schemas.openxmlformats.org/officeDocument/2006/relationships/hyperlink" Target="https://bulbapedia.bulbagarden.net/wiki/Maractus_(Pok%C3%A9mon)" TargetMode="External"/><Relationship Id="rId2334" Type="http://schemas.openxmlformats.org/officeDocument/2006/relationships/hyperlink" Target="https://bulbapedia.bulbagarden.net/wiki/Urshifu_(Pok%C3%A9mon)" TargetMode="External"/><Relationship Id="rId1037" Type="http://schemas.openxmlformats.org/officeDocument/2006/relationships/hyperlink" Target="https://bulbapedia.bulbagarden.net/wiki/Rayquaza_(Pok%C3%A9mon)" TargetMode="External"/><Relationship Id="rId2368" Type="http://schemas.openxmlformats.org/officeDocument/2006/relationships/hyperlink" Target="https://bulbapedia.bulbagarden.net/wiki/Enamorus_(Pok%C3%A9mon)" TargetMode="External"/><Relationship Id="rId1038" Type="http://schemas.openxmlformats.org/officeDocument/2006/relationships/hyperlink" Target="https://bulbapedia.bulbagarden.net/wiki/Rayquaza_(Pok%C3%A9mon)" TargetMode="External"/><Relationship Id="rId2369" Type="http://schemas.openxmlformats.org/officeDocument/2006/relationships/hyperlink" Target="https://bulbapedia.bulbagarden.net/wiki/Enamorus_(Pok%C3%A9mon)" TargetMode="External"/><Relationship Id="rId1039" Type="http://schemas.openxmlformats.org/officeDocument/2006/relationships/hyperlink" Target="https://bulbapedia.bulbagarden.net/wiki/Jirachi_(Pok%C3%A9mon)" TargetMode="External"/><Relationship Id="rId206" Type="http://schemas.openxmlformats.org/officeDocument/2006/relationships/hyperlink" Target="https://bulbapedia.bulbagarden.net/wiki/Graveler_(Pok%C3%A9mon)" TargetMode="External"/><Relationship Id="rId205" Type="http://schemas.openxmlformats.org/officeDocument/2006/relationships/hyperlink" Target="https://bulbapedia.bulbagarden.net/wiki/Graveler_(Pok%C3%A9mon)" TargetMode="External"/><Relationship Id="rId689" Type="http://schemas.openxmlformats.org/officeDocument/2006/relationships/hyperlink" Target="https://bulbapedia.bulbagarden.net/wiki/Phanpy_(Pok%C3%A9mon)" TargetMode="External"/><Relationship Id="rId204" Type="http://schemas.openxmlformats.org/officeDocument/2006/relationships/hyperlink" Target="https://bulbapedia.bulbagarden.net/wiki/Graveler_(Pok%C3%A9mon)" TargetMode="External"/><Relationship Id="rId688" Type="http://schemas.openxmlformats.org/officeDocument/2006/relationships/hyperlink" Target="https://bulbapedia.bulbagarden.net/wiki/Kingdra_(Pok%C3%A9mon)" TargetMode="External"/><Relationship Id="rId203" Type="http://schemas.openxmlformats.org/officeDocument/2006/relationships/hyperlink" Target="https://bulbapedia.bulbagarden.net/wiki/Graveler_(Pok%C3%A9mon)" TargetMode="External"/><Relationship Id="rId687" Type="http://schemas.openxmlformats.org/officeDocument/2006/relationships/hyperlink" Target="https://bulbapedia.bulbagarden.net/wiki/Kingdra_(Pok%C3%A9mon)" TargetMode="External"/><Relationship Id="rId209" Type="http://schemas.openxmlformats.org/officeDocument/2006/relationships/hyperlink" Target="https://bulbapedia.bulbagarden.net/wiki/Golem_(Pok%C3%A9mon)" TargetMode="External"/><Relationship Id="rId208" Type="http://schemas.openxmlformats.org/officeDocument/2006/relationships/hyperlink" Target="https://bulbapedia.bulbagarden.net/wiki/Golem_(Pok%C3%A9mon)" TargetMode="External"/><Relationship Id="rId207" Type="http://schemas.openxmlformats.org/officeDocument/2006/relationships/hyperlink" Target="https://bulbapedia.bulbagarden.net/wiki/Golem_(Pok%C3%A9mon)" TargetMode="External"/><Relationship Id="rId682" Type="http://schemas.openxmlformats.org/officeDocument/2006/relationships/hyperlink" Target="https://bulbapedia.bulbagarden.net/wiki/Houndour_(Pok%C3%A9mon)" TargetMode="External"/><Relationship Id="rId2360" Type="http://schemas.openxmlformats.org/officeDocument/2006/relationships/hyperlink" Target="https://bulbapedia.bulbagarden.net/wiki/Basculegion_(Pok%C3%A9mon)" TargetMode="External"/><Relationship Id="rId681" Type="http://schemas.openxmlformats.org/officeDocument/2006/relationships/hyperlink" Target="https://bulbapedia.bulbagarden.net/wiki/Houndour_(Pok%C3%A9mon)" TargetMode="External"/><Relationship Id="rId1030" Type="http://schemas.openxmlformats.org/officeDocument/2006/relationships/hyperlink" Target="https://bulbapedia.bulbagarden.net/wiki/Latias_(Pok%C3%A9mon)" TargetMode="External"/><Relationship Id="rId2361" Type="http://schemas.openxmlformats.org/officeDocument/2006/relationships/hyperlink" Target="https://bulbapedia.bulbagarden.net/wiki/Basculegion_(Pok%C3%A9mon)" TargetMode="External"/><Relationship Id="rId680" Type="http://schemas.openxmlformats.org/officeDocument/2006/relationships/hyperlink" Target="https://bulbapedia.bulbagarden.net/wiki/Skarmory_(Pok%C3%A9mon)" TargetMode="External"/><Relationship Id="rId1031" Type="http://schemas.openxmlformats.org/officeDocument/2006/relationships/hyperlink" Target="https://bulbapedia.bulbagarden.net/wiki/Latios_(Pok%C3%A9mon)" TargetMode="External"/><Relationship Id="rId2362" Type="http://schemas.openxmlformats.org/officeDocument/2006/relationships/hyperlink" Target="https://bulbapedia.bulbagarden.net/wiki/Basculegion_(Pok%C3%A9mon)" TargetMode="External"/><Relationship Id="rId1032" Type="http://schemas.openxmlformats.org/officeDocument/2006/relationships/hyperlink" Target="https://bulbapedia.bulbagarden.net/wiki/Latios_(Pok%C3%A9mon)" TargetMode="External"/><Relationship Id="rId2363" Type="http://schemas.openxmlformats.org/officeDocument/2006/relationships/hyperlink" Target="https://bulbapedia.bulbagarden.net/wiki/Sneasler_(Pok%C3%A9mon)" TargetMode="External"/><Relationship Id="rId202" Type="http://schemas.openxmlformats.org/officeDocument/2006/relationships/hyperlink" Target="https://bulbapedia.bulbagarden.net/wiki/Geodude_(Pok%C3%A9mon)" TargetMode="External"/><Relationship Id="rId686" Type="http://schemas.openxmlformats.org/officeDocument/2006/relationships/hyperlink" Target="https://bulbapedia.bulbagarden.net/wiki/Houndoom_(Pok%C3%A9mon)" TargetMode="External"/><Relationship Id="rId1033" Type="http://schemas.openxmlformats.org/officeDocument/2006/relationships/hyperlink" Target="https://bulbapedia.bulbagarden.net/wiki/Kyogre_(Pok%C3%A9mon)" TargetMode="External"/><Relationship Id="rId2364" Type="http://schemas.openxmlformats.org/officeDocument/2006/relationships/hyperlink" Target="https://bulbapedia.bulbagarden.net/wiki/Sneasler_(Pok%C3%A9mon)" TargetMode="External"/><Relationship Id="rId201" Type="http://schemas.openxmlformats.org/officeDocument/2006/relationships/hyperlink" Target="https://bulbapedia.bulbagarden.net/wiki/Geodude_(Pok%C3%A9mon)" TargetMode="External"/><Relationship Id="rId685" Type="http://schemas.openxmlformats.org/officeDocument/2006/relationships/hyperlink" Target="https://bulbapedia.bulbagarden.net/wiki/Houndoom_(Pok%C3%A9mon)" TargetMode="External"/><Relationship Id="rId1034" Type="http://schemas.openxmlformats.org/officeDocument/2006/relationships/hyperlink" Target="https://bulbapedia.bulbagarden.net/wiki/Kyogre_(Pok%C3%A9mon)" TargetMode="External"/><Relationship Id="rId2365" Type="http://schemas.openxmlformats.org/officeDocument/2006/relationships/hyperlink" Target="https://bulbapedia.bulbagarden.net/wiki/Overqwil_(Pok%C3%A9mon)" TargetMode="External"/><Relationship Id="rId200" Type="http://schemas.openxmlformats.org/officeDocument/2006/relationships/hyperlink" Target="https://bulbapedia.bulbagarden.net/wiki/Geodude_(Pok%C3%A9mon)" TargetMode="External"/><Relationship Id="rId684" Type="http://schemas.openxmlformats.org/officeDocument/2006/relationships/hyperlink" Target="https://bulbapedia.bulbagarden.net/wiki/Houndoom_(Pok%C3%A9mon)" TargetMode="External"/><Relationship Id="rId1035" Type="http://schemas.openxmlformats.org/officeDocument/2006/relationships/hyperlink" Target="https://bulbapedia.bulbagarden.net/wiki/Groudon_(Pok%C3%A9mon)" TargetMode="External"/><Relationship Id="rId2366" Type="http://schemas.openxmlformats.org/officeDocument/2006/relationships/hyperlink" Target="https://bulbapedia.bulbagarden.net/wiki/Overqwil_(Pok%C3%A9mon)" TargetMode="External"/><Relationship Id="rId683" Type="http://schemas.openxmlformats.org/officeDocument/2006/relationships/hyperlink" Target="https://bulbapedia.bulbagarden.net/wiki/Houndoom_(Pok%C3%A9mon)" TargetMode="External"/><Relationship Id="rId1036" Type="http://schemas.openxmlformats.org/officeDocument/2006/relationships/hyperlink" Target="https://bulbapedia.bulbagarden.net/wiki/Groudon_(Pok%C3%A9mon)" TargetMode="External"/><Relationship Id="rId2367" Type="http://schemas.openxmlformats.org/officeDocument/2006/relationships/hyperlink" Target="https://bulbapedia.bulbagarden.net/wiki/Enamorus_(Pok%C3%A9mon)" TargetMode="External"/><Relationship Id="rId1026" Type="http://schemas.openxmlformats.org/officeDocument/2006/relationships/hyperlink" Target="https://bulbapedia.bulbagarden.net/wiki/Regice_(Pok%C3%A9mon)" TargetMode="External"/><Relationship Id="rId2357" Type="http://schemas.openxmlformats.org/officeDocument/2006/relationships/hyperlink" Target="https://bulbapedia.bulbagarden.net/wiki/Ursaluna_(Pok%C3%A9mon)" TargetMode="External"/><Relationship Id="rId1027" Type="http://schemas.openxmlformats.org/officeDocument/2006/relationships/hyperlink" Target="https://bulbapedia.bulbagarden.net/wiki/Registeel_(Pok%C3%A9mon)" TargetMode="External"/><Relationship Id="rId2358" Type="http://schemas.openxmlformats.org/officeDocument/2006/relationships/hyperlink" Target="https://bulbapedia.bulbagarden.net/wiki/Ursaluna_(Pok%C3%A9mon)" TargetMode="External"/><Relationship Id="rId1028" Type="http://schemas.openxmlformats.org/officeDocument/2006/relationships/hyperlink" Target="https://bulbapedia.bulbagarden.net/wiki/Registeel_(Pok%C3%A9mon)" TargetMode="External"/><Relationship Id="rId2359" Type="http://schemas.openxmlformats.org/officeDocument/2006/relationships/hyperlink" Target="https://bulbapedia.bulbagarden.net/wiki/Basculegion_(Pok%C3%A9mon)" TargetMode="External"/><Relationship Id="rId1029" Type="http://schemas.openxmlformats.org/officeDocument/2006/relationships/hyperlink" Target="https://bulbapedia.bulbagarden.net/wiki/Latias_(Pok%C3%A9mon)" TargetMode="External"/><Relationship Id="rId679" Type="http://schemas.openxmlformats.org/officeDocument/2006/relationships/hyperlink" Target="https://bulbapedia.bulbagarden.net/wiki/Skarmory_(Pok%C3%A9mon)" TargetMode="External"/><Relationship Id="rId678" Type="http://schemas.openxmlformats.org/officeDocument/2006/relationships/hyperlink" Target="https://bulbapedia.bulbagarden.net/wiki/Mantine_(Pok%C3%A9mon)" TargetMode="External"/><Relationship Id="rId677" Type="http://schemas.openxmlformats.org/officeDocument/2006/relationships/hyperlink" Target="https://bulbapedia.bulbagarden.net/wiki/Mantine_(Pok%C3%A9mon)" TargetMode="External"/><Relationship Id="rId676" Type="http://schemas.openxmlformats.org/officeDocument/2006/relationships/hyperlink" Target="https://bulbapedia.bulbagarden.net/wiki/Delibird_(Pok%C3%A9mon)" TargetMode="External"/><Relationship Id="rId671" Type="http://schemas.openxmlformats.org/officeDocument/2006/relationships/hyperlink" Target="https://bulbapedia.bulbagarden.net/wiki/Octillery_(Pok%C3%A9mon)" TargetMode="External"/><Relationship Id="rId670" Type="http://schemas.openxmlformats.org/officeDocument/2006/relationships/hyperlink" Target="https://bulbapedia.bulbagarden.net/wiki/Remoraid_(Pok%C3%A9mon)" TargetMode="External"/><Relationship Id="rId2350" Type="http://schemas.openxmlformats.org/officeDocument/2006/relationships/hyperlink" Target="https://bulbapedia.bulbagarden.net/wiki/Calyrex_(Pok%C3%A9mon)" TargetMode="External"/><Relationship Id="rId1020" Type="http://schemas.openxmlformats.org/officeDocument/2006/relationships/hyperlink" Target="https://bulbapedia.bulbagarden.net/wiki/Metang_(Pok%C3%A9mon)" TargetMode="External"/><Relationship Id="rId2351" Type="http://schemas.openxmlformats.org/officeDocument/2006/relationships/hyperlink" Target="https://bulbapedia.bulbagarden.net/wiki/Wyrdeer_(Pok%C3%A9mon)" TargetMode="External"/><Relationship Id="rId1021" Type="http://schemas.openxmlformats.org/officeDocument/2006/relationships/hyperlink" Target="https://bulbapedia.bulbagarden.net/wiki/Metagross_(Pok%C3%A9mon)" TargetMode="External"/><Relationship Id="rId2352" Type="http://schemas.openxmlformats.org/officeDocument/2006/relationships/hyperlink" Target="https://bulbapedia.bulbagarden.net/wiki/Wyrdeer_(Pok%C3%A9mon)" TargetMode="External"/><Relationship Id="rId675" Type="http://schemas.openxmlformats.org/officeDocument/2006/relationships/hyperlink" Target="https://bulbapedia.bulbagarden.net/wiki/Delibird_(Pok%C3%A9mon)" TargetMode="External"/><Relationship Id="rId1022" Type="http://schemas.openxmlformats.org/officeDocument/2006/relationships/hyperlink" Target="https://bulbapedia.bulbagarden.net/wiki/Metagross_(Pok%C3%A9mon)" TargetMode="External"/><Relationship Id="rId2353" Type="http://schemas.openxmlformats.org/officeDocument/2006/relationships/hyperlink" Target="https://bulbapedia.bulbagarden.net/wiki/Kleavor_(Pok%C3%A9mon)" TargetMode="External"/><Relationship Id="rId674" Type="http://schemas.openxmlformats.org/officeDocument/2006/relationships/hyperlink" Target="https://bulbapedia.bulbagarden.net/wiki/Octillery_(Pok%C3%A9mon)" TargetMode="External"/><Relationship Id="rId1023" Type="http://schemas.openxmlformats.org/officeDocument/2006/relationships/hyperlink" Target="https://bulbapedia.bulbagarden.net/wiki/Regirock_(Pok%C3%A9mon)" TargetMode="External"/><Relationship Id="rId2354" Type="http://schemas.openxmlformats.org/officeDocument/2006/relationships/hyperlink" Target="https://bulbapedia.bulbagarden.net/wiki/Kleavor_(Pok%C3%A9mon)" TargetMode="External"/><Relationship Id="rId673" Type="http://schemas.openxmlformats.org/officeDocument/2006/relationships/hyperlink" Target="https://bulbapedia.bulbagarden.net/wiki/Octillery_(Pok%C3%A9mon)" TargetMode="External"/><Relationship Id="rId1024" Type="http://schemas.openxmlformats.org/officeDocument/2006/relationships/hyperlink" Target="https://bulbapedia.bulbagarden.net/wiki/Regirock_(Pok%C3%A9mon)" TargetMode="External"/><Relationship Id="rId2355" Type="http://schemas.openxmlformats.org/officeDocument/2006/relationships/hyperlink" Target="https://bulbapedia.bulbagarden.net/wiki/Ursaluna_(Pok%C3%A9mon)" TargetMode="External"/><Relationship Id="rId672" Type="http://schemas.openxmlformats.org/officeDocument/2006/relationships/hyperlink" Target="https://bulbapedia.bulbagarden.net/wiki/Octillery_(Pok%C3%A9mon)" TargetMode="External"/><Relationship Id="rId1025" Type="http://schemas.openxmlformats.org/officeDocument/2006/relationships/hyperlink" Target="https://bulbapedia.bulbagarden.net/wiki/Regice_(Pok%C3%A9mon)" TargetMode="External"/><Relationship Id="rId2356" Type="http://schemas.openxmlformats.org/officeDocument/2006/relationships/hyperlink" Target="https://bulbapedia.bulbagarden.net/wiki/Ursaluna_(Pok%C3%A9mon)" TargetMode="External"/><Relationship Id="rId190" Type="http://schemas.openxmlformats.org/officeDocument/2006/relationships/hyperlink" Target="https://bulbapedia.bulbagarden.net/wiki/Bellsprout_(Pok%C3%A9mon)" TargetMode="External"/><Relationship Id="rId194" Type="http://schemas.openxmlformats.org/officeDocument/2006/relationships/hyperlink" Target="https://bulbapedia.bulbagarden.net/wiki/Victreebel_(Pok%C3%A9mon)" TargetMode="External"/><Relationship Id="rId193" Type="http://schemas.openxmlformats.org/officeDocument/2006/relationships/hyperlink" Target="https://bulbapedia.bulbagarden.net/wiki/Victreebel_(Pok%C3%A9mon)" TargetMode="External"/><Relationship Id="rId192" Type="http://schemas.openxmlformats.org/officeDocument/2006/relationships/hyperlink" Target="https://bulbapedia.bulbagarden.net/wiki/Weepinbell_(Pok%C3%A9mon)" TargetMode="External"/><Relationship Id="rId191" Type="http://schemas.openxmlformats.org/officeDocument/2006/relationships/hyperlink" Target="https://bulbapedia.bulbagarden.net/wiki/Weepinbell_(Pok%C3%A9mon)" TargetMode="External"/><Relationship Id="rId187" Type="http://schemas.openxmlformats.org/officeDocument/2006/relationships/hyperlink" Target="https://bulbapedia.bulbagarden.net/wiki/Machamp_(Pok%C3%A9mon)" TargetMode="External"/><Relationship Id="rId186" Type="http://schemas.openxmlformats.org/officeDocument/2006/relationships/hyperlink" Target="https://bulbapedia.bulbagarden.net/wiki/Machoke_(Pok%C3%A9mon)" TargetMode="External"/><Relationship Id="rId185" Type="http://schemas.openxmlformats.org/officeDocument/2006/relationships/hyperlink" Target="https://bulbapedia.bulbagarden.net/wiki/Machoke_(Pok%C3%A9mon)" TargetMode="External"/><Relationship Id="rId184" Type="http://schemas.openxmlformats.org/officeDocument/2006/relationships/hyperlink" Target="https://bulbapedia.bulbagarden.net/wiki/Machop_(Pok%C3%A9mon)" TargetMode="External"/><Relationship Id="rId189" Type="http://schemas.openxmlformats.org/officeDocument/2006/relationships/hyperlink" Target="https://bulbapedia.bulbagarden.net/wiki/Bellsprout_(Pok%C3%A9mon)" TargetMode="External"/><Relationship Id="rId188" Type="http://schemas.openxmlformats.org/officeDocument/2006/relationships/hyperlink" Target="https://bulbapedia.bulbagarden.net/wiki/Machamp_(Pok%C3%A9mon)" TargetMode="External"/><Relationship Id="rId183" Type="http://schemas.openxmlformats.org/officeDocument/2006/relationships/hyperlink" Target="https://bulbapedia.bulbagarden.net/wiki/Machop_(Pok%C3%A9mon)" TargetMode="External"/><Relationship Id="rId182" Type="http://schemas.openxmlformats.org/officeDocument/2006/relationships/hyperlink" Target="https://bulbapedia.bulbagarden.net/wiki/Alakazam_(Pok%C3%A9mon)" TargetMode="External"/><Relationship Id="rId181" Type="http://schemas.openxmlformats.org/officeDocument/2006/relationships/hyperlink" Target="https://bulbapedia.bulbagarden.net/wiki/Alakazam_(Pok%C3%A9mon)" TargetMode="External"/><Relationship Id="rId180" Type="http://schemas.openxmlformats.org/officeDocument/2006/relationships/hyperlink" Target="https://bulbapedia.bulbagarden.net/wiki/Alakazam_(Pok%C3%A9mon)" TargetMode="External"/><Relationship Id="rId176" Type="http://schemas.openxmlformats.org/officeDocument/2006/relationships/hyperlink" Target="https://bulbapedia.bulbagarden.net/wiki/Kadabra_(Pok%C3%A9mon)" TargetMode="External"/><Relationship Id="rId175" Type="http://schemas.openxmlformats.org/officeDocument/2006/relationships/hyperlink" Target="https://bulbapedia.bulbagarden.net/wiki/Kadabra_(Pok%C3%A9mon)" TargetMode="External"/><Relationship Id="rId174" Type="http://schemas.openxmlformats.org/officeDocument/2006/relationships/hyperlink" Target="https://bulbapedia.bulbagarden.net/wiki/Abra_(Pok%C3%A9mon)" TargetMode="External"/><Relationship Id="rId173" Type="http://schemas.openxmlformats.org/officeDocument/2006/relationships/hyperlink" Target="https://bulbapedia.bulbagarden.net/wiki/Abra_(Pok%C3%A9mon)" TargetMode="External"/><Relationship Id="rId179" Type="http://schemas.openxmlformats.org/officeDocument/2006/relationships/hyperlink" Target="https://bulbapedia.bulbagarden.net/wiki/Alakazam_(Pok%C3%A9mon)" TargetMode="External"/><Relationship Id="rId178" Type="http://schemas.openxmlformats.org/officeDocument/2006/relationships/hyperlink" Target="https://bulbapedia.bulbagarden.net/wiki/Kadabra_(Pok%C3%A9mon)" TargetMode="External"/><Relationship Id="rId177" Type="http://schemas.openxmlformats.org/officeDocument/2006/relationships/hyperlink" Target="https://bulbapedia.bulbagarden.net/wiki/Kadabra_(Pok%C3%A9mon)" TargetMode="External"/><Relationship Id="rId1910" Type="http://schemas.openxmlformats.org/officeDocument/2006/relationships/hyperlink" Target="https://bulbapedia.bulbagarden.net/wiki/Goodra_(Pok%C3%A9mon)" TargetMode="External"/><Relationship Id="rId1911" Type="http://schemas.openxmlformats.org/officeDocument/2006/relationships/hyperlink" Target="https://bulbapedia.bulbagarden.net/wiki/Goodra_(Pok%C3%A9mon)" TargetMode="External"/><Relationship Id="rId1912" Type="http://schemas.openxmlformats.org/officeDocument/2006/relationships/hyperlink" Target="https://bulbapedia.bulbagarden.net/wiki/Goodra_(Pok%C3%A9mon)" TargetMode="External"/><Relationship Id="rId1913" Type="http://schemas.openxmlformats.org/officeDocument/2006/relationships/hyperlink" Target="https://bulbapedia.bulbagarden.net/wiki/Klefki_(Pok%C3%A9mon)" TargetMode="External"/><Relationship Id="rId1914" Type="http://schemas.openxmlformats.org/officeDocument/2006/relationships/hyperlink" Target="https://bulbapedia.bulbagarden.net/wiki/Klefki_(Pok%C3%A9mon)" TargetMode="External"/><Relationship Id="rId1915" Type="http://schemas.openxmlformats.org/officeDocument/2006/relationships/hyperlink" Target="https://bulbapedia.bulbagarden.net/wiki/Phantump_(Pok%C3%A9mon)" TargetMode="External"/><Relationship Id="rId1916" Type="http://schemas.openxmlformats.org/officeDocument/2006/relationships/hyperlink" Target="https://bulbapedia.bulbagarden.net/wiki/Phantump_(Pok%C3%A9mon)" TargetMode="External"/><Relationship Id="rId1917" Type="http://schemas.openxmlformats.org/officeDocument/2006/relationships/hyperlink" Target="https://bulbapedia.bulbagarden.net/wiki/Trevenant_(Pok%C3%A9mon)" TargetMode="External"/><Relationship Id="rId1918" Type="http://schemas.openxmlformats.org/officeDocument/2006/relationships/hyperlink" Target="https://bulbapedia.bulbagarden.net/wiki/Trevenant_(Pok%C3%A9mon)" TargetMode="External"/><Relationship Id="rId1919" Type="http://schemas.openxmlformats.org/officeDocument/2006/relationships/hyperlink" Target="https://bulbapedia.bulbagarden.net/wiki/Pumpkaboo_(Pok%C3%A9mon)" TargetMode="External"/><Relationship Id="rId1900" Type="http://schemas.openxmlformats.org/officeDocument/2006/relationships/hyperlink" Target="https://bulbapedia.bulbagarden.net/wiki/Dedenne_(Pok%C3%A9mon)" TargetMode="External"/><Relationship Id="rId1901" Type="http://schemas.openxmlformats.org/officeDocument/2006/relationships/hyperlink" Target="https://bulbapedia.bulbagarden.net/wiki/Carbink_(Pok%C3%A9mon)" TargetMode="External"/><Relationship Id="rId1902" Type="http://schemas.openxmlformats.org/officeDocument/2006/relationships/hyperlink" Target="https://bulbapedia.bulbagarden.net/wiki/Carbink_(Pok%C3%A9mon)" TargetMode="External"/><Relationship Id="rId1903" Type="http://schemas.openxmlformats.org/officeDocument/2006/relationships/hyperlink" Target="https://bulbapedia.bulbagarden.net/wiki/Goomy_(Pok%C3%A9mon)" TargetMode="External"/><Relationship Id="rId1904" Type="http://schemas.openxmlformats.org/officeDocument/2006/relationships/hyperlink" Target="https://bulbapedia.bulbagarden.net/wiki/Goomy_(Pok%C3%A9mon)" TargetMode="External"/><Relationship Id="rId1905" Type="http://schemas.openxmlformats.org/officeDocument/2006/relationships/hyperlink" Target="https://bulbapedia.bulbagarden.net/wiki/Sliggoo_(Pok%C3%A9mon)" TargetMode="External"/><Relationship Id="rId1906" Type="http://schemas.openxmlformats.org/officeDocument/2006/relationships/hyperlink" Target="https://bulbapedia.bulbagarden.net/wiki/Sliggoo_(Pok%C3%A9mon)" TargetMode="External"/><Relationship Id="rId1907" Type="http://schemas.openxmlformats.org/officeDocument/2006/relationships/hyperlink" Target="https://bulbapedia.bulbagarden.net/wiki/Sliggoo_(Pok%C3%A9mon)" TargetMode="External"/><Relationship Id="rId1908" Type="http://schemas.openxmlformats.org/officeDocument/2006/relationships/hyperlink" Target="https://bulbapedia.bulbagarden.net/wiki/Sliggoo_(Pok%C3%A9mon)" TargetMode="External"/><Relationship Id="rId1909" Type="http://schemas.openxmlformats.org/officeDocument/2006/relationships/hyperlink" Target="https://bulbapedia.bulbagarden.net/wiki/Goodra_(Pok%C3%A9mon)" TargetMode="External"/><Relationship Id="rId198" Type="http://schemas.openxmlformats.org/officeDocument/2006/relationships/hyperlink" Target="https://bulbapedia.bulbagarden.net/wiki/Tentacruel_(Pok%C3%A9mon)" TargetMode="External"/><Relationship Id="rId197" Type="http://schemas.openxmlformats.org/officeDocument/2006/relationships/hyperlink" Target="https://bulbapedia.bulbagarden.net/wiki/Tentacruel_(Pok%C3%A9mon)" TargetMode="External"/><Relationship Id="rId196" Type="http://schemas.openxmlformats.org/officeDocument/2006/relationships/hyperlink" Target="https://bulbapedia.bulbagarden.net/wiki/Tentacool_(Pok%C3%A9mon)" TargetMode="External"/><Relationship Id="rId195" Type="http://schemas.openxmlformats.org/officeDocument/2006/relationships/hyperlink" Target="https://bulbapedia.bulbagarden.net/wiki/Tentacool_(Pok%C3%A9mon)" TargetMode="External"/><Relationship Id="rId199" Type="http://schemas.openxmlformats.org/officeDocument/2006/relationships/hyperlink" Target="https://bulbapedia.bulbagarden.net/wiki/Geodude_(Pok%C3%A9mon)" TargetMode="External"/><Relationship Id="rId150" Type="http://schemas.openxmlformats.org/officeDocument/2006/relationships/hyperlink" Target="https://bulbapedia.bulbagarden.net/wiki/Persian_(Pok%C3%A9mon)" TargetMode="External"/><Relationship Id="rId149" Type="http://schemas.openxmlformats.org/officeDocument/2006/relationships/hyperlink" Target="https://bulbapedia.bulbagarden.net/wiki/Persian_(Pok%C3%A9mon)" TargetMode="External"/><Relationship Id="rId148" Type="http://schemas.openxmlformats.org/officeDocument/2006/relationships/hyperlink" Target="https://bulbapedia.bulbagarden.net/wiki/Persian_(Pok%C3%A9mon)" TargetMode="External"/><Relationship Id="rId1090" Type="http://schemas.openxmlformats.org/officeDocument/2006/relationships/hyperlink" Target="https://bulbapedia.bulbagarden.net/wiki/Kricketot_(Pok%C3%A9mon)" TargetMode="External"/><Relationship Id="rId1091" Type="http://schemas.openxmlformats.org/officeDocument/2006/relationships/hyperlink" Target="https://bulbapedia.bulbagarden.net/wiki/Kricketune_(Pok%C3%A9mon)" TargetMode="External"/><Relationship Id="rId1092" Type="http://schemas.openxmlformats.org/officeDocument/2006/relationships/hyperlink" Target="https://bulbapedia.bulbagarden.net/wiki/Kricketune_(Pok%C3%A9mon)" TargetMode="External"/><Relationship Id="rId1093" Type="http://schemas.openxmlformats.org/officeDocument/2006/relationships/hyperlink" Target="https://bulbapedia.bulbagarden.net/wiki/Kricketune_(Pok%C3%A9mon)" TargetMode="External"/><Relationship Id="rId1094" Type="http://schemas.openxmlformats.org/officeDocument/2006/relationships/hyperlink" Target="https://bulbapedia.bulbagarden.net/wiki/Kricketune_(Pok%C3%A9mon)" TargetMode="External"/><Relationship Id="rId143" Type="http://schemas.openxmlformats.org/officeDocument/2006/relationships/hyperlink" Target="https://bulbapedia.bulbagarden.net/wiki/Meowth_(Pok%C3%A9mon)" TargetMode="External"/><Relationship Id="rId1095" Type="http://schemas.openxmlformats.org/officeDocument/2006/relationships/hyperlink" Target="https://bulbapedia.bulbagarden.net/wiki/Shinx_(Pok%C3%A9mon)" TargetMode="External"/><Relationship Id="rId142" Type="http://schemas.openxmlformats.org/officeDocument/2006/relationships/hyperlink" Target="https://bulbapedia.bulbagarden.net/wiki/Meowth_(Pok%C3%A9mon)" TargetMode="External"/><Relationship Id="rId1096" Type="http://schemas.openxmlformats.org/officeDocument/2006/relationships/hyperlink" Target="https://bulbapedia.bulbagarden.net/wiki/Shinx_(Pok%C3%A9mon)" TargetMode="External"/><Relationship Id="rId141" Type="http://schemas.openxmlformats.org/officeDocument/2006/relationships/hyperlink" Target="https://bulbapedia.bulbagarden.net/wiki/Meowth_(Pok%C3%A9mon)" TargetMode="External"/><Relationship Id="rId1097" Type="http://schemas.openxmlformats.org/officeDocument/2006/relationships/hyperlink" Target="https://bulbapedia.bulbagarden.net/wiki/Shinx_(Pok%C3%A9mon)" TargetMode="External"/><Relationship Id="rId140" Type="http://schemas.openxmlformats.org/officeDocument/2006/relationships/hyperlink" Target="https://bulbapedia.bulbagarden.net/wiki/Dugtrio_(Pok%C3%A9mon)" TargetMode="External"/><Relationship Id="rId1098" Type="http://schemas.openxmlformats.org/officeDocument/2006/relationships/hyperlink" Target="https://bulbapedia.bulbagarden.net/wiki/Shinx_(Pok%C3%A9mon)" TargetMode="External"/><Relationship Id="rId147" Type="http://schemas.openxmlformats.org/officeDocument/2006/relationships/hyperlink" Target="https://bulbapedia.bulbagarden.net/wiki/Persian_(Pok%C3%A9mon)" TargetMode="External"/><Relationship Id="rId1099" Type="http://schemas.openxmlformats.org/officeDocument/2006/relationships/hyperlink" Target="https://bulbapedia.bulbagarden.net/wiki/Luxio_(Pok%C3%A9mon)" TargetMode="External"/><Relationship Id="rId146" Type="http://schemas.openxmlformats.org/officeDocument/2006/relationships/hyperlink" Target="https://bulbapedia.bulbagarden.net/wiki/Meowth_(Pok%C3%A9mon)" TargetMode="External"/><Relationship Id="rId145" Type="http://schemas.openxmlformats.org/officeDocument/2006/relationships/hyperlink" Target="https://bulbapedia.bulbagarden.net/wiki/Meowth_(Pok%C3%A9mon)" TargetMode="External"/><Relationship Id="rId144" Type="http://schemas.openxmlformats.org/officeDocument/2006/relationships/hyperlink" Target="https://bulbapedia.bulbagarden.net/wiki/Meowth_(Pok%C3%A9mon)" TargetMode="External"/><Relationship Id="rId139" Type="http://schemas.openxmlformats.org/officeDocument/2006/relationships/hyperlink" Target="https://bulbapedia.bulbagarden.net/wiki/Dugtrio_(Pok%C3%A9mon)" TargetMode="External"/><Relationship Id="rId138" Type="http://schemas.openxmlformats.org/officeDocument/2006/relationships/hyperlink" Target="https://bulbapedia.bulbagarden.net/wiki/Dugtrio_(Pok%C3%A9mon)" TargetMode="External"/><Relationship Id="rId137" Type="http://schemas.openxmlformats.org/officeDocument/2006/relationships/hyperlink" Target="https://bulbapedia.bulbagarden.net/wiki/Dugtrio_(Pok%C3%A9mon)" TargetMode="External"/><Relationship Id="rId1080" Type="http://schemas.openxmlformats.org/officeDocument/2006/relationships/hyperlink" Target="https://bulbapedia.bulbagarden.net/wiki/Bidoof_(Pok%C3%A9mon)" TargetMode="External"/><Relationship Id="rId1081" Type="http://schemas.openxmlformats.org/officeDocument/2006/relationships/hyperlink" Target="https://bulbapedia.bulbagarden.net/wiki/Bidoof_(Pok%C3%A9mon)" TargetMode="External"/><Relationship Id="rId1082" Type="http://schemas.openxmlformats.org/officeDocument/2006/relationships/hyperlink" Target="https://bulbapedia.bulbagarden.net/wiki/Bidoof_(Pok%C3%A9mon)" TargetMode="External"/><Relationship Id="rId1083" Type="http://schemas.openxmlformats.org/officeDocument/2006/relationships/hyperlink" Target="https://bulbapedia.bulbagarden.net/wiki/Bibarel_(Pok%C3%A9mon)" TargetMode="External"/><Relationship Id="rId132" Type="http://schemas.openxmlformats.org/officeDocument/2006/relationships/hyperlink" Target="https://bulbapedia.bulbagarden.net/wiki/Venomoth_(Pok%C3%A9mon)" TargetMode="External"/><Relationship Id="rId1084" Type="http://schemas.openxmlformats.org/officeDocument/2006/relationships/hyperlink" Target="https://bulbapedia.bulbagarden.net/wiki/Bibarel_(Pok%C3%A9mon)" TargetMode="External"/><Relationship Id="rId131" Type="http://schemas.openxmlformats.org/officeDocument/2006/relationships/hyperlink" Target="https://bulbapedia.bulbagarden.net/wiki/Venomoth_(Pok%C3%A9mon)" TargetMode="External"/><Relationship Id="rId1085" Type="http://schemas.openxmlformats.org/officeDocument/2006/relationships/hyperlink" Target="https://bulbapedia.bulbagarden.net/wiki/Bibarel_(Pok%C3%A9mon)" TargetMode="External"/><Relationship Id="rId130" Type="http://schemas.openxmlformats.org/officeDocument/2006/relationships/hyperlink" Target="https://bulbapedia.bulbagarden.net/wiki/Venonat_(Pok%C3%A9mon)" TargetMode="External"/><Relationship Id="rId1086" Type="http://schemas.openxmlformats.org/officeDocument/2006/relationships/hyperlink" Target="https://bulbapedia.bulbagarden.net/wiki/Bibarel_(Pok%C3%A9mon)" TargetMode="External"/><Relationship Id="rId1087" Type="http://schemas.openxmlformats.org/officeDocument/2006/relationships/hyperlink" Target="https://bulbapedia.bulbagarden.net/wiki/Kricketot_(Pok%C3%A9mon)" TargetMode="External"/><Relationship Id="rId136" Type="http://schemas.openxmlformats.org/officeDocument/2006/relationships/hyperlink" Target="https://bulbapedia.bulbagarden.net/wiki/Diglett_(Pok%C3%A9mon)" TargetMode="External"/><Relationship Id="rId1088" Type="http://schemas.openxmlformats.org/officeDocument/2006/relationships/hyperlink" Target="https://bulbapedia.bulbagarden.net/wiki/Kricketot_(Pok%C3%A9mon)" TargetMode="External"/><Relationship Id="rId135" Type="http://schemas.openxmlformats.org/officeDocument/2006/relationships/hyperlink" Target="https://bulbapedia.bulbagarden.net/wiki/Diglett_(Pok%C3%A9mon)" TargetMode="External"/><Relationship Id="rId1089" Type="http://schemas.openxmlformats.org/officeDocument/2006/relationships/hyperlink" Target="https://bulbapedia.bulbagarden.net/wiki/Kricketot_(Pok%C3%A9mon)" TargetMode="External"/><Relationship Id="rId134" Type="http://schemas.openxmlformats.org/officeDocument/2006/relationships/hyperlink" Target="https://bulbapedia.bulbagarden.net/wiki/Diglett_(Pok%C3%A9mon)" TargetMode="External"/><Relationship Id="rId133" Type="http://schemas.openxmlformats.org/officeDocument/2006/relationships/hyperlink" Target="https://bulbapedia.bulbagarden.net/wiki/Diglett_(Pok%C3%A9mon)" TargetMode="External"/><Relationship Id="rId172" Type="http://schemas.openxmlformats.org/officeDocument/2006/relationships/hyperlink" Target="https://bulbapedia.bulbagarden.net/wiki/Poliwrath_(Pok%C3%A9mon)" TargetMode="External"/><Relationship Id="rId171" Type="http://schemas.openxmlformats.org/officeDocument/2006/relationships/hyperlink" Target="https://bulbapedia.bulbagarden.net/wiki/Poliwrath_(Pok%C3%A9mon)" TargetMode="External"/><Relationship Id="rId170" Type="http://schemas.openxmlformats.org/officeDocument/2006/relationships/hyperlink" Target="https://bulbapedia.bulbagarden.net/wiki/Poliwhirl_(Pok%C3%A9mon)" TargetMode="External"/><Relationship Id="rId165" Type="http://schemas.openxmlformats.org/officeDocument/2006/relationships/hyperlink" Target="https://bulbapedia.bulbagarden.net/wiki/Arcanine_(Pok%C3%A9mon)" TargetMode="External"/><Relationship Id="rId164" Type="http://schemas.openxmlformats.org/officeDocument/2006/relationships/hyperlink" Target="https://bulbapedia.bulbagarden.net/wiki/Arcanine_(Pok%C3%A9mon)" TargetMode="External"/><Relationship Id="rId163" Type="http://schemas.openxmlformats.org/officeDocument/2006/relationships/hyperlink" Target="https://bulbapedia.bulbagarden.net/wiki/Arcanine_(Pok%C3%A9mon)" TargetMode="External"/><Relationship Id="rId162" Type="http://schemas.openxmlformats.org/officeDocument/2006/relationships/hyperlink" Target="https://bulbapedia.bulbagarden.net/wiki/Growlithe_(Pok%C3%A9mon)" TargetMode="External"/><Relationship Id="rId169" Type="http://schemas.openxmlformats.org/officeDocument/2006/relationships/hyperlink" Target="https://bulbapedia.bulbagarden.net/wiki/Poliwhirl_(Pok%C3%A9mon)" TargetMode="External"/><Relationship Id="rId168" Type="http://schemas.openxmlformats.org/officeDocument/2006/relationships/hyperlink" Target="https://bulbapedia.bulbagarden.net/wiki/Poliwag_(Pok%C3%A9mon)" TargetMode="External"/><Relationship Id="rId167" Type="http://schemas.openxmlformats.org/officeDocument/2006/relationships/hyperlink" Target="https://bulbapedia.bulbagarden.net/wiki/Poliwag_(Pok%C3%A9mon)" TargetMode="External"/><Relationship Id="rId166" Type="http://schemas.openxmlformats.org/officeDocument/2006/relationships/hyperlink" Target="https://bulbapedia.bulbagarden.net/wiki/Arcanine_(Pok%C3%A9mon)" TargetMode="External"/><Relationship Id="rId161" Type="http://schemas.openxmlformats.org/officeDocument/2006/relationships/hyperlink" Target="https://bulbapedia.bulbagarden.net/wiki/Growlithe_(Pok%C3%A9mon)" TargetMode="External"/><Relationship Id="rId160" Type="http://schemas.openxmlformats.org/officeDocument/2006/relationships/hyperlink" Target="https://bulbapedia.bulbagarden.net/wiki/Growlithe_(Pok%C3%A9mon)" TargetMode="External"/><Relationship Id="rId159" Type="http://schemas.openxmlformats.org/officeDocument/2006/relationships/hyperlink" Target="https://bulbapedia.bulbagarden.net/wiki/Growlithe_(Pok%C3%A9mon)" TargetMode="External"/><Relationship Id="rId154" Type="http://schemas.openxmlformats.org/officeDocument/2006/relationships/hyperlink" Target="https://bulbapedia.bulbagarden.net/wiki/Golduck_(Pok%C3%A9mon)" TargetMode="External"/><Relationship Id="rId153" Type="http://schemas.openxmlformats.org/officeDocument/2006/relationships/hyperlink" Target="https://bulbapedia.bulbagarden.net/wiki/Golduck_(Pok%C3%A9mon)" TargetMode="External"/><Relationship Id="rId152" Type="http://schemas.openxmlformats.org/officeDocument/2006/relationships/hyperlink" Target="https://bulbapedia.bulbagarden.net/wiki/Psyduck_(Pok%C3%A9mon)" TargetMode="External"/><Relationship Id="rId151" Type="http://schemas.openxmlformats.org/officeDocument/2006/relationships/hyperlink" Target="https://bulbapedia.bulbagarden.net/wiki/Psyduck_(Pok%C3%A9mon)" TargetMode="External"/><Relationship Id="rId158" Type="http://schemas.openxmlformats.org/officeDocument/2006/relationships/hyperlink" Target="https://bulbapedia.bulbagarden.net/wiki/Primeape_(Pok%C3%A9mon)" TargetMode="External"/><Relationship Id="rId157" Type="http://schemas.openxmlformats.org/officeDocument/2006/relationships/hyperlink" Target="https://bulbapedia.bulbagarden.net/wiki/Primeape_(Pok%C3%A9mon)" TargetMode="External"/><Relationship Id="rId156" Type="http://schemas.openxmlformats.org/officeDocument/2006/relationships/hyperlink" Target="https://bulbapedia.bulbagarden.net/wiki/Mankey_(Pok%C3%A9mon)" TargetMode="External"/><Relationship Id="rId155" Type="http://schemas.openxmlformats.org/officeDocument/2006/relationships/hyperlink" Target="https://bulbapedia.bulbagarden.net/wiki/Mankey_(Pok%C3%A9mon)" TargetMode="External"/><Relationship Id="rId1972" Type="http://schemas.openxmlformats.org/officeDocument/2006/relationships/hyperlink" Target="https://bulbapedia.bulbagarden.net/wiki/Torracat_(Pok%C3%A9mon)" TargetMode="External"/><Relationship Id="rId1973" Type="http://schemas.openxmlformats.org/officeDocument/2006/relationships/hyperlink" Target="https://bulbapedia.bulbagarden.net/wiki/Incineroar_(Pok%C3%A9mon)" TargetMode="External"/><Relationship Id="rId1974" Type="http://schemas.openxmlformats.org/officeDocument/2006/relationships/hyperlink" Target="https://bulbapedia.bulbagarden.net/wiki/Incineroar_(Pok%C3%A9mon)" TargetMode="External"/><Relationship Id="rId1975" Type="http://schemas.openxmlformats.org/officeDocument/2006/relationships/hyperlink" Target="https://bulbapedia.bulbagarden.net/wiki/Popplio_(Pok%C3%A9mon)" TargetMode="External"/><Relationship Id="rId1976" Type="http://schemas.openxmlformats.org/officeDocument/2006/relationships/hyperlink" Target="https://bulbapedia.bulbagarden.net/wiki/Popplio_(Pok%C3%A9mon)" TargetMode="External"/><Relationship Id="rId1977" Type="http://schemas.openxmlformats.org/officeDocument/2006/relationships/hyperlink" Target="https://bulbapedia.bulbagarden.net/wiki/Brionne_(Pok%C3%A9mon)" TargetMode="External"/><Relationship Id="rId1978" Type="http://schemas.openxmlformats.org/officeDocument/2006/relationships/hyperlink" Target="https://bulbapedia.bulbagarden.net/wiki/Brionne_(Pok%C3%A9mon)" TargetMode="External"/><Relationship Id="rId1979" Type="http://schemas.openxmlformats.org/officeDocument/2006/relationships/hyperlink" Target="https://bulbapedia.bulbagarden.net/wiki/Primarina_(Pok%C3%A9mon)" TargetMode="External"/><Relationship Id="rId1970" Type="http://schemas.openxmlformats.org/officeDocument/2006/relationships/hyperlink" Target="https://bulbapedia.bulbagarden.net/wiki/Litten_(Pok%C3%A9mon)" TargetMode="External"/><Relationship Id="rId1971" Type="http://schemas.openxmlformats.org/officeDocument/2006/relationships/hyperlink" Target="https://bulbapedia.bulbagarden.net/wiki/Torracat_(Pok%C3%A9mon)" TargetMode="External"/><Relationship Id="rId1961" Type="http://schemas.openxmlformats.org/officeDocument/2006/relationships/hyperlink" Target="https://bulbapedia.bulbagarden.net/wiki/Rowlet_(Pok%C3%A9mon)" TargetMode="External"/><Relationship Id="rId1962" Type="http://schemas.openxmlformats.org/officeDocument/2006/relationships/hyperlink" Target="https://bulbapedia.bulbagarden.net/wiki/Rowlet_(Pok%C3%A9mon)" TargetMode="External"/><Relationship Id="rId1963" Type="http://schemas.openxmlformats.org/officeDocument/2006/relationships/hyperlink" Target="https://bulbapedia.bulbagarden.net/wiki/Dartrix_(Pok%C3%A9mon)" TargetMode="External"/><Relationship Id="rId1964" Type="http://schemas.openxmlformats.org/officeDocument/2006/relationships/hyperlink" Target="https://bulbapedia.bulbagarden.net/wiki/Dartrix_(Pok%C3%A9mon)" TargetMode="External"/><Relationship Id="rId1965" Type="http://schemas.openxmlformats.org/officeDocument/2006/relationships/hyperlink" Target="https://bulbapedia.bulbagarden.net/wiki/Decidueye_(Pok%C3%A9mon)" TargetMode="External"/><Relationship Id="rId1966" Type="http://schemas.openxmlformats.org/officeDocument/2006/relationships/hyperlink" Target="https://bulbapedia.bulbagarden.net/wiki/Decidueye_(Pok%C3%A9mon)" TargetMode="External"/><Relationship Id="rId1967" Type="http://schemas.openxmlformats.org/officeDocument/2006/relationships/hyperlink" Target="https://bulbapedia.bulbagarden.net/wiki/Decidueye_(Pok%C3%A9mon)" TargetMode="External"/><Relationship Id="rId1968" Type="http://schemas.openxmlformats.org/officeDocument/2006/relationships/hyperlink" Target="https://bulbapedia.bulbagarden.net/wiki/Decidueye_(Pok%C3%A9mon)" TargetMode="External"/><Relationship Id="rId1969" Type="http://schemas.openxmlformats.org/officeDocument/2006/relationships/hyperlink" Target="https://bulbapedia.bulbagarden.net/wiki/Litten_(Pok%C3%A9mon)" TargetMode="External"/><Relationship Id="rId1960" Type="http://schemas.openxmlformats.org/officeDocument/2006/relationships/hyperlink" Target="https://bulbapedia.bulbagarden.net/wiki/Hoopa_(Pok%C3%A9mon)" TargetMode="External"/><Relationship Id="rId1510" Type="http://schemas.openxmlformats.org/officeDocument/2006/relationships/hyperlink" Target="https://bulbapedia.bulbagarden.net/wiki/Archen_(Pok%C3%A9mon)" TargetMode="External"/><Relationship Id="rId1994" Type="http://schemas.openxmlformats.org/officeDocument/2006/relationships/hyperlink" Target="https://bulbapedia.bulbagarden.net/wiki/Grubbin_(Pok%C3%A9mon)" TargetMode="External"/><Relationship Id="rId1511" Type="http://schemas.openxmlformats.org/officeDocument/2006/relationships/hyperlink" Target="https://bulbapedia.bulbagarden.net/wiki/Archeops_(Pok%C3%A9mon)" TargetMode="External"/><Relationship Id="rId1995" Type="http://schemas.openxmlformats.org/officeDocument/2006/relationships/hyperlink" Target="https://bulbapedia.bulbagarden.net/wiki/Vikavolt_(Pok%C3%A9mon)" TargetMode="External"/><Relationship Id="rId1512" Type="http://schemas.openxmlformats.org/officeDocument/2006/relationships/hyperlink" Target="https://bulbapedia.bulbagarden.net/wiki/Archeops_(Pok%C3%A9mon)" TargetMode="External"/><Relationship Id="rId1996" Type="http://schemas.openxmlformats.org/officeDocument/2006/relationships/hyperlink" Target="https://bulbapedia.bulbagarden.net/wiki/Vikavolt_(Pok%C3%A9mon)" TargetMode="External"/><Relationship Id="rId1513" Type="http://schemas.openxmlformats.org/officeDocument/2006/relationships/hyperlink" Target="https://bulbapedia.bulbagarden.net/wiki/Trubbish_(Pok%C3%A9mon)" TargetMode="External"/><Relationship Id="rId1997" Type="http://schemas.openxmlformats.org/officeDocument/2006/relationships/hyperlink" Target="https://bulbapedia.bulbagarden.net/wiki/Crabrawler_(Pok%C3%A9mon)" TargetMode="External"/><Relationship Id="rId1514" Type="http://schemas.openxmlformats.org/officeDocument/2006/relationships/hyperlink" Target="https://bulbapedia.bulbagarden.net/wiki/Trubbish_(Pok%C3%A9mon)" TargetMode="External"/><Relationship Id="rId1998" Type="http://schemas.openxmlformats.org/officeDocument/2006/relationships/hyperlink" Target="https://bulbapedia.bulbagarden.net/wiki/Crabrawler_(Pok%C3%A9mon)" TargetMode="External"/><Relationship Id="rId1515" Type="http://schemas.openxmlformats.org/officeDocument/2006/relationships/hyperlink" Target="https://bulbapedia.bulbagarden.net/wiki/Garbodor_(Pok%C3%A9mon)" TargetMode="External"/><Relationship Id="rId1999" Type="http://schemas.openxmlformats.org/officeDocument/2006/relationships/hyperlink" Target="https://bulbapedia.bulbagarden.net/wiki/Crabominable_(Pok%C3%A9mon)" TargetMode="External"/><Relationship Id="rId1516" Type="http://schemas.openxmlformats.org/officeDocument/2006/relationships/hyperlink" Target="https://bulbapedia.bulbagarden.net/wiki/Garbodor_(Pok%C3%A9mon)" TargetMode="External"/><Relationship Id="rId1517" Type="http://schemas.openxmlformats.org/officeDocument/2006/relationships/hyperlink" Target="https://bulbapedia.bulbagarden.net/wiki/Zorua_(Pok%C3%A9mon)" TargetMode="External"/><Relationship Id="rId1518" Type="http://schemas.openxmlformats.org/officeDocument/2006/relationships/hyperlink" Target="https://bulbapedia.bulbagarden.net/wiki/Zorua_(Pok%C3%A9mon)" TargetMode="External"/><Relationship Id="rId1519" Type="http://schemas.openxmlformats.org/officeDocument/2006/relationships/hyperlink" Target="https://bulbapedia.bulbagarden.net/wiki/Zorua_(Pok%C3%A9mon)" TargetMode="External"/><Relationship Id="rId1990" Type="http://schemas.openxmlformats.org/officeDocument/2006/relationships/hyperlink" Target="https://bulbapedia.bulbagarden.net/wiki/Gumshoos_(Pok%C3%A9mon)" TargetMode="External"/><Relationship Id="rId1991" Type="http://schemas.openxmlformats.org/officeDocument/2006/relationships/hyperlink" Target="https://bulbapedia.bulbagarden.net/wiki/Grubbin_(Pok%C3%A9mon)" TargetMode="External"/><Relationship Id="rId1992" Type="http://schemas.openxmlformats.org/officeDocument/2006/relationships/hyperlink" Target="https://bulbapedia.bulbagarden.net/wiki/Charjabug_(Pok%C3%A9mon)" TargetMode="External"/><Relationship Id="rId1993" Type="http://schemas.openxmlformats.org/officeDocument/2006/relationships/hyperlink" Target="https://bulbapedia.bulbagarden.net/wiki/Charjabug_(Pok%C3%A9mon)" TargetMode="External"/><Relationship Id="rId1983" Type="http://schemas.openxmlformats.org/officeDocument/2006/relationships/hyperlink" Target="https://bulbapedia.bulbagarden.net/wiki/Trumbeak_(Pok%C3%A9mon)" TargetMode="External"/><Relationship Id="rId1500" Type="http://schemas.openxmlformats.org/officeDocument/2006/relationships/hyperlink" Target="https://bulbapedia.bulbagarden.net/wiki/Yamask_(Pok%C3%A9mon)" TargetMode="External"/><Relationship Id="rId1984" Type="http://schemas.openxmlformats.org/officeDocument/2006/relationships/hyperlink" Target="https://bulbapedia.bulbagarden.net/wiki/Trumbeak_(Pok%C3%A9mon)" TargetMode="External"/><Relationship Id="rId1501" Type="http://schemas.openxmlformats.org/officeDocument/2006/relationships/hyperlink" Target="https://bulbapedia.bulbagarden.net/wiki/Yamask_(Pok%C3%A9mon)" TargetMode="External"/><Relationship Id="rId1985" Type="http://schemas.openxmlformats.org/officeDocument/2006/relationships/hyperlink" Target="https://bulbapedia.bulbagarden.net/wiki/Toucannon_(Pok%C3%A9mon)" TargetMode="External"/><Relationship Id="rId1502" Type="http://schemas.openxmlformats.org/officeDocument/2006/relationships/hyperlink" Target="https://bulbapedia.bulbagarden.net/wiki/Yamask_(Pok%C3%A9mon)" TargetMode="External"/><Relationship Id="rId1986" Type="http://schemas.openxmlformats.org/officeDocument/2006/relationships/hyperlink" Target="https://bulbapedia.bulbagarden.net/wiki/Toucannon_(Pok%C3%A9mon)" TargetMode="External"/><Relationship Id="rId1503" Type="http://schemas.openxmlformats.org/officeDocument/2006/relationships/hyperlink" Target="https://bulbapedia.bulbagarden.net/wiki/Cofagrigus_(Pok%C3%A9mon)" TargetMode="External"/><Relationship Id="rId1987" Type="http://schemas.openxmlformats.org/officeDocument/2006/relationships/hyperlink" Target="https://bulbapedia.bulbagarden.net/wiki/Yungoos_(Pok%C3%A9mon)" TargetMode="External"/><Relationship Id="rId1504" Type="http://schemas.openxmlformats.org/officeDocument/2006/relationships/hyperlink" Target="https://bulbapedia.bulbagarden.net/wiki/Cofagrigus_(Pok%C3%A9mon)" TargetMode="External"/><Relationship Id="rId1988" Type="http://schemas.openxmlformats.org/officeDocument/2006/relationships/hyperlink" Target="https://bulbapedia.bulbagarden.net/wiki/Yungoos_(Pok%C3%A9mon)" TargetMode="External"/><Relationship Id="rId1505" Type="http://schemas.openxmlformats.org/officeDocument/2006/relationships/hyperlink" Target="https://bulbapedia.bulbagarden.net/wiki/Tirtouga_(Pok%C3%A9mon)" TargetMode="External"/><Relationship Id="rId1989" Type="http://schemas.openxmlformats.org/officeDocument/2006/relationships/hyperlink" Target="https://bulbapedia.bulbagarden.net/wiki/Gumshoos_(Pok%C3%A9mon)" TargetMode="External"/><Relationship Id="rId1506" Type="http://schemas.openxmlformats.org/officeDocument/2006/relationships/hyperlink" Target="https://bulbapedia.bulbagarden.net/wiki/Tirtouga_(Pok%C3%A9mon)" TargetMode="External"/><Relationship Id="rId1507" Type="http://schemas.openxmlformats.org/officeDocument/2006/relationships/hyperlink" Target="https://bulbapedia.bulbagarden.net/wiki/Carracosta_(Pok%C3%A9mon)" TargetMode="External"/><Relationship Id="rId1508" Type="http://schemas.openxmlformats.org/officeDocument/2006/relationships/hyperlink" Target="https://bulbapedia.bulbagarden.net/wiki/Carracosta_(Pok%C3%A9mon)" TargetMode="External"/><Relationship Id="rId1509" Type="http://schemas.openxmlformats.org/officeDocument/2006/relationships/hyperlink" Target="https://bulbapedia.bulbagarden.net/wiki/Archen_(Pok%C3%A9mon)" TargetMode="External"/><Relationship Id="rId1980" Type="http://schemas.openxmlformats.org/officeDocument/2006/relationships/hyperlink" Target="https://bulbapedia.bulbagarden.net/wiki/Primarina_(Pok%C3%A9mon)" TargetMode="External"/><Relationship Id="rId1981" Type="http://schemas.openxmlformats.org/officeDocument/2006/relationships/hyperlink" Target="https://bulbapedia.bulbagarden.net/wiki/Pikipek_(Pok%C3%A9mon)" TargetMode="External"/><Relationship Id="rId1982" Type="http://schemas.openxmlformats.org/officeDocument/2006/relationships/hyperlink" Target="https://bulbapedia.bulbagarden.net/wiki/Pikipek_(Pok%C3%A9mon)" TargetMode="External"/><Relationship Id="rId1930" Type="http://schemas.openxmlformats.org/officeDocument/2006/relationships/hyperlink" Target="https://bulbapedia.bulbagarden.net/wiki/Gourgeist_(Pok%C3%A9mon)" TargetMode="External"/><Relationship Id="rId1931" Type="http://schemas.openxmlformats.org/officeDocument/2006/relationships/hyperlink" Target="https://bulbapedia.bulbagarden.net/wiki/Gourgeist_(Pok%C3%A9mon)" TargetMode="External"/><Relationship Id="rId1932" Type="http://schemas.openxmlformats.org/officeDocument/2006/relationships/hyperlink" Target="https://bulbapedia.bulbagarden.net/wiki/Gourgeist_(Pok%C3%A9mon)" TargetMode="External"/><Relationship Id="rId1933" Type="http://schemas.openxmlformats.org/officeDocument/2006/relationships/hyperlink" Target="https://bulbapedia.bulbagarden.net/wiki/Gourgeist_(Pok%C3%A9mon)" TargetMode="External"/><Relationship Id="rId1934" Type="http://schemas.openxmlformats.org/officeDocument/2006/relationships/hyperlink" Target="https://bulbapedia.bulbagarden.net/wiki/Gourgeist_(Pok%C3%A9mon)" TargetMode="External"/><Relationship Id="rId1935" Type="http://schemas.openxmlformats.org/officeDocument/2006/relationships/hyperlink" Target="https://bulbapedia.bulbagarden.net/wiki/Bergmite_(Pok%C3%A9mon)" TargetMode="External"/><Relationship Id="rId1936" Type="http://schemas.openxmlformats.org/officeDocument/2006/relationships/hyperlink" Target="https://bulbapedia.bulbagarden.net/wiki/Bergmite_(Pok%C3%A9mon)" TargetMode="External"/><Relationship Id="rId1937" Type="http://schemas.openxmlformats.org/officeDocument/2006/relationships/hyperlink" Target="https://bulbapedia.bulbagarden.net/wiki/Avalugg_(Pok%C3%A9mon)" TargetMode="External"/><Relationship Id="rId1938" Type="http://schemas.openxmlformats.org/officeDocument/2006/relationships/hyperlink" Target="https://bulbapedia.bulbagarden.net/wiki/Avalugg_(Pok%C3%A9mon)" TargetMode="External"/><Relationship Id="rId1939" Type="http://schemas.openxmlformats.org/officeDocument/2006/relationships/hyperlink" Target="https://bulbapedia.bulbagarden.net/wiki/Avalugg_(Pok%C3%A9mon)" TargetMode="External"/><Relationship Id="rId1920" Type="http://schemas.openxmlformats.org/officeDocument/2006/relationships/hyperlink" Target="https://bulbapedia.bulbagarden.net/wiki/Pumpkaboo_(Pok%C3%A9mon)" TargetMode="External"/><Relationship Id="rId1921" Type="http://schemas.openxmlformats.org/officeDocument/2006/relationships/hyperlink" Target="https://bulbapedia.bulbagarden.net/wiki/Pumpkaboo_(Pok%C3%A9mon)" TargetMode="External"/><Relationship Id="rId1922" Type="http://schemas.openxmlformats.org/officeDocument/2006/relationships/hyperlink" Target="https://bulbapedia.bulbagarden.net/wiki/Pumpkaboo_(Pok%C3%A9mon)" TargetMode="External"/><Relationship Id="rId1923" Type="http://schemas.openxmlformats.org/officeDocument/2006/relationships/hyperlink" Target="https://bulbapedia.bulbagarden.net/wiki/Pumpkaboo_(Pok%C3%A9mon)" TargetMode="External"/><Relationship Id="rId1924" Type="http://schemas.openxmlformats.org/officeDocument/2006/relationships/hyperlink" Target="https://bulbapedia.bulbagarden.net/wiki/Pumpkaboo_(Pok%C3%A9mon)" TargetMode="External"/><Relationship Id="rId1925" Type="http://schemas.openxmlformats.org/officeDocument/2006/relationships/hyperlink" Target="https://bulbapedia.bulbagarden.net/wiki/Pumpkaboo_(Pok%C3%A9mon)" TargetMode="External"/><Relationship Id="rId1926" Type="http://schemas.openxmlformats.org/officeDocument/2006/relationships/hyperlink" Target="https://bulbapedia.bulbagarden.net/wiki/Pumpkaboo_(Pok%C3%A9mon)" TargetMode="External"/><Relationship Id="rId1927" Type="http://schemas.openxmlformats.org/officeDocument/2006/relationships/hyperlink" Target="https://bulbapedia.bulbagarden.net/wiki/Gourgeist_(Pok%C3%A9mon)" TargetMode="External"/><Relationship Id="rId1928" Type="http://schemas.openxmlformats.org/officeDocument/2006/relationships/hyperlink" Target="https://bulbapedia.bulbagarden.net/wiki/Gourgeist_(Pok%C3%A9mon)" TargetMode="External"/><Relationship Id="rId1929" Type="http://schemas.openxmlformats.org/officeDocument/2006/relationships/hyperlink" Target="https://bulbapedia.bulbagarden.net/wiki/Gourgeist_(Pok%C3%A9mon)" TargetMode="External"/><Relationship Id="rId1950" Type="http://schemas.openxmlformats.org/officeDocument/2006/relationships/hyperlink" Target="https://bulbapedia.bulbagarden.net/wiki/Zygarde_(Pok%C3%A9mon)" TargetMode="External"/><Relationship Id="rId1951" Type="http://schemas.openxmlformats.org/officeDocument/2006/relationships/hyperlink" Target="https://bulbapedia.bulbagarden.net/wiki/Zygarde_(Pok%C3%A9mon)" TargetMode="External"/><Relationship Id="rId1952" Type="http://schemas.openxmlformats.org/officeDocument/2006/relationships/hyperlink" Target="https://bulbapedia.bulbagarden.net/wiki/Zygarde_(Pok%C3%A9mon)" TargetMode="External"/><Relationship Id="rId1953" Type="http://schemas.openxmlformats.org/officeDocument/2006/relationships/hyperlink" Target="https://bulbapedia.bulbagarden.net/wiki/Diancie_(Pok%C3%A9mon)" TargetMode="External"/><Relationship Id="rId1954" Type="http://schemas.openxmlformats.org/officeDocument/2006/relationships/hyperlink" Target="https://bulbapedia.bulbagarden.net/wiki/Diancie_(Pok%C3%A9mon)" TargetMode="External"/><Relationship Id="rId1955" Type="http://schemas.openxmlformats.org/officeDocument/2006/relationships/hyperlink" Target="https://bulbapedia.bulbagarden.net/wiki/Hoopa_(Pok%C3%A9mon)" TargetMode="External"/><Relationship Id="rId1956" Type="http://schemas.openxmlformats.org/officeDocument/2006/relationships/hyperlink" Target="https://bulbapedia.bulbagarden.net/wiki/Hoopa_(Pok%C3%A9mon)" TargetMode="External"/><Relationship Id="rId1957" Type="http://schemas.openxmlformats.org/officeDocument/2006/relationships/hyperlink" Target="https://bulbapedia.bulbagarden.net/wiki/Hoopa_(Pok%C3%A9mon)" TargetMode="External"/><Relationship Id="rId1958" Type="http://schemas.openxmlformats.org/officeDocument/2006/relationships/hyperlink" Target="https://bulbapedia.bulbagarden.net/wiki/Hoopa_(Pok%C3%A9mon)" TargetMode="External"/><Relationship Id="rId1959" Type="http://schemas.openxmlformats.org/officeDocument/2006/relationships/hyperlink" Target="https://bulbapedia.bulbagarden.net/wiki/Hoopa_(Pok%C3%A9mon)" TargetMode="External"/><Relationship Id="rId1940" Type="http://schemas.openxmlformats.org/officeDocument/2006/relationships/hyperlink" Target="https://bulbapedia.bulbagarden.net/wiki/Avalugg_(Pok%C3%A9mon)" TargetMode="External"/><Relationship Id="rId1941" Type="http://schemas.openxmlformats.org/officeDocument/2006/relationships/hyperlink" Target="https://bulbapedia.bulbagarden.net/wiki/Noibat_(Pok%C3%A9mon)" TargetMode="External"/><Relationship Id="rId1942" Type="http://schemas.openxmlformats.org/officeDocument/2006/relationships/hyperlink" Target="https://bulbapedia.bulbagarden.net/wiki/Noibat_(Pok%C3%A9mon)" TargetMode="External"/><Relationship Id="rId1943" Type="http://schemas.openxmlformats.org/officeDocument/2006/relationships/hyperlink" Target="https://bulbapedia.bulbagarden.net/wiki/Noivern_(Pok%C3%A9mon)" TargetMode="External"/><Relationship Id="rId1944" Type="http://schemas.openxmlformats.org/officeDocument/2006/relationships/hyperlink" Target="https://bulbapedia.bulbagarden.net/wiki/Noivern_(Pok%C3%A9mon)" TargetMode="External"/><Relationship Id="rId1945" Type="http://schemas.openxmlformats.org/officeDocument/2006/relationships/hyperlink" Target="https://bulbapedia.bulbagarden.net/wiki/Xerneas_(Pok%C3%A9mon)" TargetMode="External"/><Relationship Id="rId1946" Type="http://schemas.openxmlformats.org/officeDocument/2006/relationships/hyperlink" Target="https://bulbapedia.bulbagarden.net/wiki/Xerneas_(Pok%C3%A9mon)" TargetMode="External"/><Relationship Id="rId1947" Type="http://schemas.openxmlformats.org/officeDocument/2006/relationships/hyperlink" Target="https://bulbapedia.bulbagarden.net/wiki/Yveltal_(Pok%C3%A9mon)" TargetMode="External"/><Relationship Id="rId1948" Type="http://schemas.openxmlformats.org/officeDocument/2006/relationships/hyperlink" Target="https://bulbapedia.bulbagarden.net/wiki/Yveltal_(Pok%C3%A9mon)" TargetMode="External"/><Relationship Id="rId1949" Type="http://schemas.openxmlformats.org/officeDocument/2006/relationships/hyperlink" Target="https://bulbapedia.bulbagarden.net/wiki/Zygarde_(Pok%C3%A9mon)" TargetMode="External"/><Relationship Id="rId1576" Type="http://schemas.openxmlformats.org/officeDocument/2006/relationships/hyperlink" Target="https://bulbapedia.bulbagarden.net/wiki/Amoonguss_(Pok%C3%A9mon)" TargetMode="External"/><Relationship Id="rId1577" Type="http://schemas.openxmlformats.org/officeDocument/2006/relationships/hyperlink" Target="https://bulbapedia.bulbagarden.net/wiki/Frillish_(Pok%C3%A9mon)" TargetMode="External"/><Relationship Id="rId1578" Type="http://schemas.openxmlformats.org/officeDocument/2006/relationships/hyperlink" Target="https://bulbapedia.bulbagarden.net/wiki/Frillish_(Pok%C3%A9mon)" TargetMode="External"/><Relationship Id="rId1579" Type="http://schemas.openxmlformats.org/officeDocument/2006/relationships/hyperlink" Target="https://bulbapedia.bulbagarden.net/wiki/Frillish_(Pok%C3%A9mon)" TargetMode="External"/><Relationship Id="rId509" Type="http://schemas.openxmlformats.org/officeDocument/2006/relationships/hyperlink" Target="https://bulbapedia.bulbagarden.net/wiki/Jumpluff_(Pok%C3%A9mon)" TargetMode="External"/><Relationship Id="rId508" Type="http://schemas.openxmlformats.org/officeDocument/2006/relationships/hyperlink" Target="https://bulbapedia.bulbagarden.net/wiki/Skiploom_(Pok%C3%A9mon)" TargetMode="External"/><Relationship Id="rId503" Type="http://schemas.openxmlformats.org/officeDocument/2006/relationships/hyperlink" Target="https://bulbapedia.bulbagarden.net/wiki/Politoed_(Pok%C3%A9mon)" TargetMode="External"/><Relationship Id="rId987" Type="http://schemas.openxmlformats.org/officeDocument/2006/relationships/hyperlink" Target="https://bulbapedia.bulbagarden.net/wiki/Wynaut_(Pok%C3%A9mon)" TargetMode="External"/><Relationship Id="rId502" Type="http://schemas.openxmlformats.org/officeDocument/2006/relationships/hyperlink" Target="https://bulbapedia.bulbagarden.net/wiki/Politoed_(Pok%C3%A9mon)" TargetMode="External"/><Relationship Id="rId986" Type="http://schemas.openxmlformats.org/officeDocument/2006/relationships/hyperlink" Target="https://bulbapedia.bulbagarden.net/wiki/Absol_(Pok%C3%A9mon)" TargetMode="External"/><Relationship Id="rId501" Type="http://schemas.openxmlformats.org/officeDocument/2006/relationships/hyperlink" Target="https://bulbapedia.bulbagarden.net/wiki/Politoed_(Pok%C3%A9mon)" TargetMode="External"/><Relationship Id="rId985" Type="http://schemas.openxmlformats.org/officeDocument/2006/relationships/hyperlink" Target="https://bulbapedia.bulbagarden.net/wiki/Absol_(Pok%C3%A9mon)" TargetMode="External"/><Relationship Id="rId500" Type="http://schemas.openxmlformats.org/officeDocument/2006/relationships/hyperlink" Target="https://bulbapedia.bulbagarden.net/wiki/Sudowoodo_(Pok%C3%A9mon)" TargetMode="External"/><Relationship Id="rId984" Type="http://schemas.openxmlformats.org/officeDocument/2006/relationships/hyperlink" Target="https://bulbapedia.bulbagarden.net/wiki/Chimecho_(Pok%C3%A9mon)" TargetMode="External"/><Relationship Id="rId507" Type="http://schemas.openxmlformats.org/officeDocument/2006/relationships/hyperlink" Target="https://bulbapedia.bulbagarden.net/wiki/Skiploom_(Pok%C3%A9mon)" TargetMode="External"/><Relationship Id="rId506" Type="http://schemas.openxmlformats.org/officeDocument/2006/relationships/hyperlink" Target="https://bulbapedia.bulbagarden.net/wiki/Hoppip_(Pok%C3%A9mon)" TargetMode="External"/><Relationship Id="rId505" Type="http://schemas.openxmlformats.org/officeDocument/2006/relationships/hyperlink" Target="https://bulbapedia.bulbagarden.net/wiki/Hoppip_(Pok%C3%A9mon)" TargetMode="External"/><Relationship Id="rId989" Type="http://schemas.openxmlformats.org/officeDocument/2006/relationships/hyperlink" Target="https://bulbapedia.bulbagarden.net/wiki/Snorunt_(Pok%C3%A9mon)" TargetMode="External"/><Relationship Id="rId504" Type="http://schemas.openxmlformats.org/officeDocument/2006/relationships/hyperlink" Target="https://bulbapedia.bulbagarden.net/wiki/Politoed_(Pok%C3%A9mon)" TargetMode="External"/><Relationship Id="rId988" Type="http://schemas.openxmlformats.org/officeDocument/2006/relationships/hyperlink" Target="https://bulbapedia.bulbagarden.net/wiki/Wynaut_(Pok%C3%A9mon)" TargetMode="External"/><Relationship Id="rId1570" Type="http://schemas.openxmlformats.org/officeDocument/2006/relationships/hyperlink" Target="https://bulbapedia.bulbagarden.net/wiki/Karrablast_(Pok%C3%A9mon)" TargetMode="External"/><Relationship Id="rId1571" Type="http://schemas.openxmlformats.org/officeDocument/2006/relationships/hyperlink" Target="https://bulbapedia.bulbagarden.net/wiki/Escavalier_(Pok%C3%A9mon)" TargetMode="External"/><Relationship Id="rId983" Type="http://schemas.openxmlformats.org/officeDocument/2006/relationships/hyperlink" Target="https://bulbapedia.bulbagarden.net/wiki/Chimecho_(Pok%C3%A9mon)" TargetMode="External"/><Relationship Id="rId1572" Type="http://schemas.openxmlformats.org/officeDocument/2006/relationships/hyperlink" Target="https://bulbapedia.bulbagarden.net/wiki/Escavalier_(Pok%C3%A9mon)" TargetMode="External"/><Relationship Id="rId982" Type="http://schemas.openxmlformats.org/officeDocument/2006/relationships/hyperlink" Target="https://bulbapedia.bulbagarden.net/wiki/Tropius_(Pok%C3%A9mon)" TargetMode="External"/><Relationship Id="rId1573" Type="http://schemas.openxmlformats.org/officeDocument/2006/relationships/hyperlink" Target="https://bulbapedia.bulbagarden.net/wiki/Foongus_(Pok%C3%A9mon)" TargetMode="External"/><Relationship Id="rId981" Type="http://schemas.openxmlformats.org/officeDocument/2006/relationships/hyperlink" Target="https://bulbapedia.bulbagarden.net/wiki/Tropius_(Pok%C3%A9mon)" TargetMode="External"/><Relationship Id="rId1574" Type="http://schemas.openxmlformats.org/officeDocument/2006/relationships/hyperlink" Target="https://bulbapedia.bulbagarden.net/wiki/Foongus_(Pok%C3%A9mon)" TargetMode="External"/><Relationship Id="rId980" Type="http://schemas.openxmlformats.org/officeDocument/2006/relationships/hyperlink" Target="https://bulbapedia.bulbagarden.net/wiki/Dusclops_(Pok%C3%A9mon)" TargetMode="External"/><Relationship Id="rId1575" Type="http://schemas.openxmlformats.org/officeDocument/2006/relationships/hyperlink" Target="https://bulbapedia.bulbagarden.net/wiki/Amoonguss_(Pok%C3%A9mon)" TargetMode="External"/><Relationship Id="rId1565" Type="http://schemas.openxmlformats.org/officeDocument/2006/relationships/hyperlink" Target="https://bulbapedia.bulbagarden.net/wiki/Sawsbuck_(Pok%C3%A9mon)" TargetMode="External"/><Relationship Id="rId1566" Type="http://schemas.openxmlformats.org/officeDocument/2006/relationships/hyperlink" Target="https://bulbapedia.bulbagarden.net/wiki/Sawsbuck_(Pok%C3%A9mon)" TargetMode="External"/><Relationship Id="rId1567" Type="http://schemas.openxmlformats.org/officeDocument/2006/relationships/hyperlink" Target="https://bulbapedia.bulbagarden.net/wiki/Emolga_(Pok%C3%A9mon)" TargetMode="External"/><Relationship Id="rId1568" Type="http://schemas.openxmlformats.org/officeDocument/2006/relationships/hyperlink" Target="https://bulbapedia.bulbagarden.net/wiki/Emolga_(Pok%C3%A9mon)" TargetMode="External"/><Relationship Id="rId1569" Type="http://schemas.openxmlformats.org/officeDocument/2006/relationships/hyperlink" Target="https://bulbapedia.bulbagarden.net/wiki/Karrablast_(Pok%C3%A9mon)" TargetMode="External"/><Relationship Id="rId976" Type="http://schemas.openxmlformats.org/officeDocument/2006/relationships/hyperlink" Target="https://bulbapedia.bulbagarden.net/wiki/Banette_(Pok%C3%A9mon)" TargetMode="External"/><Relationship Id="rId975" Type="http://schemas.openxmlformats.org/officeDocument/2006/relationships/hyperlink" Target="https://bulbapedia.bulbagarden.net/wiki/Banette_(Pok%C3%A9mon)" TargetMode="External"/><Relationship Id="rId974" Type="http://schemas.openxmlformats.org/officeDocument/2006/relationships/hyperlink" Target="https://bulbapedia.bulbagarden.net/wiki/Shuppet_(Pok%C3%A9mon)" TargetMode="External"/><Relationship Id="rId973" Type="http://schemas.openxmlformats.org/officeDocument/2006/relationships/hyperlink" Target="https://bulbapedia.bulbagarden.net/wiki/Shuppet_(Pok%C3%A9mon)" TargetMode="External"/><Relationship Id="rId979" Type="http://schemas.openxmlformats.org/officeDocument/2006/relationships/hyperlink" Target="https://bulbapedia.bulbagarden.net/wiki/Dusclops_(Pok%C3%A9mon)" TargetMode="External"/><Relationship Id="rId978" Type="http://schemas.openxmlformats.org/officeDocument/2006/relationships/hyperlink" Target="https://bulbapedia.bulbagarden.net/wiki/Duskull_(Pok%C3%A9mon)" TargetMode="External"/><Relationship Id="rId977" Type="http://schemas.openxmlformats.org/officeDocument/2006/relationships/hyperlink" Target="https://bulbapedia.bulbagarden.net/wiki/Duskull_(Pok%C3%A9mon)" TargetMode="External"/><Relationship Id="rId1560" Type="http://schemas.openxmlformats.org/officeDocument/2006/relationships/hyperlink" Target="https://bulbapedia.bulbagarden.net/wiki/Sawsbuck_(Pok%C3%A9mon)" TargetMode="External"/><Relationship Id="rId972" Type="http://schemas.openxmlformats.org/officeDocument/2006/relationships/hyperlink" Target="https://bulbapedia.bulbagarden.net/wiki/Kecleon_(Pok%C3%A9mon)" TargetMode="External"/><Relationship Id="rId1561" Type="http://schemas.openxmlformats.org/officeDocument/2006/relationships/hyperlink" Target="https://bulbapedia.bulbagarden.net/wiki/Sawsbuck_(Pok%C3%A9mon)" TargetMode="External"/><Relationship Id="rId971" Type="http://schemas.openxmlformats.org/officeDocument/2006/relationships/hyperlink" Target="https://bulbapedia.bulbagarden.net/wiki/Kecleon_(Pok%C3%A9mon)" TargetMode="External"/><Relationship Id="rId1562" Type="http://schemas.openxmlformats.org/officeDocument/2006/relationships/hyperlink" Target="https://bulbapedia.bulbagarden.net/wiki/Sawsbuck_(Pok%C3%A9mon)" TargetMode="External"/><Relationship Id="rId970" Type="http://schemas.openxmlformats.org/officeDocument/2006/relationships/hyperlink" Target="https://bulbapedia.bulbagarden.net/wiki/Castform_(Pok%C3%A9mon)" TargetMode="External"/><Relationship Id="rId1563" Type="http://schemas.openxmlformats.org/officeDocument/2006/relationships/hyperlink" Target="https://bulbapedia.bulbagarden.net/wiki/Sawsbuck_(Pok%C3%A9mon)" TargetMode="External"/><Relationship Id="rId1564" Type="http://schemas.openxmlformats.org/officeDocument/2006/relationships/hyperlink" Target="https://bulbapedia.bulbagarden.net/wiki/Sawsbuck_(Pok%C3%A9mon)" TargetMode="External"/><Relationship Id="rId1114" Type="http://schemas.openxmlformats.org/officeDocument/2006/relationships/hyperlink" Target="https://bulbapedia.bulbagarden.net/wiki/Cranidos_(Pok%C3%A9mon)" TargetMode="External"/><Relationship Id="rId1598" Type="http://schemas.openxmlformats.org/officeDocument/2006/relationships/hyperlink" Target="https://bulbapedia.bulbagarden.net/wiki/Klang_(Pok%C3%A9mon)" TargetMode="External"/><Relationship Id="rId1115" Type="http://schemas.openxmlformats.org/officeDocument/2006/relationships/hyperlink" Target="https://bulbapedia.bulbagarden.net/wiki/Rampardos_(Pok%C3%A9mon)" TargetMode="External"/><Relationship Id="rId1599" Type="http://schemas.openxmlformats.org/officeDocument/2006/relationships/hyperlink" Target="https://bulbapedia.bulbagarden.net/wiki/Klinklang_(Pok%C3%A9mon)" TargetMode="External"/><Relationship Id="rId1116" Type="http://schemas.openxmlformats.org/officeDocument/2006/relationships/hyperlink" Target="https://bulbapedia.bulbagarden.net/wiki/Rampardos_(Pok%C3%A9mon)" TargetMode="External"/><Relationship Id="rId1117" Type="http://schemas.openxmlformats.org/officeDocument/2006/relationships/hyperlink" Target="https://bulbapedia.bulbagarden.net/wiki/Shieldon_(Pok%C3%A9mon)" TargetMode="External"/><Relationship Id="rId1118" Type="http://schemas.openxmlformats.org/officeDocument/2006/relationships/hyperlink" Target="https://bulbapedia.bulbagarden.net/wiki/Shieldon_(Pok%C3%A9mon)" TargetMode="External"/><Relationship Id="rId1119" Type="http://schemas.openxmlformats.org/officeDocument/2006/relationships/hyperlink" Target="https://bulbapedia.bulbagarden.net/wiki/Bastiodon_(Pok%C3%A9mon)" TargetMode="External"/><Relationship Id="rId525" Type="http://schemas.openxmlformats.org/officeDocument/2006/relationships/hyperlink" Target="https://bulbapedia.bulbagarden.net/wiki/Wooper_(Pok%C3%A9mon)" TargetMode="External"/><Relationship Id="rId524" Type="http://schemas.openxmlformats.org/officeDocument/2006/relationships/hyperlink" Target="https://bulbapedia.bulbagarden.net/wiki/Wooper_(Pok%C3%A9mon)" TargetMode="External"/><Relationship Id="rId523" Type="http://schemas.openxmlformats.org/officeDocument/2006/relationships/hyperlink" Target="https://bulbapedia.bulbagarden.net/wiki/Wooper_(Pok%C3%A9mon)" TargetMode="External"/><Relationship Id="rId522" Type="http://schemas.openxmlformats.org/officeDocument/2006/relationships/hyperlink" Target="https://bulbapedia.bulbagarden.net/wiki/Wooper_(Pok%C3%A9mon)" TargetMode="External"/><Relationship Id="rId529" Type="http://schemas.openxmlformats.org/officeDocument/2006/relationships/hyperlink" Target="https://bulbapedia.bulbagarden.net/wiki/Quagsire_(Pok%C3%A9mon)" TargetMode="External"/><Relationship Id="rId528" Type="http://schemas.openxmlformats.org/officeDocument/2006/relationships/hyperlink" Target="https://bulbapedia.bulbagarden.net/wiki/Quagsire_(Pok%C3%A9mon)" TargetMode="External"/><Relationship Id="rId527" Type="http://schemas.openxmlformats.org/officeDocument/2006/relationships/hyperlink" Target="https://bulbapedia.bulbagarden.net/wiki/Quagsire_(Pok%C3%A9mon)" TargetMode="External"/><Relationship Id="rId526" Type="http://schemas.openxmlformats.org/officeDocument/2006/relationships/hyperlink" Target="https://bulbapedia.bulbagarden.net/wiki/Wooper_(Pok%C3%A9mon)" TargetMode="External"/><Relationship Id="rId1590" Type="http://schemas.openxmlformats.org/officeDocument/2006/relationships/hyperlink" Target="https://bulbapedia.bulbagarden.net/wiki/Galvantula_(Pok%C3%A9mon)" TargetMode="External"/><Relationship Id="rId1591" Type="http://schemas.openxmlformats.org/officeDocument/2006/relationships/hyperlink" Target="https://bulbapedia.bulbagarden.net/wiki/Ferroseed_(Pok%C3%A9mon)" TargetMode="External"/><Relationship Id="rId1592" Type="http://schemas.openxmlformats.org/officeDocument/2006/relationships/hyperlink" Target="https://bulbapedia.bulbagarden.net/wiki/Ferroseed_(Pok%C3%A9mon)" TargetMode="External"/><Relationship Id="rId1593" Type="http://schemas.openxmlformats.org/officeDocument/2006/relationships/hyperlink" Target="https://bulbapedia.bulbagarden.net/wiki/Ferrothorn_(Pok%C3%A9mon)" TargetMode="External"/><Relationship Id="rId521" Type="http://schemas.openxmlformats.org/officeDocument/2006/relationships/hyperlink" Target="https://bulbapedia.bulbagarden.net/wiki/Wooper_(Pok%C3%A9mon)" TargetMode="External"/><Relationship Id="rId1110" Type="http://schemas.openxmlformats.org/officeDocument/2006/relationships/hyperlink" Target="https://bulbapedia.bulbagarden.net/wiki/Roserade_(Pok%C3%A9mon)" TargetMode="External"/><Relationship Id="rId1594" Type="http://schemas.openxmlformats.org/officeDocument/2006/relationships/hyperlink" Target="https://bulbapedia.bulbagarden.net/wiki/Ferrothorn_(Pok%C3%A9mon)" TargetMode="External"/><Relationship Id="rId520" Type="http://schemas.openxmlformats.org/officeDocument/2006/relationships/hyperlink" Target="https://bulbapedia.bulbagarden.net/wiki/Yanma_(Pok%C3%A9mon)" TargetMode="External"/><Relationship Id="rId1111" Type="http://schemas.openxmlformats.org/officeDocument/2006/relationships/hyperlink" Target="https://bulbapedia.bulbagarden.net/wiki/Roserade_(Pok%C3%A9mon)" TargetMode="External"/><Relationship Id="rId1595" Type="http://schemas.openxmlformats.org/officeDocument/2006/relationships/hyperlink" Target="https://bulbapedia.bulbagarden.net/wiki/Klink_(Pok%C3%A9mon)" TargetMode="External"/><Relationship Id="rId1112" Type="http://schemas.openxmlformats.org/officeDocument/2006/relationships/hyperlink" Target="https://bulbapedia.bulbagarden.net/wiki/Roserade_(Pok%C3%A9mon)" TargetMode="External"/><Relationship Id="rId1596" Type="http://schemas.openxmlformats.org/officeDocument/2006/relationships/hyperlink" Target="https://bulbapedia.bulbagarden.net/wiki/Klink_(Pok%C3%A9mon)" TargetMode="External"/><Relationship Id="rId1113" Type="http://schemas.openxmlformats.org/officeDocument/2006/relationships/hyperlink" Target="https://bulbapedia.bulbagarden.net/wiki/Cranidos_(Pok%C3%A9mon)" TargetMode="External"/><Relationship Id="rId1597" Type="http://schemas.openxmlformats.org/officeDocument/2006/relationships/hyperlink" Target="https://bulbapedia.bulbagarden.net/wiki/Klang_(Pok%C3%A9mon)" TargetMode="External"/><Relationship Id="rId1103" Type="http://schemas.openxmlformats.org/officeDocument/2006/relationships/hyperlink" Target="https://bulbapedia.bulbagarden.net/wiki/Luxray_(Pok%C3%A9mon)" TargetMode="External"/><Relationship Id="rId1587" Type="http://schemas.openxmlformats.org/officeDocument/2006/relationships/hyperlink" Target="https://bulbapedia.bulbagarden.net/wiki/Joltik_(Pok%C3%A9mon)" TargetMode="External"/><Relationship Id="rId1104" Type="http://schemas.openxmlformats.org/officeDocument/2006/relationships/hyperlink" Target="https://bulbapedia.bulbagarden.net/wiki/Luxray_(Pok%C3%A9mon)" TargetMode="External"/><Relationship Id="rId1588" Type="http://schemas.openxmlformats.org/officeDocument/2006/relationships/hyperlink" Target="https://bulbapedia.bulbagarden.net/wiki/Joltik_(Pok%C3%A9mon)" TargetMode="External"/><Relationship Id="rId1105" Type="http://schemas.openxmlformats.org/officeDocument/2006/relationships/hyperlink" Target="https://bulbapedia.bulbagarden.net/wiki/Luxray_(Pok%C3%A9mon)" TargetMode="External"/><Relationship Id="rId1589" Type="http://schemas.openxmlformats.org/officeDocument/2006/relationships/hyperlink" Target="https://bulbapedia.bulbagarden.net/wiki/Galvantula_(Pok%C3%A9mon)" TargetMode="External"/><Relationship Id="rId1106" Type="http://schemas.openxmlformats.org/officeDocument/2006/relationships/hyperlink" Target="https://bulbapedia.bulbagarden.net/wiki/Luxray_(Pok%C3%A9mon)" TargetMode="External"/><Relationship Id="rId1107" Type="http://schemas.openxmlformats.org/officeDocument/2006/relationships/hyperlink" Target="https://bulbapedia.bulbagarden.net/wiki/Budew_(Pok%C3%A9mon)" TargetMode="External"/><Relationship Id="rId1108" Type="http://schemas.openxmlformats.org/officeDocument/2006/relationships/hyperlink" Target="https://bulbapedia.bulbagarden.net/wiki/Budew_(Pok%C3%A9mon)" TargetMode="External"/><Relationship Id="rId1109" Type="http://schemas.openxmlformats.org/officeDocument/2006/relationships/hyperlink" Target="https://bulbapedia.bulbagarden.net/wiki/Roserade_(Pok%C3%A9mon)" TargetMode="External"/><Relationship Id="rId519" Type="http://schemas.openxmlformats.org/officeDocument/2006/relationships/hyperlink" Target="https://bulbapedia.bulbagarden.net/wiki/Yanma_(Pok%C3%A9mon)" TargetMode="External"/><Relationship Id="rId514" Type="http://schemas.openxmlformats.org/officeDocument/2006/relationships/hyperlink" Target="https://bulbapedia.bulbagarden.net/wiki/Aipom_(Pok%C3%A9mon)" TargetMode="External"/><Relationship Id="rId998" Type="http://schemas.openxmlformats.org/officeDocument/2006/relationships/hyperlink" Target="https://bulbapedia.bulbagarden.net/wiki/Walrein_(Pok%C3%A9mon)" TargetMode="External"/><Relationship Id="rId513" Type="http://schemas.openxmlformats.org/officeDocument/2006/relationships/hyperlink" Target="https://bulbapedia.bulbagarden.net/wiki/Aipom_(Pok%C3%A9mon)" TargetMode="External"/><Relationship Id="rId997" Type="http://schemas.openxmlformats.org/officeDocument/2006/relationships/hyperlink" Target="https://bulbapedia.bulbagarden.net/wiki/Walrein_(Pok%C3%A9mon)" TargetMode="External"/><Relationship Id="rId512" Type="http://schemas.openxmlformats.org/officeDocument/2006/relationships/hyperlink" Target="https://bulbapedia.bulbagarden.net/wiki/Aipom_(Pok%C3%A9mon)" TargetMode="External"/><Relationship Id="rId996" Type="http://schemas.openxmlformats.org/officeDocument/2006/relationships/hyperlink" Target="https://bulbapedia.bulbagarden.net/wiki/Sealeo_(Pok%C3%A9mon)" TargetMode="External"/><Relationship Id="rId511" Type="http://schemas.openxmlformats.org/officeDocument/2006/relationships/hyperlink" Target="https://bulbapedia.bulbagarden.net/wiki/Aipom_(Pok%C3%A9mon)" TargetMode="External"/><Relationship Id="rId995" Type="http://schemas.openxmlformats.org/officeDocument/2006/relationships/hyperlink" Target="https://bulbapedia.bulbagarden.net/wiki/Sealeo_(Pok%C3%A9mon)" TargetMode="External"/><Relationship Id="rId518" Type="http://schemas.openxmlformats.org/officeDocument/2006/relationships/hyperlink" Target="https://bulbapedia.bulbagarden.net/wiki/Sunflora_(Pok%C3%A9mon)" TargetMode="External"/><Relationship Id="rId517" Type="http://schemas.openxmlformats.org/officeDocument/2006/relationships/hyperlink" Target="https://bulbapedia.bulbagarden.net/wiki/Sunflora_(Pok%C3%A9mon)" TargetMode="External"/><Relationship Id="rId516" Type="http://schemas.openxmlformats.org/officeDocument/2006/relationships/hyperlink" Target="https://bulbapedia.bulbagarden.net/wiki/Sunkern_(Pok%C3%A9mon)" TargetMode="External"/><Relationship Id="rId515" Type="http://schemas.openxmlformats.org/officeDocument/2006/relationships/hyperlink" Target="https://bulbapedia.bulbagarden.net/wiki/Sunkern_(Pok%C3%A9mon)" TargetMode="External"/><Relationship Id="rId999" Type="http://schemas.openxmlformats.org/officeDocument/2006/relationships/hyperlink" Target="https://bulbapedia.bulbagarden.net/wiki/Clamperl_(Pok%C3%A9mon)" TargetMode="External"/><Relationship Id="rId990" Type="http://schemas.openxmlformats.org/officeDocument/2006/relationships/hyperlink" Target="https://bulbapedia.bulbagarden.net/wiki/Snorunt_(Pok%C3%A9mon)" TargetMode="External"/><Relationship Id="rId1580" Type="http://schemas.openxmlformats.org/officeDocument/2006/relationships/hyperlink" Target="https://bulbapedia.bulbagarden.net/wiki/Frillish_(Pok%C3%A9mon)" TargetMode="External"/><Relationship Id="rId1581" Type="http://schemas.openxmlformats.org/officeDocument/2006/relationships/hyperlink" Target="https://bulbapedia.bulbagarden.net/wiki/Jellicent_(Pok%C3%A9mon)" TargetMode="External"/><Relationship Id="rId1582" Type="http://schemas.openxmlformats.org/officeDocument/2006/relationships/hyperlink" Target="https://bulbapedia.bulbagarden.net/wiki/Jellicent_(Pok%C3%A9mon)" TargetMode="External"/><Relationship Id="rId510" Type="http://schemas.openxmlformats.org/officeDocument/2006/relationships/hyperlink" Target="https://bulbapedia.bulbagarden.net/wiki/Jumpluff_(Pok%C3%A9mon)" TargetMode="External"/><Relationship Id="rId994" Type="http://schemas.openxmlformats.org/officeDocument/2006/relationships/hyperlink" Target="https://bulbapedia.bulbagarden.net/wiki/Spheal_(Pok%C3%A9mon)" TargetMode="External"/><Relationship Id="rId1583" Type="http://schemas.openxmlformats.org/officeDocument/2006/relationships/hyperlink" Target="https://bulbapedia.bulbagarden.net/wiki/Jellicent_(Pok%C3%A9mon)" TargetMode="External"/><Relationship Id="rId993" Type="http://schemas.openxmlformats.org/officeDocument/2006/relationships/hyperlink" Target="https://bulbapedia.bulbagarden.net/wiki/Spheal_(Pok%C3%A9mon)" TargetMode="External"/><Relationship Id="rId1100" Type="http://schemas.openxmlformats.org/officeDocument/2006/relationships/hyperlink" Target="https://bulbapedia.bulbagarden.net/wiki/Luxio_(Pok%C3%A9mon)" TargetMode="External"/><Relationship Id="rId1584" Type="http://schemas.openxmlformats.org/officeDocument/2006/relationships/hyperlink" Target="https://bulbapedia.bulbagarden.net/wiki/Jellicent_(Pok%C3%A9mon)" TargetMode="External"/><Relationship Id="rId992" Type="http://schemas.openxmlformats.org/officeDocument/2006/relationships/hyperlink" Target="https://bulbapedia.bulbagarden.net/wiki/Glalie_(Pok%C3%A9mon)" TargetMode="External"/><Relationship Id="rId1101" Type="http://schemas.openxmlformats.org/officeDocument/2006/relationships/hyperlink" Target="https://bulbapedia.bulbagarden.net/wiki/Luxio_(Pok%C3%A9mon)" TargetMode="External"/><Relationship Id="rId1585" Type="http://schemas.openxmlformats.org/officeDocument/2006/relationships/hyperlink" Target="https://bulbapedia.bulbagarden.net/wiki/Alomomola_(Pok%C3%A9mon)" TargetMode="External"/><Relationship Id="rId991" Type="http://schemas.openxmlformats.org/officeDocument/2006/relationships/hyperlink" Target="https://bulbapedia.bulbagarden.net/wiki/Glalie_(Pok%C3%A9mon)" TargetMode="External"/><Relationship Id="rId1102" Type="http://schemas.openxmlformats.org/officeDocument/2006/relationships/hyperlink" Target="https://bulbapedia.bulbagarden.net/wiki/Luxio_(Pok%C3%A9mon)" TargetMode="External"/><Relationship Id="rId1586" Type="http://schemas.openxmlformats.org/officeDocument/2006/relationships/hyperlink" Target="https://bulbapedia.bulbagarden.net/wiki/Alomomola_(Pok%C3%A9mon)" TargetMode="External"/><Relationship Id="rId1532" Type="http://schemas.openxmlformats.org/officeDocument/2006/relationships/hyperlink" Target="https://bulbapedia.bulbagarden.net/wiki/Gothorita_(Pok%C3%A9mon)" TargetMode="External"/><Relationship Id="rId1533" Type="http://schemas.openxmlformats.org/officeDocument/2006/relationships/hyperlink" Target="https://bulbapedia.bulbagarden.net/wiki/Gothitelle_(Pok%C3%A9mon)" TargetMode="External"/><Relationship Id="rId1534" Type="http://schemas.openxmlformats.org/officeDocument/2006/relationships/hyperlink" Target="https://bulbapedia.bulbagarden.net/wiki/Gothitelle_(Pok%C3%A9mon)" TargetMode="External"/><Relationship Id="rId1535" Type="http://schemas.openxmlformats.org/officeDocument/2006/relationships/hyperlink" Target="https://bulbapedia.bulbagarden.net/wiki/Solosis_(Pok%C3%A9mon)" TargetMode="External"/><Relationship Id="rId1536" Type="http://schemas.openxmlformats.org/officeDocument/2006/relationships/hyperlink" Target="https://bulbapedia.bulbagarden.net/wiki/Solosis_(Pok%C3%A9mon)" TargetMode="External"/><Relationship Id="rId1537" Type="http://schemas.openxmlformats.org/officeDocument/2006/relationships/hyperlink" Target="https://bulbapedia.bulbagarden.net/wiki/Duosion_(Pok%C3%A9mon)" TargetMode="External"/><Relationship Id="rId1538" Type="http://schemas.openxmlformats.org/officeDocument/2006/relationships/hyperlink" Target="https://bulbapedia.bulbagarden.net/wiki/Duosion_(Pok%C3%A9mon)" TargetMode="External"/><Relationship Id="rId1539" Type="http://schemas.openxmlformats.org/officeDocument/2006/relationships/hyperlink" Target="https://bulbapedia.bulbagarden.net/wiki/Reuniclus_(Pok%C3%A9mon)" TargetMode="External"/><Relationship Id="rId949" Type="http://schemas.openxmlformats.org/officeDocument/2006/relationships/hyperlink" Target="https://bulbapedia.bulbagarden.net/wiki/Crawdaunt_(Pok%C3%A9mon)" TargetMode="External"/><Relationship Id="rId948" Type="http://schemas.openxmlformats.org/officeDocument/2006/relationships/hyperlink" Target="https://bulbapedia.bulbagarden.net/wiki/Corphish_(Pok%C3%A9mon)" TargetMode="External"/><Relationship Id="rId943" Type="http://schemas.openxmlformats.org/officeDocument/2006/relationships/hyperlink" Target="https://bulbapedia.bulbagarden.net/wiki/Barboach_(Pok%C3%A9mon)" TargetMode="External"/><Relationship Id="rId942" Type="http://schemas.openxmlformats.org/officeDocument/2006/relationships/hyperlink" Target="https://bulbapedia.bulbagarden.net/wiki/Solrock_(Pok%C3%A9mon)" TargetMode="External"/><Relationship Id="rId941" Type="http://schemas.openxmlformats.org/officeDocument/2006/relationships/hyperlink" Target="https://bulbapedia.bulbagarden.net/wiki/Solrock_(Pok%C3%A9mon)" TargetMode="External"/><Relationship Id="rId940" Type="http://schemas.openxmlformats.org/officeDocument/2006/relationships/hyperlink" Target="https://bulbapedia.bulbagarden.net/wiki/Lunatone_(Pok%C3%A9mon)" TargetMode="External"/><Relationship Id="rId947" Type="http://schemas.openxmlformats.org/officeDocument/2006/relationships/hyperlink" Target="https://bulbapedia.bulbagarden.net/wiki/Corphish_(Pok%C3%A9mon)" TargetMode="External"/><Relationship Id="rId946" Type="http://schemas.openxmlformats.org/officeDocument/2006/relationships/hyperlink" Target="https://bulbapedia.bulbagarden.net/wiki/Whiscash_(Pok%C3%A9mon)" TargetMode="External"/><Relationship Id="rId945" Type="http://schemas.openxmlformats.org/officeDocument/2006/relationships/hyperlink" Target="https://bulbapedia.bulbagarden.net/wiki/Whiscash_(Pok%C3%A9mon)" TargetMode="External"/><Relationship Id="rId944" Type="http://schemas.openxmlformats.org/officeDocument/2006/relationships/hyperlink" Target="https://bulbapedia.bulbagarden.net/wiki/Barboach_(Pok%C3%A9mon)" TargetMode="External"/><Relationship Id="rId1530" Type="http://schemas.openxmlformats.org/officeDocument/2006/relationships/hyperlink" Target="https://bulbapedia.bulbagarden.net/wiki/Gothita_(Pok%C3%A9mon)" TargetMode="External"/><Relationship Id="rId1531" Type="http://schemas.openxmlformats.org/officeDocument/2006/relationships/hyperlink" Target="https://bulbapedia.bulbagarden.net/wiki/Gothorita_(Pok%C3%A9mon)" TargetMode="External"/><Relationship Id="rId1521" Type="http://schemas.openxmlformats.org/officeDocument/2006/relationships/hyperlink" Target="https://bulbapedia.bulbagarden.net/wiki/Zoroark_(Pok%C3%A9mon)" TargetMode="External"/><Relationship Id="rId1522" Type="http://schemas.openxmlformats.org/officeDocument/2006/relationships/hyperlink" Target="https://bulbapedia.bulbagarden.net/wiki/Zoroark_(Pok%C3%A9mon)" TargetMode="External"/><Relationship Id="rId1523" Type="http://schemas.openxmlformats.org/officeDocument/2006/relationships/hyperlink" Target="https://bulbapedia.bulbagarden.net/wiki/Zoroark_(Pok%C3%A9mon)" TargetMode="External"/><Relationship Id="rId1524" Type="http://schemas.openxmlformats.org/officeDocument/2006/relationships/hyperlink" Target="https://bulbapedia.bulbagarden.net/wiki/Zoroark_(Pok%C3%A9mon)" TargetMode="External"/><Relationship Id="rId1525" Type="http://schemas.openxmlformats.org/officeDocument/2006/relationships/hyperlink" Target="https://bulbapedia.bulbagarden.net/wiki/Minccino_(Pok%C3%A9mon)" TargetMode="External"/><Relationship Id="rId1526" Type="http://schemas.openxmlformats.org/officeDocument/2006/relationships/hyperlink" Target="https://bulbapedia.bulbagarden.net/wiki/Minccino_(Pok%C3%A9mon)" TargetMode="External"/><Relationship Id="rId1527" Type="http://schemas.openxmlformats.org/officeDocument/2006/relationships/hyperlink" Target="https://bulbapedia.bulbagarden.net/wiki/Cinccino_(Pok%C3%A9mon)" TargetMode="External"/><Relationship Id="rId1528" Type="http://schemas.openxmlformats.org/officeDocument/2006/relationships/hyperlink" Target="https://bulbapedia.bulbagarden.net/wiki/Cinccino_(Pok%C3%A9mon)" TargetMode="External"/><Relationship Id="rId1529" Type="http://schemas.openxmlformats.org/officeDocument/2006/relationships/hyperlink" Target="https://bulbapedia.bulbagarden.net/wiki/Gothita_(Pok%C3%A9mon)" TargetMode="External"/><Relationship Id="rId939" Type="http://schemas.openxmlformats.org/officeDocument/2006/relationships/hyperlink" Target="https://bulbapedia.bulbagarden.net/wiki/Lunatone_(Pok%C3%A9mon)" TargetMode="External"/><Relationship Id="rId938" Type="http://schemas.openxmlformats.org/officeDocument/2006/relationships/hyperlink" Target="https://bulbapedia.bulbagarden.net/wiki/Seviper_(Pok%C3%A9mon)" TargetMode="External"/><Relationship Id="rId937" Type="http://schemas.openxmlformats.org/officeDocument/2006/relationships/hyperlink" Target="https://bulbapedia.bulbagarden.net/wiki/Seviper_(Pok%C3%A9mon)" TargetMode="External"/><Relationship Id="rId932" Type="http://schemas.openxmlformats.org/officeDocument/2006/relationships/hyperlink" Target="https://bulbapedia.bulbagarden.net/wiki/Swablu_(Pok%C3%A9mon)" TargetMode="External"/><Relationship Id="rId931" Type="http://schemas.openxmlformats.org/officeDocument/2006/relationships/hyperlink" Target="https://bulbapedia.bulbagarden.net/wiki/Swablu_(Pok%C3%A9mon)" TargetMode="External"/><Relationship Id="rId930" Type="http://schemas.openxmlformats.org/officeDocument/2006/relationships/hyperlink" Target="https://bulbapedia.bulbagarden.net/wiki/Cacturne_(Pok%C3%A9mon)" TargetMode="External"/><Relationship Id="rId936" Type="http://schemas.openxmlformats.org/officeDocument/2006/relationships/hyperlink" Target="https://bulbapedia.bulbagarden.net/wiki/Zangoose_(Pok%C3%A9mon)" TargetMode="External"/><Relationship Id="rId935" Type="http://schemas.openxmlformats.org/officeDocument/2006/relationships/hyperlink" Target="https://bulbapedia.bulbagarden.net/wiki/Zangoose_(Pok%C3%A9mon)" TargetMode="External"/><Relationship Id="rId934" Type="http://schemas.openxmlformats.org/officeDocument/2006/relationships/hyperlink" Target="https://bulbapedia.bulbagarden.net/wiki/Altaria_(Pok%C3%A9mon)" TargetMode="External"/><Relationship Id="rId933" Type="http://schemas.openxmlformats.org/officeDocument/2006/relationships/hyperlink" Target="https://bulbapedia.bulbagarden.net/wiki/Altaria_(Pok%C3%A9mon)" TargetMode="External"/><Relationship Id="rId1520" Type="http://schemas.openxmlformats.org/officeDocument/2006/relationships/hyperlink" Target="https://bulbapedia.bulbagarden.net/wiki/Zorua_(Pok%C3%A9mon)" TargetMode="External"/><Relationship Id="rId1554" Type="http://schemas.openxmlformats.org/officeDocument/2006/relationships/hyperlink" Target="https://bulbapedia.bulbagarden.net/wiki/Deerling_(Pok%C3%A9mon)" TargetMode="External"/><Relationship Id="rId1555" Type="http://schemas.openxmlformats.org/officeDocument/2006/relationships/hyperlink" Target="https://bulbapedia.bulbagarden.net/wiki/Deerling_(Pok%C3%A9mon)" TargetMode="External"/><Relationship Id="rId1556" Type="http://schemas.openxmlformats.org/officeDocument/2006/relationships/hyperlink" Target="https://bulbapedia.bulbagarden.net/wiki/Deerling_(Pok%C3%A9mon)" TargetMode="External"/><Relationship Id="rId1557" Type="http://schemas.openxmlformats.org/officeDocument/2006/relationships/hyperlink" Target="https://bulbapedia.bulbagarden.net/wiki/Deerling_(Pok%C3%A9mon)" TargetMode="External"/><Relationship Id="rId1558" Type="http://schemas.openxmlformats.org/officeDocument/2006/relationships/hyperlink" Target="https://bulbapedia.bulbagarden.net/wiki/Deerling_(Pok%C3%A9mon)" TargetMode="External"/><Relationship Id="rId1559" Type="http://schemas.openxmlformats.org/officeDocument/2006/relationships/hyperlink" Target="https://bulbapedia.bulbagarden.net/wiki/Sawsbuck_(Pok%C3%A9mon)" TargetMode="External"/><Relationship Id="rId965" Type="http://schemas.openxmlformats.org/officeDocument/2006/relationships/hyperlink" Target="https://bulbapedia.bulbagarden.net/wiki/Milotic_(Pok%C3%A9mon)" TargetMode="External"/><Relationship Id="rId964" Type="http://schemas.openxmlformats.org/officeDocument/2006/relationships/hyperlink" Target="https://bulbapedia.bulbagarden.net/wiki/Feebas_(Pok%C3%A9mon)" TargetMode="External"/><Relationship Id="rId963" Type="http://schemas.openxmlformats.org/officeDocument/2006/relationships/hyperlink" Target="https://bulbapedia.bulbagarden.net/wiki/Feebas_(Pok%C3%A9mon)" TargetMode="External"/><Relationship Id="rId962" Type="http://schemas.openxmlformats.org/officeDocument/2006/relationships/hyperlink" Target="https://bulbapedia.bulbagarden.net/wiki/Armaldo_(Pok%C3%A9mon)" TargetMode="External"/><Relationship Id="rId969" Type="http://schemas.openxmlformats.org/officeDocument/2006/relationships/hyperlink" Target="https://bulbapedia.bulbagarden.net/wiki/Castform_(Pok%C3%A9mon)" TargetMode="External"/><Relationship Id="rId968" Type="http://schemas.openxmlformats.org/officeDocument/2006/relationships/hyperlink" Target="https://bulbapedia.bulbagarden.net/wiki/Milotic_(Pok%C3%A9mon)" TargetMode="External"/><Relationship Id="rId967" Type="http://schemas.openxmlformats.org/officeDocument/2006/relationships/hyperlink" Target="https://bulbapedia.bulbagarden.net/wiki/Milotic_(Pok%C3%A9mon)" TargetMode="External"/><Relationship Id="rId966" Type="http://schemas.openxmlformats.org/officeDocument/2006/relationships/hyperlink" Target="https://bulbapedia.bulbagarden.net/wiki/Milotic_(Pok%C3%A9mon)" TargetMode="External"/><Relationship Id="rId961" Type="http://schemas.openxmlformats.org/officeDocument/2006/relationships/hyperlink" Target="https://bulbapedia.bulbagarden.net/wiki/Armaldo_(Pok%C3%A9mon)" TargetMode="External"/><Relationship Id="rId1550" Type="http://schemas.openxmlformats.org/officeDocument/2006/relationships/hyperlink" Target="https://bulbapedia.bulbagarden.net/wiki/Vanilluxe_(Pok%C3%A9mon)" TargetMode="External"/><Relationship Id="rId960" Type="http://schemas.openxmlformats.org/officeDocument/2006/relationships/hyperlink" Target="https://bulbapedia.bulbagarden.net/wiki/Anorith_(Pok%C3%A9mon)" TargetMode="External"/><Relationship Id="rId1551" Type="http://schemas.openxmlformats.org/officeDocument/2006/relationships/hyperlink" Target="https://bulbapedia.bulbagarden.net/wiki/Deerling_(Pok%C3%A9mon)" TargetMode="External"/><Relationship Id="rId1552" Type="http://schemas.openxmlformats.org/officeDocument/2006/relationships/hyperlink" Target="https://bulbapedia.bulbagarden.net/wiki/Deerling_(Pok%C3%A9mon)" TargetMode="External"/><Relationship Id="rId1553" Type="http://schemas.openxmlformats.org/officeDocument/2006/relationships/hyperlink" Target="https://bulbapedia.bulbagarden.net/wiki/Deerling_(Pok%C3%A9mon)" TargetMode="External"/><Relationship Id="rId1543" Type="http://schemas.openxmlformats.org/officeDocument/2006/relationships/hyperlink" Target="https://bulbapedia.bulbagarden.net/wiki/Swanna_(Pok%C3%A9mon)" TargetMode="External"/><Relationship Id="rId1544" Type="http://schemas.openxmlformats.org/officeDocument/2006/relationships/hyperlink" Target="https://bulbapedia.bulbagarden.net/wiki/Swanna_(Pok%C3%A9mon)" TargetMode="External"/><Relationship Id="rId1545" Type="http://schemas.openxmlformats.org/officeDocument/2006/relationships/hyperlink" Target="https://bulbapedia.bulbagarden.net/wiki/Vanillite_(Pok%C3%A9mon)" TargetMode="External"/><Relationship Id="rId1546" Type="http://schemas.openxmlformats.org/officeDocument/2006/relationships/hyperlink" Target="https://bulbapedia.bulbagarden.net/wiki/Vanillite_(Pok%C3%A9mon)" TargetMode="External"/><Relationship Id="rId1547" Type="http://schemas.openxmlformats.org/officeDocument/2006/relationships/hyperlink" Target="https://bulbapedia.bulbagarden.net/wiki/Vanillish_(Pok%C3%A9mon)" TargetMode="External"/><Relationship Id="rId1548" Type="http://schemas.openxmlformats.org/officeDocument/2006/relationships/hyperlink" Target="https://bulbapedia.bulbagarden.net/wiki/Vanillish_(Pok%C3%A9mon)" TargetMode="External"/><Relationship Id="rId1549" Type="http://schemas.openxmlformats.org/officeDocument/2006/relationships/hyperlink" Target="https://bulbapedia.bulbagarden.net/wiki/Vanilluxe_(Pok%C3%A9mon)" TargetMode="External"/><Relationship Id="rId959" Type="http://schemas.openxmlformats.org/officeDocument/2006/relationships/hyperlink" Target="https://bulbapedia.bulbagarden.net/wiki/Anorith_(Pok%C3%A9mon)" TargetMode="External"/><Relationship Id="rId954" Type="http://schemas.openxmlformats.org/officeDocument/2006/relationships/hyperlink" Target="https://bulbapedia.bulbagarden.net/wiki/Claydol_(Pok%C3%A9mon)" TargetMode="External"/><Relationship Id="rId953" Type="http://schemas.openxmlformats.org/officeDocument/2006/relationships/hyperlink" Target="https://bulbapedia.bulbagarden.net/wiki/Claydol_(Pok%C3%A9mon)" TargetMode="External"/><Relationship Id="rId952" Type="http://schemas.openxmlformats.org/officeDocument/2006/relationships/hyperlink" Target="https://bulbapedia.bulbagarden.net/wiki/Baltoy_(Pok%C3%A9mon)" TargetMode="External"/><Relationship Id="rId951" Type="http://schemas.openxmlformats.org/officeDocument/2006/relationships/hyperlink" Target="https://bulbapedia.bulbagarden.net/wiki/Baltoy_(Pok%C3%A9mon)" TargetMode="External"/><Relationship Id="rId958" Type="http://schemas.openxmlformats.org/officeDocument/2006/relationships/hyperlink" Target="https://bulbapedia.bulbagarden.net/wiki/Cradily_(Pok%C3%A9mon)" TargetMode="External"/><Relationship Id="rId957" Type="http://schemas.openxmlformats.org/officeDocument/2006/relationships/hyperlink" Target="https://bulbapedia.bulbagarden.net/wiki/Cradily_(Pok%C3%A9mon)" TargetMode="External"/><Relationship Id="rId956" Type="http://schemas.openxmlformats.org/officeDocument/2006/relationships/hyperlink" Target="https://bulbapedia.bulbagarden.net/wiki/Lileep_(Pok%C3%A9mon)" TargetMode="External"/><Relationship Id="rId955" Type="http://schemas.openxmlformats.org/officeDocument/2006/relationships/hyperlink" Target="https://bulbapedia.bulbagarden.net/wiki/Lileep_(Pok%C3%A9mon)" TargetMode="External"/><Relationship Id="rId950" Type="http://schemas.openxmlformats.org/officeDocument/2006/relationships/hyperlink" Target="https://bulbapedia.bulbagarden.net/wiki/Crawdaunt_(Pok%C3%A9mon)" TargetMode="External"/><Relationship Id="rId1540" Type="http://schemas.openxmlformats.org/officeDocument/2006/relationships/hyperlink" Target="https://bulbapedia.bulbagarden.net/wiki/Reuniclus_(Pok%C3%A9mon)" TargetMode="External"/><Relationship Id="rId1541" Type="http://schemas.openxmlformats.org/officeDocument/2006/relationships/hyperlink" Target="https://bulbapedia.bulbagarden.net/wiki/Ducklett_(Pok%C3%A9mon)" TargetMode="External"/><Relationship Id="rId1542" Type="http://schemas.openxmlformats.org/officeDocument/2006/relationships/hyperlink" Target="https://bulbapedia.bulbagarden.net/wiki/Ducklett_(Pok%C3%A9mon)" TargetMode="External"/><Relationship Id="rId2027" Type="http://schemas.openxmlformats.org/officeDocument/2006/relationships/hyperlink" Target="https://bulbapedia.bulbagarden.net/wiki/Mudbray_(Pok%C3%A9mon)" TargetMode="External"/><Relationship Id="rId2028" Type="http://schemas.openxmlformats.org/officeDocument/2006/relationships/hyperlink" Target="https://bulbapedia.bulbagarden.net/wiki/Mudbray_(Pok%C3%A9mon)" TargetMode="External"/><Relationship Id="rId2029" Type="http://schemas.openxmlformats.org/officeDocument/2006/relationships/hyperlink" Target="https://bulbapedia.bulbagarden.net/wiki/Mudsdale_(Pok%C3%A9mon)" TargetMode="External"/><Relationship Id="rId590" Type="http://schemas.openxmlformats.org/officeDocument/2006/relationships/hyperlink" Target="https://bulbapedia.bulbagarden.net/wiki/Unown_(Pok%C3%A9mon)" TargetMode="External"/><Relationship Id="rId107" Type="http://schemas.openxmlformats.org/officeDocument/2006/relationships/hyperlink" Target="https://bulbapedia.bulbagarden.net/wiki/Zubat_(Pok%C3%A9mon)" TargetMode="External"/><Relationship Id="rId106" Type="http://schemas.openxmlformats.org/officeDocument/2006/relationships/hyperlink" Target="https://bulbapedia.bulbagarden.net/wiki/Wigglytuff_(Pok%C3%A9mon)" TargetMode="External"/><Relationship Id="rId105" Type="http://schemas.openxmlformats.org/officeDocument/2006/relationships/hyperlink" Target="https://bulbapedia.bulbagarden.net/wiki/Wigglytuff_(Pok%C3%A9mon)" TargetMode="External"/><Relationship Id="rId589" Type="http://schemas.openxmlformats.org/officeDocument/2006/relationships/hyperlink" Target="https://bulbapedia.bulbagarden.net/wiki/Unown_(Pok%C3%A9mon)" TargetMode="External"/><Relationship Id="rId104" Type="http://schemas.openxmlformats.org/officeDocument/2006/relationships/hyperlink" Target="https://bulbapedia.bulbagarden.net/wiki/Jigglypuff_(Pok%C3%A9mon)" TargetMode="External"/><Relationship Id="rId588" Type="http://schemas.openxmlformats.org/officeDocument/2006/relationships/hyperlink" Target="https://bulbapedia.bulbagarden.net/wiki/Unown_(Pok%C3%A9mon)" TargetMode="External"/><Relationship Id="rId109" Type="http://schemas.openxmlformats.org/officeDocument/2006/relationships/hyperlink" Target="https://bulbapedia.bulbagarden.net/wiki/Zubat_(Pok%C3%A9mon)" TargetMode="External"/><Relationship Id="rId1170" Type="http://schemas.openxmlformats.org/officeDocument/2006/relationships/hyperlink" Target="https://bulbapedia.bulbagarden.net/wiki/Drifloon_(Pok%C3%A9mon)" TargetMode="External"/><Relationship Id="rId108" Type="http://schemas.openxmlformats.org/officeDocument/2006/relationships/hyperlink" Target="https://bulbapedia.bulbagarden.net/wiki/Zubat_(Pok%C3%A9mon)" TargetMode="External"/><Relationship Id="rId1171" Type="http://schemas.openxmlformats.org/officeDocument/2006/relationships/hyperlink" Target="https://bulbapedia.bulbagarden.net/wiki/Drifblim_(Pok%C3%A9mon)" TargetMode="External"/><Relationship Id="rId583" Type="http://schemas.openxmlformats.org/officeDocument/2006/relationships/hyperlink" Target="https://bulbapedia.bulbagarden.net/wiki/Unown_(Pok%C3%A9mon)" TargetMode="External"/><Relationship Id="rId1172" Type="http://schemas.openxmlformats.org/officeDocument/2006/relationships/hyperlink" Target="https://bulbapedia.bulbagarden.net/wiki/Drifblim_(Pok%C3%A9mon)" TargetMode="External"/><Relationship Id="rId582" Type="http://schemas.openxmlformats.org/officeDocument/2006/relationships/hyperlink" Target="https://bulbapedia.bulbagarden.net/wiki/Unown_(Pok%C3%A9mon)" TargetMode="External"/><Relationship Id="rId1173" Type="http://schemas.openxmlformats.org/officeDocument/2006/relationships/hyperlink" Target="https://bulbapedia.bulbagarden.net/wiki/Buneary_(Pok%C3%A9mon)" TargetMode="External"/><Relationship Id="rId2020" Type="http://schemas.openxmlformats.org/officeDocument/2006/relationships/hyperlink" Target="https://bulbapedia.bulbagarden.net/wiki/Lycanroc_(Pok%C3%A9mon)" TargetMode="External"/><Relationship Id="rId581" Type="http://schemas.openxmlformats.org/officeDocument/2006/relationships/hyperlink" Target="https://bulbapedia.bulbagarden.net/wiki/Unown_(Pok%C3%A9mon)" TargetMode="External"/><Relationship Id="rId1174" Type="http://schemas.openxmlformats.org/officeDocument/2006/relationships/hyperlink" Target="https://bulbapedia.bulbagarden.net/wiki/Buneary_(Pok%C3%A9mon)" TargetMode="External"/><Relationship Id="rId2021" Type="http://schemas.openxmlformats.org/officeDocument/2006/relationships/hyperlink" Target="https://bulbapedia.bulbagarden.net/wiki/Wishiwashi_(Pok%C3%A9mon)" TargetMode="External"/><Relationship Id="rId580" Type="http://schemas.openxmlformats.org/officeDocument/2006/relationships/hyperlink" Target="https://bulbapedia.bulbagarden.net/wiki/Unown_(Pok%C3%A9mon)" TargetMode="External"/><Relationship Id="rId1175" Type="http://schemas.openxmlformats.org/officeDocument/2006/relationships/hyperlink" Target="https://bulbapedia.bulbagarden.net/wiki/Lopunny_(Pok%C3%A9mon)" TargetMode="External"/><Relationship Id="rId2022" Type="http://schemas.openxmlformats.org/officeDocument/2006/relationships/hyperlink" Target="https://bulbapedia.bulbagarden.net/wiki/Wishiwashi_(Pok%C3%A9mon)" TargetMode="External"/><Relationship Id="rId103" Type="http://schemas.openxmlformats.org/officeDocument/2006/relationships/hyperlink" Target="https://bulbapedia.bulbagarden.net/wiki/Jigglypuff_(Pok%C3%A9mon)" TargetMode="External"/><Relationship Id="rId587" Type="http://schemas.openxmlformats.org/officeDocument/2006/relationships/hyperlink" Target="https://bulbapedia.bulbagarden.net/wiki/Unown_(Pok%C3%A9mon)" TargetMode="External"/><Relationship Id="rId1176" Type="http://schemas.openxmlformats.org/officeDocument/2006/relationships/hyperlink" Target="https://bulbapedia.bulbagarden.net/wiki/Lopunny_(Pok%C3%A9mon)" TargetMode="External"/><Relationship Id="rId2023" Type="http://schemas.openxmlformats.org/officeDocument/2006/relationships/hyperlink" Target="https://bulbapedia.bulbagarden.net/wiki/Mareanie_(Pok%C3%A9mon)" TargetMode="External"/><Relationship Id="rId102" Type="http://schemas.openxmlformats.org/officeDocument/2006/relationships/hyperlink" Target="https://bulbapedia.bulbagarden.net/wiki/Ninetales_(Pok%C3%A9mon)" TargetMode="External"/><Relationship Id="rId586" Type="http://schemas.openxmlformats.org/officeDocument/2006/relationships/hyperlink" Target="https://bulbapedia.bulbagarden.net/wiki/Unown_(Pok%C3%A9mon)" TargetMode="External"/><Relationship Id="rId1177" Type="http://schemas.openxmlformats.org/officeDocument/2006/relationships/hyperlink" Target="https://bulbapedia.bulbagarden.net/wiki/Mismagius_(Pok%C3%A9mon)" TargetMode="External"/><Relationship Id="rId2024" Type="http://schemas.openxmlformats.org/officeDocument/2006/relationships/hyperlink" Target="https://bulbapedia.bulbagarden.net/wiki/Mareanie_(Pok%C3%A9mon)" TargetMode="External"/><Relationship Id="rId101" Type="http://schemas.openxmlformats.org/officeDocument/2006/relationships/hyperlink" Target="https://bulbapedia.bulbagarden.net/wiki/Ninetales_(Pok%C3%A9mon)" TargetMode="External"/><Relationship Id="rId585" Type="http://schemas.openxmlformats.org/officeDocument/2006/relationships/hyperlink" Target="https://bulbapedia.bulbagarden.net/wiki/Unown_(Pok%C3%A9mon)" TargetMode="External"/><Relationship Id="rId1178" Type="http://schemas.openxmlformats.org/officeDocument/2006/relationships/hyperlink" Target="https://bulbapedia.bulbagarden.net/wiki/Mismagius_(Pok%C3%A9mon)" TargetMode="External"/><Relationship Id="rId2025" Type="http://schemas.openxmlformats.org/officeDocument/2006/relationships/hyperlink" Target="https://bulbapedia.bulbagarden.net/wiki/Toxapex_(Pok%C3%A9mon)" TargetMode="External"/><Relationship Id="rId100" Type="http://schemas.openxmlformats.org/officeDocument/2006/relationships/hyperlink" Target="https://bulbapedia.bulbagarden.net/wiki/Ninetales_(Pok%C3%A9mon)" TargetMode="External"/><Relationship Id="rId584" Type="http://schemas.openxmlformats.org/officeDocument/2006/relationships/hyperlink" Target="https://bulbapedia.bulbagarden.net/wiki/Unown_(Pok%C3%A9mon)" TargetMode="External"/><Relationship Id="rId1179" Type="http://schemas.openxmlformats.org/officeDocument/2006/relationships/hyperlink" Target="https://bulbapedia.bulbagarden.net/wiki/Honchkrow_(Pok%C3%A9mon)" TargetMode="External"/><Relationship Id="rId2026" Type="http://schemas.openxmlformats.org/officeDocument/2006/relationships/hyperlink" Target="https://bulbapedia.bulbagarden.net/wiki/Toxapex_(Pok%C3%A9mon)" TargetMode="External"/><Relationship Id="rId1169" Type="http://schemas.openxmlformats.org/officeDocument/2006/relationships/hyperlink" Target="https://bulbapedia.bulbagarden.net/wiki/Drifloon_(Pok%C3%A9mon)" TargetMode="External"/><Relationship Id="rId2016" Type="http://schemas.openxmlformats.org/officeDocument/2006/relationships/hyperlink" Target="https://bulbapedia.bulbagarden.net/wiki/Lycanroc_(Pok%C3%A9mon)" TargetMode="External"/><Relationship Id="rId2017" Type="http://schemas.openxmlformats.org/officeDocument/2006/relationships/hyperlink" Target="https://bulbapedia.bulbagarden.net/wiki/Lycanroc_(Pok%C3%A9mon)" TargetMode="External"/><Relationship Id="rId2018" Type="http://schemas.openxmlformats.org/officeDocument/2006/relationships/hyperlink" Target="https://bulbapedia.bulbagarden.net/wiki/Lycanroc_(Pok%C3%A9mon)" TargetMode="External"/><Relationship Id="rId2019" Type="http://schemas.openxmlformats.org/officeDocument/2006/relationships/hyperlink" Target="https://bulbapedia.bulbagarden.net/wiki/Lycanroc_(Pok%C3%A9mon)" TargetMode="External"/><Relationship Id="rId579" Type="http://schemas.openxmlformats.org/officeDocument/2006/relationships/hyperlink" Target="https://bulbapedia.bulbagarden.net/wiki/Unown_(Pok%C3%A9mon)" TargetMode="External"/><Relationship Id="rId578" Type="http://schemas.openxmlformats.org/officeDocument/2006/relationships/hyperlink" Target="https://bulbapedia.bulbagarden.net/wiki/Unown_(Pok%C3%A9mon)" TargetMode="External"/><Relationship Id="rId577" Type="http://schemas.openxmlformats.org/officeDocument/2006/relationships/hyperlink" Target="https://bulbapedia.bulbagarden.net/wiki/Unown_(Pok%C3%A9mon)" TargetMode="External"/><Relationship Id="rId1160" Type="http://schemas.openxmlformats.org/officeDocument/2006/relationships/hyperlink" Target="https://bulbapedia.bulbagarden.net/wiki/Shellos_(Pok%C3%A9mon)" TargetMode="External"/><Relationship Id="rId572" Type="http://schemas.openxmlformats.org/officeDocument/2006/relationships/hyperlink" Target="https://bulbapedia.bulbagarden.net/wiki/Unown_(Pok%C3%A9mon)" TargetMode="External"/><Relationship Id="rId1161" Type="http://schemas.openxmlformats.org/officeDocument/2006/relationships/hyperlink" Target="https://bulbapedia.bulbagarden.net/wiki/Gastrodon_(Pok%C3%A9mon)" TargetMode="External"/><Relationship Id="rId571" Type="http://schemas.openxmlformats.org/officeDocument/2006/relationships/hyperlink" Target="https://bulbapedia.bulbagarden.net/wiki/Unown_(Pok%C3%A9mon)" TargetMode="External"/><Relationship Id="rId1162" Type="http://schemas.openxmlformats.org/officeDocument/2006/relationships/hyperlink" Target="https://bulbapedia.bulbagarden.net/wiki/Gastrodon_(Pok%C3%A9mon)" TargetMode="External"/><Relationship Id="rId570" Type="http://schemas.openxmlformats.org/officeDocument/2006/relationships/hyperlink" Target="https://bulbapedia.bulbagarden.net/wiki/Unown_(Pok%C3%A9mon)" TargetMode="External"/><Relationship Id="rId1163" Type="http://schemas.openxmlformats.org/officeDocument/2006/relationships/hyperlink" Target="https://bulbapedia.bulbagarden.net/wiki/Gastrodon_(Pok%C3%A9mon)" TargetMode="External"/><Relationship Id="rId2010" Type="http://schemas.openxmlformats.org/officeDocument/2006/relationships/hyperlink" Target="https://bulbapedia.bulbagarden.net/wiki/Cutiefly_(Pok%C3%A9mon)" TargetMode="External"/><Relationship Id="rId1164" Type="http://schemas.openxmlformats.org/officeDocument/2006/relationships/hyperlink" Target="https://bulbapedia.bulbagarden.net/wiki/Gastrodon_(Pok%C3%A9mon)" TargetMode="External"/><Relationship Id="rId2011" Type="http://schemas.openxmlformats.org/officeDocument/2006/relationships/hyperlink" Target="https://bulbapedia.bulbagarden.net/wiki/Ribombee_(Pok%C3%A9mon)" TargetMode="External"/><Relationship Id="rId576" Type="http://schemas.openxmlformats.org/officeDocument/2006/relationships/hyperlink" Target="https://bulbapedia.bulbagarden.net/wiki/Unown_(Pok%C3%A9mon)" TargetMode="External"/><Relationship Id="rId1165" Type="http://schemas.openxmlformats.org/officeDocument/2006/relationships/hyperlink" Target="https://bulbapedia.bulbagarden.net/wiki/Ambipom_(Pok%C3%A9mon)" TargetMode="External"/><Relationship Id="rId2012" Type="http://schemas.openxmlformats.org/officeDocument/2006/relationships/hyperlink" Target="https://bulbapedia.bulbagarden.net/wiki/Ribombee_(Pok%C3%A9mon)" TargetMode="External"/><Relationship Id="rId575" Type="http://schemas.openxmlformats.org/officeDocument/2006/relationships/hyperlink" Target="https://bulbapedia.bulbagarden.net/wiki/Unown_(Pok%C3%A9mon)" TargetMode="External"/><Relationship Id="rId1166" Type="http://schemas.openxmlformats.org/officeDocument/2006/relationships/hyperlink" Target="https://bulbapedia.bulbagarden.net/wiki/Ambipom_(Pok%C3%A9mon)" TargetMode="External"/><Relationship Id="rId2013" Type="http://schemas.openxmlformats.org/officeDocument/2006/relationships/hyperlink" Target="https://bulbapedia.bulbagarden.net/wiki/Rockruff_(Pok%C3%A9mon)" TargetMode="External"/><Relationship Id="rId574" Type="http://schemas.openxmlformats.org/officeDocument/2006/relationships/hyperlink" Target="https://bulbapedia.bulbagarden.net/wiki/Unown_(Pok%C3%A9mon)" TargetMode="External"/><Relationship Id="rId1167" Type="http://schemas.openxmlformats.org/officeDocument/2006/relationships/hyperlink" Target="https://bulbapedia.bulbagarden.net/wiki/Ambipom_(Pok%C3%A9mon)" TargetMode="External"/><Relationship Id="rId2014" Type="http://schemas.openxmlformats.org/officeDocument/2006/relationships/hyperlink" Target="https://bulbapedia.bulbagarden.net/wiki/Rockruff_(Pok%C3%A9mon)" TargetMode="External"/><Relationship Id="rId573" Type="http://schemas.openxmlformats.org/officeDocument/2006/relationships/hyperlink" Target="https://bulbapedia.bulbagarden.net/wiki/Unown_(Pok%C3%A9mon)" TargetMode="External"/><Relationship Id="rId1168" Type="http://schemas.openxmlformats.org/officeDocument/2006/relationships/hyperlink" Target="https://bulbapedia.bulbagarden.net/wiki/Ambipom_(Pok%C3%A9mon)" TargetMode="External"/><Relationship Id="rId2015" Type="http://schemas.openxmlformats.org/officeDocument/2006/relationships/hyperlink" Target="https://bulbapedia.bulbagarden.net/wiki/Lycanroc_(Pok%C3%A9mon)" TargetMode="External"/><Relationship Id="rId2049" Type="http://schemas.openxmlformats.org/officeDocument/2006/relationships/hyperlink" Target="https://bulbapedia.bulbagarden.net/wiki/Bewear_(Pok%C3%A9mon)" TargetMode="External"/><Relationship Id="rId129" Type="http://schemas.openxmlformats.org/officeDocument/2006/relationships/hyperlink" Target="https://bulbapedia.bulbagarden.net/wiki/Venonat_(Pok%C3%A9mon)" TargetMode="External"/><Relationship Id="rId128" Type="http://schemas.openxmlformats.org/officeDocument/2006/relationships/hyperlink" Target="https://bulbapedia.bulbagarden.net/wiki/Parasect_(Pok%C3%A9mon)" TargetMode="External"/><Relationship Id="rId127" Type="http://schemas.openxmlformats.org/officeDocument/2006/relationships/hyperlink" Target="https://bulbapedia.bulbagarden.net/wiki/Parasect_(Pok%C3%A9mon)" TargetMode="External"/><Relationship Id="rId126" Type="http://schemas.openxmlformats.org/officeDocument/2006/relationships/hyperlink" Target="https://bulbapedia.bulbagarden.net/wiki/Paras_(Pok%C3%A9mon)" TargetMode="External"/><Relationship Id="rId1190" Type="http://schemas.openxmlformats.org/officeDocument/2006/relationships/hyperlink" Target="https://bulbapedia.bulbagarden.net/wiki/Skuntank_(Pok%C3%A9mon)" TargetMode="External"/><Relationship Id="rId1191" Type="http://schemas.openxmlformats.org/officeDocument/2006/relationships/hyperlink" Target="https://bulbapedia.bulbagarden.net/wiki/Bronzor_(Pok%C3%A9mon)" TargetMode="External"/><Relationship Id="rId1192" Type="http://schemas.openxmlformats.org/officeDocument/2006/relationships/hyperlink" Target="https://bulbapedia.bulbagarden.net/wiki/Bronzor_(Pok%C3%A9mon)" TargetMode="External"/><Relationship Id="rId1193" Type="http://schemas.openxmlformats.org/officeDocument/2006/relationships/hyperlink" Target="https://bulbapedia.bulbagarden.net/wiki/Bronzong_(Pok%C3%A9mon)" TargetMode="External"/><Relationship Id="rId2040" Type="http://schemas.openxmlformats.org/officeDocument/2006/relationships/hyperlink" Target="https://bulbapedia.bulbagarden.net/wiki/Morelull_(Pok%C3%A9mon)" TargetMode="External"/><Relationship Id="rId121" Type="http://schemas.openxmlformats.org/officeDocument/2006/relationships/hyperlink" Target="https://bulbapedia.bulbagarden.net/wiki/Vileplume_(Pok%C3%A9mon)" TargetMode="External"/><Relationship Id="rId1194" Type="http://schemas.openxmlformats.org/officeDocument/2006/relationships/hyperlink" Target="https://bulbapedia.bulbagarden.net/wiki/Bronzong_(Pok%C3%A9mon)" TargetMode="External"/><Relationship Id="rId2041" Type="http://schemas.openxmlformats.org/officeDocument/2006/relationships/hyperlink" Target="https://bulbapedia.bulbagarden.net/wiki/Shiinotic_(Pok%C3%A9mon)" TargetMode="External"/><Relationship Id="rId120" Type="http://schemas.openxmlformats.org/officeDocument/2006/relationships/hyperlink" Target="https://bulbapedia.bulbagarden.net/wiki/Gloom_(Pok%C3%A9mon)" TargetMode="External"/><Relationship Id="rId1195" Type="http://schemas.openxmlformats.org/officeDocument/2006/relationships/hyperlink" Target="https://bulbapedia.bulbagarden.net/wiki/Bonsly_(Pok%C3%A9mon)" TargetMode="External"/><Relationship Id="rId2042" Type="http://schemas.openxmlformats.org/officeDocument/2006/relationships/hyperlink" Target="https://bulbapedia.bulbagarden.net/wiki/Shiinotic_(Pok%C3%A9mon)" TargetMode="External"/><Relationship Id="rId1196" Type="http://schemas.openxmlformats.org/officeDocument/2006/relationships/hyperlink" Target="https://bulbapedia.bulbagarden.net/wiki/Bonsly_(Pok%C3%A9mon)" TargetMode="External"/><Relationship Id="rId2043" Type="http://schemas.openxmlformats.org/officeDocument/2006/relationships/hyperlink" Target="https://bulbapedia.bulbagarden.net/wiki/Salandit_(Pok%C3%A9mon)" TargetMode="External"/><Relationship Id="rId1197" Type="http://schemas.openxmlformats.org/officeDocument/2006/relationships/hyperlink" Target="https://bulbapedia.bulbagarden.net/wiki/Mime_Jr._(Pok%C3%A9mon)" TargetMode="External"/><Relationship Id="rId2044" Type="http://schemas.openxmlformats.org/officeDocument/2006/relationships/hyperlink" Target="https://bulbapedia.bulbagarden.net/wiki/Salandit_(Pok%C3%A9mon)" TargetMode="External"/><Relationship Id="rId125" Type="http://schemas.openxmlformats.org/officeDocument/2006/relationships/hyperlink" Target="https://bulbapedia.bulbagarden.net/wiki/Paras_(Pok%C3%A9mon)" TargetMode="External"/><Relationship Id="rId1198" Type="http://schemas.openxmlformats.org/officeDocument/2006/relationships/hyperlink" Target="https://bulbapedia.bulbagarden.net/wiki/Mime_Jr._(Pok%C3%A9mon)" TargetMode="External"/><Relationship Id="rId2045" Type="http://schemas.openxmlformats.org/officeDocument/2006/relationships/hyperlink" Target="https://bulbapedia.bulbagarden.net/wiki/Salazzle_(Pok%C3%A9mon)" TargetMode="External"/><Relationship Id="rId124" Type="http://schemas.openxmlformats.org/officeDocument/2006/relationships/hyperlink" Target="https://bulbapedia.bulbagarden.net/wiki/Vileplume_(Pok%C3%A9mon)" TargetMode="External"/><Relationship Id="rId1199" Type="http://schemas.openxmlformats.org/officeDocument/2006/relationships/hyperlink" Target="https://bulbapedia.bulbagarden.net/wiki/Happiny_(Pok%C3%A9mon)" TargetMode="External"/><Relationship Id="rId2046" Type="http://schemas.openxmlformats.org/officeDocument/2006/relationships/hyperlink" Target="https://bulbapedia.bulbagarden.net/wiki/Salazzle_(Pok%C3%A9mon)" TargetMode="External"/><Relationship Id="rId123" Type="http://schemas.openxmlformats.org/officeDocument/2006/relationships/hyperlink" Target="https://bulbapedia.bulbagarden.net/wiki/Vileplume_(Pok%C3%A9mon)" TargetMode="External"/><Relationship Id="rId2047" Type="http://schemas.openxmlformats.org/officeDocument/2006/relationships/hyperlink" Target="https://bulbapedia.bulbagarden.net/wiki/Stufful_(Pok%C3%A9mon)" TargetMode="External"/><Relationship Id="rId122" Type="http://schemas.openxmlformats.org/officeDocument/2006/relationships/hyperlink" Target="https://bulbapedia.bulbagarden.net/wiki/Vileplume_(Pok%C3%A9mon)" TargetMode="External"/><Relationship Id="rId2048" Type="http://schemas.openxmlformats.org/officeDocument/2006/relationships/hyperlink" Target="https://bulbapedia.bulbagarden.net/wiki/Stufful_(Pok%C3%A9mon)" TargetMode="External"/><Relationship Id="rId2038" Type="http://schemas.openxmlformats.org/officeDocument/2006/relationships/hyperlink" Target="https://bulbapedia.bulbagarden.net/wiki/Lurantis_(Pok%C3%A9mon)" TargetMode="External"/><Relationship Id="rId2039" Type="http://schemas.openxmlformats.org/officeDocument/2006/relationships/hyperlink" Target="https://bulbapedia.bulbagarden.net/wiki/Morelull_(Pok%C3%A9mon)" TargetMode="External"/><Relationship Id="rId118" Type="http://schemas.openxmlformats.org/officeDocument/2006/relationships/hyperlink" Target="https://bulbapedia.bulbagarden.net/wiki/Gloom_(Pok%C3%A9mon)" TargetMode="External"/><Relationship Id="rId117" Type="http://schemas.openxmlformats.org/officeDocument/2006/relationships/hyperlink" Target="https://bulbapedia.bulbagarden.net/wiki/Gloom_(Pok%C3%A9mon)" TargetMode="External"/><Relationship Id="rId116" Type="http://schemas.openxmlformats.org/officeDocument/2006/relationships/hyperlink" Target="https://bulbapedia.bulbagarden.net/wiki/Oddish_(Pok%C3%A9mon)" TargetMode="External"/><Relationship Id="rId115" Type="http://schemas.openxmlformats.org/officeDocument/2006/relationships/hyperlink" Target="https://bulbapedia.bulbagarden.net/wiki/Oddish_(Pok%C3%A9mon)" TargetMode="External"/><Relationship Id="rId599" Type="http://schemas.openxmlformats.org/officeDocument/2006/relationships/hyperlink" Target="https://bulbapedia.bulbagarden.net/wiki/Unown_(Pok%C3%A9mon)" TargetMode="External"/><Relationship Id="rId1180" Type="http://schemas.openxmlformats.org/officeDocument/2006/relationships/hyperlink" Target="https://bulbapedia.bulbagarden.net/wiki/Honchkrow_(Pok%C3%A9mon)" TargetMode="External"/><Relationship Id="rId1181" Type="http://schemas.openxmlformats.org/officeDocument/2006/relationships/hyperlink" Target="https://bulbapedia.bulbagarden.net/wiki/Glameow_(Pok%C3%A9mon)" TargetMode="External"/><Relationship Id="rId119" Type="http://schemas.openxmlformats.org/officeDocument/2006/relationships/hyperlink" Target="https://bulbapedia.bulbagarden.net/wiki/Gloom_(Pok%C3%A9mon)" TargetMode="External"/><Relationship Id="rId1182" Type="http://schemas.openxmlformats.org/officeDocument/2006/relationships/hyperlink" Target="https://bulbapedia.bulbagarden.net/wiki/Glameow_(Pok%C3%A9mon)" TargetMode="External"/><Relationship Id="rId110" Type="http://schemas.openxmlformats.org/officeDocument/2006/relationships/hyperlink" Target="https://bulbapedia.bulbagarden.net/wiki/Zubat_(Pok%C3%A9mon)" TargetMode="External"/><Relationship Id="rId594" Type="http://schemas.openxmlformats.org/officeDocument/2006/relationships/hyperlink" Target="https://bulbapedia.bulbagarden.net/wiki/Unown_(Pok%C3%A9mon)" TargetMode="External"/><Relationship Id="rId1183" Type="http://schemas.openxmlformats.org/officeDocument/2006/relationships/hyperlink" Target="https://bulbapedia.bulbagarden.net/wiki/Purugly_(Pok%C3%A9mon)" TargetMode="External"/><Relationship Id="rId2030" Type="http://schemas.openxmlformats.org/officeDocument/2006/relationships/hyperlink" Target="https://bulbapedia.bulbagarden.net/wiki/Mudsdale_(Pok%C3%A9mon)" TargetMode="External"/><Relationship Id="rId593" Type="http://schemas.openxmlformats.org/officeDocument/2006/relationships/hyperlink" Target="https://bulbapedia.bulbagarden.net/wiki/Unown_(Pok%C3%A9mon)" TargetMode="External"/><Relationship Id="rId1184" Type="http://schemas.openxmlformats.org/officeDocument/2006/relationships/hyperlink" Target="https://bulbapedia.bulbagarden.net/wiki/Purugly_(Pok%C3%A9mon)" TargetMode="External"/><Relationship Id="rId2031" Type="http://schemas.openxmlformats.org/officeDocument/2006/relationships/hyperlink" Target="https://bulbapedia.bulbagarden.net/wiki/Dewpider_(Pok%C3%A9mon)" TargetMode="External"/><Relationship Id="rId592" Type="http://schemas.openxmlformats.org/officeDocument/2006/relationships/hyperlink" Target="https://bulbapedia.bulbagarden.net/wiki/Unown_(Pok%C3%A9mon)" TargetMode="External"/><Relationship Id="rId1185" Type="http://schemas.openxmlformats.org/officeDocument/2006/relationships/hyperlink" Target="https://bulbapedia.bulbagarden.net/wiki/Chingling_(Pok%C3%A9mon)" TargetMode="External"/><Relationship Id="rId2032" Type="http://schemas.openxmlformats.org/officeDocument/2006/relationships/hyperlink" Target="https://bulbapedia.bulbagarden.net/wiki/Dewpider_(Pok%C3%A9mon)" TargetMode="External"/><Relationship Id="rId591" Type="http://schemas.openxmlformats.org/officeDocument/2006/relationships/hyperlink" Target="https://bulbapedia.bulbagarden.net/wiki/Unown_(Pok%C3%A9mon)" TargetMode="External"/><Relationship Id="rId1186" Type="http://schemas.openxmlformats.org/officeDocument/2006/relationships/hyperlink" Target="https://bulbapedia.bulbagarden.net/wiki/Chingling_(Pok%C3%A9mon)" TargetMode="External"/><Relationship Id="rId2033" Type="http://schemas.openxmlformats.org/officeDocument/2006/relationships/hyperlink" Target="https://bulbapedia.bulbagarden.net/wiki/Araquanid_(Pok%C3%A9mon)" TargetMode="External"/><Relationship Id="rId114" Type="http://schemas.openxmlformats.org/officeDocument/2006/relationships/hyperlink" Target="https://bulbapedia.bulbagarden.net/wiki/Golbat_(Pok%C3%A9mon)" TargetMode="External"/><Relationship Id="rId598" Type="http://schemas.openxmlformats.org/officeDocument/2006/relationships/hyperlink" Target="https://bulbapedia.bulbagarden.net/wiki/Unown_(Pok%C3%A9mon)" TargetMode="External"/><Relationship Id="rId1187" Type="http://schemas.openxmlformats.org/officeDocument/2006/relationships/hyperlink" Target="https://bulbapedia.bulbagarden.net/wiki/Stunky_(Pok%C3%A9mon)" TargetMode="External"/><Relationship Id="rId2034" Type="http://schemas.openxmlformats.org/officeDocument/2006/relationships/hyperlink" Target="https://bulbapedia.bulbagarden.net/wiki/Araquanid_(Pok%C3%A9mon)" TargetMode="External"/><Relationship Id="rId113" Type="http://schemas.openxmlformats.org/officeDocument/2006/relationships/hyperlink" Target="https://bulbapedia.bulbagarden.net/wiki/Golbat_(Pok%C3%A9mon)" TargetMode="External"/><Relationship Id="rId597" Type="http://schemas.openxmlformats.org/officeDocument/2006/relationships/hyperlink" Target="https://bulbapedia.bulbagarden.net/wiki/Unown_(Pok%C3%A9mon)" TargetMode="External"/><Relationship Id="rId1188" Type="http://schemas.openxmlformats.org/officeDocument/2006/relationships/hyperlink" Target="https://bulbapedia.bulbagarden.net/wiki/Stunky_(Pok%C3%A9mon)" TargetMode="External"/><Relationship Id="rId2035" Type="http://schemas.openxmlformats.org/officeDocument/2006/relationships/hyperlink" Target="https://bulbapedia.bulbagarden.net/wiki/Fomantis_(Pok%C3%A9mon)" TargetMode="External"/><Relationship Id="rId112" Type="http://schemas.openxmlformats.org/officeDocument/2006/relationships/hyperlink" Target="https://bulbapedia.bulbagarden.net/wiki/Golbat_(Pok%C3%A9mon)" TargetMode="External"/><Relationship Id="rId596" Type="http://schemas.openxmlformats.org/officeDocument/2006/relationships/hyperlink" Target="https://bulbapedia.bulbagarden.net/wiki/Unown_(Pok%C3%A9mon)" TargetMode="External"/><Relationship Id="rId1189" Type="http://schemas.openxmlformats.org/officeDocument/2006/relationships/hyperlink" Target="https://bulbapedia.bulbagarden.net/wiki/Skuntank_(Pok%C3%A9mon)" TargetMode="External"/><Relationship Id="rId2036" Type="http://schemas.openxmlformats.org/officeDocument/2006/relationships/hyperlink" Target="https://bulbapedia.bulbagarden.net/wiki/Fomantis_(Pok%C3%A9mon)" TargetMode="External"/><Relationship Id="rId111" Type="http://schemas.openxmlformats.org/officeDocument/2006/relationships/hyperlink" Target="https://bulbapedia.bulbagarden.net/wiki/Golbat_(Pok%C3%A9mon)" TargetMode="External"/><Relationship Id="rId595" Type="http://schemas.openxmlformats.org/officeDocument/2006/relationships/hyperlink" Target="https://bulbapedia.bulbagarden.net/wiki/Unown_(Pok%C3%A9mon)" TargetMode="External"/><Relationship Id="rId2037" Type="http://schemas.openxmlformats.org/officeDocument/2006/relationships/hyperlink" Target="https://bulbapedia.bulbagarden.net/wiki/Lurantis_(Pok%C3%A9mon)" TargetMode="External"/><Relationship Id="rId1136" Type="http://schemas.openxmlformats.org/officeDocument/2006/relationships/hyperlink" Target="https://bulbapedia.bulbagarden.net/wiki/Combee_(Pok%C3%A9mon)" TargetMode="External"/><Relationship Id="rId1137" Type="http://schemas.openxmlformats.org/officeDocument/2006/relationships/hyperlink" Target="https://bulbapedia.bulbagarden.net/wiki/Combee_(Pok%C3%A9mon)" TargetMode="External"/><Relationship Id="rId1138" Type="http://schemas.openxmlformats.org/officeDocument/2006/relationships/hyperlink" Target="https://bulbapedia.bulbagarden.net/wiki/Combee_(Pok%C3%A9mon)" TargetMode="External"/><Relationship Id="rId1139" Type="http://schemas.openxmlformats.org/officeDocument/2006/relationships/hyperlink" Target="https://bulbapedia.bulbagarden.net/wiki/Vespiquen_(Pok%C3%A9mon)" TargetMode="External"/><Relationship Id="rId547" Type="http://schemas.openxmlformats.org/officeDocument/2006/relationships/hyperlink" Target="https://bulbapedia.bulbagarden.net/wiki/Unown_(Pok%C3%A9mon)" TargetMode="External"/><Relationship Id="rId546" Type="http://schemas.openxmlformats.org/officeDocument/2006/relationships/hyperlink" Target="https://bulbapedia.bulbagarden.net/wiki/Unown_(Pok%C3%A9mon)" TargetMode="External"/><Relationship Id="rId545" Type="http://schemas.openxmlformats.org/officeDocument/2006/relationships/hyperlink" Target="https://bulbapedia.bulbagarden.net/wiki/Unown_(Pok%C3%A9mon)" TargetMode="External"/><Relationship Id="rId544" Type="http://schemas.openxmlformats.org/officeDocument/2006/relationships/hyperlink" Target="https://bulbapedia.bulbagarden.net/wiki/Misdreavus_(Pok%C3%A9mon)" TargetMode="External"/><Relationship Id="rId549" Type="http://schemas.openxmlformats.org/officeDocument/2006/relationships/hyperlink" Target="https://bulbapedia.bulbagarden.net/wiki/Unown_(Pok%C3%A9mon)" TargetMode="External"/><Relationship Id="rId548" Type="http://schemas.openxmlformats.org/officeDocument/2006/relationships/hyperlink" Target="https://bulbapedia.bulbagarden.net/wiki/Unown_(Pok%C3%A9mon)" TargetMode="External"/><Relationship Id="rId1130" Type="http://schemas.openxmlformats.org/officeDocument/2006/relationships/hyperlink" Target="https://bulbapedia.bulbagarden.net/wiki/Wormadam_(Pok%C3%A9mon)" TargetMode="External"/><Relationship Id="rId1131" Type="http://schemas.openxmlformats.org/officeDocument/2006/relationships/hyperlink" Target="https://bulbapedia.bulbagarden.net/wiki/Wormadam_(Pok%C3%A9mon)" TargetMode="External"/><Relationship Id="rId543" Type="http://schemas.openxmlformats.org/officeDocument/2006/relationships/hyperlink" Target="https://bulbapedia.bulbagarden.net/wiki/Misdreavus_(Pok%C3%A9mon)" TargetMode="External"/><Relationship Id="rId1132" Type="http://schemas.openxmlformats.org/officeDocument/2006/relationships/hyperlink" Target="https://bulbapedia.bulbagarden.net/wiki/Wormadam_(Pok%C3%A9mon)" TargetMode="External"/><Relationship Id="rId542" Type="http://schemas.openxmlformats.org/officeDocument/2006/relationships/hyperlink" Target="https://bulbapedia.bulbagarden.net/wiki/Slowking_(Pok%C3%A9mon)" TargetMode="External"/><Relationship Id="rId1133" Type="http://schemas.openxmlformats.org/officeDocument/2006/relationships/hyperlink" Target="https://bulbapedia.bulbagarden.net/wiki/Mothim_(Pok%C3%A9mon)" TargetMode="External"/><Relationship Id="rId541" Type="http://schemas.openxmlformats.org/officeDocument/2006/relationships/hyperlink" Target="https://bulbapedia.bulbagarden.net/wiki/Slowking_(Pok%C3%A9mon)" TargetMode="External"/><Relationship Id="rId1134" Type="http://schemas.openxmlformats.org/officeDocument/2006/relationships/hyperlink" Target="https://bulbapedia.bulbagarden.net/wiki/Mothim_(Pok%C3%A9mon)" TargetMode="External"/><Relationship Id="rId540" Type="http://schemas.openxmlformats.org/officeDocument/2006/relationships/hyperlink" Target="https://bulbapedia.bulbagarden.net/wiki/Slowking_(Pok%C3%A9mon)" TargetMode="External"/><Relationship Id="rId1135" Type="http://schemas.openxmlformats.org/officeDocument/2006/relationships/hyperlink" Target="https://bulbapedia.bulbagarden.net/wiki/Combee_(Pok%C3%A9mon)" TargetMode="External"/><Relationship Id="rId1125" Type="http://schemas.openxmlformats.org/officeDocument/2006/relationships/hyperlink" Target="https://bulbapedia.bulbagarden.net/wiki/Burmy_(Pok%C3%A9mon)" TargetMode="External"/><Relationship Id="rId1126" Type="http://schemas.openxmlformats.org/officeDocument/2006/relationships/hyperlink" Target="https://bulbapedia.bulbagarden.net/wiki/Burmy_(Pok%C3%A9mon)" TargetMode="External"/><Relationship Id="rId1127" Type="http://schemas.openxmlformats.org/officeDocument/2006/relationships/hyperlink" Target="https://bulbapedia.bulbagarden.net/wiki/Wormadam_(Pok%C3%A9mon)" TargetMode="External"/><Relationship Id="rId1128" Type="http://schemas.openxmlformats.org/officeDocument/2006/relationships/hyperlink" Target="https://bulbapedia.bulbagarden.net/wiki/Wormadam_(Pok%C3%A9mon)" TargetMode="External"/><Relationship Id="rId1129" Type="http://schemas.openxmlformats.org/officeDocument/2006/relationships/hyperlink" Target="https://bulbapedia.bulbagarden.net/wiki/Wormadam_(Pok%C3%A9mon)" TargetMode="External"/><Relationship Id="rId536" Type="http://schemas.openxmlformats.org/officeDocument/2006/relationships/hyperlink" Target="https://bulbapedia.bulbagarden.net/wiki/Murkrow_(Pok%C3%A9mon)" TargetMode="External"/><Relationship Id="rId535" Type="http://schemas.openxmlformats.org/officeDocument/2006/relationships/hyperlink" Target="https://bulbapedia.bulbagarden.net/wiki/Murkrow_(Pok%C3%A9mon)" TargetMode="External"/><Relationship Id="rId534" Type="http://schemas.openxmlformats.org/officeDocument/2006/relationships/hyperlink" Target="https://bulbapedia.bulbagarden.net/wiki/Umbreon_(Pok%C3%A9mon)" TargetMode="External"/><Relationship Id="rId533" Type="http://schemas.openxmlformats.org/officeDocument/2006/relationships/hyperlink" Target="https://bulbapedia.bulbagarden.net/wiki/Umbreon_(Pok%C3%A9mon)" TargetMode="External"/><Relationship Id="rId539" Type="http://schemas.openxmlformats.org/officeDocument/2006/relationships/hyperlink" Target="https://bulbapedia.bulbagarden.net/wiki/Slowking_(Pok%C3%A9mon)" TargetMode="External"/><Relationship Id="rId538" Type="http://schemas.openxmlformats.org/officeDocument/2006/relationships/hyperlink" Target="https://bulbapedia.bulbagarden.net/wiki/Murkrow_(Pok%C3%A9mon)" TargetMode="External"/><Relationship Id="rId537" Type="http://schemas.openxmlformats.org/officeDocument/2006/relationships/hyperlink" Target="https://bulbapedia.bulbagarden.net/wiki/Murkrow_(Pok%C3%A9mon)" TargetMode="External"/><Relationship Id="rId1120" Type="http://schemas.openxmlformats.org/officeDocument/2006/relationships/hyperlink" Target="https://bulbapedia.bulbagarden.net/wiki/Bastiodon_(Pok%C3%A9mon)" TargetMode="External"/><Relationship Id="rId532" Type="http://schemas.openxmlformats.org/officeDocument/2006/relationships/hyperlink" Target="https://bulbapedia.bulbagarden.net/wiki/Espeon_(Pok%C3%A9mon)" TargetMode="External"/><Relationship Id="rId1121" Type="http://schemas.openxmlformats.org/officeDocument/2006/relationships/hyperlink" Target="https://bulbapedia.bulbagarden.net/wiki/Burmy_(Pok%C3%A9mon)" TargetMode="External"/><Relationship Id="rId531" Type="http://schemas.openxmlformats.org/officeDocument/2006/relationships/hyperlink" Target="https://bulbapedia.bulbagarden.net/wiki/Espeon_(Pok%C3%A9mon)" TargetMode="External"/><Relationship Id="rId1122" Type="http://schemas.openxmlformats.org/officeDocument/2006/relationships/hyperlink" Target="https://bulbapedia.bulbagarden.net/wiki/Burmy_(Pok%C3%A9mon)" TargetMode="External"/><Relationship Id="rId530" Type="http://schemas.openxmlformats.org/officeDocument/2006/relationships/hyperlink" Target="https://bulbapedia.bulbagarden.net/wiki/Quagsire_(Pok%C3%A9mon)" TargetMode="External"/><Relationship Id="rId1123" Type="http://schemas.openxmlformats.org/officeDocument/2006/relationships/hyperlink" Target="https://bulbapedia.bulbagarden.net/wiki/Burmy_(Pok%C3%A9mon)" TargetMode="External"/><Relationship Id="rId1124" Type="http://schemas.openxmlformats.org/officeDocument/2006/relationships/hyperlink" Target="https://bulbapedia.bulbagarden.net/wiki/Burmy_(Pok%C3%A9mon)" TargetMode="External"/><Relationship Id="rId1158" Type="http://schemas.openxmlformats.org/officeDocument/2006/relationships/hyperlink" Target="https://bulbapedia.bulbagarden.net/wiki/Shellos_(Pok%C3%A9mon)" TargetMode="External"/><Relationship Id="rId2005" Type="http://schemas.openxmlformats.org/officeDocument/2006/relationships/hyperlink" Target="https://bulbapedia.bulbagarden.net/wiki/Oricorio_(Pok%C3%A9mon)" TargetMode="External"/><Relationship Id="rId1159" Type="http://schemas.openxmlformats.org/officeDocument/2006/relationships/hyperlink" Target="https://bulbapedia.bulbagarden.net/wiki/Shellos_(Pok%C3%A9mon)" TargetMode="External"/><Relationship Id="rId2006" Type="http://schemas.openxmlformats.org/officeDocument/2006/relationships/hyperlink" Target="https://bulbapedia.bulbagarden.net/wiki/Oricorio_(Pok%C3%A9mon)" TargetMode="External"/><Relationship Id="rId2007" Type="http://schemas.openxmlformats.org/officeDocument/2006/relationships/hyperlink" Target="https://bulbapedia.bulbagarden.net/wiki/Oricorio_(Pok%C3%A9mon)" TargetMode="External"/><Relationship Id="rId2008" Type="http://schemas.openxmlformats.org/officeDocument/2006/relationships/hyperlink" Target="https://bulbapedia.bulbagarden.net/wiki/Oricorio_(Pok%C3%A9mon)" TargetMode="External"/><Relationship Id="rId2009" Type="http://schemas.openxmlformats.org/officeDocument/2006/relationships/hyperlink" Target="https://bulbapedia.bulbagarden.net/wiki/Cutiefly_(Pok%C3%A9mon)" TargetMode="External"/><Relationship Id="rId569" Type="http://schemas.openxmlformats.org/officeDocument/2006/relationships/hyperlink" Target="https://bulbapedia.bulbagarden.net/wiki/Unown_(Pok%C3%A9mon)" TargetMode="External"/><Relationship Id="rId568" Type="http://schemas.openxmlformats.org/officeDocument/2006/relationships/hyperlink" Target="https://bulbapedia.bulbagarden.net/wiki/Unown_(Pok%C3%A9mon)" TargetMode="External"/><Relationship Id="rId567" Type="http://schemas.openxmlformats.org/officeDocument/2006/relationships/hyperlink" Target="https://bulbapedia.bulbagarden.net/wiki/Unown_(Pok%C3%A9mon)" TargetMode="External"/><Relationship Id="rId566" Type="http://schemas.openxmlformats.org/officeDocument/2006/relationships/hyperlink" Target="https://bulbapedia.bulbagarden.net/wiki/Unown_(Pok%C3%A9mon)" TargetMode="External"/><Relationship Id="rId561" Type="http://schemas.openxmlformats.org/officeDocument/2006/relationships/hyperlink" Target="https://bulbapedia.bulbagarden.net/wiki/Unown_(Pok%C3%A9mon)" TargetMode="External"/><Relationship Id="rId1150" Type="http://schemas.openxmlformats.org/officeDocument/2006/relationships/hyperlink" Target="https://bulbapedia.bulbagarden.net/wiki/Floatzel_(Pok%C3%A9mon)" TargetMode="External"/><Relationship Id="rId560" Type="http://schemas.openxmlformats.org/officeDocument/2006/relationships/hyperlink" Target="https://bulbapedia.bulbagarden.net/wiki/Unown_(Pok%C3%A9mon)" TargetMode="External"/><Relationship Id="rId1151" Type="http://schemas.openxmlformats.org/officeDocument/2006/relationships/hyperlink" Target="https://bulbapedia.bulbagarden.net/wiki/Floatzel_(Pok%C3%A9mon)" TargetMode="External"/><Relationship Id="rId1152" Type="http://schemas.openxmlformats.org/officeDocument/2006/relationships/hyperlink" Target="https://bulbapedia.bulbagarden.net/wiki/Floatzel_(Pok%C3%A9mon)" TargetMode="External"/><Relationship Id="rId1153" Type="http://schemas.openxmlformats.org/officeDocument/2006/relationships/hyperlink" Target="https://bulbapedia.bulbagarden.net/wiki/Cherubi_(Pok%C3%A9mon)" TargetMode="External"/><Relationship Id="rId2000" Type="http://schemas.openxmlformats.org/officeDocument/2006/relationships/hyperlink" Target="https://bulbapedia.bulbagarden.net/wiki/Crabominable_(Pok%C3%A9mon)" TargetMode="External"/><Relationship Id="rId565" Type="http://schemas.openxmlformats.org/officeDocument/2006/relationships/hyperlink" Target="https://bulbapedia.bulbagarden.net/wiki/Unown_(Pok%C3%A9mon)" TargetMode="External"/><Relationship Id="rId1154" Type="http://schemas.openxmlformats.org/officeDocument/2006/relationships/hyperlink" Target="https://bulbapedia.bulbagarden.net/wiki/Cherubi_(Pok%C3%A9mon)" TargetMode="External"/><Relationship Id="rId2001" Type="http://schemas.openxmlformats.org/officeDocument/2006/relationships/hyperlink" Target="https://bulbapedia.bulbagarden.net/wiki/Oricorio_(Pok%C3%A9mon)" TargetMode="External"/><Relationship Id="rId564" Type="http://schemas.openxmlformats.org/officeDocument/2006/relationships/hyperlink" Target="https://bulbapedia.bulbagarden.net/wiki/Unown_(Pok%C3%A9mon)" TargetMode="External"/><Relationship Id="rId1155" Type="http://schemas.openxmlformats.org/officeDocument/2006/relationships/hyperlink" Target="https://bulbapedia.bulbagarden.net/wiki/Cherrim_(Pok%C3%A9mon)" TargetMode="External"/><Relationship Id="rId2002" Type="http://schemas.openxmlformats.org/officeDocument/2006/relationships/hyperlink" Target="https://bulbapedia.bulbagarden.net/wiki/Oricorio_(Pok%C3%A9mon)" TargetMode="External"/><Relationship Id="rId563" Type="http://schemas.openxmlformats.org/officeDocument/2006/relationships/hyperlink" Target="https://bulbapedia.bulbagarden.net/wiki/Unown_(Pok%C3%A9mon)" TargetMode="External"/><Relationship Id="rId1156" Type="http://schemas.openxmlformats.org/officeDocument/2006/relationships/hyperlink" Target="https://bulbapedia.bulbagarden.net/wiki/Cherrim_(Pok%C3%A9mon)" TargetMode="External"/><Relationship Id="rId2003" Type="http://schemas.openxmlformats.org/officeDocument/2006/relationships/hyperlink" Target="https://bulbapedia.bulbagarden.net/wiki/Oricorio_(Pok%C3%A9mon)" TargetMode="External"/><Relationship Id="rId562" Type="http://schemas.openxmlformats.org/officeDocument/2006/relationships/hyperlink" Target="https://bulbapedia.bulbagarden.net/wiki/Unown_(Pok%C3%A9mon)" TargetMode="External"/><Relationship Id="rId1157" Type="http://schemas.openxmlformats.org/officeDocument/2006/relationships/hyperlink" Target="https://bulbapedia.bulbagarden.net/wiki/Shellos_(Pok%C3%A9mon)" TargetMode="External"/><Relationship Id="rId2004" Type="http://schemas.openxmlformats.org/officeDocument/2006/relationships/hyperlink" Target="https://bulbapedia.bulbagarden.net/wiki/Oricorio_(Pok%C3%A9mon)" TargetMode="External"/><Relationship Id="rId1147" Type="http://schemas.openxmlformats.org/officeDocument/2006/relationships/hyperlink" Target="https://bulbapedia.bulbagarden.net/wiki/Buizel_(Pok%C3%A9mon)" TargetMode="External"/><Relationship Id="rId1148" Type="http://schemas.openxmlformats.org/officeDocument/2006/relationships/hyperlink" Target="https://bulbapedia.bulbagarden.net/wiki/Buizel_(Pok%C3%A9mon)" TargetMode="External"/><Relationship Id="rId1149" Type="http://schemas.openxmlformats.org/officeDocument/2006/relationships/hyperlink" Target="https://bulbapedia.bulbagarden.net/wiki/Floatzel_(Pok%C3%A9mon)" TargetMode="External"/><Relationship Id="rId558" Type="http://schemas.openxmlformats.org/officeDocument/2006/relationships/hyperlink" Target="https://bulbapedia.bulbagarden.net/wiki/Unown_(Pok%C3%A9mon)" TargetMode="External"/><Relationship Id="rId557" Type="http://schemas.openxmlformats.org/officeDocument/2006/relationships/hyperlink" Target="https://bulbapedia.bulbagarden.net/wiki/Unown_(Pok%C3%A9mon)" TargetMode="External"/><Relationship Id="rId556" Type="http://schemas.openxmlformats.org/officeDocument/2006/relationships/hyperlink" Target="https://bulbapedia.bulbagarden.net/wiki/Unown_(Pok%C3%A9mon)" TargetMode="External"/><Relationship Id="rId555" Type="http://schemas.openxmlformats.org/officeDocument/2006/relationships/hyperlink" Target="https://bulbapedia.bulbagarden.net/wiki/Unown_(Pok%C3%A9mon)" TargetMode="External"/><Relationship Id="rId559" Type="http://schemas.openxmlformats.org/officeDocument/2006/relationships/hyperlink" Target="https://bulbapedia.bulbagarden.net/wiki/Unown_(Pok%C3%A9mon)" TargetMode="External"/><Relationship Id="rId550" Type="http://schemas.openxmlformats.org/officeDocument/2006/relationships/hyperlink" Target="https://bulbapedia.bulbagarden.net/wiki/Unown_(Pok%C3%A9mon)" TargetMode="External"/><Relationship Id="rId1140" Type="http://schemas.openxmlformats.org/officeDocument/2006/relationships/hyperlink" Target="https://bulbapedia.bulbagarden.net/wiki/Vespiquen_(Pok%C3%A9mon)" TargetMode="External"/><Relationship Id="rId1141" Type="http://schemas.openxmlformats.org/officeDocument/2006/relationships/hyperlink" Target="https://bulbapedia.bulbagarden.net/wiki/Pachirisu_(Pok%C3%A9mon)" TargetMode="External"/><Relationship Id="rId1142" Type="http://schemas.openxmlformats.org/officeDocument/2006/relationships/hyperlink" Target="https://bulbapedia.bulbagarden.net/wiki/Pachirisu_(Pok%C3%A9mon)" TargetMode="External"/><Relationship Id="rId554" Type="http://schemas.openxmlformats.org/officeDocument/2006/relationships/hyperlink" Target="https://bulbapedia.bulbagarden.net/wiki/Unown_(Pok%C3%A9mon)" TargetMode="External"/><Relationship Id="rId1143" Type="http://schemas.openxmlformats.org/officeDocument/2006/relationships/hyperlink" Target="https://bulbapedia.bulbagarden.net/wiki/Pachirisu_(Pok%C3%A9mon)" TargetMode="External"/><Relationship Id="rId553" Type="http://schemas.openxmlformats.org/officeDocument/2006/relationships/hyperlink" Target="https://bulbapedia.bulbagarden.net/wiki/Unown_(Pok%C3%A9mon)" TargetMode="External"/><Relationship Id="rId1144" Type="http://schemas.openxmlformats.org/officeDocument/2006/relationships/hyperlink" Target="https://bulbapedia.bulbagarden.net/wiki/Pachirisu_(Pok%C3%A9mon)" TargetMode="External"/><Relationship Id="rId552" Type="http://schemas.openxmlformats.org/officeDocument/2006/relationships/hyperlink" Target="https://bulbapedia.bulbagarden.net/wiki/Unown_(Pok%C3%A9mon)" TargetMode="External"/><Relationship Id="rId1145" Type="http://schemas.openxmlformats.org/officeDocument/2006/relationships/hyperlink" Target="https://bulbapedia.bulbagarden.net/wiki/Buizel_(Pok%C3%A9mon)" TargetMode="External"/><Relationship Id="rId551" Type="http://schemas.openxmlformats.org/officeDocument/2006/relationships/hyperlink" Target="https://bulbapedia.bulbagarden.net/wiki/Unown_(Pok%C3%A9mon)" TargetMode="External"/><Relationship Id="rId1146" Type="http://schemas.openxmlformats.org/officeDocument/2006/relationships/hyperlink" Target="https://bulbapedia.bulbagarden.net/wiki/Buizel_(Pok%C3%A9mon)" TargetMode="External"/><Relationship Id="rId2090" Type="http://schemas.openxmlformats.org/officeDocument/2006/relationships/hyperlink" Target="https://bulbapedia.bulbagarden.net/wiki/Drampa_(Pok%C3%A9mon)" TargetMode="External"/><Relationship Id="rId2091" Type="http://schemas.openxmlformats.org/officeDocument/2006/relationships/hyperlink" Target="https://bulbapedia.bulbagarden.net/wiki/Dhelmise_(Pok%C3%A9mon)" TargetMode="External"/><Relationship Id="rId2092" Type="http://schemas.openxmlformats.org/officeDocument/2006/relationships/hyperlink" Target="https://bulbapedia.bulbagarden.net/wiki/Dhelmise_(Pok%C3%A9mon)" TargetMode="External"/><Relationship Id="rId2093" Type="http://schemas.openxmlformats.org/officeDocument/2006/relationships/hyperlink" Target="https://bulbapedia.bulbagarden.net/wiki/Jangmo-o_(Pok%C3%A9mon)" TargetMode="External"/><Relationship Id="rId2094" Type="http://schemas.openxmlformats.org/officeDocument/2006/relationships/hyperlink" Target="https://bulbapedia.bulbagarden.net/wiki/Jangmo-o_(Pok%C3%A9mon)" TargetMode="External"/><Relationship Id="rId2095" Type="http://schemas.openxmlformats.org/officeDocument/2006/relationships/hyperlink" Target="https://bulbapedia.bulbagarden.net/wiki/Hakamo-o_(Pok%C3%A9mon)" TargetMode="External"/><Relationship Id="rId2096" Type="http://schemas.openxmlformats.org/officeDocument/2006/relationships/hyperlink" Target="https://bulbapedia.bulbagarden.net/wiki/Hakamo-o_(Pok%C3%A9mon)" TargetMode="External"/><Relationship Id="rId2097" Type="http://schemas.openxmlformats.org/officeDocument/2006/relationships/hyperlink" Target="https://bulbapedia.bulbagarden.net/wiki/Kommo-o_(Pok%C3%A9mon)" TargetMode="External"/><Relationship Id="rId2098" Type="http://schemas.openxmlformats.org/officeDocument/2006/relationships/hyperlink" Target="https://bulbapedia.bulbagarden.net/wiki/Kommo-o_(Pok%C3%A9mon)" TargetMode="External"/><Relationship Id="rId2099" Type="http://schemas.openxmlformats.org/officeDocument/2006/relationships/hyperlink" Target="https://bulbapedia.bulbagarden.net/wiki/Tapu_Koko_(Pok%C3%A9mon)" TargetMode="External"/><Relationship Id="rId2060" Type="http://schemas.openxmlformats.org/officeDocument/2006/relationships/hyperlink" Target="https://bulbapedia.bulbagarden.net/wiki/Oranguru_(Pok%C3%A9mon)" TargetMode="External"/><Relationship Id="rId2061" Type="http://schemas.openxmlformats.org/officeDocument/2006/relationships/hyperlink" Target="https://bulbapedia.bulbagarden.net/wiki/Passimian_(Pok%C3%A9mon)" TargetMode="External"/><Relationship Id="rId2062" Type="http://schemas.openxmlformats.org/officeDocument/2006/relationships/hyperlink" Target="https://bulbapedia.bulbagarden.net/wiki/Passimian_(Pok%C3%A9mon)" TargetMode="External"/><Relationship Id="rId2063" Type="http://schemas.openxmlformats.org/officeDocument/2006/relationships/hyperlink" Target="https://bulbapedia.bulbagarden.net/wiki/Wimpod_(Pok%C3%A9mon)" TargetMode="External"/><Relationship Id="rId2064" Type="http://schemas.openxmlformats.org/officeDocument/2006/relationships/hyperlink" Target="https://bulbapedia.bulbagarden.net/wiki/Wimpod_(Pok%C3%A9mon)" TargetMode="External"/><Relationship Id="rId2065" Type="http://schemas.openxmlformats.org/officeDocument/2006/relationships/hyperlink" Target="https://bulbapedia.bulbagarden.net/wiki/Golisopod_(Pok%C3%A9mon)" TargetMode="External"/><Relationship Id="rId2066" Type="http://schemas.openxmlformats.org/officeDocument/2006/relationships/hyperlink" Target="https://bulbapedia.bulbagarden.net/wiki/Golisopod_(Pok%C3%A9mon)" TargetMode="External"/><Relationship Id="rId2067" Type="http://schemas.openxmlformats.org/officeDocument/2006/relationships/hyperlink" Target="https://bulbapedia.bulbagarden.net/wiki/Sandygast_(Pok%C3%A9mon)" TargetMode="External"/><Relationship Id="rId2068" Type="http://schemas.openxmlformats.org/officeDocument/2006/relationships/hyperlink" Target="https://bulbapedia.bulbagarden.net/wiki/Sandygast_(Pok%C3%A9mon)" TargetMode="External"/><Relationship Id="rId2069" Type="http://schemas.openxmlformats.org/officeDocument/2006/relationships/hyperlink" Target="https://bulbapedia.bulbagarden.net/wiki/Palossand_(Pok%C3%A9mon)" TargetMode="External"/><Relationship Id="rId2050" Type="http://schemas.openxmlformats.org/officeDocument/2006/relationships/hyperlink" Target="https://bulbapedia.bulbagarden.net/wiki/Bewear_(Pok%C3%A9mon)" TargetMode="External"/><Relationship Id="rId2051" Type="http://schemas.openxmlformats.org/officeDocument/2006/relationships/hyperlink" Target="https://bulbapedia.bulbagarden.net/wiki/Bounsweet_(Pok%C3%A9mon)" TargetMode="External"/><Relationship Id="rId495" Type="http://schemas.openxmlformats.org/officeDocument/2006/relationships/hyperlink" Target="https://bulbapedia.bulbagarden.net/wiki/Azumarill_(Pok%C3%A9mon)" TargetMode="External"/><Relationship Id="rId2052" Type="http://schemas.openxmlformats.org/officeDocument/2006/relationships/hyperlink" Target="https://bulbapedia.bulbagarden.net/wiki/Bounsweet_(Pok%C3%A9mon)" TargetMode="External"/><Relationship Id="rId494" Type="http://schemas.openxmlformats.org/officeDocument/2006/relationships/hyperlink" Target="https://bulbapedia.bulbagarden.net/wiki/Marill_(Pok%C3%A9mon)" TargetMode="External"/><Relationship Id="rId2053" Type="http://schemas.openxmlformats.org/officeDocument/2006/relationships/hyperlink" Target="https://bulbapedia.bulbagarden.net/wiki/Steenee_(Pok%C3%A9mon)" TargetMode="External"/><Relationship Id="rId493" Type="http://schemas.openxmlformats.org/officeDocument/2006/relationships/hyperlink" Target="https://bulbapedia.bulbagarden.net/wiki/Marill_(Pok%C3%A9mon)" TargetMode="External"/><Relationship Id="rId2054" Type="http://schemas.openxmlformats.org/officeDocument/2006/relationships/hyperlink" Target="https://bulbapedia.bulbagarden.net/wiki/Steenee_(Pok%C3%A9mon)" TargetMode="External"/><Relationship Id="rId492" Type="http://schemas.openxmlformats.org/officeDocument/2006/relationships/hyperlink" Target="https://bulbapedia.bulbagarden.net/wiki/Bellossom_(Pok%C3%A9mon)" TargetMode="External"/><Relationship Id="rId2055" Type="http://schemas.openxmlformats.org/officeDocument/2006/relationships/hyperlink" Target="https://bulbapedia.bulbagarden.net/wiki/Tsareena_(Pok%C3%A9mon)" TargetMode="External"/><Relationship Id="rId499" Type="http://schemas.openxmlformats.org/officeDocument/2006/relationships/hyperlink" Target="https://bulbapedia.bulbagarden.net/wiki/Sudowoodo_(Pok%C3%A9mon)" TargetMode="External"/><Relationship Id="rId2056" Type="http://schemas.openxmlformats.org/officeDocument/2006/relationships/hyperlink" Target="https://bulbapedia.bulbagarden.net/wiki/Tsareena_(Pok%C3%A9mon)" TargetMode="External"/><Relationship Id="rId498" Type="http://schemas.openxmlformats.org/officeDocument/2006/relationships/hyperlink" Target="https://bulbapedia.bulbagarden.net/wiki/Sudowoodo_(Pok%C3%A9mon)" TargetMode="External"/><Relationship Id="rId2057" Type="http://schemas.openxmlformats.org/officeDocument/2006/relationships/hyperlink" Target="https://bulbapedia.bulbagarden.net/wiki/Comfey_(Pok%C3%A9mon)" TargetMode="External"/><Relationship Id="rId497" Type="http://schemas.openxmlformats.org/officeDocument/2006/relationships/hyperlink" Target="https://bulbapedia.bulbagarden.net/wiki/Sudowoodo_(Pok%C3%A9mon)" TargetMode="External"/><Relationship Id="rId2058" Type="http://schemas.openxmlformats.org/officeDocument/2006/relationships/hyperlink" Target="https://bulbapedia.bulbagarden.net/wiki/Comfey_(Pok%C3%A9mon)" TargetMode="External"/><Relationship Id="rId496" Type="http://schemas.openxmlformats.org/officeDocument/2006/relationships/hyperlink" Target="https://bulbapedia.bulbagarden.net/wiki/Azumarill_(Pok%C3%A9mon)" TargetMode="External"/><Relationship Id="rId2059" Type="http://schemas.openxmlformats.org/officeDocument/2006/relationships/hyperlink" Target="https://bulbapedia.bulbagarden.net/wiki/Oranguru_(Pok%C3%A9mon)" TargetMode="External"/><Relationship Id="rId2080" Type="http://schemas.openxmlformats.org/officeDocument/2006/relationships/hyperlink" Target="https://bulbapedia.bulbagarden.net/wiki/Komala_(Pok%C3%A9mon)" TargetMode="External"/><Relationship Id="rId2081" Type="http://schemas.openxmlformats.org/officeDocument/2006/relationships/hyperlink" Target="https://bulbapedia.bulbagarden.net/wiki/Turtonator_(Pok%C3%A9mon)" TargetMode="External"/><Relationship Id="rId2082" Type="http://schemas.openxmlformats.org/officeDocument/2006/relationships/hyperlink" Target="https://bulbapedia.bulbagarden.net/wiki/Turtonator_(Pok%C3%A9mon)" TargetMode="External"/><Relationship Id="rId2083" Type="http://schemas.openxmlformats.org/officeDocument/2006/relationships/hyperlink" Target="https://bulbapedia.bulbagarden.net/wiki/Togedemaru_(Pok%C3%A9mon)" TargetMode="External"/><Relationship Id="rId2084" Type="http://schemas.openxmlformats.org/officeDocument/2006/relationships/hyperlink" Target="https://bulbapedia.bulbagarden.net/wiki/Togedemaru_(Pok%C3%A9mon)" TargetMode="External"/><Relationship Id="rId2085" Type="http://schemas.openxmlformats.org/officeDocument/2006/relationships/hyperlink" Target="https://bulbapedia.bulbagarden.net/wiki/Mimikyu_(Pok%C3%A9mon)" TargetMode="External"/><Relationship Id="rId2086" Type="http://schemas.openxmlformats.org/officeDocument/2006/relationships/hyperlink" Target="https://bulbapedia.bulbagarden.net/wiki/Mimikyu_(Pok%C3%A9mon)" TargetMode="External"/><Relationship Id="rId2087" Type="http://schemas.openxmlformats.org/officeDocument/2006/relationships/hyperlink" Target="https://bulbapedia.bulbagarden.net/wiki/Bruxish_(Pok%C3%A9mon)" TargetMode="External"/><Relationship Id="rId2088" Type="http://schemas.openxmlformats.org/officeDocument/2006/relationships/hyperlink" Target="https://bulbapedia.bulbagarden.net/wiki/Bruxish_(Pok%C3%A9mon)" TargetMode="External"/><Relationship Id="rId2089" Type="http://schemas.openxmlformats.org/officeDocument/2006/relationships/hyperlink" Target="https://bulbapedia.bulbagarden.net/wiki/Drampa_(Pok%C3%A9mon)" TargetMode="External"/><Relationship Id="rId2070" Type="http://schemas.openxmlformats.org/officeDocument/2006/relationships/hyperlink" Target="https://bulbapedia.bulbagarden.net/wiki/Palossand_(Pok%C3%A9mon)" TargetMode="External"/><Relationship Id="rId2071" Type="http://schemas.openxmlformats.org/officeDocument/2006/relationships/hyperlink" Target="https://bulbapedia.bulbagarden.net/wiki/Pyukumuku_(Pok%C3%A9mon)" TargetMode="External"/><Relationship Id="rId2072" Type="http://schemas.openxmlformats.org/officeDocument/2006/relationships/hyperlink" Target="https://bulbapedia.bulbagarden.net/wiki/Pyukumuku_(Pok%C3%A9mon)" TargetMode="External"/><Relationship Id="rId2073" Type="http://schemas.openxmlformats.org/officeDocument/2006/relationships/hyperlink" Target="https://bulbapedia.bulbagarden.net/wiki/Type:_Null_(Pok%C3%A9mon)" TargetMode="External"/><Relationship Id="rId2074" Type="http://schemas.openxmlformats.org/officeDocument/2006/relationships/hyperlink" Target="https://bulbapedia.bulbagarden.net/wiki/Type:_Null_(Pok%C3%A9mon)" TargetMode="External"/><Relationship Id="rId2075" Type="http://schemas.openxmlformats.org/officeDocument/2006/relationships/hyperlink" Target="https://bulbapedia.bulbagarden.net/wiki/Silvally_(Pok%C3%A9mon)" TargetMode="External"/><Relationship Id="rId2076" Type="http://schemas.openxmlformats.org/officeDocument/2006/relationships/hyperlink" Target="https://bulbapedia.bulbagarden.net/wiki/Silvally_(Pok%C3%A9mon)" TargetMode="External"/><Relationship Id="rId2077" Type="http://schemas.openxmlformats.org/officeDocument/2006/relationships/hyperlink" Target="https://bulbapedia.bulbagarden.net/wiki/Minior_(Pok%C3%A9mon)" TargetMode="External"/><Relationship Id="rId2078" Type="http://schemas.openxmlformats.org/officeDocument/2006/relationships/hyperlink" Target="https://bulbapedia.bulbagarden.net/wiki/Minior_(Pok%C3%A9mon)" TargetMode="External"/><Relationship Id="rId2079" Type="http://schemas.openxmlformats.org/officeDocument/2006/relationships/hyperlink" Target="https://bulbapedia.bulbagarden.net/wiki/Komala_(Pok%C3%A9mon)" TargetMode="External"/><Relationship Id="rId1610" Type="http://schemas.openxmlformats.org/officeDocument/2006/relationships/hyperlink" Target="https://bulbapedia.bulbagarden.net/wiki/Beheeyem_(Pok%C3%A9mon)" TargetMode="External"/><Relationship Id="rId1611" Type="http://schemas.openxmlformats.org/officeDocument/2006/relationships/hyperlink" Target="https://bulbapedia.bulbagarden.net/wiki/Litwick_(Pok%C3%A9mon)" TargetMode="External"/><Relationship Id="rId1612" Type="http://schemas.openxmlformats.org/officeDocument/2006/relationships/hyperlink" Target="https://bulbapedia.bulbagarden.net/wiki/Litwick_(Pok%C3%A9mon)" TargetMode="External"/><Relationship Id="rId1613" Type="http://schemas.openxmlformats.org/officeDocument/2006/relationships/hyperlink" Target="https://bulbapedia.bulbagarden.net/wiki/Lampent_(Pok%C3%A9mon)" TargetMode="External"/><Relationship Id="rId1614" Type="http://schemas.openxmlformats.org/officeDocument/2006/relationships/hyperlink" Target="https://bulbapedia.bulbagarden.net/wiki/Lampent_(Pok%C3%A9mon)" TargetMode="External"/><Relationship Id="rId1615" Type="http://schemas.openxmlformats.org/officeDocument/2006/relationships/hyperlink" Target="https://bulbapedia.bulbagarden.net/wiki/Chandelure_(Pok%C3%A9mon)" TargetMode="External"/><Relationship Id="rId1616" Type="http://schemas.openxmlformats.org/officeDocument/2006/relationships/hyperlink" Target="https://bulbapedia.bulbagarden.net/wiki/Chandelure_(Pok%C3%A9mon)" TargetMode="External"/><Relationship Id="rId907" Type="http://schemas.openxmlformats.org/officeDocument/2006/relationships/hyperlink" Target="https://bulbapedia.bulbagarden.net/wiki/Camerupt_(Pok%C3%A9mon)" TargetMode="External"/><Relationship Id="rId1617" Type="http://schemas.openxmlformats.org/officeDocument/2006/relationships/hyperlink" Target="https://bulbapedia.bulbagarden.net/wiki/Axew_(Pok%C3%A9mon)" TargetMode="External"/><Relationship Id="rId906" Type="http://schemas.openxmlformats.org/officeDocument/2006/relationships/hyperlink" Target="https://bulbapedia.bulbagarden.net/wiki/Numel_(Pok%C3%A9mon)" TargetMode="External"/><Relationship Id="rId1618" Type="http://schemas.openxmlformats.org/officeDocument/2006/relationships/hyperlink" Target="https://bulbapedia.bulbagarden.net/wiki/Axew_(Pok%C3%A9mon)" TargetMode="External"/><Relationship Id="rId905" Type="http://schemas.openxmlformats.org/officeDocument/2006/relationships/hyperlink" Target="https://bulbapedia.bulbagarden.net/wiki/Numel_(Pok%C3%A9mon)" TargetMode="External"/><Relationship Id="rId1619" Type="http://schemas.openxmlformats.org/officeDocument/2006/relationships/hyperlink" Target="https://bulbapedia.bulbagarden.net/wiki/Fraxure_(Pok%C3%A9mon)" TargetMode="External"/><Relationship Id="rId904" Type="http://schemas.openxmlformats.org/officeDocument/2006/relationships/hyperlink" Target="https://bulbapedia.bulbagarden.net/wiki/Numel_(Pok%C3%A9mon)" TargetMode="External"/><Relationship Id="rId909" Type="http://schemas.openxmlformats.org/officeDocument/2006/relationships/hyperlink" Target="https://bulbapedia.bulbagarden.net/wiki/Camerupt_(Pok%C3%A9mon)" TargetMode="External"/><Relationship Id="rId908" Type="http://schemas.openxmlformats.org/officeDocument/2006/relationships/hyperlink" Target="https://bulbapedia.bulbagarden.net/wiki/Camerupt_(Pok%C3%A9mon)" TargetMode="External"/><Relationship Id="rId903" Type="http://schemas.openxmlformats.org/officeDocument/2006/relationships/hyperlink" Target="https://bulbapedia.bulbagarden.net/wiki/Numel_(Pok%C3%A9mon)" TargetMode="External"/><Relationship Id="rId902" Type="http://schemas.openxmlformats.org/officeDocument/2006/relationships/hyperlink" Target="https://bulbapedia.bulbagarden.net/wiki/Wailord_(Pok%C3%A9mon)" TargetMode="External"/><Relationship Id="rId901" Type="http://schemas.openxmlformats.org/officeDocument/2006/relationships/hyperlink" Target="https://bulbapedia.bulbagarden.net/wiki/Wailord_(Pok%C3%A9mon)" TargetMode="External"/><Relationship Id="rId900" Type="http://schemas.openxmlformats.org/officeDocument/2006/relationships/hyperlink" Target="https://bulbapedia.bulbagarden.net/wiki/Wailmer_(Pok%C3%A9mon)" TargetMode="External"/><Relationship Id="rId1600" Type="http://schemas.openxmlformats.org/officeDocument/2006/relationships/hyperlink" Target="https://bulbapedia.bulbagarden.net/wiki/Klinklang_(Pok%C3%A9mon)" TargetMode="External"/><Relationship Id="rId1601" Type="http://schemas.openxmlformats.org/officeDocument/2006/relationships/hyperlink" Target="https://bulbapedia.bulbagarden.net/wiki/Tynamo_(Pok%C3%A9mon)" TargetMode="External"/><Relationship Id="rId1602" Type="http://schemas.openxmlformats.org/officeDocument/2006/relationships/hyperlink" Target="https://bulbapedia.bulbagarden.net/wiki/Tynamo_(Pok%C3%A9mon)" TargetMode="External"/><Relationship Id="rId1603" Type="http://schemas.openxmlformats.org/officeDocument/2006/relationships/hyperlink" Target="https://bulbapedia.bulbagarden.net/wiki/Eelektrik_(Pok%C3%A9mon)" TargetMode="External"/><Relationship Id="rId1604" Type="http://schemas.openxmlformats.org/officeDocument/2006/relationships/hyperlink" Target="https://bulbapedia.bulbagarden.net/wiki/Eelektrik_(Pok%C3%A9mon)" TargetMode="External"/><Relationship Id="rId1605" Type="http://schemas.openxmlformats.org/officeDocument/2006/relationships/hyperlink" Target="https://bulbapedia.bulbagarden.net/wiki/Eelektross_(Pok%C3%A9mon)" TargetMode="External"/><Relationship Id="rId1606" Type="http://schemas.openxmlformats.org/officeDocument/2006/relationships/hyperlink" Target="https://bulbapedia.bulbagarden.net/wiki/Eelektross_(Pok%C3%A9mon)" TargetMode="External"/><Relationship Id="rId1607" Type="http://schemas.openxmlformats.org/officeDocument/2006/relationships/hyperlink" Target="https://bulbapedia.bulbagarden.net/wiki/Elgyem_(Pok%C3%A9mon)" TargetMode="External"/><Relationship Id="rId1608" Type="http://schemas.openxmlformats.org/officeDocument/2006/relationships/hyperlink" Target="https://bulbapedia.bulbagarden.net/wiki/Elgyem_(Pok%C3%A9mon)" TargetMode="External"/><Relationship Id="rId1609" Type="http://schemas.openxmlformats.org/officeDocument/2006/relationships/hyperlink" Target="https://bulbapedia.bulbagarden.net/wiki/Beheeyem_(Pok%C3%A9mon)" TargetMode="External"/><Relationship Id="rId1631" Type="http://schemas.openxmlformats.org/officeDocument/2006/relationships/hyperlink" Target="https://bulbapedia.bulbagarden.net/wiki/Accelgor_(Pok%C3%A9mon)" TargetMode="External"/><Relationship Id="rId1632" Type="http://schemas.openxmlformats.org/officeDocument/2006/relationships/hyperlink" Target="https://bulbapedia.bulbagarden.net/wiki/Accelgor_(Pok%C3%A9mon)" TargetMode="External"/><Relationship Id="rId1633" Type="http://schemas.openxmlformats.org/officeDocument/2006/relationships/hyperlink" Target="https://bulbapedia.bulbagarden.net/wiki/Stunfisk_(Pok%C3%A9mon)" TargetMode="External"/><Relationship Id="rId1634" Type="http://schemas.openxmlformats.org/officeDocument/2006/relationships/hyperlink" Target="https://bulbapedia.bulbagarden.net/wiki/Stunfisk_(Pok%C3%A9mon)" TargetMode="External"/><Relationship Id="rId1635" Type="http://schemas.openxmlformats.org/officeDocument/2006/relationships/hyperlink" Target="https://bulbapedia.bulbagarden.net/wiki/Stunfisk_(Pok%C3%A9mon)" TargetMode="External"/><Relationship Id="rId1636" Type="http://schemas.openxmlformats.org/officeDocument/2006/relationships/hyperlink" Target="https://bulbapedia.bulbagarden.net/wiki/Stunfisk_(Pok%C3%A9mon)" TargetMode="External"/><Relationship Id="rId1637" Type="http://schemas.openxmlformats.org/officeDocument/2006/relationships/hyperlink" Target="https://bulbapedia.bulbagarden.net/wiki/Mienfoo_(Pok%C3%A9mon)" TargetMode="External"/><Relationship Id="rId1638" Type="http://schemas.openxmlformats.org/officeDocument/2006/relationships/hyperlink" Target="https://bulbapedia.bulbagarden.net/wiki/Mienfoo_(Pok%C3%A9mon)" TargetMode="External"/><Relationship Id="rId929" Type="http://schemas.openxmlformats.org/officeDocument/2006/relationships/hyperlink" Target="https://bulbapedia.bulbagarden.net/wiki/Cacturne_(Pok%C3%A9mon)" TargetMode="External"/><Relationship Id="rId1639" Type="http://schemas.openxmlformats.org/officeDocument/2006/relationships/hyperlink" Target="https://bulbapedia.bulbagarden.net/wiki/Mienshao_(Pok%C3%A9mon)" TargetMode="External"/><Relationship Id="rId928" Type="http://schemas.openxmlformats.org/officeDocument/2006/relationships/hyperlink" Target="https://bulbapedia.bulbagarden.net/wiki/Cacturne_(Pok%C3%A9mon)" TargetMode="External"/><Relationship Id="rId927" Type="http://schemas.openxmlformats.org/officeDocument/2006/relationships/hyperlink" Target="https://bulbapedia.bulbagarden.net/wiki/Cacturne_(Pok%C3%A9mon)" TargetMode="External"/><Relationship Id="rId926" Type="http://schemas.openxmlformats.org/officeDocument/2006/relationships/hyperlink" Target="https://bulbapedia.bulbagarden.net/wiki/Cacnea_(Pok%C3%A9mon)" TargetMode="External"/><Relationship Id="rId921" Type="http://schemas.openxmlformats.org/officeDocument/2006/relationships/hyperlink" Target="https://bulbapedia.bulbagarden.net/wiki/Vibrava_(Pok%C3%A9mon)" TargetMode="External"/><Relationship Id="rId920" Type="http://schemas.openxmlformats.org/officeDocument/2006/relationships/hyperlink" Target="https://bulbapedia.bulbagarden.net/wiki/Trapinch_(Pok%C3%A9mon)" TargetMode="External"/><Relationship Id="rId925" Type="http://schemas.openxmlformats.org/officeDocument/2006/relationships/hyperlink" Target="https://bulbapedia.bulbagarden.net/wiki/Cacnea_(Pok%C3%A9mon)" TargetMode="External"/><Relationship Id="rId924" Type="http://schemas.openxmlformats.org/officeDocument/2006/relationships/hyperlink" Target="https://bulbapedia.bulbagarden.net/wiki/Flygon_(Pok%C3%A9mon)" TargetMode="External"/><Relationship Id="rId923" Type="http://schemas.openxmlformats.org/officeDocument/2006/relationships/hyperlink" Target="https://bulbapedia.bulbagarden.net/wiki/Flygon_(Pok%C3%A9mon)" TargetMode="External"/><Relationship Id="rId922" Type="http://schemas.openxmlformats.org/officeDocument/2006/relationships/hyperlink" Target="https://bulbapedia.bulbagarden.net/wiki/Vibrava_(Pok%C3%A9mon)" TargetMode="External"/><Relationship Id="rId1630" Type="http://schemas.openxmlformats.org/officeDocument/2006/relationships/hyperlink" Target="https://bulbapedia.bulbagarden.net/wiki/Shelmet_(Pok%C3%A9mon)" TargetMode="External"/><Relationship Id="rId1620" Type="http://schemas.openxmlformats.org/officeDocument/2006/relationships/hyperlink" Target="https://bulbapedia.bulbagarden.net/wiki/Fraxure_(Pok%C3%A9mon)" TargetMode="External"/><Relationship Id="rId1621" Type="http://schemas.openxmlformats.org/officeDocument/2006/relationships/hyperlink" Target="https://bulbapedia.bulbagarden.net/wiki/Haxorus_(Pok%C3%A9mon)" TargetMode="External"/><Relationship Id="rId1622" Type="http://schemas.openxmlformats.org/officeDocument/2006/relationships/hyperlink" Target="https://bulbapedia.bulbagarden.net/wiki/Haxorus_(Pok%C3%A9mon)" TargetMode="External"/><Relationship Id="rId1623" Type="http://schemas.openxmlformats.org/officeDocument/2006/relationships/hyperlink" Target="https://bulbapedia.bulbagarden.net/wiki/Cubchoo_(Pok%C3%A9mon)" TargetMode="External"/><Relationship Id="rId1624" Type="http://schemas.openxmlformats.org/officeDocument/2006/relationships/hyperlink" Target="https://bulbapedia.bulbagarden.net/wiki/Cubchoo_(Pok%C3%A9mon)" TargetMode="External"/><Relationship Id="rId1625" Type="http://schemas.openxmlformats.org/officeDocument/2006/relationships/hyperlink" Target="https://bulbapedia.bulbagarden.net/wiki/Beartic_(Pok%C3%A9mon)" TargetMode="External"/><Relationship Id="rId1626" Type="http://schemas.openxmlformats.org/officeDocument/2006/relationships/hyperlink" Target="https://bulbapedia.bulbagarden.net/wiki/Beartic_(Pok%C3%A9mon)" TargetMode="External"/><Relationship Id="rId1627" Type="http://schemas.openxmlformats.org/officeDocument/2006/relationships/hyperlink" Target="https://bulbapedia.bulbagarden.net/wiki/Cryogonal_(Pok%C3%A9mon)" TargetMode="External"/><Relationship Id="rId918" Type="http://schemas.openxmlformats.org/officeDocument/2006/relationships/hyperlink" Target="https://bulbapedia.bulbagarden.net/wiki/Spinda_(Pok%C3%A9mon)" TargetMode="External"/><Relationship Id="rId1628" Type="http://schemas.openxmlformats.org/officeDocument/2006/relationships/hyperlink" Target="https://bulbapedia.bulbagarden.net/wiki/Cryogonal_(Pok%C3%A9mon)" TargetMode="External"/><Relationship Id="rId917" Type="http://schemas.openxmlformats.org/officeDocument/2006/relationships/hyperlink" Target="https://bulbapedia.bulbagarden.net/wiki/Spinda_(Pok%C3%A9mon)" TargetMode="External"/><Relationship Id="rId1629" Type="http://schemas.openxmlformats.org/officeDocument/2006/relationships/hyperlink" Target="https://bulbapedia.bulbagarden.net/wiki/Shelmet_(Pok%C3%A9mon)" TargetMode="External"/><Relationship Id="rId916" Type="http://schemas.openxmlformats.org/officeDocument/2006/relationships/hyperlink" Target="https://bulbapedia.bulbagarden.net/wiki/Grumpig_(Pok%C3%A9mon)" TargetMode="External"/><Relationship Id="rId915" Type="http://schemas.openxmlformats.org/officeDocument/2006/relationships/hyperlink" Target="https://bulbapedia.bulbagarden.net/wiki/Grumpig_(Pok%C3%A9mon)" TargetMode="External"/><Relationship Id="rId919" Type="http://schemas.openxmlformats.org/officeDocument/2006/relationships/hyperlink" Target="https://bulbapedia.bulbagarden.net/wiki/Trapinch_(Pok%C3%A9mon)" TargetMode="External"/><Relationship Id="rId910" Type="http://schemas.openxmlformats.org/officeDocument/2006/relationships/hyperlink" Target="https://bulbapedia.bulbagarden.net/wiki/Camerupt_(Pok%C3%A9mon)" TargetMode="External"/><Relationship Id="rId914" Type="http://schemas.openxmlformats.org/officeDocument/2006/relationships/hyperlink" Target="https://bulbapedia.bulbagarden.net/wiki/Spoink_(Pok%C3%A9mon)" TargetMode="External"/><Relationship Id="rId913" Type="http://schemas.openxmlformats.org/officeDocument/2006/relationships/hyperlink" Target="https://bulbapedia.bulbagarden.net/wiki/Spoink_(Pok%C3%A9mon)" TargetMode="External"/><Relationship Id="rId912" Type="http://schemas.openxmlformats.org/officeDocument/2006/relationships/hyperlink" Target="https://bulbapedia.bulbagarden.net/wiki/Torkoal_(Pok%C3%A9mon)" TargetMode="External"/><Relationship Id="rId911" Type="http://schemas.openxmlformats.org/officeDocument/2006/relationships/hyperlink" Target="https://bulbapedia.bulbagarden.net/wiki/Torkoal_(Pok%C3%A9mon)" TargetMode="External"/><Relationship Id="rId1213" Type="http://schemas.openxmlformats.org/officeDocument/2006/relationships/hyperlink" Target="https://bulbapedia.bulbagarden.net/wiki/Garchomp_(Pok%C3%A9mon)" TargetMode="External"/><Relationship Id="rId1697" Type="http://schemas.openxmlformats.org/officeDocument/2006/relationships/hyperlink" Target="https://bulbapedia.bulbagarden.net/wiki/Landorus_(Pok%C3%A9mon)" TargetMode="External"/><Relationship Id="rId1214" Type="http://schemas.openxmlformats.org/officeDocument/2006/relationships/hyperlink" Target="https://bulbapedia.bulbagarden.net/wiki/Garchomp_(Pok%C3%A9mon)" TargetMode="External"/><Relationship Id="rId1698" Type="http://schemas.openxmlformats.org/officeDocument/2006/relationships/hyperlink" Target="https://bulbapedia.bulbagarden.net/wiki/Landorus_(Pok%C3%A9mon)" TargetMode="External"/><Relationship Id="rId1215" Type="http://schemas.openxmlformats.org/officeDocument/2006/relationships/hyperlink" Target="https://bulbapedia.bulbagarden.net/wiki/Garchomp_(Pok%C3%A9mon)" TargetMode="External"/><Relationship Id="rId1699" Type="http://schemas.openxmlformats.org/officeDocument/2006/relationships/hyperlink" Target="https://bulbapedia.bulbagarden.net/wiki/Kyurem_(Pok%C3%A9mon)" TargetMode="External"/><Relationship Id="rId1216" Type="http://schemas.openxmlformats.org/officeDocument/2006/relationships/hyperlink" Target="https://bulbapedia.bulbagarden.net/wiki/Garchomp_(Pok%C3%A9mon)" TargetMode="External"/><Relationship Id="rId1217" Type="http://schemas.openxmlformats.org/officeDocument/2006/relationships/hyperlink" Target="https://bulbapedia.bulbagarden.net/wiki/Munchlax_(Pok%C3%A9mon)" TargetMode="External"/><Relationship Id="rId1218" Type="http://schemas.openxmlformats.org/officeDocument/2006/relationships/hyperlink" Target="https://bulbapedia.bulbagarden.net/wiki/Munchlax_(Pok%C3%A9mon)" TargetMode="External"/><Relationship Id="rId1219" Type="http://schemas.openxmlformats.org/officeDocument/2006/relationships/hyperlink" Target="https://bulbapedia.bulbagarden.net/wiki/Riolu_(Pok%C3%A9mon)" TargetMode="External"/><Relationship Id="rId866" Type="http://schemas.openxmlformats.org/officeDocument/2006/relationships/hyperlink" Target="https://bulbapedia.bulbagarden.net/wiki/Meditite_(Pok%C3%A9mon)" TargetMode="External"/><Relationship Id="rId865" Type="http://schemas.openxmlformats.org/officeDocument/2006/relationships/hyperlink" Target="https://bulbapedia.bulbagarden.net/wiki/Meditite_(Pok%C3%A9mon)" TargetMode="External"/><Relationship Id="rId864" Type="http://schemas.openxmlformats.org/officeDocument/2006/relationships/hyperlink" Target="https://bulbapedia.bulbagarden.net/wiki/Meditite_(Pok%C3%A9mon)" TargetMode="External"/><Relationship Id="rId863" Type="http://schemas.openxmlformats.org/officeDocument/2006/relationships/hyperlink" Target="https://bulbapedia.bulbagarden.net/wiki/Meditite_(Pok%C3%A9mon)" TargetMode="External"/><Relationship Id="rId869" Type="http://schemas.openxmlformats.org/officeDocument/2006/relationships/hyperlink" Target="https://bulbapedia.bulbagarden.net/wiki/Medicham_(Pok%C3%A9mon)" TargetMode="External"/><Relationship Id="rId868" Type="http://schemas.openxmlformats.org/officeDocument/2006/relationships/hyperlink" Target="https://bulbapedia.bulbagarden.net/wiki/Medicham_(Pok%C3%A9mon)" TargetMode="External"/><Relationship Id="rId867" Type="http://schemas.openxmlformats.org/officeDocument/2006/relationships/hyperlink" Target="https://bulbapedia.bulbagarden.net/wiki/Medicham_(Pok%C3%A9mon)" TargetMode="External"/><Relationship Id="rId1690" Type="http://schemas.openxmlformats.org/officeDocument/2006/relationships/hyperlink" Target="https://bulbapedia.bulbagarden.net/wiki/Thundurus_(Pok%C3%A9mon)" TargetMode="External"/><Relationship Id="rId1691" Type="http://schemas.openxmlformats.org/officeDocument/2006/relationships/hyperlink" Target="https://bulbapedia.bulbagarden.net/wiki/Reshiram_(Pok%C3%A9mon)" TargetMode="External"/><Relationship Id="rId1692" Type="http://schemas.openxmlformats.org/officeDocument/2006/relationships/hyperlink" Target="https://bulbapedia.bulbagarden.net/wiki/Reshiram_(Pok%C3%A9mon)" TargetMode="External"/><Relationship Id="rId862" Type="http://schemas.openxmlformats.org/officeDocument/2006/relationships/hyperlink" Target="https://bulbapedia.bulbagarden.net/wiki/Aggron_(Pok%C3%A9mon)" TargetMode="External"/><Relationship Id="rId1693" Type="http://schemas.openxmlformats.org/officeDocument/2006/relationships/hyperlink" Target="https://bulbapedia.bulbagarden.net/wiki/Zekrom_(Pok%C3%A9mon)" TargetMode="External"/><Relationship Id="rId861" Type="http://schemas.openxmlformats.org/officeDocument/2006/relationships/hyperlink" Target="https://bulbapedia.bulbagarden.net/wiki/Aggron_(Pok%C3%A9mon)" TargetMode="External"/><Relationship Id="rId1210" Type="http://schemas.openxmlformats.org/officeDocument/2006/relationships/hyperlink" Target="https://bulbapedia.bulbagarden.net/wiki/Gabite_(Pok%C3%A9mon)" TargetMode="External"/><Relationship Id="rId1694" Type="http://schemas.openxmlformats.org/officeDocument/2006/relationships/hyperlink" Target="https://bulbapedia.bulbagarden.net/wiki/Zekrom_(Pok%C3%A9mon)" TargetMode="External"/><Relationship Id="rId860" Type="http://schemas.openxmlformats.org/officeDocument/2006/relationships/hyperlink" Target="https://bulbapedia.bulbagarden.net/wiki/Lairon_(Pok%C3%A9mon)" TargetMode="External"/><Relationship Id="rId1211" Type="http://schemas.openxmlformats.org/officeDocument/2006/relationships/hyperlink" Target="https://bulbapedia.bulbagarden.net/wiki/Gabite_(Pok%C3%A9mon)" TargetMode="External"/><Relationship Id="rId1695" Type="http://schemas.openxmlformats.org/officeDocument/2006/relationships/hyperlink" Target="https://bulbapedia.bulbagarden.net/wiki/Landorus_(Pok%C3%A9mon)" TargetMode="External"/><Relationship Id="rId1212" Type="http://schemas.openxmlformats.org/officeDocument/2006/relationships/hyperlink" Target="https://bulbapedia.bulbagarden.net/wiki/Gabite_(Pok%C3%A9mon)" TargetMode="External"/><Relationship Id="rId1696" Type="http://schemas.openxmlformats.org/officeDocument/2006/relationships/hyperlink" Target="https://bulbapedia.bulbagarden.net/wiki/Landorus_(Pok%C3%A9mon)" TargetMode="External"/><Relationship Id="rId1202" Type="http://schemas.openxmlformats.org/officeDocument/2006/relationships/hyperlink" Target="https://bulbapedia.bulbagarden.net/wiki/Chatot_(Pok%C3%A9mon)" TargetMode="External"/><Relationship Id="rId1686" Type="http://schemas.openxmlformats.org/officeDocument/2006/relationships/hyperlink" Target="https://bulbapedia.bulbagarden.net/wiki/Tornadus_(Pok%C3%A9mon)" TargetMode="External"/><Relationship Id="rId1203" Type="http://schemas.openxmlformats.org/officeDocument/2006/relationships/hyperlink" Target="https://bulbapedia.bulbagarden.net/wiki/Spiritomb_(Pok%C3%A9mon)" TargetMode="External"/><Relationship Id="rId1687" Type="http://schemas.openxmlformats.org/officeDocument/2006/relationships/hyperlink" Target="https://bulbapedia.bulbagarden.net/wiki/Thundurus_(Pok%C3%A9mon)" TargetMode="External"/><Relationship Id="rId1204" Type="http://schemas.openxmlformats.org/officeDocument/2006/relationships/hyperlink" Target="https://bulbapedia.bulbagarden.net/wiki/Spiritomb_(Pok%C3%A9mon)" TargetMode="External"/><Relationship Id="rId1688" Type="http://schemas.openxmlformats.org/officeDocument/2006/relationships/hyperlink" Target="https://bulbapedia.bulbagarden.net/wiki/Thundurus_(Pok%C3%A9mon)" TargetMode="External"/><Relationship Id="rId1205" Type="http://schemas.openxmlformats.org/officeDocument/2006/relationships/hyperlink" Target="https://bulbapedia.bulbagarden.net/wiki/Gible_(Pok%C3%A9mon)" TargetMode="External"/><Relationship Id="rId1689" Type="http://schemas.openxmlformats.org/officeDocument/2006/relationships/hyperlink" Target="https://bulbapedia.bulbagarden.net/wiki/Thundurus_(Pok%C3%A9mon)" TargetMode="External"/><Relationship Id="rId1206" Type="http://schemas.openxmlformats.org/officeDocument/2006/relationships/hyperlink" Target="https://bulbapedia.bulbagarden.net/wiki/Gible_(Pok%C3%A9mon)" TargetMode="External"/><Relationship Id="rId1207" Type="http://schemas.openxmlformats.org/officeDocument/2006/relationships/hyperlink" Target="https://bulbapedia.bulbagarden.net/wiki/Gible_(Pok%C3%A9mon)" TargetMode="External"/><Relationship Id="rId1208" Type="http://schemas.openxmlformats.org/officeDocument/2006/relationships/hyperlink" Target="https://bulbapedia.bulbagarden.net/wiki/Gible_(Pok%C3%A9mon)" TargetMode="External"/><Relationship Id="rId1209" Type="http://schemas.openxmlformats.org/officeDocument/2006/relationships/hyperlink" Target="https://bulbapedia.bulbagarden.net/wiki/Gabite_(Pok%C3%A9mon)" TargetMode="External"/><Relationship Id="rId855" Type="http://schemas.openxmlformats.org/officeDocument/2006/relationships/hyperlink" Target="https://bulbapedia.bulbagarden.net/wiki/Mawile_(Pok%C3%A9mon)" TargetMode="External"/><Relationship Id="rId854" Type="http://schemas.openxmlformats.org/officeDocument/2006/relationships/hyperlink" Target="https://bulbapedia.bulbagarden.net/wiki/Sableye_(Pok%C3%A9mon)" TargetMode="External"/><Relationship Id="rId853" Type="http://schemas.openxmlformats.org/officeDocument/2006/relationships/hyperlink" Target="https://bulbapedia.bulbagarden.net/wiki/Sableye_(Pok%C3%A9mon)" TargetMode="External"/><Relationship Id="rId852" Type="http://schemas.openxmlformats.org/officeDocument/2006/relationships/hyperlink" Target="https://bulbapedia.bulbagarden.net/wiki/Delcatty_(Pok%C3%A9mon)" TargetMode="External"/><Relationship Id="rId859" Type="http://schemas.openxmlformats.org/officeDocument/2006/relationships/hyperlink" Target="https://bulbapedia.bulbagarden.net/wiki/Lairon_(Pok%C3%A9mon)" TargetMode="External"/><Relationship Id="rId858" Type="http://schemas.openxmlformats.org/officeDocument/2006/relationships/hyperlink" Target="https://bulbapedia.bulbagarden.net/wiki/Aron_(Pok%C3%A9mon)" TargetMode="External"/><Relationship Id="rId857" Type="http://schemas.openxmlformats.org/officeDocument/2006/relationships/hyperlink" Target="https://bulbapedia.bulbagarden.net/wiki/Aron_(Pok%C3%A9mon)" TargetMode="External"/><Relationship Id="rId856" Type="http://schemas.openxmlformats.org/officeDocument/2006/relationships/hyperlink" Target="https://bulbapedia.bulbagarden.net/wiki/Mawile_(Pok%C3%A9mon)" TargetMode="External"/><Relationship Id="rId1680" Type="http://schemas.openxmlformats.org/officeDocument/2006/relationships/hyperlink" Target="https://bulbapedia.bulbagarden.net/wiki/Terrakion_(Pok%C3%A9mon)" TargetMode="External"/><Relationship Id="rId1681" Type="http://schemas.openxmlformats.org/officeDocument/2006/relationships/hyperlink" Target="https://bulbapedia.bulbagarden.net/wiki/Virizion_(Pok%C3%A9mon)" TargetMode="External"/><Relationship Id="rId851" Type="http://schemas.openxmlformats.org/officeDocument/2006/relationships/hyperlink" Target="https://bulbapedia.bulbagarden.net/wiki/Delcatty_(Pok%C3%A9mon)" TargetMode="External"/><Relationship Id="rId1682" Type="http://schemas.openxmlformats.org/officeDocument/2006/relationships/hyperlink" Target="https://bulbapedia.bulbagarden.net/wiki/Virizion_(Pok%C3%A9mon)" TargetMode="External"/><Relationship Id="rId850" Type="http://schemas.openxmlformats.org/officeDocument/2006/relationships/hyperlink" Target="https://bulbapedia.bulbagarden.net/wiki/Skitty_(Pok%C3%A9mon)" TargetMode="External"/><Relationship Id="rId1683" Type="http://schemas.openxmlformats.org/officeDocument/2006/relationships/hyperlink" Target="https://bulbapedia.bulbagarden.net/wiki/Tornadus_(Pok%C3%A9mon)" TargetMode="External"/><Relationship Id="rId1200" Type="http://schemas.openxmlformats.org/officeDocument/2006/relationships/hyperlink" Target="https://bulbapedia.bulbagarden.net/wiki/Happiny_(Pok%C3%A9mon)" TargetMode="External"/><Relationship Id="rId1684" Type="http://schemas.openxmlformats.org/officeDocument/2006/relationships/hyperlink" Target="https://bulbapedia.bulbagarden.net/wiki/Tornadus_(Pok%C3%A9mon)" TargetMode="External"/><Relationship Id="rId1201" Type="http://schemas.openxmlformats.org/officeDocument/2006/relationships/hyperlink" Target="https://bulbapedia.bulbagarden.net/wiki/Chatot_(Pok%C3%A9mon)" TargetMode="External"/><Relationship Id="rId1685" Type="http://schemas.openxmlformats.org/officeDocument/2006/relationships/hyperlink" Target="https://bulbapedia.bulbagarden.net/wiki/Tornadus_(Pok%C3%A9mon)" TargetMode="External"/><Relationship Id="rId1235" Type="http://schemas.openxmlformats.org/officeDocument/2006/relationships/hyperlink" Target="https://bulbapedia.bulbagarden.net/wiki/Croagunk_(Pok%C3%A9mon)" TargetMode="External"/><Relationship Id="rId1236" Type="http://schemas.openxmlformats.org/officeDocument/2006/relationships/hyperlink" Target="https://bulbapedia.bulbagarden.net/wiki/Croagunk_(Pok%C3%A9mon)" TargetMode="External"/><Relationship Id="rId1237" Type="http://schemas.openxmlformats.org/officeDocument/2006/relationships/hyperlink" Target="https://bulbapedia.bulbagarden.net/wiki/Croagunk_(Pok%C3%A9mon)" TargetMode="External"/><Relationship Id="rId1238" Type="http://schemas.openxmlformats.org/officeDocument/2006/relationships/hyperlink" Target="https://bulbapedia.bulbagarden.net/wiki/Croagunk_(Pok%C3%A9mon)" TargetMode="External"/><Relationship Id="rId1239" Type="http://schemas.openxmlformats.org/officeDocument/2006/relationships/hyperlink" Target="https://bulbapedia.bulbagarden.net/wiki/Toxicroak_(Pok%C3%A9mon)" TargetMode="External"/><Relationship Id="rId409" Type="http://schemas.openxmlformats.org/officeDocument/2006/relationships/hyperlink" Target="https://bulbapedia.bulbagarden.net/wiki/Moltres_(Pok%C3%A9mon)" TargetMode="External"/><Relationship Id="rId404" Type="http://schemas.openxmlformats.org/officeDocument/2006/relationships/hyperlink" Target="https://bulbapedia.bulbagarden.net/wiki/Zapdos_(Pok%C3%A9mon)" TargetMode="External"/><Relationship Id="rId888" Type="http://schemas.openxmlformats.org/officeDocument/2006/relationships/hyperlink" Target="https://bulbapedia.bulbagarden.net/wiki/Gulpin_(Pok%C3%A9mon)" TargetMode="External"/><Relationship Id="rId403" Type="http://schemas.openxmlformats.org/officeDocument/2006/relationships/hyperlink" Target="https://bulbapedia.bulbagarden.net/wiki/Zapdos_(Pok%C3%A9mon)" TargetMode="External"/><Relationship Id="rId887" Type="http://schemas.openxmlformats.org/officeDocument/2006/relationships/hyperlink" Target="https://bulbapedia.bulbagarden.net/wiki/Gulpin_(Pok%C3%A9mon)" TargetMode="External"/><Relationship Id="rId402" Type="http://schemas.openxmlformats.org/officeDocument/2006/relationships/hyperlink" Target="https://bulbapedia.bulbagarden.net/wiki/Articuno_(Pok%C3%A9mon)" TargetMode="External"/><Relationship Id="rId886" Type="http://schemas.openxmlformats.org/officeDocument/2006/relationships/hyperlink" Target="https://bulbapedia.bulbagarden.net/wiki/Roselia_(Pok%C3%A9mon)" TargetMode="External"/><Relationship Id="rId401" Type="http://schemas.openxmlformats.org/officeDocument/2006/relationships/hyperlink" Target="https://bulbapedia.bulbagarden.net/wiki/Articuno_(Pok%C3%A9mon)" TargetMode="External"/><Relationship Id="rId885" Type="http://schemas.openxmlformats.org/officeDocument/2006/relationships/hyperlink" Target="https://bulbapedia.bulbagarden.net/wiki/Roselia_(Pok%C3%A9mon)" TargetMode="External"/><Relationship Id="rId408" Type="http://schemas.openxmlformats.org/officeDocument/2006/relationships/hyperlink" Target="https://bulbapedia.bulbagarden.net/wiki/Moltres_(Pok%C3%A9mon)" TargetMode="External"/><Relationship Id="rId407" Type="http://schemas.openxmlformats.org/officeDocument/2006/relationships/hyperlink" Target="https://bulbapedia.bulbagarden.net/wiki/Moltres_(Pok%C3%A9mon)" TargetMode="External"/><Relationship Id="rId406" Type="http://schemas.openxmlformats.org/officeDocument/2006/relationships/hyperlink" Target="https://bulbapedia.bulbagarden.net/wiki/Zapdos_(Pok%C3%A9mon)" TargetMode="External"/><Relationship Id="rId405" Type="http://schemas.openxmlformats.org/officeDocument/2006/relationships/hyperlink" Target="https://bulbapedia.bulbagarden.net/wiki/Zapdos_(Pok%C3%A9mon)" TargetMode="External"/><Relationship Id="rId889" Type="http://schemas.openxmlformats.org/officeDocument/2006/relationships/hyperlink" Target="https://bulbapedia.bulbagarden.net/wiki/Gulpin_(Pok%C3%A9mon)" TargetMode="External"/><Relationship Id="rId880" Type="http://schemas.openxmlformats.org/officeDocument/2006/relationships/hyperlink" Target="https://bulbapedia.bulbagarden.net/wiki/Volbeat_(Pok%C3%A9mon)" TargetMode="External"/><Relationship Id="rId1230" Type="http://schemas.openxmlformats.org/officeDocument/2006/relationships/hyperlink" Target="https://bulbapedia.bulbagarden.net/wiki/Hippowdon_(Pok%C3%A9mon)" TargetMode="External"/><Relationship Id="rId400" Type="http://schemas.openxmlformats.org/officeDocument/2006/relationships/hyperlink" Target="https://bulbapedia.bulbagarden.net/wiki/Articuno_(Pok%C3%A9mon)" TargetMode="External"/><Relationship Id="rId884" Type="http://schemas.openxmlformats.org/officeDocument/2006/relationships/hyperlink" Target="https://bulbapedia.bulbagarden.net/wiki/Roselia_(Pok%C3%A9mon)" TargetMode="External"/><Relationship Id="rId1231" Type="http://schemas.openxmlformats.org/officeDocument/2006/relationships/hyperlink" Target="https://bulbapedia.bulbagarden.net/wiki/Skorupi_(Pok%C3%A9mon)" TargetMode="External"/><Relationship Id="rId883" Type="http://schemas.openxmlformats.org/officeDocument/2006/relationships/hyperlink" Target="https://bulbapedia.bulbagarden.net/wiki/Roselia_(Pok%C3%A9mon)" TargetMode="External"/><Relationship Id="rId1232" Type="http://schemas.openxmlformats.org/officeDocument/2006/relationships/hyperlink" Target="https://bulbapedia.bulbagarden.net/wiki/Skorupi_(Pok%C3%A9mon)" TargetMode="External"/><Relationship Id="rId882" Type="http://schemas.openxmlformats.org/officeDocument/2006/relationships/hyperlink" Target="https://bulbapedia.bulbagarden.net/wiki/Illumise_(Pok%C3%A9mon)" TargetMode="External"/><Relationship Id="rId1233" Type="http://schemas.openxmlformats.org/officeDocument/2006/relationships/hyperlink" Target="https://bulbapedia.bulbagarden.net/wiki/Drapion_(Pok%C3%A9mon)" TargetMode="External"/><Relationship Id="rId881" Type="http://schemas.openxmlformats.org/officeDocument/2006/relationships/hyperlink" Target="https://bulbapedia.bulbagarden.net/wiki/Illumise_(Pok%C3%A9mon)" TargetMode="External"/><Relationship Id="rId1234" Type="http://schemas.openxmlformats.org/officeDocument/2006/relationships/hyperlink" Target="https://bulbapedia.bulbagarden.net/wiki/Drapion_(Pok%C3%A9mon)" TargetMode="External"/><Relationship Id="rId1224" Type="http://schemas.openxmlformats.org/officeDocument/2006/relationships/hyperlink" Target="https://bulbapedia.bulbagarden.net/wiki/Hippopotas_(Pok%C3%A9mon)" TargetMode="External"/><Relationship Id="rId1225" Type="http://schemas.openxmlformats.org/officeDocument/2006/relationships/hyperlink" Target="https://bulbapedia.bulbagarden.net/wiki/Hippopotas_(Pok%C3%A9mon)" TargetMode="External"/><Relationship Id="rId1226" Type="http://schemas.openxmlformats.org/officeDocument/2006/relationships/hyperlink" Target="https://bulbapedia.bulbagarden.net/wiki/Hippopotas_(Pok%C3%A9mon)" TargetMode="External"/><Relationship Id="rId1227" Type="http://schemas.openxmlformats.org/officeDocument/2006/relationships/hyperlink" Target="https://bulbapedia.bulbagarden.net/wiki/Hippowdon_(Pok%C3%A9mon)" TargetMode="External"/><Relationship Id="rId1228" Type="http://schemas.openxmlformats.org/officeDocument/2006/relationships/hyperlink" Target="https://bulbapedia.bulbagarden.net/wiki/Hippowdon_(Pok%C3%A9mon)" TargetMode="External"/><Relationship Id="rId1229" Type="http://schemas.openxmlformats.org/officeDocument/2006/relationships/hyperlink" Target="https://bulbapedia.bulbagarden.net/wiki/Hippowdon_(Pok%C3%A9mon)" TargetMode="External"/><Relationship Id="rId877" Type="http://schemas.openxmlformats.org/officeDocument/2006/relationships/hyperlink" Target="https://bulbapedia.bulbagarden.net/wiki/Minun_(Pok%C3%A9mon)" TargetMode="External"/><Relationship Id="rId876" Type="http://schemas.openxmlformats.org/officeDocument/2006/relationships/hyperlink" Target="https://bulbapedia.bulbagarden.net/wiki/Plusle_(Pok%C3%A9mon)" TargetMode="External"/><Relationship Id="rId875" Type="http://schemas.openxmlformats.org/officeDocument/2006/relationships/hyperlink" Target="https://bulbapedia.bulbagarden.net/wiki/Plusle_(Pok%C3%A9mon)" TargetMode="External"/><Relationship Id="rId874" Type="http://schemas.openxmlformats.org/officeDocument/2006/relationships/hyperlink" Target="https://bulbapedia.bulbagarden.net/wiki/Manectric_(Pok%C3%A9mon)" TargetMode="External"/><Relationship Id="rId879" Type="http://schemas.openxmlformats.org/officeDocument/2006/relationships/hyperlink" Target="https://bulbapedia.bulbagarden.net/wiki/Volbeat_(Pok%C3%A9mon)" TargetMode="External"/><Relationship Id="rId878" Type="http://schemas.openxmlformats.org/officeDocument/2006/relationships/hyperlink" Target="https://bulbapedia.bulbagarden.net/wiki/Minun_(Pok%C3%A9mon)" TargetMode="External"/><Relationship Id="rId873" Type="http://schemas.openxmlformats.org/officeDocument/2006/relationships/hyperlink" Target="https://bulbapedia.bulbagarden.net/wiki/Manectric_(Pok%C3%A9mon)" TargetMode="External"/><Relationship Id="rId1220" Type="http://schemas.openxmlformats.org/officeDocument/2006/relationships/hyperlink" Target="https://bulbapedia.bulbagarden.net/wiki/Riolu_(Pok%C3%A9mon)" TargetMode="External"/><Relationship Id="rId872" Type="http://schemas.openxmlformats.org/officeDocument/2006/relationships/hyperlink" Target="https://bulbapedia.bulbagarden.net/wiki/Electrike_(Pok%C3%A9mon)" TargetMode="External"/><Relationship Id="rId1221" Type="http://schemas.openxmlformats.org/officeDocument/2006/relationships/hyperlink" Target="https://bulbapedia.bulbagarden.net/wiki/Lucario_(Pok%C3%A9mon)" TargetMode="External"/><Relationship Id="rId871" Type="http://schemas.openxmlformats.org/officeDocument/2006/relationships/hyperlink" Target="https://bulbapedia.bulbagarden.net/wiki/Electrike_(Pok%C3%A9mon)" TargetMode="External"/><Relationship Id="rId1222" Type="http://schemas.openxmlformats.org/officeDocument/2006/relationships/hyperlink" Target="https://bulbapedia.bulbagarden.net/wiki/Lucario_(Pok%C3%A9mon)" TargetMode="External"/><Relationship Id="rId870" Type="http://schemas.openxmlformats.org/officeDocument/2006/relationships/hyperlink" Target="https://bulbapedia.bulbagarden.net/wiki/Medicham_(Pok%C3%A9mon)" TargetMode="External"/><Relationship Id="rId1223" Type="http://schemas.openxmlformats.org/officeDocument/2006/relationships/hyperlink" Target="https://bulbapedia.bulbagarden.net/wiki/Hippopotas_(Pok%C3%A9mon)" TargetMode="External"/><Relationship Id="rId1653" Type="http://schemas.openxmlformats.org/officeDocument/2006/relationships/hyperlink" Target="https://bulbapedia.bulbagarden.net/wiki/Rufflet_(Pok%C3%A9mon)" TargetMode="External"/><Relationship Id="rId1654" Type="http://schemas.openxmlformats.org/officeDocument/2006/relationships/hyperlink" Target="https://bulbapedia.bulbagarden.net/wiki/Rufflet_(Pok%C3%A9mon)" TargetMode="External"/><Relationship Id="rId1655" Type="http://schemas.openxmlformats.org/officeDocument/2006/relationships/hyperlink" Target="https://bulbapedia.bulbagarden.net/wiki/Braviary_(Pok%C3%A9mon)" TargetMode="External"/><Relationship Id="rId1656" Type="http://schemas.openxmlformats.org/officeDocument/2006/relationships/hyperlink" Target="https://bulbapedia.bulbagarden.net/wiki/Braviary_(Pok%C3%A9mon)" TargetMode="External"/><Relationship Id="rId1657" Type="http://schemas.openxmlformats.org/officeDocument/2006/relationships/hyperlink" Target="https://bulbapedia.bulbagarden.net/wiki/Braviary_(Pok%C3%A9mon)" TargetMode="External"/><Relationship Id="rId1658" Type="http://schemas.openxmlformats.org/officeDocument/2006/relationships/hyperlink" Target="https://bulbapedia.bulbagarden.net/wiki/Braviary_(Pok%C3%A9mon)" TargetMode="External"/><Relationship Id="rId1659" Type="http://schemas.openxmlformats.org/officeDocument/2006/relationships/hyperlink" Target="https://bulbapedia.bulbagarden.net/wiki/Vullaby_(Pok%C3%A9mon)" TargetMode="External"/><Relationship Id="rId829" Type="http://schemas.openxmlformats.org/officeDocument/2006/relationships/hyperlink" Target="https://bulbapedia.bulbagarden.net/wiki/Nincada_(Pok%C3%A9mon)" TargetMode="External"/><Relationship Id="rId828" Type="http://schemas.openxmlformats.org/officeDocument/2006/relationships/hyperlink" Target="https://bulbapedia.bulbagarden.net/wiki/Slaking_(Pok%C3%A9mon)" TargetMode="External"/><Relationship Id="rId827" Type="http://schemas.openxmlformats.org/officeDocument/2006/relationships/hyperlink" Target="https://bulbapedia.bulbagarden.net/wiki/Slaking_(Pok%C3%A9mon)" TargetMode="External"/><Relationship Id="rId822" Type="http://schemas.openxmlformats.org/officeDocument/2006/relationships/hyperlink" Target="https://bulbapedia.bulbagarden.net/wiki/Breloom_(Pok%C3%A9mon)" TargetMode="External"/><Relationship Id="rId821" Type="http://schemas.openxmlformats.org/officeDocument/2006/relationships/hyperlink" Target="https://bulbapedia.bulbagarden.net/wiki/Breloom_(Pok%C3%A9mon)" TargetMode="External"/><Relationship Id="rId820" Type="http://schemas.openxmlformats.org/officeDocument/2006/relationships/hyperlink" Target="https://bulbapedia.bulbagarden.net/wiki/Shroomish_(Pok%C3%A9mon)" TargetMode="External"/><Relationship Id="rId826" Type="http://schemas.openxmlformats.org/officeDocument/2006/relationships/hyperlink" Target="https://bulbapedia.bulbagarden.net/wiki/Vigoroth_(Pok%C3%A9mon)" TargetMode="External"/><Relationship Id="rId825" Type="http://schemas.openxmlformats.org/officeDocument/2006/relationships/hyperlink" Target="https://bulbapedia.bulbagarden.net/wiki/Vigoroth_(Pok%C3%A9mon)" TargetMode="External"/><Relationship Id="rId824" Type="http://schemas.openxmlformats.org/officeDocument/2006/relationships/hyperlink" Target="https://bulbapedia.bulbagarden.net/wiki/Slakoth_(Pok%C3%A9mon)" TargetMode="External"/><Relationship Id="rId823" Type="http://schemas.openxmlformats.org/officeDocument/2006/relationships/hyperlink" Target="https://bulbapedia.bulbagarden.net/wiki/Slakoth_(Pok%C3%A9mon)" TargetMode="External"/><Relationship Id="rId1650" Type="http://schemas.openxmlformats.org/officeDocument/2006/relationships/hyperlink" Target="https://bulbapedia.bulbagarden.net/wiki/Bisharp_(Pok%C3%A9mon)" TargetMode="External"/><Relationship Id="rId1651" Type="http://schemas.openxmlformats.org/officeDocument/2006/relationships/hyperlink" Target="https://bulbapedia.bulbagarden.net/wiki/Bouffalant_(Pok%C3%A9mon)" TargetMode="External"/><Relationship Id="rId1652" Type="http://schemas.openxmlformats.org/officeDocument/2006/relationships/hyperlink" Target="https://bulbapedia.bulbagarden.net/wiki/Bouffalant_(Pok%C3%A9mon)" TargetMode="External"/><Relationship Id="rId1642" Type="http://schemas.openxmlformats.org/officeDocument/2006/relationships/hyperlink" Target="https://bulbapedia.bulbagarden.net/wiki/Druddigon_(Pok%C3%A9mon)" TargetMode="External"/><Relationship Id="rId1643" Type="http://schemas.openxmlformats.org/officeDocument/2006/relationships/hyperlink" Target="https://bulbapedia.bulbagarden.net/wiki/Golett_(Pok%C3%A9mon)" TargetMode="External"/><Relationship Id="rId1644" Type="http://schemas.openxmlformats.org/officeDocument/2006/relationships/hyperlink" Target="https://bulbapedia.bulbagarden.net/wiki/Golett_(Pok%C3%A9mon)" TargetMode="External"/><Relationship Id="rId1645" Type="http://schemas.openxmlformats.org/officeDocument/2006/relationships/hyperlink" Target="https://bulbapedia.bulbagarden.net/wiki/Golurk_(Pok%C3%A9mon)" TargetMode="External"/><Relationship Id="rId1646" Type="http://schemas.openxmlformats.org/officeDocument/2006/relationships/hyperlink" Target="https://bulbapedia.bulbagarden.net/wiki/Golurk_(Pok%C3%A9mon)" TargetMode="External"/><Relationship Id="rId1647" Type="http://schemas.openxmlformats.org/officeDocument/2006/relationships/hyperlink" Target="https://bulbapedia.bulbagarden.net/wiki/Pawniard_(Pok%C3%A9mon)" TargetMode="External"/><Relationship Id="rId1648" Type="http://schemas.openxmlformats.org/officeDocument/2006/relationships/hyperlink" Target="https://bulbapedia.bulbagarden.net/wiki/Pawniard_(Pok%C3%A9mon)" TargetMode="External"/><Relationship Id="rId1649" Type="http://schemas.openxmlformats.org/officeDocument/2006/relationships/hyperlink" Target="https://bulbapedia.bulbagarden.net/wiki/Bisharp_(Pok%C3%A9mon)" TargetMode="External"/><Relationship Id="rId819" Type="http://schemas.openxmlformats.org/officeDocument/2006/relationships/hyperlink" Target="https://bulbapedia.bulbagarden.net/wiki/Shroomish_(Pok%C3%A9mon)" TargetMode="External"/><Relationship Id="rId818" Type="http://schemas.openxmlformats.org/officeDocument/2006/relationships/hyperlink" Target="https://bulbapedia.bulbagarden.net/wiki/Masquerain_(Pok%C3%A9mon)" TargetMode="External"/><Relationship Id="rId817" Type="http://schemas.openxmlformats.org/officeDocument/2006/relationships/hyperlink" Target="https://bulbapedia.bulbagarden.net/wiki/Masquerain_(Pok%C3%A9mon)" TargetMode="External"/><Relationship Id="rId816" Type="http://schemas.openxmlformats.org/officeDocument/2006/relationships/hyperlink" Target="https://bulbapedia.bulbagarden.net/wiki/Surskit_(Pok%C3%A9mon)" TargetMode="External"/><Relationship Id="rId811" Type="http://schemas.openxmlformats.org/officeDocument/2006/relationships/hyperlink" Target="https://bulbapedia.bulbagarden.net/wiki/Kirlia_(Pok%C3%A9mon)" TargetMode="External"/><Relationship Id="rId810" Type="http://schemas.openxmlformats.org/officeDocument/2006/relationships/hyperlink" Target="https://bulbapedia.bulbagarden.net/wiki/Ralts_(Pok%C3%A9mon)" TargetMode="External"/><Relationship Id="rId815" Type="http://schemas.openxmlformats.org/officeDocument/2006/relationships/hyperlink" Target="https://bulbapedia.bulbagarden.net/wiki/Surskit_(Pok%C3%A9mon)" TargetMode="External"/><Relationship Id="rId814" Type="http://schemas.openxmlformats.org/officeDocument/2006/relationships/hyperlink" Target="https://bulbapedia.bulbagarden.net/wiki/Gardevoir_(Pok%C3%A9mon)" TargetMode="External"/><Relationship Id="rId813" Type="http://schemas.openxmlformats.org/officeDocument/2006/relationships/hyperlink" Target="https://bulbapedia.bulbagarden.net/wiki/Gardevoir_(Pok%C3%A9mon)" TargetMode="External"/><Relationship Id="rId812" Type="http://schemas.openxmlformats.org/officeDocument/2006/relationships/hyperlink" Target="https://bulbapedia.bulbagarden.net/wiki/Kirlia_(Pok%C3%A9mon)" TargetMode="External"/><Relationship Id="rId1640" Type="http://schemas.openxmlformats.org/officeDocument/2006/relationships/hyperlink" Target="https://bulbapedia.bulbagarden.net/wiki/Mienshao_(Pok%C3%A9mon)" TargetMode="External"/><Relationship Id="rId1641" Type="http://schemas.openxmlformats.org/officeDocument/2006/relationships/hyperlink" Target="https://bulbapedia.bulbagarden.net/wiki/Druddigon_(Pok%C3%A9mon)" TargetMode="External"/><Relationship Id="rId1675" Type="http://schemas.openxmlformats.org/officeDocument/2006/relationships/hyperlink" Target="https://bulbapedia.bulbagarden.net/wiki/Volcarona_(Pok%C3%A9mon)" TargetMode="External"/><Relationship Id="rId1676" Type="http://schemas.openxmlformats.org/officeDocument/2006/relationships/hyperlink" Target="https://bulbapedia.bulbagarden.net/wiki/Volcarona_(Pok%C3%A9mon)" TargetMode="External"/><Relationship Id="rId1677" Type="http://schemas.openxmlformats.org/officeDocument/2006/relationships/hyperlink" Target="https://bulbapedia.bulbagarden.net/wiki/Cobalion_(Pok%C3%A9mon)" TargetMode="External"/><Relationship Id="rId1678" Type="http://schemas.openxmlformats.org/officeDocument/2006/relationships/hyperlink" Target="https://bulbapedia.bulbagarden.net/wiki/Cobalion_(Pok%C3%A9mon)" TargetMode="External"/><Relationship Id="rId1679" Type="http://schemas.openxmlformats.org/officeDocument/2006/relationships/hyperlink" Target="https://bulbapedia.bulbagarden.net/wiki/Terrakion_(Pok%C3%A9mon)" TargetMode="External"/><Relationship Id="rId849" Type="http://schemas.openxmlformats.org/officeDocument/2006/relationships/hyperlink" Target="https://bulbapedia.bulbagarden.net/wiki/Skitty_(Pok%C3%A9mon)" TargetMode="External"/><Relationship Id="rId844" Type="http://schemas.openxmlformats.org/officeDocument/2006/relationships/hyperlink" Target="https://bulbapedia.bulbagarden.net/wiki/Hariyama_(Pok%C3%A9mon)" TargetMode="External"/><Relationship Id="rId843" Type="http://schemas.openxmlformats.org/officeDocument/2006/relationships/hyperlink" Target="https://bulbapedia.bulbagarden.net/wiki/Hariyama_(Pok%C3%A9mon)" TargetMode="External"/><Relationship Id="rId842" Type="http://schemas.openxmlformats.org/officeDocument/2006/relationships/hyperlink" Target="https://bulbapedia.bulbagarden.net/wiki/Makuhita_(Pok%C3%A9mon)" TargetMode="External"/><Relationship Id="rId841" Type="http://schemas.openxmlformats.org/officeDocument/2006/relationships/hyperlink" Target="https://bulbapedia.bulbagarden.net/wiki/Makuhita_(Pok%C3%A9mon)" TargetMode="External"/><Relationship Id="rId848" Type="http://schemas.openxmlformats.org/officeDocument/2006/relationships/hyperlink" Target="https://bulbapedia.bulbagarden.net/wiki/Nosepass_(Pok%C3%A9mon)" TargetMode="External"/><Relationship Id="rId847" Type="http://schemas.openxmlformats.org/officeDocument/2006/relationships/hyperlink" Target="https://bulbapedia.bulbagarden.net/wiki/Nosepass_(Pok%C3%A9mon)" TargetMode="External"/><Relationship Id="rId846" Type="http://schemas.openxmlformats.org/officeDocument/2006/relationships/hyperlink" Target="https://bulbapedia.bulbagarden.net/wiki/Azurill_(Pok%C3%A9mon)" TargetMode="External"/><Relationship Id="rId845" Type="http://schemas.openxmlformats.org/officeDocument/2006/relationships/hyperlink" Target="https://bulbapedia.bulbagarden.net/wiki/Azurill_(Pok%C3%A9mon)" TargetMode="External"/><Relationship Id="rId1670" Type="http://schemas.openxmlformats.org/officeDocument/2006/relationships/hyperlink" Target="https://bulbapedia.bulbagarden.net/wiki/Zweilous_(Pok%C3%A9mon)" TargetMode="External"/><Relationship Id="rId840" Type="http://schemas.openxmlformats.org/officeDocument/2006/relationships/hyperlink" Target="https://bulbapedia.bulbagarden.net/wiki/Exploud_(Pok%C3%A9mon)" TargetMode="External"/><Relationship Id="rId1671" Type="http://schemas.openxmlformats.org/officeDocument/2006/relationships/hyperlink" Target="https://bulbapedia.bulbagarden.net/wiki/Hydreigon_(Pok%C3%A9mon)" TargetMode="External"/><Relationship Id="rId1672" Type="http://schemas.openxmlformats.org/officeDocument/2006/relationships/hyperlink" Target="https://bulbapedia.bulbagarden.net/wiki/Hydreigon_(Pok%C3%A9mon)" TargetMode="External"/><Relationship Id="rId1673" Type="http://schemas.openxmlformats.org/officeDocument/2006/relationships/hyperlink" Target="https://bulbapedia.bulbagarden.net/wiki/Larvesta_(Pok%C3%A9mon)" TargetMode="External"/><Relationship Id="rId1674" Type="http://schemas.openxmlformats.org/officeDocument/2006/relationships/hyperlink" Target="https://bulbapedia.bulbagarden.net/wiki/Larvesta_(Pok%C3%A9mon)" TargetMode="External"/><Relationship Id="rId1664" Type="http://schemas.openxmlformats.org/officeDocument/2006/relationships/hyperlink" Target="https://bulbapedia.bulbagarden.net/wiki/Heatmor_(Pok%C3%A9mon)" TargetMode="External"/><Relationship Id="rId1665" Type="http://schemas.openxmlformats.org/officeDocument/2006/relationships/hyperlink" Target="https://bulbapedia.bulbagarden.net/wiki/Durant_(Pok%C3%A9mon)" TargetMode="External"/><Relationship Id="rId1666" Type="http://schemas.openxmlformats.org/officeDocument/2006/relationships/hyperlink" Target="https://bulbapedia.bulbagarden.net/wiki/Durant_(Pok%C3%A9mon)" TargetMode="External"/><Relationship Id="rId1667" Type="http://schemas.openxmlformats.org/officeDocument/2006/relationships/hyperlink" Target="https://bulbapedia.bulbagarden.net/wiki/Deino_(Pok%C3%A9mon)" TargetMode="External"/><Relationship Id="rId1668" Type="http://schemas.openxmlformats.org/officeDocument/2006/relationships/hyperlink" Target="https://bulbapedia.bulbagarden.net/wiki/Deino_(Pok%C3%A9mon)" TargetMode="External"/><Relationship Id="rId1669" Type="http://schemas.openxmlformats.org/officeDocument/2006/relationships/hyperlink" Target="https://bulbapedia.bulbagarden.net/wiki/Zweilous_(Pok%C3%A9mon)" TargetMode="External"/><Relationship Id="rId839" Type="http://schemas.openxmlformats.org/officeDocument/2006/relationships/hyperlink" Target="https://bulbapedia.bulbagarden.net/wiki/Exploud_(Pok%C3%A9mon)" TargetMode="External"/><Relationship Id="rId838" Type="http://schemas.openxmlformats.org/officeDocument/2006/relationships/hyperlink" Target="https://bulbapedia.bulbagarden.net/wiki/Loudred_(Pok%C3%A9mon)" TargetMode="External"/><Relationship Id="rId833" Type="http://schemas.openxmlformats.org/officeDocument/2006/relationships/hyperlink" Target="https://bulbapedia.bulbagarden.net/wiki/Shedinja_(Pok%C3%A9mon)" TargetMode="External"/><Relationship Id="rId832" Type="http://schemas.openxmlformats.org/officeDocument/2006/relationships/hyperlink" Target="https://bulbapedia.bulbagarden.net/wiki/Ninjask_(Pok%C3%A9mon)" TargetMode="External"/><Relationship Id="rId831" Type="http://schemas.openxmlformats.org/officeDocument/2006/relationships/hyperlink" Target="https://bulbapedia.bulbagarden.net/wiki/Ninjask_(Pok%C3%A9mon)" TargetMode="External"/><Relationship Id="rId830" Type="http://schemas.openxmlformats.org/officeDocument/2006/relationships/hyperlink" Target="https://bulbapedia.bulbagarden.net/wiki/Nincada_(Pok%C3%A9mon)" TargetMode="External"/><Relationship Id="rId837" Type="http://schemas.openxmlformats.org/officeDocument/2006/relationships/hyperlink" Target="https://bulbapedia.bulbagarden.net/wiki/Loudred_(Pok%C3%A9mon)" TargetMode="External"/><Relationship Id="rId836" Type="http://schemas.openxmlformats.org/officeDocument/2006/relationships/hyperlink" Target="https://bulbapedia.bulbagarden.net/wiki/Whismur_(Pok%C3%A9mon)" TargetMode="External"/><Relationship Id="rId835" Type="http://schemas.openxmlformats.org/officeDocument/2006/relationships/hyperlink" Target="https://bulbapedia.bulbagarden.net/wiki/Whismur_(Pok%C3%A9mon)" TargetMode="External"/><Relationship Id="rId834" Type="http://schemas.openxmlformats.org/officeDocument/2006/relationships/hyperlink" Target="https://bulbapedia.bulbagarden.net/wiki/Shedinja_(Pok%C3%A9mon)" TargetMode="External"/><Relationship Id="rId1660" Type="http://schemas.openxmlformats.org/officeDocument/2006/relationships/hyperlink" Target="https://bulbapedia.bulbagarden.net/wiki/Vullaby_(Pok%C3%A9mon)" TargetMode="External"/><Relationship Id="rId1661" Type="http://schemas.openxmlformats.org/officeDocument/2006/relationships/hyperlink" Target="https://bulbapedia.bulbagarden.net/wiki/Mandibuzz_(Pok%C3%A9mon)" TargetMode="External"/><Relationship Id="rId1662" Type="http://schemas.openxmlformats.org/officeDocument/2006/relationships/hyperlink" Target="https://bulbapedia.bulbagarden.net/wiki/Mandibuzz_(Pok%C3%A9mon)" TargetMode="External"/><Relationship Id="rId1663" Type="http://schemas.openxmlformats.org/officeDocument/2006/relationships/hyperlink" Target="https://bulbapedia.bulbagarden.net/wiki/Heatmor_(Pok%C3%A9mon)" TargetMode="External"/><Relationship Id="rId2148" Type="http://schemas.openxmlformats.org/officeDocument/2006/relationships/hyperlink" Target="https://bulbapedia.bulbagarden.net/wiki/Melmetal_(Pok%C3%A9mon)" TargetMode="External"/><Relationship Id="rId2149" Type="http://schemas.openxmlformats.org/officeDocument/2006/relationships/hyperlink" Target="https://bulbapedia.bulbagarden.net/wiki/Grookey_(Pok%C3%A9mon)" TargetMode="External"/><Relationship Id="rId469" Type="http://schemas.openxmlformats.org/officeDocument/2006/relationships/hyperlink" Target="https://bulbapedia.bulbagarden.net/wiki/Pichu_(Pok%C3%A9mon)" TargetMode="External"/><Relationship Id="rId468" Type="http://schemas.openxmlformats.org/officeDocument/2006/relationships/hyperlink" Target="https://bulbapedia.bulbagarden.net/wiki/Lanturn_(Pok%C3%A9mon)" TargetMode="External"/><Relationship Id="rId467" Type="http://schemas.openxmlformats.org/officeDocument/2006/relationships/hyperlink" Target="https://bulbapedia.bulbagarden.net/wiki/Lanturn_(Pok%C3%A9mon)" TargetMode="External"/><Relationship Id="rId1290" Type="http://schemas.openxmlformats.org/officeDocument/2006/relationships/hyperlink" Target="https://bulbapedia.bulbagarden.net/wiki/Glaceon_(Pok%C3%A9mon)" TargetMode="External"/><Relationship Id="rId1291" Type="http://schemas.openxmlformats.org/officeDocument/2006/relationships/hyperlink" Target="https://bulbapedia.bulbagarden.net/wiki/Gliscor_(Pok%C3%A9mon)" TargetMode="External"/><Relationship Id="rId1292" Type="http://schemas.openxmlformats.org/officeDocument/2006/relationships/hyperlink" Target="https://bulbapedia.bulbagarden.net/wiki/Gliscor_(Pok%C3%A9mon)" TargetMode="External"/><Relationship Id="rId462" Type="http://schemas.openxmlformats.org/officeDocument/2006/relationships/hyperlink" Target="https://bulbapedia.bulbagarden.net/wiki/Ariados_(Pok%C3%A9mon)" TargetMode="External"/><Relationship Id="rId1293" Type="http://schemas.openxmlformats.org/officeDocument/2006/relationships/hyperlink" Target="https://bulbapedia.bulbagarden.net/wiki/Mamoswine_(Pok%C3%A9mon)" TargetMode="External"/><Relationship Id="rId2140" Type="http://schemas.openxmlformats.org/officeDocument/2006/relationships/hyperlink" Target="https://bulbapedia.bulbagarden.net/wiki/Naganadel_(Pok%C3%A9mon)" TargetMode="External"/><Relationship Id="rId461" Type="http://schemas.openxmlformats.org/officeDocument/2006/relationships/hyperlink" Target="https://bulbapedia.bulbagarden.net/wiki/Ariados_(Pok%C3%A9mon)" TargetMode="External"/><Relationship Id="rId1294" Type="http://schemas.openxmlformats.org/officeDocument/2006/relationships/hyperlink" Target="https://bulbapedia.bulbagarden.net/wiki/Mamoswine_(Pok%C3%A9mon)" TargetMode="External"/><Relationship Id="rId2141" Type="http://schemas.openxmlformats.org/officeDocument/2006/relationships/hyperlink" Target="https://bulbapedia.bulbagarden.net/wiki/Stakataka_(Pok%C3%A9mon)" TargetMode="External"/><Relationship Id="rId460" Type="http://schemas.openxmlformats.org/officeDocument/2006/relationships/hyperlink" Target="https://bulbapedia.bulbagarden.net/wiki/Spinarak_(Pok%C3%A9mon)" TargetMode="External"/><Relationship Id="rId1295" Type="http://schemas.openxmlformats.org/officeDocument/2006/relationships/hyperlink" Target="https://bulbapedia.bulbagarden.net/wiki/Mamoswine_(Pok%C3%A9mon)" TargetMode="External"/><Relationship Id="rId2142" Type="http://schemas.openxmlformats.org/officeDocument/2006/relationships/hyperlink" Target="https://bulbapedia.bulbagarden.net/wiki/Stakataka_(Pok%C3%A9mon)" TargetMode="External"/><Relationship Id="rId1296" Type="http://schemas.openxmlformats.org/officeDocument/2006/relationships/hyperlink" Target="https://bulbapedia.bulbagarden.net/wiki/Mamoswine_(Pok%C3%A9mon)" TargetMode="External"/><Relationship Id="rId2143" Type="http://schemas.openxmlformats.org/officeDocument/2006/relationships/hyperlink" Target="https://bulbapedia.bulbagarden.net/wiki/Blacephalon_(Pok%C3%A9mon)" TargetMode="External"/><Relationship Id="rId466" Type="http://schemas.openxmlformats.org/officeDocument/2006/relationships/hyperlink" Target="https://bulbapedia.bulbagarden.net/wiki/Chinchou_(Pok%C3%A9mon)" TargetMode="External"/><Relationship Id="rId1297" Type="http://schemas.openxmlformats.org/officeDocument/2006/relationships/hyperlink" Target="https://bulbapedia.bulbagarden.net/wiki/Porygon-Z_(Pok%C3%A9mon)" TargetMode="External"/><Relationship Id="rId2144" Type="http://schemas.openxmlformats.org/officeDocument/2006/relationships/hyperlink" Target="https://bulbapedia.bulbagarden.net/wiki/Blacephalon_(Pok%C3%A9mon)" TargetMode="External"/><Relationship Id="rId465" Type="http://schemas.openxmlformats.org/officeDocument/2006/relationships/hyperlink" Target="https://bulbapedia.bulbagarden.net/wiki/Chinchou_(Pok%C3%A9mon)" TargetMode="External"/><Relationship Id="rId1298" Type="http://schemas.openxmlformats.org/officeDocument/2006/relationships/hyperlink" Target="https://bulbapedia.bulbagarden.net/wiki/Porygon-Z_(Pok%C3%A9mon)" TargetMode="External"/><Relationship Id="rId2145" Type="http://schemas.openxmlformats.org/officeDocument/2006/relationships/hyperlink" Target="https://bulbapedia.bulbagarden.net/wiki/Meltan_(Pok%C3%A9mon)" TargetMode="External"/><Relationship Id="rId464" Type="http://schemas.openxmlformats.org/officeDocument/2006/relationships/hyperlink" Target="https://bulbapedia.bulbagarden.net/wiki/Crobat_(Pok%C3%A9mon)" TargetMode="External"/><Relationship Id="rId1299" Type="http://schemas.openxmlformats.org/officeDocument/2006/relationships/hyperlink" Target="https://bulbapedia.bulbagarden.net/wiki/Gallade_(Pok%C3%A9mon)" TargetMode="External"/><Relationship Id="rId2146" Type="http://schemas.openxmlformats.org/officeDocument/2006/relationships/hyperlink" Target="https://bulbapedia.bulbagarden.net/wiki/Zeraora_(Pok%C3%A9mon)" TargetMode="External"/><Relationship Id="rId463" Type="http://schemas.openxmlformats.org/officeDocument/2006/relationships/hyperlink" Target="https://bulbapedia.bulbagarden.net/wiki/Crobat_(Pok%C3%A9mon)" TargetMode="External"/><Relationship Id="rId2147" Type="http://schemas.openxmlformats.org/officeDocument/2006/relationships/hyperlink" Target="https://bulbapedia.bulbagarden.net/wiki/Melmetal_(Pok%C3%A9mon)" TargetMode="External"/><Relationship Id="rId2137" Type="http://schemas.openxmlformats.org/officeDocument/2006/relationships/hyperlink" Target="https://bulbapedia.bulbagarden.net/wiki/Poipole_(Pok%C3%A9mon)" TargetMode="External"/><Relationship Id="rId2138" Type="http://schemas.openxmlformats.org/officeDocument/2006/relationships/hyperlink" Target="https://bulbapedia.bulbagarden.net/wiki/Poipole_(Pok%C3%A9mon)" TargetMode="External"/><Relationship Id="rId2139" Type="http://schemas.openxmlformats.org/officeDocument/2006/relationships/hyperlink" Target="https://bulbapedia.bulbagarden.net/wiki/Naganadel_(Pok%C3%A9mon)" TargetMode="External"/><Relationship Id="rId459" Type="http://schemas.openxmlformats.org/officeDocument/2006/relationships/hyperlink" Target="https://bulbapedia.bulbagarden.net/wiki/Spinarak_(Pok%C3%A9mon)" TargetMode="External"/><Relationship Id="rId458" Type="http://schemas.openxmlformats.org/officeDocument/2006/relationships/hyperlink" Target="https://bulbapedia.bulbagarden.net/wiki/Ledian_(Pok%C3%A9mon)" TargetMode="External"/><Relationship Id="rId457" Type="http://schemas.openxmlformats.org/officeDocument/2006/relationships/hyperlink" Target="https://bulbapedia.bulbagarden.net/wiki/Ledian_(Pok%C3%A9mon)" TargetMode="External"/><Relationship Id="rId456" Type="http://schemas.openxmlformats.org/officeDocument/2006/relationships/hyperlink" Target="https://bulbapedia.bulbagarden.net/wiki/Ledian_(Pok%C3%A9mon)" TargetMode="External"/><Relationship Id="rId1280" Type="http://schemas.openxmlformats.org/officeDocument/2006/relationships/hyperlink" Target="https://bulbapedia.bulbagarden.net/wiki/Electivire_(Pok%C3%A9mon)" TargetMode="External"/><Relationship Id="rId1281" Type="http://schemas.openxmlformats.org/officeDocument/2006/relationships/hyperlink" Target="https://bulbapedia.bulbagarden.net/wiki/Magmortar_(Pok%C3%A9mon)" TargetMode="External"/><Relationship Id="rId451" Type="http://schemas.openxmlformats.org/officeDocument/2006/relationships/hyperlink" Target="https://bulbapedia.bulbagarden.net/wiki/Ledyba_(Pok%C3%A9mon)" TargetMode="External"/><Relationship Id="rId1282" Type="http://schemas.openxmlformats.org/officeDocument/2006/relationships/hyperlink" Target="https://bulbapedia.bulbagarden.net/wiki/Magmortar_(Pok%C3%A9mon)" TargetMode="External"/><Relationship Id="rId450" Type="http://schemas.openxmlformats.org/officeDocument/2006/relationships/hyperlink" Target="https://bulbapedia.bulbagarden.net/wiki/Noctowl_(Pok%C3%A9mon)" TargetMode="External"/><Relationship Id="rId1283" Type="http://schemas.openxmlformats.org/officeDocument/2006/relationships/hyperlink" Target="https://bulbapedia.bulbagarden.net/wiki/Togekiss_(Pok%C3%A9mon)" TargetMode="External"/><Relationship Id="rId2130" Type="http://schemas.openxmlformats.org/officeDocument/2006/relationships/hyperlink" Target="https://bulbapedia.bulbagarden.net/wiki/Necrozma_(Pok%C3%A9mon)" TargetMode="External"/><Relationship Id="rId1284" Type="http://schemas.openxmlformats.org/officeDocument/2006/relationships/hyperlink" Target="https://bulbapedia.bulbagarden.net/wiki/Togekiss_(Pok%C3%A9mon)" TargetMode="External"/><Relationship Id="rId2131" Type="http://schemas.openxmlformats.org/officeDocument/2006/relationships/hyperlink" Target="https://bulbapedia.bulbagarden.net/wiki/Magearna_(Pok%C3%A9mon)" TargetMode="External"/><Relationship Id="rId1285" Type="http://schemas.openxmlformats.org/officeDocument/2006/relationships/hyperlink" Target="https://bulbapedia.bulbagarden.net/wiki/Yanmega_(Pok%C3%A9mon)" TargetMode="External"/><Relationship Id="rId2132" Type="http://schemas.openxmlformats.org/officeDocument/2006/relationships/hyperlink" Target="https://bulbapedia.bulbagarden.net/wiki/Magearna_(Pok%C3%A9mon)" TargetMode="External"/><Relationship Id="rId455" Type="http://schemas.openxmlformats.org/officeDocument/2006/relationships/hyperlink" Target="https://bulbapedia.bulbagarden.net/wiki/Ledian_(Pok%C3%A9mon)" TargetMode="External"/><Relationship Id="rId1286" Type="http://schemas.openxmlformats.org/officeDocument/2006/relationships/hyperlink" Target="https://bulbapedia.bulbagarden.net/wiki/Yanmega_(Pok%C3%A9mon)" TargetMode="External"/><Relationship Id="rId2133" Type="http://schemas.openxmlformats.org/officeDocument/2006/relationships/hyperlink" Target="https://bulbapedia.bulbagarden.net/wiki/Magearna_(Pok%C3%A9mon)" TargetMode="External"/><Relationship Id="rId454" Type="http://schemas.openxmlformats.org/officeDocument/2006/relationships/hyperlink" Target="https://bulbapedia.bulbagarden.net/wiki/Ledyba_(Pok%C3%A9mon)" TargetMode="External"/><Relationship Id="rId1287" Type="http://schemas.openxmlformats.org/officeDocument/2006/relationships/hyperlink" Target="https://bulbapedia.bulbagarden.net/wiki/Leafeon_(Pok%C3%A9mon)" TargetMode="External"/><Relationship Id="rId2134" Type="http://schemas.openxmlformats.org/officeDocument/2006/relationships/hyperlink" Target="https://bulbapedia.bulbagarden.net/wiki/Magearna_(Pok%C3%A9mon)" TargetMode="External"/><Relationship Id="rId453" Type="http://schemas.openxmlformats.org/officeDocument/2006/relationships/hyperlink" Target="https://bulbapedia.bulbagarden.net/wiki/Ledyba_(Pok%C3%A9mon)" TargetMode="External"/><Relationship Id="rId1288" Type="http://schemas.openxmlformats.org/officeDocument/2006/relationships/hyperlink" Target="https://bulbapedia.bulbagarden.net/wiki/Leafeon_(Pok%C3%A9mon)" TargetMode="External"/><Relationship Id="rId2135" Type="http://schemas.openxmlformats.org/officeDocument/2006/relationships/hyperlink" Target="https://bulbapedia.bulbagarden.net/wiki/Marshadow_(Pok%C3%A9mon)" TargetMode="External"/><Relationship Id="rId452" Type="http://schemas.openxmlformats.org/officeDocument/2006/relationships/hyperlink" Target="https://bulbapedia.bulbagarden.net/wiki/Ledyba_(Pok%C3%A9mon)" TargetMode="External"/><Relationship Id="rId1289" Type="http://schemas.openxmlformats.org/officeDocument/2006/relationships/hyperlink" Target="https://bulbapedia.bulbagarden.net/wiki/Glaceon_(Pok%C3%A9mon)" TargetMode="External"/><Relationship Id="rId2136" Type="http://schemas.openxmlformats.org/officeDocument/2006/relationships/hyperlink" Target="https://bulbapedia.bulbagarden.net/wiki/Marshadow_(Pok%C3%A9mon)" TargetMode="External"/><Relationship Id="rId491" Type="http://schemas.openxmlformats.org/officeDocument/2006/relationships/hyperlink" Target="https://bulbapedia.bulbagarden.net/wiki/Bellossom_(Pok%C3%A9mon)" TargetMode="External"/><Relationship Id="rId490" Type="http://schemas.openxmlformats.org/officeDocument/2006/relationships/hyperlink" Target="https://bulbapedia.bulbagarden.net/wiki/Ampharos_(Pok%C3%A9mon)" TargetMode="External"/><Relationship Id="rId489" Type="http://schemas.openxmlformats.org/officeDocument/2006/relationships/hyperlink" Target="https://bulbapedia.bulbagarden.net/wiki/Ampharos_(Pok%C3%A9mon)" TargetMode="External"/><Relationship Id="rId2160" Type="http://schemas.openxmlformats.org/officeDocument/2006/relationships/hyperlink" Target="https://bulbapedia.bulbagarden.net/wiki/Cinderace_(Pok%C3%A9mon)" TargetMode="External"/><Relationship Id="rId2161" Type="http://schemas.openxmlformats.org/officeDocument/2006/relationships/hyperlink" Target="https://bulbapedia.bulbagarden.net/wiki/Sobble_(Pok%C3%A9mon)" TargetMode="External"/><Relationship Id="rId484" Type="http://schemas.openxmlformats.org/officeDocument/2006/relationships/hyperlink" Target="https://bulbapedia.bulbagarden.net/wiki/Xatu_(Pok%C3%A9mon)" TargetMode="External"/><Relationship Id="rId2162" Type="http://schemas.openxmlformats.org/officeDocument/2006/relationships/hyperlink" Target="https://bulbapedia.bulbagarden.net/wiki/Sobble_(Pok%C3%A9mon)" TargetMode="External"/><Relationship Id="rId483" Type="http://schemas.openxmlformats.org/officeDocument/2006/relationships/hyperlink" Target="https://bulbapedia.bulbagarden.net/wiki/Xatu_(Pok%C3%A9mon)" TargetMode="External"/><Relationship Id="rId2163" Type="http://schemas.openxmlformats.org/officeDocument/2006/relationships/hyperlink" Target="https://bulbapedia.bulbagarden.net/wiki/Drizzile_(Pok%C3%A9mon)" TargetMode="External"/><Relationship Id="rId482" Type="http://schemas.openxmlformats.org/officeDocument/2006/relationships/hyperlink" Target="https://bulbapedia.bulbagarden.net/wiki/Xatu_(Pok%C3%A9mon)" TargetMode="External"/><Relationship Id="rId2164" Type="http://schemas.openxmlformats.org/officeDocument/2006/relationships/hyperlink" Target="https://bulbapedia.bulbagarden.net/wiki/Drizzile_(Pok%C3%A9mon)" TargetMode="External"/><Relationship Id="rId481" Type="http://schemas.openxmlformats.org/officeDocument/2006/relationships/hyperlink" Target="https://bulbapedia.bulbagarden.net/wiki/Xatu_(Pok%C3%A9mon)" TargetMode="External"/><Relationship Id="rId2165" Type="http://schemas.openxmlformats.org/officeDocument/2006/relationships/hyperlink" Target="https://bulbapedia.bulbagarden.net/wiki/Inteleon_(Pok%C3%A9mon)" TargetMode="External"/><Relationship Id="rId488" Type="http://schemas.openxmlformats.org/officeDocument/2006/relationships/hyperlink" Target="https://bulbapedia.bulbagarden.net/wiki/Flaaffy_(Pok%C3%A9mon)" TargetMode="External"/><Relationship Id="rId2166" Type="http://schemas.openxmlformats.org/officeDocument/2006/relationships/hyperlink" Target="https://bulbapedia.bulbagarden.net/wiki/Inteleon_(Pok%C3%A9mon)" TargetMode="External"/><Relationship Id="rId487" Type="http://schemas.openxmlformats.org/officeDocument/2006/relationships/hyperlink" Target="https://bulbapedia.bulbagarden.net/wiki/Flaaffy_(Pok%C3%A9mon)" TargetMode="External"/><Relationship Id="rId2167" Type="http://schemas.openxmlformats.org/officeDocument/2006/relationships/hyperlink" Target="https://bulbapedia.bulbagarden.net/wiki/Skwovet_(Pok%C3%A9mon)" TargetMode="External"/><Relationship Id="rId486" Type="http://schemas.openxmlformats.org/officeDocument/2006/relationships/hyperlink" Target="https://bulbapedia.bulbagarden.net/wiki/Mareep_(Pok%C3%A9mon)" TargetMode="External"/><Relationship Id="rId2168" Type="http://schemas.openxmlformats.org/officeDocument/2006/relationships/hyperlink" Target="https://bulbapedia.bulbagarden.net/wiki/Skwovet_(Pok%C3%A9mon)" TargetMode="External"/><Relationship Id="rId485" Type="http://schemas.openxmlformats.org/officeDocument/2006/relationships/hyperlink" Target="https://bulbapedia.bulbagarden.net/wiki/Mareep_(Pok%C3%A9mon)" TargetMode="External"/><Relationship Id="rId2169" Type="http://schemas.openxmlformats.org/officeDocument/2006/relationships/hyperlink" Target="https://bulbapedia.bulbagarden.net/wiki/Greedent_(Pok%C3%A9mon)" TargetMode="External"/><Relationship Id="rId2159" Type="http://schemas.openxmlformats.org/officeDocument/2006/relationships/hyperlink" Target="https://bulbapedia.bulbagarden.net/wiki/Cinderace_(Pok%C3%A9mon)" TargetMode="External"/><Relationship Id="rId480" Type="http://schemas.openxmlformats.org/officeDocument/2006/relationships/hyperlink" Target="https://bulbapedia.bulbagarden.net/wiki/Natu_(Pok%C3%A9mon)" TargetMode="External"/><Relationship Id="rId479" Type="http://schemas.openxmlformats.org/officeDocument/2006/relationships/hyperlink" Target="https://bulbapedia.bulbagarden.net/wiki/Natu_(Pok%C3%A9mon)" TargetMode="External"/><Relationship Id="rId478" Type="http://schemas.openxmlformats.org/officeDocument/2006/relationships/hyperlink" Target="https://bulbapedia.bulbagarden.net/wiki/Togetic_(Pok%C3%A9mon)" TargetMode="External"/><Relationship Id="rId2150" Type="http://schemas.openxmlformats.org/officeDocument/2006/relationships/hyperlink" Target="https://bulbapedia.bulbagarden.net/wiki/Grookey_(Pok%C3%A9mon)" TargetMode="External"/><Relationship Id="rId473" Type="http://schemas.openxmlformats.org/officeDocument/2006/relationships/hyperlink" Target="https://bulbapedia.bulbagarden.net/wiki/Igglybuff_(Pok%C3%A9mon)" TargetMode="External"/><Relationship Id="rId2151" Type="http://schemas.openxmlformats.org/officeDocument/2006/relationships/hyperlink" Target="https://bulbapedia.bulbagarden.net/wiki/Thwackey_(Pok%C3%A9mon)" TargetMode="External"/><Relationship Id="rId472" Type="http://schemas.openxmlformats.org/officeDocument/2006/relationships/hyperlink" Target="https://bulbapedia.bulbagarden.net/wiki/Cleffa_(Pok%C3%A9mon)" TargetMode="External"/><Relationship Id="rId2152" Type="http://schemas.openxmlformats.org/officeDocument/2006/relationships/hyperlink" Target="https://bulbapedia.bulbagarden.net/wiki/Thwackey_(Pok%C3%A9mon)" TargetMode="External"/><Relationship Id="rId471" Type="http://schemas.openxmlformats.org/officeDocument/2006/relationships/hyperlink" Target="https://bulbapedia.bulbagarden.net/wiki/Cleffa_(Pok%C3%A9mon)" TargetMode="External"/><Relationship Id="rId2153" Type="http://schemas.openxmlformats.org/officeDocument/2006/relationships/hyperlink" Target="https://bulbapedia.bulbagarden.net/wiki/Rillaboom_(Pok%C3%A9mon)" TargetMode="External"/><Relationship Id="rId470" Type="http://schemas.openxmlformats.org/officeDocument/2006/relationships/hyperlink" Target="https://bulbapedia.bulbagarden.net/wiki/Pichu_(Pok%C3%A9mon)" TargetMode="External"/><Relationship Id="rId2154" Type="http://schemas.openxmlformats.org/officeDocument/2006/relationships/hyperlink" Target="https://bulbapedia.bulbagarden.net/wiki/Rillaboom_(Pok%C3%A9mon)" TargetMode="External"/><Relationship Id="rId477" Type="http://schemas.openxmlformats.org/officeDocument/2006/relationships/hyperlink" Target="https://bulbapedia.bulbagarden.net/wiki/Togetic_(Pok%C3%A9mon)" TargetMode="External"/><Relationship Id="rId2155" Type="http://schemas.openxmlformats.org/officeDocument/2006/relationships/hyperlink" Target="https://bulbapedia.bulbagarden.net/wiki/Scorbunny_(Pok%C3%A9mon)" TargetMode="External"/><Relationship Id="rId476" Type="http://schemas.openxmlformats.org/officeDocument/2006/relationships/hyperlink" Target="https://bulbapedia.bulbagarden.net/wiki/Togepi_(Pok%C3%A9mon)" TargetMode="External"/><Relationship Id="rId2156" Type="http://schemas.openxmlformats.org/officeDocument/2006/relationships/hyperlink" Target="https://bulbapedia.bulbagarden.net/wiki/Scorbunny_(Pok%C3%A9mon)" TargetMode="External"/><Relationship Id="rId475" Type="http://schemas.openxmlformats.org/officeDocument/2006/relationships/hyperlink" Target="https://bulbapedia.bulbagarden.net/wiki/Togepi_(Pok%C3%A9mon)" TargetMode="External"/><Relationship Id="rId2157" Type="http://schemas.openxmlformats.org/officeDocument/2006/relationships/hyperlink" Target="https://bulbapedia.bulbagarden.net/wiki/Raboot_(Pok%C3%A9mon)" TargetMode="External"/><Relationship Id="rId474" Type="http://schemas.openxmlformats.org/officeDocument/2006/relationships/hyperlink" Target="https://bulbapedia.bulbagarden.net/wiki/Igglybuff_(Pok%C3%A9mon)" TargetMode="External"/><Relationship Id="rId2158" Type="http://schemas.openxmlformats.org/officeDocument/2006/relationships/hyperlink" Target="https://bulbapedia.bulbagarden.net/wiki/Raboot_(Pok%C3%A9mon)" TargetMode="External"/><Relationship Id="rId1257" Type="http://schemas.openxmlformats.org/officeDocument/2006/relationships/hyperlink" Target="https://bulbapedia.bulbagarden.net/wiki/Snover_(Pok%C3%A9mon)" TargetMode="External"/><Relationship Id="rId2104" Type="http://schemas.openxmlformats.org/officeDocument/2006/relationships/hyperlink" Target="https://bulbapedia.bulbagarden.net/wiki/Tapu_Bulu_(Pok%C3%A9mon)" TargetMode="External"/><Relationship Id="rId1258" Type="http://schemas.openxmlformats.org/officeDocument/2006/relationships/hyperlink" Target="https://bulbapedia.bulbagarden.net/wiki/Snover_(Pok%C3%A9mon)" TargetMode="External"/><Relationship Id="rId2105" Type="http://schemas.openxmlformats.org/officeDocument/2006/relationships/hyperlink" Target="https://bulbapedia.bulbagarden.net/wiki/Tapu_Fini_(Pok%C3%A9mon)" TargetMode="External"/><Relationship Id="rId1259" Type="http://schemas.openxmlformats.org/officeDocument/2006/relationships/hyperlink" Target="https://bulbapedia.bulbagarden.net/wiki/Abomasnow_(Pok%C3%A9mon)" TargetMode="External"/><Relationship Id="rId2106" Type="http://schemas.openxmlformats.org/officeDocument/2006/relationships/hyperlink" Target="https://bulbapedia.bulbagarden.net/wiki/Tapu_Fini_(Pok%C3%A9mon)" TargetMode="External"/><Relationship Id="rId2107" Type="http://schemas.openxmlformats.org/officeDocument/2006/relationships/hyperlink" Target="https://bulbapedia.bulbagarden.net/wiki/Cosmog_(Pok%C3%A9mon)" TargetMode="External"/><Relationship Id="rId2108" Type="http://schemas.openxmlformats.org/officeDocument/2006/relationships/hyperlink" Target="https://bulbapedia.bulbagarden.net/wiki/Cosmog_(Pok%C3%A9mon)" TargetMode="External"/><Relationship Id="rId2109" Type="http://schemas.openxmlformats.org/officeDocument/2006/relationships/hyperlink" Target="https://bulbapedia.bulbagarden.net/wiki/Cosmoem_(Pok%C3%A9mon)" TargetMode="External"/><Relationship Id="rId426" Type="http://schemas.openxmlformats.org/officeDocument/2006/relationships/hyperlink" Target="https://bulbapedia.bulbagarden.net/wiki/Meganium_(Pok%C3%A9mon)" TargetMode="External"/><Relationship Id="rId425" Type="http://schemas.openxmlformats.org/officeDocument/2006/relationships/hyperlink" Target="https://bulbapedia.bulbagarden.net/wiki/Meganium_(Pok%C3%A9mon)" TargetMode="External"/><Relationship Id="rId424" Type="http://schemas.openxmlformats.org/officeDocument/2006/relationships/hyperlink" Target="https://bulbapedia.bulbagarden.net/wiki/Bayleef_(Pok%C3%A9mon)" TargetMode="External"/><Relationship Id="rId423" Type="http://schemas.openxmlformats.org/officeDocument/2006/relationships/hyperlink" Target="https://bulbapedia.bulbagarden.net/wiki/Bayleef_(Pok%C3%A9mon)" TargetMode="External"/><Relationship Id="rId429" Type="http://schemas.openxmlformats.org/officeDocument/2006/relationships/hyperlink" Target="https://bulbapedia.bulbagarden.net/wiki/Cyndaquil_(Pok%C3%A9mon)" TargetMode="External"/><Relationship Id="rId428" Type="http://schemas.openxmlformats.org/officeDocument/2006/relationships/hyperlink" Target="https://bulbapedia.bulbagarden.net/wiki/Meganium_(Pok%C3%A9mon)" TargetMode="External"/><Relationship Id="rId427" Type="http://schemas.openxmlformats.org/officeDocument/2006/relationships/hyperlink" Target="https://bulbapedia.bulbagarden.net/wiki/Meganium_(Pok%C3%A9mon)" TargetMode="External"/><Relationship Id="rId1250" Type="http://schemas.openxmlformats.org/officeDocument/2006/relationships/hyperlink" Target="https://bulbapedia.bulbagarden.net/wiki/Lumineon_(Pok%C3%A9mon)" TargetMode="External"/><Relationship Id="rId1251" Type="http://schemas.openxmlformats.org/officeDocument/2006/relationships/hyperlink" Target="https://bulbapedia.bulbagarden.net/wiki/Lumineon_(Pok%C3%A9mon)" TargetMode="External"/><Relationship Id="rId1252" Type="http://schemas.openxmlformats.org/officeDocument/2006/relationships/hyperlink" Target="https://bulbapedia.bulbagarden.net/wiki/Lumineon_(Pok%C3%A9mon)" TargetMode="External"/><Relationship Id="rId422" Type="http://schemas.openxmlformats.org/officeDocument/2006/relationships/hyperlink" Target="https://bulbapedia.bulbagarden.net/wiki/Chikorita_(Pok%C3%A9mon)" TargetMode="External"/><Relationship Id="rId1253" Type="http://schemas.openxmlformats.org/officeDocument/2006/relationships/hyperlink" Target="https://bulbapedia.bulbagarden.net/wiki/Mantyke_(Pok%C3%A9mon)" TargetMode="External"/><Relationship Id="rId2100" Type="http://schemas.openxmlformats.org/officeDocument/2006/relationships/hyperlink" Target="https://bulbapedia.bulbagarden.net/wiki/Tapu_Koko_(Pok%C3%A9mon)" TargetMode="External"/><Relationship Id="rId421" Type="http://schemas.openxmlformats.org/officeDocument/2006/relationships/hyperlink" Target="https://bulbapedia.bulbagarden.net/wiki/Chikorita_(Pok%C3%A9mon)" TargetMode="External"/><Relationship Id="rId1254" Type="http://schemas.openxmlformats.org/officeDocument/2006/relationships/hyperlink" Target="https://bulbapedia.bulbagarden.net/wiki/Mantyke_(Pok%C3%A9mon)" TargetMode="External"/><Relationship Id="rId2101" Type="http://schemas.openxmlformats.org/officeDocument/2006/relationships/hyperlink" Target="https://bulbapedia.bulbagarden.net/wiki/Tapu_Lele_(Pok%C3%A9mon)" TargetMode="External"/><Relationship Id="rId420" Type="http://schemas.openxmlformats.org/officeDocument/2006/relationships/hyperlink" Target="https://bulbapedia.bulbagarden.net/wiki/Mew_(Pok%C3%A9mon)" TargetMode="External"/><Relationship Id="rId1255" Type="http://schemas.openxmlformats.org/officeDocument/2006/relationships/hyperlink" Target="https://bulbapedia.bulbagarden.net/wiki/Snover_(Pok%C3%A9mon)" TargetMode="External"/><Relationship Id="rId2102" Type="http://schemas.openxmlformats.org/officeDocument/2006/relationships/hyperlink" Target="https://bulbapedia.bulbagarden.net/wiki/Tapu_Lele_(Pok%C3%A9mon)" TargetMode="External"/><Relationship Id="rId1256" Type="http://schemas.openxmlformats.org/officeDocument/2006/relationships/hyperlink" Target="https://bulbapedia.bulbagarden.net/wiki/Snover_(Pok%C3%A9mon)" TargetMode="External"/><Relationship Id="rId2103" Type="http://schemas.openxmlformats.org/officeDocument/2006/relationships/hyperlink" Target="https://bulbapedia.bulbagarden.net/wiki/Tapu_Bulu_(Pok%C3%A9mon)" TargetMode="External"/><Relationship Id="rId1246" Type="http://schemas.openxmlformats.org/officeDocument/2006/relationships/hyperlink" Target="https://bulbapedia.bulbagarden.net/wiki/Finneon_(Pok%C3%A9mon)" TargetMode="External"/><Relationship Id="rId1247" Type="http://schemas.openxmlformats.org/officeDocument/2006/relationships/hyperlink" Target="https://bulbapedia.bulbagarden.net/wiki/Finneon_(Pok%C3%A9mon)" TargetMode="External"/><Relationship Id="rId1248" Type="http://schemas.openxmlformats.org/officeDocument/2006/relationships/hyperlink" Target="https://bulbapedia.bulbagarden.net/wiki/Finneon_(Pok%C3%A9mon)" TargetMode="External"/><Relationship Id="rId1249" Type="http://schemas.openxmlformats.org/officeDocument/2006/relationships/hyperlink" Target="https://bulbapedia.bulbagarden.net/wiki/Lumineon_(Pok%C3%A9mon)" TargetMode="External"/><Relationship Id="rId415" Type="http://schemas.openxmlformats.org/officeDocument/2006/relationships/hyperlink" Target="https://bulbapedia.bulbagarden.net/wiki/Dragonite_(Pok%C3%A9mon)" TargetMode="External"/><Relationship Id="rId899" Type="http://schemas.openxmlformats.org/officeDocument/2006/relationships/hyperlink" Target="https://bulbapedia.bulbagarden.net/wiki/Wailmer_(Pok%C3%A9mon)" TargetMode="External"/><Relationship Id="rId414" Type="http://schemas.openxmlformats.org/officeDocument/2006/relationships/hyperlink" Target="https://bulbapedia.bulbagarden.net/wiki/Dragonair_(Pok%C3%A9mon)" TargetMode="External"/><Relationship Id="rId898" Type="http://schemas.openxmlformats.org/officeDocument/2006/relationships/hyperlink" Target="https://bulbapedia.bulbagarden.net/wiki/Sharpedo_(Pok%C3%A9mon)" TargetMode="External"/><Relationship Id="rId413" Type="http://schemas.openxmlformats.org/officeDocument/2006/relationships/hyperlink" Target="https://bulbapedia.bulbagarden.net/wiki/Dragonair_(Pok%C3%A9mon)" TargetMode="External"/><Relationship Id="rId897" Type="http://schemas.openxmlformats.org/officeDocument/2006/relationships/hyperlink" Target="https://bulbapedia.bulbagarden.net/wiki/Sharpedo_(Pok%C3%A9mon)" TargetMode="External"/><Relationship Id="rId412" Type="http://schemas.openxmlformats.org/officeDocument/2006/relationships/hyperlink" Target="https://bulbapedia.bulbagarden.net/wiki/Dratini_(Pok%C3%A9mon)" TargetMode="External"/><Relationship Id="rId896" Type="http://schemas.openxmlformats.org/officeDocument/2006/relationships/hyperlink" Target="https://bulbapedia.bulbagarden.net/wiki/Carvanha_(Pok%C3%A9mon)" TargetMode="External"/><Relationship Id="rId419" Type="http://schemas.openxmlformats.org/officeDocument/2006/relationships/hyperlink" Target="https://bulbapedia.bulbagarden.net/wiki/Mew_(Pok%C3%A9mon)" TargetMode="External"/><Relationship Id="rId418" Type="http://schemas.openxmlformats.org/officeDocument/2006/relationships/hyperlink" Target="https://bulbapedia.bulbagarden.net/wiki/Mewtwo_(Pok%C3%A9mon)" TargetMode="External"/><Relationship Id="rId417" Type="http://schemas.openxmlformats.org/officeDocument/2006/relationships/hyperlink" Target="https://bulbapedia.bulbagarden.net/wiki/Mewtwo_(Pok%C3%A9mon)" TargetMode="External"/><Relationship Id="rId416" Type="http://schemas.openxmlformats.org/officeDocument/2006/relationships/hyperlink" Target="https://bulbapedia.bulbagarden.net/wiki/Dragonite_(Pok%C3%A9mon)" TargetMode="External"/><Relationship Id="rId891" Type="http://schemas.openxmlformats.org/officeDocument/2006/relationships/hyperlink" Target="https://bulbapedia.bulbagarden.net/wiki/Swalot_(Pok%C3%A9mon)" TargetMode="External"/><Relationship Id="rId890" Type="http://schemas.openxmlformats.org/officeDocument/2006/relationships/hyperlink" Target="https://bulbapedia.bulbagarden.net/wiki/Gulpin_(Pok%C3%A9mon)" TargetMode="External"/><Relationship Id="rId1240" Type="http://schemas.openxmlformats.org/officeDocument/2006/relationships/hyperlink" Target="https://bulbapedia.bulbagarden.net/wiki/Toxicroak_(Pok%C3%A9mon)" TargetMode="External"/><Relationship Id="rId1241" Type="http://schemas.openxmlformats.org/officeDocument/2006/relationships/hyperlink" Target="https://bulbapedia.bulbagarden.net/wiki/Toxicroak_(Pok%C3%A9mon)" TargetMode="External"/><Relationship Id="rId411" Type="http://schemas.openxmlformats.org/officeDocument/2006/relationships/hyperlink" Target="https://bulbapedia.bulbagarden.net/wiki/Dratini_(Pok%C3%A9mon)" TargetMode="External"/><Relationship Id="rId895" Type="http://schemas.openxmlformats.org/officeDocument/2006/relationships/hyperlink" Target="https://bulbapedia.bulbagarden.net/wiki/Carvanha_(Pok%C3%A9mon)" TargetMode="External"/><Relationship Id="rId1242" Type="http://schemas.openxmlformats.org/officeDocument/2006/relationships/hyperlink" Target="https://bulbapedia.bulbagarden.net/wiki/Toxicroak_(Pok%C3%A9mon)" TargetMode="External"/><Relationship Id="rId410" Type="http://schemas.openxmlformats.org/officeDocument/2006/relationships/hyperlink" Target="https://bulbapedia.bulbagarden.net/wiki/Moltres_(Pok%C3%A9mon)" TargetMode="External"/><Relationship Id="rId894" Type="http://schemas.openxmlformats.org/officeDocument/2006/relationships/hyperlink" Target="https://bulbapedia.bulbagarden.net/wiki/Swalot_(Pok%C3%A9mon)" TargetMode="External"/><Relationship Id="rId1243" Type="http://schemas.openxmlformats.org/officeDocument/2006/relationships/hyperlink" Target="https://bulbapedia.bulbagarden.net/wiki/Carnivine_(Pok%C3%A9mon)" TargetMode="External"/><Relationship Id="rId893" Type="http://schemas.openxmlformats.org/officeDocument/2006/relationships/hyperlink" Target="https://bulbapedia.bulbagarden.net/wiki/Swalot_(Pok%C3%A9mon)" TargetMode="External"/><Relationship Id="rId1244" Type="http://schemas.openxmlformats.org/officeDocument/2006/relationships/hyperlink" Target="https://bulbapedia.bulbagarden.net/wiki/Carnivine_(Pok%C3%A9mon)" TargetMode="External"/><Relationship Id="rId892" Type="http://schemas.openxmlformats.org/officeDocument/2006/relationships/hyperlink" Target="https://bulbapedia.bulbagarden.net/wiki/Swalot_(Pok%C3%A9mon)" TargetMode="External"/><Relationship Id="rId1245" Type="http://schemas.openxmlformats.org/officeDocument/2006/relationships/hyperlink" Target="https://bulbapedia.bulbagarden.net/wiki/Finneon_(Pok%C3%A9mon)" TargetMode="External"/><Relationship Id="rId1279" Type="http://schemas.openxmlformats.org/officeDocument/2006/relationships/hyperlink" Target="https://bulbapedia.bulbagarden.net/wiki/Electivire_(Pok%C3%A9mon)" TargetMode="External"/><Relationship Id="rId2126" Type="http://schemas.openxmlformats.org/officeDocument/2006/relationships/hyperlink" Target="https://bulbapedia.bulbagarden.net/wiki/Kartana_(Pok%C3%A9mon)" TargetMode="External"/><Relationship Id="rId2127" Type="http://schemas.openxmlformats.org/officeDocument/2006/relationships/hyperlink" Target="https://bulbapedia.bulbagarden.net/wiki/Guzzlord_(Pok%C3%A9mon)" TargetMode="External"/><Relationship Id="rId2128" Type="http://schemas.openxmlformats.org/officeDocument/2006/relationships/hyperlink" Target="https://bulbapedia.bulbagarden.net/wiki/Guzzlord_(Pok%C3%A9mon)" TargetMode="External"/><Relationship Id="rId2129" Type="http://schemas.openxmlformats.org/officeDocument/2006/relationships/hyperlink" Target="https://bulbapedia.bulbagarden.net/wiki/Necrozma_(Pok%C3%A9mon)" TargetMode="External"/><Relationship Id="rId448" Type="http://schemas.openxmlformats.org/officeDocument/2006/relationships/hyperlink" Target="https://bulbapedia.bulbagarden.net/wiki/Hoothoot_(Pok%C3%A9mon)" TargetMode="External"/><Relationship Id="rId447" Type="http://schemas.openxmlformats.org/officeDocument/2006/relationships/hyperlink" Target="https://bulbapedia.bulbagarden.net/wiki/Hoothoot_(Pok%C3%A9mon)" TargetMode="External"/><Relationship Id="rId446" Type="http://schemas.openxmlformats.org/officeDocument/2006/relationships/hyperlink" Target="https://bulbapedia.bulbagarden.net/wiki/Furret_(Pok%C3%A9mon)" TargetMode="External"/><Relationship Id="rId445" Type="http://schemas.openxmlformats.org/officeDocument/2006/relationships/hyperlink" Target="https://bulbapedia.bulbagarden.net/wiki/Furret_(Pok%C3%A9mon)" TargetMode="External"/><Relationship Id="rId449" Type="http://schemas.openxmlformats.org/officeDocument/2006/relationships/hyperlink" Target="https://bulbapedia.bulbagarden.net/wiki/Noctowl_(Pok%C3%A9mon)" TargetMode="External"/><Relationship Id="rId1270" Type="http://schemas.openxmlformats.org/officeDocument/2006/relationships/hyperlink" Target="https://bulbapedia.bulbagarden.net/wiki/Lickilicky_(Pok%C3%A9mon)" TargetMode="External"/><Relationship Id="rId440" Type="http://schemas.openxmlformats.org/officeDocument/2006/relationships/hyperlink" Target="https://bulbapedia.bulbagarden.net/wiki/Croconaw_(Pok%C3%A9mon)" TargetMode="External"/><Relationship Id="rId1271" Type="http://schemas.openxmlformats.org/officeDocument/2006/relationships/hyperlink" Target="https://bulbapedia.bulbagarden.net/wiki/Rhyperior_(Pok%C3%A9mon)" TargetMode="External"/><Relationship Id="rId1272" Type="http://schemas.openxmlformats.org/officeDocument/2006/relationships/hyperlink" Target="https://bulbapedia.bulbagarden.net/wiki/Rhyperior_(Pok%C3%A9mon)" TargetMode="External"/><Relationship Id="rId1273" Type="http://schemas.openxmlformats.org/officeDocument/2006/relationships/hyperlink" Target="https://bulbapedia.bulbagarden.net/wiki/Rhyperior_(Pok%C3%A9mon)" TargetMode="External"/><Relationship Id="rId2120" Type="http://schemas.openxmlformats.org/officeDocument/2006/relationships/hyperlink" Target="https://bulbapedia.bulbagarden.net/wiki/Pheromosa_(Pok%C3%A9mon)" TargetMode="External"/><Relationship Id="rId1274" Type="http://schemas.openxmlformats.org/officeDocument/2006/relationships/hyperlink" Target="https://bulbapedia.bulbagarden.net/wiki/Rhyperior_(Pok%C3%A9mon)" TargetMode="External"/><Relationship Id="rId2121" Type="http://schemas.openxmlformats.org/officeDocument/2006/relationships/hyperlink" Target="https://bulbapedia.bulbagarden.net/wiki/Xurkitree_(Pok%C3%A9mon)" TargetMode="External"/><Relationship Id="rId444" Type="http://schemas.openxmlformats.org/officeDocument/2006/relationships/hyperlink" Target="https://bulbapedia.bulbagarden.net/wiki/Sentret_(Pok%C3%A9mon)" TargetMode="External"/><Relationship Id="rId1275" Type="http://schemas.openxmlformats.org/officeDocument/2006/relationships/hyperlink" Target="https://bulbapedia.bulbagarden.net/wiki/Tangrowth_(Pok%C3%A9mon)" TargetMode="External"/><Relationship Id="rId2122" Type="http://schemas.openxmlformats.org/officeDocument/2006/relationships/hyperlink" Target="https://bulbapedia.bulbagarden.net/wiki/Xurkitree_(Pok%C3%A9mon)" TargetMode="External"/><Relationship Id="rId443" Type="http://schemas.openxmlformats.org/officeDocument/2006/relationships/hyperlink" Target="https://bulbapedia.bulbagarden.net/wiki/Sentret_(Pok%C3%A9mon)" TargetMode="External"/><Relationship Id="rId1276" Type="http://schemas.openxmlformats.org/officeDocument/2006/relationships/hyperlink" Target="https://bulbapedia.bulbagarden.net/wiki/Tangrowth_(Pok%C3%A9mon)" TargetMode="External"/><Relationship Id="rId2123" Type="http://schemas.openxmlformats.org/officeDocument/2006/relationships/hyperlink" Target="https://bulbapedia.bulbagarden.net/wiki/Celesteela_(Pok%C3%A9mon)" TargetMode="External"/><Relationship Id="rId442" Type="http://schemas.openxmlformats.org/officeDocument/2006/relationships/hyperlink" Target="https://bulbapedia.bulbagarden.net/wiki/Feraligatr_(Pok%C3%A9mon)" TargetMode="External"/><Relationship Id="rId1277" Type="http://schemas.openxmlformats.org/officeDocument/2006/relationships/hyperlink" Target="https://bulbapedia.bulbagarden.net/wiki/Tangrowth_(Pok%C3%A9mon)" TargetMode="External"/><Relationship Id="rId2124" Type="http://schemas.openxmlformats.org/officeDocument/2006/relationships/hyperlink" Target="https://bulbapedia.bulbagarden.net/wiki/Celesteela_(Pok%C3%A9mon)" TargetMode="External"/><Relationship Id="rId441" Type="http://schemas.openxmlformats.org/officeDocument/2006/relationships/hyperlink" Target="https://bulbapedia.bulbagarden.net/wiki/Feraligatr_(Pok%C3%A9mon)" TargetMode="External"/><Relationship Id="rId1278" Type="http://schemas.openxmlformats.org/officeDocument/2006/relationships/hyperlink" Target="https://bulbapedia.bulbagarden.net/wiki/Tangrowth_(Pok%C3%A9mon)" TargetMode="External"/><Relationship Id="rId2125" Type="http://schemas.openxmlformats.org/officeDocument/2006/relationships/hyperlink" Target="https://bulbapedia.bulbagarden.net/wiki/Kartana_(Pok%C3%A9mon)" TargetMode="External"/><Relationship Id="rId1268" Type="http://schemas.openxmlformats.org/officeDocument/2006/relationships/hyperlink" Target="https://bulbapedia.bulbagarden.net/wiki/Magnezone_(Pok%C3%A9mon)" TargetMode="External"/><Relationship Id="rId2115" Type="http://schemas.openxmlformats.org/officeDocument/2006/relationships/hyperlink" Target="https://bulbapedia.bulbagarden.net/wiki/Nihilego_(Pok%C3%A9mon)" TargetMode="External"/><Relationship Id="rId1269" Type="http://schemas.openxmlformats.org/officeDocument/2006/relationships/hyperlink" Target="https://bulbapedia.bulbagarden.net/wiki/Lickilicky_(Pok%C3%A9mon)" TargetMode="External"/><Relationship Id="rId2116" Type="http://schemas.openxmlformats.org/officeDocument/2006/relationships/hyperlink" Target="https://bulbapedia.bulbagarden.net/wiki/Nihilego_(Pok%C3%A9mon)" TargetMode="External"/><Relationship Id="rId2117" Type="http://schemas.openxmlformats.org/officeDocument/2006/relationships/hyperlink" Target="https://bulbapedia.bulbagarden.net/wiki/Buzzwole_(Pok%C3%A9mon)" TargetMode="External"/><Relationship Id="rId2118" Type="http://schemas.openxmlformats.org/officeDocument/2006/relationships/hyperlink" Target="https://bulbapedia.bulbagarden.net/wiki/Buzzwole_(Pok%C3%A9mon)" TargetMode="External"/><Relationship Id="rId2119" Type="http://schemas.openxmlformats.org/officeDocument/2006/relationships/hyperlink" Target="https://bulbapedia.bulbagarden.net/wiki/Pheromosa_(Pok%C3%A9mon)" TargetMode="External"/><Relationship Id="rId437" Type="http://schemas.openxmlformats.org/officeDocument/2006/relationships/hyperlink" Target="https://bulbapedia.bulbagarden.net/wiki/Totodile_(Pok%C3%A9mon)" TargetMode="External"/><Relationship Id="rId436" Type="http://schemas.openxmlformats.org/officeDocument/2006/relationships/hyperlink" Target="https://bulbapedia.bulbagarden.net/wiki/Typhlosion_(Pok%C3%A9mon)" TargetMode="External"/><Relationship Id="rId435" Type="http://schemas.openxmlformats.org/officeDocument/2006/relationships/hyperlink" Target="https://bulbapedia.bulbagarden.net/wiki/Typhlosion_(Pok%C3%A9mon)" TargetMode="External"/><Relationship Id="rId434" Type="http://schemas.openxmlformats.org/officeDocument/2006/relationships/hyperlink" Target="https://bulbapedia.bulbagarden.net/wiki/Typhlosion_(Pok%C3%A9mon)" TargetMode="External"/><Relationship Id="rId439" Type="http://schemas.openxmlformats.org/officeDocument/2006/relationships/hyperlink" Target="https://bulbapedia.bulbagarden.net/wiki/Croconaw_(Pok%C3%A9mon)" TargetMode="External"/><Relationship Id="rId438" Type="http://schemas.openxmlformats.org/officeDocument/2006/relationships/hyperlink" Target="https://bulbapedia.bulbagarden.net/wiki/Totodile_(Pok%C3%A9mon)" TargetMode="External"/><Relationship Id="rId1260" Type="http://schemas.openxmlformats.org/officeDocument/2006/relationships/hyperlink" Target="https://bulbapedia.bulbagarden.net/wiki/Abomasnow_(Pok%C3%A9mon)" TargetMode="External"/><Relationship Id="rId1261" Type="http://schemas.openxmlformats.org/officeDocument/2006/relationships/hyperlink" Target="https://bulbapedia.bulbagarden.net/wiki/Abomasnow_(Pok%C3%A9mon)" TargetMode="External"/><Relationship Id="rId1262" Type="http://schemas.openxmlformats.org/officeDocument/2006/relationships/hyperlink" Target="https://bulbapedia.bulbagarden.net/wiki/Abomasnow_(Pok%C3%A9mon)" TargetMode="External"/><Relationship Id="rId1263" Type="http://schemas.openxmlformats.org/officeDocument/2006/relationships/hyperlink" Target="https://bulbapedia.bulbagarden.net/wiki/Weavile_(Pok%C3%A9mon)" TargetMode="External"/><Relationship Id="rId2110" Type="http://schemas.openxmlformats.org/officeDocument/2006/relationships/hyperlink" Target="https://bulbapedia.bulbagarden.net/wiki/Cosmoem_(Pok%C3%A9mon)" TargetMode="External"/><Relationship Id="rId433" Type="http://schemas.openxmlformats.org/officeDocument/2006/relationships/hyperlink" Target="https://bulbapedia.bulbagarden.net/wiki/Typhlosion_(Pok%C3%A9mon)" TargetMode="External"/><Relationship Id="rId1264" Type="http://schemas.openxmlformats.org/officeDocument/2006/relationships/hyperlink" Target="https://bulbapedia.bulbagarden.net/wiki/Weavile_(Pok%C3%A9mon)" TargetMode="External"/><Relationship Id="rId2111" Type="http://schemas.openxmlformats.org/officeDocument/2006/relationships/hyperlink" Target="https://bulbapedia.bulbagarden.net/wiki/Solgaleo_(Pok%C3%A9mon)" TargetMode="External"/><Relationship Id="rId432" Type="http://schemas.openxmlformats.org/officeDocument/2006/relationships/hyperlink" Target="https://bulbapedia.bulbagarden.net/wiki/Quilava_(Pok%C3%A9mon)" TargetMode="External"/><Relationship Id="rId1265" Type="http://schemas.openxmlformats.org/officeDocument/2006/relationships/hyperlink" Target="https://bulbapedia.bulbagarden.net/wiki/Weavile_(Pok%C3%A9mon)" TargetMode="External"/><Relationship Id="rId2112" Type="http://schemas.openxmlformats.org/officeDocument/2006/relationships/hyperlink" Target="https://bulbapedia.bulbagarden.net/wiki/Solgaleo_(Pok%C3%A9mon)" TargetMode="External"/><Relationship Id="rId431" Type="http://schemas.openxmlformats.org/officeDocument/2006/relationships/hyperlink" Target="https://bulbapedia.bulbagarden.net/wiki/Quilava_(Pok%C3%A9mon)" TargetMode="External"/><Relationship Id="rId1266" Type="http://schemas.openxmlformats.org/officeDocument/2006/relationships/hyperlink" Target="https://bulbapedia.bulbagarden.net/wiki/Weavile_(Pok%C3%A9mon)" TargetMode="External"/><Relationship Id="rId2113" Type="http://schemas.openxmlformats.org/officeDocument/2006/relationships/hyperlink" Target="https://bulbapedia.bulbagarden.net/wiki/Lunala_(Pok%C3%A9mon)" TargetMode="External"/><Relationship Id="rId430" Type="http://schemas.openxmlformats.org/officeDocument/2006/relationships/hyperlink" Target="https://bulbapedia.bulbagarden.net/wiki/Cyndaquil_(Pok%C3%A9mon)" TargetMode="External"/><Relationship Id="rId1267" Type="http://schemas.openxmlformats.org/officeDocument/2006/relationships/hyperlink" Target="https://bulbapedia.bulbagarden.net/wiki/Magnezone_(Pok%C3%A9mon)" TargetMode="External"/><Relationship Id="rId2114" Type="http://schemas.openxmlformats.org/officeDocument/2006/relationships/hyperlink" Target="https://bulbapedia.bulbagarden.net/wiki/Lunala_(Pok%C3%A9mon)" TargetMode="External"/></Relationships>
</file>

<file path=xl/worksheets/_rels/sheet4.xml.rels><?xml version="1.0" encoding="UTF-8" standalone="yes"?><Relationships xmlns="http://schemas.openxmlformats.org/package/2006/relationships"><Relationship Id="rId392" Type="http://schemas.openxmlformats.org/officeDocument/2006/relationships/hyperlink" Target="https://bulbapedia.bulbagarden.net/wiki/Croconaw_(Pok%C3%A9mon)" TargetMode="External"/><Relationship Id="rId391" Type="http://schemas.openxmlformats.org/officeDocument/2006/relationships/hyperlink" Target="https://bulbapedia.bulbagarden.net/wiki/Croconaw_(Pok%C3%A9mon)" TargetMode="External"/><Relationship Id="rId390" Type="http://schemas.openxmlformats.org/officeDocument/2006/relationships/hyperlink" Target="https://bulbapedia.bulbagarden.net/wiki/Totodile_(Pok%C3%A9mon)" TargetMode="External"/><Relationship Id="rId1" Type="http://schemas.openxmlformats.org/officeDocument/2006/relationships/hyperlink" Target="https://bulbapedia.bulbagarden.net/wiki/Bulbasaur_(Pok%C3%A9mon)" TargetMode="External"/><Relationship Id="rId2" Type="http://schemas.openxmlformats.org/officeDocument/2006/relationships/hyperlink" Target="https://bulbapedia.bulbagarden.net/wiki/Bulbasaur_(Pok%C3%A9mon)" TargetMode="External"/><Relationship Id="rId3" Type="http://schemas.openxmlformats.org/officeDocument/2006/relationships/hyperlink" Target="https://bulbapedia.bulbagarden.net/wiki/Ivysaur_(Pok%C3%A9mon)" TargetMode="External"/><Relationship Id="rId4" Type="http://schemas.openxmlformats.org/officeDocument/2006/relationships/hyperlink" Target="https://bulbapedia.bulbagarden.net/wiki/Ivysaur_(Pok%C3%A9mon)" TargetMode="External"/><Relationship Id="rId9" Type="http://schemas.openxmlformats.org/officeDocument/2006/relationships/hyperlink" Target="https://bulbapedia.bulbagarden.net/wiki/Charmeleon_(Pok%C3%A9mon)" TargetMode="External"/><Relationship Id="rId385" Type="http://schemas.openxmlformats.org/officeDocument/2006/relationships/hyperlink" Target="https://bulbapedia.bulbagarden.net/wiki/Typhlosion_(Pok%C3%A9mon)" TargetMode="External"/><Relationship Id="rId384" Type="http://schemas.openxmlformats.org/officeDocument/2006/relationships/hyperlink" Target="https://bulbapedia.bulbagarden.net/wiki/Quilava_(Pok%C3%A9mon)" TargetMode="External"/><Relationship Id="rId383" Type="http://schemas.openxmlformats.org/officeDocument/2006/relationships/hyperlink" Target="https://bulbapedia.bulbagarden.net/wiki/Quilava_(Pok%C3%A9mon)" TargetMode="External"/><Relationship Id="rId382" Type="http://schemas.openxmlformats.org/officeDocument/2006/relationships/hyperlink" Target="https://bulbapedia.bulbagarden.net/wiki/Cyndaquil_(Pok%C3%A9mon)" TargetMode="External"/><Relationship Id="rId5" Type="http://schemas.openxmlformats.org/officeDocument/2006/relationships/hyperlink" Target="https://bulbapedia.bulbagarden.net/wiki/Venusaur_(Pok%C3%A9mon)" TargetMode="External"/><Relationship Id="rId389" Type="http://schemas.openxmlformats.org/officeDocument/2006/relationships/hyperlink" Target="https://bulbapedia.bulbagarden.net/wiki/Totodile_(Pok%C3%A9mon)" TargetMode="External"/><Relationship Id="rId6" Type="http://schemas.openxmlformats.org/officeDocument/2006/relationships/hyperlink" Target="https://bulbapedia.bulbagarden.net/wiki/Venusaur_(Pok%C3%A9mon)" TargetMode="External"/><Relationship Id="rId388" Type="http://schemas.openxmlformats.org/officeDocument/2006/relationships/hyperlink" Target="https://bulbapedia.bulbagarden.net/wiki/Typhlosion_(Pok%C3%A9mon)" TargetMode="External"/><Relationship Id="rId7" Type="http://schemas.openxmlformats.org/officeDocument/2006/relationships/hyperlink" Target="https://bulbapedia.bulbagarden.net/wiki/Charmander_(Pok%C3%A9mon)" TargetMode="External"/><Relationship Id="rId387" Type="http://schemas.openxmlformats.org/officeDocument/2006/relationships/hyperlink" Target="https://bulbapedia.bulbagarden.net/wiki/Typhlosion_(Pok%C3%A9mon)" TargetMode="External"/><Relationship Id="rId8" Type="http://schemas.openxmlformats.org/officeDocument/2006/relationships/hyperlink" Target="https://bulbapedia.bulbagarden.net/wiki/Charmander_(Pok%C3%A9mon)" TargetMode="External"/><Relationship Id="rId386" Type="http://schemas.openxmlformats.org/officeDocument/2006/relationships/hyperlink" Target="https://bulbapedia.bulbagarden.net/wiki/Typhlosion_(Pok%C3%A9mon)" TargetMode="External"/><Relationship Id="rId381" Type="http://schemas.openxmlformats.org/officeDocument/2006/relationships/hyperlink" Target="https://bulbapedia.bulbagarden.net/wiki/Cyndaquil_(Pok%C3%A9mon)" TargetMode="External"/><Relationship Id="rId380" Type="http://schemas.openxmlformats.org/officeDocument/2006/relationships/hyperlink" Target="https://bulbapedia.bulbagarden.net/wiki/Meganium_(Pok%C3%A9mon)" TargetMode="External"/><Relationship Id="rId379" Type="http://schemas.openxmlformats.org/officeDocument/2006/relationships/hyperlink" Target="https://bulbapedia.bulbagarden.net/wiki/Meganium_(Pok%C3%A9mon)" TargetMode="External"/><Relationship Id="rId374" Type="http://schemas.openxmlformats.org/officeDocument/2006/relationships/hyperlink" Target="https://bulbapedia.bulbagarden.net/wiki/Mew_(Pok%C3%A9mon)" TargetMode="External"/><Relationship Id="rId373" Type="http://schemas.openxmlformats.org/officeDocument/2006/relationships/hyperlink" Target="https://bulbapedia.bulbagarden.net/wiki/Mew_(Pok%C3%A9mon)" TargetMode="External"/><Relationship Id="rId372" Type="http://schemas.openxmlformats.org/officeDocument/2006/relationships/hyperlink" Target="https://bulbapedia.bulbagarden.net/wiki/Mewtwo_(Pok%C3%A9mon)" TargetMode="External"/><Relationship Id="rId371" Type="http://schemas.openxmlformats.org/officeDocument/2006/relationships/hyperlink" Target="https://bulbapedia.bulbagarden.net/wiki/Mewtwo_(Pok%C3%A9mon)" TargetMode="External"/><Relationship Id="rId378" Type="http://schemas.openxmlformats.org/officeDocument/2006/relationships/hyperlink" Target="https://bulbapedia.bulbagarden.net/wiki/Bayleef_(Pok%C3%A9mon)" TargetMode="External"/><Relationship Id="rId377" Type="http://schemas.openxmlformats.org/officeDocument/2006/relationships/hyperlink" Target="https://bulbapedia.bulbagarden.net/wiki/Bayleef_(Pok%C3%A9mon)" TargetMode="External"/><Relationship Id="rId376" Type="http://schemas.openxmlformats.org/officeDocument/2006/relationships/hyperlink" Target="https://bulbapedia.bulbagarden.net/wiki/Chikorita_(Pok%C3%A9mon)" TargetMode="External"/><Relationship Id="rId375" Type="http://schemas.openxmlformats.org/officeDocument/2006/relationships/hyperlink" Target="https://bulbapedia.bulbagarden.net/wiki/Chikorita_(Pok%C3%A9mon)" TargetMode="External"/><Relationship Id="rId396" Type="http://schemas.openxmlformats.org/officeDocument/2006/relationships/hyperlink" Target="https://bulbapedia.bulbagarden.net/wiki/Sentret_(Pok%C3%A9mon)" TargetMode="External"/><Relationship Id="rId395" Type="http://schemas.openxmlformats.org/officeDocument/2006/relationships/hyperlink" Target="https://bulbapedia.bulbagarden.net/wiki/Sentret_(Pok%C3%A9mon)" TargetMode="External"/><Relationship Id="rId394" Type="http://schemas.openxmlformats.org/officeDocument/2006/relationships/hyperlink" Target="https://bulbapedia.bulbagarden.net/wiki/Feraligatr_(Pok%C3%A9mon)" TargetMode="External"/><Relationship Id="rId393" Type="http://schemas.openxmlformats.org/officeDocument/2006/relationships/hyperlink" Target="https://bulbapedia.bulbagarden.net/wiki/Feraligatr_(Pok%C3%A9mon)" TargetMode="External"/><Relationship Id="rId399" Type="http://schemas.openxmlformats.org/officeDocument/2006/relationships/hyperlink" Target="https://bulbapedia.bulbagarden.net/wiki/Hoothoot_(Pok%C3%A9mon)" TargetMode="External"/><Relationship Id="rId398" Type="http://schemas.openxmlformats.org/officeDocument/2006/relationships/hyperlink" Target="https://bulbapedia.bulbagarden.net/wiki/Furret_(Pok%C3%A9mon)" TargetMode="External"/><Relationship Id="rId397" Type="http://schemas.openxmlformats.org/officeDocument/2006/relationships/hyperlink" Target="https://bulbapedia.bulbagarden.net/wiki/Furret_(Pok%C3%A9mon)" TargetMode="External"/><Relationship Id="rId1730" Type="http://schemas.openxmlformats.org/officeDocument/2006/relationships/hyperlink" Target="https://bulbapedia.bulbagarden.net/wiki/Gourgeist_(Pok%C3%A9mon)" TargetMode="External"/><Relationship Id="rId1731" Type="http://schemas.openxmlformats.org/officeDocument/2006/relationships/hyperlink" Target="https://bulbapedia.bulbagarden.net/wiki/Gourgeist_(Pok%C3%A9mon)" TargetMode="External"/><Relationship Id="rId1732" Type="http://schemas.openxmlformats.org/officeDocument/2006/relationships/hyperlink" Target="https://bulbapedia.bulbagarden.net/wiki/Gourgeist_(Pok%C3%A9mon)" TargetMode="External"/><Relationship Id="rId1733" Type="http://schemas.openxmlformats.org/officeDocument/2006/relationships/hyperlink" Target="https://bulbapedia.bulbagarden.net/wiki/Bergmite_(Pok%C3%A9mon)" TargetMode="External"/><Relationship Id="rId1734" Type="http://schemas.openxmlformats.org/officeDocument/2006/relationships/hyperlink" Target="https://bulbapedia.bulbagarden.net/wiki/Bergmite_(Pok%C3%A9mon)" TargetMode="External"/><Relationship Id="rId1735" Type="http://schemas.openxmlformats.org/officeDocument/2006/relationships/hyperlink" Target="https://bulbapedia.bulbagarden.net/wiki/Avalugg_(Pok%C3%A9mon)" TargetMode="External"/><Relationship Id="rId1736" Type="http://schemas.openxmlformats.org/officeDocument/2006/relationships/hyperlink" Target="https://bulbapedia.bulbagarden.net/wiki/Avalugg_(Pok%C3%A9mon)" TargetMode="External"/><Relationship Id="rId1737" Type="http://schemas.openxmlformats.org/officeDocument/2006/relationships/hyperlink" Target="https://bulbapedia.bulbagarden.net/wiki/Avalugg_(Pok%C3%A9mon)" TargetMode="External"/><Relationship Id="rId1738" Type="http://schemas.openxmlformats.org/officeDocument/2006/relationships/hyperlink" Target="https://bulbapedia.bulbagarden.net/wiki/Avalugg_(Pok%C3%A9mon)" TargetMode="External"/><Relationship Id="rId1739" Type="http://schemas.openxmlformats.org/officeDocument/2006/relationships/hyperlink" Target="https://bulbapedia.bulbagarden.net/wiki/Noibat_(Pok%C3%A9mon)" TargetMode="External"/><Relationship Id="rId1720" Type="http://schemas.openxmlformats.org/officeDocument/2006/relationships/hyperlink" Target="https://bulbapedia.bulbagarden.net/wiki/Pumpkaboo_(Pok%C3%A9mon)" TargetMode="External"/><Relationship Id="rId1721" Type="http://schemas.openxmlformats.org/officeDocument/2006/relationships/hyperlink" Target="https://bulbapedia.bulbagarden.net/wiki/Pumpkaboo_(Pok%C3%A9mon)" TargetMode="External"/><Relationship Id="rId1722" Type="http://schemas.openxmlformats.org/officeDocument/2006/relationships/hyperlink" Target="https://bulbapedia.bulbagarden.net/wiki/Pumpkaboo_(Pok%C3%A9mon)" TargetMode="External"/><Relationship Id="rId1723" Type="http://schemas.openxmlformats.org/officeDocument/2006/relationships/hyperlink" Target="https://bulbapedia.bulbagarden.net/wiki/Pumpkaboo_(Pok%C3%A9mon)" TargetMode="External"/><Relationship Id="rId1724" Type="http://schemas.openxmlformats.org/officeDocument/2006/relationships/hyperlink" Target="https://bulbapedia.bulbagarden.net/wiki/Pumpkaboo_(Pok%C3%A9mon)" TargetMode="External"/><Relationship Id="rId1725" Type="http://schemas.openxmlformats.org/officeDocument/2006/relationships/hyperlink" Target="https://bulbapedia.bulbagarden.net/wiki/Gourgeist_(Pok%C3%A9mon)" TargetMode="External"/><Relationship Id="rId1726" Type="http://schemas.openxmlformats.org/officeDocument/2006/relationships/hyperlink" Target="https://bulbapedia.bulbagarden.net/wiki/Gourgeist_(Pok%C3%A9mon)" TargetMode="External"/><Relationship Id="rId1727" Type="http://schemas.openxmlformats.org/officeDocument/2006/relationships/hyperlink" Target="https://bulbapedia.bulbagarden.net/wiki/Gourgeist_(Pok%C3%A9mon)" TargetMode="External"/><Relationship Id="rId1728" Type="http://schemas.openxmlformats.org/officeDocument/2006/relationships/hyperlink" Target="https://bulbapedia.bulbagarden.net/wiki/Gourgeist_(Pok%C3%A9mon)" TargetMode="External"/><Relationship Id="rId1729" Type="http://schemas.openxmlformats.org/officeDocument/2006/relationships/hyperlink" Target="https://bulbapedia.bulbagarden.net/wiki/Gourgeist_(Pok%C3%A9mon)" TargetMode="External"/><Relationship Id="rId1752" Type="http://schemas.openxmlformats.org/officeDocument/2006/relationships/hyperlink" Target="https://bulbapedia.bulbagarden.net/wiki/Diancie_(Pok%C3%A9mon)" TargetMode="External"/><Relationship Id="rId1753" Type="http://schemas.openxmlformats.org/officeDocument/2006/relationships/hyperlink" Target="https://bulbapedia.bulbagarden.net/wiki/Hoopa_(Pok%C3%A9mon)" TargetMode="External"/><Relationship Id="rId1754" Type="http://schemas.openxmlformats.org/officeDocument/2006/relationships/hyperlink" Target="https://bulbapedia.bulbagarden.net/wiki/Hoopa_(Pok%C3%A9mon)" TargetMode="External"/><Relationship Id="rId1755" Type="http://schemas.openxmlformats.org/officeDocument/2006/relationships/hyperlink" Target="https://bulbapedia.bulbagarden.net/wiki/Hoopa_(Pok%C3%A9mon)" TargetMode="External"/><Relationship Id="rId1756" Type="http://schemas.openxmlformats.org/officeDocument/2006/relationships/hyperlink" Target="https://bulbapedia.bulbagarden.net/wiki/Hoopa_(Pok%C3%A9mon)" TargetMode="External"/><Relationship Id="rId1757" Type="http://schemas.openxmlformats.org/officeDocument/2006/relationships/hyperlink" Target="https://bulbapedia.bulbagarden.net/wiki/Hoopa_(Pok%C3%A9mon)" TargetMode="External"/><Relationship Id="rId1758" Type="http://schemas.openxmlformats.org/officeDocument/2006/relationships/hyperlink" Target="https://bulbapedia.bulbagarden.net/wiki/Hoopa_(Pok%C3%A9mon)" TargetMode="External"/><Relationship Id="rId1759" Type="http://schemas.openxmlformats.org/officeDocument/2006/relationships/hyperlink" Target="https://bulbapedia.bulbagarden.net/wiki/Rowlet_(Pok%C3%A9mon)" TargetMode="External"/><Relationship Id="rId808" Type="http://schemas.openxmlformats.org/officeDocument/2006/relationships/hyperlink" Target="https://bulbapedia.bulbagarden.net/wiki/Swablu_(Pok%C3%A9mon)" TargetMode="External"/><Relationship Id="rId807" Type="http://schemas.openxmlformats.org/officeDocument/2006/relationships/hyperlink" Target="https://bulbapedia.bulbagarden.net/wiki/Swablu_(Pok%C3%A9mon)" TargetMode="External"/><Relationship Id="rId806" Type="http://schemas.openxmlformats.org/officeDocument/2006/relationships/hyperlink" Target="https://bulbapedia.bulbagarden.net/wiki/Cacturne_(Pok%C3%A9mon)" TargetMode="External"/><Relationship Id="rId805" Type="http://schemas.openxmlformats.org/officeDocument/2006/relationships/hyperlink" Target="https://bulbapedia.bulbagarden.net/wiki/Cacturne_(Pok%C3%A9mon)" TargetMode="External"/><Relationship Id="rId809" Type="http://schemas.openxmlformats.org/officeDocument/2006/relationships/hyperlink" Target="https://bulbapedia.bulbagarden.net/wiki/Altaria_(Pok%C3%A9mon)" TargetMode="External"/><Relationship Id="rId800" Type="http://schemas.openxmlformats.org/officeDocument/2006/relationships/hyperlink" Target="https://bulbapedia.bulbagarden.net/wiki/Vibrava_(Pok%C3%A9mon)" TargetMode="External"/><Relationship Id="rId804" Type="http://schemas.openxmlformats.org/officeDocument/2006/relationships/hyperlink" Target="https://bulbapedia.bulbagarden.net/wiki/Cacnea_(Pok%C3%A9mon)" TargetMode="External"/><Relationship Id="rId803" Type="http://schemas.openxmlformats.org/officeDocument/2006/relationships/hyperlink" Target="https://bulbapedia.bulbagarden.net/wiki/Cacnea_(Pok%C3%A9mon)" TargetMode="External"/><Relationship Id="rId802" Type="http://schemas.openxmlformats.org/officeDocument/2006/relationships/hyperlink" Target="https://bulbapedia.bulbagarden.net/wiki/Flygon_(Pok%C3%A9mon)" TargetMode="External"/><Relationship Id="rId801" Type="http://schemas.openxmlformats.org/officeDocument/2006/relationships/hyperlink" Target="https://bulbapedia.bulbagarden.net/wiki/Flygon_(Pok%C3%A9mon)" TargetMode="External"/><Relationship Id="rId1750" Type="http://schemas.openxmlformats.org/officeDocument/2006/relationships/hyperlink" Target="https://bulbapedia.bulbagarden.net/wiki/Zygarde_(Pok%C3%A9mon)" TargetMode="External"/><Relationship Id="rId1751" Type="http://schemas.openxmlformats.org/officeDocument/2006/relationships/hyperlink" Target="https://bulbapedia.bulbagarden.net/wiki/Diancie_(Pok%C3%A9mon)" TargetMode="External"/><Relationship Id="rId1741" Type="http://schemas.openxmlformats.org/officeDocument/2006/relationships/hyperlink" Target="https://bulbapedia.bulbagarden.net/wiki/Noivern_(Pok%C3%A9mon)" TargetMode="External"/><Relationship Id="rId1742" Type="http://schemas.openxmlformats.org/officeDocument/2006/relationships/hyperlink" Target="https://bulbapedia.bulbagarden.net/wiki/Noivern_(Pok%C3%A9mon)" TargetMode="External"/><Relationship Id="rId1743" Type="http://schemas.openxmlformats.org/officeDocument/2006/relationships/hyperlink" Target="https://bulbapedia.bulbagarden.net/wiki/Xerneas_(Pok%C3%A9mon)" TargetMode="External"/><Relationship Id="rId1744" Type="http://schemas.openxmlformats.org/officeDocument/2006/relationships/hyperlink" Target="https://bulbapedia.bulbagarden.net/wiki/Xerneas_(Pok%C3%A9mon)" TargetMode="External"/><Relationship Id="rId1745" Type="http://schemas.openxmlformats.org/officeDocument/2006/relationships/hyperlink" Target="https://bulbapedia.bulbagarden.net/wiki/Yveltal_(Pok%C3%A9mon)" TargetMode="External"/><Relationship Id="rId1746" Type="http://schemas.openxmlformats.org/officeDocument/2006/relationships/hyperlink" Target="https://bulbapedia.bulbagarden.net/wiki/Yveltal_(Pok%C3%A9mon)" TargetMode="External"/><Relationship Id="rId1747" Type="http://schemas.openxmlformats.org/officeDocument/2006/relationships/hyperlink" Target="https://bulbapedia.bulbagarden.net/wiki/Zygarde_(Pok%C3%A9mon)" TargetMode="External"/><Relationship Id="rId1748" Type="http://schemas.openxmlformats.org/officeDocument/2006/relationships/hyperlink" Target="https://bulbapedia.bulbagarden.net/wiki/Zygarde_(Pok%C3%A9mon)" TargetMode="External"/><Relationship Id="rId1749" Type="http://schemas.openxmlformats.org/officeDocument/2006/relationships/hyperlink" Target="https://bulbapedia.bulbagarden.net/wiki/Zygarde_(Pok%C3%A9mon)" TargetMode="External"/><Relationship Id="rId1740" Type="http://schemas.openxmlformats.org/officeDocument/2006/relationships/hyperlink" Target="https://bulbapedia.bulbagarden.net/wiki/Noibat_(Pok%C3%A9mon)" TargetMode="External"/><Relationship Id="rId1710" Type="http://schemas.openxmlformats.org/officeDocument/2006/relationships/hyperlink" Target="https://bulbapedia.bulbagarden.net/wiki/Goodra_(Pok%C3%A9mon)" TargetMode="External"/><Relationship Id="rId1711" Type="http://schemas.openxmlformats.org/officeDocument/2006/relationships/hyperlink" Target="https://bulbapedia.bulbagarden.net/wiki/Klefki_(Pok%C3%A9mon)" TargetMode="External"/><Relationship Id="rId1712" Type="http://schemas.openxmlformats.org/officeDocument/2006/relationships/hyperlink" Target="https://bulbapedia.bulbagarden.net/wiki/Klefki_(Pok%C3%A9mon)" TargetMode="External"/><Relationship Id="rId1713" Type="http://schemas.openxmlformats.org/officeDocument/2006/relationships/hyperlink" Target="https://bulbapedia.bulbagarden.net/wiki/Phantump_(Pok%C3%A9mon)" TargetMode="External"/><Relationship Id="rId1714" Type="http://schemas.openxmlformats.org/officeDocument/2006/relationships/hyperlink" Target="https://bulbapedia.bulbagarden.net/wiki/Phantump_(Pok%C3%A9mon)" TargetMode="External"/><Relationship Id="rId1715" Type="http://schemas.openxmlformats.org/officeDocument/2006/relationships/hyperlink" Target="https://bulbapedia.bulbagarden.net/wiki/Trevenant_(Pok%C3%A9mon)" TargetMode="External"/><Relationship Id="rId1716" Type="http://schemas.openxmlformats.org/officeDocument/2006/relationships/hyperlink" Target="https://bulbapedia.bulbagarden.net/wiki/Trevenant_(Pok%C3%A9mon)" TargetMode="External"/><Relationship Id="rId1717" Type="http://schemas.openxmlformats.org/officeDocument/2006/relationships/hyperlink" Target="https://bulbapedia.bulbagarden.net/wiki/Pumpkaboo_(Pok%C3%A9mon)" TargetMode="External"/><Relationship Id="rId1718" Type="http://schemas.openxmlformats.org/officeDocument/2006/relationships/hyperlink" Target="https://bulbapedia.bulbagarden.net/wiki/Pumpkaboo_(Pok%C3%A9mon)" TargetMode="External"/><Relationship Id="rId1719" Type="http://schemas.openxmlformats.org/officeDocument/2006/relationships/hyperlink" Target="https://bulbapedia.bulbagarden.net/wiki/Pumpkaboo_(Pok%C3%A9mon)" TargetMode="External"/><Relationship Id="rId1700" Type="http://schemas.openxmlformats.org/officeDocument/2006/relationships/hyperlink" Target="https://bulbapedia.bulbagarden.net/wiki/Carbink_(Pok%C3%A9mon)" TargetMode="External"/><Relationship Id="rId1701" Type="http://schemas.openxmlformats.org/officeDocument/2006/relationships/hyperlink" Target="https://bulbapedia.bulbagarden.net/wiki/Goomy_(Pok%C3%A9mon)" TargetMode="External"/><Relationship Id="rId1702" Type="http://schemas.openxmlformats.org/officeDocument/2006/relationships/hyperlink" Target="https://bulbapedia.bulbagarden.net/wiki/Goomy_(Pok%C3%A9mon)" TargetMode="External"/><Relationship Id="rId1703" Type="http://schemas.openxmlformats.org/officeDocument/2006/relationships/hyperlink" Target="https://bulbapedia.bulbagarden.net/wiki/Sliggoo_(Pok%C3%A9mon)" TargetMode="External"/><Relationship Id="rId1704" Type="http://schemas.openxmlformats.org/officeDocument/2006/relationships/hyperlink" Target="https://bulbapedia.bulbagarden.net/wiki/Sliggoo_(Pok%C3%A9mon)" TargetMode="External"/><Relationship Id="rId1705" Type="http://schemas.openxmlformats.org/officeDocument/2006/relationships/hyperlink" Target="https://bulbapedia.bulbagarden.net/wiki/Sliggoo_(Pok%C3%A9mon)" TargetMode="External"/><Relationship Id="rId1706" Type="http://schemas.openxmlformats.org/officeDocument/2006/relationships/hyperlink" Target="https://bulbapedia.bulbagarden.net/wiki/Sliggoo_(Pok%C3%A9mon)" TargetMode="External"/><Relationship Id="rId1707" Type="http://schemas.openxmlformats.org/officeDocument/2006/relationships/hyperlink" Target="https://bulbapedia.bulbagarden.net/wiki/Goodra_(Pok%C3%A9mon)" TargetMode="External"/><Relationship Id="rId1708" Type="http://schemas.openxmlformats.org/officeDocument/2006/relationships/hyperlink" Target="https://bulbapedia.bulbagarden.net/wiki/Goodra_(Pok%C3%A9mon)" TargetMode="External"/><Relationship Id="rId1709" Type="http://schemas.openxmlformats.org/officeDocument/2006/relationships/hyperlink" Target="https://bulbapedia.bulbagarden.net/wiki/Goodra_(Pok%C3%A9mon)" TargetMode="External"/><Relationship Id="rId40" Type="http://schemas.openxmlformats.org/officeDocument/2006/relationships/hyperlink" Target="https://bulbapedia.bulbagarden.net/wiki/Rattata_(Pok%C3%A9mon)" TargetMode="External"/><Relationship Id="rId1334" Type="http://schemas.openxmlformats.org/officeDocument/2006/relationships/hyperlink" Target="https://bulbapedia.bulbagarden.net/wiki/Minccino_(Pok%C3%A9mon)" TargetMode="External"/><Relationship Id="rId1335" Type="http://schemas.openxmlformats.org/officeDocument/2006/relationships/hyperlink" Target="https://bulbapedia.bulbagarden.net/wiki/Cinccino_(Pok%C3%A9mon)" TargetMode="External"/><Relationship Id="rId42" Type="http://schemas.openxmlformats.org/officeDocument/2006/relationships/hyperlink" Target="https://bulbapedia.bulbagarden.net/wiki/Raticate_(Pok%C3%A9mon)" TargetMode="External"/><Relationship Id="rId1336" Type="http://schemas.openxmlformats.org/officeDocument/2006/relationships/hyperlink" Target="https://bulbapedia.bulbagarden.net/wiki/Cinccino_(Pok%C3%A9mon)" TargetMode="External"/><Relationship Id="rId41" Type="http://schemas.openxmlformats.org/officeDocument/2006/relationships/hyperlink" Target="https://bulbapedia.bulbagarden.net/wiki/Raticate_(Pok%C3%A9mon)" TargetMode="External"/><Relationship Id="rId1337" Type="http://schemas.openxmlformats.org/officeDocument/2006/relationships/hyperlink" Target="https://bulbapedia.bulbagarden.net/wiki/Gothita_(Pok%C3%A9mon)" TargetMode="External"/><Relationship Id="rId44" Type="http://schemas.openxmlformats.org/officeDocument/2006/relationships/hyperlink" Target="https://bulbapedia.bulbagarden.net/wiki/Raticate_(Pok%C3%A9mon)" TargetMode="External"/><Relationship Id="rId1338" Type="http://schemas.openxmlformats.org/officeDocument/2006/relationships/hyperlink" Target="https://bulbapedia.bulbagarden.net/wiki/Gothita_(Pok%C3%A9mon)" TargetMode="External"/><Relationship Id="rId43" Type="http://schemas.openxmlformats.org/officeDocument/2006/relationships/hyperlink" Target="https://bulbapedia.bulbagarden.net/wiki/Raticate_(Pok%C3%A9mon)" TargetMode="External"/><Relationship Id="rId1339" Type="http://schemas.openxmlformats.org/officeDocument/2006/relationships/hyperlink" Target="https://bulbapedia.bulbagarden.net/wiki/Gothorita_(Pok%C3%A9mon)" TargetMode="External"/><Relationship Id="rId46" Type="http://schemas.openxmlformats.org/officeDocument/2006/relationships/hyperlink" Target="https://bulbapedia.bulbagarden.net/wiki/Spearow_(Pok%C3%A9mon)" TargetMode="External"/><Relationship Id="rId45" Type="http://schemas.openxmlformats.org/officeDocument/2006/relationships/hyperlink" Target="https://bulbapedia.bulbagarden.net/wiki/Spearow_(Pok%C3%A9mon)" TargetMode="External"/><Relationship Id="rId745" Type="http://schemas.openxmlformats.org/officeDocument/2006/relationships/hyperlink" Target="https://bulbapedia.bulbagarden.net/wiki/Sableye_(Pok%C3%A9mon)" TargetMode="External"/><Relationship Id="rId744" Type="http://schemas.openxmlformats.org/officeDocument/2006/relationships/hyperlink" Target="https://bulbapedia.bulbagarden.net/wiki/Delcatty_(Pok%C3%A9mon)" TargetMode="External"/><Relationship Id="rId743" Type="http://schemas.openxmlformats.org/officeDocument/2006/relationships/hyperlink" Target="https://bulbapedia.bulbagarden.net/wiki/Delcatty_(Pok%C3%A9mon)" TargetMode="External"/><Relationship Id="rId742" Type="http://schemas.openxmlformats.org/officeDocument/2006/relationships/hyperlink" Target="https://bulbapedia.bulbagarden.net/wiki/Skitty_(Pok%C3%A9mon)" TargetMode="External"/><Relationship Id="rId749" Type="http://schemas.openxmlformats.org/officeDocument/2006/relationships/hyperlink" Target="https://bulbapedia.bulbagarden.net/wiki/Aron_(Pok%C3%A9mon)" TargetMode="External"/><Relationship Id="rId748" Type="http://schemas.openxmlformats.org/officeDocument/2006/relationships/hyperlink" Target="https://bulbapedia.bulbagarden.net/wiki/Mawile_(Pok%C3%A9mon)" TargetMode="External"/><Relationship Id="rId747" Type="http://schemas.openxmlformats.org/officeDocument/2006/relationships/hyperlink" Target="https://bulbapedia.bulbagarden.net/wiki/Mawile_(Pok%C3%A9mon)" TargetMode="External"/><Relationship Id="rId746" Type="http://schemas.openxmlformats.org/officeDocument/2006/relationships/hyperlink" Target="https://bulbapedia.bulbagarden.net/wiki/Sableye_(Pok%C3%A9mon)" TargetMode="External"/><Relationship Id="rId48" Type="http://schemas.openxmlformats.org/officeDocument/2006/relationships/hyperlink" Target="https://bulbapedia.bulbagarden.net/wiki/Fearow_(Pok%C3%A9mon)" TargetMode="External"/><Relationship Id="rId47" Type="http://schemas.openxmlformats.org/officeDocument/2006/relationships/hyperlink" Target="https://bulbapedia.bulbagarden.net/wiki/Fearow_(Pok%C3%A9mon)" TargetMode="External"/><Relationship Id="rId49" Type="http://schemas.openxmlformats.org/officeDocument/2006/relationships/hyperlink" Target="https://bulbapedia.bulbagarden.net/wiki/Ekans_(Pok%C3%A9mon)" TargetMode="External"/><Relationship Id="rId741" Type="http://schemas.openxmlformats.org/officeDocument/2006/relationships/hyperlink" Target="https://bulbapedia.bulbagarden.net/wiki/Skitty_(Pok%C3%A9mon)" TargetMode="External"/><Relationship Id="rId1330" Type="http://schemas.openxmlformats.org/officeDocument/2006/relationships/hyperlink" Target="https://bulbapedia.bulbagarden.net/wiki/Zoroark_(Pok%C3%A9mon)" TargetMode="External"/><Relationship Id="rId740" Type="http://schemas.openxmlformats.org/officeDocument/2006/relationships/hyperlink" Target="https://bulbapedia.bulbagarden.net/wiki/Nosepass_(Pok%C3%A9mon)" TargetMode="External"/><Relationship Id="rId1331" Type="http://schemas.openxmlformats.org/officeDocument/2006/relationships/hyperlink" Target="https://bulbapedia.bulbagarden.net/wiki/Zoroark_(Pok%C3%A9mon)" TargetMode="External"/><Relationship Id="rId1332" Type="http://schemas.openxmlformats.org/officeDocument/2006/relationships/hyperlink" Target="https://bulbapedia.bulbagarden.net/wiki/Zoroark_(Pok%C3%A9mon)" TargetMode="External"/><Relationship Id="rId1333" Type="http://schemas.openxmlformats.org/officeDocument/2006/relationships/hyperlink" Target="https://bulbapedia.bulbagarden.net/wiki/Minccino_(Pok%C3%A9mon)" TargetMode="External"/><Relationship Id="rId1323" Type="http://schemas.openxmlformats.org/officeDocument/2006/relationships/hyperlink" Target="https://bulbapedia.bulbagarden.net/wiki/Garbodor_(Pok%C3%A9mon)" TargetMode="External"/><Relationship Id="rId1324" Type="http://schemas.openxmlformats.org/officeDocument/2006/relationships/hyperlink" Target="https://bulbapedia.bulbagarden.net/wiki/Garbodor_(Pok%C3%A9mon)" TargetMode="External"/><Relationship Id="rId31" Type="http://schemas.openxmlformats.org/officeDocument/2006/relationships/hyperlink" Target="https://bulbapedia.bulbagarden.net/wiki/Pidgey_(Pok%C3%A9mon)" TargetMode="External"/><Relationship Id="rId1325" Type="http://schemas.openxmlformats.org/officeDocument/2006/relationships/hyperlink" Target="https://bulbapedia.bulbagarden.net/wiki/Zorua_(Pok%C3%A9mon)" TargetMode="External"/><Relationship Id="rId30" Type="http://schemas.openxmlformats.org/officeDocument/2006/relationships/hyperlink" Target="https://bulbapedia.bulbagarden.net/wiki/Beedrill_(Pok%C3%A9mon)" TargetMode="External"/><Relationship Id="rId1326" Type="http://schemas.openxmlformats.org/officeDocument/2006/relationships/hyperlink" Target="https://bulbapedia.bulbagarden.net/wiki/Zorua_(Pok%C3%A9mon)" TargetMode="External"/><Relationship Id="rId33" Type="http://schemas.openxmlformats.org/officeDocument/2006/relationships/hyperlink" Target="https://bulbapedia.bulbagarden.net/wiki/Pidgeotto_(Pok%C3%A9mon)" TargetMode="External"/><Relationship Id="rId1327" Type="http://schemas.openxmlformats.org/officeDocument/2006/relationships/hyperlink" Target="https://bulbapedia.bulbagarden.net/wiki/Zorua_(Pok%C3%A9mon)" TargetMode="External"/><Relationship Id="rId32" Type="http://schemas.openxmlformats.org/officeDocument/2006/relationships/hyperlink" Target="https://bulbapedia.bulbagarden.net/wiki/Pidgey_(Pok%C3%A9mon)" TargetMode="External"/><Relationship Id="rId1328" Type="http://schemas.openxmlformats.org/officeDocument/2006/relationships/hyperlink" Target="https://bulbapedia.bulbagarden.net/wiki/Zorua_(Pok%C3%A9mon)" TargetMode="External"/><Relationship Id="rId35" Type="http://schemas.openxmlformats.org/officeDocument/2006/relationships/hyperlink" Target="https://bulbapedia.bulbagarden.net/wiki/Pidgeot_(Pok%C3%A9mon)" TargetMode="External"/><Relationship Id="rId1329" Type="http://schemas.openxmlformats.org/officeDocument/2006/relationships/hyperlink" Target="https://bulbapedia.bulbagarden.net/wiki/Zoroark_(Pok%C3%A9mon)" TargetMode="External"/><Relationship Id="rId34" Type="http://schemas.openxmlformats.org/officeDocument/2006/relationships/hyperlink" Target="https://bulbapedia.bulbagarden.net/wiki/Pidgeotto_(Pok%C3%A9mon)" TargetMode="External"/><Relationship Id="rId739" Type="http://schemas.openxmlformats.org/officeDocument/2006/relationships/hyperlink" Target="https://bulbapedia.bulbagarden.net/wiki/Nosepass_(Pok%C3%A9mon)" TargetMode="External"/><Relationship Id="rId734" Type="http://schemas.openxmlformats.org/officeDocument/2006/relationships/hyperlink" Target="https://bulbapedia.bulbagarden.net/wiki/Makuhita_(Pok%C3%A9mon)" TargetMode="External"/><Relationship Id="rId733" Type="http://schemas.openxmlformats.org/officeDocument/2006/relationships/hyperlink" Target="https://bulbapedia.bulbagarden.net/wiki/Makuhita_(Pok%C3%A9mon)" TargetMode="External"/><Relationship Id="rId732" Type="http://schemas.openxmlformats.org/officeDocument/2006/relationships/hyperlink" Target="https://bulbapedia.bulbagarden.net/wiki/Exploud_(Pok%C3%A9mon)" TargetMode="External"/><Relationship Id="rId731" Type="http://schemas.openxmlformats.org/officeDocument/2006/relationships/hyperlink" Target="https://bulbapedia.bulbagarden.net/wiki/Exploud_(Pok%C3%A9mon)" TargetMode="External"/><Relationship Id="rId738" Type="http://schemas.openxmlformats.org/officeDocument/2006/relationships/hyperlink" Target="https://bulbapedia.bulbagarden.net/wiki/Azurill_(Pok%C3%A9mon)" TargetMode="External"/><Relationship Id="rId737" Type="http://schemas.openxmlformats.org/officeDocument/2006/relationships/hyperlink" Target="https://bulbapedia.bulbagarden.net/wiki/Azurill_(Pok%C3%A9mon)" TargetMode="External"/><Relationship Id="rId736" Type="http://schemas.openxmlformats.org/officeDocument/2006/relationships/hyperlink" Target="https://bulbapedia.bulbagarden.net/wiki/Hariyama_(Pok%C3%A9mon)" TargetMode="External"/><Relationship Id="rId735" Type="http://schemas.openxmlformats.org/officeDocument/2006/relationships/hyperlink" Target="https://bulbapedia.bulbagarden.net/wiki/Hariyama_(Pok%C3%A9mon)" TargetMode="External"/><Relationship Id="rId37" Type="http://schemas.openxmlformats.org/officeDocument/2006/relationships/hyperlink" Target="https://bulbapedia.bulbagarden.net/wiki/Rattata_(Pok%C3%A9mon)" TargetMode="External"/><Relationship Id="rId36" Type="http://schemas.openxmlformats.org/officeDocument/2006/relationships/hyperlink" Target="https://bulbapedia.bulbagarden.net/wiki/Pidgeot_(Pok%C3%A9mon)" TargetMode="External"/><Relationship Id="rId39" Type="http://schemas.openxmlformats.org/officeDocument/2006/relationships/hyperlink" Target="https://bulbapedia.bulbagarden.net/wiki/Rattata_(Pok%C3%A9mon)" TargetMode="External"/><Relationship Id="rId38" Type="http://schemas.openxmlformats.org/officeDocument/2006/relationships/hyperlink" Target="https://bulbapedia.bulbagarden.net/wiki/Rattata_(Pok%C3%A9mon)" TargetMode="External"/><Relationship Id="rId730" Type="http://schemas.openxmlformats.org/officeDocument/2006/relationships/hyperlink" Target="https://bulbapedia.bulbagarden.net/wiki/Loudred_(Pok%C3%A9mon)" TargetMode="External"/><Relationship Id="rId1320" Type="http://schemas.openxmlformats.org/officeDocument/2006/relationships/hyperlink" Target="https://bulbapedia.bulbagarden.net/wiki/Archeops_(Pok%C3%A9mon)" TargetMode="External"/><Relationship Id="rId1321" Type="http://schemas.openxmlformats.org/officeDocument/2006/relationships/hyperlink" Target="https://bulbapedia.bulbagarden.net/wiki/Trubbish_(Pok%C3%A9mon)" TargetMode="External"/><Relationship Id="rId1322" Type="http://schemas.openxmlformats.org/officeDocument/2006/relationships/hyperlink" Target="https://bulbapedia.bulbagarden.net/wiki/Trubbish_(Pok%C3%A9mon)" TargetMode="External"/><Relationship Id="rId1356" Type="http://schemas.openxmlformats.org/officeDocument/2006/relationships/hyperlink" Target="https://bulbapedia.bulbagarden.net/wiki/Vanillish_(Pok%C3%A9mon)" TargetMode="External"/><Relationship Id="rId1357" Type="http://schemas.openxmlformats.org/officeDocument/2006/relationships/hyperlink" Target="https://bulbapedia.bulbagarden.net/wiki/Vanilluxe_(Pok%C3%A9mon)" TargetMode="External"/><Relationship Id="rId20" Type="http://schemas.openxmlformats.org/officeDocument/2006/relationships/hyperlink" Target="https://bulbapedia.bulbagarden.net/wiki/Caterpie_(Pok%C3%A9mon)" TargetMode="External"/><Relationship Id="rId1358" Type="http://schemas.openxmlformats.org/officeDocument/2006/relationships/hyperlink" Target="https://bulbapedia.bulbagarden.net/wiki/Vanilluxe_(Pok%C3%A9mon)" TargetMode="External"/><Relationship Id="rId1359" Type="http://schemas.openxmlformats.org/officeDocument/2006/relationships/hyperlink" Target="https://bulbapedia.bulbagarden.net/wiki/Deerling_(Pok%C3%A9mon)" TargetMode="External"/><Relationship Id="rId22" Type="http://schemas.openxmlformats.org/officeDocument/2006/relationships/hyperlink" Target="https://bulbapedia.bulbagarden.net/wiki/Metapod_(Pok%C3%A9mon)" TargetMode="External"/><Relationship Id="rId21" Type="http://schemas.openxmlformats.org/officeDocument/2006/relationships/hyperlink" Target="https://bulbapedia.bulbagarden.net/wiki/Metapod_(Pok%C3%A9mon)" TargetMode="External"/><Relationship Id="rId24" Type="http://schemas.openxmlformats.org/officeDocument/2006/relationships/hyperlink" Target="https://bulbapedia.bulbagarden.net/wiki/Butterfree_(Pok%C3%A9mon)" TargetMode="External"/><Relationship Id="rId23" Type="http://schemas.openxmlformats.org/officeDocument/2006/relationships/hyperlink" Target="https://bulbapedia.bulbagarden.net/wiki/Butterfree_(Pok%C3%A9mon)" TargetMode="External"/><Relationship Id="rId767" Type="http://schemas.openxmlformats.org/officeDocument/2006/relationships/hyperlink" Target="https://bulbapedia.bulbagarden.net/wiki/Volbeat_(Pok%C3%A9mon)" TargetMode="External"/><Relationship Id="rId766" Type="http://schemas.openxmlformats.org/officeDocument/2006/relationships/hyperlink" Target="https://bulbapedia.bulbagarden.net/wiki/Minun_(Pok%C3%A9mon)" TargetMode="External"/><Relationship Id="rId765" Type="http://schemas.openxmlformats.org/officeDocument/2006/relationships/hyperlink" Target="https://bulbapedia.bulbagarden.net/wiki/Minun_(Pok%C3%A9mon)" TargetMode="External"/><Relationship Id="rId764" Type="http://schemas.openxmlformats.org/officeDocument/2006/relationships/hyperlink" Target="https://bulbapedia.bulbagarden.net/wiki/Plusle_(Pok%C3%A9mon)" TargetMode="External"/><Relationship Id="rId769" Type="http://schemas.openxmlformats.org/officeDocument/2006/relationships/hyperlink" Target="https://bulbapedia.bulbagarden.net/wiki/Illumise_(Pok%C3%A9mon)" TargetMode="External"/><Relationship Id="rId768" Type="http://schemas.openxmlformats.org/officeDocument/2006/relationships/hyperlink" Target="https://bulbapedia.bulbagarden.net/wiki/Volbeat_(Pok%C3%A9mon)" TargetMode="External"/><Relationship Id="rId26" Type="http://schemas.openxmlformats.org/officeDocument/2006/relationships/hyperlink" Target="https://bulbapedia.bulbagarden.net/wiki/Weedle_(Pok%C3%A9mon)" TargetMode="External"/><Relationship Id="rId25" Type="http://schemas.openxmlformats.org/officeDocument/2006/relationships/hyperlink" Target="https://bulbapedia.bulbagarden.net/wiki/Weedle_(Pok%C3%A9mon)" TargetMode="External"/><Relationship Id="rId28" Type="http://schemas.openxmlformats.org/officeDocument/2006/relationships/hyperlink" Target="https://bulbapedia.bulbagarden.net/wiki/Kakuna_(Pok%C3%A9mon)" TargetMode="External"/><Relationship Id="rId1350" Type="http://schemas.openxmlformats.org/officeDocument/2006/relationships/hyperlink" Target="https://bulbapedia.bulbagarden.net/wiki/Ducklett_(Pok%C3%A9mon)" TargetMode="External"/><Relationship Id="rId27" Type="http://schemas.openxmlformats.org/officeDocument/2006/relationships/hyperlink" Target="https://bulbapedia.bulbagarden.net/wiki/Kakuna_(Pok%C3%A9mon)" TargetMode="External"/><Relationship Id="rId1351" Type="http://schemas.openxmlformats.org/officeDocument/2006/relationships/hyperlink" Target="https://bulbapedia.bulbagarden.net/wiki/Swanna_(Pok%C3%A9mon)" TargetMode="External"/><Relationship Id="rId763" Type="http://schemas.openxmlformats.org/officeDocument/2006/relationships/hyperlink" Target="https://bulbapedia.bulbagarden.net/wiki/Plusle_(Pok%C3%A9mon)" TargetMode="External"/><Relationship Id="rId1352" Type="http://schemas.openxmlformats.org/officeDocument/2006/relationships/hyperlink" Target="https://bulbapedia.bulbagarden.net/wiki/Swanna_(Pok%C3%A9mon)" TargetMode="External"/><Relationship Id="rId29" Type="http://schemas.openxmlformats.org/officeDocument/2006/relationships/hyperlink" Target="https://bulbapedia.bulbagarden.net/wiki/Beedrill_(Pok%C3%A9mon)" TargetMode="External"/><Relationship Id="rId762" Type="http://schemas.openxmlformats.org/officeDocument/2006/relationships/hyperlink" Target="https://bulbapedia.bulbagarden.net/wiki/Manectric_(Pok%C3%A9mon)" TargetMode="External"/><Relationship Id="rId1353" Type="http://schemas.openxmlformats.org/officeDocument/2006/relationships/hyperlink" Target="https://bulbapedia.bulbagarden.net/wiki/Vanillite_(Pok%C3%A9mon)" TargetMode="External"/><Relationship Id="rId761" Type="http://schemas.openxmlformats.org/officeDocument/2006/relationships/hyperlink" Target="https://bulbapedia.bulbagarden.net/wiki/Manectric_(Pok%C3%A9mon)" TargetMode="External"/><Relationship Id="rId1354" Type="http://schemas.openxmlformats.org/officeDocument/2006/relationships/hyperlink" Target="https://bulbapedia.bulbagarden.net/wiki/Vanillite_(Pok%C3%A9mon)" TargetMode="External"/><Relationship Id="rId760" Type="http://schemas.openxmlformats.org/officeDocument/2006/relationships/hyperlink" Target="https://bulbapedia.bulbagarden.net/wiki/Electrike_(Pok%C3%A9mon)" TargetMode="External"/><Relationship Id="rId1355" Type="http://schemas.openxmlformats.org/officeDocument/2006/relationships/hyperlink" Target="https://bulbapedia.bulbagarden.net/wiki/Vanillish_(Pok%C3%A9mon)" TargetMode="External"/><Relationship Id="rId1345" Type="http://schemas.openxmlformats.org/officeDocument/2006/relationships/hyperlink" Target="https://bulbapedia.bulbagarden.net/wiki/Duosion_(Pok%C3%A9mon)" TargetMode="External"/><Relationship Id="rId1346" Type="http://schemas.openxmlformats.org/officeDocument/2006/relationships/hyperlink" Target="https://bulbapedia.bulbagarden.net/wiki/Duosion_(Pok%C3%A9mon)" TargetMode="External"/><Relationship Id="rId1347" Type="http://schemas.openxmlformats.org/officeDocument/2006/relationships/hyperlink" Target="https://bulbapedia.bulbagarden.net/wiki/Reuniclus_(Pok%C3%A9mon)" TargetMode="External"/><Relationship Id="rId1348" Type="http://schemas.openxmlformats.org/officeDocument/2006/relationships/hyperlink" Target="https://bulbapedia.bulbagarden.net/wiki/Reuniclus_(Pok%C3%A9mon)" TargetMode="External"/><Relationship Id="rId11" Type="http://schemas.openxmlformats.org/officeDocument/2006/relationships/hyperlink" Target="https://bulbapedia.bulbagarden.net/wiki/Charizard_(Pok%C3%A9mon)" TargetMode="External"/><Relationship Id="rId1349" Type="http://schemas.openxmlformats.org/officeDocument/2006/relationships/hyperlink" Target="https://bulbapedia.bulbagarden.net/wiki/Ducklett_(Pok%C3%A9mon)" TargetMode="External"/><Relationship Id="rId10" Type="http://schemas.openxmlformats.org/officeDocument/2006/relationships/hyperlink" Target="https://bulbapedia.bulbagarden.net/wiki/Charmeleon_(Pok%C3%A9mon)" TargetMode="External"/><Relationship Id="rId13" Type="http://schemas.openxmlformats.org/officeDocument/2006/relationships/hyperlink" Target="https://bulbapedia.bulbagarden.net/wiki/Squirtle_(Pok%C3%A9mon)" TargetMode="External"/><Relationship Id="rId12" Type="http://schemas.openxmlformats.org/officeDocument/2006/relationships/hyperlink" Target="https://bulbapedia.bulbagarden.net/wiki/Charizard_(Pok%C3%A9mon)" TargetMode="External"/><Relationship Id="rId756" Type="http://schemas.openxmlformats.org/officeDocument/2006/relationships/hyperlink" Target="https://bulbapedia.bulbagarden.net/wiki/Meditite_(Pok%C3%A9mon)" TargetMode="External"/><Relationship Id="rId755" Type="http://schemas.openxmlformats.org/officeDocument/2006/relationships/hyperlink" Target="https://bulbapedia.bulbagarden.net/wiki/Meditite_(Pok%C3%A9mon)" TargetMode="External"/><Relationship Id="rId754" Type="http://schemas.openxmlformats.org/officeDocument/2006/relationships/hyperlink" Target="https://bulbapedia.bulbagarden.net/wiki/Aggron_(Pok%C3%A9mon)" TargetMode="External"/><Relationship Id="rId753" Type="http://schemas.openxmlformats.org/officeDocument/2006/relationships/hyperlink" Target="https://bulbapedia.bulbagarden.net/wiki/Aggron_(Pok%C3%A9mon)" TargetMode="External"/><Relationship Id="rId759" Type="http://schemas.openxmlformats.org/officeDocument/2006/relationships/hyperlink" Target="https://bulbapedia.bulbagarden.net/wiki/Electrike_(Pok%C3%A9mon)" TargetMode="External"/><Relationship Id="rId758" Type="http://schemas.openxmlformats.org/officeDocument/2006/relationships/hyperlink" Target="https://bulbapedia.bulbagarden.net/wiki/Medicham_(Pok%C3%A9mon)" TargetMode="External"/><Relationship Id="rId757" Type="http://schemas.openxmlformats.org/officeDocument/2006/relationships/hyperlink" Target="https://bulbapedia.bulbagarden.net/wiki/Medicham_(Pok%C3%A9mon)" TargetMode="External"/><Relationship Id="rId15" Type="http://schemas.openxmlformats.org/officeDocument/2006/relationships/hyperlink" Target="https://bulbapedia.bulbagarden.net/wiki/Wartortle_(Pok%C3%A9mon)" TargetMode="External"/><Relationship Id="rId14" Type="http://schemas.openxmlformats.org/officeDocument/2006/relationships/hyperlink" Target="https://bulbapedia.bulbagarden.net/wiki/Squirtle_(Pok%C3%A9mon)" TargetMode="External"/><Relationship Id="rId17" Type="http://schemas.openxmlformats.org/officeDocument/2006/relationships/hyperlink" Target="https://bulbapedia.bulbagarden.net/wiki/Blastoise_(Pok%C3%A9mon)" TargetMode="External"/><Relationship Id="rId16" Type="http://schemas.openxmlformats.org/officeDocument/2006/relationships/hyperlink" Target="https://bulbapedia.bulbagarden.net/wiki/Wartortle_(Pok%C3%A9mon)" TargetMode="External"/><Relationship Id="rId1340" Type="http://schemas.openxmlformats.org/officeDocument/2006/relationships/hyperlink" Target="https://bulbapedia.bulbagarden.net/wiki/Gothorita_(Pok%C3%A9mon)" TargetMode="External"/><Relationship Id="rId19" Type="http://schemas.openxmlformats.org/officeDocument/2006/relationships/hyperlink" Target="https://bulbapedia.bulbagarden.net/wiki/Caterpie_(Pok%C3%A9mon)" TargetMode="External"/><Relationship Id="rId752" Type="http://schemas.openxmlformats.org/officeDocument/2006/relationships/hyperlink" Target="https://bulbapedia.bulbagarden.net/wiki/Lairon_(Pok%C3%A9mon)" TargetMode="External"/><Relationship Id="rId1341" Type="http://schemas.openxmlformats.org/officeDocument/2006/relationships/hyperlink" Target="https://bulbapedia.bulbagarden.net/wiki/Gothitelle_(Pok%C3%A9mon)" TargetMode="External"/><Relationship Id="rId18" Type="http://schemas.openxmlformats.org/officeDocument/2006/relationships/hyperlink" Target="https://bulbapedia.bulbagarden.net/wiki/Blastoise_(Pok%C3%A9mon)" TargetMode="External"/><Relationship Id="rId751" Type="http://schemas.openxmlformats.org/officeDocument/2006/relationships/hyperlink" Target="https://bulbapedia.bulbagarden.net/wiki/Lairon_(Pok%C3%A9mon)" TargetMode="External"/><Relationship Id="rId1342" Type="http://schemas.openxmlformats.org/officeDocument/2006/relationships/hyperlink" Target="https://bulbapedia.bulbagarden.net/wiki/Gothitelle_(Pok%C3%A9mon)" TargetMode="External"/><Relationship Id="rId750" Type="http://schemas.openxmlformats.org/officeDocument/2006/relationships/hyperlink" Target="https://bulbapedia.bulbagarden.net/wiki/Aron_(Pok%C3%A9mon)" TargetMode="External"/><Relationship Id="rId1343" Type="http://schemas.openxmlformats.org/officeDocument/2006/relationships/hyperlink" Target="https://bulbapedia.bulbagarden.net/wiki/Solosis_(Pok%C3%A9mon)" TargetMode="External"/><Relationship Id="rId1344" Type="http://schemas.openxmlformats.org/officeDocument/2006/relationships/hyperlink" Target="https://bulbapedia.bulbagarden.net/wiki/Solosis_(Pok%C3%A9mon)" TargetMode="External"/><Relationship Id="rId84" Type="http://schemas.openxmlformats.org/officeDocument/2006/relationships/hyperlink" Target="https://bulbapedia.bulbagarden.net/wiki/Vulpix_(Pok%C3%A9mon)" TargetMode="External"/><Relationship Id="rId1774" Type="http://schemas.openxmlformats.org/officeDocument/2006/relationships/hyperlink" Target="https://bulbapedia.bulbagarden.net/wiki/Popplio_(Pok%C3%A9mon)" TargetMode="External"/><Relationship Id="rId83" Type="http://schemas.openxmlformats.org/officeDocument/2006/relationships/hyperlink" Target="https://bulbapedia.bulbagarden.net/wiki/Vulpix_(Pok%C3%A9mon)" TargetMode="External"/><Relationship Id="rId1775" Type="http://schemas.openxmlformats.org/officeDocument/2006/relationships/hyperlink" Target="https://bulbapedia.bulbagarden.net/wiki/Brionne_(Pok%C3%A9mon)" TargetMode="External"/><Relationship Id="rId86" Type="http://schemas.openxmlformats.org/officeDocument/2006/relationships/hyperlink" Target="https://bulbapedia.bulbagarden.net/wiki/Vulpix_(Pok%C3%A9mon)" TargetMode="External"/><Relationship Id="rId1776" Type="http://schemas.openxmlformats.org/officeDocument/2006/relationships/hyperlink" Target="https://bulbapedia.bulbagarden.net/wiki/Brionne_(Pok%C3%A9mon)" TargetMode="External"/><Relationship Id="rId85" Type="http://schemas.openxmlformats.org/officeDocument/2006/relationships/hyperlink" Target="https://bulbapedia.bulbagarden.net/wiki/Vulpix_(Pok%C3%A9mon)" TargetMode="External"/><Relationship Id="rId1777" Type="http://schemas.openxmlformats.org/officeDocument/2006/relationships/hyperlink" Target="https://bulbapedia.bulbagarden.net/wiki/Primarina_(Pok%C3%A9mon)" TargetMode="External"/><Relationship Id="rId88" Type="http://schemas.openxmlformats.org/officeDocument/2006/relationships/hyperlink" Target="https://bulbapedia.bulbagarden.net/wiki/Ninetales_(Pok%C3%A9mon)" TargetMode="External"/><Relationship Id="rId1778" Type="http://schemas.openxmlformats.org/officeDocument/2006/relationships/hyperlink" Target="https://bulbapedia.bulbagarden.net/wiki/Primarina_(Pok%C3%A9mon)" TargetMode="External"/><Relationship Id="rId87" Type="http://schemas.openxmlformats.org/officeDocument/2006/relationships/hyperlink" Target="https://bulbapedia.bulbagarden.net/wiki/Ninetales_(Pok%C3%A9mon)" TargetMode="External"/><Relationship Id="rId1779" Type="http://schemas.openxmlformats.org/officeDocument/2006/relationships/hyperlink" Target="https://bulbapedia.bulbagarden.net/wiki/Pikipek_(Pok%C3%A9mon)" TargetMode="External"/><Relationship Id="rId89" Type="http://schemas.openxmlformats.org/officeDocument/2006/relationships/hyperlink" Target="https://bulbapedia.bulbagarden.net/wiki/Ninetales_(Pok%C3%A9mon)" TargetMode="External"/><Relationship Id="rId709" Type="http://schemas.openxmlformats.org/officeDocument/2006/relationships/hyperlink" Target="https://bulbapedia.bulbagarden.net/wiki/Masquerain_(Pok%C3%A9mon)" TargetMode="External"/><Relationship Id="rId708" Type="http://schemas.openxmlformats.org/officeDocument/2006/relationships/hyperlink" Target="https://bulbapedia.bulbagarden.net/wiki/Surskit_(Pok%C3%A9mon)" TargetMode="External"/><Relationship Id="rId707" Type="http://schemas.openxmlformats.org/officeDocument/2006/relationships/hyperlink" Target="https://bulbapedia.bulbagarden.net/wiki/Surskit_(Pok%C3%A9mon)" TargetMode="External"/><Relationship Id="rId706" Type="http://schemas.openxmlformats.org/officeDocument/2006/relationships/hyperlink" Target="https://bulbapedia.bulbagarden.net/wiki/Gardevoir_(Pok%C3%A9mon)" TargetMode="External"/><Relationship Id="rId80" Type="http://schemas.openxmlformats.org/officeDocument/2006/relationships/hyperlink" Target="https://bulbapedia.bulbagarden.net/wiki/Clefairy_(Pok%C3%A9mon)" TargetMode="External"/><Relationship Id="rId82" Type="http://schemas.openxmlformats.org/officeDocument/2006/relationships/hyperlink" Target="https://bulbapedia.bulbagarden.net/wiki/Clefable_(Pok%C3%A9mon)" TargetMode="External"/><Relationship Id="rId81" Type="http://schemas.openxmlformats.org/officeDocument/2006/relationships/hyperlink" Target="https://bulbapedia.bulbagarden.net/wiki/Clefable_(Pok%C3%A9mon)" TargetMode="External"/><Relationship Id="rId701" Type="http://schemas.openxmlformats.org/officeDocument/2006/relationships/hyperlink" Target="https://bulbapedia.bulbagarden.net/wiki/Ralts_(Pok%C3%A9mon)" TargetMode="External"/><Relationship Id="rId700" Type="http://schemas.openxmlformats.org/officeDocument/2006/relationships/hyperlink" Target="https://bulbapedia.bulbagarden.net/wiki/Pelipper_(Pok%C3%A9mon)" TargetMode="External"/><Relationship Id="rId705" Type="http://schemas.openxmlformats.org/officeDocument/2006/relationships/hyperlink" Target="https://bulbapedia.bulbagarden.net/wiki/Gardevoir_(Pok%C3%A9mon)" TargetMode="External"/><Relationship Id="rId704" Type="http://schemas.openxmlformats.org/officeDocument/2006/relationships/hyperlink" Target="https://bulbapedia.bulbagarden.net/wiki/Kirlia_(Pok%C3%A9mon)" TargetMode="External"/><Relationship Id="rId703" Type="http://schemas.openxmlformats.org/officeDocument/2006/relationships/hyperlink" Target="https://bulbapedia.bulbagarden.net/wiki/Kirlia_(Pok%C3%A9mon)" TargetMode="External"/><Relationship Id="rId702" Type="http://schemas.openxmlformats.org/officeDocument/2006/relationships/hyperlink" Target="https://bulbapedia.bulbagarden.net/wiki/Ralts_(Pok%C3%A9mon)" TargetMode="External"/><Relationship Id="rId1770" Type="http://schemas.openxmlformats.org/officeDocument/2006/relationships/hyperlink" Target="https://bulbapedia.bulbagarden.net/wiki/Torracat_(Pok%C3%A9mon)" TargetMode="External"/><Relationship Id="rId1771" Type="http://schemas.openxmlformats.org/officeDocument/2006/relationships/hyperlink" Target="https://bulbapedia.bulbagarden.net/wiki/Incineroar_(Pok%C3%A9mon)" TargetMode="External"/><Relationship Id="rId1772" Type="http://schemas.openxmlformats.org/officeDocument/2006/relationships/hyperlink" Target="https://bulbapedia.bulbagarden.net/wiki/Incineroar_(Pok%C3%A9mon)" TargetMode="External"/><Relationship Id="rId1773" Type="http://schemas.openxmlformats.org/officeDocument/2006/relationships/hyperlink" Target="https://bulbapedia.bulbagarden.net/wiki/Popplio_(Pok%C3%A9mon)" TargetMode="External"/><Relationship Id="rId73" Type="http://schemas.openxmlformats.org/officeDocument/2006/relationships/hyperlink" Target="https://bulbapedia.bulbagarden.net/wiki/Nidoran%E2%99%82_(Pok%C3%A9mon)" TargetMode="External"/><Relationship Id="rId1763" Type="http://schemas.openxmlformats.org/officeDocument/2006/relationships/hyperlink" Target="https://bulbapedia.bulbagarden.net/wiki/Decidueye_(Pok%C3%A9mon)" TargetMode="External"/><Relationship Id="rId72" Type="http://schemas.openxmlformats.org/officeDocument/2006/relationships/hyperlink" Target="https://bulbapedia.bulbagarden.net/wiki/Nidoqueen_(Pok%C3%A9mon)" TargetMode="External"/><Relationship Id="rId1764" Type="http://schemas.openxmlformats.org/officeDocument/2006/relationships/hyperlink" Target="https://bulbapedia.bulbagarden.net/wiki/Decidueye_(Pok%C3%A9mon)" TargetMode="External"/><Relationship Id="rId75" Type="http://schemas.openxmlformats.org/officeDocument/2006/relationships/hyperlink" Target="https://bulbapedia.bulbagarden.net/wiki/Nidorino_(Pok%C3%A9mon)" TargetMode="External"/><Relationship Id="rId1765" Type="http://schemas.openxmlformats.org/officeDocument/2006/relationships/hyperlink" Target="https://bulbapedia.bulbagarden.net/wiki/Decidueye_(Pok%C3%A9mon)" TargetMode="External"/><Relationship Id="rId74" Type="http://schemas.openxmlformats.org/officeDocument/2006/relationships/hyperlink" Target="https://bulbapedia.bulbagarden.net/wiki/Nidoran%E2%99%82_(Pok%C3%A9mon)" TargetMode="External"/><Relationship Id="rId1766" Type="http://schemas.openxmlformats.org/officeDocument/2006/relationships/hyperlink" Target="https://bulbapedia.bulbagarden.net/wiki/Decidueye_(Pok%C3%A9mon)" TargetMode="External"/><Relationship Id="rId77" Type="http://schemas.openxmlformats.org/officeDocument/2006/relationships/hyperlink" Target="https://bulbapedia.bulbagarden.net/wiki/Nidoking_(Pok%C3%A9mon)" TargetMode="External"/><Relationship Id="rId1767" Type="http://schemas.openxmlformats.org/officeDocument/2006/relationships/hyperlink" Target="https://bulbapedia.bulbagarden.net/wiki/Litten_(Pok%C3%A9mon)" TargetMode="External"/><Relationship Id="rId76" Type="http://schemas.openxmlformats.org/officeDocument/2006/relationships/hyperlink" Target="https://bulbapedia.bulbagarden.net/wiki/Nidorino_(Pok%C3%A9mon)" TargetMode="External"/><Relationship Id="rId1768" Type="http://schemas.openxmlformats.org/officeDocument/2006/relationships/hyperlink" Target="https://bulbapedia.bulbagarden.net/wiki/Litten_(Pok%C3%A9mon)" TargetMode="External"/><Relationship Id="rId79" Type="http://schemas.openxmlformats.org/officeDocument/2006/relationships/hyperlink" Target="https://bulbapedia.bulbagarden.net/wiki/Clefairy_(Pok%C3%A9mon)" TargetMode="External"/><Relationship Id="rId1769" Type="http://schemas.openxmlformats.org/officeDocument/2006/relationships/hyperlink" Target="https://bulbapedia.bulbagarden.net/wiki/Torracat_(Pok%C3%A9mon)" TargetMode="External"/><Relationship Id="rId78" Type="http://schemas.openxmlformats.org/officeDocument/2006/relationships/hyperlink" Target="https://bulbapedia.bulbagarden.net/wiki/Nidoking_(Pok%C3%A9mon)" TargetMode="External"/><Relationship Id="rId71" Type="http://schemas.openxmlformats.org/officeDocument/2006/relationships/hyperlink" Target="https://bulbapedia.bulbagarden.net/wiki/Nidoqueen_(Pok%C3%A9mon)" TargetMode="External"/><Relationship Id="rId70" Type="http://schemas.openxmlformats.org/officeDocument/2006/relationships/hyperlink" Target="https://bulbapedia.bulbagarden.net/wiki/Nidorina_(Pok%C3%A9mon)" TargetMode="External"/><Relationship Id="rId1760" Type="http://schemas.openxmlformats.org/officeDocument/2006/relationships/hyperlink" Target="https://bulbapedia.bulbagarden.net/wiki/Rowlet_(Pok%C3%A9mon)" TargetMode="External"/><Relationship Id="rId1761" Type="http://schemas.openxmlformats.org/officeDocument/2006/relationships/hyperlink" Target="https://bulbapedia.bulbagarden.net/wiki/Dartrix_(Pok%C3%A9mon)" TargetMode="External"/><Relationship Id="rId1762" Type="http://schemas.openxmlformats.org/officeDocument/2006/relationships/hyperlink" Target="https://bulbapedia.bulbagarden.net/wiki/Dartrix_(Pok%C3%A9mon)" TargetMode="External"/><Relationship Id="rId62" Type="http://schemas.openxmlformats.org/officeDocument/2006/relationships/hyperlink" Target="https://bulbapedia.bulbagarden.net/wiki/Sandshrew_(Pok%C3%A9mon)" TargetMode="External"/><Relationship Id="rId1312" Type="http://schemas.openxmlformats.org/officeDocument/2006/relationships/hyperlink" Target="https://bulbapedia.bulbagarden.net/wiki/Cofagrigus_(Pok%C3%A9mon)" TargetMode="External"/><Relationship Id="rId1796" Type="http://schemas.openxmlformats.org/officeDocument/2006/relationships/hyperlink" Target="https://bulbapedia.bulbagarden.net/wiki/Crabrawler_(Pok%C3%A9mon)" TargetMode="External"/><Relationship Id="rId61" Type="http://schemas.openxmlformats.org/officeDocument/2006/relationships/hyperlink" Target="https://bulbapedia.bulbagarden.net/wiki/Sandshrew_(Pok%C3%A9mon)" TargetMode="External"/><Relationship Id="rId1313" Type="http://schemas.openxmlformats.org/officeDocument/2006/relationships/hyperlink" Target="https://bulbapedia.bulbagarden.net/wiki/Tirtouga_(Pok%C3%A9mon)" TargetMode="External"/><Relationship Id="rId1797" Type="http://schemas.openxmlformats.org/officeDocument/2006/relationships/hyperlink" Target="https://bulbapedia.bulbagarden.net/wiki/Crabominable_(Pok%C3%A9mon)" TargetMode="External"/><Relationship Id="rId64" Type="http://schemas.openxmlformats.org/officeDocument/2006/relationships/hyperlink" Target="https://bulbapedia.bulbagarden.net/wiki/Sandslash_(Pok%C3%A9mon)" TargetMode="External"/><Relationship Id="rId1314" Type="http://schemas.openxmlformats.org/officeDocument/2006/relationships/hyperlink" Target="https://bulbapedia.bulbagarden.net/wiki/Tirtouga_(Pok%C3%A9mon)" TargetMode="External"/><Relationship Id="rId1798" Type="http://schemas.openxmlformats.org/officeDocument/2006/relationships/hyperlink" Target="https://bulbapedia.bulbagarden.net/wiki/Crabominable_(Pok%C3%A9mon)" TargetMode="External"/><Relationship Id="rId63" Type="http://schemas.openxmlformats.org/officeDocument/2006/relationships/hyperlink" Target="https://bulbapedia.bulbagarden.net/wiki/Sandslash_(Pok%C3%A9mon)" TargetMode="External"/><Relationship Id="rId1315" Type="http://schemas.openxmlformats.org/officeDocument/2006/relationships/hyperlink" Target="https://bulbapedia.bulbagarden.net/wiki/Carracosta_(Pok%C3%A9mon)" TargetMode="External"/><Relationship Id="rId1799" Type="http://schemas.openxmlformats.org/officeDocument/2006/relationships/hyperlink" Target="https://bulbapedia.bulbagarden.net/wiki/Oricorio_(Pok%C3%A9mon)" TargetMode="External"/><Relationship Id="rId66" Type="http://schemas.openxmlformats.org/officeDocument/2006/relationships/hyperlink" Target="https://bulbapedia.bulbagarden.net/wiki/Sandslash_(Pok%C3%A9mon)" TargetMode="External"/><Relationship Id="rId1316" Type="http://schemas.openxmlformats.org/officeDocument/2006/relationships/hyperlink" Target="https://bulbapedia.bulbagarden.net/wiki/Carracosta_(Pok%C3%A9mon)" TargetMode="External"/><Relationship Id="rId65" Type="http://schemas.openxmlformats.org/officeDocument/2006/relationships/hyperlink" Target="https://bulbapedia.bulbagarden.net/wiki/Sandslash_(Pok%C3%A9mon)" TargetMode="External"/><Relationship Id="rId1317" Type="http://schemas.openxmlformats.org/officeDocument/2006/relationships/hyperlink" Target="https://bulbapedia.bulbagarden.net/wiki/Archen_(Pok%C3%A9mon)" TargetMode="External"/><Relationship Id="rId68" Type="http://schemas.openxmlformats.org/officeDocument/2006/relationships/hyperlink" Target="https://bulbapedia.bulbagarden.net/wiki/Nidoran%E2%99%80_(Pok%C3%A9mon)" TargetMode="External"/><Relationship Id="rId1318" Type="http://schemas.openxmlformats.org/officeDocument/2006/relationships/hyperlink" Target="https://bulbapedia.bulbagarden.net/wiki/Archen_(Pok%C3%A9mon)" TargetMode="External"/><Relationship Id="rId67" Type="http://schemas.openxmlformats.org/officeDocument/2006/relationships/hyperlink" Target="https://bulbapedia.bulbagarden.net/wiki/Nidoran%E2%99%80_(Pok%C3%A9mon)" TargetMode="External"/><Relationship Id="rId1319" Type="http://schemas.openxmlformats.org/officeDocument/2006/relationships/hyperlink" Target="https://bulbapedia.bulbagarden.net/wiki/Archeops_(Pok%C3%A9mon)" TargetMode="External"/><Relationship Id="rId729" Type="http://schemas.openxmlformats.org/officeDocument/2006/relationships/hyperlink" Target="https://bulbapedia.bulbagarden.net/wiki/Loudred_(Pok%C3%A9mon)" TargetMode="External"/><Relationship Id="rId728" Type="http://schemas.openxmlformats.org/officeDocument/2006/relationships/hyperlink" Target="https://bulbapedia.bulbagarden.net/wiki/Whismur_(Pok%C3%A9mon)" TargetMode="External"/><Relationship Id="rId60" Type="http://schemas.openxmlformats.org/officeDocument/2006/relationships/hyperlink" Target="https://bulbapedia.bulbagarden.net/wiki/Sandshrew_(Pok%C3%A9mon)" TargetMode="External"/><Relationship Id="rId723" Type="http://schemas.openxmlformats.org/officeDocument/2006/relationships/hyperlink" Target="https://bulbapedia.bulbagarden.net/wiki/Ninjask_(Pok%C3%A9mon)" TargetMode="External"/><Relationship Id="rId722" Type="http://schemas.openxmlformats.org/officeDocument/2006/relationships/hyperlink" Target="https://bulbapedia.bulbagarden.net/wiki/Nincada_(Pok%C3%A9mon)" TargetMode="External"/><Relationship Id="rId721" Type="http://schemas.openxmlformats.org/officeDocument/2006/relationships/hyperlink" Target="https://bulbapedia.bulbagarden.net/wiki/Nincada_(Pok%C3%A9mon)" TargetMode="External"/><Relationship Id="rId720" Type="http://schemas.openxmlformats.org/officeDocument/2006/relationships/hyperlink" Target="https://bulbapedia.bulbagarden.net/wiki/Slaking_(Pok%C3%A9mon)" TargetMode="External"/><Relationship Id="rId727" Type="http://schemas.openxmlformats.org/officeDocument/2006/relationships/hyperlink" Target="https://bulbapedia.bulbagarden.net/wiki/Whismur_(Pok%C3%A9mon)" TargetMode="External"/><Relationship Id="rId726" Type="http://schemas.openxmlformats.org/officeDocument/2006/relationships/hyperlink" Target="https://bulbapedia.bulbagarden.net/wiki/Shedinja_(Pok%C3%A9mon)" TargetMode="External"/><Relationship Id="rId725" Type="http://schemas.openxmlformats.org/officeDocument/2006/relationships/hyperlink" Target="https://bulbapedia.bulbagarden.net/wiki/Shedinja_(Pok%C3%A9mon)" TargetMode="External"/><Relationship Id="rId724" Type="http://schemas.openxmlformats.org/officeDocument/2006/relationships/hyperlink" Target="https://bulbapedia.bulbagarden.net/wiki/Ninjask_(Pok%C3%A9mon)" TargetMode="External"/><Relationship Id="rId69" Type="http://schemas.openxmlformats.org/officeDocument/2006/relationships/hyperlink" Target="https://bulbapedia.bulbagarden.net/wiki/Nidorina_(Pok%C3%A9mon)" TargetMode="External"/><Relationship Id="rId1790" Type="http://schemas.openxmlformats.org/officeDocument/2006/relationships/hyperlink" Target="https://bulbapedia.bulbagarden.net/wiki/Charjabug_(Pok%C3%A9mon)" TargetMode="External"/><Relationship Id="rId1791" Type="http://schemas.openxmlformats.org/officeDocument/2006/relationships/hyperlink" Target="https://bulbapedia.bulbagarden.net/wiki/Charjabug_(Pok%C3%A9mon)" TargetMode="External"/><Relationship Id="rId1792" Type="http://schemas.openxmlformats.org/officeDocument/2006/relationships/hyperlink" Target="https://bulbapedia.bulbagarden.net/wiki/Grubbin_(Pok%C3%A9mon)" TargetMode="External"/><Relationship Id="rId1793" Type="http://schemas.openxmlformats.org/officeDocument/2006/relationships/hyperlink" Target="https://bulbapedia.bulbagarden.net/wiki/Vikavolt_(Pok%C3%A9mon)" TargetMode="External"/><Relationship Id="rId1310" Type="http://schemas.openxmlformats.org/officeDocument/2006/relationships/hyperlink" Target="https://bulbapedia.bulbagarden.net/wiki/Yamask_(Pok%C3%A9mon)" TargetMode="External"/><Relationship Id="rId1794" Type="http://schemas.openxmlformats.org/officeDocument/2006/relationships/hyperlink" Target="https://bulbapedia.bulbagarden.net/wiki/Vikavolt_(Pok%C3%A9mon)" TargetMode="External"/><Relationship Id="rId1311" Type="http://schemas.openxmlformats.org/officeDocument/2006/relationships/hyperlink" Target="https://bulbapedia.bulbagarden.net/wiki/Cofagrigus_(Pok%C3%A9mon)" TargetMode="External"/><Relationship Id="rId1795" Type="http://schemas.openxmlformats.org/officeDocument/2006/relationships/hyperlink" Target="https://bulbapedia.bulbagarden.net/wiki/Crabrawler_(Pok%C3%A9mon)" TargetMode="External"/><Relationship Id="rId51" Type="http://schemas.openxmlformats.org/officeDocument/2006/relationships/hyperlink" Target="https://bulbapedia.bulbagarden.net/wiki/Arbok_(Pok%C3%A9mon)" TargetMode="External"/><Relationship Id="rId1301" Type="http://schemas.openxmlformats.org/officeDocument/2006/relationships/hyperlink" Target="https://bulbapedia.bulbagarden.net/wiki/Scraggy_(Pok%C3%A9mon)" TargetMode="External"/><Relationship Id="rId1785" Type="http://schemas.openxmlformats.org/officeDocument/2006/relationships/hyperlink" Target="https://bulbapedia.bulbagarden.net/wiki/Yungoos_(Pok%C3%A9mon)" TargetMode="External"/><Relationship Id="rId50" Type="http://schemas.openxmlformats.org/officeDocument/2006/relationships/hyperlink" Target="https://bulbapedia.bulbagarden.net/wiki/Ekans_(Pok%C3%A9mon)" TargetMode="External"/><Relationship Id="rId1302" Type="http://schemas.openxmlformats.org/officeDocument/2006/relationships/hyperlink" Target="https://bulbapedia.bulbagarden.net/wiki/Scraggy_(Pok%C3%A9mon)" TargetMode="External"/><Relationship Id="rId1786" Type="http://schemas.openxmlformats.org/officeDocument/2006/relationships/hyperlink" Target="https://bulbapedia.bulbagarden.net/wiki/Yungoos_(Pok%C3%A9mon)" TargetMode="External"/><Relationship Id="rId53" Type="http://schemas.openxmlformats.org/officeDocument/2006/relationships/hyperlink" Target="https://bulbapedia.bulbagarden.net/wiki/Pikachu_(Pok%C3%A9mon)" TargetMode="External"/><Relationship Id="rId1303" Type="http://schemas.openxmlformats.org/officeDocument/2006/relationships/hyperlink" Target="https://bulbapedia.bulbagarden.net/wiki/Scrafty_(Pok%C3%A9mon)" TargetMode="External"/><Relationship Id="rId1787" Type="http://schemas.openxmlformats.org/officeDocument/2006/relationships/hyperlink" Target="https://bulbapedia.bulbagarden.net/wiki/Gumshoos_(Pok%C3%A9mon)" TargetMode="External"/><Relationship Id="rId52" Type="http://schemas.openxmlformats.org/officeDocument/2006/relationships/hyperlink" Target="https://bulbapedia.bulbagarden.net/wiki/Arbok_(Pok%C3%A9mon)" TargetMode="External"/><Relationship Id="rId1304" Type="http://schemas.openxmlformats.org/officeDocument/2006/relationships/hyperlink" Target="https://bulbapedia.bulbagarden.net/wiki/Scrafty_(Pok%C3%A9mon)" TargetMode="External"/><Relationship Id="rId1788" Type="http://schemas.openxmlformats.org/officeDocument/2006/relationships/hyperlink" Target="https://bulbapedia.bulbagarden.net/wiki/Gumshoos_(Pok%C3%A9mon)" TargetMode="External"/><Relationship Id="rId55" Type="http://schemas.openxmlformats.org/officeDocument/2006/relationships/hyperlink" Target="https://bulbapedia.bulbagarden.net/wiki/Raichu_(Pok%C3%A9mon)" TargetMode="External"/><Relationship Id="rId1305" Type="http://schemas.openxmlformats.org/officeDocument/2006/relationships/hyperlink" Target="https://bulbapedia.bulbagarden.net/wiki/Sigilyph_(Pok%C3%A9mon)" TargetMode="External"/><Relationship Id="rId1789" Type="http://schemas.openxmlformats.org/officeDocument/2006/relationships/hyperlink" Target="https://bulbapedia.bulbagarden.net/wiki/Grubbin_(Pok%C3%A9mon)" TargetMode="External"/><Relationship Id="rId54" Type="http://schemas.openxmlformats.org/officeDocument/2006/relationships/hyperlink" Target="https://bulbapedia.bulbagarden.net/wiki/Pikachu_(Pok%C3%A9mon)" TargetMode="External"/><Relationship Id="rId1306" Type="http://schemas.openxmlformats.org/officeDocument/2006/relationships/hyperlink" Target="https://bulbapedia.bulbagarden.net/wiki/Sigilyph_(Pok%C3%A9mon)" TargetMode="External"/><Relationship Id="rId57" Type="http://schemas.openxmlformats.org/officeDocument/2006/relationships/hyperlink" Target="https://bulbapedia.bulbagarden.net/wiki/Raichu_(Pok%C3%A9mon)" TargetMode="External"/><Relationship Id="rId1307" Type="http://schemas.openxmlformats.org/officeDocument/2006/relationships/hyperlink" Target="https://bulbapedia.bulbagarden.net/wiki/Yamask_(Pok%C3%A9mon)" TargetMode="External"/><Relationship Id="rId56" Type="http://schemas.openxmlformats.org/officeDocument/2006/relationships/hyperlink" Target="https://bulbapedia.bulbagarden.net/wiki/Raichu_(Pok%C3%A9mon)" TargetMode="External"/><Relationship Id="rId1308" Type="http://schemas.openxmlformats.org/officeDocument/2006/relationships/hyperlink" Target="https://bulbapedia.bulbagarden.net/wiki/Yamask_(Pok%C3%A9mon)" TargetMode="External"/><Relationship Id="rId1309" Type="http://schemas.openxmlformats.org/officeDocument/2006/relationships/hyperlink" Target="https://bulbapedia.bulbagarden.net/wiki/Yamask_(Pok%C3%A9mon)" TargetMode="External"/><Relationship Id="rId719" Type="http://schemas.openxmlformats.org/officeDocument/2006/relationships/hyperlink" Target="https://bulbapedia.bulbagarden.net/wiki/Slaking_(Pok%C3%A9mon)" TargetMode="External"/><Relationship Id="rId718" Type="http://schemas.openxmlformats.org/officeDocument/2006/relationships/hyperlink" Target="https://bulbapedia.bulbagarden.net/wiki/Vigoroth_(Pok%C3%A9mon)" TargetMode="External"/><Relationship Id="rId717" Type="http://schemas.openxmlformats.org/officeDocument/2006/relationships/hyperlink" Target="https://bulbapedia.bulbagarden.net/wiki/Vigoroth_(Pok%C3%A9mon)" TargetMode="External"/><Relationship Id="rId712" Type="http://schemas.openxmlformats.org/officeDocument/2006/relationships/hyperlink" Target="https://bulbapedia.bulbagarden.net/wiki/Shroomish_(Pok%C3%A9mon)" TargetMode="External"/><Relationship Id="rId711" Type="http://schemas.openxmlformats.org/officeDocument/2006/relationships/hyperlink" Target="https://bulbapedia.bulbagarden.net/wiki/Shroomish_(Pok%C3%A9mon)" TargetMode="External"/><Relationship Id="rId710" Type="http://schemas.openxmlformats.org/officeDocument/2006/relationships/hyperlink" Target="https://bulbapedia.bulbagarden.net/wiki/Masquerain_(Pok%C3%A9mon)" TargetMode="External"/><Relationship Id="rId716" Type="http://schemas.openxmlformats.org/officeDocument/2006/relationships/hyperlink" Target="https://bulbapedia.bulbagarden.net/wiki/Slakoth_(Pok%C3%A9mon)" TargetMode="External"/><Relationship Id="rId715" Type="http://schemas.openxmlformats.org/officeDocument/2006/relationships/hyperlink" Target="https://bulbapedia.bulbagarden.net/wiki/Slakoth_(Pok%C3%A9mon)" TargetMode="External"/><Relationship Id="rId714" Type="http://schemas.openxmlformats.org/officeDocument/2006/relationships/hyperlink" Target="https://bulbapedia.bulbagarden.net/wiki/Breloom_(Pok%C3%A9mon)" TargetMode="External"/><Relationship Id="rId713" Type="http://schemas.openxmlformats.org/officeDocument/2006/relationships/hyperlink" Target="https://bulbapedia.bulbagarden.net/wiki/Breloom_(Pok%C3%A9mon)" TargetMode="External"/><Relationship Id="rId59" Type="http://schemas.openxmlformats.org/officeDocument/2006/relationships/hyperlink" Target="https://bulbapedia.bulbagarden.net/wiki/Sandshrew_(Pok%C3%A9mon)" TargetMode="External"/><Relationship Id="rId58" Type="http://schemas.openxmlformats.org/officeDocument/2006/relationships/hyperlink" Target="https://bulbapedia.bulbagarden.net/wiki/Raichu_(Pok%C3%A9mon)" TargetMode="External"/><Relationship Id="rId1780" Type="http://schemas.openxmlformats.org/officeDocument/2006/relationships/hyperlink" Target="https://bulbapedia.bulbagarden.net/wiki/Pikipek_(Pok%C3%A9mon)" TargetMode="External"/><Relationship Id="rId1781" Type="http://schemas.openxmlformats.org/officeDocument/2006/relationships/hyperlink" Target="https://bulbapedia.bulbagarden.net/wiki/Trumbeak_(Pok%C3%A9mon)" TargetMode="External"/><Relationship Id="rId1782" Type="http://schemas.openxmlformats.org/officeDocument/2006/relationships/hyperlink" Target="https://bulbapedia.bulbagarden.net/wiki/Trumbeak_(Pok%C3%A9mon)" TargetMode="External"/><Relationship Id="rId1783" Type="http://schemas.openxmlformats.org/officeDocument/2006/relationships/hyperlink" Target="https://bulbapedia.bulbagarden.net/wiki/Toucannon_(Pok%C3%A9mon)" TargetMode="External"/><Relationship Id="rId1300" Type="http://schemas.openxmlformats.org/officeDocument/2006/relationships/hyperlink" Target="https://bulbapedia.bulbagarden.net/wiki/Crustle_(Pok%C3%A9mon)" TargetMode="External"/><Relationship Id="rId1784" Type="http://schemas.openxmlformats.org/officeDocument/2006/relationships/hyperlink" Target="https://bulbapedia.bulbagarden.net/wiki/Toucannon_(Pok%C3%A9mon)" TargetMode="External"/><Relationship Id="rId349" Type="http://schemas.openxmlformats.org/officeDocument/2006/relationships/hyperlink" Target="https://bulbapedia.bulbagarden.net/wiki/Aerodactyl_(Pok%C3%A9mon)" TargetMode="External"/><Relationship Id="rId348" Type="http://schemas.openxmlformats.org/officeDocument/2006/relationships/hyperlink" Target="https://bulbapedia.bulbagarden.net/wiki/Kabutops_(Pok%C3%A9mon)" TargetMode="External"/><Relationship Id="rId347" Type="http://schemas.openxmlformats.org/officeDocument/2006/relationships/hyperlink" Target="https://bulbapedia.bulbagarden.net/wiki/Kabutops_(Pok%C3%A9mon)" TargetMode="External"/><Relationship Id="rId346" Type="http://schemas.openxmlformats.org/officeDocument/2006/relationships/hyperlink" Target="https://bulbapedia.bulbagarden.net/wiki/Kabuto_(Pok%C3%A9mon)" TargetMode="External"/><Relationship Id="rId341" Type="http://schemas.openxmlformats.org/officeDocument/2006/relationships/hyperlink" Target="https://bulbapedia.bulbagarden.net/wiki/Omanyte_(Pok%C3%A9mon)" TargetMode="External"/><Relationship Id="rId340" Type="http://schemas.openxmlformats.org/officeDocument/2006/relationships/hyperlink" Target="https://bulbapedia.bulbagarden.net/wiki/Porygon_(Pok%C3%A9mon)" TargetMode="External"/><Relationship Id="rId345" Type="http://schemas.openxmlformats.org/officeDocument/2006/relationships/hyperlink" Target="https://bulbapedia.bulbagarden.net/wiki/Kabuto_(Pok%C3%A9mon)" TargetMode="External"/><Relationship Id="rId344" Type="http://schemas.openxmlformats.org/officeDocument/2006/relationships/hyperlink" Target="https://bulbapedia.bulbagarden.net/wiki/Omastar_(Pok%C3%A9mon)" TargetMode="External"/><Relationship Id="rId343" Type="http://schemas.openxmlformats.org/officeDocument/2006/relationships/hyperlink" Target="https://bulbapedia.bulbagarden.net/wiki/Omastar_(Pok%C3%A9mon)" TargetMode="External"/><Relationship Id="rId342" Type="http://schemas.openxmlformats.org/officeDocument/2006/relationships/hyperlink" Target="https://bulbapedia.bulbagarden.net/wiki/Omanyte_(Pok%C3%A9mon)" TargetMode="External"/><Relationship Id="rId338" Type="http://schemas.openxmlformats.org/officeDocument/2006/relationships/hyperlink" Target="https://bulbapedia.bulbagarden.net/wiki/Flareon_(Pok%C3%A9mon)" TargetMode="External"/><Relationship Id="rId337" Type="http://schemas.openxmlformats.org/officeDocument/2006/relationships/hyperlink" Target="https://bulbapedia.bulbagarden.net/wiki/Flareon_(Pok%C3%A9mon)" TargetMode="External"/><Relationship Id="rId336" Type="http://schemas.openxmlformats.org/officeDocument/2006/relationships/hyperlink" Target="https://bulbapedia.bulbagarden.net/wiki/Jolteon_(Pok%C3%A9mon)" TargetMode="External"/><Relationship Id="rId335" Type="http://schemas.openxmlformats.org/officeDocument/2006/relationships/hyperlink" Target="https://bulbapedia.bulbagarden.net/wiki/Jolteon_(Pok%C3%A9mon)" TargetMode="External"/><Relationship Id="rId339" Type="http://schemas.openxmlformats.org/officeDocument/2006/relationships/hyperlink" Target="https://bulbapedia.bulbagarden.net/wiki/Porygon_(Pok%C3%A9mon)" TargetMode="External"/><Relationship Id="rId330" Type="http://schemas.openxmlformats.org/officeDocument/2006/relationships/hyperlink" Target="https://bulbapedia.bulbagarden.net/wiki/Ditto_(Pok%C3%A9mon)" TargetMode="External"/><Relationship Id="rId334" Type="http://schemas.openxmlformats.org/officeDocument/2006/relationships/hyperlink" Target="https://bulbapedia.bulbagarden.net/wiki/Vaporeon_(Pok%C3%A9mon)" TargetMode="External"/><Relationship Id="rId333" Type="http://schemas.openxmlformats.org/officeDocument/2006/relationships/hyperlink" Target="https://bulbapedia.bulbagarden.net/wiki/Vaporeon_(Pok%C3%A9mon)" TargetMode="External"/><Relationship Id="rId332" Type="http://schemas.openxmlformats.org/officeDocument/2006/relationships/hyperlink" Target="https://bulbapedia.bulbagarden.net/wiki/Eevee_(Pok%C3%A9mon)" TargetMode="External"/><Relationship Id="rId331" Type="http://schemas.openxmlformats.org/officeDocument/2006/relationships/hyperlink" Target="https://bulbapedia.bulbagarden.net/wiki/Eevee_(Pok%C3%A9mon)" TargetMode="External"/><Relationship Id="rId370" Type="http://schemas.openxmlformats.org/officeDocument/2006/relationships/hyperlink" Target="https://bulbapedia.bulbagarden.net/wiki/Dragonite_(Pok%C3%A9mon)" TargetMode="External"/><Relationship Id="rId369" Type="http://schemas.openxmlformats.org/officeDocument/2006/relationships/hyperlink" Target="https://bulbapedia.bulbagarden.net/wiki/Dragonite_(Pok%C3%A9mon)" TargetMode="External"/><Relationship Id="rId368" Type="http://schemas.openxmlformats.org/officeDocument/2006/relationships/hyperlink" Target="https://bulbapedia.bulbagarden.net/wiki/Dragonair_(Pok%C3%A9mon)" TargetMode="External"/><Relationship Id="rId363" Type="http://schemas.openxmlformats.org/officeDocument/2006/relationships/hyperlink" Target="https://bulbapedia.bulbagarden.net/wiki/Moltres_(Pok%C3%A9mon)" TargetMode="External"/><Relationship Id="rId362" Type="http://schemas.openxmlformats.org/officeDocument/2006/relationships/hyperlink" Target="https://bulbapedia.bulbagarden.net/wiki/Moltres_(Pok%C3%A9mon)" TargetMode="External"/><Relationship Id="rId361" Type="http://schemas.openxmlformats.org/officeDocument/2006/relationships/hyperlink" Target="https://bulbapedia.bulbagarden.net/wiki/Moltres_(Pok%C3%A9mon)" TargetMode="External"/><Relationship Id="rId360" Type="http://schemas.openxmlformats.org/officeDocument/2006/relationships/hyperlink" Target="https://bulbapedia.bulbagarden.net/wiki/Zapdos_(Pok%C3%A9mon)" TargetMode="External"/><Relationship Id="rId367" Type="http://schemas.openxmlformats.org/officeDocument/2006/relationships/hyperlink" Target="https://bulbapedia.bulbagarden.net/wiki/Dragonair_(Pok%C3%A9mon)" TargetMode="External"/><Relationship Id="rId366" Type="http://schemas.openxmlformats.org/officeDocument/2006/relationships/hyperlink" Target="https://bulbapedia.bulbagarden.net/wiki/Dratini_(Pok%C3%A9mon)" TargetMode="External"/><Relationship Id="rId365" Type="http://schemas.openxmlformats.org/officeDocument/2006/relationships/hyperlink" Target="https://bulbapedia.bulbagarden.net/wiki/Dratini_(Pok%C3%A9mon)" TargetMode="External"/><Relationship Id="rId364" Type="http://schemas.openxmlformats.org/officeDocument/2006/relationships/hyperlink" Target="https://bulbapedia.bulbagarden.net/wiki/Moltres_(Pok%C3%A9mon)" TargetMode="External"/><Relationship Id="rId95" Type="http://schemas.openxmlformats.org/officeDocument/2006/relationships/hyperlink" Target="https://bulbapedia.bulbagarden.net/wiki/Zubat_(Pok%C3%A9mon)" TargetMode="External"/><Relationship Id="rId94" Type="http://schemas.openxmlformats.org/officeDocument/2006/relationships/hyperlink" Target="https://bulbapedia.bulbagarden.net/wiki/Wigglytuff_(Pok%C3%A9mon)" TargetMode="External"/><Relationship Id="rId97" Type="http://schemas.openxmlformats.org/officeDocument/2006/relationships/hyperlink" Target="https://bulbapedia.bulbagarden.net/wiki/Golbat_(Pok%C3%A9mon)" TargetMode="External"/><Relationship Id="rId96" Type="http://schemas.openxmlformats.org/officeDocument/2006/relationships/hyperlink" Target="https://bulbapedia.bulbagarden.net/wiki/Zubat_(Pok%C3%A9mon)" TargetMode="External"/><Relationship Id="rId99" Type="http://schemas.openxmlformats.org/officeDocument/2006/relationships/hyperlink" Target="https://bulbapedia.bulbagarden.net/wiki/Oddish_(Pok%C3%A9mon)" TargetMode="External"/><Relationship Id="rId98" Type="http://schemas.openxmlformats.org/officeDocument/2006/relationships/hyperlink" Target="https://bulbapedia.bulbagarden.net/wiki/Golbat_(Pok%C3%A9mon)" TargetMode="External"/><Relationship Id="rId91" Type="http://schemas.openxmlformats.org/officeDocument/2006/relationships/hyperlink" Target="https://bulbapedia.bulbagarden.net/wiki/Jigglypuff_(Pok%C3%A9mon)" TargetMode="External"/><Relationship Id="rId90" Type="http://schemas.openxmlformats.org/officeDocument/2006/relationships/hyperlink" Target="https://bulbapedia.bulbagarden.net/wiki/Ninetales_(Pok%C3%A9mon)" TargetMode="External"/><Relationship Id="rId93" Type="http://schemas.openxmlformats.org/officeDocument/2006/relationships/hyperlink" Target="https://bulbapedia.bulbagarden.net/wiki/Wigglytuff_(Pok%C3%A9mon)" TargetMode="External"/><Relationship Id="rId92" Type="http://schemas.openxmlformats.org/officeDocument/2006/relationships/hyperlink" Target="https://bulbapedia.bulbagarden.net/wiki/Jigglypuff_(Pok%C3%A9mon)" TargetMode="External"/><Relationship Id="rId359" Type="http://schemas.openxmlformats.org/officeDocument/2006/relationships/hyperlink" Target="https://bulbapedia.bulbagarden.net/wiki/Zapdos_(Pok%C3%A9mon)" TargetMode="External"/><Relationship Id="rId358" Type="http://schemas.openxmlformats.org/officeDocument/2006/relationships/hyperlink" Target="https://bulbapedia.bulbagarden.net/wiki/Zapdos_(Pok%C3%A9mon)" TargetMode="External"/><Relationship Id="rId357" Type="http://schemas.openxmlformats.org/officeDocument/2006/relationships/hyperlink" Target="https://bulbapedia.bulbagarden.net/wiki/Zapdos_(Pok%C3%A9mon)" TargetMode="External"/><Relationship Id="rId352" Type="http://schemas.openxmlformats.org/officeDocument/2006/relationships/hyperlink" Target="https://bulbapedia.bulbagarden.net/wiki/Snorlax_(Pok%C3%A9mon)" TargetMode="External"/><Relationship Id="rId351" Type="http://schemas.openxmlformats.org/officeDocument/2006/relationships/hyperlink" Target="https://bulbapedia.bulbagarden.net/wiki/Snorlax_(Pok%C3%A9mon)" TargetMode="External"/><Relationship Id="rId350" Type="http://schemas.openxmlformats.org/officeDocument/2006/relationships/hyperlink" Target="https://bulbapedia.bulbagarden.net/wiki/Aerodactyl_(Pok%C3%A9mon)" TargetMode="External"/><Relationship Id="rId356" Type="http://schemas.openxmlformats.org/officeDocument/2006/relationships/hyperlink" Target="https://bulbapedia.bulbagarden.net/wiki/Articuno_(Pok%C3%A9mon)" TargetMode="External"/><Relationship Id="rId355" Type="http://schemas.openxmlformats.org/officeDocument/2006/relationships/hyperlink" Target="https://bulbapedia.bulbagarden.net/wiki/Articuno_(Pok%C3%A9mon)" TargetMode="External"/><Relationship Id="rId354" Type="http://schemas.openxmlformats.org/officeDocument/2006/relationships/hyperlink" Target="https://bulbapedia.bulbagarden.net/wiki/Articuno_(Pok%C3%A9mon)" TargetMode="External"/><Relationship Id="rId353" Type="http://schemas.openxmlformats.org/officeDocument/2006/relationships/hyperlink" Target="https://bulbapedia.bulbagarden.net/wiki/Articuno_(Pok%C3%A9mon)" TargetMode="External"/><Relationship Id="rId1378" Type="http://schemas.openxmlformats.org/officeDocument/2006/relationships/hyperlink" Target="https://bulbapedia.bulbagarden.net/wiki/Karrablast_(Pok%C3%A9mon)" TargetMode="External"/><Relationship Id="rId1379" Type="http://schemas.openxmlformats.org/officeDocument/2006/relationships/hyperlink" Target="https://bulbapedia.bulbagarden.net/wiki/Escavalier_(Pok%C3%A9mon)" TargetMode="External"/><Relationship Id="rId305" Type="http://schemas.openxmlformats.org/officeDocument/2006/relationships/hyperlink" Target="https://bulbapedia.bulbagarden.net/wiki/Scyther_(Pok%C3%A9mon)" TargetMode="External"/><Relationship Id="rId789" Type="http://schemas.openxmlformats.org/officeDocument/2006/relationships/hyperlink" Target="https://bulbapedia.bulbagarden.net/wiki/Torkoal_(Pok%C3%A9mon)" TargetMode="External"/><Relationship Id="rId304" Type="http://schemas.openxmlformats.org/officeDocument/2006/relationships/hyperlink" Target="https://bulbapedia.bulbagarden.net/wiki/Mr._Mime_(Pok%C3%A9mon)" TargetMode="External"/><Relationship Id="rId788" Type="http://schemas.openxmlformats.org/officeDocument/2006/relationships/hyperlink" Target="https://bulbapedia.bulbagarden.net/wiki/Camerupt_(Pok%C3%A9mon)" TargetMode="External"/><Relationship Id="rId303" Type="http://schemas.openxmlformats.org/officeDocument/2006/relationships/hyperlink" Target="https://bulbapedia.bulbagarden.net/wiki/Mr._Mime_(Pok%C3%A9mon)" TargetMode="External"/><Relationship Id="rId787" Type="http://schemas.openxmlformats.org/officeDocument/2006/relationships/hyperlink" Target="https://bulbapedia.bulbagarden.net/wiki/Camerupt_(Pok%C3%A9mon)" TargetMode="External"/><Relationship Id="rId302" Type="http://schemas.openxmlformats.org/officeDocument/2006/relationships/hyperlink" Target="https://bulbapedia.bulbagarden.net/wiki/Mr._Mime_(Pok%C3%A9mon)" TargetMode="External"/><Relationship Id="rId786" Type="http://schemas.openxmlformats.org/officeDocument/2006/relationships/hyperlink" Target="https://bulbapedia.bulbagarden.net/wiki/Numel_(Pok%C3%A9mon)" TargetMode="External"/><Relationship Id="rId309" Type="http://schemas.openxmlformats.org/officeDocument/2006/relationships/hyperlink" Target="https://bulbapedia.bulbagarden.net/wiki/Electabuzz_(Pok%C3%A9mon)" TargetMode="External"/><Relationship Id="rId308" Type="http://schemas.openxmlformats.org/officeDocument/2006/relationships/hyperlink" Target="https://bulbapedia.bulbagarden.net/wiki/Jynx_(Pok%C3%A9mon)" TargetMode="External"/><Relationship Id="rId307" Type="http://schemas.openxmlformats.org/officeDocument/2006/relationships/hyperlink" Target="https://bulbapedia.bulbagarden.net/wiki/Jynx_(Pok%C3%A9mon)" TargetMode="External"/><Relationship Id="rId306" Type="http://schemas.openxmlformats.org/officeDocument/2006/relationships/hyperlink" Target="https://bulbapedia.bulbagarden.net/wiki/Scyther_(Pok%C3%A9mon)" TargetMode="External"/><Relationship Id="rId781" Type="http://schemas.openxmlformats.org/officeDocument/2006/relationships/hyperlink" Target="https://bulbapedia.bulbagarden.net/wiki/Wailmer_(Pok%C3%A9mon)" TargetMode="External"/><Relationship Id="rId1370" Type="http://schemas.openxmlformats.org/officeDocument/2006/relationships/hyperlink" Target="https://bulbapedia.bulbagarden.net/wiki/Sawsbuck_(Pok%C3%A9mon)" TargetMode="External"/><Relationship Id="rId780" Type="http://schemas.openxmlformats.org/officeDocument/2006/relationships/hyperlink" Target="https://bulbapedia.bulbagarden.net/wiki/Sharpedo_(Pok%C3%A9mon)" TargetMode="External"/><Relationship Id="rId1371" Type="http://schemas.openxmlformats.org/officeDocument/2006/relationships/hyperlink" Target="https://bulbapedia.bulbagarden.net/wiki/Sawsbuck_(Pok%C3%A9mon)" TargetMode="External"/><Relationship Id="rId1372" Type="http://schemas.openxmlformats.org/officeDocument/2006/relationships/hyperlink" Target="https://bulbapedia.bulbagarden.net/wiki/Sawsbuck_(Pok%C3%A9mon)" TargetMode="External"/><Relationship Id="rId1373" Type="http://schemas.openxmlformats.org/officeDocument/2006/relationships/hyperlink" Target="https://bulbapedia.bulbagarden.net/wiki/Sawsbuck_(Pok%C3%A9mon)" TargetMode="External"/><Relationship Id="rId301" Type="http://schemas.openxmlformats.org/officeDocument/2006/relationships/hyperlink" Target="https://bulbapedia.bulbagarden.net/wiki/Mr._Mime_(Pok%C3%A9mon)" TargetMode="External"/><Relationship Id="rId785" Type="http://schemas.openxmlformats.org/officeDocument/2006/relationships/hyperlink" Target="https://bulbapedia.bulbagarden.net/wiki/Numel_(Pok%C3%A9mon)" TargetMode="External"/><Relationship Id="rId1374" Type="http://schemas.openxmlformats.org/officeDocument/2006/relationships/hyperlink" Target="https://bulbapedia.bulbagarden.net/wiki/Sawsbuck_(Pok%C3%A9mon)" TargetMode="External"/><Relationship Id="rId300" Type="http://schemas.openxmlformats.org/officeDocument/2006/relationships/hyperlink" Target="https://bulbapedia.bulbagarden.net/wiki/Starmie_(Pok%C3%A9mon)" TargetMode="External"/><Relationship Id="rId784" Type="http://schemas.openxmlformats.org/officeDocument/2006/relationships/hyperlink" Target="https://bulbapedia.bulbagarden.net/wiki/Wailord_(Pok%C3%A9mon)" TargetMode="External"/><Relationship Id="rId1375" Type="http://schemas.openxmlformats.org/officeDocument/2006/relationships/hyperlink" Target="https://bulbapedia.bulbagarden.net/wiki/Emolga_(Pok%C3%A9mon)" TargetMode="External"/><Relationship Id="rId783" Type="http://schemas.openxmlformats.org/officeDocument/2006/relationships/hyperlink" Target="https://bulbapedia.bulbagarden.net/wiki/Wailord_(Pok%C3%A9mon)" TargetMode="External"/><Relationship Id="rId1376" Type="http://schemas.openxmlformats.org/officeDocument/2006/relationships/hyperlink" Target="https://bulbapedia.bulbagarden.net/wiki/Emolga_(Pok%C3%A9mon)" TargetMode="External"/><Relationship Id="rId782" Type="http://schemas.openxmlformats.org/officeDocument/2006/relationships/hyperlink" Target="https://bulbapedia.bulbagarden.net/wiki/Wailmer_(Pok%C3%A9mon)" TargetMode="External"/><Relationship Id="rId1377" Type="http://schemas.openxmlformats.org/officeDocument/2006/relationships/hyperlink" Target="https://bulbapedia.bulbagarden.net/wiki/Karrablast_(Pok%C3%A9mon)" TargetMode="External"/><Relationship Id="rId1367" Type="http://schemas.openxmlformats.org/officeDocument/2006/relationships/hyperlink" Target="https://bulbapedia.bulbagarden.net/wiki/Sawsbuck_(Pok%C3%A9mon)" TargetMode="External"/><Relationship Id="rId1368" Type="http://schemas.openxmlformats.org/officeDocument/2006/relationships/hyperlink" Target="https://bulbapedia.bulbagarden.net/wiki/Sawsbuck_(Pok%C3%A9mon)" TargetMode="External"/><Relationship Id="rId1369" Type="http://schemas.openxmlformats.org/officeDocument/2006/relationships/hyperlink" Target="https://bulbapedia.bulbagarden.net/wiki/Sawsbuck_(Pok%C3%A9mon)" TargetMode="External"/><Relationship Id="rId778" Type="http://schemas.openxmlformats.org/officeDocument/2006/relationships/hyperlink" Target="https://bulbapedia.bulbagarden.net/wiki/Carvanha_(Pok%C3%A9mon)" TargetMode="External"/><Relationship Id="rId777" Type="http://schemas.openxmlformats.org/officeDocument/2006/relationships/hyperlink" Target="https://bulbapedia.bulbagarden.net/wiki/Carvanha_(Pok%C3%A9mon)" TargetMode="External"/><Relationship Id="rId776" Type="http://schemas.openxmlformats.org/officeDocument/2006/relationships/hyperlink" Target="https://bulbapedia.bulbagarden.net/wiki/Swalot_(Pok%C3%A9mon)" TargetMode="External"/><Relationship Id="rId775" Type="http://schemas.openxmlformats.org/officeDocument/2006/relationships/hyperlink" Target="https://bulbapedia.bulbagarden.net/wiki/Swalot_(Pok%C3%A9mon)" TargetMode="External"/><Relationship Id="rId779" Type="http://schemas.openxmlformats.org/officeDocument/2006/relationships/hyperlink" Target="https://bulbapedia.bulbagarden.net/wiki/Sharpedo_(Pok%C3%A9mon)" TargetMode="External"/><Relationship Id="rId770" Type="http://schemas.openxmlformats.org/officeDocument/2006/relationships/hyperlink" Target="https://bulbapedia.bulbagarden.net/wiki/Illumise_(Pok%C3%A9mon)" TargetMode="External"/><Relationship Id="rId1360" Type="http://schemas.openxmlformats.org/officeDocument/2006/relationships/hyperlink" Target="https://bulbapedia.bulbagarden.net/wiki/Deerling_(Pok%C3%A9mon)" TargetMode="External"/><Relationship Id="rId1361" Type="http://schemas.openxmlformats.org/officeDocument/2006/relationships/hyperlink" Target="https://bulbapedia.bulbagarden.net/wiki/Deerling_(Pok%C3%A9mon)" TargetMode="External"/><Relationship Id="rId1362" Type="http://schemas.openxmlformats.org/officeDocument/2006/relationships/hyperlink" Target="https://bulbapedia.bulbagarden.net/wiki/Deerling_(Pok%C3%A9mon)" TargetMode="External"/><Relationship Id="rId774" Type="http://schemas.openxmlformats.org/officeDocument/2006/relationships/hyperlink" Target="https://bulbapedia.bulbagarden.net/wiki/Gulpin_(Pok%C3%A9mon)" TargetMode="External"/><Relationship Id="rId1363" Type="http://schemas.openxmlformats.org/officeDocument/2006/relationships/hyperlink" Target="https://bulbapedia.bulbagarden.net/wiki/Deerling_(Pok%C3%A9mon)" TargetMode="External"/><Relationship Id="rId773" Type="http://schemas.openxmlformats.org/officeDocument/2006/relationships/hyperlink" Target="https://bulbapedia.bulbagarden.net/wiki/Gulpin_(Pok%C3%A9mon)" TargetMode="External"/><Relationship Id="rId1364" Type="http://schemas.openxmlformats.org/officeDocument/2006/relationships/hyperlink" Target="https://bulbapedia.bulbagarden.net/wiki/Deerling_(Pok%C3%A9mon)" TargetMode="External"/><Relationship Id="rId772" Type="http://schemas.openxmlformats.org/officeDocument/2006/relationships/hyperlink" Target="https://bulbapedia.bulbagarden.net/wiki/Roselia_(Pok%C3%A9mon)" TargetMode="External"/><Relationship Id="rId1365" Type="http://schemas.openxmlformats.org/officeDocument/2006/relationships/hyperlink" Target="https://bulbapedia.bulbagarden.net/wiki/Deerling_(Pok%C3%A9mon)" TargetMode="External"/><Relationship Id="rId771" Type="http://schemas.openxmlformats.org/officeDocument/2006/relationships/hyperlink" Target="https://bulbapedia.bulbagarden.net/wiki/Roselia_(Pok%C3%A9mon)" TargetMode="External"/><Relationship Id="rId1366" Type="http://schemas.openxmlformats.org/officeDocument/2006/relationships/hyperlink" Target="https://bulbapedia.bulbagarden.net/wiki/Deerling_(Pok%C3%A9mon)" TargetMode="External"/><Relationship Id="rId327" Type="http://schemas.openxmlformats.org/officeDocument/2006/relationships/hyperlink" Target="https://bulbapedia.bulbagarden.net/wiki/Lapras_(Pok%C3%A9mon)" TargetMode="External"/><Relationship Id="rId326" Type="http://schemas.openxmlformats.org/officeDocument/2006/relationships/hyperlink" Target="https://bulbapedia.bulbagarden.net/wiki/Gyarados_(Pok%C3%A9mon)" TargetMode="External"/><Relationship Id="rId325" Type="http://schemas.openxmlformats.org/officeDocument/2006/relationships/hyperlink" Target="https://bulbapedia.bulbagarden.net/wiki/Gyarados_(Pok%C3%A9mon)" TargetMode="External"/><Relationship Id="rId324" Type="http://schemas.openxmlformats.org/officeDocument/2006/relationships/hyperlink" Target="https://bulbapedia.bulbagarden.net/wiki/Magikarp_(Pok%C3%A9mon)" TargetMode="External"/><Relationship Id="rId329" Type="http://schemas.openxmlformats.org/officeDocument/2006/relationships/hyperlink" Target="https://bulbapedia.bulbagarden.net/wiki/Ditto_(Pok%C3%A9mon)" TargetMode="External"/><Relationship Id="rId1390" Type="http://schemas.openxmlformats.org/officeDocument/2006/relationships/hyperlink" Target="https://bulbapedia.bulbagarden.net/wiki/Alomomola_(Pok%C3%A9mon)" TargetMode="External"/><Relationship Id="rId328" Type="http://schemas.openxmlformats.org/officeDocument/2006/relationships/hyperlink" Target="https://bulbapedia.bulbagarden.net/wiki/Lapras_(Pok%C3%A9mon)" TargetMode="External"/><Relationship Id="rId1391" Type="http://schemas.openxmlformats.org/officeDocument/2006/relationships/hyperlink" Target="https://bulbapedia.bulbagarden.net/wiki/Joltik_(Pok%C3%A9mon)" TargetMode="External"/><Relationship Id="rId1392" Type="http://schemas.openxmlformats.org/officeDocument/2006/relationships/hyperlink" Target="https://bulbapedia.bulbagarden.net/wiki/Joltik_(Pok%C3%A9mon)" TargetMode="External"/><Relationship Id="rId1393" Type="http://schemas.openxmlformats.org/officeDocument/2006/relationships/hyperlink" Target="https://bulbapedia.bulbagarden.net/wiki/Galvantula_(Pok%C3%A9mon)" TargetMode="External"/><Relationship Id="rId1394" Type="http://schemas.openxmlformats.org/officeDocument/2006/relationships/hyperlink" Target="https://bulbapedia.bulbagarden.net/wiki/Galvantula_(Pok%C3%A9mon)" TargetMode="External"/><Relationship Id="rId1395" Type="http://schemas.openxmlformats.org/officeDocument/2006/relationships/hyperlink" Target="https://bulbapedia.bulbagarden.net/wiki/Ferroseed_(Pok%C3%A9mon)" TargetMode="External"/><Relationship Id="rId323" Type="http://schemas.openxmlformats.org/officeDocument/2006/relationships/hyperlink" Target="https://bulbapedia.bulbagarden.net/wiki/Magikarp_(Pok%C3%A9mon)" TargetMode="External"/><Relationship Id="rId1396" Type="http://schemas.openxmlformats.org/officeDocument/2006/relationships/hyperlink" Target="https://bulbapedia.bulbagarden.net/wiki/Ferroseed_(Pok%C3%A9mon)" TargetMode="External"/><Relationship Id="rId322" Type="http://schemas.openxmlformats.org/officeDocument/2006/relationships/hyperlink" Target="https://bulbapedia.bulbagarden.net/wiki/Tauros_(Pok%C3%A9mon)" TargetMode="External"/><Relationship Id="rId1397" Type="http://schemas.openxmlformats.org/officeDocument/2006/relationships/hyperlink" Target="https://bulbapedia.bulbagarden.net/wiki/Ferrothorn_(Pok%C3%A9mon)" TargetMode="External"/><Relationship Id="rId321" Type="http://schemas.openxmlformats.org/officeDocument/2006/relationships/hyperlink" Target="https://bulbapedia.bulbagarden.net/wiki/Tauros_(Pok%C3%A9mon)" TargetMode="External"/><Relationship Id="rId1398" Type="http://schemas.openxmlformats.org/officeDocument/2006/relationships/hyperlink" Target="https://bulbapedia.bulbagarden.net/wiki/Ferrothorn_(Pok%C3%A9mon)" TargetMode="External"/><Relationship Id="rId320" Type="http://schemas.openxmlformats.org/officeDocument/2006/relationships/hyperlink" Target="https://bulbapedia.bulbagarden.net/wiki/Tauros_(Pok%C3%A9mon)" TargetMode="External"/><Relationship Id="rId1399" Type="http://schemas.openxmlformats.org/officeDocument/2006/relationships/hyperlink" Target="https://bulbapedia.bulbagarden.net/wiki/Klink_(Pok%C3%A9mon)" TargetMode="External"/><Relationship Id="rId1389" Type="http://schemas.openxmlformats.org/officeDocument/2006/relationships/hyperlink" Target="https://bulbapedia.bulbagarden.net/wiki/Alomomola_(Pok%C3%A9mon)" TargetMode="External"/><Relationship Id="rId316" Type="http://schemas.openxmlformats.org/officeDocument/2006/relationships/hyperlink" Target="https://bulbapedia.bulbagarden.net/wiki/Tauros_(Pok%C3%A9mon)" TargetMode="External"/><Relationship Id="rId315" Type="http://schemas.openxmlformats.org/officeDocument/2006/relationships/hyperlink" Target="https://bulbapedia.bulbagarden.net/wiki/Tauros_(Pok%C3%A9mon)" TargetMode="External"/><Relationship Id="rId799" Type="http://schemas.openxmlformats.org/officeDocument/2006/relationships/hyperlink" Target="https://bulbapedia.bulbagarden.net/wiki/Vibrava_(Pok%C3%A9mon)" TargetMode="External"/><Relationship Id="rId314" Type="http://schemas.openxmlformats.org/officeDocument/2006/relationships/hyperlink" Target="https://bulbapedia.bulbagarden.net/wiki/Pinsir_(Pok%C3%A9mon)" TargetMode="External"/><Relationship Id="rId798" Type="http://schemas.openxmlformats.org/officeDocument/2006/relationships/hyperlink" Target="https://bulbapedia.bulbagarden.net/wiki/Trapinch_(Pok%C3%A9mon)" TargetMode="External"/><Relationship Id="rId313" Type="http://schemas.openxmlformats.org/officeDocument/2006/relationships/hyperlink" Target="https://bulbapedia.bulbagarden.net/wiki/Pinsir_(Pok%C3%A9mon)" TargetMode="External"/><Relationship Id="rId797" Type="http://schemas.openxmlformats.org/officeDocument/2006/relationships/hyperlink" Target="https://bulbapedia.bulbagarden.net/wiki/Trapinch_(Pok%C3%A9mon)" TargetMode="External"/><Relationship Id="rId319" Type="http://schemas.openxmlformats.org/officeDocument/2006/relationships/hyperlink" Target="https://bulbapedia.bulbagarden.net/wiki/Tauros_(Pok%C3%A9mon)" TargetMode="External"/><Relationship Id="rId318" Type="http://schemas.openxmlformats.org/officeDocument/2006/relationships/hyperlink" Target="https://bulbapedia.bulbagarden.net/wiki/Tauros_(Pok%C3%A9mon)" TargetMode="External"/><Relationship Id="rId317" Type="http://schemas.openxmlformats.org/officeDocument/2006/relationships/hyperlink" Target="https://bulbapedia.bulbagarden.net/wiki/Tauros_(Pok%C3%A9mon)" TargetMode="External"/><Relationship Id="rId1380" Type="http://schemas.openxmlformats.org/officeDocument/2006/relationships/hyperlink" Target="https://bulbapedia.bulbagarden.net/wiki/Escavalier_(Pok%C3%A9mon)" TargetMode="External"/><Relationship Id="rId792" Type="http://schemas.openxmlformats.org/officeDocument/2006/relationships/hyperlink" Target="https://bulbapedia.bulbagarden.net/wiki/Spoink_(Pok%C3%A9mon)" TargetMode="External"/><Relationship Id="rId1381" Type="http://schemas.openxmlformats.org/officeDocument/2006/relationships/hyperlink" Target="https://bulbapedia.bulbagarden.net/wiki/Foongus_(Pok%C3%A9mon)" TargetMode="External"/><Relationship Id="rId791" Type="http://schemas.openxmlformats.org/officeDocument/2006/relationships/hyperlink" Target="https://bulbapedia.bulbagarden.net/wiki/Spoink_(Pok%C3%A9mon)" TargetMode="External"/><Relationship Id="rId1382" Type="http://schemas.openxmlformats.org/officeDocument/2006/relationships/hyperlink" Target="https://bulbapedia.bulbagarden.net/wiki/Foongus_(Pok%C3%A9mon)" TargetMode="External"/><Relationship Id="rId790" Type="http://schemas.openxmlformats.org/officeDocument/2006/relationships/hyperlink" Target="https://bulbapedia.bulbagarden.net/wiki/Torkoal_(Pok%C3%A9mon)" TargetMode="External"/><Relationship Id="rId1383" Type="http://schemas.openxmlformats.org/officeDocument/2006/relationships/hyperlink" Target="https://bulbapedia.bulbagarden.net/wiki/Amoonguss_(Pok%C3%A9mon)" TargetMode="External"/><Relationship Id="rId1384" Type="http://schemas.openxmlformats.org/officeDocument/2006/relationships/hyperlink" Target="https://bulbapedia.bulbagarden.net/wiki/Amoonguss_(Pok%C3%A9mon)" TargetMode="External"/><Relationship Id="rId312" Type="http://schemas.openxmlformats.org/officeDocument/2006/relationships/hyperlink" Target="https://bulbapedia.bulbagarden.net/wiki/Magmar_(Pok%C3%A9mon)" TargetMode="External"/><Relationship Id="rId796" Type="http://schemas.openxmlformats.org/officeDocument/2006/relationships/hyperlink" Target="https://bulbapedia.bulbagarden.net/wiki/Spinda_(Pok%C3%A9mon)" TargetMode="External"/><Relationship Id="rId1385" Type="http://schemas.openxmlformats.org/officeDocument/2006/relationships/hyperlink" Target="https://bulbapedia.bulbagarden.net/wiki/Frillish_(Pok%C3%A9mon)" TargetMode="External"/><Relationship Id="rId311" Type="http://schemas.openxmlformats.org/officeDocument/2006/relationships/hyperlink" Target="https://bulbapedia.bulbagarden.net/wiki/Magmar_(Pok%C3%A9mon)" TargetMode="External"/><Relationship Id="rId795" Type="http://schemas.openxmlformats.org/officeDocument/2006/relationships/hyperlink" Target="https://bulbapedia.bulbagarden.net/wiki/Spinda_(Pok%C3%A9mon)" TargetMode="External"/><Relationship Id="rId1386" Type="http://schemas.openxmlformats.org/officeDocument/2006/relationships/hyperlink" Target="https://bulbapedia.bulbagarden.net/wiki/Frillish_(Pok%C3%A9mon)" TargetMode="External"/><Relationship Id="rId310" Type="http://schemas.openxmlformats.org/officeDocument/2006/relationships/hyperlink" Target="https://bulbapedia.bulbagarden.net/wiki/Electabuzz_(Pok%C3%A9mon)" TargetMode="External"/><Relationship Id="rId794" Type="http://schemas.openxmlformats.org/officeDocument/2006/relationships/hyperlink" Target="https://bulbapedia.bulbagarden.net/wiki/Grumpig_(Pok%C3%A9mon)" TargetMode="External"/><Relationship Id="rId1387" Type="http://schemas.openxmlformats.org/officeDocument/2006/relationships/hyperlink" Target="https://bulbapedia.bulbagarden.net/wiki/Jellicent_(Pok%C3%A9mon)" TargetMode="External"/><Relationship Id="rId793" Type="http://schemas.openxmlformats.org/officeDocument/2006/relationships/hyperlink" Target="https://bulbapedia.bulbagarden.net/wiki/Grumpig_(Pok%C3%A9mon)" TargetMode="External"/><Relationship Id="rId1388" Type="http://schemas.openxmlformats.org/officeDocument/2006/relationships/hyperlink" Target="https://bulbapedia.bulbagarden.net/wiki/Jellicent_(Pok%C3%A9mon)" TargetMode="External"/><Relationship Id="rId297" Type="http://schemas.openxmlformats.org/officeDocument/2006/relationships/hyperlink" Target="https://bulbapedia.bulbagarden.net/wiki/Staryu_(Pok%C3%A9mon)" TargetMode="External"/><Relationship Id="rId296" Type="http://schemas.openxmlformats.org/officeDocument/2006/relationships/hyperlink" Target="https://bulbapedia.bulbagarden.net/wiki/Seaking_(Pok%C3%A9mon)" TargetMode="External"/><Relationship Id="rId295" Type="http://schemas.openxmlformats.org/officeDocument/2006/relationships/hyperlink" Target="https://bulbapedia.bulbagarden.net/wiki/Seaking_(Pok%C3%A9mon)" TargetMode="External"/><Relationship Id="rId294" Type="http://schemas.openxmlformats.org/officeDocument/2006/relationships/hyperlink" Target="https://bulbapedia.bulbagarden.net/wiki/Goldeen_(Pok%C3%A9mon)" TargetMode="External"/><Relationship Id="rId299" Type="http://schemas.openxmlformats.org/officeDocument/2006/relationships/hyperlink" Target="https://bulbapedia.bulbagarden.net/wiki/Starmie_(Pok%C3%A9mon)" TargetMode="External"/><Relationship Id="rId298" Type="http://schemas.openxmlformats.org/officeDocument/2006/relationships/hyperlink" Target="https://bulbapedia.bulbagarden.net/wiki/Staryu_(Pok%C3%A9mon)" TargetMode="External"/><Relationship Id="rId271" Type="http://schemas.openxmlformats.org/officeDocument/2006/relationships/hyperlink" Target="https://bulbapedia.bulbagarden.net/wiki/Lickitung_(Pok%C3%A9mon)" TargetMode="External"/><Relationship Id="rId270" Type="http://schemas.openxmlformats.org/officeDocument/2006/relationships/hyperlink" Target="https://bulbapedia.bulbagarden.net/wiki/Hitmonchan_(Pok%C3%A9mon)" TargetMode="External"/><Relationship Id="rId269" Type="http://schemas.openxmlformats.org/officeDocument/2006/relationships/hyperlink" Target="https://bulbapedia.bulbagarden.net/wiki/Hitmonchan_(Pok%C3%A9mon)" TargetMode="External"/><Relationship Id="rId264" Type="http://schemas.openxmlformats.org/officeDocument/2006/relationships/hyperlink" Target="https://bulbapedia.bulbagarden.net/wiki/Marowak_(Pok%C3%A9mon)" TargetMode="External"/><Relationship Id="rId263" Type="http://schemas.openxmlformats.org/officeDocument/2006/relationships/hyperlink" Target="https://bulbapedia.bulbagarden.net/wiki/Marowak_(Pok%C3%A9mon)" TargetMode="External"/><Relationship Id="rId262" Type="http://schemas.openxmlformats.org/officeDocument/2006/relationships/hyperlink" Target="https://bulbapedia.bulbagarden.net/wiki/Cubone_(Pok%C3%A9mon)" TargetMode="External"/><Relationship Id="rId261" Type="http://schemas.openxmlformats.org/officeDocument/2006/relationships/hyperlink" Target="https://bulbapedia.bulbagarden.net/wiki/Cubone_(Pok%C3%A9mon)" TargetMode="External"/><Relationship Id="rId268" Type="http://schemas.openxmlformats.org/officeDocument/2006/relationships/hyperlink" Target="https://bulbapedia.bulbagarden.net/wiki/Hitmonlee_(Pok%C3%A9mon)" TargetMode="External"/><Relationship Id="rId267" Type="http://schemas.openxmlformats.org/officeDocument/2006/relationships/hyperlink" Target="https://bulbapedia.bulbagarden.net/wiki/Hitmonlee_(Pok%C3%A9mon)" TargetMode="External"/><Relationship Id="rId266" Type="http://schemas.openxmlformats.org/officeDocument/2006/relationships/hyperlink" Target="https://bulbapedia.bulbagarden.net/wiki/Marowak_(Pok%C3%A9mon)" TargetMode="External"/><Relationship Id="rId265" Type="http://schemas.openxmlformats.org/officeDocument/2006/relationships/hyperlink" Target="https://bulbapedia.bulbagarden.net/wiki/Marowak_(Pok%C3%A9mon)" TargetMode="External"/><Relationship Id="rId260" Type="http://schemas.openxmlformats.org/officeDocument/2006/relationships/hyperlink" Target="https://bulbapedia.bulbagarden.net/wiki/Exeggutor_(Pok%C3%A9mon)" TargetMode="External"/><Relationship Id="rId259" Type="http://schemas.openxmlformats.org/officeDocument/2006/relationships/hyperlink" Target="https://bulbapedia.bulbagarden.net/wiki/Exeggutor_(Pok%C3%A9mon)" TargetMode="External"/><Relationship Id="rId258" Type="http://schemas.openxmlformats.org/officeDocument/2006/relationships/hyperlink" Target="https://bulbapedia.bulbagarden.net/wiki/Exeggutor_(Pok%C3%A9mon)" TargetMode="External"/><Relationship Id="rId253" Type="http://schemas.openxmlformats.org/officeDocument/2006/relationships/hyperlink" Target="https://bulbapedia.bulbagarden.net/wiki/Electrode_(Pok%C3%A9mon)" TargetMode="External"/><Relationship Id="rId252" Type="http://schemas.openxmlformats.org/officeDocument/2006/relationships/hyperlink" Target="https://bulbapedia.bulbagarden.net/wiki/Electrode_(Pok%C3%A9mon)" TargetMode="External"/><Relationship Id="rId251" Type="http://schemas.openxmlformats.org/officeDocument/2006/relationships/hyperlink" Target="https://bulbapedia.bulbagarden.net/wiki/Electrode_(Pok%C3%A9mon)" TargetMode="External"/><Relationship Id="rId250" Type="http://schemas.openxmlformats.org/officeDocument/2006/relationships/hyperlink" Target="https://bulbapedia.bulbagarden.net/wiki/Voltorb_(Pok%C3%A9mon)" TargetMode="External"/><Relationship Id="rId257" Type="http://schemas.openxmlformats.org/officeDocument/2006/relationships/hyperlink" Target="https://bulbapedia.bulbagarden.net/wiki/Exeggutor_(Pok%C3%A9mon)" TargetMode="External"/><Relationship Id="rId256" Type="http://schemas.openxmlformats.org/officeDocument/2006/relationships/hyperlink" Target="https://bulbapedia.bulbagarden.net/wiki/Exeggcute_(Pok%C3%A9mon)" TargetMode="External"/><Relationship Id="rId255" Type="http://schemas.openxmlformats.org/officeDocument/2006/relationships/hyperlink" Target="https://bulbapedia.bulbagarden.net/wiki/Exeggcute_(Pok%C3%A9mon)" TargetMode="External"/><Relationship Id="rId254" Type="http://schemas.openxmlformats.org/officeDocument/2006/relationships/hyperlink" Target="https://bulbapedia.bulbagarden.net/wiki/Electrode_(Pok%C3%A9mon)" TargetMode="External"/><Relationship Id="rId293" Type="http://schemas.openxmlformats.org/officeDocument/2006/relationships/hyperlink" Target="https://bulbapedia.bulbagarden.net/wiki/Goldeen_(Pok%C3%A9mon)" TargetMode="External"/><Relationship Id="rId292" Type="http://schemas.openxmlformats.org/officeDocument/2006/relationships/hyperlink" Target="https://bulbapedia.bulbagarden.net/wiki/Seadra_(Pok%C3%A9mon)" TargetMode="External"/><Relationship Id="rId291" Type="http://schemas.openxmlformats.org/officeDocument/2006/relationships/hyperlink" Target="https://bulbapedia.bulbagarden.net/wiki/Seadra_(Pok%C3%A9mon)" TargetMode="External"/><Relationship Id="rId290" Type="http://schemas.openxmlformats.org/officeDocument/2006/relationships/hyperlink" Target="https://bulbapedia.bulbagarden.net/wiki/Horsea_(Pok%C3%A9mon)" TargetMode="External"/><Relationship Id="rId286" Type="http://schemas.openxmlformats.org/officeDocument/2006/relationships/hyperlink" Target="https://bulbapedia.bulbagarden.net/wiki/Tangela_(Pok%C3%A9mon)" TargetMode="External"/><Relationship Id="rId285" Type="http://schemas.openxmlformats.org/officeDocument/2006/relationships/hyperlink" Target="https://bulbapedia.bulbagarden.net/wiki/Tangela_(Pok%C3%A9mon)" TargetMode="External"/><Relationship Id="rId284" Type="http://schemas.openxmlformats.org/officeDocument/2006/relationships/hyperlink" Target="https://bulbapedia.bulbagarden.net/wiki/Chansey_(Pok%C3%A9mon)" TargetMode="External"/><Relationship Id="rId283" Type="http://schemas.openxmlformats.org/officeDocument/2006/relationships/hyperlink" Target="https://bulbapedia.bulbagarden.net/wiki/Chansey_(Pok%C3%A9mon)" TargetMode="External"/><Relationship Id="rId289" Type="http://schemas.openxmlformats.org/officeDocument/2006/relationships/hyperlink" Target="https://bulbapedia.bulbagarden.net/wiki/Horsea_(Pok%C3%A9mon)" TargetMode="External"/><Relationship Id="rId288" Type="http://schemas.openxmlformats.org/officeDocument/2006/relationships/hyperlink" Target="https://bulbapedia.bulbagarden.net/wiki/Kangaskhan_(Pok%C3%A9mon)" TargetMode="External"/><Relationship Id="rId287" Type="http://schemas.openxmlformats.org/officeDocument/2006/relationships/hyperlink" Target="https://bulbapedia.bulbagarden.net/wiki/Kangaskhan_(Pok%C3%A9mon)" TargetMode="External"/><Relationship Id="rId282" Type="http://schemas.openxmlformats.org/officeDocument/2006/relationships/hyperlink" Target="https://bulbapedia.bulbagarden.net/wiki/Rhydon_(Pok%C3%A9mon)" TargetMode="External"/><Relationship Id="rId281" Type="http://schemas.openxmlformats.org/officeDocument/2006/relationships/hyperlink" Target="https://bulbapedia.bulbagarden.net/wiki/Rhydon_(Pok%C3%A9mon)" TargetMode="External"/><Relationship Id="rId280" Type="http://schemas.openxmlformats.org/officeDocument/2006/relationships/hyperlink" Target="https://bulbapedia.bulbagarden.net/wiki/Rhyhorn_(Pok%C3%A9mon)" TargetMode="External"/><Relationship Id="rId275" Type="http://schemas.openxmlformats.org/officeDocument/2006/relationships/hyperlink" Target="https://bulbapedia.bulbagarden.net/wiki/Weezing_(Pok%C3%A9mon)" TargetMode="External"/><Relationship Id="rId274" Type="http://schemas.openxmlformats.org/officeDocument/2006/relationships/hyperlink" Target="https://bulbapedia.bulbagarden.net/wiki/Koffing_(Pok%C3%A9mon)" TargetMode="External"/><Relationship Id="rId273" Type="http://schemas.openxmlformats.org/officeDocument/2006/relationships/hyperlink" Target="https://bulbapedia.bulbagarden.net/wiki/Koffing_(Pok%C3%A9mon)" TargetMode="External"/><Relationship Id="rId272" Type="http://schemas.openxmlformats.org/officeDocument/2006/relationships/hyperlink" Target="https://bulbapedia.bulbagarden.net/wiki/Lickitung_(Pok%C3%A9mon)" TargetMode="External"/><Relationship Id="rId279" Type="http://schemas.openxmlformats.org/officeDocument/2006/relationships/hyperlink" Target="https://bulbapedia.bulbagarden.net/wiki/Rhyhorn_(Pok%C3%A9mon)" TargetMode="External"/><Relationship Id="rId278" Type="http://schemas.openxmlformats.org/officeDocument/2006/relationships/hyperlink" Target="https://bulbapedia.bulbagarden.net/wiki/Weezing_(Pok%C3%A9mon)" TargetMode="External"/><Relationship Id="rId277" Type="http://schemas.openxmlformats.org/officeDocument/2006/relationships/hyperlink" Target="https://bulbapedia.bulbagarden.net/wiki/Weezing_(Pok%C3%A9mon)" TargetMode="External"/><Relationship Id="rId276" Type="http://schemas.openxmlformats.org/officeDocument/2006/relationships/hyperlink" Target="https://bulbapedia.bulbagarden.net/wiki/Weezing_(Pok%C3%A9mon)" TargetMode="External"/><Relationship Id="rId1851" Type="http://schemas.openxmlformats.org/officeDocument/2006/relationships/hyperlink" Target="https://bulbapedia.bulbagarden.net/wiki/Steenee_(Pok%C3%A9mon)" TargetMode="External"/><Relationship Id="rId1852" Type="http://schemas.openxmlformats.org/officeDocument/2006/relationships/hyperlink" Target="https://bulbapedia.bulbagarden.net/wiki/Steenee_(Pok%C3%A9mon)" TargetMode="External"/><Relationship Id="rId1853" Type="http://schemas.openxmlformats.org/officeDocument/2006/relationships/hyperlink" Target="https://bulbapedia.bulbagarden.net/wiki/Tsareena_(Pok%C3%A9mon)" TargetMode="External"/><Relationship Id="rId1854" Type="http://schemas.openxmlformats.org/officeDocument/2006/relationships/hyperlink" Target="https://bulbapedia.bulbagarden.net/wiki/Tsareena_(Pok%C3%A9mon)" TargetMode="External"/><Relationship Id="rId1855" Type="http://schemas.openxmlformats.org/officeDocument/2006/relationships/hyperlink" Target="https://bulbapedia.bulbagarden.net/wiki/Comfey_(Pok%C3%A9mon)" TargetMode="External"/><Relationship Id="rId1856" Type="http://schemas.openxmlformats.org/officeDocument/2006/relationships/hyperlink" Target="https://bulbapedia.bulbagarden.net/wiki/Comfey_(Pok%C3%A9mon)" TargetMode="External"/><Relationship Id="rId1857" Type="http://schemas.openxmlformats.org/officeDocument/2006/relationships/hyperlink" Target="https://bulbapedia.bulbagarden.net/wiki/Oranguru_(Pok%C3%A9mon)" TargetMode="External"/><Relationship Id="rId1858" Type="http://schemas.openxmlformats.org/officeDocument/2006/relationships/hyperlink" Target="https://bulbapedia.bulbagarden.net/wiki/Oranguru_(Pok%C3%A9mon)" TargetMode="External"/><Relationship Id="rId1859" Type="http://schemas.openxmlformats.org/officeDocument/2006/relationships/hyperlink" Target="https://bulbapedia.bulbagarden.net/wiki/Passimian_(Pok%C3%A9mon)" TargetMode="External"/><Relationship Id="rId1850" Type="http://schemas.openxmlformats.org/officeDocument/2006/relationships/hyperlink" Target="https://bulbapedia.bulbagarden.net/wiki/Bounsweet_(Pok%C3%A9mon)" TargetMode="External"/><Relationship Id="rId1840" Type="http://schemas.openxmlformats.org/officeDocument/2006/relationships/hyperlink" Target="https://bulbapedia.bulbagarden.net/wiki/Shiinotic_(Pok%C3%A9mon)" TargetMode="External"/><Relationship Id="rId1841" Type="http://schemas.openxmlformats.org/officeDocument/2006/relationships/hyperlink" Target="https://bulbapedia.bulbagarden.net/wiki/Salandit_(Pok%C3%A9mon)" TargetMode="External"/><Relationship Id="rId1842" Type="http://schemas.openxmlformats.org/officeDocument/2006/relationships/hyperlink" Target="https://bulbapedia.bulbagarden.net/wiki/Salandit_(Pok%C3%A9mon)" TargetMode="External"/><Relationship Id="rId1843" Type="http://schemas.openxmlformats.org/officeDocument/2006/relationships/hyperlink" Target="https://bulbapedia.bulbagarden.net/wiki/Salazzle_(Pok%C3%A9mon)" TargetMode="External"/><Relationship Id="rId1844" Type="http://schemas.openxmlformats.org/officeDocument/2006/relationships/hyperlink" Target="https://bulbapedia.bulbagarden.net/wiki/Salazzle_(Pok%C3%A9mon)" TargetMode="External"/><Relationship Id="rId1845" Type="http://schemas.openxmlformats.org/officeDocument/2006/relationships/hyperlink" Target="https://bulbapedia.bulbagarden.net/wiki/Stufful_(Pok%C3%A9mon)" TargetMode="External"/><Relationship Id="rId1846" Type="http://schemas.openxmlformats.org/officeDocument/2006/relationships/hyperlink" Target="https://bulbapedia.bulbagarden.net/wiki/Stufful_(Pok%C3%A9mon)" TargetMode="External"/><Relationship Id="rId1847" Type="http://schemas.openxmlformats.org/officeDocument/2006/relationships/hyperlink" Target="https://bulbapedia.bulbagarden.net/wiki/Bewear_(Pok%C3%A9mon)" TargetMode="External"/><Relationship Id="rId1848" Type="http://schemas.openxmlformats.org/officeDocument/2006/relationships/hyperlink" Target="https://bulbapedia.bulbagarden.net/wiki/Bewear_(Pok%C3%A9mon)" TargetMode="External"/><Relationship Id="rId1849" Type="http://schemas.openxmlformats.org/officeDocument/2006/relationships/hyperlink" Target="https://bulbapedia.bulbagarden.net/wiki/Bounsweet_(Pok%C3%A9mon)" TargetMode="External"/><Relationship Id="rId1873" Type="http://schemas.openxmlformats.org/officeDocument/2006/relationships/hyperlink" Target="https://bulbapedia.bulbagarden.net/wiki/Silvally_(Pok%C3%A9mon)" TargetMode="External"/><Relationship Id="rId1874" Type="http://schemas.openxmlformats.org/officeDocument/2006/relationships/hyperlink" Target="https://bulbapedia.bulbagarden.net/wiki/Silvally_(Pok%C3%A9mon)" TargetMode="External"/><Relationship Id="rId1875" Type="http://schemas.openxmlformats.org/officeDocument/2006/relationships/hyperlink" Target="https://bulbapedia.bulbagarden.net/wiki/Minior_(Pok%C3%A9mon)" TargetMode="External"/><Relationship Id="rId1876" Type="http://schemas.openxmlformats.org/officeDocument/2006/relationships/hyperlink" Target="https://bulbapedia.bulbagarden.net/wiki/Minior_(Pok%C3%A9mon)" TargetMode="External"/><Relationship Id="rId1877" Type="http://schemas.openxmlformats.org/officeDocument/2006/relationships/hyperlink" Target="https://bulbapedia.bulbagarden.net/wiki/Komala_(Pok%C3%A9mon)" TargetMode="External"/><Relationship Id="rId1878" Type="http://schemas.openxmlformats.org/officeDocument/2006/relationships/hyperlink" Target="https://bulbapedia.bulbagarden.net/wiki/Komala_(Pok%C3%A9mon)" TargetMode="External"/><Relationship Id="rId1879" Type="http://schemas.openxmlformats.org/officeDocument/2006/relationships/hyperlink" Target="https://bulbapedia.bulbagarden.net/wiki/Turtonator_(Pok%C3%A9mon)" TargetMode="External"/><Relationship Id="rId1870" Type="http://schemas.openxmlformats.org/officeDocument/2006/relationships/hyperlink" Target="https://bulbapedia.bulbagarden.net/wiki/Pyukumuku_(Pok%C3%A9mon)" TargetMode="External"/><Relationship Id="rId1871" Type="http://schemas.openxmlformats.org/officeDocument/2006/relationships/hyperlink" Target="https://bulbapedia.bulbagarden.net/wiki/Type:_Null_(Pok%C3%A9mon)" TargetMode="External"/><Relationship Id="rId1872" Type="http://schemas.openxmlformats.org/officeDocument/2006/relationships/hyperlink" Target="https://bulbapedia.bulbagarden.net/wiki/Type:_Null_(Pok%C3%A9mon)" TargetMode="External"/><Relationship Id="rId1862" Type="http://schemas.openxmlformats.org/officeDocument/2006/relationships/hyperlink" Target="https://bulbapedia.bulbagarden.net/wiki/Wimpod_(Pok%C3%A9mon)" TargetMode="External"/><Relationship Id="rId1863" Type="http://schemas.openxmlformats.org/officeDocument/2006/relationships/hyperlink" Target="https://bulbapedia.bulbagarden.net/wiki/Golisopod_(Pok%C3%A9mon)" TargetMode="External"/><Relationship Id="rId1864" Type="http://schemas.openxmlformats.org/officeDocument/2006/relationships/hyperlink" Target="https://bulbapedia.bulbagarden.net/wiki/Golisopod_(Pok%C3%A9mon)" TargetMode="External"/><Relationship Id="rId1865" Type="http://schemas.openxmlformats.org/officeDocument/2006/relationships/hyperlink" Target="https://bulbapedia.bulbagarden.net/wiki/Sandygast_(Pok%C3%A9mon)" TargetMode="External"/><Relationship Id="rId1866" Type="http://schemas.openxmlformats.org/officeDocument/2006/relationships/hyperlink" Target="https://bulbapedia.bulbagarden.net/wiki/Sandygast_(Pok%C3%A9mon)" TargetMode="External"/><Relationship Id="rId1867" Type="http://schemas.openxmlformats.org/officeDocument/2006/relationships/hyperlink" Target="https://bulbapedia.bulbagarden.net/wiki/Palossand_(Pok%C3%A9mon)" TargetMode="External"/><Relationship Id="rId1868" Type="http://schemas.openxmlformats.org/officeDocument/2006/relationships/hyperlink" Target="https://bulbapedia.bulbagarden.net/wiki/Palossand_(Pok%C3%A9mon)" TargetMode="External"/><Relationship Id="rId1869" Type="http://schemas.openxmlformats.org/officeDocument/2006/relationships/hyperlink" Target="https://bulbapedia.bulbagarden.net/wiki/Pyukumuku_(Pok%C3%A9mon)" TargetMode="External"/><Relationship Id="rId1860" Type="http://schemas.openxmlformats.org/officeDocument/2006/relationships/hyperlink" Target="https://bulbapedia.bulbagarden.net/wiki/Passimian_(Pok%C3%A9mon)" TargetMode="External"/><Relationship Id="rId1861" Type="http://schemas.openxmlformats.org/officeDocument/2006/relationships/hyperlink" Target="https://bulbapedia.bulbagarden.net/wiki/Wimpod_(Pok%C3%A9mon)" TargetMode="External"/><Relationship Id="rId1810" Type="http://schemas.openxmlformats.org/officeDocument/2006/relationships/hyperlink" Target="https://bulbapedia.bulbagarden.net/wiki/Ribombee_(Pok%C3%A9mon)" TargetMode="External"/><Relationship Id="rId1811" Type="http://schemas.openxmlformats.org/officeDocument/2006/relationships/hyperlink" Target="https://bulbapedia.bulbagarden.net/wiki/Rockruff_(Pok%C3%A9mon)" TargetMode="External"/><Relationship Id="rId1812" Type="http://schemas.openxmlformats.org/officeDocument/2006/relationships/hyperlink" Target="https://bulbapedia.bulbagarden.net/wiki/Rockruff_(Pok%C3%A9mon)" TargetMode="External"/><Relationship Id="rId1813" Type="http://schemas.openxmlformats.org/officeDocument/2006/relationships/hyperlink" Target="https://bulbapedia.bulbagarden.net/wiki/Lycanroc_(Pok%C3%A9mon)" TargetMode="External"/><Relationship Id="rId1814" Type="http://schemas.openxmlformats.org/officeDocument/2006/relationships/hyperlink" Target="https://bulbapedia.bulbagarden.net/wiki/Lycanroc_(Pok%C3%A9mon)" TargetMode="External"/><Relationship Id="rId1815" Type="http://schemas.openxmlformats.org/officeDocument/2006/relationships/hyperlink" Target="https://bulbapedia.bulbagarden.net/wiki/Lycanroc_(Pok%C3%A9mon)" TargetMode="External"/><Relationship Id="rId1816" Type="http://schemas.openxmlformats.org/officeDocument/2006/relationships/hyperlink" Target="https://bulbapedia.bulbagarden.net/wiki/Lycanroc_(Pok%C3%A9mon)" TargetMode="External"/><Relationship Id="rId1817" Type="http://schemas.openxmlformats.org/officeDocument/2006/relationships/hyperlink" Target="https://bulbapedia.bulbagarden.net/wiki/Lycanroc_(Pok%C3%A9mon)" TargetMode="External"/><Relationship Id="rId1818" Type="http://schemas.openxmlformats.org/officeDocument/2006/relationships/hyperlink" Target="https://bulbapedia.bulbagarden.net/wiki/Lycanroc_(Pok%C3%A9mon)" TargetMode="External"/><Relationship Id="rId1819" Type="http://schemas.openxmlformats.org/officeDocument/2006/relationships/hyperlink" Target="https://bulbapedia.bulbagarden.net/wiki/Wishiwashi_(Pok%C3%A9mon)" TargetMode="External"/><Relationship Id="rId1800" Type="http://schemas.openxmlformats.org/officeDocument/2006/relationships/hyperlink" Target="https://bulbapedia.bulbagarden.net/wiki/Oricorio_(Pok%C3%A9mon)" TargetMode="External"/><Relationship Id="rId1801" Type="http://schemas.openxmlformats.org/officeDocument/2006/relationships/hyperlink" Target="https://bulbapedia.bulbagarden.net/wiki/Oricorio_(Pok%C3%A9mon)" TargetMode="External"/><Relationship Id="rId1802" Type="http://schemas.openxmlformats.org/officeDocument/2006/relationships/hyperlink" Target="https://bulbapedia.bulbagarden.net/wiki/Oricorio_(Pok%C3%A9mon)" TargetMode="External"/><Relationship Id="rId1803" Type="http://schemas.openxmlformats.org/officeDocument/2006/relationships/hyperlink" Target="https://bulbapedia.bulbagarden.net/wiki/Oricorio_(Pok%C3%A9mon)" TargetMode="External"/><Relationship Id="rId1804" Type="http://schemas.openxmlformats.org/officeDocument/2006/relationships/hyperlink" Target="https://bulbapedia.bulbagarden.net/wiki/Oricorio_(Pok%C3%A9mon)" TargetMode="External"/><Relationship Id="rId1805" Type="http://schemas.openxmlformats.org/officeDocument/2006/relationships/hyperlink" Target="https://bulbapedia.bulbagarden.net/wiki/Oricorio_(Pok%C3%A9mon)" TargetMode="External"/><Relationship Id="rId1806" Type="http://schemas.openxmlformats.org/officeDocument/2006/relationships/hyperlink" Target="https://bulbapedia.bulbagarden.net/wiki/Oricorio_(Pok%C3%A9mon)" TargetMode="External"/><Relationship Id="rId1807" Type="http://schemas.openxmlformats.org/officeDocument/2006/relationships/hyperlink" Target="https://bulbapedia.bulbagarden.net/wiki/Cutiefly_(Pok%C3%A9mon)" TargetMode="External"/><Relationship Id="rId1808" Type="http://schemas.openxmlformats.org/officeDocument/2006/relationships/hyperlink" Target="https://bulbapedia.bulbagarden.net/wiki/Cutiefly_(Pok%C3%A9mon)" TargetMode="External"/><Relationship Id="rId1809" Type="http://schemas.openxmlformats.org/officeDocument/2006/relationships/hyperlink" Target="https://bulbapedia.bulbagarden.net/wiki/Ribombee_(Pok%C3%A9mon)" TargetMode="External"/><Relationship Id="rId1830" Type="http://schemas.openxmlformats.org/officeDocument/2006/relationships/hyperlink" Target="https://bulbapedia.bulbagarden.net/wiki/Dewpider_(Pok%C3%A9mon)" TargetMode="External"/><Relationship Id="rId1831" Type="http://schemas.openxmlformats.org/officeDocument/2006/relationships/hyperlink" Target="https://bulbapedia.bulbagarden.net/wiki/Araquanid_(Pok%C3%A9mon)" TargetMode="External"/><Relationship Id="rId1832" Type="http://schemas.openxmlformats.org/officeDocument/2006/relationships/hyperlink" Target="https://bulbapedia.bulbagarden.net/wiki/Araquanid_(Pok%C3%A9mon)" TargetMode="External"/><Relationship Id="rId1833" Type="http://schemas.openxmlformats.org/officeDocument/2006/relationships/hyperlink" Target="https://bulbapedia.bulbagarden.net/wiki/Fomantis_(Pok%C3%A9mon)" TargetMode="External"/><Relationship Id="rId1834" Type="http://schemas.openxmlformats.org/officeDocument/2006/relationships/hyperlink" Target="https://bulbapedia.bulbagarden.net/wiki/Fomantis_(Pok%C3%A9mon)" TargetMode="External"/><Relationship Id="rId1835" Type="http://schemas.openxmlformats.org/officeDocument/2006/relationships/hyperlink" Target="https://bulbapedia.bulbagarden.net/wiki/Lurantis_(Pok%C3%A9mon)" TargetMode="External"/><Relationship Id="rId1836" Type="http://schemas.openxmlformats.org/officeDocument/2006/relationships/hyperlink" Target="https://bulbapedia.bulbagarden.net/wiki/Lurantis_(Pok%C3%A9mon)" TargetMode="External"/><Relationship Id="rId1837" Type="http://schemas.openxmlformats.org/officeDocument/2006/relationships/hyperlink" Target="https://bulbapedia.bulbagarden.net/wiki/Morelull_(Pok%C3%A9mon)" TargetMode="External"/><Relationship Id="rId1838" Type="http://schemas.openxmlformats.org/officeDocument/2006/relationships/hyperlink" Target="https://bulbapedia.bulbagarden.net/wiki/Morelull_(Pok%C3%A9mon)" TargetMode="External"/><Relationship Id="rId1839" Type="http://schemas.openxmlformats.org/officeDocument/2006/relationships/hyperlink" Target="https://bulbapedia.bulbagarden.net/wiki/Shiinotic_(Pok%C3%A9mon)" TargetMode="External"/><Relationship Id="rId1820" Type="http://schemas.openxmlformats.org/officeDocument/2006/relationships/hyperlink" Target="https://bulbapedia.bulbagarden.net/wiki/Wishiwashi_(Pok%C3%A9mon)" TargetMode="External"/><Relationship Id="rId1821" Type="http://schemas.openxmlformats.org/officeDocument/2006/relationships/hyperlink" Target="https://bulbapedia.bulbagarden.net/wiki/Mareanie_(Pok%C3%A9mon)" TargetMode="External"/><Relationship Id="rId1822" Type="http://schemas.openxmlformats.org/officeDocument/2006/relationships/hyperlink" Target="https://bulbapedia.bulbagarden.net/wiki/Mareanie_(Pok%C3%A9mon)" TargetMode="External"/><Relationship Id="rId1823" Type="http://schemas.openxmlformats.org/officeDocument/2006/relationships/hyperlink" Target="https://bulbapedia.bulbagarden.net/wiki/Toxapex_(Pok%C3%A9mon)" TargetMode="External"/><Relationship Id="rId1824" Type="http://schemas.openxmlformats.org/officeDocument/2006/relationships/hyperlink" Target="https://bulbapedia.bulbagarden.net/wiki/Toxapex_(Pok%C3%A9mon)" TargetMode="External"/><Relationship Id="rId1825" Type="http://schemas.openxmlformats.org/officeDocument/2006/relationships/hyperlink" Target="https://bulbapedia.bulbagarden.net/wiki/Mudbray_(Pok%C3%A9mon)" TargetMode="External"/><Relationship Id="rId1826" Type="http://schemas.openxmlformats.org/officeDocument/2006/relationships/hyperlink" Target="https://bulbapedia.bulbagarden.net/wiki/Mudbray_(Pok%C3%A9mon)" TargetMode="External"/><Relationship Id="rId1827" Type="http://schemas.openxmlformats.org/officeDocument/2006/relationships/hyperlink" Target="https://bulbapedia.bulbagarden.net/wiki/Mudsdale_(Pok%C3%A9mon)" TargetMode="External"/><Relationship Id="rId1828" Type="http://schemas.openxmlformats.org/officeDocument/2006/relationships/hyperlink" Target="https://bulbapedia.bulbagarden.net/wiki/Mudsdale_(Pok%C3%A9mon)" TargetMode="External"/><Relationship Id="rId1829" Type="http://schemas.openxmlformats.org/officeDocument/2006/relationships/hyperlink" Target="https://bulbapedia.bulbagarden.net/wiki/Dewpider_(Pok%C3%A9mon)" TargetMode="External"/><Relationship Id="rId1455" Type="http://schemas.openxmlformats.org/officeDocument/2006/relationships/hyperlink" Target="https://bulbapedia.bulbagarden.net/wiki/Bouffalant_(Pok%C3%A9mon)" TargetMode="External"/><Relationship Id="rId1456" Type="http://schemas.openxmlformats.org/officeDocument/2006/relationships/hyperlink" Target="https://bulbapedia.bulbagarden.net/wiki/Bouffalant_(Pok%C3%A9mon)" TargetMode="External"/><Relationship Id="rId1457" Type="http://schemas.openxmlformats.org/officeDocument/2006/relationships/hyperlink" Target="https://bulbapedia.bulbagarden.net/wiki/Rufflet_(Pok%C3%A9mon)" TargetMode="External"/><Relationship Id="rId1458" Type="http://schemas.openxmlformats.org/officeDocument/2006/relationships/hyperlink" Target="https://bulbapedia.bulbagarden.net/wiki/Rufflet_(Pok%C3%A9mon)" TargetMode="External"/><Relationship Id="rId1459" Type="http://schemas.openxmlformats.org/officeDocument/2006/relationships/hyperlink" Target="https://bulbapedia.bulbagarden.net/wiki/Braviary_(Pok%C3%A9mon)" TargetMode="External"/><Relationship Id="rId629" Type="http://schemas.openxmlformats.org/officeDocument/2006/relationships/hyperlink" Target="https://bulbapedia.bulbagarden.net/wiki/Larvitar_(Pok%C3%A9mon)" TargetMode="External"/><Relationship Id="rId624" Type="http://schemas.openxmlformats.org/officeDocument/2006/relationships/hyperlink" Target="https://bulbapedia.bulbagarden.net/wiki/Raikou_(Pok%C3%A9mon)" TargetMode="External"/><Relationship Id="rId623" Type="http://schemas.openxmlformats.org/officeDocument/2006/relationships/hyperlink" Target="https://bulbapedia.bulbagarden.net/wiki/Raikou_(Pok%C3%A9mon)" TargetMode="External"/><Relationship Id="rId622" Type="http://schemas.openxmlformats.org/officeDocument/2006/relationships/hyperlink" Target="https://bulbapedia.bulbagarden.net/wiki/Blissey_(Pok%C3%A9mon)" TargetMode="External"/><Relationship Id="rId621" Type="http://schemas.openxmlformats.org/officeDocument/2006/relationships/hyperlink" Target="https://bulbapedia.bulbagarden.net/wiki/Blissey_(Pok%C3%A9mon)" TargetMode="External"/><Relationship Id="rId628" Type="http://schemas.openxmlformats.org/officeDocument/2006/relationships/hyperlink" Target="https://bulbapedia.bulbagarden.net/wiki/Suicune_(Pok%C3%A9mon)" TargetMode="External"/><Relationship Id="rId627" Type="http://schemas.openxmlformats.org/officeDocument/2006/relationships/hyperlink" Target="https://bulbapedia.bulbagarden.net/wiki/Suicune_(Pok%C3%A9mon)" TargetMode="External"/><Relationship Id="rId626" Type="http://schemas.openxmlformats.org/officeDocument/2006/relationships/hyperlink" Target="https://bulbapedia.bulbagarden.net/wiki/Entei_(Pok%C3%A9mon)" TargetMode="External"/><Relationship Id="rId625" Type="http://schemas.openxmlformats.org/officeDocument/2006/relationships/hyperlink" Target="https://bulbapedia.bulbagarden.net/wiki/Entei_(Pok%C3%A9mon)" TargetMode="External"/><Relationship Id="rId1450" Type="http://schemas.openxmlformats.org/officeDocument/2006/relationships/hyperlink" Target="https://bulbapedia.bulbagarden.net/wiki/Golurk_(Pok%C3%A9mon)" TargetMode="External"/><Relationship Id="rId620" Type="http://schemas.openxmlformats.org/officeDocument/2006/relationships/hyperlink" Target="https://bulbapedia.bulbagarden.net/wiki/Miltank_(Pok%C3%A9mon)" TargetMode="External"/><Relationship Id="rId1451" Type="http://schemas.openxmlformats.org/officeDocument/2006/relationships/hyperlink" Target="https://bulbapedia.bulbagarden.net/wiki/Pawniard_(Pok%C3%A9mon)" TargetMode="External"/><Relationship Id="rId1452" Type="http://schemas.openxmlformats.org/officeDocument/2006/relationships/hyperlink" Target="https://bulbapedia.bulbagarden.net/wiki/Pawniard_(Pok%C3%A9mon)" TargetMode="External"/><Relationship Id="rId1453" Type="http://schemas.openxmlformats.org/officeDocument/2006/relationships/hyperlink" Target="https://bulbapedia.bulbagarden.net/wiki/Bisharp_(Pok%C3%A9mon)" TargetMode="External"/><Relationship Id="rId1454" Type="http://schemas.openxmlformats.org/officeDocument/2006/relationships/hyperlink" Target="https://bulbapedia.bulbagarden.net/wiki/Bisharp_(Pok%C3%A9mon)" TargetMode="External"/><Relationship Id="rId1444" Type="http://schemas.openxmlformats.org/officeDocument/2006/relationships/hyperlink" Target="https://bulbapedia.bulbagarden.net/wiki/Mienshao_(Pok%C3%A9mon)" TargetMode="External"/><Relationship Id="rId1445" Type="http://schemas.openxmlformats.org/officeDocument/2006/relationships/hyperlink" Target="https://bulbapedia.bulbagarden.net/wiki/Druddigon_(Pok%C3%A9mon)" TargetMode="External"/><Relationship Id="rId1446" Type="http://schemas.openxmlformats.org/officeDocument/2006/relationships/hyperlink" Target="https://bulbapedia.bulbagarden.net/wiki/Druddigon_(Pok%C3%A9mon)" TargetMode="External"/><Relationship Id="rId1447" Type="http://schemas.openxmlformats.org/officeDocument/2006/relationships/hyperlink" Target="https://bulbapedia.bulbagarden.net/wiki/Golett_(Pok%C3%A9mon)" TargetMode="External"/><Relationship Id="rId1448" Type="http://schemas.openxmlformats.org/officeDocument/2006/relationships/hyperlink" Target="https://bulbapedia.bulbagarden.net/wiki/Golett_(Pok%C3%A9mon)" TargetMode="External"/><Relationship Id="rId1449" Type="http://schemas.openxmlformats.org/officeDocument/2006/relationships/hyperlink" Target="https://bulbapedia.bulbagarden.net/wiki/Golurk_(Pok%C3%A9mon)" TargetMode="External"/><Relationship Id="rId619" Type="http://schemas.openxmlformats.org/officeDocument/2006/relationships/hyperlink" Target="https://bulbapedia.bulbagarden.net/wiki/Miltank_(Pok%C3%A9mon)" TargetMode="External"/><Relationship Id="rId618" Type="http://schemas.openxmlformats.org/officeDocument/2006/relationships/hyperlink" Target="https://bulbapedia.bulbagarden.net/wiki/Magby_(Pok%C3%A9mon)" TargetMode="External"/><Relationship Id="rId613" Type="http://schemas.openxmlformats.org/officeDocument/2006/relationships/hyperlink" Target="https://bulbapedia.bulbagarden.net/wiki/Smoochum_(Pok%C3%A9mon)" TargetMode="External"/><Relationship Id="rId612" Type="http://schemas.openxmlformats.org/officeDocument/2006/relationships/hyperlink" Target="https://bulbapedia.bulbagarden.net/wiki/Hitmontop_(Pok%C3%A9mon)" TargetMode="External"/><Relationship Id="rId611" Type="http://schemas.openxmlformats.org/officeDocument/2006/relationships/hyperlink" Target="https://bulbapedia.bulbagarden.net/wiki/Hitmontop_(Pok%C3%A9mon)" TargetMode="External"/><Relationship Id="rId610" Type="http://schemas.openxmlformats.org/officeDocument/2006/relationships/hyperlink" Target="https://bulbapedia.bulbagarden.net/wiki/Tyrogue_(Pok%C3%A9mon)" TargetMode="External"/><Relationship Id="rId617" Type="http://schemas.openxmlformats.org/officeDocument/2006/relationships/hyperlink" Target="https://bulbapedia.bulbagarden.net/wiki/Magby_(Pok%C3%A9mon)" TargetMode="External"/><Relationship Id="rId616" Type="http://schemas.openxmlformats.org/officeDocument/2006/relationships/hyperlink" Target="https://bulbapedia.bulbagarden.net/wiki/Elekid_(Pok%C3%A9mon)" TargetMode="External"/><Relationship Id="rId615" Type="http://schemas.openxmlformats.org/officeDocument/2006/relationships/hyperlink" Target="https://bulbapedia.bulbagarden.net/wiki/Elekid_(Pok%C3%A9mon)" TargetMode="External"/><Relationship Id="rId614" Type="http://schemas.openxmlformats.org/officeDocument/2006/relationships/hyperlink" Target="https://bulbapedia.bulbagarden.net/wiki/Smoochum_(Pok%C3%A9mon)" TargetMode="External"/><Relationship Id="rId1440" Type="http://schemas.openxmlformats.org/officeDocument/2006/relationships/hyperlink" Target="https://bulbapedia.bulbagarden.net/wiki/Stunfisk_(Pok%C3%A9mon)" TargetMode="External"/><Relationship Id="rId1441" Type="http://schemas.openxmlformats.org/officeDocument/2006/relationships/hyperlink" Target="https://bulbapedia.bulbagarden.net/wiki/Mienfoo_(Pok%C3%A9mon)" TargetMode="External"/><Relationship Id="rId1442" Type="http://schemas.openxmlformats.org/officeDocument/2006/relationships/hyperlink" Target="https://bulbapedia.bulbagarden.net/wiki/Mienfoo_(Pok%C3%A9mon)" TargetMode="External"/><Relationship Id="rId1443" Type="http://schemas.openxmlformats.org/officeDocument/2006/relationships/hyperlink" Target="https://bulbapedia.bulbagarden.net/wiki/Mienshao_(Pok%C3%A9mon)" TargetMode="External"/><Relationship Id="rId1477" Type="http://schemas.openxmlformats.org/officeDocument/2006/relationships/hyperlink" Target="https://bulbapedia.bulbagarden.net/wiki/Larvesta_(Pok%C3%A9mon)" TargetMode="External"/><Relationship Id="rId1478" Type="http://schemas.openxmlformats.org/officeDocument/2006/relationships/hyperlink" Target="https://bulbapedia.bulbagarden.net/wiki/Larvesta_(Pok%C3%A9mon)" TargetMode="External"/><Relationship Id="rId1479" Type="http://schemas.openxmlformats.org/officeDocument/2006/relationships/hyperlink" Target="https://bulbapedia.bulbagarden.net/wiki/Volcarona_(Pok%C3%A9mon)" TargetMode="External"/><Relationship Id="rId646" Type="http://schemas.openxmlformats.org/officeDocument/2006/relationships/hyperlink" Target="https://bulbapedia.bulbagarden.net/wiki/Sceptile_(Pok%C3%A9mon)" TargetMode="External"/><Relationship Id="rId645" Type="http://schemas.openxmlformats.org/officeDocument/2006/relationships/hyperlink" Target="https://bulbapedia.bulbagarden.net/wiki/Sceptile_(Pok%C3%A9mon)" TargetMode="External"/><Relationship Id="rId644" Type="http://schemas.openxmlformats.org/officeDocument/2006/relationships/hyperlink" Target="https://bulbapedia.bulbagarden.net/wiki/Grovyle_(Pok%C3%A9mon)" TargetMode="External"/><Relationship Id="rId643" Type="http://schemas.openxmlformats.org/officeDocument/2006/relationships/hyperlink" Target="https://bulbapedia.bulbagarden.net/wiki/Grovyle_(Pok%C3%A9mon)" TargetMode="External"/><Relationship Id="rId649" Type="http://schemas.openxmlformats.org/officeDocument/2006/relationships/hyperlink" Target="https://bulbapedia.bulbagarden.net/wiki/Combusken_(Pok%C3%A9mon)" TargetMode="External"/><Relationship Id="rId648" Type="http://schemas.openxmlformats.org/officeDocument/2006/relationships/hyperlink" Target="https://bulbapedia.bulbagarden.net/wiki/Torchic_(Pok%C3%A9mon)" TargetMode="External"/><Relationship Id="rId647" Type="http://schemas.openxmlformats.org/officeDocument/2006/relationships/hyperlink" Target="https://bulbapedia.bulbagarden.net/wiki/Torchic_(Pok%C3%A9mon)" TargetMode="External"/><Relationship Id="rId1470" Type="http://schemas.openxmlformats.org/officeDocument/2006/relationships/hyperlink" Target="https://bulbapedia.bulbagarden.net/wiki/Durant_(Pok%C3%A9mon)" TargetMode="External"/><Relationship Id="rId1471" Type="http://schemas.openxmlformats.org/officeDocument/2006/relationships/hyperlink" Target="https://bulbapedia.bulbagarden.net/wiki/Deino_(Pok%C3%A9mon)" TargetMode="External"/><Relationship Id="rId1472" Type="http://schemas.openxmlformats.org/officeDocument/2006/relationships/hyperlink" Target="https://bulbapedia.bulbagarden.net/wiki/Deino_(Pok%C3%A9mon)" TargetMode="External"/><Relationship Id="rId642" Type="http://schemas.openxmlformats.org/officeDocument/2006/relationships/hyperlink" Target="https://bulbapedia.bulbagarden.net/wiki/Treecko_(Pok%C3%A9mon)" TargetMode="External"/><Relationship Id="rId1473" Type="http://schemas.openxmlformats.org/officeDocument/2006/relationships/hyperlink" Target="https://bulbapedia.bulbagarden.net/wiki/Zweilous_(Pok%C3%A9mon)" TargetMode="External"/><Relationship Id="rId641" Type="http://schemas.openxmlformats.org/officeDocument/2006/relationships/hyperlink" Target="https://bulbapedia.bulbagarden.net/wiki/Treecko_(Pok%C3%A9mon)" TargetMode="External"/><Relationship Id="rId1474" Type="http://schemas.openxmlformats.org/officeDocument/2006/relationships/hyperlink" Target="https://bulbapedia.bulbagarden.net/wiki/Zweilous_(Pok%C3%A9mon)" TargetMode="External"/><Relationship Id="rId640" Type="http://schemas.openxmlformats.org/officeDocument/2006/relationships/hyperlink" Target="https://bulbapedia.bulbagarden.net/wiki/Celebi_(Pok%C3%A9mon)" TargetMode="External"/><Relationship Id="rId1475" Type="http://schemas.openxmlformats.org/officeDocument/2006/relationships/hyperlink" Target="https://bulbapedia.bulbagarden.net/wiki/Hydreigon_(Pok%C3%A9mon)" TargetMode="External"/><Relationship Id="rId1476" Type="http://schemas.openxmlformats.org/officeDocument/2006/relationships/hyperlink" Target="https://bulbapedia.bulbagarden.net/wiki/Hydreigon_(Pok%C3%A9mon)" TargetMode="External"/><Relationship Id="rId1466" Type="http://schemas.openxmlformats.org/officeDocument/2006/relationships/hyperlink" Target="https://bulbapedia.bulbagarden.net/wiki/Mandibuzz_(Pok%C3%A9mon)" TargetMode="External"/><Relationship Id="rId1467" Type="http://schemas.openxmlformats.org/officeDocument/2006/relationships/hyperlink" Target="https://bulbapedia.bulbagarden.net/wiki/Heatmor_(Pok%C3%A9mon)" TargetMode="External"/><Relationship Id="rId1468" Type="http://schemas.openxmlformats.org/officeDocument/2006/relationships/hyperlink" Target="https://bulbapedia.bulbagarden.net/wiki/Heatmor_(Pok%C3%A9mon)" TargetMode="External"/><Relationship Id="rId1469" Type="http://schemas.openxmlformats.org/officeDocument/2006/relationships/hyperlink" Target="https://bulbapedia.bulbagarden.net/wiki/Durant_(Pok%C3%A9mon)" TargetMode="External"/><Relationship Id="rId635" Type="http://schemas.openxmlformats.org/officeDocument/2006/relationships/hyperlink" Target="https://bulbapedia.bulbagarden.net/wiki/Lugia_(Pok%C3%A9mon)" TargetMode="External"/><Relationship Id="rId634" Type="http://schemas.openxmlformats.org/officeDocument/2006/relationships/hyperlink" Target="https://bulbapedia.bulbagarden.net/wiki/Tyranitar_(Pok%C3%A9mon)" TargetMode="External"/><Relationship Id="rId633" Type="http://schemas.openxmlformats.org/officeDocument/2006/relationships/hyperlink" Target="https://bulbapedia.bulbagarden.net/wiki/Tyranitar_(Pok%C3%A9mon)" TargetMode="External"/><Relationship Id="rId632" Type="http://schemas.openxmlformats.org/officeDocument/2006/relationships/hyperlink" Target="https://bulbapedia.bulbagarden.net/wiki/Pupitar_(Pok%C3%A9mon)" TargetMode="External"/><Relationship Id="rId639" Type="http://schemas.openxmlformats.org/officeDocument/2006/relationships/hyperlink" Target="https://bulbapedia.bulbagarden.net/wiki/Celebi_(Pok%C3%A9mon)" TargetMode="External"/><Relationship Id="rId638" Type="http://schemas.openxmlformats.org/officeDocument/2006/relationships/hyperlink" Target="https://bulbapedia.bulbagarden.net/wiki/Ho-Oh_(Pok%C3%A9mon)" TargetMode="External"/><Relationship Id="rId637" Type="http://schemas.openxmlformats.org/officeDocument/2006/relationships/hyperlink" Target="https://bulbapedia.bulbagarden.net/wiki/Ho-Oh_(Pok%C3%A9mon)" TargetMode="External"/><Relationship Id="rId636" Type="http://schemas.openxmlformats.org/officeDocument/2006/relationships/hyperlink" Target="https://bulbapedia.bulbagarden.net/wiki/Lugia_(Pok%C3%A9mon)" TargetMode="External"/><Relationship Id="rId1460" Type="http://schemas.openxmlformats.org/officeDocument/2006/relationships/hyperlink" Target="https://bulbapedia.bulbagarden.net/wiki/Braviary_(Pok%C3%A9mon)" TargetMode="External"/><Relationship Id="rId1461" Type="http://schemas.openxmlformats.org/officeDocument/2006/relationships/hyperlink" Target="https://bulbapedia.bulbagarden.net/wiki/Braviary_(Pok%C3%A9mon)" TargetMode="External"/><Relationship Id="rId631" Type="http://schemas.openxmlformats.org/officeDocument/2006/relationships/hyperlink" Target="https://bulbapedia.bulbagarden.net/wiki/Pupitar_(Pok%C3%A9mon)" TargetMode="External"/><Relationship Id="rId1462" Type="http://schemas.openxmlformats.org/officeDocument/2006/relationships/hyperlink" Target="https://bulbapedia.bulbagarden.net/wiki/Braviary_(Pok%C3%A9mon)" TargetMode="External"/><Relationship Id="rId630" Type="http://schemas.openxmlformats.org/officeDocument/2006/relationships/hyperlink" Target="https://bulbapedia.bulbagarden.net/wiki/Larvitar_(Pok%C3%A9mon)" TargetMode="External"/><Relationship Id="rId1463" Type="http://schemas.openxmlformats.org/officeDocument/2006/relationships/hyperlink" Target="https://bulbapedia.bulbagarden.net/wiki/Vullaby_(Pok%C3%A9mon)" TargetMode="External"/><Relationship Id="rId1464" Type="http://schemas.openxmlformats.org/officeDocument/2006/relationships/hyperlink" Target="https://bulbapedia.bulbagarden.net/wiki/Vullaby_(Pok%C3%A9mon)" TargetMode="External"/><Relationship Id="rId1465" Type="http://schemas.openxmlformats.org/officeDocument/2006/relationships/hyperlink" Target="https://bulbapedia.bulbagarden.net/wiki/Mandibuzz_(Pok%C3%A9mon)" TargetMode="External"/><Relationship Id="rId1411" Type="http://schemas.openxmlformats.org/officeDocument/2006/relationships/hyperlink" Target="https://bulbapedia.bulbagarden.net/wiki/Elgyem_(Pok%C3%A9mon)" TargetMode="External"/><Relationship Id="rId1895" Type="http://schemas.openxmlformats.org/officeDocument/2006/relationships/hyperlink" Target="https://bulbapedia.bulbagarden.net/wiki/Kommo-o_(Pok%C3%A9mon)" TargetMode="External"/><Relationship Id="rId1412" Type="http://schemas.openxmlformats.org/officeDocument/2006/relationships/hyperlink" Target="https://bulbapedia.bulbagarden.net/wiki/Elgyem_(Pok%C3%A9mon)" TargetMode="External"/><Relationship Id="rId1896" Type="http://schemas.openxmlformats.org/officeDocument/2006/relationships/hyperlink" Target="https://bulbapedia.bulbagarden.net/wiki/Kommo-o_(Pok%C3%A9mon)" TargetMode="External"/><Relationship Id="rId1413" Type="http://schemas.openxmlformats.org/officeDocument/2006/relationships/hyperlink" Target="https://bulbapedia.bulbagarden.net/wiki/Beheeyem_(Pok%C3%A9mon)" TargetMode="External"/><Relationship Id="rId1897" Type="http://schemas.openxmlformats.org/officeDocument/2006/relationships/hyperlink" Target="https://bulbapedia.bulbagarden.net/wiki/Tapu_Koko_(Pok%C3%A9mon)" TargetMode="External"/><Relationship Id="rId1414" Type="http://schemas.openxmlformats.org/officeDocument/2006/relationships/hyperlink" Target="https://bulbapedia.bulbagarden.net/wiki/Beheeyem_(Pok%C3%A9mon)" TargetMode="External"/><Relationship Id="rId1898" Type="http://schemas.openxmlformats.org/officeDocument/2006/relationships/hyperlink" Target="https://bulbapedia.bulbagarden.net/wiki/Tapu_Koko_(Pok%C3%A9mon)" TargetMode="External"/><Relationship Id="rId1415" Type="http://schemas.openxmlformats.org/officeDocument/2006/relationships/hyperlink" Target="https://bulbapedia.bulbagarden.net/wiki/Litwick_(Pok%C3%A9mon)" TargetMode="External"/><Relationship Id="rId1899" Type="http://schemas.openxmlformats.org/officeDocument/2006/relationships/hyperlink" Target="https://bulbapedia.bulbagarden.net/wiki/Tapu_Lele_(Pok%C3%A9mon)" TargetMode="External"/><Relationship Id="rId1416" Type="http://schemas.openxmlformats.org/officeDocument/2006/relationships/hyperlink" Target="https://bulbapedia.bulbagarden.net/wiki/Litwick_(Pok%C3%A9mon)" TargetMode="External"/><Relationship Id="rId1417" Type="http://schemas.openxmlformats.org/officeDocument/2006/relationships/hyperlink" Target="https://bulbapedia.bulbagarden.net/wiki/Lampent_(Pok%C3%A9mon)" TargetMode="External"/><Relationship Id="rId1418" Type="http://schemas.openxmlformats.org/officeDocument/2006/relationships/hyperlink" Target="https://bulbapedia.bulbagarden.net/wiki/Lampent_(Pok%C3%A9mon)" TargetMode="External"/><Relationship Id="rId1419" Type="http://schemas.openxmlformats.org/officeDocument/2006/relationships/hyperlink" Target="https://bulbapedia.bulbagarden.net/wiki/Chandelure_(Pok%C3%A9mon)" TargetMode="External"/><Relationship Id="rId1890" Type="http://schemas.openxmlformats.org/officeDocument/2006/relationships/hyperlink" Target="https://bulbapedia.bulbagarden.net/wiki/Dhelmise_(Pok%C3%A9mon)" TargetMode="External"/><Relationship Id="rId1891" Type="http://schemas.openxmlformats.org/officeDocument/2006/relationships/hyperlink" Target="https://bulbapedia.bulbagarden.net/wiki/Jangmo-o_(Pok%C3%A9mon)" TargetMode="External"/><Relationship Id="rId1892" Type="http://schemas.openxmlformats.org/officeDocument/2006/relationships/hyperlink" Target="https://bulbapedia.bulbagarden.net/wiki/Jangmo-o_(Pok%C3%A9mon)" TargetMode="External"/><Relationship Id="rId1893" Type="http://schemas.openxmlformats.org/officeDocument/2006/relationships/hyperlink" Target="https://bulbapedia.bulbagarden.net/wiki/Hakamo-o_(Pok%C3%A9mon)" TargetMode="External"/><Relationship Id="rId1410" Type="http://schemas.openxmlformats.org/officeDocument/2006/relationships/hyperlink" Target="https://bulbapedia.bulbagarden.net/wiki/Eelektross_(Pok%C3%A9mon)" TargetMode="External"/><Relationship Id="rId1894" Type="http://schemas.openxmlformats.org/officeDocument/2006/relationships/hyperlink" Target="https://bulbapedia.bulbagarden.net/wiki/Hakamo-o_(Pok%C3%A9mon)" TargetMode="External"/><Relationship Id="rId1400" Type="http://schemas.openxmlformats.org/officeDocument/2006/relationships/hyperlink" Target="https://bulbapedia.bulbagarden.net/wiki/Klink_(Pok%C3%A9mon)" TargetMode="External"/><Relationship Id="rId1884" Type="http://schemas.openxmlformats.org/officeDocument/2006/relationships/hyperlink" Target="https://bulbapedia.bulbagarden.net/wiki/Mimikyu_(Pok%C3%A9mon)" TargetMode="External"/><Relationship Id="rId1401" Type="http://schemas.openxmlformats.org/officeDocument/2006/relationships/hyperlink" Target="https://bulbapedia.bulbagarden.net/wiki/Klang_(Pok%C3%A9mon)" TargetMode="External"/><Relationship Id="rId1885" Type="http://schemas.openxmlformats.org/officeDocument/2006/relationships/hyperlink" Target="https://bulbapedia.bulbagarden.net/wiki/Bruxish_(Pok%C3%A9mon)" TargetMode="External"/><Relationship Id="rId1402" Type="http://schemas.openxmlformats.org/officeDocument/2006/relationships/hyperlink" Target="https://bulbapedia.bulbagarden.net/wiki/Klang_(Pok%C3%A9mon)" TargetMode="External"/><Relationship Id="rId1886" Type="http://schemas.openxmlformats.org/officeDocument/2006/relationships/hyperlink" Target="https://bulbapedia.bulbagarden.net/wiki/Bruxish_(Pok%C3%A9mon)" TargetMode="External"/><Relationship Id="rId1403" Type="http://schemas.openxmlformats.org/officeDocument/2006/relationships/hyperlink" Target="https://bulbapedia.bulbagarden.net/wiki/Klinklang_(Pok%C3%A9mon)" TargetMode="External"/><Relationship Id="rId1887" Type="http://schemas.openxmlformats.org/officeDocument/2006/relationships/hyperlink" Target="https://bulbapedia.bulbagarden.net/wiki/Drampa_(Pok%C3%A9mon)" TargetMode="External"/><Relationship Id="rId1404" Type="http://schemas.openxmlformats.org/officeDocument/2006/relationships/hyperlink" Target="https://bulbapedia.bulbagarden.net/wiki/Klinklang_(Pok%C3%A9mon)" TargetMode="External"/><Relationship Id="rId1888" Type="http://schemas.openxmlformats.org/officeDocument/2006/relationships/hyperlink" Target="https://bulbapedia.bulbagarden.net/wiki/Drampa_(Pok%C3%A9mon)" TargetMode="External"/><Relationship Id="rId1405" Type="http://schemas.openxmlformats.org/officeDocument/2006/relationships/hyperlink" Target="https://bulbapedia.bulbagarden.net/wiki/Tynamo_(Pok%C3%A9mon)" TargetMode="External"/><Relationship Id="rId1889" Type="http://schemas.openxmlformats.org/officeDocument/2006/relationships/hyperlink" Target="https://bulbapedia.bulbagarden.net/wiki/Dhelmise_(Pok%C3%A9mon)" TargetMode="External"/><Relationship Id="rId1406" Type="http://schemas.openxmlformats.org/officeDocument/2006/relationships/hyperlink" Target="https://bulbapedia.bulbagarden.net/wiki/Tynamo_(Pok%C3%A9mon)" TargetMode="External"/><Relationship Id="rId1407" Type="http://schemas.openxmlformats.org/officeDocument/2006/relationships/hyperlink" Target="https://bulbapedia.bulbagarden.net/wiki/Eelektrik_(Pok%C3%A9mon)" TargetMode="External"/><Relationship Id="rId1408" Type="http://schemas.openxmlformats.org/officeDocument/2006/relationships/hyperlink" Target="https://bulbapedia.bulbagarden.net/wiki/Eelektrik_(Pok%C3%A9mon)" TargetMode="External"/><Relationship Id="rId1409" Type="http://schemas.openxmlformats.org/officeDocument/2006/relationships/hyperlink" Target="https://bulbapedia.bulbagarden.net/wiki/Eelektross_(Pok%C3%A9mon)" TargetMode="External"/><Relationship Id="rId1880" Type="http://schemas.openxmlformats.org/officeDocument/2006/relationships/hyperlink" Target="https://bulbapedia.bulbagarden.net/wiki/Turtonator_(Pok%C3%A9mon)" TargetMode="External"/><Relationship Id="rId1881" Type="http://schemas.openxmlformats.org/officeDocument/2006/relationships/hyperlink" Target="https://bulbapedia.bulbagarden.net/wiki/Togedemaru_(Pok%C3%A9mon)" TargetMode="External"/><Relationship Id="rId1882" Type="http://schemas.openxmlformats.org/officeDocument/2006/relationships/hyperlink" Target="https://bulbapedia.bulbagarden.net/wiki/Togedemaru_(Pok%C3%A9mon)" TargetMode="External"/><Relationship Id="rId1883" Type="http://schemas.openxmlformats.org/officeDocument/2006/relationships/hyperlink" Target="https://bulbapedia.bulbagarden.net/wiki/Mimikyu_(Pok%C3%A9mon)" TargetMode="External"/><Relationship Id="rId1433" Type="http://schemas.openxmlformats.org/officeDocument/2006/relationships/hyperlink" Target="https://bulbapedia.bulbagarden.net/wiki/Shelmet_(Pok%C3%A9mon)" TargetMode="External"/><Relationship Id="rId1434" Type="http://schemas.openxmlformats.org/officeDocument/2006/relationships/hyperlink" Target="https://bulbapedia.bulbagarden.net/wiki/Shelmet_(Pok%C3%A9mon)" TargetMode="External"/><Relationship Id="rId1435" Type="http://schemas.openxmlformats.org/officeDocument/2006/relationships/hyperlink" Target="https://bulbapedia.bulbagarden.net/wiki/Accelgor_(Pok%C3%A9mon)" TargetMode="External"/><Relationship Id="rId1436" Type="http://schemas.openxmlformats.org/officeDocument/2006/relationships/hyperlink" Target="https://bulbapedia.bulbagarden.net/wiki/Accelgor_(Pok%C3%A9mon)" TargetMode="External"/><Relationship Id="rId1437" Type="http://schemas.openxmlformats.org/officeDocument/2006/relationships/hyperlink" Target="https://bulbapedia.bulbagarden.net/wiki/Stunfisk_(Pok%C3%A9mon)" TargetMode="External"/><Relationship Id="rId1438" Type="http://schemas.openxmlformats.org/officeDocument/2006/relationships/hyperlink" Target="https://bulbapedia.bulbagarden.net/wiki/Stunfisk_(Pok%C3%A9mon)" TargetMode="External"/><Relationship Id="rId1439" Type="http://schemas.openxmlformats.org/officeDocument/2006/relationships/hyperlink" Target="https://bulbapedia.bulbagarden.net/wiki/Stunfisk_(Pok%C3%A9mon)" TargetMode="External"/><Relationship Id="rId609" Type="http://schemas.openxmlformats.org/officeDocument/2006/relationships/hyperlink" Target="https://bulbapedia.bulbagarden.net/wiki/Tyrogue_(Pok%C3%A9mon)" TargetMode="External"/><Relationship Id="rId608" Type="http://schemas.openxmlformats.org/officeDocument/2006/relationships/hyperlink" Target="https://bulbapedia.bulbagarden.net/wiki/Smeargle_(Pok%C3%A9mon)" TargetMode="External"/><Relationship Id="rId607" Type="http://schemas.openxmlformats.org/officeDocument/2006/relationships/hyperlink" Target="https://bulbapedia.bulbagarden.net/wiki/Smeargle_(Pok%C3%A9mon)" TargetMode="External"/><Relationship Id="rId602" Type="http://schemas.openxmlformats.org/officeDocument/2006/relationships/hyperlink" Target="https://bulbapedia.bulbagarden.net/wiki/Donphan_(Pok%C3%A9mon)" TargetMode="External"/><Relationship Id="rId601" Type="http://schemas.openxmlformats.org/officeDocument/2006/relationships/hyperlink" Target="https://bulbapedia.bulbagarden.net/wiki/Donphan_(Pok%C3%A9mon)" TargetMode="External"/><Relationship Id="rId600" Type="http://schemas.openxmlformats.org/officeDocument/2006/relationships/hyperlink" Target="https://bulbapedia.bulbagarden.net/wiki/Phanpy_(Pok%C3%A9mon)" TargetMode="External"/><Relationship Id="rId606" Type="http://schemas.openxmlformats.org/officeDocument/2006/relationships/hyperlink" Target="https://bulbapedia.bulbagarden.net/wiki/Stantler_(Pok%C3%A9mon)" TargetMode="External"/><Relationship Id="rId605" Type="http://schemas.openxmlformats.org/officeDocument/2006/relationships/hyperlink" Target="https://bulbapedia.bulbagarden.net/wiki/Stantler_(Pok%C3%A9mon)" TargetMode="External"/><Relationship Id="rId604" Type="http://schemas.openxmlformats.org/officeDocument/2006/relationships/hyperlink" Target="https://bulbapedia.bulbagarden.net/wiki/Porygon2_(Pok%C3%A9mon)" TargetMode="External"/><Relationship Id="rId603" Type="http://schemas.openxmlformats.org/officeDocument/2006/relationships/hyperlink" Target="https://bulbapedia.bulbagarden.net/wiki/Porygon2_(Pok%C3%A9mon)" TargetMode="External"/><Relationship Id="rId1430" Type="http://schemas.openxmlformats.org/officeDocument/2006/relationships/hyperlink" Target="https://bulbapedia.bulbagarden.net/wiki/Beartic_(Pok%C3%A9mon)" TargetMode="External"/><Relationship Id="rId1431" Type="http://schemas.openxmlformats.org/officeDocument/2006/relationships/hyperlink" Target="https://bulbapedia.bulbagarden.net/wiki/Cryogonal_(Pok%C3%A9mon)" TargetMode="External"/><Relationship Id="rId1432" Type="http://schemas.openxmlformats.org/officeDocument/2006/relationships/hyperlink" Target="https://bulbapedia.bulbagarden.net/wiki/Cryogonal_(Pok%C3%A9mon)" TargetMode="External"/><Relationship Id="rId1422" Type="http://schemas.openxmlformats.org/officeDocument/2006/relationships/hyperlink" Target="https://bulbapedia.bulbagarden.net/wiki/Axew_(Pok%C3%A9mon)" TargetMode="External"/><Relationship Id="rId1423" Type="http://schemas.openxmlformats.org/officeDocument/2006/relationships/hyperlink" Target="https://bulbapedia.bulbagarden.net/wiki/Fraxure_(Pok%C3%A9mon)" TargetMode="External"/><Relationship Id="rId1424" Type="http://schemas.openxmlformats.org/officeDocument/2006/relationships/hyperlink" Target="https://bulbapedia.bulbagarden.net/wiki/Fraxure_(Pok%C3%A9mon)" TargetMode="External"/><Relationship Id="rId1425" Type="http://schemas.openxmlformats.org/officeDocument/2006/relationships/hyperlink" Target="https://bulbapedia.bulbagarden.net/wiki/Haxorus_(Pok%C3%A9mon)" TargetMode="External"/><Relationship Id="rId1426" Type="http://schemas.openxmlformats.org/officeDocument/2006/relationships/hyperlink" Target="https://bulbapedia.bulbagarden.net/wiki/Haxorus_(Pok%C3%A9mon)" TargetMode="External"/><Relationship Id="rId1427" Type="http://schemas.openxmlformats.org/officeDocument/2006/relationships/hyperlink" Target="https://bulbapedia.bulbagarden.net/wiki/Cubchoo_(Pok%C3%A9mon)" TargetMode="External"/><Relationship Id="rId1428" Type="http://schemas.openxmlformats.org/officeDocument/2006/relationships/hyperlink" Target="https://bulbapedia.bulbagarden.net/wiki/Cubchoo_(Pok%C3%A9mon)" TargetMode="External"/><Relationship Id="rId1429" Type="http://schemas.openxmlformats.org/officeDocument/2006/relationships/hyperlink" Target="https://bulbapedia.bulbagarden.net/wiki/Beartic_(Pok%C3%A9mon)" TargetMode="External"/><Relationship Id="rId1420" Type="http://schemas.openxmlformats.org/officeDocument/2006/relationships/hyperlink" Target="https://bulbapedia.bulbagarden.net/wiki/Chandelure_(Pok%C3%A9mon)" TargetMode="External"/><Relationship Id="rId1421" Type="http://schemas.openxmlformats.org/officeDocument/2006/relationships/hyperlink" Target="https://bulbapedia.bulbagarden.net/wiki/Axew_(Pok%C3%A9mon)" TargetMode="External"/><Relationship Id="rId1059" Type="http://schemas.openxmlformats.org/officeDocument/2006/relationships/hyperlink" Target="https://bulbapedia.bulbagarden.net/wiki/Hippowdon_(Pok%C3%A9mon)" TargetMode="External"/><Relationship Id="rId228" Type="http://schemas.openxmlformats.org/officeDocument/2006/relationships/hyperlink" Target="https://bulbapedia.bulbagarden.net/wiki/Shellder_(Pok%C3%A9mon)" TargetMode="External"/><Relationship Id="rId227" Type="http://schemas.openxmlformats.org/officeDocument/2006/relationships/hyperlink" Target="https://bulbapedia.bulbagarden.net/wiki/Shellder_(Pok%C3%A9mon)" TargetMode="External"/><Relationship Id="rId226" Type="http://schemas.openxmlformats.org/officeDocument/2006/relationships/hyperlink" Target="https://bulbapedia.bulbagarden.net/wiki/Muk_(Pok%C3%A9mon)" TargetMode="External"/><Relationship Id="rId225" Type="http://schemas.openxmlformats.org/officeDocument/2006/relationships/hyperlink" Target="https://bulbapedia.bulbagarden.net/wiki/Muk_(Pok%C3%A9mon)" TargetMode="External"/><Relationship Id="rId229" Type="http://schemas.openxmlformats.org/officeDocument/2006/relationships/hyperlink" Target="https://bulbapedia.bulbagarden.net/wiki/Cloyster_(Pok%C3%A9mon)" TargetMode="External"/><Relationship Id="rId1050" Type="http://schemas.openxmlformats.org/officeDocument/2006/relationships/hyperlink" Target="https://bulbapedia.bulbagarden.net/wiki/Garchomp_(Pok%C3%A9mon)" TargetMode="External"/><Relationship Id="rId220" Type="http://schemas.openxmlformats.org/officeDocument/2006/relationships/hyperlink" Target="https://bulbapedia.bulbagarden.net/wiki/Grimer_(Pok%C3%A9mon)" TargetMode="External"/><Relationship Id="rId1051" Type="http://schemas.openxmlformats.org/officeDocument/2006/relationships/hyperlink" Target="https://bulbapedia.bulbagarden.net/wiki/Munchlax_(Pok%C3%A9mon)" TargetMode="External"/><Relationship Id="rId1052" Type="http://schemas.openxmlformats.org/officeDocument/2006/relationships/hyperlink" Target="https://bulbapedia.bulbagarden.net/wiki/Munchlax_(Pok%C3%A9mon)" TargetMode="External"/><Relationship Id="rId1053" Type="http://schemas.openxmlformats.org/officeDocument/2006/relationships/hyperlink" Target="https://bulbapedia.bulbagarden.net/wiki/Riolu_(Pok%C3%A9mon)" TargetMode="External"/><Relationship Id="rId1054" Type="http://schemas.openxmlformats.org/officeDocument/2006/relationships/hyperlink" Target="https://bulbapedia.bulbagarden.net/wiki/Riolu_(Pok%C3%A9mon)" TargetMode="External"/><Relationship Id="rId224" Type="http://schemas.openxmlformats.org/officeDocument/2006/relationships/hyperlink" Target="https://bulbapedia.bulbagarden.net/wiki/Muk_(Pok%C3%A9mon)" TargetMode="External"/><Relationship Id="rId1055" Type="http://schemas.openxmlformats.org/officeDocument/2006/relationships/hyperlink" Target="https://bulbapedia.bulbagarden.net/wiki/Lucario_(Pok%C3%A9mon)" TargetMode="External"/><Relationship Id="rId223" Type="http://schemas.openxmlformats.org/officeDocument/2006/relationships/hyperlink" Target="https://bulbapedia.bulbagarden.net/wiki/Muk_(Pok%C3%A9mon)" TargetMode="External"/><Relationship Id="rId1056" Type="http://schemas.openxmlformats.org/officeDocument/2006/relationships/hyperlink" Target="https://bulbapedia.bulbagarden.net/wiki/Lucario_(Pok%C3%A9mon)" TargetMode="External"/><Relationship Id="rId222" Type="http://schemas.openxmlformats.org/officeDocument/2006/relationships/hyperlink" Target="https://bulbapedia.bulbagarden.net/wiki/Grimer_(Pok%C3%A9mon)" TargetMode="External"/><Relationship Id="rId1057" Type="http://schemas.openxmlformats.org/officeDocument/2006/relationships/hyperlink" Target="https://bulbapedia.bulbagarden.net/wiki/Hippopotas_(Pok%C3%A9mon)" TargetMode="External"/><Relationship Id="rId221" Type="http://schemas.openxmlformats.org/officeDocument/2006/relationships/hyperlink" Target="https://bulbapedia.bulbagarden.net/wiki/Grimer_(Pok%C3%A9mon)" TargetMode="External"/><Relationship Id="rId1058" Type="http://schemas.openxmlformats.org/officeDocument/2006/relationships/hyperlink" Target="https://bulbapedia.bulbagarden.net/wiki/Hippopotas_(Pok%C3%A9mon)" TargetMode="External"/><Relationship Id="rId1048" Type="http://schemas.openxmlformats.org/officeDocument/2006/relationships/hyperlink" Target="https://bulbapedia.bulbagarden.net/wiki/Gabite_(Pok%C3%A9mon)" TargetMode="External"/><Relationship Id="rId1049" Type="http://schemas.openxmlformats.org/officeDocument/2006/relationships/hyperlink" Target="https://bulbapedia.bulbagarden.net/wiki/Garchomp_(Pok%C3%A9mon)" TargetMode="External"/><Relationship Id="rId217" Type="http://schemas.openxmlformats.org/officeDocument/2006/relationships/hyperlink" Target="https://bulbapedia.bulbagarden.net/wiki/Dewgong_(Pok%C3%A9mon)" TargetMode="External"/><Relationship Id="rId216" Type="http://schemas.openxmlformats.org/officeDocument/2006/relationships/hyperlink" Target="https://bulbapedia.bulbagarden.net/wiki/Seel_(Pok%C3%A9mon)" TargetMode="External"/><Relationship Id="rId215" Type="http://schemas.openxmlformats.org/officeDocument/2006/relationships/hyperlink" Target="https://bulbapedia.bulbagarden.net/wiki/Seel_(Pok%C3%A9mon)" TargetMode="External"/><Relationship Id="rId699" Type="http://schemas.openxmlformats.org/officeDocument/2006/relationships/hyperlink" Target="https://bulbapedia.bulbagarden.net/wiki/Pelipper_(Pok%C3%A9mon)" TargetMode="External"/><Relationship Id="rId214" Type="http://schemas.openxmlformats.org/officeDocument/2006/relationships/hyperlink" Target="https://bulbapedia.bulbagarden.net/wiki/Dodrio_(Pok%C3%A9mon)" TargetMode="External"/><Relationship Id="rId698" Type="http://schemas.openxmlformats.org/officeDocument/2006/relationships/hyperlink" Target="https://bulbapedia.bulbagarden.net/wiki/Wingull_(Pok%C3%A9mon)" TargetMode="External"/><Relationship Id="rId219" Type="http://schemas.openxmlformats.org/officeDocument/2006/relationships/hyperlink" Target="https://bulbapedia.bulbagarden.net/wiki/Grimer_(Pok%C3%A9mon)" TargetMode="External"/><Relationship Id="rId218" Type="http://schemas.openxmlformats.org/officeDocument/2006/relationships/hyperlink" Target="https://bulbapedia.bulbagarden.net/wiki/Dewgong_(Pok%C3%A9mon)" TargetMode="External"/><Relationship Id="rId693" Type="http://schemas.openxmlformats.org/officeDocument/2006/relationships/hyperlink" Target="https://bulbapedia.bulbagarden.net/wiki/Taillow_(Pok%C3%A9mon)" TargetMode="External"/><Relationship Id="rId1040" Type="http://schemas.openxmlformats.org/officeDocument/2006/relationships/hyperlink" Target="https://bulbapedia.bulbagarden.net/wiki/Happiny_(Pok%C3%A9mon)" TargetMode="External"/><Relationship Id="rId692" Type="http://schemas.openxmlformats.org/officeDocument/2006/relationships/hyperlink" Target="https://bulbapedia.bulbagarden.net/wiki/Shiftry_(Pok%C3%A9mon)" TargetMode="External"/><Relationship Id="rId1041" Type="http://schemas.openxmlformats.org/officeDocument/2006/relationships/hyperlink" Target="https://bulbapedia.bulbagarden.net/wiki/Chatot_(Pok%C3%A9mon)" TargetMode="External"/><Relationship Id="rId691" Type="http://schemas.openxmlformats.org/officeDocument/2006/relationships/hyperlink" Target="https://bulbapedia.bulbagarden.net/wiki/Shiftry_(Pok%C3%A9mon)" TargetMode="External"/><Relationship Id="rId1042" Type="http://schemas.openxmlformats.org/officeDocument/2006/relationships/hyperlink" Target="https://bulbapedia.bulbagarden.net/wiki/Chatot_(Pok%C3%A9mon)" TargetMode="External"/><Relationship Id="rId690" Type="http://schemas.openxmlformats.org/officeDocument/2006/relationships/hyperlink" Target="https://bulbapedia.bulbagarden.net/wiki/Nuzleaf_(Pok%C3%A9mon)" TargetMode="External"/><Relationship Id="rId1043" Type="http://schemas.openxmlformats.org/officeDocument/2006/relationships/hyperlink" Target="https://bulbapedia.bulbagarden.net/wiki/Spiritomb_(Pok%C3%A9mon)" TargetMode="External"/><Relationship Id="rId213" Type="http://schemas.openxmlformats.org/officeDocument/2006/relationships/hyperlink" Target="https://bulbapedia.bulbagarden.net/wiki/Dodrio_(Pok%C3%A9mon)" TargetMode="External"/><Relationship Id="rId697" Type="http://schemas.openxmlformats.org/officeDocument/2006/relationships/hyperlink" Target="https://bulbapedia.bulbagarden.net/wiki/Wingull_(Pok%C3%A9mon)" TargetMode="External"/><Relationship Id="rId1044" Type="http://schemas.openxmlformats.org/officeDocument/2006/relationships/hyperlink" Target="https://bulbapedia.bulbagarden.net/wiki/Spiritomb_(Pok%C3%A9mon)" TargetMode="External"/><Relationship Id="rId212" Type="http://schemas.openxmlformats.org/officeDocument/2006/relationships/hyperlink" Target="https://bulbapedia.bulbagarden.net/wiki/Doduo_(Pok%C3%A9mon)" TargetMode="External"/><Relationship Id="rId696" Type="http://schemas.openxmlformats.org/officeDocument/2006/relationships/hyperlink" Target="https://bulbapedia.bulbagarden.net/wiki/Swellow_(Pok%C3%A9mon)" TargetMode="External"/><Relationship Id="rId1045" Type="http://schemas.openxmlformats.org/officeDocument/2006/relationships/hyperlink" Target="https://bulbapedia.bulbagarden.net/wiki/Gible_(Pok%C3%A9mon)" TargetMode="External"/><Relationship Id="rId211" Type="http://schemas.openxmlformats.org/officeDocument/2006/relationships/hyperlink" Target="https://bulbapedia.bulbagarden.net/wiki/Doduo_(Pok%C3%A9mon)" TargetMode="External"/><Relationship Id="rId695" Type="http://schemas.openxmlformats.org/officeDocument/2006/relationships/hyperlink" Target="https://bulbapedia.bulbagarden.net/wiki/Swellow_(Pok%C3%A9mon)" TargetMode="External"/><Relationship Id="rId1046" Type="http://schemas.openxmlformats.org/officeDocument/2006/relationships/hyperlink" Target="https://bulbapedia.bulbagarden.net/wiki/Gible_(Pok%C3%A9mon)" TargetMode="External"/><Relationship Id="rId210" Type="http://schemas.openxmlformats.org/officeDocument/2006/relationships/hyperlink" Target="https://bulbapedia.bulbagarden.net/wiki/Farfetch%27d_(Pok%C3%A9mon)" TargetMode="External"/><Relationship Id="rId694" Type="http://schemas.openxmlformats.org/officeDocument/2006/relationships/hyperlink" Target="https://bulbapedia.bulbagarden.net/wiki/Taillow_(Pok%C3%A9mon)" TargetMode="External"/><Relationship Id="rId1047" Type="http://schemas.openxmlformats.org/officeDocument/2006/relationships/hyperlink" Target="https://bulbapedia.bulbagarden.net/wiki/Gabite_(Pok%C3%A9mon)" TargetMode="External"/><Relationship Id="rId249" Type="http://schemas.openxmlformats.org/officeDocument/2006/relationships/hyperlink" Target="https://bulbapedia.bulbagarden.net/wiki/Voltorb_(Pok%C3%A9mon)" TargetMode="External"/><Relationship Id="rId248" Type="http://schemas.openxmlformats.org/officeDocument/2006/relationships/hyperlink" Target="https://bulbapedia.bulbagarden.net/wiki/Voltorb_(Pok%C3%A9mon)" TargetMode="External"/><Relationship Id="rId247" Type="http://schemas.openxmlformats.org/officeDocument/2006/relationships/hyperlink" Target="https://bulbapedia.bulbagarden.net/wiki/Voltorb_(Pok%C3%A9mon)" TargetMode="External"/><Relationship Id="rId1070" Type="http://schemas.openxmlformats.org/officeDocument/2006/relationships/hyperlink" Target="https://bulbapedia.bulbagarden.net/wiki/Carnivine_(Pok%C3%A9mon)" TargetMode="External"/><Relationship Id="rId1071" Type="http://schemas.openxmlformats.org/officeDocument/2006/relationships/hyperlink" Target="https://bulbapedia.bulbagarden.net/wiki/Finneon_(Pok%C3%A9mon)" TargetMode="External"/><Relationship Id="rId1072" Type="http://schemas.openxmlformats.org/officeDocument/2006/relationships/hyperlink" Target="https://bulbapedia.bulbagarden.net/wiki/Finneon_(Pok%C3%A9mon)" TargetMode="External"/><Relationship Id="rId242" Type="http://schemas.openxmlformats.org/officeDocument/2006/relationships/hyperlink" Target="https://bulbapedia.bulbagarden.net/wiki/Hypno_(Pok%C3%A9mon)" TargetMode="External"/><Relationship Id="rId1073" Type="http://schemas.openxmlformats.org/officeDocument/2006/relationships/hyperlink" Target="https://bulbapedia.bulbagarden.net/wiki/Lumineon_(Pok%C3%A9mon)" TargetMode="External"/><Relationship Id="rId241" Type="http://schemas.openxmlformats.org/officeDocument/2006/relationships/hyperlink" Target="https://bulbapedia.bulbagarden.net/wiki/Hypno_(Pok%C3%A9mon)" TargetMode="External"/><Relationship Id="rId1074" Type="http://schemas.openxmlformats.org/officeDocument/2006/relationships/hyperlink" Target="https://bulbapedia.bulbagarden.net/wiki/Lumineon_(Pok%C3%A9mon)" TargetMode="External"/><Relationship Id="rId240" Type="http://schemas.openxmlformats.org/officeDocument/2006/relationships/hyperlink" Target="https://bulbapedia.bulbagarden.net/wiki/Drowzee_(Pok%C3%A9mon)" TargetMode="External"/><Relationship Id="rId1075" Type="http://schemas.openxmlformats.org/officeDocument/2006/relationships/hyperlink" Target="https://bulbapedia.bulbagarden.net/wiki/Mantyke_(Pok%C3%A9mon)" TargetMode="External"/><Relationship Id="rId1076" Type="http://schemas.openxmlformats.org/officeDocument/2006/relationships/hyperlink" Target="https://bulbapedia.bulbagarden.net/wiki/Mantyke_(Pok%C3%A9mon)" TargetMode="External"/><Relationship Id="rId246" Type="http://schemas.openxmlformats.org/officeDocument/2006/relationships/hyperlink" Target="https://bulbapedia.bulbagarden.net/wiki/Kingler_(Pok%C3%A9mon)" TargetMode="External"/><Relationship Id="rId1077" Type="http://schemas.openxmlformats.org/officeDocument/2006/relationships/hyperlink" Target="https://bulbapedia.bulbagarden.net/wiki/Snover_(Pok%C3%A9mon)" TargetMode="External"/><Relationship Id="rId245" Type="http://schemas.openxmlformats.org/officeDocument/2006/relationships/hyperlink" Target="https://bulbapedia.bulbagarden.net/wiki/Kingler_(Pok%C3%A9mon)" TargetMode="External"/><Relationship Id="rId1078" Type="http://schemas.openxmlformats.org/officeDocument/2006/relationships/hyperlink" Target="https://bulbapedia.bulbagarden.net/wiki/Snover_(Pok%C3%A9mon)" TargetMode="External"/><Relationship Id="rId244" Type="http://schemas.openxmlformats.org/officeDocument/2006/relationships/hyperlink" Target="https://bulbapedia.bulbagarden.net/wiki/Krabby_(Pok%C3%A9mon)" TargetMode="External"/><Relationship Id="rId1079" Type="http://schemas.openxmlformats.org/officeDocument/2006/relationships/hyperlink" Target="https://bulbapedia.bulbagarden.net/wiki/Abomasnow_(Pok%C3%A9mon)" TargetMode="External"/><Relationship Id="rId243" Type="http://schemas.openxmlformats.org/officeDocument/2006/relationships/hyperlink" Target="https://bulbapedia.bulbagarden.net/wiki/Krabby_(Pok%C3%A9mon)" TargetMode="External"/><Relationship Id="rId239" Type="http://schemas.openxmlformats.org/officeDocument/2006/relationships/hyperlink" Target="https://bulbapedia.bulbagarden.net/wiki/Drowzee_(Pok%C3%A9mon)" TargetMode="External"/><Relationship Id="rId238" Type="http://schemas.openxmlformats.org/officeDocument/2006/relationships/hyperlink" Target="https://bulbapedia.bulbagarden.net/wiki/Onix_(Pok%C3%A9mon)" TargetMode="External"/><Relationship Id="rId237" Type="http://schemas.openxmlformats.org/officeDocument/2006/relationships/hyperlink" Target="https://bulbapedia.bulbagarden.net/wiki/Onix_(Pok%C3%A9mon)" TargetMode="External"/><Relationship Id="rId236" Type="http://schemas.openxmlformats.org/officeDocument/2006/relationships/hyperlink" Target="https://bulbapedia.bulbagarden.net/wiki/Gengar_(Pok%C3%A9mon)" TargetMode="External"/><Relationship Id="rId1060" Type="http://schemas.openxmlformats.org/officeDocument/2006/relationships/hyperlink" Target="https://bulbapedia.bulbagarden.net/wiki/Hippowdon_(Pok%C3%A9mon)" TargetMode="External"/><Relationship Id="rId1061" Type="http://schemas.openxmlformats.org/officeDocument/2006/relationships/hyperlink" Target="https://bulbapedia.bulbagarden.net/wiki/Skorupi_(Pok%C3%A9mon)" TargetMode="External"/><Relationship Id="rId231" Type="http://schemas.openxmlformats.org/officeDocument/2006/relationships/hyperlink" Target="https://bulbapedia.bulbagarden.net/wiki/Gastly_(Pok%C3%A9mon)" TargetMode="External"/><Relationship Id="rId1062" Type="http://schemas.openxmlformats.org/officeDocument/2006/relationships/hyperlink" Target="https://bulbapedia.bulbagarden.net/wiki/Skorupi_(Pok%C3%A9mon)" TargetMode="External"/><Relationship Id="rId230" Type="http://schemas.openxmlformats.org/officeDocument/2006/relationships/hyperlink" Target="https://bulbapedia.bulbagarden.net/wiki/Cloyster_(Pok%C3%A9mon)" TargetMode="External"/><Relationship Id="rId1063" Type="http://schemas.openxmlformats.org/officeDocument/2006/relationships/hyperlink" Target="https://bulbapedia.bulbagarden.net/wiki/Drapion_(Pok%C3%A9mon)" TargetMode="External"/><Relationship Id="rId1064" Type="http://schemas.openxmlformats.org/officeDocument/2006/relationships/hyperlink" Target="https://bulbapedia.bulbagarden.net/wiki/Drapion_(Pok%C3%A9mon)" TargetMode="External"/><Relationship Id="rId1065" Type="http://schemas.openxmlformats.org/officeDocument/2006/relationships/hyperlink" Target="https://bulbapedia.bulbagarden.net/wiki/Croagunk_(Pok%C3%A9mon)" TargetMode="External"/><Relationship Id="rId235" Type="http://schemas.openxmlformats.org/officeDocument/2006/relationships/hyperlink" Target="https://bulbapedia.bulbagarden.net/wiki/Gengar_(Pok%C3%A9mon)" TargetMode="External"/><Relationship Id="rId1066" Type="http://schemas.openxmlformats.org/officeDocument/2006/relationships/hyperlink" Target="https://bulbapedia.bulbagarden.net/wiki/Croagunk_(Pok%C3%A9mon)" TargetMode="External"/><Relationship Id="rId234" Type="http://schemas.openxmlformats.org/officeDocument/2006/relationships/hyperlink" Target="https://bulbapedia.bulbagarden.net/wiki/Haunter_(Pok%C3%A9mon)" TargetMode="External"/><Relationship Id="rId1067" Type="http://schemas.openxmlformats.org/officeDocument/2006/relationships/hyperlink" Target="https://bulbapedia.bulbagarden.net/wiki/Toxicroak_(Pok%C3%A9mon)" TargetMode="External"/><Relationship Id="rId233" Type="http://schemas.openxmlformats.org/officeDocument/2006/relationships/hyperlink" Target="https://bulbapedia.bulbagarden.net/wiki/Haunter_(Pok%C3%A9mon)" TargetMode="External"/><Relationship Id="rId1068" Type="http://schemas.openxmlformats.org/officeDocument/2006/relationships/hyperlink" Target="https://bulbapedia.bulbagarden.net/wiki/Toxicroak_(Pok%C3%A9mon)" TargetMode="External"/><Relationship Id="rId232" Type="http://schemas.openxmlformats.org/officeDocument/2006/relationships/hyperlink" Target="https://bulbapedia.bulbagarden.net/wiki/Gastly_(Pok%C3%A9mon)" TargetMode="External"/><Relationship Id="rId1069" Type="http://schemas.openxmlformats.org/officeDocument/2006/relationships/hyperlink" Target="https://bulbapedia.bulbagarden.net/wiki/Carnivine_(Pok%C3%A9mon)" TargetMode="External"/><Relationship Id="rId1015" Type="http://schemas.openxmlformats.org/officeDocument/2006/relationships/hyperlink" Target="https://bulbapedia.bulbagarden.net/wiki/Lopunny_(Pok%C3%A9mon)" TargetMode="External"/><Relationship Id="rId1499" Type="http://schemas.openxmlformats.org/officeDocument/2006/relationships/hyperlink" Target="https://bulbapedia.bulbagarden.net/wiki/Landorus_(Pok%C3%A9mon)" TargetMode="External"/><Relationship Id="rId1016" Type="http://schemas.openxmlformats.org/officeDocument/2006/relationships/hyperlink" Target="https://bulbapedia.bulbagarden.net/wiki/Lopunny_(Pok%C3%A9mon)" TargetMode="External"/><Relationship Id="rId1017" Type="http://schemas.openxmlformats.org/officeDocument/2006/relationships/hyperlink" Target="https://bulbapedia.bulbagarden.net/wiki/Mismagius_(Pok%C3%A9mon)" TargetMode="External"/><Relationship Id="rId1018" Type="http://schemas.openxmlformats.org/officeDocument/2006/relationships/hyperlink" Target="https://bulbapedia.bulbagarden.net/wiki/Mismagius_(Pok%C3%A9mon)" TargetMode="External"/><Relationship Id="rId1019" Type="http://schemas.openxmlformats.org/officeDocument/2006/relationships/hyperlink" Target="https://bulbapedia.bulbagarden.net/wiki/Honchkrow_(Pok%C3%A9mon)" TargetMode="External"/><Relationship Id="rId668" Type="http://schemas.openxmlformats.org/officeDocument/2006/relationships/hyperlink" Target="https://bulbapedia.bulbagarden.net/wiki/Linoone_(Pok%C3%A9mon)" TargetMode="External"/><Relationship Id="rId667" Type="http://schemas.openxmlformats.org/officeDocument/2006/relationships/hyperlink" Target="https://bulbapedia.bulbagarden.net/wiki/Linoone_(Pok%C3%A9mon)" TargetMode="External"/><Relationship Id="rId666" Type="http://schemas.openxmlformats.org/officeDocument/2006/relationships/hyperlink" Target="https://bulbapedia.bulbagarden.net/wiki/Zigzagoon_(Pok%C3%A9mon)" TargetMode="External"/><Relationship Id="rId665" Type="http://schemas.openxmlformats.org/officeDocument/2006/relationships/hyperlink" Target="https://bulbapedia.bulbagarden.net/wiki/Zigzagoon_(Pok%C3%A9mon)" TargetMode="External"/><Relationship Id="rId669" Type="http://schemas.openxmlformats.org/officeDocument/2006/relationships/hyperlink" Target="https://bulbapedia.bulbagarden.net/wiki/Linoone_(Pok%C3%A9mon)" TargetMode="External"/><Relationship Id="rId1490" Type="http://schemas.openxmlformats.org/officeDocument/2006/relationships/hyperlink" Target="https://bulbapedia.bulbagarden.net/wiki/Tornadus_(Pok%C3%A9mon)" TargetMode="External"/><Relationship Id="rId660" Type="http://schemas.openxmlformats.org/officeDocument/2006/relationships/hyperlink" Target="https://bulbapedia.bulbagarden.net/wiki/Poochyena_(Pok%C3%A9mon)" TargetMode="External"/><Relationship Id="rId1491" Type="http://schemas.openxmlformats.org/officeDocument/2006/relationships/hyperlink" Target="https://bulbapedia.bulbagarden.net/wiki/Thundurus_(Pok%C3%A9mon)" TargetMode="External"/><Relationship Id="rId1492" Type="http://schemas.openxmlformats.org/officeDocument/2006/relationships/hyperlink" Target="https://bulbapedia.bulbagarden.net/wiki/Thundurus_(Pok%C3%A9mon)" TargetMode="External"/><Relationship Id="rId1493" Type="http://schemas.openxmlformats.org/officeDocument/2006/relationships/hyperlink" Target="https://bulbapedia.bulbagarden.net/wiki/Thundurus_(Pok%C3%A9mon)" TargetMode="External"/><Relationship Id="rId1010" Type="http://schemas.openxmlformats.org/officeDocument/2006/relationships/hyperlink" Target="https://bulbapedia.bulbagarden.net/wiki/Drifloon_(Pok%C3%A9mon)" TargetMode="External"/><Relationship Id="rId1494" Type="http://schemas.openxmlformats.org/officeDocument/2006/relationships/hyperlink" Target="https://bulbapedia.bulbagarden.net/wiki/Thundurus_(Pok%C3%A9mon)" TargetMode="External"/><Relationship Id="rId664" Type="http://schemas.openxmlformats.org/officeDocument/2006/relationships/hyperlink" Target="https://bulbapedia.bulbagarden.net/wiki/Zigzagoon_(Pok%C3%A9mon)" TargetMode="External"/><Relationship Id="rId1011" Type="http://schemas.openxmlformats.org/officeDocument/2006/relationships/hyperlink" Target="https://bulbapedia.bulbagarden.net/wiki/Drifblim_(Pok%C3%A9mon)" TargetMode="External"/><Relationship Id="rId1495" Type="http://schemas.openxmlformats.org/officeDocument/2006/relationships/hyperlink" Target="https://bulbapedia.bulbagarden.net/wiki/Reshiram_(Pok%C3%A9mon)" TargetMode="External"/><Relationship Id="rId663" Type="http://schemas.openxmlformats.org/officeDocument/2006/relationships/hyperlink" Target="https://bulbapedia.bulbagarden.net/wiki/Zigzagoon_(Pok%C3%A9mon)" TargetMode="External"/><Relationship Id="rId1012" Type="http://schemas.openxmlformats.org/officeDocument/2006/relationships/hyperlink" Target="https://bulbapedia.bulbagarden.net/wiki/Drifblim_(Pok%C3%A9mon)" TargetMode="External"/><Relationship Id="rId1496" Type="http://schemas.openxmlformats.org/officeDocument/2006/relationships/hyperlink" Target="https://bulbapedia.bulbagarden.net/wiki/Reshiram_(Pok%C3%A9mon)" TargetMode="External"/><Relationship Id="rId662" Type="http://schemas.openxmlformats.org/officeDocument/2006/relationships/hyperlink" Target="https://bulbapedia.bulbagarden.net/wiki/Mightyena_(Pok%C3%A9mon)" TargetMode="External"/><Relationship Id="rId1013" Type="http://schemas.openxmlformats.org/officeDocument/2006/relationships/hyperlink" Target="https://bulbapedia.bulbagarden.net/wiki/Buneary_(Pok%C3%A9mon)" TargetMode="External"/><Relationship Id="rId1497" Type="http://schemas.openxmlformats.org/officeDocument/2006/relationships/hyperlink" Target="https://bulbapedia.bulbagarden.net/wiki/Zekrom_(Pok%C3%A9mon)" TargetMode="External"/><Relationship Id="rId661" Type="http://schemas.openxmlformats.org/officeDocument/2006/relationships/hyperlink" Target="https://bulbapedia.bulbagarden.net/wiki/Mightyena_(Pok%C3%A9mon)" TargetMode="External"/><Relationship Id="rId1014" Type="http://schemas.openxmlformats.org/officeDocument/2006/relationships/hyperlink" Target="https://bulbapedia.bulbagarden.net/wiki/Buneary_(Pok%C3%A9mon)" TargetMode="External"/><Relationship Id="rId1498" Type="http://schemas.openxmlformats.org/officeDocument/2006/relationships/hyperlink" Target="https://bulbapedia.bulbagarden.net/wiki/Zekrom_(Pok%C3%A9mon)" TargetMode="External"/><Relationship Id="rId1004" Type="http://schemas.openxmlformats.org/officeDocument/2006/relationships/hyperlink" Target="https://bulbapedia.bulbagarden.net/wiki/Gastrodon_(Pok%C3%A9mon)" TargetMode="External"/><Relationship Id="rId1488" Type="http://schemas.openxmlformats.org/officeDocument/2006/relationships/hyperlink" Target="https://bulbapedia.bulbagarden.net/wiki/Tornadus_(Pok%C3%A9mon)" TargetMode="External"/><Relationship Id="rId1005" Type="http://schemas.openxmlformats.org/officeDocument/2006/relationships/hyperlink" Target="https://bulbapedia.bulbagarden.net/wiki/Gastrodon_(Pok%C3%A9mon)" TargetMode="External"/><Relationship Id="rId1489" Type="http://schemas.openxmlformats.org/officeDocument/2006/relationships/hyperlink" Target="https://bulbapedia.bulbagarden.net/wiki/Tornadus_(Pok%C3%A9mon)" TargetMode="External"/><Relationship Id="rId1006" Type="http://schemas.openxmlformats.org/officeDocument/2006/relationships/hyperlink" Target="https://bulbapedia.bulbagarden.net/wiki/Gastrodon_(Pok%C3%A9mon)" TargetMode="External"/><Relationship Id="rId1007" Type="http://schemas.openxmlformats.org/officeDocument/2006/relationships/hyperlink" Target="https://bulbapedia.bulbagarden.net/wiki/Ambipom_(Pok%C3%A9mon)" TargetMode="External"/><Relationship Id="rId1008" Type="http://schemas.openxmlformats.org/officeDocument/2006/relationships/hyperlink" Target="https://bulbapedia.bulbagarden.net/wiki/Ambipom_(Pok%C3%A9mon)" TargetMode="External"/><Relationship Id="rId1009" Type="http://schemas.openxmlformats.org/officeDocument/2006/relationships/hyperlink" Target="https://bulbapedia.bulbagarden.net/wiki/Drifloon_(Pok%C3%A9mon)" TargetMode="External"/><Relationship Id="rId657" Type="http://schemas.openxmlformats.org/officeDocument/2006/relationships/hyperlink" Target="https://bulbapedia.bulbagarden.net/wiki/Swampert_(Pok%C3%A9mon)" TargetMode="External"/><Relationship Id="rId656" Type="http://schemas.openxmlformats.org/officeDocument/2006/relationships/hyperlink" Target="https://bulbapedia.bulbagarden.net/wiki/Marshtomp_(Pok%C3%A9mon)" TargetMode="External"/><Relationship Id="rId655" Type="http://schemas.openxmlformats.org/officeDocument/2006/relationships/hyperlink" Target="https://bulbapedia.bulbagarden.net/wiki/Marshtomp_(Pok%C3%A9mon)" TargetMode="External"/><Relationship Id="rId654" Type="http://schemas.openxmlformats.org/officeDocument/2006/relationships/hyperlink" Target="https://bulbapedia.bulbagarden.net/wiki/Mudkip_(Pok%C3%A9mon)" TargetMode="External"/><Relationship Id="rId659" Type="http://schemas.openxmlformats.org/officeDocument/2006/relationships/hyperlink" Target="https://bulbapedia.bulbagarden.net/wiki/Poochyena_(Pok%C3%A9mon)" TargetMode="External"/><Relationship Id="rId658" Type="http://schemas.openxmlformats.org/officeDocument/2006/relationships/hyperlink" Target="https://bulbapedia.bulbagarden.net/wiki/Swampert_(Pok%C3%A9mon)" TargetMode="External"/><Relationship Id="rId1480" Type="http://schemas.openxmlformats.org/officeDocument/2006/relationships/hyperlink" Target="https://bulbapedia.bulbagarden.net/wiki/Volcarona_(Pok%C3%A9mon)" TargetMode="External"/><Relationship Id="rId1481" Type="http://schemas.openxmlformats.org/officeDocument/2006/relationships/hyperlink" Target="https://bulbapedia.bulbagarden.net/wiki/Cobalion_(Pok%C3%A9mon)" TargetMode="External"/><Relationship Id="rId1482" Type="http://schemas.openxmlformats.org/officeDocument/2006/relationships/hyperlink" Target="https://bulbapedia.bulbagarden.net/wiki/Cobalion_(Pok%C3%A9mon)" TargetMode="External"/><Relationship Id="rId1483" Type="http://schemas.openxmlformats.org/officeDocument/2006/relationships/hyperlink" Target="https://bulbapedia.bulbagarden.net/wiki/Terrakion_(Pok%C3%A9mon)" TargetMode="External"/><Relationship Id="rId653" Type="http://schemas.openxmlformats.org/officeDocument/2006/relationships/hyperlink" Target="https://bulbapedia.bulbagarden.net/wiki/Mudkip_(Pok%C3%A9mon)" TargetMode="External"/><Relationship Id="rId1000" Type="http://schemas.openxmlformats.org/officeDocument/2006/relationships/hyperlink" Target="https://bulbapedia.bulbagarden.net/wiki/Shellos_(Pok%C3%A9mon)" TargetMode="External"/><Relationship Id="rId1484" Type="http://schemas.openxmlformats.org/officeDocument/2006/relationships/hyperlink" Target="https://bulbapedia.bulbagarden.net/wiki/Terrakion_(Pok%C3%A9mon)" TargetMode="External"/><Relationship Id="rId652" Type="http://schemas.openxmlformats.org/officeDocument/2006/relationships/hyperlink" Target="https://bulbapedia.bulbagarden.net/wiki/Blaziken_(Pok%C3%A9mon)" TargetMode="External"/><Relationship Id="rId1001" Type="http://schemas.openxmlformats.org/officeDocument/2006/relationships/hyperlink" Target="https://bulbapedia.bulbagarden.net/wiki/Shellos_(Pok%C3%A9mon)" TargetMode="External"/><Relationship Id="rId1485" Type="http://schemas.openxmlformats.org/officeDocument/2006/relationships/hyperlink" Target="https://bulbapedia.bulbagarden.net/wiki/Virizion_(Pok%C3%A9mon)" TargetMode="External"/><Relationship Id="rId651" Type="http://schemas.openxmlformats.org/officeDocument/2006/relationships/hyperlink" Target="https://bulbapedia.bulbagarden.net/wiki/Blaziken_(Pok%C3%A9mon)" TargetMode="External"/><Relationship Id="rId1002" Type="http://schemas.openxmlformats.org/officeDocument/2006/relationships/hyperlink" Target="https://bulbapedia.bulbagarden.net/wiki/Shellos_(Pok%C3%A9mon)" TargetMode="External"/><Relationship Id="rId1486" Type="http://schemas.openxmlformats.org/officeDocument/2006/relationships/hyperlink" Target="https://bulbapedia.bulbagarden.net/wiki/Virizion_(Pok%C3%A9mon)" TargetMode="External"/><Relationship Id="rId650" Type="http://schemas.openxmlformats.org/officeDocument/2006/relationships/hyperlink" Target="https://bulbapedia.bulbagarden.net/wiki/Combusken_(Pok%C3%A9mon)" TargetMode="External"/><Relationship Id="rId1003" Type="http://schemas.openxmlformats.org/officeDocument/2006/relationships/hyperlink" Target="https://bulbapedia.bulbagarden.net/wiki/Gastrodon_(Pok%C3%A9mon)" TargetMode="External"/><Relationship Id="rId1487" Type="http://schemas.openxmlformats.org/officeDocument/2006/relationships/hyperlink" Target="https://bulbapedia.bulbagarden.net/wiki/Tornadus_(Pok%C3%A9mon)" TargetMode="External"/><Relationship Id="rId1037" Type="http://schemas.openxmlformats.org/officeDocument/2006/relationships/hyperlink" Target="https://bulbapedia.bulbagarden.net/wiki/Mime_Jr._(Pok%C3%A9mon)" TargetMode="External"/><Relationship Id="rId1038" Type="http://schemas.openxmlformats.org/officeDocument/2006/relationships/hyperlink" Target="https://bulbapedia.bulbagarden.net/wiki/Mime_Jr._(Pok%C3%A9mon)" TargetMode="External"/><Relationship Id="rId1039" Type="http://schemas.openxmlformats.org/officeDocument/2006/relationships/hyperlink" Target="https://bulbapedia.bulbagarden.net/wiki/Happiny_(Pok%C3%A9mon)" TargetMode="External"/><Relationship Id="rId206" Type="http://schemas.openxmlformats.org/officeDocument/2006/relationships/hyperlink" Target="https://bulbapedia.bulbagarden.net/wiki/Magneton_(Pok%C3%A9mon)" TargetMode="External"/><Relationship Id="rId205" Type="http://schemas.openxmlformats.org/officeDocument/2006/relationships/hyperlink" Target="https://bulbapedia.bulbagarden.net/wiki/Magneton_(Pok%C3%A9mon)" TargetMode="External"/><Relationship Id="rId689" Type="http://schemas.openxmlformats.org/officeDocument/2006/relationships/hyperlink" Target="https://bulbapedia.bulbagarden.net/wiki/Nuzleaf_(Pok%C3%A9mon)" TargetMode="External"/><Relationship Id="rId204" Type="http://schemas.openxmlformats.org/officeDocument/2006/relationships/hyperlink" Target="https://bulbapedia.bulbagarden.net/wiki/Magnemite_(Pok%C3%A9mon)" TargetMode="External"/><Relationship Id="rId688" Type="http://schemas.openxmlformats.org/officeDocument/2006/relationships/hyperlink" Target="https://bulbapedia.bulbagarden.net/wiki/Seedot_(Pok%C3%A9mon)" TargetMode="External"/><Relationship Id="rId203" Type="http://schemas.openxmlformats.org/officeDocument/2006/relationships/hyperlink" Target="https://bulbapedia.bulbagarden.net/wiki/Magnemite_(Pok%C3%A9mon)" TargetMode="External"/><Relationship Id="rId687" Type="http://schemas.openxmlformats.org/officeDocument/2006/relationships/hyperlink" Target="https://bulbapedia.bulbagarden.net/wiki/Seedot_(Pok%C3%A9mon)" TargetMode="External"/><Relationship Id="rId209" Type="http://schemas.openxmlformats.org/officeDocument/2006/relationships/hyperlink" Target="https://bulbapedia.bulbagarden.net/wiki/Farfetch%27d_(Pok%C3%A9mon)" TargetMode="External"/><Relationship Id="rId208" Type="http://schemas.openxmlformats.org/officeDocument/2006/relationships/hyperlink" Target="https://bulbapedia.bulbagarden.net/wiki/Farfetch%27d_(Pok%C3%A9mon)" TargetMode="External"/><Relationship Id="rId207" Type="http://schemas.openxmlformats.org/officeDocument/2006/relationships/hyperlink" Target="https://bulbapedia.bulbagarden.net/wiki/Farfetch%27d_(Pok%C3%A9mon)" TargetMode="External"/><Relationship Id="rId682" Type="http://schemas.openxmlformats.org/officeDocument/2006/relationships/hyperlink" Target="https://bulbapedia.bulbagarden.net/wiki/Lotad_(Pok%C3%A9mon)" TargetMode="External"/><Relationship Id="rId681" Type="http://schemas.openxmlformats.org/officeDocument/2006/relationships/hyperlink" Target="https://bulbapedia.bulbagarden.net/wiki/Lotad_(Pok%C3%A9mon)" TargetMode="External"/><Relationship Id="rId1030" Type="http://schemas.openxmlformats.org/officeDocument/2006/relationships/hyperlink" Target="https://bulbapedia.bulbagarden.net/wiki/Skuntank_(Pok%C3%A9mon)" TargetMode="External"/><Relationship Id="rId680" Type="http://schemas.openxmlformats.org/officeDocument/2006/relationships/hyperlink" Target="https://bulbapedia.bulbagarden.net/wiki/Dustox_(Pok%C3%A9mon)" TargetMode="External"/><Relationship Id="rId1031" Type="http://schemas.openxmlformats.org/officeDocument/2006/relationships/hyperlink" Target="https://bulbapedia.bulbagarden.net/wiki/Bronzor_(Pok%C3%A9mon)" TargetMode="External"/><Relationship Id="rId1032" Type="http://schemas.openxmlformats.org/officeDocument/2006/relationships/hyperlink" Target="https://bulbapedia.bulbagarden.net/wiki/Bronzor_(Pok%C3%A9mon)" TargetMode="External"/><Relationship Id="rId202" Type="http://schemas.openxmlformats.org/officeDocument/2006/relationships/hyperlink" Target="https://bulbapedia.bulbagarden.net/wiki/Slowbro_(Pok%C3%A9mon)" TargetMode="External"/><Relationship Id="rId686" Type="http://schemas.openxmlformats.org/officeDocument/2006/relationships/hyperlink" Target="https://bulbapedia.bulbagarden.net/wiki/Ludicolo_(Pok%C3%A9mon)" TargetMode="External"/><Relationship Id="rId1033" Type="http://schemas.openxmlformats.org/officeDocument/2006/relationships/hyperlink" Target="https://bulbapedia.bulbagarden.net/wiki/Bronzong_(Pok%C3%A9mon)" TargetMode="External"/><Relationship Id="rId201" Type="http://schemas.openxmlformats.org/officeDocument/2006/relationships/hyperlink" Target="https://bulbapedia.bulbagarden.net/wiki/Slowbro_(Pok%C3%A9mon)" TargetMode="External"/><Relationship Id="rId685" Type="http://schemas.openxmlformats.org/officeDocument/2006/relationships/hyperlink" Target="https://bulbapedia.bulbagarden.net/wiki/Ludicolo_(Pok%C3%A9mon)" TargetMode="External"/><Relationship Id="rId1034" Type="http://schemas.openxmlformats.org/officeDocument/2006/relationships/hyperlink" Target="https://bulbapedia.bulbagarden.net/wiki/Bronzong_(Pok%C3%A9mon)" TargetMode="External"/><Relationship Id="rId200" Type="http://schemas.openxmlformats.org/officeDocument/2006/relationships/hyperlink" Target="https://bulbapedia.bulbagarden.net/wiki/Slowbro_(Pok%C3%A9mon)" TargetMode="External"/><Relationship Id="rId684" Type="http://schemas.openxmlformats.org/officeDocument/2006/relationships/hyperlink" Target="https://bulbapedia.bulbagarden.net/wiki/Lombre_(Pok%C3%A9mon)" TargetMode="External"/><Relationship Id="rId1035" Type="http://schemas.openxmlformats.org/officeDocument/2006/relationships/hyperlink" Target="https://bulbapedia.bulbagarden.net/wiki/Bonsly_(Pok%C3%A9mon)" TargetMode="External"/><Relationship Id="rId683" Type="http://schemas.openxmlformats.org/officeDocument/2006/relationships/hyperlink" Target="https://bulbapedia.bulbagarden.net/wiki/Lombre_(Pok%C3%A9mon)" TargetMode="External"/><Relationship Id="rId1036" Type="http://schemas.openxmlformats.org/officeDocument/2006/relationships/hyperlink" Target="https://bulbapedia.bulbagarden.net/wiki/Bonsly_(Pok%C3%A9mon)" TargetMode="External"/><Relationship Id="rId1026" Type="http://schemas.openxmlformats.org/officeDocument/2006/relationships/hyperlink" Target="https://bulbapedia.bulbagarden.net/wiki/Chingling_(Pok%C3%A9mon)" TargetMode="External"/><Relationship Id="rId1027" Type="http://schemas.openxmlformats.org/officeDocument/2006/relationships/hyperlink" Target="https://bulbapedia.bulbagarden.net/wiki/Stunky_(Pok%C3%A9mon)" TargetMode="External"/><Relationship Id="rId1028" Type="http://schemas.openxmlformats.org/officeDocument/2006/relationships/hyperlink" Target="https://bulbapedia.bulbagarden.net/wiki/Stunky_(Pok%C3%A9mon)" TargetMode="External"/><Relationship Id="rId1029" Type="http://schemas.openxmlformats.org/officeDocument/2006/relationships/hyperlink" Target="https://bulbapedia.bulbagarden.net/wiki/Skuntank_(Pok%C3%A9mon)" TargetMode="External"/><Relationship Id="rId679" Type="http://schemas.openxmlformats.org/officeDocument/2006/relationships/hyperlink" Target="https://bulbapedia.bulbagarden.net/wiki/Dustox_(Pok%C3%A9mon)" TargetMode="External"/><Relationship Id="rId678" Type="http://schemas.openxmlformats.org/officeDocument/2006/relationships/hyperlink" Target="https://bulbapedia.bulbagarden.net/wiki/Cascoon_(Pok%C3%A9mon)" TargetMode="External"/><Relationship Id="rId677" Type="http://schemas.openxmlformats.org/officeDocument/2006/relationships/hyperlink" Target="https://bulbapedia.bulbagarden.net/wiki/Cascoon_(Pok%C3%A9mon)" TargetMode="External"/><Relationship Id="rId676" Type="http://schemas.openxmlformats.org/officeDocument/2006/relationships/hyperlink" Target="https://bulbapedia.bulbagarden.net/wiki/Beautifly_(Pok%C3%A9mon)" TargetMode="External"/><Relationship Id="rId671" Type="http://schemas.openxmlformats.org/officeDocument/2006/relationships/hyperlink" Target="https://bulbapedia.bulbagarden.net/wiki/Wurmple_(Pok%C3%A9mon)" TargetMode="External"/><Relationship Id="rId670" Type="http://schemas.openxmlformats.org/officeDocument/2006/relationships/hyperlink" Target="https://bulbapedia.bulbagarden.net/wiki/Linoone_(Pok%C3%A9mon)" TargetMode="External"/><Relationship Id="rId1020" Type="http://schemas.openxmlformats.org/officeDocument/2006/relationships/hyperlink" Target="https://bulbapedia.bulbagarden.net/wiki/Honchkrow_(Pok%C3%A9mon)" TargetMode="External"/><Relationship Id="rId1021" Type="http://schemas.openxmlformats.org/officeDocument/2006/relationships/hyperlink" Target="https://bulbapedia.bulbagarden.net/wiki/Glameow_(Pok%C3%A9mon)" TargetMode="External"/><Relationship Id="rId675" Type="http://schemas.openxmlformats.org/officeDocument/2006/relationships/hyperlink" Target="https://bulbapedia.bulbagarden.net/wiki/Beautifly_(Pok%C3%A9mon)" TargetMode="External"/><Relationship Id="rId1022" Type="http://schemas.openxmlformats.org/officeDocument/2006/relationships/hyperlink" Target="https://bulbapedia.bulbagarden.net/wiki/Glameow_(Pok%C3%A9mon)" TargetMode="External"/><Relationship Id="rId674" Type="http://schemas.openxmlformats.org/officeDocument/2006/relationships/hyperlink" Target="https://bulbapedia.bulbagarden.net/wiki/Silcoon_(Pok%C3%A9mon)" TargetMode="External"/><Relationship Id="rId1023" Type="http://schemas.openxmlformats.org/officeDocument/2006/relationships/hyperlink" Target="https://bulbapedia.bulbagarden.net/wiki/Purugly_(Pok%C3%A9mon)" TargetMode="External"/><Relationship Id="rId673" Type="http://schemas.openxmlformats.org/officeDocument/2006/relationships/hyperlink" Target="https://bulbapedia.bulbagarden.net/wiki/Silcoon_(Pok%C3%A9mon)" TargetMode="External"/><Relationship Id="rId1024" Type="http://schemas.openxmlformats.org/officeDocument/2006/relationships/hyperlink" Target="https://bulbapedia.bulbagarden.net/wiki/Purugly_(Pok%C3%A9mon)" TargetMode="External"/><Relationship Id="rId672" Type="http://schemas.openxmlformats.org/officeDocument/2006/relationships/hyperlink" Target="https://bulbapedia.bulbagarden.net/wiki/Wurmple_(Pok%C3%A9mon)" TargetMode="External"/><Relationship Id="rId1025" Type="http://schemas.openxmlformats.org/officeDocument/2006/relationships/hyperlink" Target="https://bulbapedia.bulbagarden.net/wiki/Chingling_(Pok%C3%A9mon)" TargetMode="External"/><Relationship Id="rId190" Type="http://schemas.openxmlformats.org/officeDocument/2006/relationships/hyperlink" Target="https://bulbapedia.bulbagarden.net/wiki/Ponyta_(Pok%C3%A9mon)" TargetMode="External"/><Relationship Id="rId194" Type="http://schemas.openxmlformats.org/officeDocument/2006/relationships/hyperlink" Target="https://bulbapedia.bulbagarden.net/wiki/Rapidash_(Pok%C3%A9mon)" TargetMode="External"/><Relationship Id="rId193" Type="http://schemas.openxmlformats.org/officeDocument/2006/relationships/hyperlink" Target="https://bulbapedia.bulbagarden.net/wiki/Rapidash_(Pok%C3%A9mon)" TargetMode="External"/><Relationship Id="rId192" Type="http://schemas.openxmlformats.org/officeDocument/2006/relationships/hyperlink" Target="https://bulbapedia.bulbagarden.net/wiki/Rapidash_(Pok%C3%A9mon)" TargetMode="External"/><Relationship Id="rId191" Type="http://schemas.openxmlformats.org/officeDocument/2006/relationships/hyperlink" Target="https://bulbapedia.bulbagarden.net/wiki/Rapidash_(Pok%C3%A9mon)" TargetMode="External"/><Relationship Id="rId187" Type="http://schemas.openxmlformats.org/officeDocument/2006/relationships/hyperlink" Target="https://bulbapedia.bulbagarden.net/wiki/Ponyta_(Pok%C3%A9mon)" TargetMode="External"/><Relationship Id="rId186" Type="http://schemas.openxmlformats.org/officeDocument/2006/relationships/hyperlink" Target="https://bulbapedia.bulbagarden.net/wiki/Golem_(Pok%C3%A9mon)" TargetMode="External"/><Relationship Id="rId185" Type="http://schemas.openxmlformats.org/officeDocument/2006/relationships/hyperlink" Target="https://bulbapedia.bulbagarden.net/wiki/Golem_(Pok%C3%A9mon)" TargetMode="External"/><Relationship Id="rId184" Type="http://schemas.openxmlformats.org/officeDocument/2006/relationships/hyperlink" Target="https://bulbapedia.bulbagarden.net/wiki/Golem_(Pok%C3%A9mon)" TargetMode="External"/><Relationship Id="rId189" Type="http://schemas.openxmlformats.org/officeDocument/2006/relationships/hyperlink" Target="https://bulbapedia.bulbagarden.net/wiki/Ponyta_(Pok%C3%A9mon)" TargetMode="External"/><Relationship Id="rId188" Type="http://schemas.openxmlformats.org/officeDocument/2006/relationships/hyperlink" Target="https://bulbapedia.bulbagarden.net/wiki/Ponyta_(Pok%C3%A9mon)" TargetMode="External"/><Relationship Id="rId183" Type="http://schemas.openxmlformats.org/officeDocument/2006/relationships/hyperlink" Target="https://bulbapedia.bulbagarden.net/wiki/Golem_(Pok%C3%A9mon)" TargetMode="External"/><Relationship Id="rId182" Type="http://schemas.openxmlformats.org/officeDocument/2006/relationships/hyperlink" Target="https://bulbapedia.bulbagarden.net/wiki/Graveler_(Pok%C3%A9mon)" TargetMode="External"/><Relationship Id="rId181" Type="http://schemas.openxmlformats.org/officeDocument/2006/relationships/hyperlink" Target="https://bulbapedia.bulbagarden.net/wiki/Graveler_(Pok%C3%A9mon)" TargetMode="External"/><Relationship Id="rId180" Type="http://schemas.openxmlformats.org/officeDocument/2006/relationships/hyperlink" Target="https://bulbapedia.bulbagarden.net/wiki/Graveler_(Pok%C3%A9mon)" TargetMode="External"/><Relationship Id="rId176" Type="http://schemas.openxmlformats.org/officeDocument/2006/relationships/hyperlink" Target="https://bulbapedia.bulbagarden.net/wiki/Geodude_(Pok%C3%A9mon)" TargetMode="External"/><Relationship Id="rId175" Type="http://schemas.openxmlformats.org/officeDocument/2006/relationships/hyperlink" Target="https://bulbapedia.bulbagarden.net/wiki/Geodude_(Pok%C3%A9mon)" TargetMode="External"/><Relationship Id="rId174" Type="http://schemas.openxmlformats.org/officeDocument/2006/relationships/hyperlink" Target="https://bulbapedia.bulbagarden.net/wiki/Tentacruel_(Pok%C3%A9mon)" TargetMode="External"/><Relationship Id="rId173" Type="http://schemas.openxmlformats.org/officeDocument/2006/relationships/hyperlink" Target="https://bulbapedia.bulbagarden.net/wiki/Tentacruel_(Pok%C3%A9mon)" TargetMode="External"/><Relationship Id="rId179" Type="http://schemas.openxmlformats.org/officeDocument/2006/relationships/hyperlink" Target="https://bulbapedia.bulbagarden.net/wiki/Graveler_(Pok%C3%A9mon)" TargetMode="External"/><Relationship Id="rId178" Type="http://schemas.openxmlformats.org/officeDocument/2006/relationships/hyperlink" Target="https://bulbapedia.bulbagarden.net/wiki/Geodude_(Pok%C3%A9mon)" TargetMode="External"/><Relationship Id="rId177" Type="http://schemas.openxmlformats.org/officeDocument/2006/relationships/hyperlink" Target="https://bulbapedia.bulbagarden.net/wiki/Geodude_(Pok%C3%A9mon)" TargetMode="External"/><Relationship Id="rId1910" Type="http://schemas.openxmlformats.org/officeDocument/2006/relationships/hyperlink" Target="https://bulbapedia.bulbagarden.net/wiki/Solgaleo_(Pok%C3%A9mon)" TargetMode="External"/><Relationship Id="rId1911" Type="http://schemas.openxmlformats.org/officeDocument/2006/relationships/hyperlink" Target="https://bulbapedia.bulbagarden.net/wiki/Lunala_(Pok%C3%A9mon)" TargetMode="External"/><Relationship Id="rId1912" Type="http://schemas.openxmlformats.org/officeDocument/2006/relationships/hyperlink" Target="https://bulbapedia.bulbagarden.net/wiki/Lunala_(Pok%C3%A9mon)" TargetMode="External"/><Relationship Id="rId1913" Type="http://schemas.openxmlformats.org/officeDocument/2006/relationships/hyperlink" Target="https://bulbapedia.bulbagarden.net/wiki/Nihilego_(Pok%C3%A9mon)" TargetMode="External"/><Relationship Id="rId1914" Type="http://schemas.openxmlformats.org/officeDocument/2006/relationships/hyperlink" Target="https://bulbapedia.bulbagarden.net/wiki/Nihilego_(Pok%C3%A9mon)" TargetMode="External"/><Relationship Id="rId1915" Type="http://schemas.openxmlformats.org/officeDocument/2006/relationships/hyperlink" Target="https://bulbapedia.bulbagarden.net/wiki/Buzzwole_(Pok%C3%A9mon)" TargetMode="External"/><Relationship Id="rId1916" Type="http://schemas.openxmlformats.org/officeDocument/2006/relationships/hyperlink" Target="https://bulbapedia.bulbagarden.net/wiki/Buzzwole_(Pok%C3%A9mon)" TargetMode="External"/><Relationship Id="rId1917" Type="http://schemas.openxmlformats.org/officeDocument/2006/relationships/hyperlink" Target="https://bulbapedia.bulbagarden.net/wiki/Pheromosa_(Pok%C3%A9mon)" TargetMode="External"/><Relationship Id="rId1918" Type="http://schemas.openxmlformats.org/officeDocument/2006/relationships/hyperlink" Target="https://bulbapedia.bulbagarden.net/wiki/Pheromosa_(Pok%C3%A9mon)" TargetMode="External"/><Relationship Id="rId1919" Type="http://schemas.openxmlformats.org/officeDocument/2006/relationships/hyperlink" Target="https://bulbapedia.bulbagarden.net/wiki/Xurkitree_(Pok%C3%A9mon)" TargetMode="External"/><Relationship Id="rId1900" Type="http://schemas.openxmlformats.org/officeDocument/2006/relationships/hyperlink" Target="https://bulbapedia.bulbagarden.net/wiki/Tapu_Lele_(Pok%C3%A9mon)" TargetMode="External"/><Relationship Id="rId1901" Type="http://schemas.openxmlformats.org/officeDocument/2006/relationships/hyperlink" Target="https://bulbapedia.bulbagarden.net/wiki/Tapu_Bulu_(Pok%C3%A9mon)" TargetMode="External"/><Relationship Id="rId1902" Type="http://schemas.openxmlformats.org/officeDocument/2006/relationships/hyperlink" Target="https://bulbapedia.bulbagarden.net/wiki/Tapu_Bulu_(Pok%C3%A9mon)" TargetMode="External"/><Relationship Id="rId1903" Type="http://schemas.openxmlformats.org/officeDocument/2006/relationships/hyperlink" Target="https://bulbapedia.bulbagarden.net/wiki/Tapu_Fini_(Pok%C3%A9mon)" TargetMode="External"/><Relationship Id="rId1904" Type="http://schemas.openxmlformats.org/officeDocument/2006/relationships/hyperlink" Target="https://bulbapedia.bulbagarden.net/wiki/Tapu_Fini_(Pok%C3%A9mon)" TargetMode="External"/><Relationship Id="rId1905" Type="http://schemas.openxmlformats.org/officeDocument/2006/relationships/hyperlink" Target="https://bulbapedia.bulbagarden.net/wiki/Cosmog_(Pok%C3%A9mon)" TargetMode="External"/><Relationship Id="rId1906" Type="http://schemas.openxmlformats.org/officeDocument/2006/relationships/hyperlink" Target="https://bulbapedia.bulbagarden.net/wiki/Cosmog_(Pok%C3%A9mon)" TargetMode="External"/><Relationship Id="rId1907" Type="http://schemas.openxmlformats.org/officeDocument/2006/relationships/hyperlink" Target="https://bulbapedia.bulbagarden.net/wiki/Cosmoem_(Pok%C3%A9mon)" TargetMode="External"/><Relationship Id="rId1908" Type="http://schemas.openxmlformats.org/officeDocument/2006/relationships/hyperlink" Target="https://bulbapedia.bulbagarden.net/wiki/Cosmoem_(Pok%C3%A9mon)" TargetMode="External"/><Relationship Id="rId1909" Type="http://schemas.openxmlformats.org/officeDocument/2006/relationships/hyperlink" Target="https://bulbapedia.bulbagarden.net/wiki/Solgaleo_(Pok%C3%A9mon)" TargetMode="External"/><Relationship Id="rId198" Type="http://schemas.openxmlformats.org/officeDocument/2006/relationships/hyperlink" Target="https://bulbapedia.bulbagarden.net/wiki/Slowpoke_(Pok%C3%A9mon)" TargetMode="External"/><Relationship Id="rId197" Type="http://schemas.openxmlformats.org/officeDocument/2006/relationships/hyperlink" Target="https://bulbapedia.bulbagarden.net/wiki/Slowpoke_(Pok%C3%A9mon)" TargetMode="External"/><Relationship Id="rId196" Type="http://schemas.openxmlformats.org/officeDocument/2006/relationships/hyperlink" Target="https://bulbapedia.bulbagarden.net/wiki/Slowpoke_(Pok%C3%A9mon)" TargetMode="External"/><Relationship Id="rId195" Type="http://schemas.openxmlformats.org/officeDocument/2006/relationships/hyperlink" Target="https://bulbapedia.bulbagarden.net/wiki/Slowpoke_(Pok%C3%A9mon)" TargetMode="External"/><Relationship Id="rId199" Type="http://schemas.openxmlformats.org/officeDocument/2006/relationships/hyperlink" Target="https://bulbapedia.bulbagarden.net/wiki/Slowbro_(Pok%C3%A9mon)" TargetMode="External"/><Relationship Id="rId150" Type="http://schemas.openxmlformats.org/officeDocument/2006/relationships/hyperlink" Target="https://bulbapedia.bulbagarden.net/wiki/Poliwhirl_(Pok%C3%A9mon)" TargetMode="External"/><Relationship Id="rId149" Type="http://schemas.openxmlformats.org/officeDocument/2006/relationships/hyperlink" Target="https://bulbapedia.bulbagarden.net/wiki/Poliwhirl_(Pok%C3%A9mon)" TargetMode="External"/><Relationship Id="rId148" Type="http://schemas.openxmlformats.org/officeDocument/2006/relationships/hyperlink" Target="https://bulbapedia.bulbagarden.net/wiki/Poliwag_(Pok%C3%A9mon)" TargetMode="External"/><Relationship Id="rId1090" Type="http://schemas.openxmlformats.org/officeDocument/2006/relationships/hyperlink" Target="https://bulbapedia.bulbagarden.net/wiki/Tangrowth_(Pok%C3%A9mon)" TargetMode="External"/><Relationship Id="rId1091" Type="http://schemas.openxmlformats.org/officeDocument/2006/relationships/hyperlink" Target="https://bulbapedia.bulbagarden.net/wiki/Electivire_(Pok%C3%A9mon)" TargetMode="External"/><Relationship Id="rId1092" Type="http://schemas.openxmlformats.org/officeDocument/2006/relationships/hyperlink" Target="https://bulbapedia.bulbagarden.net/wiki/Electivire_(Pok%C3%A9mon)" TargetMode="External"/><Relationship Id="rId1093" Type="http://schemas.openxmlformats.org/officeDocument/2006/relationships/hyperlink" Target="https://bulbapedia.bulbagarden.net/wiki/Magmortar_(Pok%C3%A9mon)" TargetMode="External"/><Relationship Id="rId1094" Type="http://schemas.openxmlformats.org/officeDocument/2006/relationships/hyperlink" Target="https://bulbapedia.bulbagarden.net/wiki/Magmortar_(Pok%C3%A9mon)" TargetMode="External"/><Relationship Id="rId143" Type="http://schemas.openxmlformats.org/officeDocument/2006/relationships/hyperlink" Target="https://bulbapedia.bulbagarden.net/wiki/Arcanine_(Pok%C3%A9mon)" TargetMode="External"/><Relationship Id="rId1095" Type="http://schemas.openxmlformats.org/officeDocument/2006/relationships/hyperlink" Target="https://bulbapedia.bulbagarden.net/wiki/Togekiss_(Pok%C3%A9mon)" TargetMode="External"/><Relationship Id="rId142" Type="http://schemas.openxmlformats.org/officeDocument/2006/relationships/hyperlink" Target="https://bulbapedia.bulbagarden.net/wiki/Growlithe_(Pok%C3%A9mon)" TargetMode="External"/><Relationship Id="rId1096" Type="http://schemas.openxmlformats.org/officeDocument/2006/relationships/hyperlink" Target="https://bulbapedia.bulbagarden.net/wiki/Togekiss_(Pok%C3%A9mon)" TargetMode="External"/><Relationship Id="rId141" Type="http://schemas.openxmlformats.org/officeDocument/2006/relationships/hyperlink" Target="https://bulbapedia.bulbagarden.net/wiki/Growlithe_(Pok%C3%A9mon)" TargetMode="External"/><Relationship Id="rId1097" Type="http://schemas.openxmlformats.org/officeDocument/2006/relationships/hyperlink" Target="https://bulbapedia.bulbagarden.net/wiki/Yanmega_(Pok%C3%A9mon)" TargetMode="External"/><Relationship Id="rId140" Type="http://schemas.openxmlformats.org/officeDocument/2006/relationships/hyperlink" Target="https://bulbapedia.bulbagarden.net/wiki/Growlithe_(Pok%C3%A9mon)" TargetMode="External"/><Relationship Id="rId1098" Type="http://schemas.openxmlformats.org/officeDocument/2006/relationships/hyperlink" Target="https://bulbapedia.bulbagarden.net/wiki/Yanmega_(Pok%C3%A9mon)" TargetMode="External"/><Relationship Id="rId147" Type="http://schemas.openxmlformats.org/officeDocument/2006/relationships/hyperlink" Target="https://bulbapedia.bulbagarden.net/wiki/Poliwag_(Pok%C3%A9mon)" TargetMode="External"/><Relationship Id="rId1099" Type="http://schemas.openxmlformats.org/officeDocument/2006/relationships/hyperlink" Target="https://bulbapedia.bulbagarden.net/wiki/Leafeon_(Pok%C3%A9mon)" TargetMode="External"/><Relationship Id="rId146" Type="http://schemas.openxmlformats.org/officeDocument/2006/relationships/hyperlink" Target="https://bulbapedia.bulbagarden.net/wiki/Arcanine_(Pok%C3%A9mon)" TargetMode="External"/><Relationship Id="rId145" Type="http://schemas.openxmlformats.org/officeDocument/2006/relationships/hyperlink" Target="https://bulbapedia.bulbagarden.net/wiki/Arcanine_(Pok%C3%A9mon)" TargetMode="External"/><Relationship Id="rId144" Type="http://schemas.openxmlformats.org/officeDocument/2006/relationships/hyperlink" Target="https://bulbapedia.bulbagarden.net/wiki/Arcanine_(Pok%C3%A9mon)" TargetMode="External"/><Relationship Id="rId139" Type="http://schemas.openxmlformats.org/officeDocument/2006/relationships/hyperlink" Target="https://bulbapedia.bulbagarden.net/wiki/Growlithe_(Pok%C3%A9mon)" TargetMode="External"/><Relationship Id="rId138" Type="http://schemas.openxmlformats.org/officeDocument/2006/relationships/hyperlink" Target="https://bulbapedia.bulbagarden.net/wiki/Primeape_(Pok%C3%A9mon)" TargetMode="External"/><Relationship Id="rId137" Type="http://schemas.openxmlformats.org/officeDocument/2006/relationships/hyperlink" Target="https://bulbapedia.bulbagarden.net/wiki/Primeape_(Pok%C3%A9mon)" TargetMode="External"/><Relationship Id="rId1080" Type="http://schemas.openxmlformats.org/officeDocument/2006/relationships/hyperlink" Target="https://bulbapedia.bulbagarden.net/wiki/Abomasnow_(Pok%C3%A9mon)" TargetMode="External"/><Relationship Id="rId1081" Type="http://schemas.openxmlformats.org/officeDocument/2006/relationships/hyperlink" Target="https://bulbapedia.bulbagarden.net/wiki/Weavile_(Pok%C3%A9mon)" TargetMode="External"/><Relationship Id="rId1082" Type="http://schemas.openxmlformats.org/officeDocument/2006/relationships/hyperlink" Target="https://bulbapedia.bulbagarden.net/wiki/Weavile_(Pok%C3%A9mon)" TargetMode="External"/><Relationship Id="rId1083" Type="http://schemas.openxmlformats.org/officeDocument/2006/relationships/hyperlink" Target="https://bulbapedia.bulbagarden.net/wiki/Magnezone_(Pok%C3%A9mon)" TargetMode="External"/><Relationship Id="rId132" Type="http://schemas.openxmlformats.org/officeDocument/2006/relationships/hyperlink" Target="https://bulbapedia.bulbagarden.net/wiki/Psyduck_(Pok%C3%A9mon)" TargetMode="External"/><Relationship Id="rId1084" Type="http://schemas.openxmlformats.org/officeDocument/2006/relationships/hyperlink" Target="https://bulbapedia.bulbagarden.net/wiki/Magnezone_(Pok%C3%A9mon)" TargetMode="External"/><Relationship Id="rId131" Type="http://schemas.openxmlformats.org/officeDocument/2006/relationships/hyperlink" Target="https://bulbapedia.bulbagarden.net/wiki/Psyduck_(Pok%C3%A9mon)" TargetMode="External"/><Relationship Id="rId1085" Type="http://schemas.openxmlformats.org/officeDocument/2006/relationships/hyperlink" Target="https://bulbapedia.bulbagarden.net/wiki/Lickilicky_(Pok%C3%A9mon)" TargetMode="External"/><Relationship Id="rId130" Type="http://schemas.openxmlformats.org/officeDocument/2006/relationships/hyperlink" Target="https://bulbapedia.bulbagarden.net/wiki/Persian_(Pok%C3%A9mon)" TargetMode="External"/><Relationship Id="rId1086" Type="http://schemas.openxmlformats.org/officeDocument/2006/relationships/hyperlink" Target="https://bulbapedia.bulbagarden.net/wiki/Lickilicky_(Pok%C3%A9mon)" TargetMode="External"/><Relationship Id="rId1087" Type="http://schemas.openxmlformats.org/officeDocument/2006/relationships/hyperlink" Target="https://bulbapedia.bulbagarden.net/wiki/Rhyperior_(Pok%C3%A9mon)" TargetMode="External"/><Relationship Id="rId136" Type="http://schemas.openxmlformats.org/officeDocument/2006/relationships/hyperlink" Target="https://bulbapedia.bulbagarden.net/wiki/Mankey_(Pok%C3%A9mon)" TargetMode="External"/><Relationship Id="rId1088" Type="http://schemas.openxmlformats.org/officeDocument/2006/relationships/hyperlink" Target="https://bulbapedia.bulbagarden.net/wiki/Rhyperior_(Pok%C3%A9mon)" TargetMode="External"/><Relationship Id="rId135" Type="http://schemas.openxmlformats.org/officeDocument/2006/relationships/hyperlink" Target="https://bulbapedia.bulbagarden.net/wiki/Mankey_(Pok%C3%A9mon)" TargetMode="External"/><Relationship Id="rId1089" Type="http://schemas.openxmlformats.org/officeDocument/2006/relationships/hyperlink" Target="https://bulbapedia.bulbagarden.net/wiki/Tangrowth_(Pok%C3%A9mon)" TargetMode="External"/><Relationship Id="rId134" Type="http://schemas.openxmlformats.org/officeDocument/2006/relationships/hyperlink" Target="https://bulbapedia.bulbagarden.net/wiki/Golduck_(Pok%C3%A9mon)" TargetMode="External"/><Relationship Id="rId133" Type="http://schemas.openxmlformats.org/officeDocument/2006/relationships/hyperlink" Target="https://bulbapedia.bulbagarden.net/wiki/Golduck_(Pok%C3%A9mon)" TargetMode="External"/><Relationship Id="rId172" Type="http://schemas.openxmlformats.org/officeDocument/2006/relationships/hyperlink" Target="https://bulbapedia.bulbagarden.net/wiki/Tentacool_(Pok%C3%A9mon)" TargetMode="External"/><Relationship Id="rId171" Type="http://schemas.openxmlformats.org/officeDocument/2006/relationships/hyperlink" Target="https://bulbapedia.bulbagarden.net/wiki/Tentacool_(Pok%C3%A9mon)" TargetMode="External"/><Relationship Id="rId170" Type="http://schemas.openxmlformats.org/officeDocument/2006/relationships/hyperlink" Target="https://bulbapedia.bulbagarden.net/wiki/Victreebel_(Pok%C3%A9mon)" TargetMode="External"/><Relationship Id="rId165" Type="http://schemas.openxmlformats.org/officeDocument/2006/relationships/hyperlink" Target="https://bulbapedia.bulbagarden.net/wiki/Bellsprout_(Pok%C3%A9mon)" TargetMode="External"/><Relationship Id="rId164" Type="http://schemas.openxmlformats.org/officeDocument/2006/relationships/hyperlink" Target="https://bulbapedia.bulbagarden.net/wiki/Machamp_(Pok%C3%A9mon)" TargetMode="External"/><Relationship Id="rId163" Type="http://schemas.openxmlformats.org/officeDocument/2006/relationships/hyperlink" Target="https://bulbapedia.bulbagarden.net/wiki/Machamp_(Pok%C3%A9mon)" TargetMode="External"/><Relationship Id="rId162" Type="http://schemas.openxmlformats.org/officeDocument/2006/relationships/hyperlink" Target="https://bulbapedia.bulbagarden.net/wiki/Machoke_(Pok%C3%A9mon)" TargetMode="External"/><Relationship Id="rId169" Type="http://schemas.openxmlformats.org/officeDocument/2006/relationships/hyperlink" Target="https://bulbapedia.bulbagarden.net/wiki/Victreebel_(Pok%C3%A9mon)" TargetMode="External"/><Relationship Id="rId168" Type="http://schemas.openxmlformats.org/officeDocument/2006/relationships/hyperlink" Target="https://bulbapedia.bulbagarden.net/wiki/Weepinbell_(Pok%C3%A9mon)" TargetMode="External"/><Relationship Id="rId167" Type="http://schemas.openxmlformats.org/officeDocument/2006/relationships/hyperlink" Target="https://bulbapedia.bulbagarden.net/wiki/Weepinbell_(Pok%C3%A9mon)" TargetMode="External"/><Relationship Id="rId166" Type="http://schemas.openxmlformats.org/officeDocument/2006/relationships/hyperlink" Target="https://bulbapedia.bulbagarden.net/wiki/Bellsprout_(Pok%C3%A9mon)" TargetMode="External"/><Relationship Id="rId161" Type="http://schemas.openxmlformats.org/officeDocument/2006/relationships/hyperlink" Target="https://bulbapedia.bulbagarden.net/wiki/Machoke_(Pok%C3%A9mon)" TargetMode="External"/><Relationship Id="rId160" Type="http://schemas.openxmlformats.org/officeDocument/2006/relationships/hyperlink" Target="https://bulbapedia.bulbagarden.net/wiki/Machop_(Pok%C3%A9mon)" TargetMode="External"/><Relationship Id="rId159" Type="http://schemas.openxmlformats.org/officeDocument/2006/relationships/hyperlink" Target="https://bulbapedia.bulbagarden.net/wiki/Machop_(Pok%C3%A9mon)" TargetMode="External"/><Relationship Id="rId154" Type="http://schemas.openxmlformats.org/officeDocument/2006/relationships/hyperlink" Target="https://bulbapedia.bulbagarden.net/wiki/Abra_(Pok%C3%A9mon)" TargetMode="External"/><Relationship Id="rId153" Type="http://schemas.openxmlformats.org/officeDocument/2006/relationships/hyperlink" Target="https://bulbapedia.bulbagarden.net/wiki/Abra_(Pok%C3%A9mon)" TargetMode="External"/><Relationship Id="rId152" Type="http://schemas.openxmlformats.org/officeDocument/2006/relationships/hyperlink" Target="https://bulbapedia.bulbagarden.net/wiki/Poliwrath_(Pok%C3%A9mon)" TargetMode="External"/><Relationship Id="rId151" Type="http://schemas.openxmlformats.org/officeDocument/2006/relationships/hyperlink" Target="https://bulbapedia.bulbagarden.net/wiki/Poliwrath_(Pok%C3%A9mon)" TargetMode="External"/><Relationship Id="rId158" Type="http://schemas.openxmlformats.org/officeDocument/2006/relationships/hyperlink" Target="https://bulbapedia.bulbagarden.net/wiki/Alakazam_(Pok%C3%A9mon)" TargetMode="External"/><Relationship Id="rId157" Type="http://schemas.openxmlformats.org/officeDocument/2006/relationships/hyperlink" Target="https://bulbapedia.bulbagarden.net/wiki/Alakazam_(Pok%C3%A9mon)" TargetMode="External"/><Relationship Id="rId156" Type="http://schemas.openxmlformats.org/officeDocument/2006/relationships/hyperlink" Target="https://bulbapedia.bulbagarden.net/wiki/Kadabra_(Pok%C3%A9mon)" TargetMode="External"/><Relationship Id="rId155" Type="http://schemas.openxmlformats.org/officeDocument/2006/relationships/hyperlink" Target="https://bulbapedia.bulbagarden.net/wiki/Kadabra_(Pok%C3%A9mon)" TargetMode="External"/><Relationship Id="rId1972" Type="http://schemas.openxmlformats.org/officeDocument/2006/relationships/hyperlink" Target="https://bulbapedia.bulbagarden.net/wiki/Rookidee_(Pok%C3%A9mon)" TargetMode="External"/><Relationship Id="rId1973" Type="http://schemas.openxmlformats.org/officeDocument/2006/relationships/hyperlink" Target="https://bulbapedia.bulbagarden.net/wiki/Corvisquire_(Pok%C3%A9mon)" TargetMode="External"/><Relationship Id="rId1974" Type="http://schemas.openxmlformats.org/officeDocument/2006/relationships/hyperlink" Target="https://bulbapedia.bulbagarden.net/wiki/Corvisquire_(Pok%C3%A9mon)" TargetMode="External"/><Relationship Id="rId1975" Type="http://schemas.openxmlformats.org/officeDocument/2006/relationships/hyperlink" Target="https://bulbapedia.bulbagarden.net/wiki/Corviknight_(Pok%C3%A9mon)" TargetMode="External"/><Relationship Id="rId1976" Type="http://schemas.openxmlformats.org/officeDocument/2006/relationships/hyperlink" Target="https://bulbapedia.bulbagarden.net/wiki/Corviknight_(Pok%C3%A9mon)" TargetMode="External"/><Relationship Id="rId1977" Type="http://schemas.openxmlformats.org/officeDocument/2006/relationships/hyperlink" Target="https://bulbapedia.bulbagarden.net/wiki/Blipbug_(Pok%C3%A9mon)" TargetMode="External"/><Relationship Id="rId1978" Type="http://schemas.openxmlformats.org/officeDocument/2006/relationships/hyperlink" Target="https://bulbapedia.bulbagarden.net/wiki/Blipbug_(Pok%C3%A9mon)" TargetMode="External"/><Relationship Id="rId1979" Type="http://schemas.openxmlformats.org/officeDocument/2006/relationships/hyperlink" Target="https://bulbapedia.bulbagarden.net/wiki/Dottler_(Pok%C3%A9mon)" TargetMode="External"/><Relationship Id="rId1970" Type="http://schemas.openxmlformats.org/officeDocument/2006/relationships/hyperlink" Target="https://bulbapedia.bulbagarden.net/wiki/Greedent_(Pok%C3%A9mon)" TargetMode="External"/><Relationship Id="rId1971" Type="http://schemas.openxmlformats.org/officeDocument/2006/relationships/hyperlink" Target="https://bulbapedia.bulbagarden.net/wiki/Rookidee_(Pok%C3%A9mon)" TargetMode="External"/><Relationship Id="rId1961" Type="http://schemas.openxmlformats.org/officeDocument/2006/relationships/hyperlink" Target="https://bulbapedia.bulbagarden.net/wiki/Sobble_(Pok%C3%A9mon)" TargetMode="External"/><Relationship Id="rId1962" Type="http://schemas.openxmlformats.org/officeDocument/2006/relationships/hyperlink" Target="https://bulbapedia.bulbagarden.net/wiki/Sobble_(Pok%C3%A9mon)" TargetMode="External"/><Relationship Id="rId1963" Type="http://schemas.openxmlformats.org/officeDocument/2006/relationships/hyperlink" Target="https://bulbapedia.bulbagarden.net/wiki/Drizzile_(Pok%C3%A9mon)" TargetMode="External"/><Relationship Id="rId1964" Type="http://schemas.openxmlformats.org/officeDocument/2006/relationships/hyperlink" Target="https://bulbapedia.bulbagarden.net/wiki/Drizzile_(Pok%C3%A9mon)" TargetMode="External"/><Relationship Id="rId1965" Type="http://schemas.openxmlformats.org/officeDocument/2006/relationships/hyperlink" Target="https://bulbapedia.bulbagarden.net/wiki/Inteleon_(Pok%C3%A9mon)" TargetMode="External"/><Relationship Id="rId1966" Type="http://schemas.openxmlformats.org/officeDocument/2006/relationships/hyperlink" Target="https://bulbapedia.bulbagarden.net/wiki/Inteleon_(Pok%C3%A9mon)" TargetMode="External"/><Relationship Id="rId1967" Type="http://schemas.openxmlformats.org/officeDocument/2006/relationships/hyperlink" Target="https://bulbapedia.bulbagarden.net/wiki/Skwovet_(Pok%C3%A9mon)" TargetMode="External"/><Relationship Id="rId1968" Type="http://schemas.openxmlformats.org/officeDocument/2006/relationships/hyperlink" Target="https://bulbapedia.bulbagarden.net/wiki/Skwovet_(Pok%C3%A9mon)" TargetMode="External"/><Relationship Id="rId1969" Type="http://schemas.openxmlformats.org/officeDocument/2006/relationships/hyperlink" Target="https://bulbapedia.bulbagarden.net/wiki/Greedent_(Pok%C3%A9mon)" TargetMode="External"/><Relationship Id="rId1960" Type="http://schemas.openxmlformats.org/officeDocument/2006/relationships/hyperlink" Target="https://bulbapedia.bulbagarden.net/wiki/Cinderace_(Pok%C3%A9mon)" TargetMode="External"/><Relationship Id="rId1510" Type="http://schemas.openxmlformats.org/officeDocument/2006/relationships/hyperlink" Target="https://bulbapedia.bulbagarden.net/wiki/Meloetta_(Pok%C3%A9mon)" TargetMode="External"/><Relationship Id="rId1994" Type="http://schemas.openxmlformats.org/officeDocument/2006/relationships/hyperlink" Target="https://bulbapedia.bulbagarden.net/wiki/Dubwool_(Pok%C3%A9mon)" TargetMode="External"/><Relationship Id="rId1511" Type="http://schemas.openxmlformats.org/officeDocument/2006/relationships/hyperlink" Target="https://bulbapedia.bulbagarden.net/wiki/Genesect_(Pok%C3%A9mon)" TargetMode="External"/><Relationship Id="rId1995" Type="http://schemas.openxmlformats.org/officeDocument/2006/relationships/hyperlink" Target="https://bulbapedia.bulbagarden.net/wiki/Chewtle_(Pok%C3%A9mon)" TargetMode="External"/><Relationship Id="rId1512" Type="http://schemas.openxmlformats.org/officeDocument/2006/relationships/hyperlink" Target="https://bulbapedia.bulbagarden.net/wiki/Genesect_(Pok%C3%A9mon)" TargetMode="External"/><Relationship Id="rId1996" Type="http://schemas.openxmlformats.org/officeDocument/2006/relationships/hyperlink" Target="https://bulbapedia.bulbagarden.net/wiki/Chewtle_(Pok%C3%A9mon)" TargetMode="External"/><Relationship Id="rId1513" Type="http://schemas.openxmlformats.org/officeDocument/2006/relationships/hyperlink" Target="https://bulbapedia.bulbagarden.net/wiki/Chespin_(Pok%C3%A9mon)" TargetMode="External"/><Relationship Id="rId1997" Type="http://schemas.openxmlformats.org/officeDocument/2006/relationships/hyperlink" Target="https://bulbapedia.bulbagarden.net/wiki/Drednaw_(Pok%C3%A9mon)" TargetMode="External"/><Relationship Id="rId1514" Type="http://schemas.openxmlformats.org/officeDocument/2006/relationships/hyperlink" Target="https://bulbapedia.bulbagarden.net/wiki/Chespin_(Pok%C3%A9mon)" TargetMode="External"/><Relationship Id="rId1998" Type="http://schemas.openxmlformats.org/officeDocument/2006/relationships/hyperlink" Target="https://bulbapedia.bulbagarden.net/wiki/Drednaw_(Pok%C3%A9mon)" TargetMode="External"/><Relationship Id="rId1515" Type="http://schemas.openxmlformats.org/officeDocument/2006/relationships/hyperlink" Target="https://bulbapedia.bulbagarden.net/wiki/Quilladin_(Pok%C3%A9mon)" TargetMode="External"/><Relationship Id="rId1999" Type="http://schemas.openxmlformats.org/officeDocument/2006/relationships/hyperlink" Target="https://bulbapedia.bulbagarden.net/wiki/Yamper_(Pok%C3%A9mon)" TargetMode="External"/><Relationship Id="rId1516" Type="http://schemas.openxmlformats.org/officeDocument/2006/relationships/hyperlink" Target="https://bulbapedia.bulbagarden.net/wiki/Quilladin_(Pok%C3%A9mon)" TargetMode="External"/><Relationship Id="rId1517" Type="http://schemas.openxmlformats.org/officeDocument/2006/relationships/hyperlink" Target="https://bulbapedia.bulbagarden.net/wiki/Chesnaught_(Pok%C3%A9mon)" TargetMode="External"/><Relationship Id="rId1518" Type="http://schemas.openxmlformats.org/officeDocument/2006/relationships/hyperlink" Target="https://bulbapedia.bulbagarden.net/wiki/Chesnaught_(Pok%C3%A9mon)" TargetMode="External"/><Relationship Id="rId1519" Type="http://schemas.openxmlformats.org/officeDocument/2006/relationships/hyperlink" Target="https://bulbapedia.bulbagarden.net/wiki/Fennekin_(Pok%C3%A9mon)" TargetMode="External"/><Relationship Id="rId1990" Type="http://schemas.openxmlformats.org/officeDocument/2006/relationships/hyperlink" Target="https://bulbapedia.bulbagarden.net/wiki/Eldegoss_(Pok%C3%A9mon)" TargetMode="External"/><Relationship Id="rId1991" Type="http://schemas.openxmlformats.org/officeDocument/2006/relationships/hyperlink" Target="https://bulbapedia.bulbagarden.net/wiki/Wooloo_(Pok%C3%A9mon)" TargetMode="External"/><Relationship Id="rId1992" Type="http://schemas.openxmlformats.org/officeDocument/2006/relationships/hyperlink" Target="https://bulbapedia.bulbagarden.net/wiki/Wooloo_(Pok%C3%A9mon)" TargetMode="External"/><Relationship Id="rId1993" Type="http://schemas.openxmlformats.org/officeDocument/2006/relationships/hyperlink" Target="https://bulbapedia.bulbagarden.net/wiki/Dubwool_(Pok%C3%A9mon)" TargetMode="External"/><Relationship Id="rId1983" Type="http://schemas.openxmlformats.org/officeDocument/2006/relationships/hyperlink" Target="https://bulbapedia.bulbagarden.net/wiki/Nickit_(Pok%C3%A9mon)" TargetMode="External"/><Relationship Id="rId1500" Type="http://schemas.openxmlformats.org/officeDocument/2006/relationships/hyperlink" Target="https://bulbapedia.bulbagarden.net/wiki/Landorus_(Pok%C3%A9mon)" TargetMode="External"/><Relationship Id="rId1984" Type="http://schemas.openxmlformats.org/officeDocument/2006/relationships/hyperlink" Target="https://bulbapedia.bulbagarden.net/wiki/Nickit_(Pok%C3%A9mon)" TargetMode="External"/><Relationship Id="rId1501" Type="http://schemas.openxmlformats.org/officeDocument/2006/relationships/hyperlink" Target="https://bulbapedia.bulbagarden.net/wiki/Landorus_(Pok%C3%A9mon)" TargetMode="External"/><Relationship Id="rId1985" Type="http://schemas.openxmlformats.org/officeDocument/2006/relationships/hyperlink" Target="https://bulbapedia.bulbagarden.net/wiki/Thievul_(Pok%C3%A9mon)" TargetMode="External"/><Relationship Id="rId1502" Type="http://schemas.openxmlformats.org/officeDocument/2006/relationships/hyperlink" Target="https://bulbapedia.bulbagarden.net/wiki/Landorus_(Pok%C3%A9mon)" TargetMode="External"/><Relationship Id="rId1986" Type="http://schemas.openxmlformats.org/officeDocument/2006/relationships/hyperlink" Target="https://bulbapedia.bulbagarden.net/wiki/Thievul_(Pok%C3%A9mon)" TargetMode="External"/><Relationship Id="rId1503" Type="http://schemas.openxmlformats.org/officeDocument/2006/relationships/hyperlink" Target="https://bulbapedia.bulbagarden.net/wiki/Kyurem_(Pok%C3%A9mon)" TargetMode="External"/><Relationship Id="rId1987" Type="http://schemas.openxmlformats.org/officeDocument/2006/relationships/hyperlink" Target="https://bulbapedia.bulbagarden.net/wiki/Gossifleur_(Pok%C3%A9mon)" TargetMode="External"/><Relationship Id="rId1504" Type="http://schemas.openxmlformats.org/officeDocument/2006/relationships/hyperlink" Target="https://bulbapedia.bulbagarden.net/wiki/Kyurem_(Pok%C3%A9mon)" TargetMode="External"/><Relationship Id="rId1988" Type="http://schemas.openxmlformats.org/officeDocument/2006/relationships/hyperlink" Target="https://bulbapedia.bulbagarden.net/wiki/Gossifleur_(Pok%C3%A9mon)" TargetMode="External"/><Relationship Id="rId1505" Type="http://schemas.openxmlformats.org/officeDocument/2006/relationships/hyperlink" Target="https://bulbapedia.bulbagarden.net/wiki/Keldeo_(Pok%C3%A9mon)" TargetMode="External"/><Relationship Id="rId1989" Type="http://schemas.openxmlformats.org/officeDocument/2006/relationships/hyperlink" Target="https://bulbapedia.bulbagarden.net/wiki/Eldegoss_(Pok%C3%A9mon)" TargetMode="External"/><Relationship Id="rId1506" Type="http://schemas.openxmlformats.org/officeDocument/2006/relationships/hyperlink" Target="https://bulbapedia.bulbagarden.net/wiki/Keldeo_(Pok%C3%A9mon)" TargetMode="External"/><Relationship Id="rId1507" Type="http://schemas.openxmlformats.org/officeDocument/2006/relationships/hyperlink" Target="https://bulbapedia.bulbagarden.net/wiki/Keldeo_(Pok%C3%A9mon)" TargetMode="External"/><Relationship Id="rId1508" Type="http://schemas.openxmlformats.org/officeDocument/2006/relationships/hyperlink" Target="https://bulbapedia.bulbagarden.net/wiki/Keldeo_(Pok%C3%A9mon)" TargetMode="External"/><Relationship Id="rId1509" Type="http://schemas.openxmlformats.org/officeDocument/2006/relationships/hyperlink" Target="https://bulbapedia.bulbagarden.net/wiki/Meloetta_(Pok%C3%A9mon)" TargetMode="External"/><Relationship Id="rId1980" Type="http://schemas.openxmlformats.org/officeDocument/2006/relationships/hyperlink" Target="https://bulbapedia.bulbagarden.net/wiki/Dottler_(Pok%C3%A9mon)" TargetMode="External"/><Relationship Id="rId1981" Type="http://schemas.openxmlformats.org/officeDocument/2006/relationships/hyperlink" Target="https://bulbapedia.bulbagarden.net/wiki/Orbeetle_(Pok%C3%A9mon)" TargetMode="External"/><Relationship Id="rId1982" Type="http://schemas.openxmlformats.org/officeDocument/2006/relationships/hyperlink" Target="https://bulbapedia.bulbagarden.net/wiki/Orbeetle_(Pok%C3%A9mon)" TargetMode="External"/><Relationship Id="rId1930" Type="http://schemas.openxmlformats.org/officeDocument/2006/relationships/hyperlink" Target="https://bulbapedia.bulbagarden.net/wiki/Magearna_(Pok%C3%A9mon)" TargetMode="External"/><Relationship Id="rId1931" Type="http://schemas.openxmlformats.org/officeDocument/2006/relationships/hyperlink" Target="https://bulbapedia.bulbagarden.net/wiki/Magearna_(Pok%C3%A9mon)" TargetMode="External"/><Relationship Id="rId1932" Type="http://schemas.openxmlformats.org/officeDocument/2006/relationships/hyperlink" Target="https://bulbapedia.bulbagarden.net/wiki/Magearna_(Pok%C3%A9mon)" TargetMode="External"/><Relationship Id="rId1933" Type="http://schemas.openxmlformats.org/officeDocument/2006/relationships/hyperlink" Target="https://bulbapedia.bulbagarden.net/wiki/Marshadow_(Pok%C3%A9mon)" TargetMode="External"/><Relationship Id="rId1934" Type="http://schemas.openxmlformats.org/officeDocument/2006/relationships/hyperlink" Target="https://bulbapedia.bulbagarden.net/wiki/Marshadow_(Pok%C3%A9mon)" TargetMode="External"/><Relationship Id="rId1935" Type="http://schemas.openxmlformats.org/officeDocument/2006/relationships/hyperlink" Target="https://bulbapedia.bulbagarden.net/wiki/Poipole_(Pok%C3%A9mon)" TargetMode="External"/><Relationship Id="rId1936" Type="http://schemas.openxmlformats.org/officeDocument/2006/relationships/hyperlink" Target="https://bulbapedia.bulbagarden.net/wiki/Poipole_(Pok%C3%A9mon)" TargetMode="External"/><Relationship Id="rId1937" Type="http://schemas.openxmlformats.org/officeDocument/2006/relationships/hyperlink" Target="https://bulbapedia.bulbagarden.net/wiki/Naganadel_(Pok%C3%A9mon)" TargetMode="External"/><Relationship Id="rId1938" Type="http://schemas.openxmlformats.org/officeDocument/2006/relationships/hyperlink" Target="https://bulbapedia.bulbagarden.net/wiki/Naganadel_(Pok%C3%A9mon)" TargetMode="External"/><Relationship Id="rId1939" Type="http://schemas.openxmlformats.org/officeDocument/2006/relationships/hyperlink" Target="https://bulbapedia.bulbagarden.net/wiki/Stakataka_(Pok%C3%A9mon)" TargetMode="External"/><Relationship Id="rId1920" Type="http://schemas.openxmlformats.org/officeDocument/2006/relationships/hyperlink" Target="https://bulbapedia.bulbagarden.net/wiki/Xurkitree_(Pok%C3%A9mon)" TargetMode="External"/><Relationship Id="rId1921" Type="http://schemas.openxmlformats.org/officeDocument/2006/relationships/hyperlink" Target="https://bulbapedia.bulbagarden.net/wiki/Celesteela_(Pok%C3%A9mon)" TargetMode="External"/><Relationship Id="rId1922" Type="http://schemas.openxmlformats.org/officeDocument/2006/relationships/hyperlink" Target="https://bulbapedia.bulbagarden.net/wiki/Celesteela_(Pok%C3%A9mon)" TargetMode="External"/><Relationship Id="rId1923" Type="http://schemas.openxmlformats.org/officeDocument/2006/relationships/hyperlink" Target="https://bulbapedia.bulbagarden.net/wiki/Kartana_(Pok%C3%A9mon)" TargetMode="External"/><Relationship Id="rId1924" Type="http://schemas.openxmlformats.org/officeDocument/2006/relationships/hyperlink" Target="https://bulbapedia.bulbagarden.net/wiki/Kartana_(Pok%C3%A9mon)" TargetMode="External"/><Relationship Id="rId1925" Type="http://schemas.openxmlformats.org/officeDocument/2006/relationships/hyperlink" Target="https://bulbapedia.bulbagarden.net/wiki/Guzzlord_(Pok%C3%A9mon)" TargetMode="External"/><Relationship Id="rId1926" Type="http://schemas.openxmlformats.org/officeDocument/2006/relationships/hyperlink" Target="https://bulbapedia.bulbagarden.net/wiki/Guzzlord_(Pok%C3%A9mon)" TargetMode="External"/><Relationship Id="rId1927" Type="http://schemas.openxmlformats.org/officeDocument/2006/relationships/hyperlink" Target="https://bulbapedia.bulbagarden.net/wiki/Necrozma_(Pok%C3%A9mon)" TargetMode="External"/><Relationship Id="rId1928" Type="http://schemas.openxmlformats.org/officeDocument/2006/relationships/hyperlink" Target="https://bulbapedia.bulbagarden.net/wiki/Necrozma_(Pok%C3%A9mon)" TargetMode="External"/><Relationship Id="rId1929" Type="http://schemas.openxmlformats.org/officeDocument/2006/relationships/hyperlink" Target="https://bulbapedia.bulbagarden.net/wiki/Magearna_(Pok%C3%A9mon)" TargetMode="External"/><Relationship Id="rId1950" Type="http://schemas.openxmlformats.org/officeDocument/2006/relationships/hyperlink" Target="https://bulbapedia.bulbagarden.net/wiki/Grookey_(Pok%C3%A9mon)" TargetMode="External"/><Relationship Id="rId1951" Type="http://schemas.openxmlformats.org/officeDocument/2006/relationships/hyperlink" Target="https://bulbapedia.bulbagarden.net/wiki/Thwackey_(Pok%C3%A9mon)" TargetMode="External"/><Relationship Id="rId1952" Type="http://schemas.openxmlformats.org/officeDocument/2006/relationships/hyperlink" Target="https://bulbapedia.bulbagarden.net/wiki/Thwackey_(Pok%C3%A9mon)" TargetMode="External"/><Relationship Id="rId1953" Type="http://schemas.openxmlformats.org/officeDocument/2006/relationships/hyperlink" Target="https://bulbapedia.bulbagarden.net/wiki/Rillaboom_(Pok%C3%A9mon)" TargetMode="External"/><Relationship Id="rId1954" Type="http://schemas.openxmlformats.org/officeDocument/2006/relationships/hyperlink" Target="https://bulbapedia.bulbagarden.net/wiki/Rillaboom_(Pok%C3%A9mon)" TargetMode="External"/><Relationship Id="rId1955" Type="http://schemas.openxmlformats.org/officeDocument/2006/relationships/hyperlink" Target="https://bulbapedia.bulbagarden.net/wiki/Scorbunny_(Pok%C3%A9mon)" TargetMode="External"/><Relationship Id="rId1956" Type="http://schemas.openxmlformats.org/officeDocument/2006/relationships/hyperlink" Target="https://bulbapedia.bulbagarden.net/wiki/Scorbunny_(Pok%C3%A9mon)" TargetMode="External"/><Relationship Id="rId1957" Type="http://schemas.openxmlformats.org/officeDocument/2006/relationships/hyperlink" Target="https://bulbapedia.bulbagarden.net/wiki/Raboot_(Pok%C3%A9mon)" TargetMode="External"/><Relationship Id="rId1958" Type="http://schemas.openxmlformats.org/officeDocument/2006/relationships/hyperlink" Target="https://bulbapedia.bulbagarden.net/wiki/Raboot_(Pok%C3%A9mon)" TargetMode="External"/><Relationship Id="rId1959" Type="http://schemas.openxmlformats.org/officeDocument/2006/relationships/hyperlink" Target="https://bulbapedia.bulbagarden.net/wiki/Cinderace_(Pok%C3%A9mon)" TargetMode="External"/><Relationship Id="rId1940" Type="http://schemas.openxmlformats.org/officeDocument/2006/relationships/hyperlink" Target="https://bulbapedia.bulbagarden.net/wiki/Stakataka_(Pok%C3%A9mon)" TargetMode="External"/><Relationship Id="rId1941" Type="http://schemas.openxmlformats.org/officeDocument/2006/relationships/hyperlink" Target="https://bulbapedia.bulbagarden.net/wiki/Blacephalon_(Pok%C3%A9mon)" TargetMode="External"/><Relationship Id="rId1942" Type="http://schemas.openxmlformats.org/officeDocument/2006/relationships/hyperlink" Target="https://bulbapedia.bulbagarden.net/wiki/Blacephalon_(Pok%C3%A9mon)" TargetMode="External"/><Relationship Id="rId1943" Type="http://schemas.openxmlformats.org/officeDocument/2006/relationships/hyperlink" Target="https://bulbapedia.bulbagarden.net/wiki/Meltan_(Pok%C3%A9mon)" TargetMode="External"/><Relationship Id="rId1944" Type="http://schemas.openxmlformats.org/officeDocument/2006/relationships/hyperlink" Target="https://bulbapedia.bulbagarden.net/wiki/Meltan_(Pok%C3%A9mon)" TargetMode="External"/><Relationship Id="rId1945" Type="http://schemas.openxmlformats.org/officeDocument/2006/relationships/hyperlink" Target="https://bulbapedia.bulbagarden.net/wiki/Meltan_(Pok%C3%A9mon)" TargetMode="External"/><Relationship Id="rId1946" Type="http://schemas.openxmlformats.org/officeDocument/2006/relationships/hyperlink" Target="https://bulbapedia.bulbagarden.net/wiki/Zeraora_(Pok%C3%A9mon)" TargetMode="External"/><Relationship Id="rId1947" Type="http://schemas.openxmlformats.org/officeDocument/2006/relationships/hyperlink" Target="https://bulbapedia.bulbagarden.net/wiki/Melmetal_(Pok%C3%A9mon)" TargetMode="External"/><Relationship Id="rId1948" Type="http://schemas.openxmlformats.org/officeDocument/2006/relationships/hyperlink" Target="https://bulbapedia.bulbagarden.net/wiki/Melmetal_(Pok%C3%A9mon)" TargetMode="External"/><Relationship Id="rId1949" Type="http://schemas.openxmlformats.org/officeDocument/2006/relationships/hyperlink" Target="https://bulbapedia.bulbagarden.net/wiki/Grookey_(Pok%C3%A9mon)" TargetMode="External"/><Relationship Id="rId1576" Type="http://schemas.openxmlformats.org/officeDocument/2006/relationships/hyperlink" Target="https://bulbapedia.bulbagarden.net/wiki/Vivillon_(Pok%C3%A9mon)" TargetMode="External"/><Relationship Id="rId1577" Type="http://schemas.openxmlformats.org/officeDocument/2006/relationships/hyperlink" Target="https://bulbapedia.bulbagarden.net/wiki/Vivillon_(Pok%C3%A9mon)" TargetMode="External"/><Relationship Id="rId1578" Type="http://schemas.openxmlformats.org/officeDocument/2006/relationships/hyperlink" Target="https://bulbapedia.bulbagarden.net/wiki/Vivillon_(Pok%C3%A9mon)" TargetMode="External"/><Relationship Id="rId1579" Type="http://schemas.openxmlformats.org/officeDocument/2006/relationships/hyperlink" Target="https://bulbapedia.bulbagarden.net/wiki/Vivillon_(Pok%C3%A9mon)" TargetMode="External"/><Relationship Id="rId509" Type="http://schemas.openxmlformats.org/officeDocument/2006/relationships/hyperlink" Target="https://bulbapedia.bulbagarden.net/wiki/Unown_(Pok%C3%A9mon)" TargetMode="External"/><Relationship Id="rId508" Type="http://schemas.openxmlformats.org/officeDocument/2006/relationships/hyperlink" Target="https://bulbapedia.bulbagarden.net/wiki/Unown_(Pok%C3%A9mon)" TargetMode="External"/><Relationship Id="rId503" Type="http://schemas.openxmlformats.org/officeDocument/2006/relationships/hyperlink" Target="https://bulbapedia.bulbagarden.net/wiki/Unown_(Pok%C3%A9mon)" TargetMode="External"/><Relationship Id="rId987" Type="http://schemas.openxmlformats.org/officeDocument/2006/relationships/hyperlink" Target="https://bulbapedia.bulbagarden.net/wiki/Vespiquen_(Pok%C3%A9mon)" TargetMode="External"/><Relationship Id="rId502" Type="http://schemas.openxmlformats.org/officeDocument/2006/relationships/hyperlink" Target="https://bulbapedia.bulbagarden.net/wiki/Unown_(Pok%C3%A9mon)" TargetMode="External"/><Relationship Id="rId986" Type="http://schemas.openxmlformats.org/officeDocument/2006/relationships/hyperlink" Target="https://bulbapedia.bulbagarden.net/wiki/Combee_(Pok%C3%A9mon)" TargetMode="External"/><Relationship Id="rId501" Type="http://schemas.openxmlformats.org/officeDocument/2006/relationships/hyperlink" Target="https://bulbapedia.bulbagarden.net/wiki/Unown_(Pok%C3%A9mon)" TargetMode="External"/><Relationship Id="rId985" Type="http://schemas.openxmlformats.org/officeDocument/2006/relationships/hyperlink" Target="https://bulbapedia.bulbagarden.net/wiki/Combee_(Pok%C3%A9mon)" TargetMode="External"/><Relationship Id="rId500" Type="http://schemas.openxmlformats.org/officeDocument/2006/relationships/hyperlink" Target="https://bulbapedia.bulbagarden.net/wiki/Unown_(Pok%C3%A9mon)" TargetMode="External"/><Relationship Id="rId984" Type="http://schemas.openxmlformats.org/officeDocument/2006/relationships/hyperlink" Target="https://bulbapedia.bulbagarden.net/wiki/Mothim_(Pok%C3%A9mon)" TargetMode="External"/><Relationship Id="rId507" Type="http://schemas.openxmlformats.org/officeDocument/2006/relationships/hyperlink" Target="https://bulbapedia.bulbagarden.net/wiki/Unown_(Pok%C3%A9mon)" TargetMode="External"/><Relationship Id="rId506" Type="http://schemas.openxmlformats.org/officeDocument/2006/relationships/hyperlink" Target="https://bulbapedia.bulbagarden.net/wiki/Unown_(Pok%C3%A9mon)" TargetMode="External"/><Relationship Id="rId505" Type="http://schemas.openxmlformats.org/officeDocument/2006/relationships/hyperlink" Target="https://bulbapedia.bulbagarden.net/wiki/Unown_(Pok%C3%A9mon)" TargetMode="External"/><Relationship Id="rId989" Type="http://schemas.openxmlformats.org/officeDocument/2006/relationships/hyperlink" Target="https://bulbapedia.bulbagarden.net/wiki/Pachirisu_(Pok%C3%A9mon)" TargetMode="External"/><Relationship Id="rId504" Type="http://schemas.openxmlformats.org/officeDocument/2006/relationships/hyperlink" Target="https://bulbapedia.bulbagarden.net/wiki/Unown_(Pok%C3%A9mon)" TargetMode="External"/><Relationship Id="rId988" Type="http://schemas.openxmlformats.org/officeDocument/2006/relationships/hyperlink" Target="https://bulbapedia.bulbagarden.net/wiki/Vespiquen_(Pok%C3%A9mon)" TargetMode="External"/><Relationship Id="rId1570" Type="http://schemas.openxmlformats.org/officeDocument/2006/relationships/hyperlink" Target="https://bulbapedia.bulbagarden.net/wiki/Vivillon_(Pok%C3%A9mon)" TargetMode="External"/><Relationship Id="rId1571" Type="http://schemas.openxmlformats.org/officeDocument/2006/relationships/hyperlink" Target="https://bulbapedia.bulbagarden.net/wiki/Vivillon_(Pok%C3%A9mon)" TargetMode="External"/><Relationship Id="rId983" Type="http://schemas.openxmlformats.org/officeDocument/2006/relationships/hyperlink" Target="https://bulbapedia.bulbagarden.net/wiki/Mothim_(Pok%C3%A9mon)" TargetMode="External"/><Relationship Id="rId1572" Type="http://schemas.openxmlformats.org/officeDocument/2006/relationships/hyperlink" Target="https://bulbapedia.bulbagarden.net/wiki/Vivillon_(Pok%C3%A9mon)" TargetMode="External"/><Relationship Id="rId982" Type="http://schemas.openxmlformats.org/officeDocument/2006/relationships/hyperlink" Target="https://bulbapedia.bulbagarden.net/wiki/Wormadam_(Pok%C3%A9mon)" TargetMode="External"/><Relationship Id="rId1573" Type="http://schemas.openxmlformats.org/officeDocument/2006/relationships/hyperlink" Target="https://bulbapedia.bulbagarden.net/wiki/Vivillon_(Pok%C3%A9mon)" TargetMode="External"/><Relationship Id="rId981" Type="http://schemas.openxmlformats.org/officeDocument/2006/relationships/hyperlink" Target="https://bulbapedia.bulbagarden.net/wiki/Wormadam_(Pok%C3%A9mon)" TargetMode="External"/><Relationship Id="rId1574" Type="http://schemas.openxmlformats.org/officeDocument/2006/relationships/hyperlink" Target="https://bulbapedia.bulbagarden.net/wiki/Vivillon_(Pok%C3%A9mon)" TargetMode="External"/><Relationship Id="rId980" Type="http://schemas.openxmlformats.org/officeDocument/2006/relationships/hyperlink" Target="https://bulbapedia.bulbagarden.net/wiki/Wormadam_(Pok%C3%A9mon)" TargetMode="External"/><Relationship Id="rId1575" Type="http://schemas.openxmlformats.org/officeDocument/2006/relationships/hyperlink" Target="https://bulbapedia.bulbagarden.net/wiki/Vivillon_(Pok%C3%A9mon)" TargetMode="External"/><Relationship Id="rId1565" Type="http://schemas.openxmlformats.org/officeDocument/2006/relationships/hyperlink" Target="https://bulbapedia.bulbagarden.net/wiki/Vivillon_(Pok%C3%A9mon)" TargetMode="External"/><Relationship Id="rId1566" Type="http://schemas.openxmlformats.org/officeDocument/2006/relationships/hyperlink" Target="https://bulbapedia.bulbagarden.net/wiki/Vivillon_(Pok%C3%A9mon)" TargetMode="External"/><Relationship Id="rId1567" Type="http://schemas.openxmlformats.org/officeDocument/2006/relationships/hyperlink" Target="https://bulbapedia.bulbagarden.net/wiki/Vivillon_(Pok%C3%A9mon)" TargetMode="External"/><Relationship Id="rId1568" Type="http://schemas.openxmlformats.org/officeDocument/2006/relationships/hyperlink" Target="https://bulbapedia.bulbagarden.net/wiki/Vivillon_(Pok%C3%A9mon)" TargetMode="External"/><Relationship Id="rId1569" Type="http://schemas.openxmlformats.org/officeDocument/2006/relationships/hyperlink" Target="https://bulbapedia.bulbagarden.net/wiki/Vivillon_(Pok%C3%A9mon)" TargetMode="External"/><Relationship Id="rId976" Type="http://schemas.openxmlformats.org/officeDocument/2006/relationships/hyperlink" Target="https://bulbapedia.bulbagarden.net/wiki/Burmy_(Pok%C3%A9mon)" TargetMode="External"/><Relationship Id="rId975" Type="http://schemas.openxmlformats.org/officeDocument/2006/relationships/hyperlink" Target="https://bulbapedia.bulbagarden.net/wiki/Burmy_(Pok%C3%A9mon)" TargetMode="External"/><Relationship Id="rId974" Type="http://schemas.openxmlformats.org/officeDocument/2006/relationships/hyperlink" Target="https://bulbapedia.bulbagarden.net/wiki/Burmy_(Pok%C3%A9mon)" TargetMode="External"/><Relationship Id="rId973" Type="http://schemas.openxmlformats.org/officeDocument/2006/relationships/hyperlink" Target="https://bulbapedia.bulbagarden.net/wiki/Burmy_(Pok%C3%A9mon)" TargetMode="External"/><Relationship Id="rId979" Type="http://schemas.openxmlformats.org/officeDocument/2006/relationships/hyperlink" Target="https://bulbapedia.bulbagarden.net/wiki/Wormadam_(Pok%C3%A9mon)" TargetMode="External"/><Relationship Id="rId978" Type="http://schemas.openxmlformats.org/officeDocument/2006/relationships/hyperlink" Target="https://bulbapedia.bulbagarden.net/wiki/Wormadam_(Pok%C3%A9mon)" TargetMode="External"/><Relationship Id="rId977" Type="http://schemas.openxmlformats.org/officeDocument/2006/relationships/hyperlink" Target="https://bulbapedia.bulbagarden.net/wiki/Wormadam_(Pok%C3%A9mon)" TargetMode="External"/><Relationship Id="rId1560" Type="http://schemas.openxmlformats.org/officeDocument/2006/relationships/hyperlink" Target="https://bulbapedia.bulbagarden.net/wiki/Vivillon_(Pok%C3%A9mon)" TargetMode="External"/><Relationship Id="rId972" Type="http://schemas.openxmlformats.org/officeDocument/2006/relationships/hyperlink" Target="https://bulbapedia.bulbagarden.net/wiki/Burmy_(Pok%C3%A9mon)" TargetMode="External"/><Relationship Id="rId1561" Type="http://schemas.openxmlformats.org/officeDocument/2006/relationships/hyperlink" Target="https://bulbapedia.bulbagarden.net/wiki/Vivillon_(Pok%C3%A9mon)" TargetMode="External"/><Relationship Id="rId971" Type="http://schemas.openxmlformats.org/officeDocument/2006/relationships/hyperlink" Target="https://bulbapedia.bulbagarden.net/wiki/Burmy_(Pok%C3%A9mon)" TargetMode="External"/><Relationship Id="rId1562" Type="http://schemas.openxmlformats.org/officeDocument/2006/relationships/hyperlink" Target="https://bulbapedia.bulbagarden.net/wiki/Vivillon_(Pok%C3%A9mon)" TargetMode="External"/><Relationship Id="rId970" Type="http://schemas.openxmlformats.org/officeDocument/2006/relationships/hyperlink" Target="https://bulbapedia.bulbagarden.net/wiki/Bastiodon_(Pok%C3%A9mon)" TargetMode="External"/><Relationship Id="rId1563" Type="http://schemas.openxmlformats.org/officeDocument/2006/relationships/hyperlink" Target="https://bulbapedia.bulbagarden.net/wiki/Vivillon_(Pok%C3%A9mon)" TargetMode="External"/><Relationship Id="rId1564" Type="http://schemas.openxmlformats.org/officeDocument/2006/relationships/hyperlink" Target="https://bulbapedia.bulbagarden.net/wiki/Vivillon_(Pok%C3%A9mon)" TargetMode="External"/><Relationship Id="rId1114" Type="http://schemas.openxmlformats.org/officeDocument/2006/relationships/hyperlink" Target="https://bulbapedia.bulbagarden.net/wiki/Dusknoir_(Pok%C3%A9mon)" TargetMode="External"/><Relationship Id="rId1598" Type="http://schemas.openxmlformats.org/officeDocument/2006/relationships/hyperlink" Target="https://bulbapedia.bulbagarden.net/wiki/Flab%C3%A9b%C3%A9_(Pok%C3%A9mon)" TargetMode="External"/><Relationship Id="rId1115" Type="http://schemas.openxmlformats.org/officeDocument/2006/relationships/hyperlink" Target="https://bulbapedia.bulbagarden.net/wiki/Froslass_(Pok%C3%A9mon)" TargetMode="External"/><Relationship Id="rId1599" Type="http://schemas.openxmlformats.org/officeDocument/2006/relationships/hyperlink" Target="https://bulbapedia.bulbagarden.net/wiki/Floette_(Pok%C3%A9mon)" TargetMode="External"/><Relationship Id="rId1116" Type="http://schemas.openxmlformats.org/officeDocument/2006/relationships/hyperlink" Target="https://bulbapedia.bulbagarden.net/wiki/Froslass_(Pok%C3%A9mon)" TargetMode="External"/><Relationship Id="rId1117" Type="http://schemas.openxmlformats.org/officeDocument/2006/relationships/hyperlink" Target="https://bulbapedia.bulbagarden.net/wiki/Rotom_(Pok%C3%A9mon)" TargetMode="External"/><Relationship Id="rId1118" Type="http://schemas.openxmlformats.org/officeDocument/2006/relationships/hyperlink" Target="https://bulbapedia.bulbagarden.net/wiki/Rotom_(Pok%C3%A9mon)" TargetMode="External"/><Relationship Id="rId1119" Type="http://schemas.openxmlformats.org/officeDocument/2006/relationships/hyperlink" Target="https://bulbapedia.bulbagarden.net/wiki/Rotom_(Pok%C3%A9mon)" TargetMode="External"/><Relationship Id="rId525" Type="http://schemas.openxmlformats.org/officeDocument/2006/relationships/hyperlink" Target="https://bulbapedia.bulbagarden.net/wiki/Unown_(Pok%C3%A9mon)" TargetMode="External"/><Relationship Id="rId524" Type="http://schemas.openxmlformats.org/officeDocument/2006/relationships/hyperlink" Target="https://bulbapedia.bulbagarden.net/wiki/Unown_(Pok%C3%A9mon)" TargetMode="External"/><Relationship Id="rId523" Type="http://schemas.openxmlformats.org/officeDocument/2006/relationships/hyperlink" Target="https://bulbapedia.bulbagarden.net/wiki/Unown_(Pok%C3%A9mon)" TargetMode="External"/><Relationship Id="rId522" Type="http://schemas.openxmlformats.org/officeDocument/2006/relationships/hyperlink" Target="https://bulbapedia.bulbagarden.net/wiki/Unown_(Pok%C3%A9mon)" TargetMode="External"/><Relationship Id="rId529" Type="http://schemas.openxmlformats.org/officeDocument/2006/relationships/hyperlink" Target="https://bulbapedia.bulbagarden.net/wiki/Unown_(Pok%C3%A9mon)" TargetMode="External"/><Relationship Id="rId528" Type="http://schemas.openxmlformats.org/officeDocument/2006/relationships/hyperlink" Target="https://bulbapedia.bulbagarden.net/wiki/Unown_(Pok%C3%A9mon)" TargetMode="External"/><Relationship Id="rId527" Type="http://schemas.openxmlformats.org/officeDocument/2006/relationships/hyperlink" Target="https://bulbapedia.bulbagarden.net/wiki/Unown_(Pok%C3%A9mon)" TargetMode="External"/><Relationship Id="rId526" Type="http://schemas.openxmlformats.org/officeDocument/2006/relationships/hyperlink" Target="https://bulbapedia.bulbagarden.net/wiki/Unown_(Pok%C3%A9mon)" TargetMode="External"/><Relationship Id="rId1590" Type="http://schemas.openxmlformats.org/officeDocument/2006/relationships/hyperlink" Target="https://bulbapedia.bulbagarden.net/wiki/Flab%C3%A9b%C3%A9_(Pok%C3%A9mon)" TargetMode="External"/><Relationship Id="rId1591" Type="http://schemas.openxmlformats.org/officeDocument/2006/relationships/hyperlink" Target="https://bulbapedia.bulbagarden.net/wiki/Flab%C3%A9b%C3%A9_(Pok%C3%A9mon)" TargetMode="External"/><Relationship Id="rId1592" Type="http://schemas.openxmlformats.org/officeDocument/2006/relationships/hyperlink" Target="https://bulbapedia.bulbagarden.net/wiki/Flab%C3%A9b%C3%A9_(Pok%C3%A9mon)" TargetMode="External"/><Relationship Id="rId1593" Type="http://schemas.openxmlformats.org/officeDocument/2006/relationships/hyperlink" Target="https://bulbapedia.bulbagarden.net/wiki/Flab%C3%A9b%C3%A9_(Pok%C3%A9mon)" TargetMode="External"/><Relationship Id="rId521" Type="http://schemas.openxmlformats.org/officeDocument/2006/relationships/hyperlink" Target="https://bulbapedia.bulbagarden.net/wiki/Unown_(Pok%C3%A9mon)" TargetMode="External"/><Relationship Id="rId1110" Type="http://schemas.openxmlformats.org/officeDocument/2006/relationships/hyperlink" Target="https://bulbapedia.bulbagarden.net/wiki/Gallade_(Pok%C3%A9mon)" TargetMode="External"/><Relationship Id="rId1594" Type="http://schemas.openxmlformats.org/officeDocument/2006/relationships/hyperlink" Target="https://bulbapedia.bulbagarden.net/wiki/Flab%C3%A9b%C3%A9_(Pok%C3%A9mon)" TargetMode="External"/><Relationship Id="rId520" Type="http://schemas.openxmlformats.org/officeDocument/2006/relationships/hyperlink" Target="https://bulbapedia.bulbagarden.net/wiki/Unown_(Pok%C3%A9mon)" TargetMode="External"/><Relationship Id="rId1111" Type="http://schemas.openxmlformats.org/officeDocument/2006/relationships/hyperlink" Target="https://bulbapedia.bulbagarden.net/wiki/Probopass_(Pok%C3%A9mon)" TargetMode="External"/><Relationship Id="rId1595" Type="http://schemas.openxmlformats.org/officeDocument/2006/relationships/hyperlink" Target="https://bulbapedia.bulbagarden.net/wiki/Flab%C3%A9b%C3%A9_(Pok%C3%A9mon)" TargetMode="External"/><Relationship Id="rId1112" Type="http://schemas.openxmlformats.org/officeDocument/2006/relationships/hyperlink" Target="https://bulbapedia.bulbagarden.net/wiki/Probopass_(Pok%C3%A9mon)" TargetMode="External"/><Relationship Id="rId1596" Type="http://schemas.openxmlformats.org/officeDocument/2006/relationships/hyperlink" Target="https://bulbapedia.bulbagarden.net/wiki/Flab%C3%A9b%C3%A9_(Pok%C3%A9mon)" TargetMode="External"/><Relationship Id="rId1113" Type="http://schemas.openxmlformats.org/officeDocument/2006/relationships/hyperlink" Target="https://bulbapedia.bulbagarden.net/wiki/Dusknoir_(Pok%C3%A9mon)" TargetMode="External"/><Relationship Id="rId1597" Type="http://schemas.openxmlformats.org/officeDocument/2006/relationships/hyperlink" Target="https://bulbapedia.bulbagarden.net/wiki/Flab%C3%A9b%C3%A9_(Pok%C3%A9mon)" TargetMode="External"/><Relationship Id="rId1103" Type="http://schemas.openxmlformats.org/officeDocument/2006/relationships/hyperlink" Target="https://bulbapedia.bulbagarden.net/wiki/Gliscor_(Pok%C3%A9mon)" TargetMode="External"/><Relationship Id="rId1587" Type="http://schemas.openxmlformats.org/officeDocument/2006/relationships/hyperlink" Target="https://bulbapedia.bulbagarden.net/wiki/Pyroar_(Pok%C3%A9mon)" TargetMode="External"/><Relationship Id="rId1104" Type="http://schemas.openxmlformats.org/officeDocument/2006/relationships/hyperlink" Target="https://bulbapedia.bulbagarden.net/wiki/Gliscor_(Pok%C3%A9mon)" TargetMode="External"/><Relationship Id="rId1588" Type="http://schemas.openxmlformats.org/officeDocument/2006/relationships/hyperlink" Target="https://bulbapedia.bulbagarden.net/wiki/Pyroar_(Pok%C3%A9mon)" TargetMode="External"/><Relationship Id="rId1105" Type="http://schemas.openxmlformats.org/officeDocument/2006/relationships/hyperlink" Target="https://bulbapedia.bulbagarden.net/wiki/Mamoswine_(Pok%C3%A9mon)" TargetMode="External"/><Relationship Id="rId1589" Type="http://schemas.openxmlformats.org/officeDocument/2006/relationships/hyperlink" Target="https://bulbapedia.bulbagarden.net/wiki/Flab%C3%A9b%C3%A9_(Pok%C3%A9mon)" TargetMode="External"/><Relationship Id="rId1106" Type="http://schemas.openxmlformats.org/officeDocument/2006/relationships/hyperlink" Target="https://bulbapedia.bulbagarden.net/wiki/Mamoswine_(Pok%C3%A9mon)" TargetMode="External"/><Relationship Id="rId1107" Type="http://schemas.openxmlformats.org/officeDocument/2006/relationships/hyperlink" Target="https://bulbapedia.bulbagarden.net/wiki/Porygon-Z_(Pok%C3%A9mon)" TargetMode="External"/><Relationship Id="rId1108" Type="http://schemas.openxmlformats.org/officeDocument/2006/relationships/hyperlink" Target="https://bulbapedia.bulbagarden.net/wiki/Porygon-Z_(Pok%C3%A9mon)" TargetMode="External"/><Relationship Id="rId1109" Type="http://schemas.openxmlformats.org/officeDocument/2006/relationships/hyperlink" Target="https://bulbapedia.bulbagarden.net/wiki/Gallade_(Pok%C3%A9mon)" TargetMode="External"/><Relationship Id="rId519" Type="http://schemas.openxmlformats.org/officeDocument/2006/relationships/hyperlink" Target="https://bulbapedia.bulbagarden.net/wiki/Unown_(Pok%C3%A9mon)" TargetMode="External"/><Relationship Id="rId514" Type="http://schemas.openxmlformats.org/officeDocument/2006/relationships/hyperlink" Target="https://bulbapedia.bulbagarden.net/wiki/Unown_(Pok%C3%A9mon)" TargetMode="External"/><Relationship Id="rId998" Type="http://schemas.openxmlformats.org/officeDocument/2006/relationships/hyperlink" Target="https://bulbapedia.bulbagarden.net/wiki/Cherrim_(Pok%C3%A9mon)" TargetMode="External"/><Relationship Id="rId513" Type="http://schemas.openxmlformats.org/officeDocument/2006/relationships/hyperlink" Target="https://bulbapedia.bulbagarden.net/wiki/Unown_(Pok%C3%A9mon)" TargetMode="External"/><Relationship Id="rId997" Type="http://schemas.openxmlformats.org/officeDocument/2006/relationships/hyperlink" Target="https://bulbapedia.bulbagarden.net/wiki/Cherrim_(Pok%C3%A9mon)" TargetMode="External"/><Relationship Id="rId512" Type="http://schemas.openxmlformats.org/officeDocument/2006/relationships/hyperlink" Target="https://bulbapedia.bulbagarden.net/wiki/Unown_(Pok%C3%A9mon)" TargetMode="External"/><Relationship Id="rId996" Type="http://schemas.openxmlformats.org/officeDocument/2006/relationships/hyperlink" Target="https://bulbapedia.bulbagarden.net/wiki/Cherubi_(Pok%C3%A9mon)" TargetMode="External"/><Relationship Id="rId511" Type="http://schemas.openxmlformats.org/officeDocument/2006/relationships/hyperlink" Target="https://bulbapedia.bulbagarden.net/wiki/Unown_(Pok%C3%A9mon)" TargetMode="External"/><Relationship Id="rId995" Type="http://schemas.openxmlformats.org/officeDocument/2006/relationships/hyperlink" Target="https://bulbapedia.bulbagarden.net/wiki/Cherubi_(Pok%C3%A9mon)" TargetMode="External"/><Relationship Id="rId518" Type="http://schemas.openxmlformats.org/officeDocument/2006/relationships/hyperlink" Target="https://bulbapedia.bulbagarden.net/wiki/Unown_(Pok%C3%A9mon)" TargetMode="External"/><Relationship Id="rId517" Type="http://schemas.openxmlformats.org/officeDocument/2006/relationships/hyperlink" Target="https://bulbapedia.bulbagarden.net/wiki/Unown_(Pok%C3%A9mon)" TargetMode="External"/><Relationship Id="rId516" Type="http://schemas.openxmlformats.org/officeDocument/2006/relationships/hyperlink" Target="https://bulbapedia.bulbagarden.net/wiki/Unown_(Pok%C3%A9mon)" TargetMode="External"/><Relationship Id="rId515" Type="http://schemas.openxmlformats.org/officeDocument/2006/relationships/hyperlink" Target="https://bulbapedia.bulbagarden.net/wiki/Unown_(Pok%C3%A9mon)" TargetMode="External"/><Relationship Id="rId999" Type="http://schemas.openxmlformats.org/officeDocument/2006/relationships/hyperlink" Target="https://bulbapedia.bulbagarden.net/wiki/Shellos_(Pok%C3%A9mon)" TargetMode="External"/><Relationship Id="rId990" Type="http://schemas.openxmlformats.org/officeDocument/2006/relationships/hyperlink" Target="https://bulbapedia.bulbagarden.net/wiki/Pachirisu_(Pok%C3%A9mon)" TargetMode="External"/><Relationship Id="rId1580" Type="http://schemas.openxmlformats.org/officeDocument/2006/relationships/hyperlink" Target="https://bulbapedia.bulbagarden.net/wiki/Vivillon_(Pok%C3%A9mon)" TargetMode="External"/><Relationship Id="rId1581" Type="http://schemas.openxmlformats.org/officeDocument/2006/relationships/hyperlink" Target="https://bulbapedia.bulbagarden.net/wiki/Vivillon_(Pok%C3%A9mon)" TargetMode="External"/><Relationship Id="rId1582" Type="http://schemas.openxmlformats.org/officeDocument/2006/relationships/hyperlink" Target="https://bulbapedia.bulbagarden.net/wiki/Vivillon_(Pok%C3%A9mon)" TargetMode="External"/><Relationship Id="rId510" Type="http://schemas.openxmlformats.org/officeDocument/2006/relationships/hyperlink" Target="https://bulbapedia.bulbagarden.net/wiki/Unown_(Pok%C3%A9mon)" TargetMode="External"/><Relationship Id="rId994" Type="http://schemas.openxmlformats.org/officeDocument/2006/relationships/hyperlink" Target="https://bulbapedia.bulbagarden.net/wiki/Floatzel_(Pok%C3%A9mon)" TargetMode="External"/><Relationship Id="rId1583" Type="http://schemas.openxmlformats.org/officeDocument/2006/relationships/hyperlink" Target="https://bulbapedia.bulbagarden.net/wiki/Vivillon_(Pok%C3%A9mon)" TargetMode="External"/><Relationship Id="rId993" Type="http://schemas.openxmlformats.org/officeDocument/2006/relationships/hyperlink" Target="https://bulbapedia.bulbagarden.net/wiki/Floatzel_(Pok%C3%A9mon)" TargetMode="External"/><Relationship Id="rId1100" Type="http://schemas.openxmlformats.org/officeDocument/2006/relationships/hyperlink" Target="https://bulbapedia.bulbagarden.net/wiki/Leafeon_(Pok%C3%A9mon)" TargetMode="External"/><Relationship Id="rId1584" Type="http://schemas.openxmlformats.org/officeDocument/2006/relationships/hyperlink" Target="https://bulbapedia.bulbagarden.net/wiki/Vivillon_(Pok%C3%A9mon)" TargetMode="External"/><Relationship Id="rId992" Type="http://schemas.openxmlformats.org/officeDocument/2006/relationships/hyperlink" Target="https://bulbapedia.bulbagarden.net/wiki/Buizel_(Pok%C3%A9mon)" TargetMode="External"/><Relationship Id="rId1101" Type="http://schemas.openxmlformats.org/officeDocument/2006/relationships/hyperlink" Target="https://bulbapedia.bulbagarden.net/wiki/Glaceon_(Pok%C3%A9mon)" TargetMode="External"/><Relationship Id="rId1585" Type="http://schemas.openxmlformats.org/officeDocument/2006/relationships/hyperlink" Target="https://bulbapedia.bulbagarden.net/wiki/Litleo_(Pok%C3%A9mon)" TargetMode="External"/><Relationship Id="rId991" Type="http://schemas.openxmlformats.org/officeDocument/2006/relationships/hyperlink" Target="https://bulbapedia.bulbagarden.net/wiki/Buizel_(Pok%C3%A9mon)" TargetMode="External"/><Relationship Id="rId1102" Type="http://schemas.openxmlformats.org/officeDocument/2006/relationships/hyperlink" Target="https://bulbapedia.bulbagarden.net/wiki/Glaceon_(Pok%C3%A9mon)" TargetMode="External"/><Relationship Id="rId1586" Type="http://schemas.openxmlformats.org/officeDocument/2006/relationships/hyperlink" Target="https://bulbapedia.bulbagarden.net/wiki/Litleo_(Pok%C3%A9mon)" TargetMode="External"/><Relationship Id="rId1532" Type="http://schemas.openxmlformats.org/officeDocument/2006/relationships/hyperlink" Target="https://bulbapedia.bulbagarden.net/wiki/Bunnelby_(Pok%C3%A9mon)" TargetMode="External"/><Relationship Id="rId1533" Type="http://schemas.openxmlformats.org/officeDocument/2006/relationships/hyperlink" Target="https://bulbapedia.bulbagarden.net/wiki/Diggersby_(Pok%C3%A9mon)" TargetMode="External"/><Relationship Id="rId1534" Type="http://schemas.openxmlformats.org/officeDocument/2006/relationships/hyperlink" Target="https://bulbapedia.bulbagarden.net/wiki/Diggersby_(Pok%C3%A9mon)" TargetMode="External"/><Relationship Id="rId1535" Type="http://schemas.openxmlformats.org/officeDocument/2006/relationships/hyperlink" Target="https://bulbapedia.bulbagarden.net/wiki/Fletchling_(Pok%C3%A9mon)" TargetMode="External"/><Relationship Id="rId1536" Type="http://schemas.openxmlformats.org/officeDocument/2006/relationships/hyperlink" Target="https://bulbapedia.bulbagarden.net/wiki/Fletchling_(Pok%C3%A9mon)" TargetMode="External"/><Relationship Id="rId1537" Type="http://schemas.openxmlformats.org/officeDocument/2006/relationships/hyperlink" Target="https://bulbapedia.bulbagarden.net/wiki/Fletchinder_(Pok%C3%A9mon)" TargetMode="External"/><Relationship Id="rId1538" Type="http://schemas.openxmlformats.org/officeDocument/2006/relationships/hyperlink" Target="https://bulbapedia.bulbagarden.net/wiki/Fletchinder_(Pok%C3%A9mon)" TargetMode="External"/><Relationship Id="rId1539" Type="http://schemas.openxmlformats.org/officeDocument/2006/relationships/hyperlink" Target="https://bulbapedia.bulbagarden.net/wiki/Talonflame_(Pok%C3%A9mon)" TargetMode="External"/><Relationship Id="rId949" Type="http://schemas.openxmlformats.org/officeDocument/2006/relationships/hyperlink" Target="https://bulbapedia.bulbagarden.net/wiki/Kricketot_(Pok%C3%A9mon)" TargetMode="External"/><Relationship Id="rId948" Type="http://schemas.openxmlformats.org/officeDocument/2006/relationships/hyperlink" Target="https://bulbapedia.bulbagarden.net/wiki/Bibarel_(Pok%C3%A9mon)" TargetMode="External"/><Relationship Id="rId943" Type="http://schemas.openxmlformats.org/officeDocument/2006/relationships/hyperlink" Target="https://bulbapedia.bulbagarden.net/wiki/Staraptor_(Pok%C3%A9mon)" TargetMode="External"/><Relationship Id="rId942" Type="http://schemas.openxmlformats.org/officeDocument/2006/relationships/hyperlink" Target="https://bulbapedia.bulbagarden.net/wiki/Staravia_(Pok%C3%A9mon)" TargetMode="External"/><Relationship Id="rId941" Type="http://schemas.openxmlformats.org/officeDocument/2006/relationships/hyperlink" Target="https://bulbapedia.bulbagarden.net/wiki/Staravia_(Pok%C3%A9mon)" TargetMode="External"/><Relationship Id="rId940" Type="http://schemas.openxmlformats.org/officeDocument/2006/relationships/hyperlink" Target="https://bulbapedia.bulbagarden.net/wiki/Starly_(Pok%C3%A9mon)" TargetMode="External"/><Relationship Id="rId947" Type="http://schemas.openxmlformats.org/officeDocument/2006/relationships/hyperlink" Target="https://bulbapedia.bulbagarden.net/wiki/Bibarel_(Pok%C3%A9mon)" TargetMode="External"/><Relationship Id="rId946" Type="http://schemas.openxmlformats.org/officeDocument/2006/relationships/hyperlink" Target="https://bulbapedia.bulbagarden.net/wiki/Bidoof_(Pok%C3%A9mon)" TargetMode="External"/><Relationship Id="rId945" Type="http://schemas.openxmlformats.org/officeDocument/2006/relationships/hyperlink" Target="https://bulbapedia.bulbagarden.net/wiki/Bidoof_(Pok%C3%A9mon)" TargetMode="External"/><Relationship Id="rId944" Type="http://schemas.openxmlformats.org/officeDocument/2006/relationships/hyperlink" Target="https://bulbapedia.bulbagarden.net/wiki/Staraptor_(Pok%C3%A9mon)" TargetMode="External"/><Relationship Id="rId1530" Type="http://schemas.openxmlformats.org/officeDocument/2006/relationships/hyperlink" Target="https://bulbapedia.bulbagarden.net/wiki/Greninja_(Pok%C3%A9mon)" TargetMode="External"/><Relationship Id="rId1531" Type="http://schemas.openxmlformats.org/officeDocument/2006/relationships/hyperlink" Target="https://bulbapedia.bulbagarden.net/wiki/Bunnelby_(Pok%C3%A9mon)" TargetMode="External"/><Relationship Id="rId1521" Type="http://schemas.openxmlformats.org/officeDocument/2006/relationships/hyperlink" Target="https://bulbapedia.bulbagarden.net/wiki/Braixen_(Pok%C3%A9mon)" TargetMode="External"/><Relationship Id="rId1522" Type="http://schemas.openxmlformats.org/officeDocument/2006/relationships/hyperlink" Target="https://bulbapedia.bulbagarden.net/wiki/Braixen_(Pok%C3%A9mon)" TargetMode="External"/><Relationship Id="rId1523" Type="http://schemas.openxmlformats.org/officeDocument/2006/relationships/hyperlink" Target="https://bulbapedia.bulbagarden.net/wiki/Delphox_(Pok%C3%A9mon)" TargetMode="External"/><Relationship Id="rId1524" Type="http://schemas.openxmlformats.org/officeDocument/2006/relationships/hyperlink" Target="https://bulbapedia.bulbagarden.net/wiki/Delphox_(Pok%C3%A9mon)" TargetMode="External"/><Relationship Id="rId1525" Type="http://schemas.openxmlformats.org/officeDocument/2006/relationships/hyperlink" Target="https://bulbapedia.bulbagarden.net/wiki/Froakie_(Pok%C3%A9mon)" TargetMode="External"/><Relationship Id="rId1526" Type="http://schemas.openxmlformats.org/officeDocument/2006/relationships/hyperlink" Target="https://bulbapedia.bulbagarden.net/wiki/Froakie_(Pok%C3%A9mon)" TargetMode="External"/><Relationship Id="rId1527" Type="http://schemas.openxmlformats.org/officeDocument/2006/relationships/hyperlink" Target="https://bulbapedia.bulbagarden.net/wiki/Frogadier_(Pok%C3%A9mon)" TargetMode="External"/><Relationship Id="rId1528" Type="http://schemas.openxmlformats.org/officeDocument/2006/relationships/hyperlink" Target="https://bulbapedia.bulbagarden.net/wiki/Frogadier_(Pok%C3%A9mon)" TargetMode="External"/><Relationship Id="rId1529" Type="http://schemas.openxmlformats.org/officeDocument/2006/relationships/hyperlink" Target="https://bulbapedia.bulbagarden.net/wiki/Greninja_(Pok%C3%A9mon)" TargetMode="External"/><Relationship Id="rId939" Type="http://schemas.openxmlformats.org/officeDocument/2006/relationships/hyperlink" Target="https://bulbapedia.bulbagarden.net/wiki/Starly_(Pok%C3%A9mon)" TargetMode="External"/><Relationship Id="rId938" Type="http://schemas.openxmlformats.org/officeDocument/2006/relationships/hyperlink" Target="https://bulbapedia.bulbagarden.net/wiki/Empoleon_(Pok%C3%A9mon)" TargetMode="External"/><Relationship Id="rId937" Type="http://schemas.openxmlformats.org/officeDocument/2006/relationships/hyperlink" Target="https://bulbapedia.bulbagarden.net/wiki/Empoleon_(Pok%C3%A9mon)" TargetMode="External"/><Relationship Id="rId932" Type="http://schemas.openxmlformats.org/officeDocument/2006/relationships/hyperlink" Target="https://bulbapedia.bulbagarden.net/wiki/Infernape_(Pok%C3%A9mon)" TargetMode="External"/><Relationship Id="rId931" Type="http://schemas.openxmlformats.org/officeDocument/2006/relationships/hyperlink" Target="https://bulbapedia.bulbagarden.net/wiki/Infernape_(Pok%C3%A9mon)" TargetMode="External"/><Relationship Id="rId930" Type="http://schemas.openxmlformats.org/officeDocument/2006/relationships/hyperlink" Target="https://bulbapedia.bulbagarden.net/wiki/Monferno_(Pok%C3%A9mon)" TargetMode="External"/><Relationship Id="rId936" Type="http://schemas.openxmlformats.org/officeDocument/2006/relationships/hyperlink" Target="https://bulbapedia.bulbagarden.net/wiki/Prinplup_(Pok%C3%A9mon)" TargetMode="External"/><Relationship Id="rId935" Type="http://schemas.openxmlformats.org/officeDocument/2006/relationships/hyperlink" Target="https://bulbapedia.bulbagarden.net/wiki/Prinplup_(Pok%C3%A9mon)" TargetMode="External"/><Relationship Id="rId934" Type="http://schemas.openxmlformats.org/officeDocument/2006/relationships/hyperlink" Target="https://bulbapedia.bulbagarden.net/wiki/Piplup_(Pok%C3%A9mon)" TargetMode="External"/><Relationship Id="rId933" Type="http://schemas.openxmlformats.org/officeDocument/2006/relationships/hyperlink" Target="https://bulbapedia.bulbagarden.net/wiki/Piplup_(Pok%C3%A9mon)" TargetMode="External"/><Relationship Id="rId1520" Type="http://schemas.openxmlformats.org/officeDocument/2006/relationships/hyperlink" Target="https://bulbapedia.bulbagarden.net/wiki/Fennekin_(Pok%C3%A9mon)" TargetMode="External"/><Relationship Id="rId1554" Type="http://schemas.openxmlformats.org/officeDocument/2006/relationships/hyperlink" Target="https://bulbapedia.bulbagarden.net/wiki/Vivillon_(Pok%C3%A9mon)" TargetMode="External"/><Relationship Id="rId1555" Type="http://schemas.openxmlformats.org/officeDocument/2006/relationships/hyperlink" Target="https://bulbapedia.bulbagarden.net/wiki/Vivillon_(Pok%C3%A9mon)" TargetMode="External"/><Relationship Id="rId1556" Type="http://schemas.openxmlformats.org/officeDocument/2006/relationships/hyperlink" Target="https://bulbapedia.bulbagarden.net/wiki/Vivillon_(Pok%C3%A9mon)" TargetMode="External"/><Relationship Id="rId1557" Type="http://schemas.openxmlformats.org/officeDocument/2006/relationships/hyperlink" Target="https://bulbapedia.bulbagarden.net/wiki/Vivillon_(Pok%C3%A9mon)" TargetMode="External"/><Relationship Id="rId1558" Type="http://schemas.openxmlformats.org/officeDocument/2006/relationships/hyperlink" Target="https://bulbapedia.bulbagarden.net/wiki/Vivillon_(Pok%C3%A9mon)" TargetMode="External"/><Relationship Id="rId1559" Type="http://schemas.openxmlformats.org/officeDocument/2006/relationships/hyperlink" Target="https://bulbapedia.bulbagarden.net/wiki/Vivillon_(Pok%C3%A9mon)" TargetMode="External"/><Relationship Id="rId965" Type="http://schemas.openxmlformats.org/officeDocument/2006/relationships/hyperlink" Target="https://bulbapedia.bulbagarden.net/wiki/Rampardos_(Pok%C3%A9mon)" TargetMode="External"/><Relationship Id="rId964" Type="http://schemas.openxmlformats.org/officeDocument/2006/relationships/hyperlink" Target="https://bulbapedia.bulbagarden.net/wiki/Cranidos_(Pok%C3%A9mon)" TargetMode="External"/><Relationship Id="rId963" Type="http://schemas.openxmlformats.org/officeDocument/2006/relationships/hyperlink" Target="https://bulbapedia.bulbagarden.net/wiki/Cranidos_(Pok%C3%A9mon)" TargetMode="External"/><Relationship Id="rId962" Type="http://schemas.openxmlformats.org/officeDocument/2006/relationships/hyperlink" Target="https://bulbapedia.bulbagarden.net/wiki/Roserade_(Pok%C3%A9mon)" TargetMode="External"/><Relationship Id="rId969" Type="http://schemas.openxmlformats.org/officeDocument/2006/relationships/hyperlink" Target="https://bulbapedia.bulbagarden.net/wiki/Bastiodon_(Pok%C3%A9mon)" TargetMode="External"/><Relationship Id="rId968" Type="http://schemas.openxmlformats.org/officeDocument/2006/relationships/hyperlink" Target="https://bulbapedia.bulbagarden.net/wiki/Shieldon_(Pok%C3%A9mon)" TargetMode="External"/><Relationship Id="rId967" Type="http://schemas.openxmlformats.org/officeDocument/2006/relationships/hyperlink" Target="https://bulbapedia.bulbagarden.net/wiki/Shieldon_(Pok%C3%A9mon)" TargetMode="External"/><Relationship Id="rId966" Type="http://schemas.openxmlformats.org/officeDocument/2006/relationships/hyperlink" Target="https://bulbapedia.bulbagarden.net/wiki/Rampardos_(Pok%C3%A9mon)" TargetMode="External"/><Relationship Id="rId961" Type="http://schemas.openxmlformats.org/officeDocument/2006/relationships/hyperlink" Target="https://bulbapedia.bulbagarden.net/wiki/Roserade_(Pok%C3%A9mon)" TargetMode="External"/><Relationship Id="rId1550" Type="http://schemas.openxmlformats.org/officeDocument/2006/relationships/hyperlink" Target="https://bulbapedia.bulbagarden.net/wiki/Vivillon_(Pok%C3%A9mon)" TargetMode="External"/><Relationship Id="rId960" Type="http://schemas.openxmlformats.org/officeDocument/2006/relationships/hyperlink" Target="https://bulbapedia.bulbagarden.net/wiki/Budew_(Pok%C3%A9mon)" TargetMode="External"/><Relationship Id="rId1551" Type="http://schemas.openxmlformats.org/officeDocument/2006/relationships/hyperlink" Target="https://bulbapedia.bulbagarden.net/wiki/Vivillon_(Pok%C3%A9mon)" TargetMode="External"/><Relationship Id="rId1552" Type="http://schemas.openxmlformats.org/officeDocument/2006/relationships/hyperlink" Target="https://bulbapedia.bulbagarden.net/wiki/Vivillon_(Pok%C3%A9mon)" TargetMode="External"/><Relationship Id="rId1553" Type="http://schemas.openxmlformats.org/officeDocument/2006/relationships/hyperlink" Target="https://bulbapedia.bulbagarden.net/wiki/Vivillon_(Pok%C3%A9mon)" TargetMode="External"/><Relationship Id="rId1543" Type="http://schemas.openxmlformats.org/officeDocument/2006/relationships/hyperlink" Target="https://bulbapedia.bulbagarden.net/wiki/Spewpa_(Pok%C3%A9mon)" TargetMode="External"/><Relationship Id="rId1544" Type="http://schemas.openxmlformats.org/officeDocument/2006/relationships/hyperlink" Target="https://bulbapedia.bulbagarden.net/wiki/Spewpa_(Pok%C3%A9mon)" TargetMode="External"/><Relationship Id="rId1545" Type="http://schemas.openxmlformats.org/officeDocument/2006/relationships/hyperlink" Target="https://bulbapedia.bulbagarden.net/wiki/Vivillon_(Pok%C3%A9mon)" TargetMode="External"/><Relationship Id="rId1546" Type="http://schemas.openxmlformats.org/officeDocument/2006/relationships/hyperlink" Target="https://bulbapedia.bulbagarden.net/wiki/Vivillon_(Pok%C3%A9mon)" TargetMode="External"/><Relationship Id="rId1547" Type="http://schemas.openxmlformats.org/officeDocument/2006/relationships/hyperlink" Target="https://bulbapedia.bulbagarden.net/wiki/Vivillon_(Pok%C3%A9mon)" TargetMode="External"/><Relationship Id="rId1548" Type="http://schemas.openxmlformats.org/officeDocument/2006/relationships/hyperlink" Target="https://bulbapedia.bulbagarden.net/wiki/Vivillon_(Pok%C3%A9mon)" TargetMode="External"/><Relationship Id="rId1549" Type="http://schemas.openxmlformats.org/officeDocument/2006/relationships/hyperlink" Target="https://bulbapedia.bulbagarden.net/wiki/Vivillon_(Pok%C3%A9mon)" TargetMode="External"/><Relationship Id="rId959" Type="http://schemas.openxmlformats.org/officeDocument/2006/relationships/hyperlink" Target="https://bulbapedia.bulbagarden.net/wiki/Budew_(Pok%C3%A9mon)" TargetMode="External"/><Relationship Id="rId954" Type="http://schemas.openxmlformats.org/officeDocument/2006/relationships/hyperlink" Target="https://bulbapedia.bulbagarden.net/wiki/Shinx_(Pok%C3%A9mon)" TargetMode="External"/><Relationship Id="rId953" Type="http://schemas.openxmlformats.org/officeDocument/2006/relationships/hyperlink" Target="https://bulbapedia.bulbagarden.net/wiki/Shinx_(Pok%C3%A9mon)" TargetMode="External"/><Relationship Id="rId952" Type="http://schemas.openxmlformats.org/officeDocument/2006/relationships/hyperlink" Target="https://bulbapedia.bulbagarden.net/wiki/Kricketune_(Pok%C3%A9mon)" TargetMode="External"/><Relationship Id="rId951" Type="http://schemas.openxmlformats.org/officeDocument/2006/relationships/hyperlink" Target="https://bulbapedia.bulbagarden.net/wiki/Kricketune_(Pok%C3%A9mon)" TargetMode="External"/><Relationship Id="rId958" Type="http://schemas.openxmlformats.org/officeDocument/2006/relationships/hyperlink" Target="https://bulbapedia.bulbagarden.net/wiki/Luxray_(Pok%C3%A9mon)" TargetMode="External"/><Relationship Id="rId957" Type="http://schemas.openxmlformats.org/officeDocument/2006/relationships/hyperlink" Target="https://bulbapedia.bulbagarden.net/wiki/Luxray_(Pok%C3%A9mon)" TargetMode="External"/><Relationship Id="rId956" Type="http://schemas.openxmlformats.org/officeDocument/2006/relationships/hyperlink" Target="https://bulbapedia.bulbagarden.net/wiki/Luxio_(Pok%C3%A9mon)" TargetMode="External"/><Relationship Id="rId955" Type="http://schemas.openxmlformats.org/officeDocument/2006/relationships/hyperlink" Target="https://bulbapedia.bulbagarden.net/wiki/Luxio_(Pok%C3%A9mon)" TargetMode="External"/><Relationship Id="rId950" Type="http://schemas.openxmlformats.org/officeDocument/2006/relationships/hyperlink" Target="https://bulbapedia.bulbagarden.net/wiki/Kricketot_(Pok%C3%A9mon)" TargetMode="External"/><Relationship Id="rId1540" Type="http://schemas.openxmlformats.org/officeDocument/2006/relationships/hyperlink" Target="https://bulbapedia.bulbagarden.net/wiki/Talonflame_(Pok%C3%A9mon)" TargetMode="External"/><Relationship Id="rId1541" Type="http://schemas.openxmlformats.org/officeDocument/2006/relationships/hyperlink" Target="https://bulbapedia.bulbagarden.net/wiki/Scatterbug_(Pok%C3%A9mon)" TargetMode="External"/><Relationship Id="rId1542" Type="http://schemas.openxmlformats.org/officeDocument/2006/relationships/hyperlink" Target="https://bulbapedia.bulbagarden.net/wiki/Scatterbug_(Pok%C3%A9mon)" TargetMode="External"/><Relationship Id="rId2027" Type="http://schemas.openxmlformats.org/officeDocument/2006/relationships/hyperlink" Target="https://bulbapedia.bulbagarden.net/wiki/Toxtricity_(Pok%C3%A9mon)" TargetMode="External"/><Relationship Id="rId2028" Type="http://schemas.openxmlformats.org/officeDocument/2006/relationships/hyperlink" Target="https://bulbapedia.bulbagarden.net/wiki/Toxtricity_(Pok%C3%A9mon)" TargetMode="External"/><Relationship Id="rId2029" Type="http://schemas.openxmlformats.org/officeDocument/2006/relationships/hyperlink" Target="https://bulbapedia.bulbagarden.net/wiki/Toxtricity_(Pok%C3%A9mon)" TargetMode="External"/><Relationship Id="rId590" Type="http://schemas.openxmlformats.org/officeDocument/2006/relationships/hyperlink" Target="https://bulbapedia.bulbagarden.net/wiki/Mantine_(Pok%C3%A9mon)" TargetMode="External"/><Relationship Id="rId107" Type="http://schemas.openxmlformats.org/officeDocument/2006/relationships/hyperlink" Target="https://bulbapedia.bulbagarden.net/wiki/Parasect_(Pok%C3%A9mon)" TargetMode="External"/><Relationship Id="rId106" Type="http://schemas.openxmlformats.org/officeDocument/2006/relationships/hyperlink" Target="https://bulbapedia.bulbagarden.net/wiki/Paras_(Pok%C3%A9mon)" TargetMode="External"/><Relationship Id="rId105" Type="http://schemas.openxmlformats.org/officeDocument/2006/relationships/hyperlink" Target="https://bulbapedia.bulbagarden.net/wiki/Paras_(Pok%C3%A9mon)" TargetMode="External"/><Relationship Id="rId589" Type="http://schemas.openxmlformats.org/officeDocument/2006/relationships/hyperlink" Target="https://bulbapedia.bulbagarden.net/wiki/Mantine_(Pok%C3%A9mon)" TargetMode="External"/><Relationship Id="rId104" Type="http://schemas.openxmlformats.org/officeDocument/2006/relationships/hyperlink" Target="https://bulbapedia.bulbagarden.net/wiki/Vileplume_(Pok%C3%A9mon)" TargetMode="External"/><Relationship Id="rId588" Type="http://schemas.openxmlformats.org/officeDocument/2006/relationships/hyperlink" Target="https://bulbapedia.bulbagarden.net/wiki/Delibird_(Pok%C3%A9mon)" TargetMode="External"/><Relationship Id="rId109" Type="http://schemas.openxmlformats.org/officeDocument/2006/relationships/hyperlink" Target="https://bulbapedia.bulbagarden.net/wiki/Venonat_(Pok%C3%A9mon)" TargetMode="External"/><Relationship Id="rId1170" Type="http://schemas.openxmlformats.org/officeDocument/2006/relationships/hyperlink" Target="https://bulbapedia.bulbagarden.net/wiki/Pignite_(Pok%C3%A9mon)" TargetMode="External"/><Relationship Id="rId108" Type="http://schemas.openxmlformats.org/officeDocument/2006/relationships/hyperlink" Target="https://bulbapedia.bulbagarden.net/wiki/Parasect_(Pok%C3%A9mon)" TargetMode="External"/><Relationship Id="rId1171" Type="http://schemas.openxmlformats.org/officeDocument/2006/relationships/hyperlink" Target="https://bulbapedia.bulbagarden.net/wiki/Emboar_(Pok%C3%A9mon)" TargetMode="External"/><Relationship Id="rId583" Type="http://schemas.openxmlformats.org/officeDocument/2006/relationships/hyperlink" Target="https://bulbapedia.bulbagarden.net/wiki/Remoraid_(Pok%C3%A9mon)" TargetMode="External"/><Relationship Id="rId1172" Type="http://schemas.openxmlformats.org/officeDocument/2006/relationships/hyperlink" Target="https://bulbapedia.bulbagarden.net/wiki/Emboar_(Pok%C3%A9mon)" TargetMode="External"/><Relationship Id="rId582" Type="http://schemas.openxmlformats.org/officeDocument/2006/relationships/hyperlink" Target="https://bulbapedia.bulbagarden.net/wiki/Corsola_(Pok%C3%A9mon)" TargetMode="External"/><Relationship Id="rId1173" Type="http://schemas.openxmlformats.org/officeDocument/2006/relationships/hyperlink" Target="https://bulbapedia.bulbagarden.net/wiki/Oshawott_(Pok%C3%A9mon)" TargetMode="External"/><Relationship Id="rId2020" Type="http://schemas.openxmlformats.org/officeDocument/2006/relationships/hyperlink" Target="https://bulbapedia.bulbagarden.net/wiki/Cramorant_(Pok%C3%A9mon)" TargetMode="External"/><Relationship Id="rId581" Type="http://schemas.openxmlformats.org/officeDocument/2006/relationships/hyperlink" Target="https://bulbapedia.bulbagarden.net/wiki/Corsola_(Pok%C3%A9mon)" TargetMode="External"/><Relationship Id="rId1174" Type="http://schemas.openxmlformats.org/officeDocument/2006/relationships/hyperlink" Target="https://bulbapedia.bulbagarden.net/wiki/Oshawott_(Pok%C3%A9mon)" TargetMode="External"/><Relationship Id="rId2021" Type="http://schemas.openxmlformats.org/officeDocument/2006/relationships/hyperlink" Target="https://bulbapedia.bulbagarden.net/wiki/Arrokuda_(Pok%C3%A9mon)" TargetMode="External"/><Relationship Id="rId580" Type="http://schemas.openxmlformats.org/officeDocument/2006/relationships/hyperlink" Target="https://bulbapedia.bulbagarden.net/wiki/Corsola_(Pok%C3%A9mon)" TargetMode="External"/><Relationship Id="rId1175" Type="http://schemas.openxmlformats.org/officeDocument/2006/relationships/hyperlink" Target="https://bulbapedia.bulbagarden.net/wiki/Dewott_(Pok%C3%A9mon)" TargetMode="External"/><Relationship Id="rId2022" Type="http://schemas.openxmlformats.org/officeDocument/2006/relationships/hyperlink" Target="https://bulbapedia.bulbagarden.net/wiki/Arrokuda_(Pok%C3%A9mon)" TargetMode="External"/><Relationship Id="rId103" Type="http://schemas.openxmlformats.org/officeDocument/2006/relationships/hyperlink" Target="https://bulbapedia.bulbagarden.net/wiki/Vileplume_(Pok%C3%A9mon)" TargetMode="External"/><Relationship Id="rId587" Type="http://schemas.openxmlformats.org/officeDocument/2006/relationships/hyperlink" Target="https://bulbapedia.bulbagarden.net/wiki/Delibird_(Pok%C3%A9mon)" TargetMode="External"/><Relationship Id="rId1176" Type="http://schemas.openxmlformats.org/officeDocument/2006/relationships/hyperlink" Target="https://bulbapedia.bulbagarden.net/wiki/Dewott_(Pok%C3%A9mon)" TargetMode="External"/><Relationship Id="rId2023" Type="http://schemas.openxmlformats.org/officeDocument/2006/relationships/hyperlink" Target="https://bulbapedia.bulbagarden.net/wiki/Barraskewda_(Pok%C3%A9mon)" TargetMode="External"/><Relationship Id="rId102" Type="http://schemas.openxmlformats.org/officeDocument/2006/relationships/hyperlink" Target="https://bulbapedia.bulbagarden.net/wiki/Gloom_(Pok%C3%A9mon)" TargetMode="External"/><Relationship Id="rId586" Type="http://schemas.openxmlformats.org/officeDocument/2006/relationships/hyperlink" Target="https://bulbapedia.bulbagarden.net/wiki/Octillery_(Pok%C3%A9mon)" TargetMode="External"/><Relationship Id="rId1177" Type="http://schemas.openxmlformats.org/officeDocument/2006/relationships/hyperlink" Target="https://bulbapedia.bulbagarden.net/wiki/Samurott_(Pok%C3%A9mon)" TargetMode="External"/><Relationship Id="rId2024" Type="http://schemas.openxmlformats.org/officeDocument/2006/relationships/hyperlink" Target="https://bulbapedia.bulbagarden.net/wiki/Barraskewda_(Pok%C3%A9mon)" TargetMode="External"/><Relationship Id="rId101" Type="http://schemas.openxmlformats.org/officeDocument/2006/relationships/hyperlink" Target="https://bulbapedia.bulbagarden.net/wiki/Gloom_(Pok%C3%A9mon)" TargetMode="External"/><Relationship Id="rId585" Type="http://schemas.openxmlformats.org/officeDocument/2006/relationships/hyperlink" Target="https://bulbapedia.bulbagarden.net/wiki/Octillery_(Pok%C3%A9mon)" TargetMode="External"/><Relationship Id="rId1178" Type="http://schemas.openxmlformats.org/officeDocument/2006/relationships/hyperlink" Target="https://bulbapedia.bulbagarden.net/wiki/Samurott_(Pok%C3%A9mon)" TargetMode="External"/><Relationship Id="rId2025" Type="http://schemas.openxmlformats.org/officeDocument/2006/relationships/hyperlink" Target="https://bulbapedia.bulbagarden.net/wiki/Toxel_(Pok%C3%A9mon)" TargetMode="External"/><Relationship Id="rId100" Type="http://schemas.openxmlformats.org/officeDocument/2006/relationships/hyperlink" Target="https://bulbapedia.bulbagarden.net/wiki/Oddish_(Pok%C3%A9mon)" TargetMode="External"/><Relationship Id="rId584" Type="http://schemas.openxmlformats.org/officeDocument/2006/relationships/hyperlink" Target="https://bulbapedia.bulbagarden.net/wiki/Remoraid_(Pok%C3%A9mon)" TargetMode="External"/><Relationship Id="rId1179" Type="http://schemas.openxmlformats.org/officeDocument/2006/relationships/hyperlink" Target="https://bulbapedia.bulbagarden.net/wiki/Samurott_(Pok%C3%A9mon)" TargetMode="External"/><Relationship Id="rId2026" Type="http://schemas.openxmlformats.org/officeDocument/2006/relationships/hyperlink" Target="https://bulbapedia.bulbagarden.net/wiki/Toxel_(Pok%C3%A9mon)" TargetMode="External"/><Relationship Id="rId1169" Type="http://schemas.openxmlformats.org/officeDocument/2006/relationships/hyperlink" Target="https://bulbapedia.bulbagarden.net/wiki/Pignite_(Pok%C3%A9mon)" TargetMode="External"/><Relationship Id="rId2016" Type="http://schemas.openxmlformats.org/officeDocument/2006/relationships/hyperlink" Target="https://bulbapedia.bulbagarden.net/wiki/Silicobra_(Pok%C3%A9mon)" TargetMode="External"/><Relationship Id="rId2017" Type="http://schemas.openxmlformats.org/officeDocument/2006/relationships/hyperlink" Target="https://bulbapedia.bulbagarden.net/wiki/Sandaconda_(Pok%C3%A9mon)" TargetMode="External"/><Relationship Id="rId2018" Type="http://schemas.openxmlformats.org/officeDocument/2006/relationships/hyperlink" Target="https://bulbapedia.bulbagarden.net/wiki/Sandaconda_(Pok%C3%A9mon)" TargetMode="External"/><Relationship Id="rId2019" Type="http://schemas.openxmlformats.org/officeDocument/2006/relationships/hyperlink" Target="https://bulbapedia.bulbagarden.net/wiki/Cramorant_(Pok%C3%A9mon)" TargetMode="External"/><Relationship Id="rId579" Type="http://schemas.openxmlformats.org/officeDocument/2006/relationships/hyperlink" Target="https://bulbapedia.bulbagarden.net/wiki/Corsola_(Pok%C3%A9mon)" TargetMode="External"/><Relationship Id="rId578" Type="http://schemas.openxmlformats.org/officeDocument/2006/relationships/hyperlink" Target="https://bulbapedia.bulbagarden.net/wiki/Piloswine_(Pok%C3%A9mon)" TargetMode="External"/><Relationship Id="rId577" Type="http://schemas.openxmlformats.org/officeDocument/2006/relationships/hyperlink" Target="https://bulbapedia.bulbagarden.net/wiki/Piloswine_(Pok%C3%A9mon)" TargetMode="External"/><Relationship Id="rId1160" Type="http://schemas.openxmlformats.org/officeDocument/2006/relationships/hyperlink" Target="https://bulbapedia.bulbagarden.net/wiki/Victini_(Pok%C3%A9mon)" TargetMode="External"/><Relationship Id="rId572" Type="http://schemas.openxmlformats.org/officeDocument/2006/relationships/hyperlink" Target="https://bulbapedia.bulbagarden.net/wiki/Slugma_(Pok%C3%A9mon)" TargetMode="External"/><Relationship Id="rId1161" Type="http://schemas.openxmlformats.org/officeDocument/2006/relationships/hyperlink" Target="https://bulbapedia.bulbagarden.net/wiki/Snivy_(Pok%C3%A9mon)" TargetMode="External"/><Relationship Id="rId571" Type="http://schemas.openxmlformats.org/officeDocument/2006/relationships/hyperlink" Target="https://bulbapedia.bulbagarden.net/wiki/Slugma_(Pok%C3%A9mon)" TargetMode="External"/><Relationship Id="rId1162" Type="http://schemas.openxmlformats.org/officeDocument/2006/relationships/hyperlink" Target="https://bulbapedia.bulbagarden.net/wiki/Snivy_(Pok%C3%A9mon)" TargetMode="External"/><Relationship Id="rId570" Type="http://schemas.openxmlformats.org/officeDocument/2006/relationships/hyperlink" Target="https://bulbapedia.bulbagarden.net/wiki/Ursaring_(Pok%C3%A9mon)" TargetMode="External"/><Relationship Id="rId1163" Type="http://schemas.openxmlformats.org/officeDocument/2006/relationships/hyperlink" Target="https://bulbapedia.bulbagarden.net/wiki/Servine_(Pok%C3%A9mon)" TargetMode="External"/><Relationship Id="rId2010" Type="http://schemas.openxmlformats.org/officeDocument/2006/relationships/hyperlink" Target="https://bulbapedia.bulbagarden.net/wiki/Applin_(Pok%C3%A9mon)" TargetMode="External"/><Relationship Id="rId1164" Type="http://schemas.openxmlformats.org/officeDocument/2006/relationships/hyperlink" Target="https://bulbapedia.bulbagarden.net/wiki/Servine_(Pok%C3%A9mon)" TargetMode="External"/><Relationship Id="rId2011" Type="http://schemas.openxmlformats.org/officeDocument/2006/relationships/hyperlink" Target="https://bulbapedia.bulbagarden.net/wiki/Flapple_(Pok%C3%A9mon)" TargetMode="External"/><Relationship Id="rId576" Type="http://schemas.openxmlformats.org/officeDocument/2006/relationships/hyperlink" Target="https://bulbapedia.bulbagarden.net/wiki/Swinub_(Pok%C3%A9mon)" TargetMode="External"/><Relationship Id="rId1165" Type="http://schemas.openxmlformats.org/officeDocument/2006/relationships/hyperlink" Target="https://bulbapedia.bulbagarden.net/wiki/Serperior_(Pok%C3%A9mon)" TargetMode="External"/><Relationship Id="rId2012" Type="http://schemas.openxmlformats.org/officeDocument/2006/relationships/hyperlink" Target="https://bulbapedia.bulbagarden.net/wiki/Flapple_(Pok%C3%A9mon)" TargetMode="External"/><Relationship Id="rId575" Type="http://schemas.openxmlformats.org/officeDocument/2006/relationships/hyperlink" Target="https://bulbapedia.bulbagarden.net/wiki/Swinub_(Pok%C3%A9mon)" TargetMode="External"/><Relationship Id="rId1166" Type="http://schemas.openxmlformats.org/officeDocument/2006/relationships/hyperlink" Target="https://bulbapedia.bulbagarden.net/wiki/Serperior_(Pok%C3%A9mon)" TargetMode="External"/><Relationship Id="rId2013" Type="http://schemas.openxmlformats.org/officeDocument/2006/relationships/hyperlink" Target="https://bulbapedia.bulbagarden.net/wiki/Appletun_(Pok%C3%A9mon)" TargetMode="External"/><Relationship Id="rId574" Type="http://schemas.openxmlformats.org/officeDocument/2006/relationships/hyperlink" Target="https://bulbapedia.bulbagarden.net/wiki/Magcargo_(Pok%C3%A9mon)" TargetMode="External"/><Relationship Id="rId1167" Type="http://schemas.openxmlformats.org/officeDocument/2006/relationships/hyperlink" Target="https://bulbapedia.bulbagarden.net/wiki/Tepig_(Pok%C3%A9mon)" TargetMode="External"/><Relationship Id="rId2014" Type="http://schemas.openxmlformats.org/officeDocument/2006/relationships/hyperlink" Target="https://bulbapedia.bulbagarden.net/wiki/Appletun_(Pok%C3%A9mon)" TargetMode="External"/><Relationship Id="rId573" Type="http://schemas.openxmlformats.org/officeDocument/2006/relationships/hyperlink" Target="https://bulbapedia.bulbagarden.net/wiki/Magcargo_(Pok%C3%A9mon)" TargetMode="External"/><Relationship Id="rId1168" Type="http://schemas.openxmlformats.org/officeDocument/2006/relationships/hyperlink" Target="https://bulbapedia.bulbagarden.net/wiki/Tepig_(Pok%C3%A9mon)" TargetMode="External"/><Relationship Id="rId2015" Type="http://schemas.openxmlformats.org/officeDocument/2006/relationships/hyperlink" Target="https://bulbapedia.bulbagarden.net/wiki/Silicobra_(Pok%C3%A9mon)" TargetMode="External"/><Relationship Id="rId2049" Type="http://schemas.openxmlformats.org/officeDocument/2006/relationships/hyperlink" Target="https://bulbapedia.bulbagarden.net/wiki/Hattrem_(Pok%C3%A9mon)" TargetMode="External"/><Relationship Id="rId129" Type="http://schemas.openxmlformats.org/officeDocument/2006/relationships/hyperlink" Target="https://bulbapedia.bulbagarden.net/wiki/Persian_(Pok%C3%A9mon)" TargetMode="External"/><Relationship Id="rId128" Type="http://schemas.openxmlformats.org/officeDocument/2006/relationships/hyperlink" Target="https://bulbapedia.bulbagarden.net/wiki/Persian_(Pok%C3%A9mon)" TargetMode="External"/><Relationship Id="rId127" Type="http://schemas.openxmlformats.org/officeDocument/2006/relationships/hyperlink" Target="https://bulbapedia.bulbagarden.net/wiki/Persian_(Pok%C3%A9mon)" TargetMode="External"/><Relationship Id="rId126" Type="http://schemas.openxmlformats.org/officeDocument/2006/relationships/hyperlink" Target="https://bulbapedia.bulbagarden.net/wiki/Meowth_(Pok%C3%A9mon)" TargetMode="External"/><Relationship Id="rId1190" Type="http://schemas.openxmlformats.org/officeDocument/2006/relationships/hyperlink" Target="https://bulbapedia.bulbagarden.net/wiki/Stoutland_(Pok%C3%A9mon)" TargetMode="External"/><Relationship Id="rId1191" Type="http://schemas.openxmlformats.org/officeDocument/2006/relationships/hyperlink" Target="https://bulbapedia.bulbagarden.net/wiki/Purrloin_(Pok%C3%A9mon)" TargetMode="External"/><Relationship Id="rId1192" Type="http://schemas.openxmlformats.org/officeDocument/2006/relationships/hyperlink" Target="https://bulbapedia.bulbagarden.net/wiki/Purrloin_(Pok%C3%A9mon)" TargetMode="External"/><Relationship Id="rId1193" Type="http://schemas.openxmlformats.org/officeDocument/2006/relationships/hyperlink" Target="https://bulbapedia.bulbagarden.net/wiki/Liepard_(Pok%C3%A9mon)" TargetMode="External"/><Relationship Id="rId2040" Type="http://schemas.openxmlformats.org/officeDocument/2006/relationships/hyperlink" Target="https://bulbapedia.bulbagarden.net/wiki/Sinistea_(Pok%C3%A9mon)" TargetMode="External"/><Relationship Id="rId121" Type="http://schemas.openxmlformats.org/officeDocument/2006/relationships/hyperlink" Target="https://bulbapedia.bulbagarden.net/wiki/Meowth_(Pok%C3%A9mon)" TargetMode="External"/><Relationship Id="rId1194" Type="http://schemas.openxmlformats.org/officeDocument/2006/relationships/hyperlink" Target="https://bulbapedia.bulbagarden.net/wiki/Liepard_(Pok%C3%A9mon)" TargetMode="External"/><Relationship Id="rId2041" Type="http://schemas.openxmlformats.org/officeDocument/2006/relationships/hyperlink" Target="https://bulbapedia.bulbagarden.net/wiki/Sinistea_(Pok%C3%A9mon)" TargetMode="External"/><Relationship Id="rId120" Type="http://schemas.openxmlformats.org/officeDocument/2006/relationships/hyperlink" Target="https://bulbapedia.bulbagarden.net/wiki/Dugtrio_(Pok%C3%A9mon)" TargetMode="External"/><Relationship Id="rId1195" Type="http://schemas.openxmlformats.org/officeDocument/2006/relationships/hyperlink" Target="https://bulbapedia.bulbagarden.net/wiki/Pansage_(Pok%C3%A9mon)" TargetMode="External"/><Relationship Id="rId2042" Type="http://schemas.openxmlformats.org/officeDocument/2006/relationships/hyperlink" Target="https://bulbapedia.bulbagarden.net/wiki/Sinistea_(Pok%C3%A9mon)" TargetMode="External"/><Relationship Id="rId1196" Type="http://schemas.openxmlformats.org/officeDocument/2006/relationships/hyperlink" Target="https://bulbapedia.bulbagarden.net/wiki/Pansage_(Pok%C3%A9mon)" TargetMode="External"/><Relationship Id="rId2043" Type="http://schemas.openxmlformats.org/officeDocument/2006/relationships/hyperlink" Target="https://bulbapedia.bulbagarden.net/wiki/Polteageist_(Pok%C3%A9mon)" TargetMode="External"/><Relationship Id="rId1197" Type="http://schemas.openxmlformats.org/officeDocument/2006/relationships/hyperlink" Target="https://bulbapedia.bulbagarden.net/wiki/Simisage_(Pok%C3%A9mon)" TargetMode="External"/><Relationship Id="rId2044" Type="http://schemas.openxmlformats.org/officeDocument/2006/relationships/hyperlink" Target="https://bulbapedia.bulbagarden.net/wiki/Polteageist_(Pok%C3%A9mon)" TargetMode="External"/><Relationship Id="rId125" Type="http://schemas.openxmlformats.org/officeDocument/2006/relationships/hyperlink" Target="https://bulbapedia.bulbagarden.net/wiki/Meowth_(Pok%C3%A9mon)" TargetMode="External"/><Relationship Id="rId1198" Type="http://schemas.openxmlformats.org/officeDocument/2006/relationships/hyperlink" Target="https://bulbapedia.bulbagarden.net/wiki/Simisage_(Pok%C3%A9mon)" TargetMode="External"/><Relationship Id="rId2045" Type="http://schemas.openxmlformats.org/officeDocument/2006/relationships/hyperlink" Target="https://bulbapedia.bulbagarden.net/wiki/Polteageist_(Pok%C3%A9mon)" TargetMode="External"/><Relationship Id="rId124" Type="http://schemas.openxmlformats.org/officeDocument/2006/relationships/hyperlink" Target="https://bulbapedia.bulbagarden.net/wiki/Meowth_(Pok%C3%A9mon)" TargetMode="External"/><Relationship Id="rId1199" Type="http://schemas.openxmlformats.org/officeDocument/2006/relationships/hyperlink" Target="https://bulbapedia.bulbagarden.net/wiki/Pansear_(Pok%C3%A9mon)" TargetMode="External"/><Relationship Id="rId2046" Type="http://schemas.openxmlformats.org/officeDocument/2006/relationships/hyperlink" Target="https://bulbapedia.bulbagarden.net/wiki/Polteageist_(Pok%C3%A9mon)" TargetMode="External"/><Relationship Id="rId123" Type="http://schemas.openxmlformats.org/officeDocument/2006/relationships/hyperlink" Target="https://bulbapedia.bulbagarden.net/wiki/Meowth_(Pok%C3%A9mon)" TargetMode="External"/><Relationship Id="rId2047" Type="http://schemas.openxmlformats.org/officeDocument/2006/relationships/hyperlink" Target="https://bulbapedia.bulbagarden.net/wiki/Hatenna_(Pok%C3%A9mon)" TargetMode="External"/><Relationship Id="rId122" Type="http://schemas.openxmlformats.org/officeDocument/2006/relationships/hyperlink" Target="https://bulbapedia.bulbagarden.net/wiki/Meowth_(Pok%C3%A9mon)" TargetMode="External"/><Relationship Id="rId2048" Type="http://schemas.openxmlformats.org/officeDocument/2006/relationships/hyperlink" Target="https://bulbapedia.bulbagarden.net/wiki/Hatenna_(Pok%C3%A9mon)" TargetMode="External"/><Relationship Id="rId2038" Type="http://schemas.openxmlformats.org/officeDocument/2006/relationships/hyperlink" Target="https://bulbapedia.bulbagarden.net/wiki/Grapploct_(Pok%C3%A9mon)" TargetMode="External"/><Relationship Id="rId2039" Type="http://schemas.openxmlformats.org/officeDocument/2006/relationships/hyperlink" Target="https://bulbapedia.bulbagarden.net/wiki/Sinistea_(Pok%C3%A9mon)" TargetMode="External"/><Relationship Id="rId118" Type="http://schemas.openxmlformats.org/officeDocument/2006/relationships/hyperlink" Target="https://bulbapedia.bulbagarden.net/wiki/Dugtrio_(Pok%C3%A9mon)" TargetMode="External"/><Relationship Id="rId117" Type="http://schemas.openxmlformats.org/officeDocument/2006/relationships/hyperlink" Target="https://bulbapedia.bulbagarden.net/wiki/Dugtrio_(Pok%C3%A9mon)" TargetMode="External"/><Relationship Id="rId116" Type="http://schemas.openxmlformats.org/officeDocument/2006/relationships/hyperlink" Target="https://bulbapedia.bulbagarden.net/wiki/Diglett_(Pok%C3%A9mon)" TargetMode="External"/><Relationship Id="rId115" Type="http://schemas.openxmlformats.org/officeDocument/2006/relationships/hyperlink" Target="https://bulbapedia.bulbagarden.net/wiki/Diglett_(Pok%C3%A9mon)" TargetMode="External"/><Relationship Id="rId599" Type="http://schemas.openxmlformats.org/officeDocument/2006/relationships/hyperlink" Target="https://bulbapedia.bulbagarden.net/wiki/Phanpy_(Pok%C3%A9mon)" TargetMode="External"/><Relationship Id="rId1180" Type="http://schemas.openxmlformats.org/officeDocument/2006/relationships/hyperlink" Target="https://bulbapedia.bulbagarden.net/wiki/Samurott_(Pok%C3%A9mon)" TargetMode="External"/><Relationship Id="rId1181" Type="http://schemas.openxmlformats.org/officeDocument/2006/relationships/hyperlink" Target="https://bulbapedia.bulbagarden.net/wiki/Patrat_(Pok%C3%A9mon)" TargetMode="External"/><Relationship Id="rId119" Type="http://schemas.openxmlformats.org/officeDocument/2006/relationships/hyperlink" Target="https://bulbapedia.bulbagarden.net/wiki/Dugtrio_(Pok%C3%A9mon)" TargetMode="External"/><Relationship Id="rId1182" Type="http://schemas.openxmlformats.org/officeDocument/2006/relationships/hyperlink" Target="https://bulbapedia.bulbagarden.net/wiki/Patrat_(Pok%C3%A9mon)" TargetMode="External"/><Relationship Id="rId110" Type="http://schemas.openxmlformats.org/officeDocument/2006/relationships/hyperlink" Target="https://bulbapedia.bulbagarden.net/wiki/Venonat_(Pok%C3%A9mon)" TargetMode="External"/><Relationship Id="rId594" Type="http://schemas.openxmlformats.org/officeDocument/2006/relationships/hyperlink" Target="https://bulbapedia.bulbagarden.net/wiki/Houndour_(Pok%C3%A9mon)" TargetMode="External"/><Relationship Id="rId1183" Type="http://schemas.openxmlformats.org/officeDocument/2006/relationships/hyperlink" Target="https://bulbapedia.bulbagarden.net/wiki/Watchog_(Pok%C3%A9mon)" TargetMode="External"/><Relationship Id="rId2030" Type="http://schemas.openxmlformats.org/officeDocument/2006/relationships/hyperlink" Target="https://bulbapedia.bulbagarden.net/wiki/Toxtricity_(Pok%C3%A9mon)" TargetMode="External"/><Relationship Id="rId593" Type="http://schemas.openxmlformats.org/officeDocument/2006/relationships/hyperlink" Target="https://bulbapedia.bulbagarden.net/wiki/Houndour_(Pok%C3%A9mon)" TargetMode="External"/><Relationship Id="rId1184" Type="http://schemas.openxmlformats.org/officeDocument/2006/relationships/hyperlink" Target="https://bulbapedia.bulbagarden.net/wiki/Watchog_(Pok%C3%A9mon)" TargetMode="External"/><Relationship Id="rId2031" Type="http://schemas.openxmlformats.org/officeDocument/2006/relationships/hyperlink" Target="https://bulbapedia.bulbagarden.net/wiki/Sizzlipede_(Pok%C3%A9mon)" TargetMode="External"/><Relationship Id="rId592" Type="http://schemas.openxmlformats.org/officeDocument/2006/relationships/hyperlink" Target="https://bulbapedia.bulbagarden.net/wiki/Skarmory_(Pok%C3%A9mon)" TargetMode="External"/><Relationship Id="rId1185" Type="http://schemas.openxmlformats.org/officeDocument/2006/relationships/hyperlink" Target="https://bulbapedia.bulbagarden.net/wiki/Lillipup_(Pok%C3%A9mon)" TargetMode="External"/><Relationship Id="rId2032" Type="http://schemas.openxmlformats.org/officeDocument/2006/relationships/hyperlink" Target="https://bulbapedia.bulbagarden.net/wiki/Sizzlipede_(Pok%C3%A9mon)" TargetMode="External"/><Relationship Id="rId591" Type="http://schemas.openxmlformats.org/officeDocument/2006/relationships/hyperlink" Target="https://bulbapedia.bulbagarden.net/wiki/Skarmory_(Pok%C3%A9mon)" TargetMode="External"/><Relationship Id="rId1186" Type="http://schemas.openxmlformats.org/officeDocument/2006/relationships/hyperlink" Target="https://bulbapedia.bulbagarden.net/wiki/Lillipup_(Pok%C3%A9mon)" TargetMode="External"/><Relationship Id="rId2033" Type="http://schemas.openxmlformats.org/officeDocument/2006/relationships/hyperlink" Target="https://bulbapedia.bulbagarden.net/wiki/Centiskorch_(Pok%C3%A9mon)" TargetMode="External"/><Relationship Id="rId114" Type="http://schemas.openxmlformats.org/officeDocument/2006/relationships/hyperlink" Target="https://bulbapedia.bulbagarden.net/wiki/Diglett_(Pok%C3%A9mon)" TargetMode="External"/><Relationship Id="rId598" Type="http://schemas.openxmlformats.org/officeDocument/2006/relationships/hyperlink" Target="https://bulbapedia.bulbagarden.net/wiki/Kingdra_(Pok%C3%A9mon)" TargetMode="External"/><Relationship Id="rId1187" Type="http://schemas.openxmlformats.org/officeDocument/2006/relationships/hyperlink" Target="https://bulbapedia.bulbagarden.net/wiki/Herdier_(Pok%C3%A9mon)" TargetMode="External"/><Relationship Id="rId2034" Type="http://schemas.openxmlformats.org/officeDocument/2006/relationships/hyperlink" Target="https://bulbapedia.bulbagarden.net/wiki/Centiskorch_(Pok%C3%A9mon)" TargetMode="External"/><Relationship Id="rId113" Type="http://schemas.openxmlformats.org/officeDocument/2006/relationships/hyperlink" Target="https://bulbapedia.bulbagarden.net/wiki/Diglett_(Pok%C3%A9mon)" TargetMode="External"/><Relationship Id="rId597" Type="http://schemas.openxmlformats.org/officeDocument/2006/relationships/hyperlink" Target="https://bulbapedia.bulbagarden.net/wiki/Kingdra_(Pok%C3%A9mon)" TargetMode="External"/><Relationship Id="rId1188" Type="http://schemas.openxmlformats.org/officeDocument/2006/relationships/hyperlink" Target="https://bulbapedia.bulbagarden.net/wiki/Herdier_(Pok%C3%A9mon)" TargetMode="External"/><Relationship Id="rId2035" Type="http://schemas.openxmlformats.org/officeDocument/2006/relationships/hyperlink" Target="https://bulbapedia.bulbagarden.net/wiki/Clobbopus_(Pok%C3%A9mon)" TargetMode="External"/><Relationship Id="rId112" Type="http://schemas.openxmlformats.org/officeDocument/2006/relationships/hyperlink" Target="https://bulbapedia.bulbagarden.net/wiki/Venomoth_(Pok%C3%A9mon)" TargetMode="External"/><Relationship Id="rId596" Type="http://schemas.openxmlformats.org/officeDocument/2006/relationships/hyperlink" Target="https://bulbapedia.bulbagarden.net/wiki/Houndoom_(Pok%C3%A9mon)" TargetMode="External"/><Relationship Id="rId1189" Type="http://schemas.openxmlformats.org/officeDocument/2006/relationships/hyperlink" Target="https://bulbapedia.bulbagarden.net/wiki/Stoutland_(Pok%C3%A9mon)" TargetMode="External"/><Relationship Id="rId2036" Type="http://schemas.openxmlformats.org/officeDocument/2006/relationships/hyperlink" Target="https://bulbapedia.bulbagarden.net/wiki/Clobbopus_(Pok%C3%A9mon)" TargetMode="External"/><Relationship Id="rId111" Type="http://schemas.openxmlformats.org/officeDocument/2006/relationships/hyperlink" Target="https://bulbapedia.bulbagarden.net/wiki/Venomoth_(Pok%C3%A9mon)" TargetMode="External"/><Relationship Id="rId595" Type="http://schemas.openxmlformats.org/officeDocument/2006/relationships/hyperlink" Target="https://bulbapedia.bulbagarden.net/wiki/Houndoom_(Pok%C3%A9mon)" TargetMode="External"/><Relationship Id="rId2037" Type="http://schemas.openxmlformats.org/officeDocument/2006/relationships/hyperlink" Target="https://bulbapedia.bulbagarden.net/wiki/Grapploct_(Pok%C3%A9mon)" TargetMode="External"/><Relationship Id="rId1136" Type="http://schemas.openxmlformats.org/officeDocument/2006/relationships/hyperlink" Target="https://bulbapedia.bulbagarden.net/wiki/Dialga_(Pok%C3%A9mon)" TargetMode="External"/><Relationship Id="rId1137" Type="http://schemas.openxmlformats.org/officeDocument/2006/relationships/hyperlink" Target="https://bulbapedia.bulbagarden.net/wiki/Palkia_(Pok%C3%A9mon)" TargetMode="External"/><Relationship Id="rId1138" Type="http://schemas.openxmlformats.org/officeDocument/2006/relationships/hyperlink" Target="https://bulbapedia.bulbagarden.net/wiki/Palkia_(Pok%C3%A9mon)" TargetMode="External"/><Relationship Id="rId1139" Type="http://schemas.openxmlformats.org/officeDocument/2006/relationships/hyperlink" Target="https://bulbapedia.bulbagarden.net/wiki/Heatran_(Pok%C3%A9mon)" TargetMode="External"/><Relationship Id="rId547" Type="http://schemas.openxmlformats.org/officeDocument/2006/relationships/hyperlink" Target="https://bulbapedia.bulbagarden.net/wiki/Steelix_(Pok%C3%A9mon)" TargetMode="External"/><Relationship Id="rId546" Type="http://schemas.openxmlformats.org/officeDocument/2006/relationships/hyperlink" Target="https://bulbapedia.bulbagarden.net/wiki/Gligar_(Pok%C3%A9mon)" TargetMode="External"/><Relationship Id="rId545" Type="http://schemas.openxmlformats.org/officeDocument/2006/relationships/hyperlink" Target="https://bulbapedia.bulbagarden.net/wiki/Gligar_(Pok%C3%A9mon)" TargetMode="External"/><Relationship Id="rId544" Type="http://schemas.openxmlformats.org/officeDocument/2006/relationships/hyperlink" Target="https://bulbapedia.bulbagarden.net/wiki/Dunsparce_(Pok%C3%A9mon)" TargetMode="External"/><Relationship Id="rId549" Type="http://schemas.openxmlformats.org/officeDocument/2006/relationships/hyperlink" Target="https://bulbapedia.bulbagarden.net/wiki/Snubbull_(Pok%C3%A9mon)" TargetMode="External"/><Relationship Id="rId548" Type="http://schemas.openxmlformats.org/officeDocument/2006/relationships/hyperlink" Target="https://bulbapedia.bulbagarden.net/wiki/Steelix_(Pok%C3%A9mon)" TargetMode="External"/><Relationship Id="rId1130" Type="http://schemas.openxmlformats.org/officeDocument/2006/relationships/hyperlink" Target="https://bulbapedia.bulbagarden.net/wiki/Uxie_(Pok%C3%A9mon)" TargetMode="External"/><Relationship Id="rId1131" Type="http://schemas.openxmlformats.org/officeDocument/2006/relationships/hyperlink" Target="https://bulbapedia.bulbagarden.net/wiki/Mesprit_(Pok%C3%A9mon)" TargetMode="External"/><Relationship Id="rId543" Type="http://schemas.openxmlformats.org/officeDocument/2006/relationships/hyperlink" Target="https://bulbapedia.bulbagarden.net/wiki/Dunsparce_(Pok%C3%A9mon)" TargetMode="External"/><Relationship Id="rId1132" Type="http://schemas.openxmlformats.org/officeDocument/2006/relationships/hyperlink" Target="https://bulbapedia.bulbagarden.net/wiki/Mesprit_(Pok%C3%A9mon)" TargetMode="External"/><Relationship Id="rId542" Type="http://schemas.openxmlformats.org/officeDocument/2006/relationships/hyperlink" Target="https://bulbapedia.bulbagarden.net/wiki/Forretress_(Pok%C3%A9mon)" TargetMode="External"/><Relationship Id="rId1133" Type="http://schemas.openxmlformats.org/officeDocument/2006/relationships/hyperlink" Target="https://bulbapedia.bulbagarden.net/wiki/Azelf_(Pok%C3%A9mon)" TargetMode="External"/><Relationship Id="rId541" Type="http://schemas.openxmlformats.org/officeDocument/2006/relationships/hyperlink" Target="https://bulbapedia.bulbagarden.net/wiki/Forretress_(Pok%C3%A9mon)" TargetMode="External"/><Relationship Id="rId1134" Type="http://schemas.openxmlformats.org/officeDocument/2006/relationships/hyperlink" Target="https://bulbapedia.bulbagarden.net/wiki/Azelf_(Pok%C3%A9mon)" TargetMode="External"/><Relationship Id="rId540" Type="http://schemas.openxmlformats.org/officeDocument/2006/relationships/hyperlink" Target="https://bulbapedia.bulbagarden.net/wiki/Pineco_(Pok%C3%A9mon)" TargetMode="External"/><Relationship Id="rId1135" Type="http://schemas.openxmlformats.org/officeDocument/2006/relationships/hyperlink" Target="https://bulbapedia.bulbagarden.net/wiki/Dialga_(Pok%C3%A9mon)" TargetMode="External"/><Relationship Id="rId1125" Type="http://schemas.openxmlformats.org/officeDocument/2006/relationships/hyperlink" Target="https://bulbapedia.bulbagarden.net/wiki/Rotom_(Pok%C3%A9mon)" TargetMode="External"/><Relationship Id="rId1126" Type="http://schemas.openxmlformats.org/officeDocument/2006/relationships/hyperlink" Target="https://bulbapedia.bulbagarden.net/wiki/Rotom_(Pok%C3%A9mon)" TargetMode="External"/><Relationship Id="rId1127" Type="http://schemas.openxmlformats.org/officeDocument/2006/relationships/hyperlink" Target="https://bulbapedia.bulbagarden.net/wiki/Rotom_(Pok%C3%A9mon)" TargetMode="External"/><Relationship Id="rId1128" Type="http://schemas.openxmlformats.org/officeDocument/2006/relationships/hyperlink" Target="https://bulbapedia.bulbagarden.net/wiki/Rotom_(Pok%C3%A9mon)" TargetMode="External"/><Relationship Id="rId1129" Type="http://schemas.openxmlformats.org/officeDocument/2006/relationships/hyperlink" Target="https://bulbapedia.bulbagarden.net/wiki/Uxie_(Pok%C3%A9mon)" TargetMode="External"/><Relationship Id="rId536" Type="http://schemas.openxmlformats.org/officeDocument/2006/relationships/hyperlink" Target="https://bulbapedia.bulbagarden.net/wiki/Wobbuffet_(Pok%C3%A9mon)" TargetMode="External"/><Relationship Id="rId535" Type="http://schemas.openxmlformats.org/officeDocument/2006/relationships/hyperlink" Target="https://bulbapedia.bulbagarden.net/wiki/Wobbuffet_(Pok%C3%A9mon)" TargetMode="External"/><Relationship Id="rId534" Type="http://schemas.openxmlformats.org/officeDocument/2006/relationships/hyperlink" Target="https://bulbapedia.bulbagarden.net/wiki/Unown_(Pok%C3%A9mon)" TargetMode="External"/><Relationship Id="rId533" Type="http://schemas.openxmlformats.org/officeDocument/2006/relationships/hyperlink" Target="https://bulbapedia.bulbagarden.net/wiki/Unown_(Pok%C3%A9mon)" TargetMode="External"/><Relationship Id="rId539" Type="http://schemas.openxmlformats.org/officeDocument/2006/relationships/hyperlink" Target="https://bulbapedia.bulbagarden.net/wiki/Pineco_(Pok%C3%A9mon)" TargetMode="External"/><Relationship Id="rId538" Type="http://schemas.openxmlformats.org/officeDocument/2006/relationships/hyperlink" Target="https://bulbapedia.bulbagarden.net/wiki/Girafarig_(Pok%C3%A9mon)" TargetMode="External"/><Relationship Id="rId537" Type="http://schemas.openxmlformats.org/officeDocument/2006/relationships/hyperlink" Target="https://bulbapedia.bulbagarden.net/wiki/Girafarig_(Pok%C3%A9mon)" TargetMode="External"/><Relationship Id="rId1120" Type="http://schemas.openxmlformats.org/officeDocument/2006/relationships/hyperlink" Target="https://bulbapedia.bulbagarden.net/wiki/Rotom_(Pok%C3%A9mon)" TargetMode="External"/><Relationship Id="rId532" Type="http://schemas.openxmlformats.org/officeDocument/2006/relationships/hyperlink" Target="https://bulbapedia.bulbagarden.net/wiki/Unown_(Pok%C3%A9mon)" TargetMode="External"/><Relationship Id="rId1121" Type="http://schemas.openxmlformats.org/officeDocument/2006/relationships/hyperlink" Target="https://bulbapedia.bulbagarden.net/wiki/Rotom_(Pok%C3%A9mon)" TargetMode="External"/><Relationship Id="rId531" Type="http://schemas.openxmlformats.org/officeDocument/2006/relationships/hyperlink" Target="https://bulbapedia.bulbagarden.net/wiki/Unown_(Pok%C3%A9mon)" TargetMode="External"/><Relationship Id="rId1122" Type="http://schemas.openxmlformats.org/officeDocument/2006/relationships/hyperlink" Target="https://bulbapedia.bulbagarden.net/wiki/Rotom_(Pok%C3%A9mon)" TargetMode="External"/><Relationship Id="rId530" Type="http://schemas.openxmlformats.org/officeDocument/2006/relationships/hyperlink" Target="https://bulbapedia.bulbagarden.net/wiki/Unown_(Pok%C3%A9mon)" TargetMode="External"/><Relationship Id="rId1123" Type="http://schemas.openxmlformats.org/officeDocument/2006/relationships/hyperlink" Target="https://bulbapedia.bulbagarden.net/wiki/Rotom_(Pok%C3%A9mon)" TargetMode="External"/><Relationship Id="rId1124" Type="http://schemas.openxmlformats.org/officeDocument/2006/relationships/hyperlink" Target="https://bulbapedia.bulbagarden.net/wiki/Rotom_(Pok%C3%A9mon)" TargetMode="External"/><Relationship Id="rId1158" Type="http://schemas.openxmlformats.org/officeDocument/2006/relationships/hyperlink" Target="https://bulbapedia.bulbagarden.net/wiki/Arceus_(Pok%C3%A9mon)" TargetMode="External"/><Relationship Id="rId2005" Type="http://schemas.openxmlformats.org/officeDocument/2006/relationships/hyperlink" Target="https://bulbapedia.bulbagarden.net/wiki/Carkol_(Pok%C3%A9mon)" TargetMode="External"/><Relationship Id="rId1159" Type="http://schemas.openxmlformats.org/officeDocument/2006/relationships/hyperlink" Target="https://bulbapedia.bulbagarden.net/wiki/Victini_(Pok%C3%A9mon)" TargetMode="External"/><Relationship Id="rId2006" Type="http://schemas.openxmlformats.org/officeDocument/2006/relationships/hyperlink" Target="https://bulbapedia.bulbagarden.net/wiki/Carkol_(Pok%C3%A9mon)" TargetMode="External"/><Relationship Id="rId2007" Type="http://schemas.openxmlformats.org/officeDocument/2006/relationships/hyperlink" Target="https://bulbapedia.bulbagarden.net/wiki/Coalossal_(Pok%C3%A9mon)" TargetMode="External"/><Relationship Id="rId2008" Type="http://schemas.openxmlformats.org/officeDocument/2006/relationships/hyperlink" Target="https://bulbapedia.bulbagarden.net/wiki/Coalossal_(Pok%C3%A9mon)" TargetMode="External"/><Relationship Id="rId2009" Type="http://schemas.openxmlformats.org/officeDocument/2006/relationships/hyperlink" Target="https://bulbapedia.bulbagarden.net/wiki/Applin_(Pok%C3%A9mon)" TargetMode="External"/><Relationship Id="rId569" Type="http://schemas.openxmlformats.org/officeDocument/2006/relationships/hyperlink" Target="https://bulbapedia.bulbagarden.net/wiki/Ursaring_(Pok%C3%A9mon)" TargetMode="External"/><Relationship Id="rId568" Type="http://schemas.openxmlformats.org/officeDocument/2006/relationships/hyperlink" Target="https://bulbapedia.bulbagarden.net/wiki/Teddiursa_(Pok%C3%A9mon)" TargetMode="External"/><Relationship Id="rId567" Type="http://schemas.openxmlformats.org/officeDocument/2006/relationships/hyperlink" Target="https://bulbapedia.bulbagarden.net/wiki/Teddiursa_(Pok%C3%A9mon)" TargetMode="External"/><Relationship Id="rId566" Type="http://schemas.openxmlformats.org/officeDocument/2006/relationships/hyperlink" Target="https://bulbapedia.bulbagarden.net/wiki/Sneasel_(Pok%C3%A9mon)" TargetMode="External"/><Relationship Id="rId561" Type="http://schemas.openxmlformats.org/officeDocument/2006/relationships/hyperlink" Target="https://bulbapedia.bulbagarden.net/wiki/Heracross_(Pok%C3%A9mon)" TargetMode="External"/><Relationship Id="rId1150" Type="http://schemas.openxmlformats.org/officeDocument/2006/relationships/hyperlink" Target="https://bulbapedia.bulbagarden.net/wiki/Manaphy_(Pok%C3%A9mon)" TargetMode="External"/><Relationship Id="rId560" Type="http://schemas.openxmlformats.org/officeDocument/2006/relationships/hyperlink" Target="https://bulbapedia.bulbagarden.net/wiki/Shuckle_(Pok%C3%A9mon)" TargetMode="External"/><Relationship Id="rId1151" Type="http://schemas.openxmlformats.org/officeDocument/2006/relationships/hyperlink" Target="https://bulbapedia.bulbagarden.net/wiki/Darkrai_(Pok%C3%A9mon)" TargetMode="External"/><Relationship Id="rId1152" Type="http://schemas.openxmlformats.org/officeDocument/2006/relationships/hyperlink" Target="https://bulbapedia.bulbagarden.net/wiki/Darkrai_(Pok%C3%A9mon)" TargetMode="External"/><Relationship Id="rId1153" Type="http://schemas.openxmlformats.org/officeDocument/2006/relationships/hyperlink" Target="https://bulbapedia.bulbagarden.net/wiki/Shaymin_(Pok%C3%A9mon)" TargetMode="External"/><Relationship Id="rId2000" Type="http://schemas.openxmlformats.org/officeDocument/2006/relationships/hyperlink" Target="https://bulbapedia.bulbagarden.net/wiki/Yamper_(Pok%C3%A9mon)" TargetMode="External"/><Relationship Id="rId565" Type="http://schemas.openxmlformats.org/officeDocument/2006/relationships/hyperlink" Target="https://bulbapedia.bulbagarden.net/wiki/Sneasel_(Pok%C3%A9mon)" TargetMode="External"/><Relationship Id="rId1154" Type="http://schemas.openxmlformats.org/officeDocument/2006/relationships/hyperlink" Target="https://bulbapedia.bulbagarden.net/wiki/Shaymin_(Pok%C3%A9mon)" TargetMode="External"/><Relationship Id="rId2001" Type="http://schemas.openxmlformats.org/officeDocument/2006/relationships/hyperlink" Target="https://bulbapedia.bulbagarden.net/wiki/Boltund_(Pok%C3%A9mon)" TargetMode="External"/><Relationship Id="rId564" Type="http://schemas.openxmlformats.org/officeDocument/2006/relationships/hyperlink" Target="https://bulbapedia.bulbagarden.net/wiki/Sneasel_(Pok%C3%A9mon)" TargetMode="External"/><Relationship Id="rId1155" Type="http://schemas.openxmlformats.org/officeDocument/2006/relationships/hyperlink" Target="https://bulbapedia.bulbagarden.net/wiki/Shaymin_(Pok%C3%A9mon)" TargetMode="External"/><Relationship Id="rId2002" Type="http://schemas.openxmlformats.org/officeDocument/2006/relationships/hyperlink" Target="https://bulbapedia.bulbagarden.net/wiki/Boltund_(Pok%C3%A9mon)" TargetMode="External"/><Relationship Id="rId563" Type="http://schemas.openxmlformats.org/officeDocument/2006/relationships/hyperlink" Target="https://bulbapedia.bulbagarden.net/wiki/Sneasel_(Pok%C3%A9mon)" TargetMode="External"/><Relationship Id="rId1156" Type="http://schemas.openxmlformats.org/officeDocument/2006/relationships/hyperlink" Target="https://bulbapedia.bulbagarden.net/wiki/Shaymin_(Pok%C3%A9mon)" TargetMode="External"/><Relationship Id="rId2003" Type="http://schemas.openxmlformats.org/officeDocument/2006/relationships/hyperlink" Target="https://bulbapedia.bulbagarden.net/wiki/Rolycoly_(Pok%C3%A9mon)" TargetMode="External"/><Relationship Id="rId562" Type="http://schemas.openxmlformats.org/officeDocument/2006/relationships/hyperlink" Target="https://bulbapedia.bulbagarden.net/wiki/Heracross_(Pok%C3%A9mon)" TargetMode="External"/><Relationship Id="rId1157" Type="http://schemas.openxmlformats.org/officeDocument/2006/relationships/hyperlink" Target="https://bulbapedia.bulbagarden.net/wiki/Arceus_(Pok%C3%A9mon)" TargetMode="External"/><Relationship Id="rId2004" Type="http://schemas.openxmlformats.org/officeDocument/2006/relationships/hyperlink" Target="https://bulbapedia.bulbagarden.net/wiki/Rolycoly_(Pok%C3%A9mon)" TargetMode="External"/><Relationship Id="rId1147" Type="http://schemas.openxmlformats.org/officeDocument/2006/relationships/hyperlink" Target="https://bulbapedia.bulbagarden.net/wiki/Phione_(Pok%C3%A9mon)" TargetMode="External"/><Relationship Id="rId1148" Type="http://schemas.openxmlformats.org/officeDocument/2006/relationships/hyperlink" Target="https://bulbapedia.bulbagarden.net/wiki/Phione_(Pok%C3%A9mon)" TargetMode="External"/><Relationship Id="rId1149" Type="http://schemas.openxmlformats.org/officeDocument/2006/relationships/hyperlink" Target="https://bulbapedia.bulbagarden.net/wiki/Manaphy_(Pok%C3%A9mon)" TargetMode="External"/><Relationship Id="rId558" Type="http://schemas.openxmlformats.org/officeDocument/2006/relationships/hyperlink" Target="https://bulbapedia.bulbagarden.net/wiki/Scizor_(Pok%C3%A9mon)" TargetMode="External"/><Relationship Id="rId557" Type="http://schemas.openxmlformats.org/officeDocument/2006/relationships/hyperlink" Target="https://bulbapedia.bulbagarden.net/wiki/Scizor_(Pok%C3%A9mon)" TargetMode="External"/><Relationship Id="rId556" Type="http://schemas.openxmlformats.org/officeDocument/2006/relationships/hyperlink" Target="https://bulbapedia.bulbagarden.net/wiki/Qwilfish_(Pok%C3%A9mon)" TargetMode="External"/><Relationship Id="rId555" Type="http://schemas.openxmlformats.org/officeDocument/2006/relationships/hyperlink" Target="https://bulbapedia.bulbagarden.net/wiki/Qwilfish_(Pok%C3%A9mon)" TargetMode="External"/><Relationship Id="rId559" Type="http://schemas.openxmlformats.org/officeDocument/2006/relationships/hyperlink" Target="https://bulbapedia.bulbagarden.net/wiki/Shuckle_(Pok%C3%A9mon)" TargetMode="External"/><Relationship Id="rId550" Type="http://schemas.openxmlformats.org/officeDocument/2006/relationships/hyperlink" Target="https://bulbapedia.bulbagarden.net/wiki/Snubbull_(Pok%C3%A9mon)" TargetMode="External"/><Relationship Id="rId1140" Type="http://schemas.openxmlformats.org/officeDocument/2006/relationships/hyperlink" Target="https://bulbapedia.bulbagarden.net/wiki/Heatran_(Pok%C3%A9mon)" TargetMode="External"/><Relationship Id="rId1141" Type="http://schemas.openxmlformats.org/officeDocument/2006/relationships/hyperlink" Target="https://bulbapedia.bulbagarden.net/wiki/Regigigas_(Pok%C3%A9mon)" TargetMode="External"/><Relationship Id="rId1142" Type="http://schemas.openxmlformats.org/officeDocument/2006/relationships/hyperlink" Target="https://bulbapedia.bulbagarden.net/wiki/Regigigas_(Pok%C3%A9mon)" TargetMode="External"/><Relationship Id="rId554" Type="http://schemas.openxmlformats.org/officeDocument/2006/relationships/hyperlink" Target="https://bulbapedia.bulbagarden.net/wiki/Qwilfish_(Pok%C3%A9mon)" TargetMode="External"/><Relationship Id="rId1143" Type="http://schemas.openxmlformats.org/officeDocument/2006/relationships/hyperlink" Target="https://bulbapedia.bulbagarden.net/wiki/Giratina_(Pok%C3%A9mon)" TargetMode="External"/><Relationship Id="rId553" Type="http://schemas.openxmlformats.org/officeDocument/2006/relationships/hyperlink" Target="https://bulbapedia.bulbagarden.net/wiki/Qwilfish_(Pok%C3%A9mon)" TargetMode="External"/><Relationship Id="rId1144" Type="http://schemas.openxmlformats.org/officeDocument/2006/relationships/hyperlink" Target="https://bulbapedia.bulbagarden.net/wiki/Giratina_(Pok%C3%A9mon)" TargetMode="External"/><Relationship Id="rId552" Type="http://schemas.openxmlformats.org/officeDocument/2006/relationships/hyperlink" Target="https://bulbapedia.bulbagarden.net/wiki/Granbull_(Pok%C3%A9mon)" TargetMode="External"/><Relationship Id="rId1145" Type="http://schemas.openxmlformats.org/officeDocument/2006/relationships/hyperlink" Target="https://bulbapedia.bulbagarden.net/wiki/Cresselia_(Pok%C3%A9mon)" TargetMode="External"/><Relationship Id="rId551" Type="http://schemas.openxmlformats.org/officeDocument/2006/relationships/hyperlink" Target="https://bulbapedia.bulbagarden.net/wiki/Granbull_(Pok%C3%A9mon)" TargetMode="External"/><Relationship Id="rId1146" Type="http://schemas.openxmlformats.org/officeDocument/2006/relationships/hyperlink" Target="https://bulbapedia.bulbagarden.net/wiki/Cresselia_(Pok%C3%A9mon)" TargetMode="External"/><Relationship Id="rId2090" Type="http://schemas.openxmlformats.org/officeDocument/2006/relationships/hyperlink" Target="https://bulbapedia.bulbagarden.net/wiki/Pincurchin_(Pok%C3%A9mon)" TargetMode="External"/><Relationship Id="rId2091" Type="http://schemas.openxmlformats.org/officeDocument/2006/relationships/hyperlink" Target="https://bulbapedia.bulbagarden.net/wiki/Snom_(Pok%C3%A9mon)" TargetMode="External"/><Relationship Id="rId2092" Type="http://schemas.openxmlformats.org/officeDocument/2006/relationships/hyperlink" Target="https://bulbapedia.bulbagarden.net/wiki/Snom_(Pok%C3%A9mon)" TargetMode="External"/><Relationship Id="rId2093" Type="http://schemas.openxmlformats.org/officeDocument/2006/relationships/hyperlink" Target="https://bulbapedia.bulbagarden.net/wiki/Frosmoth_(Pok%C3%A9mon)" TargetMode="External"/><Relationship Id="rId2094" Type="http://schemas.openxmlformats.org/officeDocument/2006/relationships/hyperlink" Target="https://bulbapedia.bulbagarden.net/wiki/Frosmoth_(Pok%C3%A9mon)" TargetMode="External"/><Relationship Id="rId2095" Type="http://schemas.openxmlformats.org/officeDocument/2006/relationships/hyperlink" Target="https://bulbapedia.bulbagarden.net/wiki/Stonjourner_(Pok%C3%A9mon)" TargetMode="External"/><Relationship Id="rId2096" Type="http://schemas.openxmlformats.org/officeDocument/2006/relationships/hyperlink" Target="https://bulbapedia.bulbagarden.net/wiki/Stonjourner_(Pok%C3%A9mon)" TargetMode="External"/><Relationship Id="rId2097" Type="http://schemas.openxmlformats.org/officeDocument/2006/relationships/hyperlink" Target="https://bulbapedia.bulbagarden.net/wiki/Eiscue_(Pok%C3%A9mon)" TargetMode="External"/><Relationship Id="rId2098" Type="http://schemas.openxmlformats.org/officeDocument/2006/relationships/hyperlink" Target="https://bulbapedia.bulbagarden.net/wiki/Eiscue_(Pok%C3%A9mon)" TargetMode="External"/><Relationship Id="rId2099" Type="http://schemas.openxmlformats.org/officeDocument/2006/relationships/hyperlink" Target="https://bulbapedia.bulbagarden.net/wiki/Indeedee_(Pok%C3%A9mon)" TargetMode="External"/><Relationship Id="rId2060" Type="http://schemas.openxmlformats.org/officeDocument/2006/relationships/hyperlink" Target="https://bulbapedia.bulbagarden.net/wiki/Obstagoon_(Pok%C3%A9mon)" TargetMode="External"/><Relationship Id="rId2061" Type="http://schemas.openxmlformats.org/officeDocument/2006/relationships/hyperlink" Target="https://bulbapedia.bulbagarden.net/wiki/Perrserker_(Pok%C3%A9mon)" TargetMode="External"/><Relationship Id="rId2062" Type="http://schemas.openxmlformats.org/officeDocument/2006/relationships/hyperlink" Target="https://bulbapedia.bulbagarden.net/wiki/Perrserker_(Pok%C3%A9mon)" TargetMode="External"/><Relationship Id="rId2063" Type="http://schemas.openxmlformats.org/officeDocument/2006/relationships/hyperlink" Target="https://bulbapedia.bulbagarden.net/wiki/Cursola_(Pok%C3%A9mon)" TargetMode="External"/><Relationship Id="rId2064" Type="http://schemas.openxmlformats.org/officeDocument/2006/relationships/hyperlink" Target="https://bulbapedia.bulbagarden.net/wiki/Cursola_(Pok%C3%A9mon)" TargetMode="External"/><Relationship Id="rId2065" Type="http://schemas.openxmlformats.org/officeDocument/2006/relationships/hyperlink" Target="https://bulbapedia.bulbagarden.net/wiki/Sirfetch%27d_(Pok%C3%A9mon)" TargetMode="External"/><Relationship Id="rId2066" Type="http://schemas.openxmlformats.org/officeDocument/2006/relationships/hyperlink" Target="https://bulbapedia.bulbagarden.net/wiki/Sirfetch%27d_(Pok%C3%A9mon)" TargetMode="External"/><Relationship Id="rId2067" Type="http://schemas.openxmlformats.org/officeDocument/2006/relationships/hyperlink" Target="https://bulbapedia.bulbagarden.net/wiki/Mr._Rime_(Pok%C3%A9mon)" TargetMode="External"/><Relationship Id="rId2068" Type="http://schemas.openxmlformats.org/officeDocument/2006/relationships/hyperlink" Target="https://bulbapedia.bulbagarden.net/wiki/Mr._Rime_(Pok%C3%A9mon)" TargetMode="External"/><Relationship Id="rId2069" Type="http://schemas.openxmlformats.org/officeDocument/2006/relationships/hyperlink" Target="https://bulbapedia.bulbagarden.net/wiki/Runerigus_(Pok%C3%A9mon)" TargetMode="External"/><Relationship Id="rId2050" Type="http://schemas.openxmlformats.org/officeDocument/2006/relationships/hyperlink" Target="https://bulbapedia.bulbagarden.net/wiki/Hattrem_(Pok%C3%A9mon)" TargetMode="External"/><Relationship Id="rId2051" Type="http://schemas.openxmlformats.org/officeDocument/2006/relationships/hyperlink" Target="https://bulbapedia.bulbagarden.net/wiki/Hatterene_(Pok%C3%A9mon)" TargetMode="External"/><Relationship Id="rId495" Type="http://schemas.openxmlformats.org/officeDocument/2006/relationships/hyperlink" Target="https://bulbapedia.bulbagarden.net/wiki/Unown_(Pok%C3%A9mon)" TargetMode="External"/><Relationship Id="rId2052" Type="http://schemas.openxmlformats.org/officeDocument/2006/relationships/hyperlink" Target="https://bulbapedia.bulbagarden.net/wiki/Hatterene_(Pok%C3%A9mon)" TargetMode="External"/><Relationship Id="rId494" Type="http://schemas.openxmlformats.org/officeDocument/2006/relationships/hyperlink" Target="https://bulbapedia.bulbagarden.net/wiki/Unown_(Pok%C3%A9mon)" TargetMode="External"/><Relationship Id="rId2053" Type="http://schemas.openxmlformats.org/officeDocument/2006/relationships/hyperlink" Target="https://bulbapedia.bulbagarden.net/wiki/Impidimp_(Pok%C3%A9mon)" TargetMode="External"/><Relationship Id="rId493" Type="http://schemas.openxmlformats.org/officeDocument/2006/relationships/hyperlink" Target="https://bulbapedia.bulbagarden.net/wiki/Unown_(Pok%C3%A9mon)" TargetMode="External"/><Relationship Id="rId2054" Type="http://schemas.openxmlformats.org/officeDocument/2006/relationships/hyperlink" Target="https://bulbapedia.bulbagarden.net/wiki/Impidimp_(Pok%C3%A9mon)" TargetMode="External"/><Relationship Id="rId492" Type="http://schemas.openxmlformats.org/officeDocument/2006/relationships/hyperlink" Target="https://bulbapedia.bulbagarden.net/wiki/Unown_(Pok%C3%A9mon)" TargetMode="External"/><Relationship Id="rId2055" Type="http://schemas.openxmlformats.org/officeDocument/2006/relationships/hyperlink" Target="https://bulbapedia.bulbagarden.net/wiki/Morgrem_(Pok%C3%A9mon)" TargetMode="External"/><Relationship Id="rId499" Type="http://schemas.openxmlformats.org/officeDocument/2006/relationships/hyperlink" Target="https://bulbapedia.bulbagarden.net/wiki/Unown_(Pok%C3%A9mon)" TargetMode="External"/><Relationship Id="rId2056" Type="http://schemas.openxmlformats.org/officeDocument/2006/relationships/hyperlink" Target="https://bulbapedia.bulbagarden.net/wiki/Morgrem_(Pok%C3%A9mon)" TargetMode="External"/><Relationship Id="rId498" Type="http://schemas.openxmlformats.org/officeDocument/2006/relationships/hyperlink" Target="https://bulbapedia.bulbagarden.net/wiki/Unown_(Pok%C3%A9mon)" TargetMode="External"/><Relationship Id="rId2057" Type="http://schemas.openxmlformats.org/officeDocument/2006/relationships/hyperlink" Target="https://bulbapedia.bulbagarden.net/wiki/Grimmsnarl_(Pok%C3%A9mon)" TargetMode="External"/><Relationship Id="rId497" Type="http://schemas.openxmlformats.org/officeDocument/2006/relationships/hyperlink" Target="https://bulbapedia.bulbagarden.net/wiki/Unown_(Pok%C3%A9mon)" TargetMode="External"/><Relationship Id="rId2058" Type="http://schemas.openxmlformats.org/officeDocument/2006/relationships/hyperlink" Target="https://bulbapedia.bulbagarden.net/wiki/Grimmsnarl_(Pok%C3%A9mon)" TargetMode="External"/><Relationship Id="rId496" Type="http://schemas.openxmlformats.org/officeDocument/2006/relationships/hyperlink" Target="https://bulbapedia.bulbagarden.net/wiki/Unown_(Pok%C3%A9mon)" TargetMode="External"/><Relationship Id="rId2059" Type="http://schemas.openxmlformats.org/officeDocument/2006/relationships/hyperlink" Target="https://bulbapedia.bulbagarden.net/wiki/Obstagoon_(Pok%C3%A9mon)" TargetMode="External"/><Relationship Id="rId2080" Type="http://schemas.openxmlformats.org/officeDocument/2006/relationships/hyperlink" Target="https://bulbapedia.bulbagarden.net/wiki/Alcremie_(Pok%C3%A9mon)" TargetMode="External"/><Relationship Id="rId2081" Type="http://schemas.openxmlformats.org/officeDocument/2006/relationships/hyperlink" Target="https://bulbapedia.bulbagarden.net/wiki/Alcremie_(Pok%C3%A9mon)" TargetMode="External"/><Relationship Id="rId2082" Type="http://schemas.openxmlformats.org/officeDocument/2006/relationships/hyperlink" Target="https://bulbapedia.bulbagarden.net/wiki/Alcremie_(Pok%C3%A9mon)" TargetMode="External"/><Relationship Id="rId2083" Type="http://schemas.openxmlformats.org/officeDocument/2006/relationships/hyperlink" Target="https://bulbapedia.bulbagarden.net/wiki/Alcremie_(Pok%C3%A9mon)" TargetMode="External"/><Relationship Id="rId2084" Type="http://schemas.openxmlformats.org/officeDocument/2006/relationships/hyperlink" Target="https://bulbapedia.bulbagarden.net/wiki/Alcremie_(Pok%C3%A9mon)" TargetMode="External"/><Relationship Id="rId2085" Type="http://schemas.openxmlformats.org/officeDocument/2006/relationships/hyperlink" Target="https://bulbapedia.bulbagarden.net/wiki/Alcremie_(Pok%C3%A9mon)" TargetMode="External"/><Relationship Id="rId2086" Type="http://schemas.openxmlformats.org/officeDocument/2006/relationships/hyperlink" Target="https://bulbapedia.bulbagarden.net/wiki/Alcremie_(Pok%C3%A9mon)" TargetMode="External"/><Relationship Id="rId2087" Type="http://schemas.openxmlformats.org/officeDocument/2006/relationships/hyperlink" Target="https://bulbapedia.bulbagarden.net/wiki/Falinks_(Pok%C3%A9mon)" TargetMode="External"/><Relationship Id="rId2088" Type="http://schemas.openxmlformats.org/officeDocument/2006/relationships/hyperlink" Target="https://bulbapedia.bulbagarden.net/wiki/Falinks_(Pok%C3%A9mon)" TargetMode="External"/><Relationship Id="rId2089" Type="http://schemas.openxmlformats.org/officeDocument/2006/relationships/hyperlink" Target="https://bulbapedia.bulbagarden.net/wiki/Pincurchin_(Pok%C3%A9mon)" TargetMode="External"/><Relationship Id="rId2070" Type="http://schemas.openxmlformats.org/officeDocument/2006/relationships/hyperlink" Target="https://bulbapedia.bulbagarden.net/wiki/Runerigus_(Pok%C3%A9mon)" TargetMode="External"/><Relationship Id="rId2071" Type="http://schemas.openxmlformats.org/officeDocument/2006/relationships/hyperlink" Target="https://bulbapedia.bulbagarden.net/wiki/Milcery_(Pok%C3%A9mon)" TargetMode="External"/><Relationship Id="rId2072" Type="http://schemas.openxmlformats.org/officeDocument/2006/relationships/hyperlink" Target="https://bulbapedia.bulbagarden.net/wiki/Milcery_(Pok%C3%A9mon)" TargetMode="External"/><Relationship Id="rId2073" Type="http://schemas.openxmlformats.org/officeDocument/2006/relationships/hyperlink" Target="https://bulbapedia.bulbagarden.net/wiki/Alcremie_(Pok%C3%A9mon)" TargetMode="External"/><Relationship Id="rId2074" Type="http://schemas.openxmlformats.org/officeDocument/2006/relationships/hyperlink" Target="https://bulbapedia.bulbagarden.net/wiki/Alcremie_(Pok%C3%A9mon)" TargetMode="External"/><Relationship Id="rId2075" Type="http://schemas.openxmlformats.org/officeDocument/2006/relationships/hyperlink" Target="https://bulbapedia.bulbagarden.net/wiki/Alcremie_(Pok%C3%A9mon)" TargetMode="External"/><Relationship Id="rId2076" Type="http://schemas.openxmlformats.org/officeDocument/2006/relationships/hyperlink" Target="https://bulbapedia.bulbagarden.net/wiki/Alcremie_(Pok%C3%A9mon)" TargetMode="External"/><Relationship Id="rId2077" Type="http://schemas.openxmlformats.org/officeDocument/2006/relationships/hyperlink" Target="https://bulbapedia.bulbagarden.net/wiki/Alcremie_(Pok%C3%A9mon)" TargetMode="External"/><Relationship Id="rId2078" Type="http://schemas.openxmlformats.org/officeDocument/2006/relationships/hyperlink" Target="https://bulbapedia.bulbagarden.net/wiki/Alcremie_(Pok%C3%A9mon)" TargetMode="External"/><Relationship Id="rId2079" Type="http://schemas.openxmlformats.org/officeDocument/2006/relationships/hyperlink" Target="https://bulbapedia.bulbagarden.net/wiki/Alcremie_(Pok%C3%A9mon)" TargetMode="External"/><Relationship Id="rId1610" Type="http://schemas.openxmlformats.org/officeDocument/2006/relationships/hyperlink" Target="https://bulbapedia.bulbagarden.net/wiki/Florges_(Pok%C3%A9mon)" TargetMode="External"/><Relationship Id="rId1611" Type="http://schemas.openxmlformats.org/officeDocument/2006/relationships/hyperlink" Target="https://bulbapedia.bulbagarden.net/wiki/Florges_(Pok%C3%A9mon)" TargetMode="External"/><Relationship Id="rId1612" Type="http://schemas.openxmlformats.org/officeDocument/2006/relationships/hyperlink" Target="https://bulbapedia.bulbagarden.net/wiki/Florges_(Pok%C3%A9mon)" TargetMode="External"/><Relationship Id="rId1613" Type="http://schemas.openxmlformats.org/officeDocument/2006/relationships/hyperlink" Target="https://bulbapedia.bulbagarden.net/wiki/Florges_(Pok%C3%A9mon)" TargetMode="External"/><Relationship Id="rId1614" Type="http://schemas.openxmlformats.org/officeDocument/2006/relationships/hyperlink" Target="https://bulbapedia.bulbagarden.net/wiki/Florges_(Pok%C3%A9mon)" TargetMode="External"/><Relationship Id="rId1615" Type="http://schemas.openxmlformats.org/officeDocument/2006/relationships/hyperlink" Target="https://bulbapedia.bulbagarden.net/wiki/Florges_(Pok%C3%A9mon)" TargetMode="External"/><Relationship Id="rId1616" Type="http://schemas.openxmlformats.org/officeDocument/2006/relationships/hyperlink" Target="https://bulbapedia.bulbagarden.net/wiki/Florges_(Pok%C3%A9mon)" TargetMode="External"/><Relationship Id="rId907" Type="http://schemas.openxmlformats.org/officeDocument/2006/relationships/hyperlink" Target="https://bulbapedia.bulbagarden.net/wiki/Groudon_(Pok%C3%A9mon)" TargetMode="External"/><Relationship Id="rId1617" Type="http://schemas.openxmlformats.org/officeDocument/2006/relationships/hyperlink" Target="https://bulbapedia.bulbagarden.net/wiki/Florges_(Pok%C3%A9mon)" TargetMode="External"/><Relationship Id="rId906" Type="http://schemas.openxmlformats.org/officeDocument/2006/relationships/hyperlink" Target="https://bulbapedia.bulbagarden.net/wiki/Kyogre_(Pok%C3%A9mon)" TargetMode="External"/><Relationship Id="rId1618" Type="http://schemas.openxmlformats.org/officeDocument/2006/relationships/hyperlink" Target="https://bulbapedia.bulbagarden.net/wiki/Florges_(Pok%C3%A9mon)" TargetMode="External"/><Relationship Id="rId905" Type="http://schemas.openxmlformats.org/officeDocument/2006/relationships/hyperlink" Target="https://bulbapedia.bulbagarden.net/wiki/Kyogre_(Pok%C3%A9mon)" TargetMode="External"/><Relationship Id="rId1619" Type="http://schemas.openxmlformats.org/officeDocument/2006/relationships/hyperlink" Target="https://bulbapedia.bulbagarden.net/wiki/Skiddo_(Pok%C3%A9mon)" TargetMode="External"/><Relationship Id="rId904" Type="http://schemas.openxmlformats.org/officeDocument/2006/relationships/hyperlink" Target="https://bulbapedia.bulbagarden.net/wiki/Latios_(Pok%C3%A9mon)" TargetMode="External"/><Relationship Id="rId909" Type="http://schemas.openxmlformats.org/officeDocument/2006/relationships/hyperlink" Target="https://bulbapedia.bulbagarden.net/wiki/Rayquaza_(Pok%C3%A9mon)" TargetMode="External"/><Relationship Id="rId908" Type="http://schemas.openxmlformats.org/officeDocument/2006/relationships/hyperlink" Target="https://bulbapedia.bulbagarden.net/wiki/Groudon_(Pok%C3%A9mon)" TargetMode="External"/><Relationship Id="rId903" Type="http://schemas.openxmlformats.org/officeDocument/2006/relationships/hyperlink" Target="https://bulbapedia.bulbagarden.net/wiki/Latios_(Pok%C3%A9mon)" TargetMode="External"/><Relationship Id="rId902" Type="http://schemas.openxmlformats.org/officeDocument/2006/relationships/hyperlink" Target="https://bulbapedia.bulbagarden.net/wiki/Latias_(Pok%C3%A9mon)" TargetMode="External"/><Relationship Id="rId901" Type="http://schemas.openxmlformats.org/officeDocument/2006/relationships/hyperlink" Target="https://bulbapedia.bulbagarden.net/wiki/Latias_(Pok%C3%A9mon)" TargetMode="External"/><Relationship Id="rId900" Type="http://schemas.openxmlformats.org/officeDocument/2006/relationships/hyperlink" Target="https://bulbapedia.bulbagarden.net/wiki/Registeel_(Pok%C3%A9mon)" TargetMode="External"/><Relationship Id="rId1600" Type="http://schemas.openxmlformats.org/officeDocument/2006/relationships/hyperlink" Target="https://bulbapedia.bulbagarden.net/wiki/Floette_(Pok%C3%A9mon)" TargetMode="External"/><Relationship Id="rId1601" Type="http://schemas.openxmlformats.org/officeDocument/2006/relationships/hyperlink" Target="https://bulbapedia.bulbagarden.net/wiki/Floette_(Pok%C3%A9mon)" TargetMode="External"/><Relationship Id="rId1602" Type="http://schemas.openxmlformats.org/officeDocument/2006/relationships/hyperlink" Target="https://bulbapedia.bulbagarden.net/wiki/Floette_(Pok%C3%A9mon)" TargetMode="External"/><Relationship Id="rId1603" Type="http://schemas.openxmlformats.org/officeDocument/2006/relationships/hyperlink" Target="https://bulbapedia.bulbagarden.net/wiki/Floette_(Pok%C3%A9mon)" TargetMode="External"/><Relationship Id="rId1604" Type="http://schemas.openxmlformats.org/officeDocument/2006/relationships/hyperlink" Target="https://bulbapedia.bulbagarden.net/wiki/Floette_(Pok%C3%A9mon)" TargetMode="External"/><Relationship Id="rId1605" Type="http://schemas.openxmlformats.org/officeDocument/2006/relationships/hyperlink" Target="https://bulbapedia.bulbagarden.net/wiki/Floette_(Pok%C3%A9mon)" TargetMode="External"/><Relationship Id="rId1606" Type="http://schemas.openxmlformats.org/officeDocument/2006/relationships/hyperlink" Target="https://bulbapedia.bulbagarden.net/wiki/Floette_(Pok%C3%A9mon)" TargetMode="External"/><Relationship Id="rId1607" Type="http://schemas.openxmlformats.org/officeDocument/2006/relationships/hyperlink" Target="https://bulbapedia.bulbagarden.net/wiki/Floette_(Pok%C3%A9mon)" TargetMode="External"/><Relationship Id="rId1608" Type="http://schemas.openxmlformats.org/officeDocument/2006/relationships/hyperlink" Target="https://bulbapedia.bulbagarden.net/wiki/Floette_(Pok%C3%A9mon)" TargetMode="External"/><Relationship Id="rId1609" Type="http://schemas.openxmlformats.org/officeDocument/2006/relationships/hyperlink" Target="https://bulbapedia.bulbagarden.net/wiki/Florges_(Pok%C3%A9mon)" TargetMode="External"/><Relationship Id="rId1631" Type="http://schemas.openxmlformats.org/officeDocument/2006/relationships/hyperlink" Target="https://bulbapedia.bulbagarden.net/wiki/Furfrou_(Pok%C3%A9mon)" TargetMode="External"/><Relationship Id="rId1632" Type="http://schemas.openxmlformats.org/officeDocument/2006/relationships/hyperlink" Target="https://bulbapedia.bulbagarden.net/wiki/Furfrou_(Pok%C3%A9mon)" TargetMode="External"/><Relationship Id="rId1633" Type="http://schemas.openxmlformats.org/officeDocument/2006/relationships/hyperlink" Target="https://bulbapedia.bulbagarden.net/wiki/Furfrou_(Pok%C3%A9mon)" TargetMode="External"/><Relationship Id="rId1634" Type="http://schemas.openxmlformats.org/officeDocument/2006/relationships/hyperlink" Target="https://bulbapedia.bulbagarden.net/wiki/Furfrou_(Pok%C3%A9mon)" TargetMode="External"/><Relationship Id="rId1635" Type="http://schemas.openxmlformats.org/officeDocument/2006/relationships/hyperlink" Target="https://bulbapedia.bulbagarden.net/wiki/Furfrou_(Pok%C3%A9mon)" TargetMode="External"/><Relationship Id="rId1636" Type="http://schemas.openxmlformats.org/officeDocument/2006/relationships/hyperlink" Target="https://bulbapedia.bulbagarden.net/wiki/Furfrou_(Pok%C3%A9mon)" TargetMode="External"/><Relationship Id="rId1637" Type="http://schemas.openxmlformats.org/officeDocument/2006/relationships/hyperlink" Target="https://bulbapedia.bulbagarden.net/wiki/Furfrou_(Pok%C3%A9mon)" TargetMode="External"/><Relationship Id="rId1638" Type="http://schemas.openxmlformats.org/officeDocument/2006/relationships/hyperlink" Target="https://bulbapedia.bulbagarden.net/wiki/Furfrou_(Pok%C3%A9mon)" TargetMode="External"/><Relationship Id="rId929" Type="http://schemas.openxmlformats.org/officeDocument/2006/relationships/hyperlink" Target="https://bulbapedia.bulbagarden.net/wiki/Monferno_(Pok%C3%A9mon)" TargetMode="External"/><Relationship Id="rId1639" Type="http://schemas.openxmlformats.org/officeDocument/2006/relationships/hyperlink" Target="https://bulbapedia.bulbagarden.net/wiki/Furfrou_(Pok%C3%A9mon)" TargetMode="External"/><Relationship Id="rId928" Type="http://schemas.openxmlformats.org/officeDocument/2006/relationships/hyperlink" Target="https://bulbapedia.bulbagarden.net/wiki/Chimchar_(Pok%C3%A9mon)" TargetMode="External"/><Relationship Id="rId927" Type="http://schemas.openxmlformats.org/officeDocument/2006/relationships/hyperlink" Target="https://bulbapedia.bulbagarden.net/wiki/Chimchar_(Pok%C3%A9mon)" TargetMode="External"/><Relationship Id="rId926" Type="http://schemas.openxmlformats.org/officeDocument/2006/relationships/hyperlink" Target="https://bulbapedia.bulbagarden.net/wiki/Torterra_(Pok%C3%A9mon)" TargetMode="External"/><Relationship Id="rId921" Type="http://schemas.openxmlformats.org/officeDocument/2006/relationships/hyperlink" Target="https://bulbapedia.bulbagarden.net/wiki/Turtwig_(Pok%C3%A9mon)" TargetMode="External"/><Relationship Id="rId920" Type="http://schemas.openxmlformats.org/officeDocument/2006/relationships/hyperlink" Target="https://bulbapedia.bulbagarden.net/wiki/Deoxys_(Pok%C3%A9mon)" TargetMode="External"/><Relationship Id="rId925" Type="http://schemas.openxmlformats.org/officeDocument/2006/relationships/hyperlink" Target="https://bulbapedia.bulbagarden.net/wiki/Torterra_(Pok%C3%A9mon)" TargetMode="External"/><Relationship Id="rId924" Type="http://schemas.openxmlformats.org/officeDocument/2006/relationships/hyperlink" Target="https://bulbapedia.bulbagarden.net/wiki/Grotle_(Pok%C3%A9mon)" TargetMode="External"/><Relationship Id="rId923" Type="http://schemas.openxmlformats.org/officeDocument/2006/relationships/hyperlink" Target="https://bulbapedia.bulbagarden.net/wiki/Grotle_(Pok%C3%A9mon)" TargetMode="External"/><Relationship Id="rId922" Type="http://schemas.openxmlformats.org/officeDocument/2006/relationships/hyperlink" Target="https://bulbapedia.bulbagarden.net/wiki/Turtwig_(Pok%C3%A9mon)" TargetMode="External"/><Relationship Id="rId1630" Type="http://schemas.openxmlformats.org/officeDocument/2006/relationships/hyperlink" Target="https://bulbapedia.bulbagarden.net/wiki/Furfrou_(Pok%C3%A9mon)" TargetMode="External"/><Relationship Id="rId1620" Type="http://schemas.openxmlformats.org/officeDocument/2006/relationships/hyperlink" Target="https://bulbapedia.bulbagarden.net/wiki/Skiddo_(Pok%C3%A9mon)" TargetMode="External"/><Relationship Id="rId1621" Type="http://schemas.openxmlformats.org/officeDocument/2006/relationships/hyperlink" Target="https://bulbapedia.bulbagarden.net/wiki/Gogoat_(Pok%C3%A9mon)" TargetMode="External"/><Relationship Id="rId1622" Type="http://schemas.openxmlformats.org/officeDocument/2006/relationships/hyperlink" Target="https://bulbapedia.bulbagarden.net/wiki/Gogoat_(Pok%C3%A9mon)" TargetMode="External"/><Relationship Id="rId1623" Type="http://schemas.openxmlformats.org/officeDocument/2006/relationships/hyperlink" Target="https://bulbapedia.bulbagarden.net/wiki/Pancham_(Pok%C3%A9mon)" TargetMode="External"/><Relationship Id="rId1624" Type="http://schemas.openxmlformats.org/officeDocument/2006/relationships/hyperlink" Target="https://bulbapedia.bulbagarden.net/wiki/Pancham_(Pok%C3%A9mon)" TargetMode="External"/><Relationship Id="rId1625" Type="http://schemas.openxmlformats.org/officeDocument/2006/relationships/hyperlink" Target="https://bulbapedia.bulbagarden.net/wiki/Pangoro_(Pok%C3%A9mon)" TargetMode="External"/><Relationship Id="rId1626" Type="http://schemas.openxmlformats.org/officeDocument/2006/relationships/hyperlink" Target="https://bulbapedia.bulbagarden.net/wiki/Pangoro_(Pok%C3%A9mon)" TargetMode="External"/><Relationship Id="rId1627" Type="http://schemas.openxmlformats.org/officeDocument/2006/relationships/hyperlink" Target="https://bulbapedia.bulbagarden.net/wiki/Furfrou_(Pok%C3%A9mon)" TargetMode="External"/><Relationship Id="rId918" Type="http://schemas.openxmlformats.org/officeDocument/2006/relationships/hyperlink" Target="https://bulbapedia.bulbagarden.net/wiki/Deoxys_(Pok%C3%A9mon)" TargetMode="External"/><Relationship Id="rId1628" Type="http://schemas.openxmlformats.org/officeDocument/2006/relationships/hyperlink" Target="https://bulbapedia.bulbagarden.net/wiki/Furfrou_(Pok%C3%A9mon)" TargetMode="External"/><Relationship Id="rId917" Type="http://schemas.openxmlformats.org/officeDocument/2006/relationships/hyperlink" Target="https://bulbapedia.bulbagarden.net/wiki/Deoxys_(Pok%C3%A9mon)" TargetMode="External"/><Relationship Id="rId1629" Type="http://schemas.openxmlformats.org/officeDocument/2006/relationships/hyperlink" Target="https://bulbapedia.bulbagarden.net/wiki/Furfrou_(Pok%C3%A9mon)" TargetMode="External"/><Relationship Id="rId916" Type="http://schemas.openxmlformats.org/officeDocument/2006/relationships/hyperlink" Target="https://bulbapedia.bulbagarden.net/wiki/Deoxys_(Pok%C3%A9mon)" TargetMode="External"/><Relationship Id="rId915" Type="http://schemas.openxmlformats.org/officeDocument/2006/relationships/hyperlink" Target="https://bulbapedia.bulbagarden.net/wiki/Deoxys_(Pok%C3%A9mon)" TargetMode="External"/><Relationship Id="rId919" Type="http://schemas.openxmlformats.org/officeDocument/2006/relationships/hyperlink" Target="https://bulbapedia.bulbagarden.net/wiki/Deoxys_(Pok%C3%A9mon)" TargetMode="External"/><Relationship Id="rId910" Type="http://schemas.openxmlformats.org/officeDocument/2006/relationships/hyperlink" Target="https://bulbapedia.bulbagarden.net/wiki/Rayquaza_(Pok%C3%A9mon)" TargetMode="External"/><Relationship Id="rId914" Type="http://schemas.openxmlformats.org/officeDocument/2006/relationships/hyperlink" Target="https://bulbapedia.bulbagarden.net/wiki/Deoxys_(Pok%C3%A9mon)" TargetMode="External"/><Relationship Id="rId913" Type="http://schemas.openxmlformats.org/officeDocument/2006/relationships/hyperlink" Target="https://bulbapedia.bulbagarden.net/wiki/Deoxys_(Pok%C3%A9mon)" TargetMode="External"/><Relationship Id="rId912" Type="http://schemas.openxmlformats.org/officeDocument/2006/relationships/hyperlink" Target="https://bulbapedia.bulbagarden.net/wiki/Jirachi_(Pok%C3%A9mon)" TargetMode="External"/><Relationship Id="rId911" Type="http://schemas.openxmlformats.org/officeDocument/2006/relationships/hyperlink" Target="https://bulbapedia.bulbagarden.net/wiki/Jirachi_(Pok%C3%A9mon)" TargetMode="External"/><Relationship Id="rId1213" Type="http://schemas.openxmlformats.org/officeDocument/2006/relationships/hyperlink" Target="https://bulbapedia.bulbagarden.net/wiki/Tranquill_(Pok%C3%A9mon)" TargetMode="External"/><Relationship Id="rId1697" Type="http://schemas.openxmlformats.org/officeDocument/2006/relationships/hyperlink" Target="https://bulbapedia.bulbagarden.net/wiki/Dedenne_(Pok%C3%A9mon)" TargetMode="External"/><Relationship Id="rId1214" Type="http://schemas.openxmlformats.org/officeDocument/2006/relationships/hyperlink" Target="https://bulbapedia.bulbagarden.net/wiki/Tranquill_(Pok%C3%A9mon)" TargetMode="External"/><Relationship Id="rId1698" Type="http://schemas.openxmlformats.org/officeDocument/2006/relationships/hyperlink" Target="https://bulbapedia.bulbagarden.net/wiki/Dedenne_(Pok%C3%A9mon)" TargetMode="External"/><Relationship Id="rId1215" Type="http://schemas.openxmlformats.org/officeDocument/2006/relationships/hyperlink" Target="https://bulbapedia.bulbagarden.net/wiki/Unfezant_(Pok%C3%A9mon)" TargetMode="External"/><Relationship Id="rId1699" Type="http://schemas.openxmlformats.org/officeDocument/2006/relationships/hyperlink" Target="https://bulbapedia.bulbagarden.net/wiki/Carbink_(Pok%C3%A9mon)" TargetMode="External"/><Relationship Id="rId1216" Type="http://schemas.openxmlformats.org/officeDocument/2006/relationships/hyperlink" Target="https://bulbapedia.bulbagarden.net/wiki/Unfezant_(Pok%C3%A9mon)" TargetMode="External"/><Relationship Id="rId1217" Type="http://schemas.openxmlformats.org/officeDocument/2006/relationships/hyperlink" Target="https://bulbapedia.bulbagarden.net/wiki/Blitzle_(Pok%C3%A9mon)" TargetMode="External"/><Relationship Id="rId1218" Type="http://schemas.openxmlformats.org/officeDocument/2006/relationships/hyperlink" Target="https://bulbapedia.bulbagarden.net/wiki/Blitzle_(Pok%C3%A9mon)" TargetMode="External"/><Relationship Id="rId1219" Type="http://schemas.openxmlformats.org/officeDocument/2006/relationships/hyperlink" Target="https://bulbapedia.bulbagarden.net/wiki/Zebstrika_(Pok%C3%A9mon)" TargetMode="External"/><Relationship Id="rId866" Type="http://schemas.openxmlformats.org/officeDocument/2006/relationships/hyperlink" Target="https://bulbapedia.bulbagarden.net/wiki/Glalie_(Pok%C3%A9mon)" TargetMode="External"/><Relationship Id="rId865" Type="http://schemas.openxmlformats.org/officeDocument/2006/relationships/hyperlink" Target="https://bulbapedia.bulbagarden.net/wiki/Glalie_(Pok%C3%A9mon)" TargetMode="External"/><Relationship Id="rId864" Type="http://schemas.openxmlformats.org/officeDocument/2006/relationships/hyperlink" Target="https://bulbapedia.bulbagarden.net/wiki/Snorunt_(Pok%C3%A9mon)" TargetMode="External"/><Relationship Id="rId863" Type="http://schemas.openxmlformats.org/officeDocument/2006/relationships/hyperlink" Target="https://bulbapedia.bulbagarden.net/wiki/Snorunt_(Pok%C3%A9mon)" TargetMode="External"/><Relationship Id="rId869" Type="http://schemas.openxmlformats.org/officeDocument/2006/relationships/hyperlink" Target="https://bulbapedia.bulbagarden.net/wiki/Sealeo_(Pok%C3%A9mon)" TargetMode="External"/><Relationship Id="rId868" Type="http://schemas.openxmlformats.org/officeDocument/2006/relationships/hyperlink" Target="https://bulbapedia.bulbagarden.net/wiki/Spheal_(Pok%C3%A9mon)" TargetMode="External"/><Relationship Id="rId867" Type="http://schemas.openxmlformats.org/officeDocument/2006/relationships/hyperlink" Target="https://bulbapedia.bulbagarden.net/wiki/Spheal_(Pok%C3%A9mon)" TargetMode="External"/><Relationship Id="rId1690" Type="http://schemas.openxmlformats.org/officeDocument/2006/relationships/hyperlink" Target="https://bulbapedia.bulbagarden.net/wiki/Amaura_(Pok%C3%A9mon)" TargetMode="External"/><Relationship Id="rId1691" Type="http://schemas.openxmlformats.org/officeDocument/2006/relationships/hyperlink" Target="https://bulbapedia.bulbagarden.net/wiki/Aurorus_(Pok%C3%A9mon)" TargetMode="External"/><Relationship Id="rId1692" Type="http://schemas.openxmlformats.org/officeDocument/2006/relationships/hyperlink" Target="https://bulbapedia.bulbagarden.net/wiki/Aurorus_(Pok%C3%A9mon)" TargetMode="External"/><Relationship Id="rId862" Type="http://schemas.openxmlformats.org/officeDocument/2006/relationships/hyperlink" Target="https://bulbapedia.bulbagarden.net/wiki/Wynaut_(Pok%C3%A9mon)" TargetMode="External"/><Relationship Id="rId1693" Type="http://schemas.openxmlformats.org/officeDocument/2006/relationships/hyperlink" Target="https://bulbapedia.bulbagarden.net/wiki/Sylveon_(Pok%C3%A9mon)" TargetMode="External"/><Relationship Id="rId861" Type="http://schemas.openxmlformats.org/officeDocument/2006/relationships/hyperlink" Target="https://bulbapedia.bulbagarden.net/wiki/Wynaut_(Pok%C3%A9mon)" TargetMode="External"/><Relationship Id="rId1210" Type="http://schemas.openxmlformats.org/officeDocument/2006/relationships/hyperlink" Target="https://bulbapedia.bulbagarden.net/wiki/Musharna_(Pok%C3%A9mon)" TargetMode="External"/><Relationship Id="rId1694" Type="http://schemas.openxmlformats.org/officeDocument/2006/relationships/hyperlink" Target="https://bulbapedia.bulbagarden.net/wiki/Sylveon_(Pok%C3%A9mon)" TargetMode="External"/><Relationship Id="rId860" Type="http://schemas.openxmlformats.org/officeDocument/2006/relationships/hyperlink" Target="https://bulbapedia.bulbagarden.net/wiki/Absol_(Pok%C3%A9mon)" TargetMode="External"/><Relationship Id="rId1211" Type="http://schemas.openxmlformats.org/officeDocument/2006/relationships/hyperlink" Target="https://bulbapedia.bulbagarden.net/wiki/Pidove_(Pok%C3%A9mon)" TargetMode="External"/><Relationship Id="rId1695" Type="http://schemas.openxmlformats.org/officeDocument/2006/relationships/hyperlink" Target="https://bulbapedia.bulbagarden.net/wiki/Hawlucha_(Pok%C3%A9mon)" TargetMode="External"/><Relationship Id="rId1212" Type="http://schemas.openxmlformats.org/officeDocument/2006/relationships/hyperlink" Target="https://bulbapedia.bulbagarden.net/wiki/Pidove_(Pok%C3%A9mon)" TargetMode="External"/><Relationship Id="rId1696" Type="http://schemas.openxmlformats.org/officeDocument/2006/relationships/hyperlink" Target="https://bulbapedia.bulbagarden.net/wiki/Hawlucha_(Pok%C3%A9mon)" TargetMode="External"/><Relationship Id="rId1202" Type="http://schemas.openxmlformats.org/officeDocument/2006/relationships/hyperlink" Target="https://bulbapedia.bulbagarden.net/wiki/Simisear_(Pok%C3%A9mon)" TargetMode="External"/><Relationship Id="rId1686" Type="http://schemas.openxmlformats.org/officeDocument/2006/relationships/hyperlink" Target="https://bulbapedia.bulbagarden.net/wiki/Tyrunt_(Pok%C3%A9mon)" TargetMode="External"/><Relationship Id="rId1203" Type="http://schemas.openxmlformats.org/officeDocument/2006/relationships/hyperlink" Target="https://bulbapedia.bulbagarden.net/wiki/Panpour_(Pok%C3%A9mon)" TargetMode="External"/><Relationship Id="rId1687" Type="http://schemas.openxmlformats.org/officeDocument/2006/relationships/hyperlink" Target="https://bulbapedia.bulbagarden.net/wiki/Tyrantrum_(Pok%C3%A9mon)" TargetMode="External"/><Relationship Id="rId1204" Type="http://schemas.openxmlformats.org/officeDocument/2006/relationships/hyperlink" Target="https://bulbapedia.bulbagarden.net/wiki/Panpour_(Pok%C3%A9mon)" TargetMode="External"/><Relationship Id="rId1688" Type="http://schemas.openxmlformats.org/officeDocument/2006/relationships/hyperlink" Target="https://bulbapedia.bulbagarden.net/wiki/Tyrantrum_(Pok%C3%A9mon)" TargetMode="External"/><Relationship Id="rId1205" Type="http://schemas.openxmlformats.org/officeDocument/2006/relationships/hyperlink" Target="https://bulbapedia.bulbagarden.net/wiki/Simipour_(Pok%C3%A9mon)" TargetMode="External"/><Relationship Id="rId1689" Type="http://schemas.openxmlformats.org/officeDocument/2006/relationships/hyperlink" Target="https://bulbapedia.bulbagarden.net/wiki/Amaura_(Pok%C3%A9mon)" TargetMode="External"/><Relationship Id="rId1206" Type="http://schemas.openxmlformats.org/officeDocument/2006/relationships/hyperlink" Target="https://bulbapedia.bulbagarden.net/wiki/Simipour_(Pok%C3%A9mon)" TargetMode="External"/><Relationship Id="rId1207" Type="http://schemas.openxmlformats.org/officeDocument/2006/relationships/hyperlink" Target="https://bulbapedia.bulbagarden.net/wiki/Munna_(Pok%C3%A9mon)" TargetMode="External"/><Relationship Id="rId1208" Type="http://schemas.openxmlformats.org/officeDocument/2006/relationships/hyperlink" Target="https://bulbapedia.bulbagarden.net/wiki/Munna_(Pok%C3%A9mon)" TargetMode="External"/><Relationship Id="rId1209" Type="http://schemas.openxmlformats.org/officeDocument/2006/relationships/hyperlink" Target="https://bulbapedia.bulbagarden.net/wiki/Musharna_(Pok%C3%A9mon)" TargetMode="External"/><Relationship Id="rId855" Type="http://schemas.openxmlformats.org/officeDocument/2006/relationships/hyperlink" Target="https://bulbapedia.bulbagarden.net/wiki/Tropius_(Pok%C3%A9mon)" TargetMode="External"/><Relationship Id="rId854" Type="http://schemas.openxmlformats.org/officeDocument/2006/relationships/hyperlink" Target="https://bulbapedia.bulbagarden.net/wiki/Dusclops_(Pok%C3%A9mon)" TargetMode="External"/><Relationship Id="rId853" Type="http://schemas.openxmlformats.org/officeDocument/2006/relationships/hyperlink" Target="https://bulbapedia.bulbagarden.net/wiki/Dusclops_(Pok%C3%A9mon)" TargetMode="External"/><Relationship Id="rId852" Type="http://schemas.openxmlformats.org/officeDocument/2006/relationships/hyperlink" Target="https://bulbapedia.bulbagarden.net/wiki/Duskull_(Pok%C3%A9mon)" TargetMode="External"/><Relationship Id="rId859" Type="http://schemas.openxmlformats.org/officeDocument/2006/relationships/hyperlink" Target="https://bulbapedia.bulbagarden.net/wiki/Absol_(Pok%C3%A9mon)" TargetMode="External"/><Relationship Id="rId858" Type="http://schemas.openxmlformats.org/officeDocument/2006/relationships/hyperlink" Target="https://bulbapedia.bulbagarden.net/wiki/Chimecho_(Pok%C3%A9mon)" TargetMode="External"/><Relationship Id="rId857" Type="http://schemas.openxmlformats.org/officeDocument/2006/relationships/hyperlink" Target="https://bulbapedia.bulbagarden.net/wiki/Chimecho_(Pok%C3%A9mon)" TargetMode="External"/><Relationship Id="rId856" Type="http://schemas.openxmlformats.org/officeDocument/2006/relationships/hyperlink" Target="https://bulbapedia.bulbagarden.net/wiki/Tropius_(Pok%C3%A9mon)" TargetMode="External"/><Relationship Id="rId1680" Type="http://schemas.openxmlformats.org/officeDocument/2006/relationships/hyperlink" Target="https://bulbapedia.bulbagarden.net/wiki/Clawitzer_(Pok%C3%A9mon)" TargetMode="External"/><Relationship Id="rId1681" Type="http://schemas.openxmlformats.org/officeDocument/2006/relationships/hyperlink" Target="https://bulbapedia.bulbagarden.net/wiki/Helioptile_(Pok%C3%A9mon)" TargetMode="External"/><Relationship Id="rId851" Type="http://schemas.openxmlformats.org/officeDocument/2006/relationships/hyperlink" Target="https://bulbapedia.bulbagarden.net/wiki/Duskull_(Pok%C3%A9mon)" TargetMode="External"/><Relationship Id="rId1682" Type="http://schemas.openxmlformats.org/officeDocument/2006/relationships/hyperlink" Target="https://bulbapedia.bulbagarden.net/wiki/Helioptile_(Pok%C3%A9mon)" TargetMode="External"/><Relationship Id="rId850" Type="http://schemas.openxmlformats.org/officeDocument/2006/relationships/hyperlink" Target="https://bulbapedia.bulbagarden.net/wiki/Banette_(Pok%C3%A9mon)" TargetMode="External"/><Relationship Id="rId1683" Type="http://schemas.openxmlformats.org/officeDocument/2006/relationships/hyperlink" Target="https://bulbapedia.bulbagarden.net/wiki/Heliolisk_(Pok%C3%A9mon)" TargetMode="External"/><Relationship Id="rId1200" Type="http://schemas.openxmlformats.org/officeDocument/2006/relationships/hyperlink" Target="https://bulbapedia.bulbagarden.net/wiki/Pansear_(Pok%C3%A9mon)" TargetMode="External"/><Relationship Id="rId1684" Type="http://schemas.openxmlformats.org/officeDocument/2006/relationships/hyperlink" Target="https://bulbapedia.bulbagarden.net/wiki/Heliolisk_(Pok%C3%A9mon)" TargetMode="External"/><Relationship Id="rId1201" Type="http://schemas.openxmlformats.org/officeDocument/2006/relationships/hyperlink" Target="https://bulbapedia.bulbagarden.net/wiki/Simisear_(Pok%C3%A9mon)" TargetMode="External"/><Relationship Id="rId1685" Type="http://schemas.openxmlformats.org/officeDocument/2006/relationships/hyperlink" Target="https://bulbapedia.bulbagarden.net/wiki/Tyrunt_(Pok%C3%A9mon)" TargetMode="External"/><Relationship Id="rId1235" Type="http://schemas.openxmlformats.org/officeDocument/2006/relationships/hyperlink" Target="https://bulbapedia.bulbagarden.net/wiki/Audino_(Pok%C3%A9mon)" TargetMode="External"/><Relationship Id="rId1236" Type="http://schemas.openxmlformats.org/officeDocument/2006/relationships/hyperlink" Target="https://bulbapedia.bulbagarden.net/wiki/Audino_(Pok%C3%A9mon)" TargetMode="External"/><Relationship Id="rId1237" Type="http://schemas.openxmlformats.org/officeDocument/2006/relationships/hyperlink" Target="https://bulbapedia.bulbagarden.net/wiki/Timburr_(Pok%C3%A9mon)" TargetMode="External"/><Relationship Id="rId1238" Type="http://schemas.openxmlformats.org/officeDocument/2006/relationships/hyperlink" Target="https://bulbapedia.bulbagarden.net/wiki/Timburr_(Pok%C3%A9mon)" TargetMode="External"/><Relationship Id="rId1239" Type="http://schemas.openxmlformats.org/officeDocument/2006/relationships/hyperlink" Target="https://bulbapedia.bulbagarden.net/wiki/Gurdurr_(Pok%C3%A9mon)" TargetMode="External"/><Relationship Id="rId409" Type="http://schemas.openxmlformats.org/officeDocument/2006/relationships/hyperlink" Target="https://bulbapedia.bulbagarden.net/wiki/Ariados_(Pok%C3%A9mon)" TargetMode="External"/><Relationship Id="rId404" Type="http://schemas.openxmlformats.org/officeDocument/2006/relationships/hyperlink" Target="https://bulbapedia.bulbagarden.net/wiki/Ledyba_(Pok%C3%A9mon)" TargetMode="External"/><Relationship Id="rId888" Type="http://schemas.openxmlformats.org/officeDocument/2006/relationships/hyperlink" Target="https://bulbapedia.bulbagarden.net/wiki/Salamence_(Pok%C3%A9mon)" TargetMode="External"/><Relationship Id="rId403" Type="http://schemas.openxmlformats.org/officeDocument/2006/relationships/hyperlink" Target="https://bulbapedia.bulbagarden.net/wiki/Ledyba_(Pok%C3%A9mon)" TargetMode="External"/><Relationship Id="rId887" Type="http://schemas.openxmlformats.org/officeDocument/2006/relationships/hyperlink" Target="https://bulbapedia.bulbagarden.net/wiki/Salamence_(Pok%C3%A9mon)" TargetMode="External"/><Relationship Id="rId402" Type="http://schemas.openxmlformats.org/officeDocument/2006/relationships/hyperlink" Target="https://bulbapedia.bulbagarden.net/wiki/Noctowl_(Pok%C3%A9mon)" TargetMode="External"/><Relationship Id="rId886" Type="http://schemas.openxmlformats.org/officeDocument/2006/relationships/hyperlink" Target="https://bulbapedia.bulbagarden.net/wiki/Shelgon_(Pok%C3%A9mon)" TargetMode="External"/><Relationship Id="rId401" Type="http://schemas.openxmlformats.org/officeDocument/2006/relationships/hyperlink" Target="https://bulbapedia.bulbagarden.net/wiki/Noctowl_(Pok%C3%A9mon)" TargetMode="External"/><Relationship Id="rId885" Type="http://schemas.openxmlformats.org/officeDocument/2006/relationships/hyperlink" Target="https://bulbapedia.bulbagarden.net/wiki/Shelgon_(Pok%C3%A9mon)" TargetMode="External"/><Relationship Id="rId408" Type="http://schemas.openxmlformats.org/officeDocument/2006/relationships/hyperlink" Target="https://bulbapedia.bulbagarden.net/wiki/Spinarak_(Pok%C3%A9mon)" TargetMode="External"/><Relationship Id="rId407" Type="http://schemas.openxmlformats.org/officeDocument/2006/relationships/hyperlink" Target="https://bulbapedia.bulbagarden.net/wiki/Spinarak_(Pok%C3%A9mon)" TargetMode="External"/><Relationship Id="rId406" Type="http://schemas.openxmlformats.org/officeDocument/2006/relationships/hyperlink" Target="https://bulbapedia.bulbagarden.net/wiki/Ledian_(Pok%C3%A9mon)" TargetMode="External"/><Relationship Id="rId405" Type="http://schemas.openxmlformats.org/officeDocument/2006/relationships/hyperlink" Target="https://bulbapedia.bulbagarden.net/wiki/Ledian_(Pok%C3%A9mon)" TargetMode="External"/><Relationship Id="rId889" Type="http://schemas.openxmlformats.org/officeDocument/2006/relationships/hyperlink" Target="https://bulbapedia.bulbagarden.net/wiki/Beldum_(Pok%C3%A9mon)" TargetMode="External"/><Relationship Id="rId880" Type="http://schemas.openxmlformats.org/officeDocument/2006/relationships/hyperlink" Target="https://bulbapedia.bulbagarden.net/wiki/Relicanth_(Pok%C3%A9mon)" TargetMode="External"/><Relationship Id="rId1230" Type="http://schemas.openxmlformats.org/officeDocument/2006/relationships/hyperlink" Target="https://bulbapedia.bulbagarden.net/wiki/Swoobat_(Pok%C3%A9mon)" TargetMode="External"/><Relationship Id="rId400" Type="http://schemas.openxmlformats.org/officeDocument/2006/relationships/hyperlink" Target="https://bulbapedia.bulbagarden.net/wiki/Hoothoot_(Pok%C3%A9mon)" TargetMode="External"/><Relationship Id="rId884" Type="http://schemas.openxmlformats.org/officeDocument/2006/relationships/hyperlink" Target="https://bulbapedia.bulbagarden.net/wiki/Bagon_(Pok%C3%A9mon)" TargetMode="External"/><Relationship Id="rId1231" Type="http://schemas.openxmlformats.org/officeDocument/2006/relationships/hyperlink" Target="https://bulbapedia.bulbagarden.net/wiki/Drilbur_(Pok%C3%A9mon)" TargetMode="External"/><Relationship Id="rId883" Type="http://schemas.openxmlformats.org/officeDocument/2006/relationships/hyperlink" Target="https://bulbapedia.bulbagarden.net/wiki/Bagon_(Pok%C3%A9mon)" TargetMode="External"/><Relationship Id="rId1232" Type="http://schemas.openxmlformats.org/officeDocument/2006/relationships/hyperlink" Target="https://bulbapedia.bulbagarden.net/wiki/Drilbur_(Pok%C3%A9mon)" TargetMode="External"/><Relationship Id="rId882" Type="http://schemas.openxmlformats.org/officeDocument/2006/relationships/hyperlink" Target="https://bulbapedia.bulbagarden.net/wiki/Luvdisc_(Pok%C3%A9mon)" TargetMode="External"/><Relationship Id="rId1233" Type="http://schemas.openxmlformats.org/officeDocument/2006/relationships/hyperlink" Target="https://bulbapedia.bulbagarden.net/wiki/Excadrill_(Pok%C3%A9mon)" TargetMode="External"/><Relationship Id="rId881" Type="http://schemas.openxmlformats.org/officeDocument/2006/relationships/hyperlink" Target="https://bulbapedia.bulbagarden.net/wiki/Luvdisc_(Pok%C3%A9mon)" TargetMode="External"/><Relationship Id="rId1234" Type="http://schemas.openxmlformats.org/officeDocument/2006/relationships/hyperlink" Target="https://bulbapedia.bulbagarden.net/wiki/Excadrill_(Pok%C3%A9mon)" TargetMode="External"/><Relationship Id="rId1224" Type="http://schemas.openxmlformats.org/officeDocument/2006/relationships/hyperlink" Target="https://bulbapedia.bulbagarden.net/wiki/Boldore_(Pok%C3%A9mon)" TargetMode="External"/><Relationship Id="rId1225" Type="http://schemas.openxmlformats.org/officeDocument/2006/relationships/hyperlink" Target="https://bulbapedia.bulbagarden.net/wiki/Gigalith_(Pok%C3%A9mon)" TargetMode="External"/><Relationship Id="rId1226" Type="http://schemas.openxmlformats.org/officeDocument/2006/relationships/hyperlink" Target="https://bulbapedia.bulbagarden.net/wiki/Gigalith_(Pok%C3%A9mon)" TargetMode="External"/><Relationship Id="rId1227" Type="http://schemas.openxmlformats.org/officeDocument/2006/relationships/hyperlink" Target="https://bulbapedia.bulbagarden.net/wiki/Woobat_(Pok%C3%A9mon)" TargetMode="External"/><Relationship Id="rId1228" Type="http://schemas.openxmlformats.org/officeDocument/2006/relationships/hyperlink" Target="https://bulbapedia.bulbagarden.net/wiki/Woobat_(Pok%C3%A9mon)" TargetMode="External"/><Relationship Id="rId1229" Type="http://schemas.openxmlformats.org/officeDocument/2006/relationships/hyperlink" Target="https://bulbapedia.bulbagarden.net/wiki/Swoobat_(Pok%C3%A9mon)" TargetMode="External"/><Relationship Id="rId877" Type="http://schemas.openxmlformats.org/officeDocument/2006/relationships/hyperlink" Target="https://bulbapedia.bulbagarden.net/wiki/Gorebyss_(Pok%C3%A9mon)" TargetMode="External"/><Relationship Id="rId876" Type="http://schemas.openxmlformats.org/officeDocument/2006/relationships/hyperlink" Target="https://bulbapedia.bulbagarden.net/wiki/Huntail_(Pok%C3%A9mon)" TargetMode="External"/><Relationship Id="rId875" Type="http://schemas.openxmlformats.org/officeDocument/2006/relationships/hyperlink" Target="https://bulbapedia.bulbagarden.net/wiki/Huntail_(Pok%C3%A9mon)" TargetMode="External"/><Relationship Id="rId874" Type="http://schemas.openxmlformats.org/officeDocument/2006/relationships/hyperlink" Target="https://bulbapedia.bulbagarden.net/wiki/Clamperl_(Pok%C3%A9mon)" TargetMode="External"/><Relationship Id="rId879" Type="http://schemas.openxmlformats.org/officeDocument/2006/relationships/hyperlink" Target="https://bulbapedia.bulbagarden.net/wiki/Relicanth_(Pok%C3%A9mon)" TargetMode="External"/><Relationship Id="rId878" Type="http://schemas.openxmlformats.org/officeDocument/2006/relationships/hyperlink" Target="https://bulbapedia.bulbagarden.net/wiki/Gorebyss_(Pok%C3%A9mon)" TargetMode="External"/><Relationship Id="rId873" Type="http://schemas.openxmlformats.org/officeDocument/2006/relationships/hyperlink" Target="https://bulbapedia.bulbagarden.net/wiki/Clamperl_(Pok%C3%A9mon)" TargetMode="External"/><Relationship Id="rId1220" Type="http://schemas.openxmlformats.org/officeDocument/2006/relationships/hyperlink" Target="https://bulbapedia.bulbagarden.net/wiki/Zebstrika_(Pok%C3%A9mon)" TargetMode="External"/><Relationship Id="rId872" Type="http://schemas.openxmlformats.org/officeDocument/2006/relationships/hyperlink" Target="https://bulbapedia.bulbagarden.net/wiki/Walrein_(Pok%C3%A9mon)" TargetMode="External"/><Relationship Id="rId1221" Type="http://schemas.openxmlformats.org/officeDocument/2006/relationships/hyperlink" Target="https://bulbapedia.bulbagarden.net/wiki/Roggenrola_(Pok%C3%A9mon)" TargetMode="External"/><Relationship Id="rId871" Type="http://schemas.openxmlformats.org/officeDocument/2006/relationships/hyperlink" Target="https://bulbapedia.bulbagarden.net/wiki/Walrein_(Pok%C3%A9mon)" TargetMode="External"/><Relationship Id="rId1222" Type="http://schemas.openxmlformats.org/officeDocument/2006/relationships/hyperlink" Target="https://bulbapedia.bulbagarden.net/wiki/Roggenrola_(Pok%C3%A9mon)" TargetMode="External"/><Relationship Id="rId870" Type="http://schemas.openxmlformats.org/officeDocument/2006/relationships/hyperlink" Target="https://bulbapedia.bulbagarden.net/wiki/Sealeo_(Pok%C3%A9mon)" TargetMode="External"/><Relationship Id="rId1223" Type="http://schemas.openxmlformats.org/officeDocument/2006/relationships/hyperlink" Target="https://bulbapedia.bulbagarden.net/wiki/Boldore_(Pok%C3%A9mon)" TargetMode="External"/><Relationship Id="rId1653" Type="http://schemas.openxmlformats.org/officeDocument/2006/relationships/hyperlink" Target="https://bulbapedia.bulbagarden.net/wiki/Doublade_(Pok%C3%A9mon)" TargetMode="External"/><Relationship Id="rId1654" Type="http://schemas.openxmlformats.org/officeDocument/2006/relationships/hyperlink" Target="https://bulbapedia.bulbagarden.net/wiki/Doublade_(Pok%C3%A9mon)" TargetMode="External"/><Relationship Id="rId1655" Type="http://schemas.openxmlformats.org/officeDocument/2006/relationships/hyperlink" Target="https://bulbapedia.bulbagarden.net/wiki/Aegislash_(Pok%C3%A9mon)" TargetMode="External"/><Relationship Id="rId1656" Type="http://schemas.openxmlformats.org/officeDocument/2006/relationships/hyperlink" Target="https://bulbapedia.bulbagarden.net/wiki/Aegislash_(Pok%C3%A9mon)" TargetMode="External"/><Relationship Id="rId1657" Type="http://schemas.openxmlformats.org/officeDocument/2006/relationships/hyperlink" Target="https://bulbapedia.bulbagarden.net/wiki/Spritzee_(Pok%C3%A9mon)" TargetMode="External"/><Relationship Id="rId1658" Type="http://schemas.openxmlformats.org/officeDocument/2006/relationships/hyperlink" Target="https://bulbapedia.bulbagarden.net/wiki/Spritzee_(Pok%C3%A9mon)" TargetMode="External"/><Relationship Id="rId1659" Type="http://schemas.openxmlformats.org/officeDocument/2006/relationships/hyperlink" Target="https://bulbapedia.bulbagarden.net/wiki/Aromatisse_(Pok%C3%A9mon)" TargetMode="External"/><Relationship Id="rId829" Type="http://schemas.openxmlformats.org/officeDocument/2006/relationships/hyperlink" Target="https://bulbapedia.bulbagarden.net/wiki/Claydol_(Pok%C3%A9mon)" TargetMode="External"/><Relationship Id="rId828" Type="http://schemas.openxmlformats.org/officeDocument/2006/relationships/hyperlink" Target="https://bulbapedia.bulbagarden.net/wiki/Baltoy_(Pok%C3%A9mon)" TargetMode="External"/><Relationship Id="rId827" Type="http://schemas.openxmlformats.org/officeDocument/2006/relationships/hyperlink" Target="https://bulbapedia.bulbagarden.net/wiki/Baltoy_(Pok%C3%A9mon)" TargetMode="External"/><Relationship Id="rId822" Type="http://schemas.openxmlformats.org/officeDocument/2006/relationships/hyperlink" Target="https://bulbapedia.bulbagarden.net/wiki/Whiscash_(Pok%C3%A9mon)" TargetMode="External"/><Relationship Id="rId821" Type="http://schemas.openxmlformats.org/officeDocument/2006/relationships/hyperlink" Target="https://bulbapedia.bulbagarden.net/wiki/Whiscash_(Pok%C3%A9mon)" TargetMode="External"/><Relationship Id="rId820" Type="http://schemas.openxmlformats.org/officeDocument/2006/relationships/hyperlink" Target="https://bulbapedia.bulbagarden.net/wiki/Barboach_(Pok%C3%A9mon)" TargetMode="External"/><Relationship Id="rId826" Type="http://schemas.openxmlformats.org/officeDocument/2006/relationships/hyperlink" Target="https://bulbapedia.bulbagarden.net/wiki/Crawdaunt_(Pok%C3%A9mon)" TargetMode="External"/><Relationship Id="rId825" Type="http://schemas.openxmlformats.org/officeDocument/2006/relationships/hyperlink" Target="https://bulbapedia.bulbagarden.net/wiki/Crawdaunt_(Pok%C3%A9mon)" TargetMode="External"/><Relationship Id="rId824" Type="http://schemas.openxmlformats.org/officeDocument/2006/relationships/hyperlink" Target="https://bulbapedia.bulbagarden.net/wiki/Corphish_(Pok%C3%A9mon)" TargetMode="External"/><Relationship Id="rId823" Type="http://schemas.openxmlformats.org/officeDocument/2006/relationships/hyperlink" Target="https://bulbapedia.bulbagarden.net/wiki/Corphish_(Pok%C3%A9mon)" TargetMode="External"/><Relationship Id="rId1650" Type="http://schemas.openxmlformats.org/officeDocument/2006/relationships/hyperlink" Target="https://bulbapedia.bulbagarden.net/wiki/Meowstic_(Pok%C3%A9mon)" TargetMode="External"/><Relationship Id="rId1651" Type="http://schemas.openxmlformats.org/officeDocument/2006/relationships/hyperlink" Target="https://bulbapedia.bulbagarden.net/wiki/Honedge_(Pok%C3%A9mon)" TargetMode="External"/><Relationship Id="rId1652" Type="http://schemas.openxmlformats.org/officeDocument/2006/relationships/hyperlink" Target="https://bulbapedia.bulbagarden.net/wiki/Honedge_(Pok%C3%A9mon)" TargetMode="External"/><Relationship Id="rId1642" Type="http://schemas.openxmlformats.org/officeDocument/2006/relationships/hyperlink" Target="https://bulbapedia.bulbagarden.net/wiki/Furfrou_(Pok%C3%A9mon)" TargetMode="External"/><Relationship Id="rId1643" Type="http://schemas.openxmlformats.org/officeDocument/2006/relationships/hyperlink" Target="https://bulbapedia.bulbagarden.net/wiki/Furfrou_(Pok%C3%A9mon)" TargetMode="External"/><Relationship Id="rId1644" Type="http://schemas.openxmlformats.org/officeDocument/2006/relationships/hyperlink" Target="https://bulbapedia.bulbagarden.net/wiki/Furfrou_(Pok%C3%A9mon)" TargetMode="External"/><Relationship Id="rId1645" Type="http://schemas.openxmlformats.org/officeDocument/2006/relationships/hyperlink" Target="https://bulbapedia.bulbagarden.net/wiki/Furfrou_(Pok%C3%A9mon)" TargetMode="External"/><Relationship Id="rId1646" Type="http://schemas.openxmlformats.org/officeDocument/2006/relationships/hyperlink" Target="https://bulbapedia.bulbagarden.net/wiki/Furfrou_(Pok%C3%A9mon)" TargetMode="External"/><Relationship Id="rId1647" Type="http://schemas.openxmlformats.org/officeDocument/2006/relationships/hyperlink" Target="https://bulbapedia.bulbagarden.net/wiki/Espurr_(Pok%C3%A9mon)" TargetMode="External"/><Relationship Id="rId1648" Type="http://schemas.openxmlformats.org/officeDocument/2006/relationships/hyperlink" Target="https://bulbapedia.bulbagarden.net/wiki/Espurr_(Pok%C3%A9mon)" TargetMode="External"/><Relationship Id="rId1649" Type="http://schemas.openxmlformats.org/officeDocument/2006/relationships/hyperlink" Target="https://bulbapedia.bulbagarden.net/wiki/Meowstic_(Pok%C3%A9mon)" TargetMode="External"/><Relationship Id="rId819" Type="http://schemas.openxmlformats.org/officeDocument/2006/relationships/hyperlink" Target="https://bulbapedia.bulbagarden.net/wiki/Barboach_(Pok%C3%A9mon)" TargetMode="External"/><Relationship Id="rId818" Type="http://schemas.openxmlformats.org/officeDocument/2006/relationships/hyperlink" Target="https://bulbapedia.bulbagarden.net/wiki/Solrock_(Pok%C3%A9mon)" TargetMode="External"/><Relationship Id="rId817" Type="http://schemas.openxmlformats.org/officeDocument/2006/relationships/hyperlink" Target="https://bulbapedia.bulbagarden.net/wiki/Solrock_(Pok%C3%A9mon)" TargetMode="External"/><Relationship Id="rId816" Type="http://schemas.openxmlformats.org/officeDocument/2006/relationships/hyperlink" Target="https://bulbapedia.bulbagarden.net/wiki/Lunatone_(Pok%C3%A9mon)" TargetMode="External"/><Relationship Id="rId811" Type="http://schemas.openxmlformats.org/officeDocument/2006/relationships/hyperlink" Target="https://bulbapedia.bulbagarden.net/wiki/Zangoose_(Pok%C3%A9mon)" TargetMode="External"/><Relationship Id="rId810" Type="http://schemas.openxmlformats.org/officeDocument/2006/relationships/hyperlink" Target="https://bulbapedia.bulbagarden.net/wiki/Altaria_(Pok%C3%A9mon)" TargetMode="External"/><Relationship Id="rId815" Type="http://schemas.openxmlformats.org/officeDocument/2006/relationships/hyperlink" Target="https://bulbapedia.bulbagarden.net/wiki/Lunatone_(Pok%C3%A9mon)" TargetMode="External"/><Relationship Id="rId814" Type="http://schemas.openxmlformats.org/officeDocument/2006/relationships/hyperlink" Target="https://bulbapedia.bulbagarden.net/wiki/Seviper_(Pok%C3%A9mon)" TargetMode="External"/><Relationship Id="rId813" Type="http://schemas.openxmlformats.org/officeDocument/2006/relationships/hyperlink" Target="https://bulbapedia.bulbagarden.net/wiki/Seviper_(Pok%C3%A9mon)" TargetMode="External"/><Relationship Id="rId812" Type="http://schemas.openxmlformats.org/officeDocument/2006/relationships/hyperlink" Target="https://bulbapedia.bulbagarden.net/wiki/Zangoose_(Pok%C3%A9mon)" TargetMode="External"/><Relationship Id="rId1640" Type="http://schemas.openxmlformats.org/officeDocument/2006/relationships/hyperlink" Target="https://bulbapedia.bulbagarden.net/wiki/Furfrou_(Pok%C3%A9mon)" TargetMode="External"/><Relationship Id="rId1641" Type="http://schemas.openxmlformats.org/officeDocument/2006/relationships/hyperlink" Target="https://bulbapedia.bulbagarden.net/wiki/Furfrou_(Pok%C3%A9mon)" TargetMode="External"/><Relationship Id="rId1675" Type="http://schemas.openxmlformats.org/officeDocument/2006/relationships/hyperlink" Target="https://bulbapedia.bulbagarden.net/wiki/Dragalge_(Pok%C3%A9mon)" TargetMode="External"/><Relationship Id="rId1676" Type="http://schemas.openxmlformats.org/officeDocument/2006/relationships/hyperlink" Target="https://bulbapedia.bulbagarden.net/wiki/Dragalge_(Pok%C3%A9mon)" TargetMode="External"/><Relationship Id="rId1677" Type="http://schemas.openxmlformats.org/officeDocument/2006/relationships/hyperlink" Target="https://bulbapedia.bulbagarden.net/wiki/Clauncher_(Pok%C3%A9mon)" TargetMode="External"/><Relationship Id="rId1678" Type="http://schemas.openxmlformats.org/officeDocument/2006/relationships/hyperlink" Target="https://bulbapedia.bulbagarden.net/wiki/Clauncher_(Pok%C3%A9mon)" TargetMode="External"/><Relationship Id="rId1679" Type="http://schemas.openxmlformats.org/officeDocument/2006/relationships/hyperlink" Target="https://bulbapedia.bulbagarden.net/wiki/Clawitzer_(Pok%C3%A9mon)" TargetMode="External"/><Relationship Id="rId849" Type="http://schemas.openxmlformats.org/officeDocument/2006/relationships/hyperlink" Target="https://bulbapedia.bulbagarden.net/wiki/Banette_(Pok%C3%A9mon)" TargetMode="External"/><Relationship Id="rId844" Type="http://schemas.openxmlformats.org/officeDocument/2006/relationships/hyperlink" Target="https://bulbapedia.bulbagarden.net/wiki/Castform_(Pok%C3%A9mon)" TargetMode="External"/><Relationship Id="rId843" Type="http://schemas.openxmlformats.org/officeDocument/2006/relationships/hyperlink" Target="https://bulbapedia.bulbagarden.net/wiki/Castform_(Pok%C3%A9mon)" TargetMode="External"/><Relationship Id="rId842" Type="http://schemas.openxmlformats.org/officeDocument/2006/relationships/hyperlink" Target="https://bulbapedia.bulbagarden.net/wiki/Milotic_(Pok%C3%A9mon)" TargetMode="External"/><Relationship Id="rId841" Type="http://schemas.openxmlformats.org/officeDocument/2006/relationships/hyperlink" Target="https://bulbapedia.bulbagarden.net/wiki/Milotic_(Pok%C3%A9mon)" TargetMode="External"/><Relationship Id="rId848" Type="http://schemas.openxmlformats.org/officeDocument/2006/relationships/hyperlink" Target="https://bulbapedia.bulbagarden.net/wiki/Shuppet_(Pok%C3%A9mon)" TargetMode="External"/><Relationship Id="rId847" Type="http://schemas.openxmlformats.org/officeDocument/2006/relationships/hyperlink" Target="https://bulbapedia.bulbagarden.net/wiki/Shuppet_(Pok%C3%A9mon)" TargetMode="External"/><Relationship Id="rId846" Type="http://schemas.openxmlformats.org/officeDocument/2006/relationships/hyperlink" Target="https://bulbapedia.bulbagarden.net/wiki/Kecleon_(Pok%C3%A9mon)" TargetMode="External"/><Relationship Id="rId845" Type="http://schemas.openxmlformats.org/officeDocument/2006/relationships/hyperlink" Target="https://bulbapedia.bulbagarden.net/wiki/Kecleon_(Pok%C3%A9mon)" TargetMode="External"/><Relationship Id="rId1670" Type="http://schemas.openxmlformats.org/officeDocument/2006/relationships/hyperlink" Target="https://bulbapedia.bulbagarden.net/wiki/Binacle_(Pok%C3%A9mon)" TargetMode="External"/><Relationship Id="rId840" Type="http://schemas.openxmlformats.org/officeDocument/2006/relationships/hyperlink" Target="https://bulbapedia.bulbagarden.net/wiki/Feebas_(Pok%C3%A9mon)" TargetMode="External"/><Relationship Id="rId1671" Type="http://schemas.openxmlformats.org/officeDocument/2006/relationships/hyperlink" Target="https://bulbapedia.bulbagarden.net/wiki/Barbaracle_(Pok%C3%A9mon)" TargetMode="External"/><Relationship Id="rId1672" Type="http://schemas.openxmlformats.org/officeDocument/2006/relationships/hyperlink" Target="https://bulbapedia.bulbagarden.net/wiki/Barbaracle_(Pok%C3%A9mon)" TargetMode="External"/><Relationship Id="rId1673" Type="http://schemas.openxmlformats.org/officeDocument/2006/relationships/hyperlink" Target="https://bulbapedia.bulbagarden.net/wiki/Skrelp_(Pok%C3%A9mon)" TargetMode="External"/><Relationship Id="rId1674" Type="http://schemas.openxmlformats.org/officeDocument/2006/relationships/hyperlink" Target="https://bulbapedia.bulbagarden.net/wiki/Skrelp_(Pok%C3%A9mon)" TargetMode="External"/><Relationship Id="rId1664" Type="http://schemas.openxmlformats.org/officeDocument/2006/relationships/hyperlink" Target="https://bulbapedia.bulbagarden.net/wiki/Slurpuff_(Pok%C3%A9mon)" TargetMode="External"/><Relationship Id="rId1665" Type="http://schemas.openxmlformats.org/officeDocument/2006/relationships/hyperlink" Target="https://bulbapedia.bulbagarden.net/wiki/Inkay_(Pok%C3%A9mon)" TargetMode="External"/><Relationship Id="rId1666" Type="http://schemas.openxmlformats.org/officeDocument/2006/relationships/hyperlink" Target="https://bulbapedia.bulbagarden.net/wiki/Inkay_(Pok%C3%A9mon)" TargetMode="External"/><Relationship Id="rId1667" Type="http://schemas.openxmlformats.org/officeDocument/2006/relationships/hyperlink" Target="https://bulbapedia.bulbagarden.net/wiki/Malamar_(Pok%C3%A9mon)" TargetMode="External"/><Relationship Id="rId1668" Type="http://schemas.openxmlformats.org/officeDocument/2006/relationships/hyperlink" Target="https://bulbapedia.bulbagarden.net/wiki/Malamar_(Pok%C3%A9mon)" TargetMode="External"/><Relationship Id="rId1669" Type="http://schemas.openxmlformats.org/officeDocument/2006/relationships/hyperlink" Target="https://bulbapedia.bulbagarden.net/wiki/Binacle_(Pok%C3%A9mon)" TargetMode="External"/><Relationship Id="rId839" Type="http://schemas.openxmlformats.org/officeDocument/2006/relationships/hyperlink" Target="https://bulbapedia.bulbagarden.net/wiki/Feebas_(Pok%C3%A9mon)" TargetMode="External"/><Relationship Id="rId838" Type="http://schemas.openxmlformats.org/officeDocument/2006/relationships/hyperlink" Target="https://bulbapedia.bulbagarden.net/wiki/Armaldo_(Pok%C3%A9mon)" TargetMode="External"/><Relationship Id="rId833" Type="http://schemas.openxmlformats.org/officeDocument/2006/relationships/hyperlink" Target="https://bulbapedia.bulbagarden.net/wiki/Cradily_(Pok%C3%A9mon)" TargetMode="External"/><Relationship Id="rId832" Type="http://schemas.openxmlformats.org/officeDocument/2006/relationships/hyperlink" Target="https://bulbapedia.bulbagarden.net/wiki/Lileep_(Pok%C3%A9mon)" TargetMode="External"/><Relationship Id="rId831" Type="http://schemas.openxmlformats.org/officeDocument/2006/relationships/hyperlink" Target="https://bulbapedia.bulbagarden.net/wiki/Lileep_(Pok%C3%A9mon)" TargetMode="External"/><Relationship Id="rId830" Type="http://schemas.openxmlformats.org/officeDocument/2006/relationships/hyperlink" Target="https://bulbapedia.bulbagarden.net/wiki/Claydol_(Pok%C3%A9mon)" TargetMode="External"/><Relationship Id="rId837" Type="http://schemas.openxmlformats.org/officeDocument/2006/relationships/hyperlink" Target="https://bulbapedia.bulbagarden.net/wiki/Armaldo_(Pok%C3%A9mon)" TargetMode="External"/><Relationship Id="rId836" Type="http://schemas.openxmlformats.org/officeDocument/2006/relationships/hyperlink" Target="https://bulbapedia.bulbagarden.net/wiki/Anorith_(Pok%C3%A9mon)" TargetMode="External"/><Relationship Id="rId835" Type="http://schemas.openxmlformats.org/officeDocument/2006/relationships/hyperlink" Target="https://bulbapedia.bulbagarden.net/wiki/Anorith_(Pok%C3%A9mon)" TargetMode="External"/><Relationship Id="rId834" Type="http://schemas.openxmlformats.org/officeDocument/2006/relationships/hyperlink" Target="https://bulbapedia.bulbagarden.net/wiki/Cradily_(Pok%C3%A9mon)" TargetMode="External"/><Relationship Id="rId1660" Type="http://schemas.openxmlformats.org/officeDocument/2006/relationships/hyperlink" Target="https://bulbapedia.bulbagarden.net/wiki/Aromatisse_(Pok%C3%A9mon)" TargetMode="External"/><Relationship Id="rId1661" Type="http://schemas.openxmlformats.org/officeDocument/2006/relationships/hyperlink" Target="https://bulbapedia.bulbagarden.net/wiki/Swirlix_(Pok%C3%A9mon)" TargetMode="External"/><Relationship Id="rId1662" Type="http://schemas.openxmlformats.org/officeDocument/2006/relationships/hyperlink" Target="https://bulbapedia.bulbagarden.net/wiki/Swirlix_(Pok%C3%A9mon)" TargetMode="External"/><Relationship Id="rId1663" Type="http://schemas.openxmlformats.org/officeDocument/2006/relationships/hyperlink" Target="https://bulbapedia.bulbagarden.net/wiki/Slurpuff_(Pok%C3%A9mon)" TargetMode="External"/><Relationship Id="rId2148" Type="http://schemas.openxmlformats.org/officeDocument/2006/relationships/hyperlink" Target="https://bulbapedia.bulbagarden.net/wiki/Calyrex_(Pok%C3%A9mon)" TargetMode="External"/><Relationship Id="rId2149" Type="http://schemas.openxmlformats.org/officeDocument/2006/relationships/hyperlink" Target="https://bulbapedia.bulbagarden.net/wiki/Wyrdeer_(Pok%C3%A9mon)" TargetMode="External"/><Relationship Id="rId469" Type="http://schemas.openxmlformats.org/officeDocument/2006/relationships/hyperlink" Target="https://bulbapedia.bulbagarden.net/wiki/Umbreon_(Pok%C3%A9mon)" TargetMode="External"/><Relationship Id="rId468" Type="http://schemas.openxmlformats.org/officeDocument/2006/relationships/hyperlink" Target="https://bulbapedia.bulbagarden.net/wiki/Espeon_(Pok%C3%A9mon)" TargetMode="External"/><Relationship Id="rId467" Type="http://schemas.openxmlformats.org/officeDocument/2006/relationships/hyperlink" Target="https://bulbapedia.bulbagarden.net/wiki/Espeon_(Pok%C3%A9mon)" TargetMode="External"/><Relationship Id="rId1290" Type="http://schemas.openxmlformats.org/officeDocument/2006/relationships/hyperlink" Target="https://bulbapedia.bulbagarden.net/wiki/Darumaka_(Pok%C3%A9mon)" TargetMode="External"/><Relationship Id="rId1291" Type="http://schemas.openxmlformats.org/officeDocument/2006/relationships/hyperlink" Target="https://bulbapedia.bulbagarden.net/wiki/Darmanitan_(Pok%C3%A9mon)" TargetMode="External"/><Relationship Id="rId1292" Type="http://schemas.openxmlformats.org/officeDocument/2006/relationships/hyperlink" Target="https://bulbapedia.bulbagarden.net/wiki/Darmanitan_(Pok%C3%A9mon)" TargetMode="External"/><Relationship Id="rId462" Type="http://schemas.openxmlformats.org/officeDocument/2006/relationships/hyperlink" Target="https://bulbapedia.bulbagarden.net/wiki/Wooper_(Pok%C3%A9mon)" TargetMode="External"/><Relationship Id="rId1293" Type="http://schemas.openxmlformats.org/officeDocument/2006/relationships/hyperlink" Target="https://bulbapedia.bulbagarden.net/wiki/Darmanitan_(Pok%C3%A9mon)" TargetMode="External"/><Relationship Id="rId2140" Type="http://schemas.openxmlformats.org/officeDocument/2006/relationships/hyperlink" Target="https://bulbapedia.bulbagarden.net/wiki/Regieleki_(Pok%C3%A9mon)" TargetMode="External"/><Relationship Id="rId461" Type="http://schemas.openxmlformats.org/officeDocument/2006/relationships/hyperlink" Target="https://bulbapedia.bulbagarden.net/wiki/Wooper_(Pok%C3%A9mon)" TargetMode="External"/><Relationship Id="rId1294" Type="http://schemas.openxmlformats.org/officeDocument/2006/relationships/hyperlink" Target="https://bulbapedia.bulbagarden.net/wiki/Darmanitan_(Pok%C3%A9mon)" TargetMode="External"/><Relationship Id="rId2141" Type="http://schemas.openxmlformats.org/officeDocument/2006/relationships/hyperlink" Target="https://bulbapedia.bulbagarden.net/wiki/Regidrago_(Pok%C3%A9mon)" TargetMode="External"/><Relationship Id="rId460" Type="http://schemas.openxmlformats.org/officeDocument/2006/relationships/hyperlink" Target="https://bulbapedia.bulbagarden.net/wiki/Yanma_(Pok%C3%A9mon)" TargetMode="External"/><Relationship Id="rId1295" Type="http://schemas.openxmlformats.org/officeDocument/2006/relationships/hyperlink" Target="https://bulbapedia.bulbagarden.net/wiki/Maractus_(Pok%C3%A9mon)" TargetMode="External"/><Relationship Id="rId2142" Type="http://schemas.openxmlformats.org/officeDocument/2006/relationships/hyperlink" Target="https://bulbapedia.bulbagarden.net/wiki/Regidrago_(Pok%C3%A9mon)" TargetMode="External"/><Relationship Id="rId1296" Type="http://schemas.openxmlformats.org/officeDocument/2006/relationships/hyperlink" Target="https://bulbapedia.bulbagarden.net/wiki/Maractus_(Pok%C3%A9mon)" TargetMode="External"/><Relationship Id="rId2143" Type="http://schemas.openxmlformats.org/officeDocument/2006/relationships/hyperlink" Target="https://bulbapedia.bulbagarden.net/wiki/Glastrier_(Pok%C3%A9mon)" TargetMode="External"/><Relationship Id="rId466" Type="http://schemas.openxmlformats.org/officeDocument/2006/relationships/hyperlink" Target="https://bulbapedia.bulbagarden.net/wiki/Quagsire_(Pok%C3%A9mon)" TargetMode="External"/><Relationship Id="rId1297" Type="http://schemas.openxmlformats.org/officeDocument/2006/relationships/hyperlink" Target="https://bulbapedia.bulbagarden.net/wiki/Dwebble_(Pok%C3%A9mon)" TargetMode="External"/><Relationship Id="rId2144" Type="http://schemas.openxmlformats.org/officeDocument/2006/relationships/hyperlink" Target="https://bulbapedia.bulbagarden.net/wiki/Glastrier_(Pok%C3%A9mon)" TargetMode="External"/><Relationship Id="rId465" Type="http://schemas.openxmlformats.org/officeDocument/2006/relationships/hyperlink" Target="https://bulbapedia.bulbagarden.net/wiki/Quagsire_(Pok%C3%A9mon)" TargetMode="External"/><Relationship Id="rId1298" Type="http://schemas.openxmlformats.org/officeDocument/2006/relationships/hyperlink" Target="https://bulbapedia.bulbagarden.net/wiki/Dwebble_(Pok%C3%A9mon)" TargetMode="External"/><Relationship Id="rId2145" Type="http://schemas.openxmlformats.org/officeDocument/2006/relationships/hyperlink" Target="https://bulbapedia.bulbagarden.net/wiki/Spectrier_(Pok%C3%A9mon)" TargetMode="External"/><Relationship Id="rId464" Type="http://schemas.openxmlformats.org/officeDocument/2006/relationships/hyperlink" Target="https://bulbapedia.bulbagarden.net/wiki/Wooper_(Pok%C3%A9mon)" TargetMode="External"/><Relationship Id="rId1299" Type="http://schemas.openxmlformats.org/officeDocument/2006/relationships/hyperlink" Target="https://bulbapedia.bulbagarden.net/wiki/Crustle_(Pok%C3%A9mon)" TargetMode="External"/><Relationship Id="rId2146" Type="http://schemas.openxmlformats.org/officeDocument/2006/relationships/hyperlink" Target="https://bulbapedia.bulbagarden.net/wiki/Spectrier_(Pok%C3%A9mon)" TargetMode="External"/><Relationship Id="rId463" Type="http://schemas.openxmlformats.org/officeDocument/2006/relationships/hyperlink" Target="https://bulbapedia.bulbagarden.net/wiki/Wooper_(Pok%C3%A9mon)" TargetMode="External"/><Relationship Id="rId2147" Type="http://schemas.openxmlformats.org/officeDocument/2006/relationships/hyperlink" Target="https://bulbapedia.bulbagarden.net/wiki/Calyrex_(Pok%C3%A9mon)" TargetMode="External"/><Relationship Id="rId2137" Type="http://schemas.openxmlformats.org/officeDocument/2006/relationships/hyperlink" Target="https://bulbapedia.bulbagarden.net/wiki/Zarude_(Pok%C3%A9mon)" TargetMode="External"/><Relationship Id="rId2138" Type="http://schemas.openxmlformats.org/officeDocument/2006/relationships/hyperlink" Target="https://bulbapedia.bulbagarden.net/wiki/Zarude_(Pok%C3%A9mon)" TargetMode="External"/><Relationship Id="rId2139" Type="http://schemas.openxmlformats.org/officeDocument/2006/relationships/hyperlink" Target="https://bulbapedia.bulbagarden.net/wiki/Regieleki_(Pok%C3%A9mon)" TargetMode="External"/><Relationship Id="rId459" Type="http://schemas.openxmlformats.org/officeDocument/2006/relationships/hyperlink" Target="https://bulbapedia.bulbagarden.net/wiki/Yanma_(Pok%C3%A9mon)" TargetMode="External"/><Relationship Id="rId458" Type="http://schemas.openxmlformats.org/officeDocument/2006/relationships/hyperlink" Target="https://bulbapedia.bulbagarden.net/wiki/Sunflora_(Pok%C3%A9mon)" TargetMode="External"/><Relationship Id="rId457" Type="http://schemas.openxmlformats.org/officeDocument/2006/relationships/hyperlink" Target="https://bulbapedia.bulbagarden.net/wiki/Sunflora_(Pok%C3%A9mon)" TargetMode="External"/><Relationship Id="rId456" Type="http://schemas.openxmlformats.org/officeDocument/2006/relationships/hyperlink" Target="https://bulbapedia.bulbagarden.net/wiki/Sunkern_(Pok%C3%A9mon)" TargetMode="External"/><Relationship Id="rId1280" Type="http://schemas.openxmlformats.org/officeDocument/2006/relationships/hyperlink" Target="https://bulbapedia.bulbagarden.net/wiki/Basculin_(Pok%C3%A9mon)" TargetMode="External"/><Relationship Id="rId1281" Type="http://schemas.openxmlformats.org/officeDocument/2006/relationships/hyperlink" Target="https://bulbapedia.bulbagarden.net/wiki/Sandile_(Pok%C3%A9mon)" TargetMode="External"/><Relationship Id="rId451" Type="http://schemas.openxmlformats.org/officeDocument/2006/relationships/hyperlink" Target="https://bulbapedia.bulbagarden.net/wiki/Jumpluff_(Pok%C3%A9mon)" TargetMode="External"/><Relationship Id="rId1282" Type="http://schemas.openxmlformats.org/officeDocument/2006/relationships/hyperlink" Target="https://bulbapedia.bulbagarden.net/wiki/Sandile_(Pok%C3%A9mon)" TargetMode="External"/><Relationship Id="rId450" Type="http://schemas.openxmlformats.org/officeDocument/2006/relationships/hyperlink" Target="https://bulbapedia.bulbagarden.net/wiki/Skiploom_(Pok%C3%A9mon)" TargetMode="External"/><Relationship Id="rId1283" Type="http://schemas.openxmlformats.org/officeDocument/2006/relationships/hyperlink" Target="https://bulbapedia.bulbagarden.net/wiki/Krokorok_(Pok%C3%A9mon)" TargetMode="External"/><Relationship Id="rId2130" Type="http://schemas.openxmlformats.org/officeDocument/2006/relationships/hyperlink" Target="https://bulbapedia.bulbagarden.net/wiki/Kubfu_(Pok%C3%A9mon)" TargetMode="External"/><Relationship Id="rId1284" Type="http://schemas.openxmlformats.org/officeDocument/2006/relationships/hyperlink" Target="https://bulbapedia.bulbagarden.net/wiki/Krokorok_(Pok%C3%A9mon)" TargetMode="External"/><Relationship Id="rId2131" Type="http://schemas.openxmlformats.org/officeDocument/2006/relationships/hyperlink" Target="https://bulbapedia.bulbagarden.net/wiki/Urshifu_(Pok%C3%A9mon)" TargetMode="External"/><Relationship Id="rId1285" Type="http://schemas.openxmlformats.org/officeDocument/2006/relationships/hyperlink" Target="https://bulbapedia.bulbagarden.net/wiki/Krookodile_(Pok%C3%A9mon)" TargetMode="External"/><Relationship Id="rId2132" Type="http://schemas.openxmlformats.org/officeDocument/2006/relationships/hyperlink" Target="https://bulbapedia.bulbagarden.net/wiki/Urshifu_(Pok%C3%A9mon)" TargetMode="External"/><Relationship Id="rId455" Type="http://schemas.openxmlformats.org/officeDocument/2006/relationships/hyperlink" Target="https://bulbapedia.bulbagarden.net/wiki/Sunkern_(Pok%C3%A9mon)" TargetMode="External"/><Relationship Id="rId1286" Type="http://schemas.openxmlformats.org/officeDocument/2006/relationships/hyperlink" Target="https://bulbapedia.bulbagarden.net/wiki/Krookodile_(Pok%C3%A9mon)" TargetMode="External"/><Relationship Id="rId2133" Type="http://schemas.openxmlformats.org/officeDocument/2006/relationships/hyperlink" Target="https://bulbapedia.bulbagarden.net/wiki/Urshifu_(Pok%C3%A9mon)" TargetMode="External"/><Relationship Id="rId454" Type="http://schemas.openxmlformats.org/officeDocument/2006/relationships/hyperlink" Target="https://bulbapedia.bulbagarden.net/wiki/Aipom_(Pok%C3%A9mon)" TargetMode="External"/><Relationship Id="rId1287" Type="http://schemas.openxmlformats.org/officeDocument/2006/relationships/hyperlink" Target="https://bulbapedia.bulbagarden.net/wiki/Darumaka_(Pok%C3%A9mon)" TargetMode="External"/><Relationship Id="rId2134" Type="http://schemas.openxmlformats.org/officeDocument/2006/relationships/hyperlink" Target="https://bulbapedia.bulbagarden.net/wiki/Urshifu_(Pok%C3%A9mon)" TargetMode="External"/><Relationship Id="rId453" Type="http://schemas.openxmlformats.org/officeDocument/2006/relationships/hyperlink" Target="https://bulbapedia.bulbagarden.net/wiki/Aipom_(Pok%C3%A9mon)" TargetMode="External"/><Relationship Id="rId1288" Type="http://schemas.openxmlformats.org/officeDocument/2006/relationships/hyperlink" Target="https://bulbapedia.bulbagarden.net/wiki/Darumaka_(Pok%C3%A9mon)" TargetMode="External"/><Relationship Id="rId2135" Type="http://schemas.openxmlformats.org/officeDocument/2006/relationships/hyperlink" Target="https://bulbapedia.bulbagarden.net/wiki/Zarude_(Pok%C3%A9mon)" TargetMode="External"/><Relationship Id="rId452" Type="http://schemas.openxmlformats.org/officeDocument/2006/relationships/hyperlink" Target="https://bulbapedia.bulbagarden.net/wiki/Jumpluff_(Pok%C3%A9mon)" TargetMode="External"/><Relationship Id="rId1289" Type="http://schemas.openxmlformats.org/officeDocument/2006/relationships/hyperlink" Target="https://bulbapedia.bulbagarden.net/wiki/Darumaka_(Pok%C3%A9mon)" TargetMode="External"/><Relationship Id="rId2136" Type="http://schemas.openxmlformats.org/officeDocument/2006/relationships/hyperlink" Target="https://bulbapedia.bulbagarden.net/wiki/Zarude_(Pok%C3%A9mon)" TargetMode="External"/><Relationship Id="rId491" Type="http://schemas.openxmlformats.org/officeDocument/2006/relationships/hyperlink" Target="https://bulbapedia.bulbagarden.net/wiki/Unown_(Pok%C3%A9mon)" TargetMode="External"/><Relationship Id="rId490" Type="http://schemas.openxmlformats.org/officeDocument/2006/relationships/hyperlink" Target="https://bulbapedia.bulbagarden.net/wiki/Unown_(Pok%C3%A9mon)" TargetMode="External"/><Relationship Id="rId489" Type="http://schemas.openxmlformats.org/officeDocument/2006/relationships/hyperlink" Target="https://bulbapedia.bulbagarden.net/wiki/Unown_(Pok%C3%A9mon)" TargetMode="External"/><Relationship Id="rId2160" Type="http://schemas.openxmlformats.org/officeDocument/2006/relationships/hyperlink" Target="https://bulbapedia.bulbagarden.net/wiki/Overqwil_(Pok%C3%A9mon)" TargetMode="External"/><Relationship Id="rId2161" Type="http://schemas.openxmlformats.org/officeDocument/2006/relationships/hyperlink" Target="https://bulbapedia.bulbagarden.net/wiki/Overqwil_(Pok%C3%A9mon)" TargetMode="External"/><Relationship Id="rId484" Type="http://schemas.openxmlformats.org/officeDocument/2006/relationships/hyperlink" Target="https://bulbapedia.bulbagarden.net/wiki/Unown_(Pok%C3%A9mon)" TargetMode="External"/><Relationship Id="rId2162" Type="http://schemas.openxmlformats.org/officeDocument/2006/relationships/hyperlink" Target="https://bulbapedia.bulbagarden.net/wiki/Enamorus_(Pok%C3%A9mon)" TargetMode="External"/><Relationship Id="rId483" Type="http://schemas.openxmlformats.org/officeDocument/2006/relationships/hyperlink" Target="https://bulbapedia.bulbagarden.net/wiki/Unown_(Pok%C3%A9mon)" TargetMode="External"/><Relationship Id="rId2163" Type="http://schemas.openxmlformats.org/officeDocument/2006/relationships/hyperlink" Target="https://bulbapedia.bulbagarden.net/wiki/Enamorus_(Pok%C3%A9mon)" TargetMode="External"/><Relationship Id="rId482" Type="http://schemas.openxmlformats.org/officeDocument/2006/relationships/hyperlink" Target="https://bulbapedia.bulbagarden.net/wiki/Unown_(Pok%C3%A9mon)" TargetMode="External"/><Relationship Id="rId2164" Type="http://schemas.openxmlformats.org/officeDocument/2006/relationships/hyperlink" Target="https://bulbapedia.bulbagarden.net/wiki/Enamorus_(Pok%C3%A9mon)" TargetMode="External"/><Relationship Id="rId481" Type="http://schemas.openxmlformats.org/officeDocument/2006/relationships/hyperlink" Target="https://bulbapedia.bulbagarden.net/wiki/Unown_(Pok%C3%A9mon)" TargetMode="External"/><Relationship Id="rId2165" Type="http://schemas.openxmlformats.org/officeDocument/2006/relationships/hyperlink" Target="https://bulbapedia.bulbagarden.net/wiki/Enamorus_(Pok%C3%A9mon)" TargetMode="External"/><Relationship Id="rId488" Type="http://schemas.openxmlformats.org/officeDocument/2006/relationships/hyperlink" Target="https://bulbapedia.bulbagarden.net/wiki/Unown_(Pok%C3%A9mon)" TargetMode="External"/><Relationship Id="rId2166" Type="http://schemas.openxmlformats.org/officeDocument/2006/relationships/drawing" Target="../drawings/drawing4.xml"/><Relationship Id="rId487" Type="http://schemas.openxmlformats.org/officeDocument/2006/relationships/hyperlink" Target="https://bulbapedia.bulbagarden.net/wiki/Unown_(Pok%C3%A9mon)" TargetMode="External"/><Relationship Id="rId486" Type="http://schemas.openxmlformats.org/officeDocument/2006/relationships/hyperlink" Target="https://bulbapedia.bulbagarden.net/wiki/Unown_(Pok%C3%A9mon)" TargetMode="External"/><Relationship Id="rId485" Type="http://schemas.openxmlformats.org/officeDocument/2006/relationships/hyperlink" Target="https://bulbapedia.bulbagarden.net/wiki/Unown_(Pok%C3%A9mon)" TargetMode="External"/><Relationship Id="rId2159" Type="http://schemas.openxmlformats.org/officeDocument/2006/relationships/hyperlink" Target="https://bulbapedia.bulbagarden.net/wiki/Sneasler_(Pok%C3%A9mon)" TargetMode="External"/><Relationship Id="rId480" Type="http://schemas.openxmlformats.org/officeDocument/2006/relationships/hyperlink" Target="https://bulbapedia.bulbagarden.net/wiki/Unown_(Pok%C3%A9mon)" TargetMode="External"/><Relationship Id="rId479" Type="http://schemas.openxmlformats.org/officeDocument/2006/relationships/hyperlink" Target="https://bulbapedia.bulbagarden.net/wiki/Unown_(Pok%C3%A9mon)" TargetMode="External"/><Relationship Id="rId478" Type="http://schemas.openxmlformats.org/officeDocument/2006/relationships/hyperlink" Target="https://bulbapedia.bulbagarden.net/wiki/Misdreavus_(Pok%C3%A9mon)" TargetMode="External"/><Relationship Id="rId2150" Type="http://schemas.openxmlformats.org/officeDocument/2006/relationships/hyperlink" Target="https://bulbapedia.bulbagarden.net/wiki/Wyrdeer_(Pok%C3%A9mon)" TargetMode="External"/><Relationship Id="rId473" Type="http://schemas.openxmlformats.org/officeDocument/2006/relationships/hyperlink" Target="https://bulbapedia.bulbagarden.net/wiki/Slowking_(Pok%C3%A9mon)" TargetMode="External"/><Relationship Id="rId2151" Type="http://schemas.openxmlformats.org/officeDocument/2006/relationships/hyperlink" Target="https://bulbapedia.bulbagarden.net/wiki/Kleavor_(Pok%C3%A9mon)" TargetMode="External"/><Relationship Id="rId472" Type="http://schemas.openxmlformats.org/officeDocument/2006/relationships/hyperlink" Target="https://bulbapedia.bulbagarden.net/wiki/Murkrow_(Pok%C3%A9mon)" TargetMode="External"/><Relationship Id="rId2152" Type="http://schemas.openxmlformats.org/officeDocument/2006/relationships/hyperlink" Target="https://bulbapedia.bulbagarden.net/wiki/Kleavor_(Pok%C3%A9mon)" TargetMode="External"/><Relationship Id="rId471" Type="http://schemas.openxmlformats.org/officeDocument/2006/relationships/hyperlink" Target="https://bulbapedia.bulbagarden.net/wiki/Murkrow_(Pok%C3%A9mon)" TargetMode="External"/><Relationship Id="rId2153" Type="http://schemas.openxmlformats.org/officeDocument/2006/relationships/hyperlink" Target="https://bulbapedia.bulbagarden.net/wiki/Ursaluna_(Pok%C3%A9mon)" TargetMode="External"/><Relationship Id="rId470" Type="http://schemas.openxmlformats.org/officeDocument/2006/relationships/hyperlink" Target="https://bulbapedia.bulbagarden.net/wiki/Umbreon_(Pok%C3%A9mon)" TargetMode="External"/><Relationship Id="rId2154" Type="http://schemas.openxmlformats.org/officeDocument/2006/relationships/hyperlink" Target="https://bulbapedia.bulbagarden.net/wiki/Ursaluna_(Pok%C3%A9mon)" TargetMode="External"/><Relationship Id="rId477" Type="http://schemas.openxmlformats.org/officeDocument/2006/relationships/hyperlink" Target="https://bulbapedia.bulbagarden.net/wiki/Misdreavus_(Pok%C3%A9mon)" TargetMode="External"/><Relationship Id="rId2155" Type="http://schemas.openxmlformats.org/officeDocument/2006/relationships/hyperlink" Target="https://bulbapedia.bulbagarden.net/wiki/Ursaluna_(Pok%C3%A9mon)" TargetMode="External"/><Relationship Id="rId476" Type="http://schemas.openxmlformats.org/officeDocument/2006/relationships/hyperlink" Target="https://bulbapedia.bulbagarden.net/wiki/Slowking_(Pok%C3%A9mon)" TargetMode="External"/><Relationship Id="rId2156" Type="http://schemas.openxmlformats.org/officeDocument/2006/relationships/hyperlink" Target="https://bulbapedia.bulbagarden.net/wiki/Basculegion_(Pok%C3%A9mon)" TargetMode="External"/><Relationship Id="rId475" Type="http://schemas.openxmlformats.org/officeDocument/2006/relationships/hyperlink" Target="https://bulbapedia.bulbagarden.net/wiki/Slowking_(Pok%C3%A9mon)" TargetMode="External"/><Relationship Id="rId2157" Type="http://schemas.openxmlformats.org/officeDocument/2006/relationships/hyperlink" Target="https://bulbapedia.bulbagarden.net/wiki/Basculegion_(Pok%C3%A9mon)" TargetMode="External"/><Relationship Id="rId474" Type="http://schemas.openxmlformats.org/officeDocument/2006/relationships/hyperlink" Target="https://bulbapedia.bulbagarden.net/wiki/Slowking_(Pok%C3%A9mon)" TargetMode="External"/><Relationship Id="rId2158" Type="http://schemas.openxmlformats.org/officeDocument/2006/relationships/hyperlink" Target="https://bulbapedia.bulbagarden.net/wiki/Sneasler_(Pok%C3%A9mon)" TargetMode="External"/><Relationship Id="rId1257" Type="http://schemas.openxmlformats.org/officeDocument/2006/relationships/hyperlink" Target="https://bulbapedia.bulbagarden.net/wiki/Leavanny_(Pok%C3%A9mon)" TargetMode="External"/><Relationship Id="rId2104" Type="http://schemas.openxmlformats.org/officeDocument/2006/relationships/hyperlink" Target="https://bulbapedia.bulbagarden.net/wiki/Cufant_(Pok%C3%A9mon)" TargetMode="External"/><Relationship Id="rId1258" Type="http://schemas.openxmlformats.org/officeDocument/2006/relationships/hyperlink" Target="https://bulbapedia.bulbagarden.net/wiki/Leavanny_(Pok%C3%A9mon)" TargetMode="External"/><Relationship Id="rId2105" Type="http://schemas.openxmlformats.org/officeDocument/2006/relationships/hyperlink" Target="https://bulbapedia.bulbagarden.net/wiki/Copperajah_(Pok%C3%A9mon)" TargetMode="External"/><Relationship Id="rId1259" Type="http://schemas.openxmlformats.org/officeDocument/2006/relationships/hyperlink" Target="https://bulbapedia.bulbagarden.net/wiki/Venipede_(Pok%C3%A9mon)" TargetMode="External"/><Relationship Id="rId2106" Type="http://schemas.openxmlformats.org/officeDocument/2006/relationships/hyperlink" Target="https://bulbapedia.bulbagarden.net/wiki/Copperajah_(Pok%C3%A9mon)" TargetMode="External"/><Relationship Id="rId2107" Type="http://schemas.openxmlformats.org/officeDocument/2006/relationships/hyperlink" Target="https://bulbapedia.bulbagarden.net/wiki/Dracozolt_(Pok%C3%A9mon)" TargetMode="External"/><Relationship Id="rId2108" Type="http://schemas.openxmlformats.org/officeDocument/2006/relationships/hyperlink" Target="https://bulbapedia.bulbagarden.net/wiki/Dracozolt_(Pok%C3%A9mon)" TargetMode="External"/><Relationship Id="rId2109" Type="http://schemas.openxmlformats.org/officeDocument/2006/relationships/hyperlink" Target="https://bulbapedia.bulbagarden.net/wiki/Arctozolt_(Pok%C3%A9mon)" TargetMode="External"/><Relationship Id="rId426" Type="http://schemas.openxmlformats.org/officeDocument/2006/relationships/hyperlink" Target="https://bulbapedia.bulbagarden.net/wiki/Togetic_(Pok%C3%A9mon)" TargetMode="External"/><Relationship Id="rId425" Type="http://schemas.openxmlformats.org/officeDocument/2006/relationships/hyperlink" Target="https://bulbapedia.bulbagarden.net/wiki/Togetic_(Pok%C3%A9mon)" TargetMode="External"/><Relationship Id="rId424" Type="http://schemas.openxmlformats.org/officeDocument/2006/relationships/hyperlink" Target="https://bulbapedia.bulbagarden.net/wiki/Togepi_(Pok%C3%A9mon)" TargetMode="External"/><Relationship Id="rId423" Type="http://schemas.openxmlformats.org/officeDocument/2006/relationships/hyperlink" Target="https://bulbapedia.bulbagarden.net/wiki/Togepi_(Pok%C3%A9mon)" TargetMode="External"/><Relationship Id="rId429" Type="http://schemas.openxmlformats.org/officeDocument/2006/relationships/hyperlink" Target="https://bulbapedia.bulbagarden.net/wiki/Xatu_(Pok%C3%A9mon)" TargetMode="External"/><Relationship Id="rId428" Type="http://schemas.openxmlformats.org/officeDocument/2006/relationships/hyperlink" Target="https://bulbapedia.bulbagarden.net/wiki/Natu_(Pok%C3%A9mon)" TargetMode="External"/><Relationship Id="rId427" Type="http://schemas.openxmlformats.org/officeDocument/2006/relationships/hyperlink" Target="https://bulbapedia.bulbagarden.net/wiki/Natu_(Pok%C3%A9mon)" TargetMode="External"/><Relationship Id="rId1250" Type="http://schemas.openxmlformats.org/officeDocument/2006/relationships/hyperlink" Target="https://bulbapedia.bulbagarden.net/wiki/Throh_(Pok%C3%A9mon)" TargetMode="External"/><Relationship Id="rId1251" Type="http://schemas.openxmlformats.org/officeDocument/2006/relationships/hyperlink" Target="https://bulbapedia.bulbagarden.net/wiki/Sawk_(Pok%C3%A9mon)" TargetMode="External"/><Relationship Id="rId1252" Type="http://schemas.openxmlformats.org/officeDocument/2006/relationships/hyperlink" Target="https://bulbapedia.bulbagarden.net/wiki/Sawk_(Pok%C3%A9mon)" TargetMode="External"/><Relationship Id="rId422" Type="http://schemas.openxmlformats.org/officeDocument/2006/relationships/hyperlink" Target="https://bulbapedia.bulbagarden.net/wiki/Igglybuff_(Pok%C3%A9mon)" TargetMode="External"/><Relationship Id="rId1253" Type="http://schemas.openxmlformats.org/officeDocument/2006/relationships/hyperlink" Target="https://bulbapedia.bulbagarden.net/wiki/Sewaddle_(Pok%C3%A9mon)" TargetMode="External"/><Relationship Id="rId2100" Type="http://schemas.openxmlformats.org/officeDocument/2006/relationships/hyperlink" Target="https://bulbapedia.bulbagarden.net/wiki/Indeedee_(Pok%C3%A9mon)" TargetMode="External"/><Relationship Id="rId421" Type="http://schemas.openxmlformats.org/officeDocument/2006/relationships/hyperlink" Target="https://bulbapedia.bulbagarden.net/wiki/Igglybuff_(Pok%C3%A9mon)" TargetMode="External"/><Relationship Id="rId1254" Type="http://schemas.openxmlformats.org/officeDocument/2006/relationships/hyperlink" Target="https://bulbapedia.bulbagarden.net/wiki/Sewaddle_(Pok%C3%A9mon)" TargetMode="External"/><Relationship Id="rId2101" Type="http://schemas.openxmlformats.org/officeDocument/2006/relationships/hyperlink" Target="https://bulbapedia.bulbagarden.net/wiki/Morpeko_(Pok%C3%A9mon)" TargetMode="External"/><Relationship Id="rId420" Type="http://schemas.openxmlformats.org/officeDocument/2006/relationships/hyperlink" Target="https://bulbapedia.bulbagarden.net/wiki/Cleffa_(Pok%C3%A9mon)" TargetMode="External"/><Relationship Id="rId1255" Type="http://schemas.openxmlformats.org/officeDocument/2006/relationships/hyperlink" Target="https://bulbapedia.bulbagarden.net/wiki/Swadloon_(Pok%C3%A9mon)" TargetMode="External"/><Relationship Id="rId2102" Type="http://schemas.openxmlformats.org/officeDocument/2006/relationships/hyperlink" Target="https://bulbapedia.bulbagarden.net/wiki/Morpeko_(Pok%C3%A9mon)" TargetMode="External"/><Relationship Id="rId1256" Type="http://schemas.openxmlformats.org/officeDocument/2006/relationships/hyperlink" Target="https://bulbapedia.bulbagarden.net/wiki/Swadloon_(Pok%C3%A9mon)" TargetMode="External"/><Relationship Id="rId2103" Type="http://schemas.openxmlformats.org/officeDocument/2006/relationships/hyperlink" Target="https://bulbapedia.bulbagarden.net/wiki/Cufant_(Pok%C3%A9mon)" TargetMode="External"/><Relationship Id="rId1246" Type="http://schemas.openxmlformats.org/officeDocument/2006/relationships/hyperlink" Target="https://bulbapedia.bulbagarden.net/wiki/Palpitoad_(Pok%C3%A9mon)" TargetMode="External"/><Relationship Id="rId1247" Type="http://schemas.openxmlformats.org/officeDocument/2006/relationships/hyperlink" Target="https://bulbapedia.bulbagarden.net/wiki/Seismitoad_(Pok%C3%A9mon)" TargetMode="External"/><Relationship Id="rId1248" Type="http://schemas.openxmlformats.org/officeDocument/2006/relationships/hyperlink" Target="https://bulbapedia.bulbagarden.net/wiki/Seismitoad_(Pok%C3%A9mon)" TargetMode="External"/><Relationship Id="rId1249" Type="http://schemas.openxmlformats.org/officeDocument/2006/relationships/hyperlink" Target="https://bulbapedia.bulbagarden.net/wiki/Throh_(Pok%C3%A9mon)" TargetMode="External"/><Relationship Id="rId415" Type="http://schemas.openxmlformats.org/officeDocument/2006/relationships/hyperlink" Target="https://bulbapedia.bulbagarden.net/wiki/Lanturn_(Pok%C3%A9mon)" TargetMode="External"/><Relationship Id="rId899" Type="http://schemas.openxmlformats.org/officeDocument/2006/relationships/hyperlink" Target="https://bulbapedia.bulbagarden.net/wiki/Registeel_(Pok%C3%A9mon)" TargetMode="External"/><Relationship Id="rId414" Type="http://schemas.openxmlformats.org/officeDocument/2006/relationships/hyperlink" Target="https://bulbapedia.bulbagarden.net/wiki/Chinchou_(Pok%C3%A9mon)" TargetMode="External"/><Relationship Id="rId898" Type="http://schemas.openxmlformats.org/officeDocument/2006/relationships/hyperlink" Target="https://bulbapedia.bulbagarden.net/wiki/Regice_(Pok%C3%A9mon)" TargetMode="External"/><Relationship Id="rId413" Type="http://schemas.openxmlformats.org/officeDocument/2006/relationships/hyperlink" Target="https://bulbapedia.bulbagarden.net/wiki/Chinchou_(Pok%C3%A9mon)" TargetMode="External"/><Relationship Id="rId897" Type="http://schemas.openxmlformats.org/officeDocument/2006/relationships/hyperlink" Target="https://bulbapedia.bulbagarden.net/wiki/Regice_(Pok%C3%A9mon)" TargetMode="External"/><Relationship Id="rId412" Type="http://schemas.openxmlformats.org/officeDocument/2006/relationships/hyperlink" Target="https://bulbapedia.bulbagarden.net/wiki/Crobat_(Pok%C3%A9mon)" TargetMode="External"/><Relationship Id="rId896" Type="http://schemas.openxmlformats.org/officeDocument/2006/relationships/hyperlink" Target="https://bulbapedia.bulbagarden.net/wiki/Regirock_(Pok%C3%A9mon)" TargetMode="External"/><Relationship Id="rId419" Type="http://schemas.openxmlformats.org/officeDocument/2006/relationships/hyperlink" Target="https://bulbapedia.bulbagarden.net/wiki/Cleffa_(Pok%C3%A9mon)" TargetMode="External"/><Relationship Id="rId418" Type="http://schemas.openxmlformats.org/officeDocument/2006/relationships/hyperlink" Target="https://bulbapedia.bulbagarden.net/wiki/Pichu_(Pok%C3%A9mon)" TargetMode="External"/><Relationship Id="rId417" Type="http://schemas.openxmlformats.org/officeDocument/2006/relationships/hyperlink" Target="https://bulbapedia.bulbagarden.net/wiki/Pichu_(Pok%C3%A9mon)" TargetMode="External"/><Relationship Id="rId416" Type="http://schemas.openxmlformats.org/officeDocument/2006/relationships/hyperlink" Target="https://bulbapedia.bulbagarden.net/wiki/Lanturn_(Pok%C3%A9mon)" TargetMode="External"/><Relationship Id="rId891" Type="http://schemas.openxmlformats.org/officeDocument/2006/relationships/hyperlink" Target="https://bulbapedia.bulbagarden.net/wiki/Metang_(Pok%C3%A9mon)" TargetMode="External"/><Relationship Id="rId890" Type="http://schemas.openxmlformats.org/officeDocument/2006/relationships/hyperlink" Target="https://bulbapedia.bulbagarden.net/wiki/Beldum_(Pok%C3%A9mon)" TargetMode="External"/><Relationship Id="rId1240" Type="http://schemas.openxmlformats.org/officeDocument/2006/relationships/hyperlink" Target="https://bulbapedia.bulbagarden.net/wiki/Gurdurr_(Pok%C3%A9mon)" TargetMode="External"/><Relationship Id="rId1241" Type="http://schemas.openxmlformats.org/officeDocument/2006/relationships/hyperlink" Target="https://bulbapedia.bulbagarden.net/wiki/Conkeldurr_(Pok%C3%A9mon)" TargetMode="External"/><Relationship Id="rId411" Type="http://schemas.openxmlformats.org/officeDocument/2006/relationships/hyperlink" Target="https://bulbapedia.bulbagarden.net/wiki/Crobat_(Pok%C3%A9mon)" TargetMode="External"/><Relationship Id="rId895" Type="http://schemas.openxmlformats.org/officeDocument/2006/relationships/hyperlink" Target="https://bulbapedia.bulbagarden.net/wiki/Regirock_(Pok%C3%A9mon)" TargetMode="External"/><Relationship Id="rId1242" Type="http://schemas.openxmlformats.org/officeDocument/2006/relationships/hyperlink" Target="https://bulbapedia.bulbagarden.net/wiki/Conkeldurr_(Pok%C3%A9mon)" TargetMode="External"/><Relationship Id="rId410" Type="http://schemas.openxmlformats.org/officeDocument/2006/relationships/hyperlink" Target="https://bulbapedia.bulbagarden.net/wiki/Ariados_(Pok%C3%A9mon)" TargetMode="External"/><Relationship Id="rId894" Type="http://schemas.openxmlformats.org/officeDocument/2006/relationships/hyperlink" Target="https://bulbapedia.bulbagarden.net/wiki/Metagross_(Pok%C3%A9mon)" TargetMode="External"/><Relationship Id="rId1243" Type="http://schemas.openxmlformats.org/officeDocument/2006/relationships/hyperlink" Target="https://bulbapedia.bulbagarden.net/wiki/Tympole_(Pok%C3%A9mon)" TargetMode="External"/><Relationship Id="rId893" Type="http://schemas.openxmlformats.org/officeDocument/2006/relationships/hyperlink" Target="https://bulbapedia.bulbagarden.net/wiki/Metagross_(Pok%C3%A9mon)" TargetMode="External"/><Relationship Id="rId1244" Type="http://schemas.openxmlformats.org/officeDocument/2006/relationships/hyperlink" Target="https://bulbapedia.bulbagarden.net/wiki/Tympole_(Pok%C3%A9mon)" TargetMode="External"/><Relationship Id="rId892" Type="http://schemas.openxmlformats.org/officeDocument/2006/relationships/hyperlink" Target="https://bulbapedia.bulbagarden.net/wiki/Metang_(Pok%C3%A9mon)" TargetMode="External"/><Relationship Id="rId1245" Type="http://schemas.openxmlformats.org/officeDocument/2006/relationships/hyperlink" Target="https://bulbapedia.bulbagarden.net/wiki/Palpitoad_(Pok%C3%A9mon)" TargetMode="External"/><Relationship Id="rId1279" Type="http://schemas.openxmlformats.org/officeDocument/2006/relationships/hyperlink" Target="https://bulbapedia.bulbagarden.net/wiki/Basculin_(Pok%C3%A9mon)" TargetMode="External"/><Relationship Id="rId2126" Type="http://schemas.openxmlformats.org/officeDocument/2006/relationships/hyperlink" Target="https://bulbapedia.bulbagarden.net/wiki/Zamazenta_(Pok%C3%A9mon)" TargetMode="External"/><Relationship Id="rId2127" Type="http://schemas.openxmlformats.org/officeDocument/2006/relationships/hyperlink" Target="https://bulbapedia.bulbagarden.net/wiki/Eternatus_(Pok%C3%A9mon)" TargetMode="External"/><Relationship Id="rId2128" Type="http://schemas.openxmlformats.org/officeDocument/2006/relationships/hyperlink" Target="https://bulbapedia.bulbagarden.net/wiki/Eternatus_(Pok%C3%A9mon)" TargetMode="External"/><Relationship Id="rId2129" Type="http://schemas.openxmlformats.org/officeDocument/2006/relationships/hyperlink" Target="https://bulbapedia.bulbagarden.net/wiki/Kubfu_(Pok%C3%A9mon)" TargetMode="External"/><Relationship Id="rId448" Type="http://schemas.openxmlformats.org/officeDocument/2006/relationships/hyperlink" Target="https://bulbapedia.bulbagarden.net/wiki/Hoppip_(Pok%C3%A9mon)" TargetMode="External"/><Relationship Id="rId447" Type="http://schemas.openxmlformats.org/officeDocument/2006/relationships/hyperlink" Target="https://bulbapedia.bulbagarden.net/wiki/Hoppip_(Pok%C3%A9mon)" TargetMode="External"/><Relationship Id="rId446" Type="http://schemas.openxmlformats.org/officeDocument/2006/relationships/hyperlink" Target="https://bulbapedia.bulbagarden.net/wiki/Politoed_(Pok%C3%A9mon)" TargetMode="External"/><Relationship Id="rId445" Type="http://schemas.openxmlformats.org/officeDocument/2006/relationships/hyperlink" Target="https://bulbapedia.bulbagarden.net/wiki/Politoed_(Pok%C3%A9mon)" TargetMode="External"/><Relationship Id="rId449" Type="http://schemas.openxmlformats.org/officeDocument/2006/relationships/hyperlink" Target="https://bulbapedia.bulbagarden.net/wiki/Skiploom_(Pok%C3%A9mon)" TargetMode="External"/><Relationship Id="rId1270" Type="http://schemas.openxmlformats.org/officeDocument/2006/relationships/hyperlink" Target="https://bulbapedia.bulbagarden.net/wiki/Petilil_(Pok%C3%A9mon)" TargetMode="External"/><Relationship Id="rId440" Type="http://schemas.openxmlformats.org/officeDocument/2006/relationships/hyperlink" Target="https://bulbapedia.bulbagarden.net/wiki/Marill_(Pok%C3%A9mon)" TargetMode="External"/><Relationship Id="rId1271" Type="http://schemas.openxmlformats.org/officeDocument/2006/relationships/hyperlink" Target="https://bulbapedia.bulbagarden.net/wiki/Lilligant_(Pok%C3%A9mon)" TargetMode="External"/><Relationship Id="rId1272" Type="http://schemas.openxmlformats.org/officeDocument/2006/relationships/hyperlink" Target="https://bulbapedia.bulbagarden.net/wiki/Lilligant_(Pok%C3%A9mon)" TargetMode="External"/><Relationship Id="rId1273" Type="http://schemas.openxmlformats.org/officeDocument/2006/relationships/hyperlink" Target="https://bulbapedia.bulbagarden.net/wiki/Lilligant_(Pok%C3%A9mon)" TargetMode="External"/><Relationship Id="rId2120" Type="http://schemas.openxmlformats.org/officeDocument/2006/relationships/hyperlink" Target="https://bulbapedia.bulbagarden.net/wiki/Drakloak_(Pok%C3%A9mon)" TargetMode="External"/><Relationship Id="rId1274" Type="http://schemas.openxmlformats.org/officeDocument/2006/relationships/hyperlink" Target="https://bulbapedia.bulbagarden.net/wiki/Lilligant_(Pok%C3%A9mon)" TargetMode="External"/><Relationship Id="rId2121" Type="http://schemas.openxmlformats.org/officeDocument/2006/relationships/hyperlink" Target="https://bulbapedia.bulbagarden.net/wiki/Dragapult_(Pok%C3%A9mon)" TargetMode="External"/><Relationship Id="rId444" Type="http://schemas.openxmlformats.org/officeDocument/2006/relationships/hyperlink" Target="https://bulbapedia.bulbagarden.net/wiki/Sudowoodo_(Pok%C3%A9mon)" TargetMode="External"/><Relationship Id="rId1275" Type="http://schemas.openxmlformats.org/officeDocument/2006/relationships/hyperlink" Target="https://bulbapedia.bulbagarden.net/wiki/Basculin_(Pok%C3%A9mon)" TargetMode="External"/><Relationship Id="rId2122" Type="http://schemas.openxmlformats.org/officeDocument/2006/relationships/hyperlink" Target="https://bulbapedia.bulbagarden.net/wiki/Dragapult_(Pok%C3%A9mon)" TargetMode="External"/><Relationship Id="rId443" Type="http://schemas.openxmlformats.org/officeDocument/2006/relationships/hyperlink" Target="https://bulbapedia.bulbagarden.net/wiki/Sudowoodo_(Pok%C3%A9mon)" TargetMode="External"/><Relationship Id="rId1276" Type="http://schemas.openxmlformats.org/officeDocument/2006/relationships/hyperlink" Target="https://bulbapedia.bulbagarden.net/wiki/Basculin_(Pok%C3%A9mon)" TargetMode="External"/><Relationship Id="rId2123" Type="http://schemas.openxmlformats.org/officeDocument/2006/relationships/hyperlink" Target="https://bulbapedia.bulbagarden.net/wiki/Zacian_(Pok%C3%A9mon)" TargetMode="External"/><Relationship Id="rId442" Type="http://schemas.openxmlformats.org/officeDocument/2006/relationships/hyperlink" Target="https://bulbapedia.bulbagarden.net/wiki/Azumarill_(Pok%C3%A9mon)" TargetMode="External"/><Relationship Id="rId1277" Type="http://schemas.openxmlformats.org/officeDocument/2006/relationships/hyperlink" Target="https://bulbapedia.bulbagarden.net/wiki/Basculin_(Pok%C3%A9mon)" TargetMode="External"/><Relationship Id="rId2124" Type="http://schemas.openxmlformats.org/officeDocument/2006/relationships/hyperlink" Target="https://bulbapedia.bulbagarden.net/wiki/Zacian_(Pok%C3%A9mon)" TargetMode="External"/><Relationship Id="rId441" Type="http://schemas.openxmlformats.org/officeDocument/2006/relationships/hyperlink" Target="https://bulbapedia.bulbagarden.net/wiki/Azumarill_(Pok%C3%A9mon)" TargetMode="External"/><Relationship Id="rId1278" Type="http://schemas.openxmlformats.org/officeDocument/2006/relationships/hyperlink" Target="https://bulbapedia.bulbagarden.net/wiki/Basculin_(Pok%C3%A9mon)" TargetMode="External"/><Relationship Id="rId2125" Type="http://schemas.openxmlformats.org/officeDocument/2006/relationships/hyperlink" Target="https://bulbapedia.bulbagarden.net/wiki/Zamazenta_(Pok%C3%A9mon)" TargetMode="External"/><Relationship Id="rId1268" Type="http://schemas.openxmlformats.org/officeDocument/2006/relationships/hyperlink" Target="https://bulbapedia.bulbagarden.net/wiki/Whimsicott_(Pok%C3%A9mon)" TargetMode="External"/><Relationship Id="rId2115" Type="http://schemas.openxmlformats.org/officeDocument/2006/relationships/hyperlink" Target="https://bulbapedia.bulbagarden.net/wiki/Duraludon_(Pok%C3%A9mon)" TargetMode="External"/><Relationship Id="rId1269" Type="http://schemas.openxmlformats.org/officeDocument/2006/relationships/hyperlink" Target="https://bulbapedia.bulbagarden.net/wiki/Petilil_(Pok%C3%A9mon)" TargetMode="External"/><Relationship Id="rId2116" Type="http://schemas.openxmlformats.org/officeDocument/2006/relationships/hyperlink" Target="https://bulbapedia.bulbagarden.net/wiki/Duraludon_(Pok%C3%A9mon)" TargetMode="External"/><Relationship Id="rId2117" Type="http://schemas.openxmlformats.org/officeDocument/2006/relationships/hyperlink" Target="https://bulbapedia.bulbagarden.net/wiki/Dreepy_(Pok%C3%A9mon)" TargetMode="External"/><Relationship Id="rId2118" Type="http://schemas.openxmlformats.org/officeDocument/2006/relationships/hyperlink" Target="https://bulbapedia.bulbagarden.net/wiki/Dreepy_(Pok%C3%A9mon)" TargetMode="External"/><Relationship Id="rId2119" Type="http://schemas.openxmlformats.org/officeDocument/2006/relationships/hyperlink" Target="https://bulbapedia.bulbagarden.net/wiki/Drakloak_(Pok%C3%A9mon)" TargetMode="External"/><Relationship Id="rId437" Type="http://schemas.openxmlformats.org/officeDocument/2006/relationships/hyperlink" Target="https://bulbapedia.bulbagarden.net/wiki/Bellossom_(Pok%C3%A9mon)" TargetMode="External"/><Relationship Id="rId436" Type="http://schemas.openxmlformats.org/officeDocument/2006/relationships/hyperlink" Target="https://bulbapedia.bulbagarden.net/wiki/Ampharos_(Pok%C3%A9mon)" TargetMode="External"/><Relationship Id="rId435" Type="http://schemas.openxmlformats.org/officeDocument/2006/relationships/hyperlink" Target="https://bulbapedia.bulbagarden.net/wiki/Ampharos_(Pok%C3%A9mon)" TargetMode="External"/><Relationship Id="rId434" Type="http://schemas.openxmlformats.org/officeDocument/2006/relationships/hyperlink" Target="https://bulbapedia.bulbagarden.net/wiki/Flaaffy_(Pok%C3%A9mon)" TargetMode="External"/><Relationship Id="rId439" Type="http://schemas.openxmlformats.org/officeDocument/2006/relationships/hyperlink" Target="https://bulbapedia.bulbagarden.net/wiki/Marill_(Pok%C3%A9mon)" TargetMode="External"/><Relationship Id="rId438" Type="http://schemas.openxmlformats.org/officeDocument/2006/relationships/hyperlink" Target="https://bulbapedia.bulbagarden.net/wiki/Bellossom_(Pok%C3%A9mon)" TargetMode="External"/><Relationship Id="rId1260" Type="http://schemas.openxmlformats.org/officeDocument/2006/relationships/hyperlink" Target="https://bulbapedia.bulbagarden.net/wiki/Venipede_(Pok%C3%A9mon)" TargetMode="External"/><Relationship Id="rId1261" Type="http://schemas.openxmlformats.org/officeDocument/2006/relationships/hyperlink" Target="https://bulbapedia.bulbagarden.net/wiki/Whirlipede_(Pok%C3%A9mon)" TargetMode="External"/><Relationship Id="rId1262" Type="http://schemas.openxmlformats.org/officeDocument/2006/relationships/hyperlink" Target="https://bulbapedia.bulbagarden.net/wiki/Whirlipede_(Pok%C3%A9mon)" TargetMode="External"/><Relationship Id="rId1263" Type="http://schemas.openxmlformats.org/officeDocument/2006/relationships/hyperlink" Target="https://bulbapedia.bulbagarden.net/wiki/Scolipede_(Pok%C3%A9mon)" TargetMode="External"/><Relationship Id="rId2110" Type="http://schemas.openxmlformats.org/officeDocument/2006/relationships/hyperlink" Target="https://bulbapedia.bulbagarden.net/wiki/Arctozolt_(Pok%C3%A9mon)" TargetMode="External"/><Relationship Id="rId433" Type="http://schemas.openxmlformats.org/officeDocument/2006/relationships/hyperlink" Target="https://bulbapedia.bulbagarden.net/wiki/Flaaffy_(Pok%C3%A9mon)" TargetMode="External"/><Relationship Id="rId1264" Type="http://schemas.openxmlformats.org/officeDocument/2006/relationships/hyperlink" Target="https://bulbapedia.bulbagarden.net/wiki/Scolipede_(Pok%C3%A9mon)" TargetMode="External"/><Relationship Id="rId2111" Type="http://schemas.openxmlformats.org/officeDocument/2006/relationships/hyperlink" Target="https://bulbapedia.bulbagarden.net/wiki/Dracovish_(Pok%C3%A9mon)" TargetMode="External"/><Relationship Id="rId432" Type="http://schemas.openxmlformats.org/officeDocument/2006/relationships/hyperlink" Target="https://bulbapedia.bulbagarden.net/wiki/Mareep_(Pok%C3%A9mon)" TargetMode="External"/><Relationship Id="rId1265" Type="http://schemas.openxmlformats.org/officeDocument/2006/relationships/hyperlink" Target="https://bulbapedia.bulbagarden.net/wiki/Cottonee_(Pok%C3%A9mon)" TargetMode="External"/><Relationship Id="rId2112" Type="http://schemas.openxmlformats.org/officeDocument/2006/relationships/hyperlink" Target="https://bulbapedia.bulbagarden.net/wiki/Dracovish_(Pok%C3%A9mon)" TargetMode="External"/><Relationship Id="rId431" Type="http://schemas.openxmlformats.org/officeDocument/2006/relationships/hyperlink" Target="https://bulbapedia.bulbagarden.net/wiki/Mareep_(Pok%C3%A9mon)" TargetMode="External"/><Relationship Id="rId1266" Type="http://schemas.openxmlformats.org/officeDocument/2006/relationships/hyperlink" Target="https://bulbapedia.bulbagarden.net/wiki/Cottonee_(Pok%C3%A9mon)" TargetMode="External"/><Relationship Id="rId2113" Type="http://schemas.openxmlformats.org/officeDocument/2006/relationships/hyperlink" Target="https://bulbapedia.bulbagarden.net/wiki/Arctovish_(Pok%C3%A9mon)" TargetMode="External"/><Relationship Id="rId430" Type="http://schemas.openxmlformats.org/officeDocument/2006/relationships/hyperlink" Target="https://bulbapedia.bulbagarden.net/wiki/Xatu_(Pok%C3%A9mon)" TargetMode="External"/><Relationship Id="rId1267" Type="http://schemas.openxmlformats.org/officeDocument/2006/relationships/hyperlink" Target="https://bulbapedia.bulbagarden.net/wiki/Whimsicott_(Pok%C3%A9mon)" TargetMode="External"/><Relationship Id="rId2114" Type="http://schemas.openxmlformats.org/officeDocument/2006/relationships/hyperlink" Target="https://bulbapedia.bulbagarden.net/wiki/Arctovish_(Pok%C3%A9mon)" TargetMode="External"/></Relationships>
</file>

<file path=xl/worksheets/_rels/sheet5.xml.rels><?xml version="1.0" encoding="UTF-8" standalone="yes"?><Relationships xmlns="http://schemas.openxmlformats.org/package/2006/relationships"><Relationship Id="rId392" Type="http://schemas.openxmlformats.org/officeDocument/2006/relationships/hyperlink" Target="https://bulbapedia.bulbagarden.net/wiki/Sentret_(Pok%C3%A9mon)" TargetMode="External"/><Relationship Id="rId391" Type="http://schemas.openxmlformats.org/officeDocument/2006/relationships/hyperlink" Target="https://bulbapedia.bulbagarden.net/wiki/Sentret_(Pok%C3%A9mon)" TargetMode="External"/><Relationship Id="rId390" Type="http://schemas.openxmlformats.org/officeDocument/2006/relationships/hyperlink" Target="https://bulbapedia.bulbagarden.net/wiki/Feraligatr_(Pok%C3%A9mon)" TargetMode="External"/><Relationship Id="rId1" Type="http://schemas.openxmlformats.org/officeDocument/2006/relationships/hyperlink" Target="https://bulbapedia.bulbagarden.net/wiki/Bulbasaur_(Pok%C3%A9mon)" TargetMode="External"/><Relationship Id="rId2" Type="http://schemas.openxmlformats.org/officeDocument/2006/relationships/hyperlink" Target="https://bulbapedia.bulbagarden.net/wiki/Bulbasaur_(Pok%C3%A9mon)" TargetMode="External"/><Relationship Id="rId3" Type="http://schemas.openxmlformats.org/officeDocument/2006/relationships/hyperlink" Target="https://bulbapedia.bulbagarden.net/wiki/Ivysaur_(Pok%C3%A9mon)" TargetMode="External"/><Relationship Id="rId4" Type="http://schemas.openxmlformats.org/officeDocument/2006/relationships/hyperlink" Target="https://bulbapedia.bulbagarden.net/wiki/Ivysaur_(Pok%C3%A9mon)" TargetMode="External"/><Relationship Id="rId9" Type="http://schemas.openxmlformats.org/officeDocument/2006/relationships/hyperlink" Target="https://bulbapedia.bulbagarden.net/wiki/Charmeleon_(Pok%C3%A9mon)" TargetMode="External"/><Relationship Id="rId385" Type="http://schemas.openxmlformats.org/officeDocument/2006/relationships/hyperlink" Target="https://bulbapedia.bulbagarden.net/wiki/Totodile_(Pok%C3%A9mon)" TargetMode="External"/><Relationship Id="rId384" Type="http://schemas.openxmlformats.org/officeDocument/2006/relationships/hyperlink" Target="https://bulbapedia.bulbagarden.net/wiki/Typhlosion_(Pok%C3%A9mon)" TargetMode="External"/><Relationship Id="rId383" Type="http://schemas.openxmlformats.org/officeDocument/2006/relationships/hyperlink" Target="https://bulbapedia.bulbagarden.net/wiki/Typhlosion_(Pok%C3%A9mon)" TargetMode="External"/><Relationship Id="rId382" Type="http://schemas.openxmlformats.org/officeDocument/2006/relationships/hyperlink" Target="https://bulbapedia.bulbagarden.net/wiki/Typhlosion_(Pok%C3%A9mon)" TargetMode="External"/><Relationship Id="rId5" Type="http://schemas.openxmlformats.org/officeDocument/2006/relationships/hyperlink" Target="https://bulbapedia.bulbagarden.net/wiki/Venusaur_(Pok%C3%A9mon)" TargetMode="External"/><Relationship Id="rId389" Type="http://schemas.openxmlformats.org/officeDocument/2006/relationships/hyperlink" Target="https://bulbapedia.bulbagarden.net/wiki/Feraligatr_(Pok%C3%A9mon)" TargetMode="External"/><Relationship Id="rId6" Type="http://schemas.openxmlformats.org/officeDocument/2006/relationships/hyperlink" Target="https://bulbapedia.bulbagarden.net/wiki/Venusaur_(Pok%C3%A9mon)" TargetMode="External"/><Relationship Id="rId388" Type="http://schemas.openxmlformats.org/officeDocument/2006/relationships/hyperlink" Target="https://bulbapedia.bulbagarden.net/wiki/Croconaw_(Pok%C3%A9mon)" TargetMode="External"/><Relationship Id="rId7" Type="http://schemas.openxmlformats.org/officeDocument/2006/relationships/hyperlink" Target="https://bulbapedia.bulbagarden.net/wiki/Charmander_(Pok%C3%A9mon)" TargetMode="External"/><Relationship Id="rId387" Type="http://schemas.openxmlformats.org/officeDocument/2006/relationships/hyperlink" Target="https://bulbapedia.bulbagarden.net/wiki/Croconaw_(Pok%C3%A9mon)" TargetMode="External"/><Relationship Id="rId8" Type="http://schemas.openxmlformats.org/officeDocument/2006/relationships/hyperlink" Target="https://bulbapedia.bulbagarden.net/wiki/Charmander_(Pok%C3%A9mon)" TargetMode="External"/><Relationship Id="rId386" Type="http://schemas.openxmlformats.org/officeDocument/2006/relationships/hyperlink" Target="https://bulbapedia.bulbagarden.net/wiki/Totodile_(Pok%C3%A9mon)" TargetMode="External"/><Relationship Id="rId381" Type="http://schemas.openxmlformats.org/officeDocument/2006/relationships/hyperlink" Target="https://bulbapedia.bulbagarden.net/wiki/Typhlosion_(Pok%C3%A9mon)" TargetMode="External"/><Relationship Id="rId380" Type="http://schemas.openxmlformats.org/officeDocument/2006/relationships/hyperlink" Target="https://bulbapedia.bulbagarden.net/wiki/Quilava_(Pok%C3%A9mon)" TargetMode="External"/><Relationship Id="rId379" Type="http://schemas.openxmlformats.org/officeDocument/2006/relationships/hyperlink" Target="https://bulbapedia.bulbagarden.net/wiki/Quilava_(Pok%C3%A9mon)" TargetMode="External"/><Relationship Id="rId374" Type="http://schemas.openxmlformats.org/officeDocument/2006/relationships/hyperlink" Target="https://bulbapedia.bulbagarden.net/wiki/Bayleef_(Pok%C3%A9mon)" TargetMode="External"/><Relationship Id="rId373" Type="http://schemas.openxmlformats.org/officeDocument/2006/relationships/hyperlink" Target="https://bulbapedia.bulbagarden.net/wiki/Bayleef_(Pok%C3%A9mon)" TargetMode="External"/><Relationship Id="rId372" Type="http://schemas.openxmlformats.org/officeDocument/2006/relationships/hyperlink" Target="https://bulbapedia.bulbagarden.net/wiki/Chikorita_(Pok%C3%A9mon)" TargetMode="External"/><Relationship Id="rId371" Type="http://schemas.openxmlformats.org/officeDocument/2006/relationships/hyperlink" Target="https://bulbapedia.bulbagarden.net/wiki/Chikorita_(Pok%C3%A9mon)" TargetMode="External"/><Relationship Id="rId378" Type="http://schemas.openxmlformats.org/officeDocument/2006/relationships/hyperlink" Target="https://bulbapedia.bulbagarden.net/wiki/Cyndaquil_(Pok%C3%A9mon)" TargetMode="External"/><Relationship Id="rId377" Type="http://schemas.openxmlformats.org/officeDocument/2006/relationships/hyperlink" Target="https://bulbapedia.bulbagarden.net/wiki/Cyndaquil_(Pok%C3%A9mon)" TargetMode="External"/><Relationship Id="rId376" Type="http://schemas.openxmlformats.org/officeDocument/2006/relationships/hyperlink" Target="https://bulbapedia.bulbagarden.net/wiki/Meganium_(Pok%C3%A9mon)" TargetMode="External"/><Relationship Id="rId375" Type="http://schemas.openxmlformats.org/officeDocument/2006/relationships/hyperlink" Target="https://bulbapedia.bulbagarden.net/wiki/Meganium_(Pok%C3%A9mon)" TargetMode="External"/><Relationship Id="rId396" Type="http://schemas.openxmlformats.org/officeDocument/2006/relationships/hyperlink" Target="https://bulbapedia.bulbagarden.net/wiki/Hoothoot_(Pok%C3%A9mon)" TargetMode="External"/><Relationship Id="rId395" Type="http://schemas.openxmlformats.org/officeDocument/2006/relationships/hyperlink" Target="https://bulbapedia.bulbagarden.net/wiki/Hoothoot_(Pok%C3%A9mon)" TargetMode="External"/><Relationship Id="rId394" Type="http://schemas.openxmlformats.org/officeDocument/2006/relationships/hyperlink" Target="https://bulbapedia.bulbagarden.net/wiki/Furret_(Pok%C3%A9mon)" TargetMode="External"/><Relationship Id="rId393" Type="http://schemas.openxmlformats.org/officeDocument/2006/relationships/hyperlink" Target="https://bulbapedia.bulbagarden.net/wiki/Furret_(Pok%C3%A9mon)" TargetMode="External"/><Relationship Id="rId399" Type="http://schemas.openxmlformats.org/officeDocument/2006/relationships/hyperlink" Target="https://bulbapedia.bulbagarden.net/wiki/Ledyba_(Pok%C3%A9mon)" TargetMode="External"/><Relationship Id="rId398" Type="http://schemas.openxmlformats.org/officeDocument/2006/relationships/hyperlink" Target="https://bulbapedia.bulbagarden.net/wiki/Noctowl_(Pok%C3%A9mon)" TargetMode="External"/><Relationship Id="rId397" Type="http://schemas.openxmlformats.org/officeDocument/2006/relationships/hyperlink" Target="https://bulbapedia.bulbagarden.net/wiki/Noctowl_(Pok%C3%A9mon)" TargetMode="External"/><Relationship Id="rId1730" Type="http://schemas.openxmlformats.org/officeDocument/2006/relationships/hyperlink" Target="https://bulbapedia.bulbagarden.net/wiki/Melmetal_(Pok%C3%A9mon)" TargetMode="External"/><Relationship Id="rId1731" Type="http://schemas.openxmlformats.org/officeDocument/2006/relationships/hyperlink" Target="https://bulbapedia.bulbagarden.net/wiki/Grookey_(Pok%C3%A9mon)" TargetMode="External"/><Relationship Id="rId1732" Type="http://schemas.openxmlformats.org/officeDocument/2006/relationships/hyperlink" Target="https://bulbapedia.bulbagarden.net/wiki/Grookey_(Pok%C3%A9mon)" TargetMode="External"/><Relationship Id="rId1733" Type="http://schemas.openxmlformats.org/officeDocument/2006/relationships/hyperlink" Target="https://bulbapedia.bulbagarden.net/wiki/Thwackey_(Pok%C3%A9mon)" TargetMode="External"/><Relationship Id="rId1734" Type="http://schemas.openxmlformats.org/officeDocument/2006/relationships/hyperlink" Target="https://bulbapedia.bulbagarden.net/wiki/Thwackey_(Pok%C3%A9mon)" TargetMode="External"/><Relationship Id="rId1735" Type="http://schemas.openxmlformats.org/officeDocument/2006/relationships/hyperlink" Target="https://bulbapedia.bulbagarden.net/wiki/Rillaboom_(Pok%C3%A9mon)" TargetMode="External"/><Relationship Id="rId1736" Type="http://schemas.openxmlformats.org/officeDocument/2006/relationships/hyperlink" Target="https://bulbapedia.bulbagarden.net/wiki/Rillaboom_(Pok%C3%A9mon)" TargetMode="External"/><Relationship Id="rId1737" Type="http://schemas.openxmlformats.org/officeDocument/2006/relationships/hyperlink" Target="https://bulbapedia.bulbagarden.net/wiki/Scorbunny_(Pok%C3%A9mon)" TargetMode="External"/><Relationship Id="rId1738" Type="http://schemas.openxmlformats.org/officeDocument/2006/relationships/hyperlink" Target="https://bulbapedia.bulbagarden.net/wiki/Scorbunny_(Pok%C3%A9mon)" TargetMode="External"/><Relationship Id="rId1739" Type="http://schemas.openxmlformats.org/officeDocument/2006/relationships/hyperlink" Target="https://bulbapedia.bulbagarden.net/wiki/Raboot_(Pok%C3%A9mon)" TargetMode="External"/><Relationship Id="rId1720" Type="http://schemas.openxmlformats.org/officeDocument/2006/relationships/hyperlink" Target="https://bulbapedia.bulbagarden.net/wiki/Naganadel_(Pok%C3%A9mon)" TargetMode="External"/><Relationship Id="rId1721" Type="http://schemas.openxmlformats.org/officeDocument/2006/relationships/hyperlink" Target="https://bulbapedia.bulbagarden.net/wiki/Stakataka_(Pok%C3%A9mon)" TargetMode="External"/><Relationship Id="rId1722" Type="http://schemas.openxmlformats.org/officeDocument/2006/relationships/hyperlink" Target="https://bulbapedia.bulbagarden.net/wiki/Stakataka_(Pok%C3%A9mon)" TargetMode="External"/><Relationship Id="rId1723" Type="http://schemas.openxmlformats.org/officeDocument/2006/relationships/hyperlink" Target="https://bulbapedia.bulbagarden.net/wiki/Blacephalon_(Pok%C3%A9mon)" TargetMode="External"/><Relationship Id="rId1724" Type="http://schemas.openxmlformats.org/officeDocument/2006/relationships/hyperlink" Target="https://bulbapedia.bulbagarden.net/wiki/Blacephalon_(Pok%C3%A9mon)" TargetMode="External"/><Relationship Id="rId1725" Type="http://schemas.openxmlformats.org/officeDocument/2006/relationships/hyperlink" Target="https://bulbapedia.bulbagarden.net/wiki/Meltan_(Pok%C3%A9mon)" TargetMode="External"/><Relationship Id="rId1726" Type="http://schemas.openxmlformats.org/officeDocument/2006/relationships/hyperlink" Target="https://bulbapedia.bulbagarden.net/wiki/Meltan_(Pok%C3%A9mon)" TargetMode="External"/><Relationship Id="rId1727" Type="http://schemas.openxmlformats.org/officeDocument/2006/relationships/hyperlink" Target="https://bulbapedia.bulbagarden.net/wiki/Meltan_(Pok%C3%A9mon)" TargetMode="External"/><Relationship Id="rId1728" Type="http://schemas.openxmlformats.org/officeDocument/2006/relationships/hyperlink" Target="https://bulbapedia.bulbagarden.net/wiki/Zeraora_(Pok%C3%A9mon)" TargetMode="External"/><Relationship Id="rId1729" Type="http://schemas.openxmlformats.org/officeDocument/2006/relationships/hyperlink" Target="https://bulbapedia.bulbagarden.net/wiki/Melmetal_(Pok%C3%A9mon)" TargetMode="External"/><Relationship Id="rId1752" Type="http://schemas.openxmlformats.org/officeDocument/2006/relationships/hyperlink" Target="https://bulbapedia.bulbagarden.net/wiki/Greedent_(Pok%C3%A9mon)" TargetMode="External"/><Relationship Id="rId1753" Type="http://schemas.openxmlformats.org/officeDocument/2006/relationships/hyperlink" Target="https://bulbapedia.bulbagarden.net/wiki/Rookidee_(Pok%C3%A9mon)" TargetMode="External"/><Relationship Id="rId1754" Type="http://schemas.openxmlformats.org/officeDocument/2006/relationships/hyperlink" Target="https://bulbapedia.bulbagarden.net/wiki/Rookidee_(Pok%C3%A9mon)" TargetMode="External"/><Relationship Id="rId1755" Type="http://schemas.openxmlformats.org/officeDocument/2006/relationships/hyperlink" Target="https://bulbapedia.bulbagarden.net/wiki/Corvisquire_(Pok%C3%A9mon)" TargetMode="External"/><Relationship Id="rId1756" Type="http://schemas.openxmlformats.org/officeDocument/2006/relationships/hyperlink" Target="https://bulbapedia.bulbagarden.net/wiki/Corvisquire_(Pok%C3%A9mon)" TargetMode="External"/><Relationship Id="rId1757" Type="http://schemas.openxmlformats.org/officeDocument/2006/relationships/hyperlink" Target="https://bulbapedia.bulbagarden.net/wiki/Corviknight_(Pok%C3%A9mon)" TargetMode="External"/><Relationship Id="rId1758" Type="http://schemas.openxmlformats.org/officeDocument/2006/relationships/hyperlink" Target="https://bulbapedia.bulbagarden.net/wiki/Corviknight_(Pok%C3%A9mon)" TargetMode="External"/><Relationship Id="rId1759" Type="http://schemas.openxmlformats.org/officeDocument/2006/relationships/hyperlink" Target="https://bulbapedia.bulbagarden.net/wiki/Blipbug_(Pok%C3%A9mon)" TargetMode="External"/><Relationship Id="rId808" Type="http://schemas.openxmlformats.org/officeDocument/2006/relationships/hyperlink" Target="https://bulbapedia.bulbagarden.net/wiki/Glalie_(Pok%C3%A9mon)" TargetMode="External"/><Relationship Id="rId807" Type="http://schemas.openxmlformats.org/officeDocument/2006/relationships/hyperlink" Target="https://bulbapedia.bulbagarden.net/wiki/Glalie_(Pok%C3%A9mon)" TargetMode="External"/><Relationship Id="rId806" Type="http://schemas.openxmlformats.org/officeDocument/2006/relationships/hyperlink" Target="https://bulbapedia.bulbagarden.net/wiki/Snorunt_(Pok%C3%A9mon)" TargetMode="External"/><Relationship Id="rId805" Type="http://schemas.openxmlformats.org/officeDocument/2006/relationships/hyperlink" Target="https://bulbapedia.bulbagarden.net/wiki/Snorunt_(Pok%C3%A9mon)" TargetMode="External"/><Relationship Id="rId809" Type="http://schemas.openxmlformats.org/officeDocument/2006/relationships/hyperlink" Target="https://bulbapedia.bulbagarden.net/wiki/Spheal_(Pok%C3%A9mon)" TargetMode="External"/><Relationship Id="rId800" Type="http://schemas.openxmlformats.org/officeDocument/2006/relationships/hyperlink" Target="https://bulbapedia.bulbagarden.net/wiki/Chimecho_(Pok%C3%A9mon)" TargetMode="External"/><Relationship Id="rId804" Type="http://schemas.openxmlformats.org/officeDocument/2006/relationships/hyperlink" Target="https://bulbapedia.bulbagarden.net/wiki/Wynaut_(Pok%C3%A9mon)" TargetMode="External"/><Relationship Id="rId803" Type="http://schemas.openxmlformats.org/officeDocument/2006/relationships/hyperlink" Target="https://bulbapedia.bulbagarden.net/wiki/Wynaut_(Pok%C3%A9mon)" TargetMode="External"/><Relationship Id="rId802" Type="http://schemas.openxmlformats.org/officeDocument/2006/relationships/hyperlink" Target="https://bulbapedia.bulbagarden.net/wiki/Absol_(Pok%C3%A9mon)" TargetMode="External"/><Relationship Id="rId801" Type="http://schemas.openxmlformats.org/officeDocument/2006/relationships/hyperlink" Target="https://bulbapedia.bulbagarden.net/wiki/Absol_(Pok%C3%A9mon)" TargetMode="External"/><Relationship Id="rId1750" Type="http://schemas.openxmlformats.org/officeDocument/2006/relationships/hyperlink" Target="https://bulbapedia.bulbagarden.net/wiki/Skwovet_(Pok%C3%A9mon)" TargetMode="External"/><Relationship Id="rId1751" Type="http://schemas.openxmlformats.org/officeDocument/2006/relationships/hyperlink" Target="https://bulbapedia.bulbagarden.net/wiki/Greedent_(Pok%C3%A9mon)" TargetMode="External"/><Relationship Id="rId1741" Type="http://schemas.openxmlformats.org/officeDocument/2006/relationships/hyperlink" Target="https://bulbapedia.bulbagarden.net/wiki/Cinderace_(Pok%C3%A9mon)" TargetMode="External"/><Relationship Id="rId1742" Type="http://schemas.openxmlformats.org/officeDocument/2006/relationships/hyperlink" Target="https://bulbapedia.bulbagarden.net/wiki/Cinderace_(Pok%C3%A9mon)" TargetMode="External"/><Relationship Id="rId1743" Type="http://schemas.openxmlformats.org/officeDocument/2006/relationships/hyperlink" Target="https://bulbapedia.bulbagarden.net/wiki/Sobble_(Pok%C3%A9mon)" TargetMode="External"/><Relationship Id="rId1744" Type="http://schemas.openxmlformats.org/officeDocument/2006/relationships/hyperlink" Target="https://bulbapedia.bulbagarden.net/wiki/Sobble_(Pok%C3%A9mon)" TargetMode="External"/><Relationship Id="rId1745" Type="http://schemas.openxmlformats.org/officeDocument/2006/relationships/hyperlink" Target="https://bulbapedia.bulbagarden.net/wiki/Drizzile_(Pok%C3%A9mon)" TargetMode="External"/><Relationship Id="rId1746" Type="http://schemas.openxmlformats.org/officeDocument/2006/relationships/hyperlink" Target="https://bulbapedia.bulbagarden.net/wiki/Drizzile_(Pok%C3%A9mon)" TargetMode="External"/><Relationship Id="rId1747" Type="http://schemas.openxmlformats.org/officeDocument/2006/relationships/hyperlink" Target="https://bulbapedia.bulbagarden.net/wiki/Inteleon_(Pok%C3%A9mon)" TargetMode="External"/><Relationship Id="rId1748" Type="http://schemas.openxmlformats.org/officeDocument/2006/relationships/hyperlink" Target="https://bulbapedia.bulbagarden.net/wiki/Inteleon_(Pok%C3%A9mon)" TargetMode="External"/><Relationship Id="rId1749" Type="http://schemas.openxmlformats.org/officeDocument/2006/relationships/hyperlink" Target="https://bulbapedia.bulbagarden.net/wiki/Skwovet_(Pok%C3%A9mon)" TargetMode="External"/><Relationship Id="rId1740" Type="http://schemas.openxmlformats.org/officeDocument/2006/relationships/hyperlink" Target="https://bulbapedia.bulbagarden.net/wiki/Raboot_(Pok%C3%A9mon)" TargetMode="External"/><Relationship Id="rId1710" Type="http://schemas.openxmlformats.org/officeDocument/2006/relationships/hyperlink" Target="https://bulbapedia.bulbagarden.net/wiki/Guzzlord_(Pok%C3%A9mon)" TargetMode="External"/><Relationship Id="rId1711" Type="http://schemas.openxmlformats.org/officeDocument/2006/relationships/hyperlink" Target="https://bulbapedia.bulbagarden.net/wiki/Necrozma_(Pok%C3%A9mon)" TargetMode="External"/><Relationship Id="rId1712" Type="http://schemas.openxmlformats.org/officeDocument/2006/relationships/hyperlink" Target="https://bulbapedia.bulbagarden.net/wiki/Necrozma_(Pok%C3%A9mon)" TargetMode="External"/><Relationship Id="rId1713" Type="http://schemas.openxmlformats.org/officeDocument/2006/relationships/hyperlink" Target="https://bulbapedia.bulbagarden.net/wiki/Magearna_(Pok%C3%A9mon)" TargetMode="External"/><Relationship Id="rId1714" Type="http://schemas.openxmlformats.org/officeDocument/2006/relationships/hyperlink" Target="https://bulbapedia.bulbagarden.net/wiki/Magearna_(Pok%C3%A9mon)" TargetMode="External"/><Relationship Id="rId1715" Type="http://schemas.openxmlformats.org/officeDocument/2006/relationships/hyperlink" Target="https://bulbapedia.bulbagarden.net/wiki/Marshadow_(Pok%C3%A9mon)" TargetMode="External"/><Relationship Id="rId1716" Type="http://schemas.openxmlformats.org/officeDocument/2006/relationships/hyperlink" Target="https://bulbapedia.bulbagarden.net/wiki/Marshadow_(Pok%C3%A9mon)" TargetMode="External"/><Relationship Id="rId1717" Type="http://schemas.openxmlformats.org/officeDocument/2006/relationships/hyperlink" Target="https://bulbapedia.bulbagarden.net/wiki/Poipole_(Pok%C3%A9mon)" TargetMode="External"/><Relationship Id="rId1718" Type="http://schemas.openxmlformats.org/officeDocument/2006/relationships/hyperlink" Target="https://bulbapedia.bulbagarden.net/wiki/Poipole_(Pok%C3%A9mon)" TargetMode="External"/><Relationship Id="rId1719" Type="http://schemas.openxmlformats.org/officeDocument/2006/relationships/hyperlink" Target="https://bulbapedia.bulbagarden.net/wiki/Naganadel_(Pok%C3%A9mon)" TargetMode="External"/><Relationship Id="rId1700" Type="http://schemas.openxmlformats.org/officeDocument/2006/relationships/hyperlink" Target="https://bulbapedia.bulbagarden.net/wiki/Buzzwole_(Pok%C3%A9mon)" TargetMode="External"/><Relationship Id="rId1701" Type="http://schemas.openxmlformats.org/officeDocument/2006/relationships/hyperlink" Target="https://bulbapedia.bulbagarden.net/wiki/Pheromosa_(Pok%C3%A9mon)" TargetMode="External"/><Relationship Id="rId1702" Type="http://schemas.openxmlformats.org/officeDocument/2006/relationships/hyperlink" Target="https://bulbapedia.bulbagarden.net/wiki/Pheromosa_(Pok%C3%A9mon)" TargetMode="External"/><Relationship Id="rId1703" Type="http://schemas.openxmlformats.org/officeDocument/2006/relationships/hyperlink" Target="https://bulbapedia.bulbagarden.net/wiki/Xurkitree_(Pok%C3%A9mon)" TargetMode="External"/><Relationship Id="rId1704" Type="http://schemas.openxmlformats.org/officeDocument/2006/relationships/hyperlink" Target="https://bulbapedia.bulbagarden.net/wiki/Xurkitree_(Pok%C3%A9mon)" TargetMode="External"/><Relationship Id="rId1705" Type="http://schemas.openxmlformats.org/officeDocument/2006/relationships/hyperlink" Target="https://bulbapedia.bulbagarden.net/wiki/Celesteela_(Pok%C3%A9mon)" TargetMode="External"/><Relationship Id="rId1706" Type="http://schemas.openxmlformats.org/officeDocument/2006/relationships/hyperlink" Target="https://bulbapedia.bulbagarden.net/wiki/Celesteela_(Pok%C3%A9mon)" TargetMode="External"/><Relationship Id="rId1707" Type="http://schemas.openxmlformats.org/officeDocument/2006/relationships/hyperlink" Target="https://bulbapedia.bulbagarden.net/wiki/Kartana_(Pok%C3%A9mon)" TargetMode="External"/><Relationship Id="rId1708" Type="http://schemas.openxmlformats.org/officeDocument/2006/relationships/hyperlink" Target="https://bulbapedia.bulbagarden.net/wiki/Kartana_(Pok%C3%A9mon)" TargetMode="External"/><Relationship Id="rId1709" Type="http://schemas.openxmlformats.org/officeDocument/2006/relationships/hyperlink" Target="https://bulbapedia.bulbagarden.net/wiki/Guzzlord_(Pok%C3%A9mon)" TargetMode="External"/><Relationship Id="rId40" Type="http://schemas.openxmlformats.org/officeDocument/2006/relationships/hyperlink" Target="https://bulbapedia.bulbagarden.net/wiki/Rattata_(Pok%C3%A9mon)" TargetMode="External"/><Relationship Id="rId1334" Type="http://schemas.openxmlformats.org/officeDocument/2006/relationships/hyperlink" Target="https://bulbapedia.bulbagarden.net/wiki/Accelgor_(Pok%C3%A9mon)" TargetMode="External"/><Relationship Id="rId1335" Type="http://schemas.openxmlformats.org/officeDocument/2006/relationships/hyperlink" Target="https://bulbapedia.bulbagarden.net/wiki/Stunfisk_(Pok%C3%A9mon)" TargetMode="External"/><Relationship Id="rId42" Type="http://schemas.openxmlformats.org/officeDocument/2006/relationships/hyperlink" Target="https://bulbapedia.bulbagarden.net/wiki/Raticate_(Pok%C3%A9mon)" TargetMode="External"/><Relationship Id="rId1336" Type="http://schemas.openxmlformats.org/officeDocument/2006/relationships/hyperlink" Target="https://bulbapedia.bulbagarden.net/wiki/Stunfisk_(Pok%C3%A9mon)" TargetMode="External"/><Relationship Id="rId41" Type="http://schemas.openxmlformats.org/officeDocument/2006/relationships/hyperlink" Target="https://bulbapedia.bulbagarden.net/wiki/Raticate_(Pok%C3%A9mon)" TargetMode="External"/><Relationship Id="rId1337" Type="http://schemas.openxmlformats.org/officeDocument/2006/relationships/hyperlink" Target="https://bulbapedia.bulbagarden.net/wiki/Stunfisk_(Pok%C3%A9mon)" TargetMode="External"/><Relationship Id="rId44" Type="http://schemas.openxmlformats.org/officeDocument/2006/relationships/hyperlink" Target="https://bulbapedia.bulbagarden.net/wiki/Raticate_(Pok%C3%A9mon)" TargetMode="External"/><Relationship Id="rId1338" Type="http://schemas.openxmlformats.org/officeDocument/2006/relationships/hyperlink" Target="https://bulbapedia.bulbagarden.net/wiki/Stunfisk_(Pok%C3%A9mon)" TargetMode="External"/><Relationship Id="rId43" Type="http://schemas.openxmlformats.org/officeDocument/2006/relationships/hyperlink" Target="https://bulbapedia.bulbagarden.net/wiki/Raticate_(Pok%C3%A9mon)" TargetMode="External"/><Relationship Id="rId1339" Type="http://schemas.openxmlformats.org/officeDocument/2006/relationships/hyperlink" Target="https://bulbapedia.bulbagarden.net/wiki/Mienfoo_(Pok%C3%A9mon)" TargetMode="External"/><Relationship Id="rId46" Type="http://schemas.openxmlformats.org/officeDocument/2006/relationships/hyperlink" Target="https://bulbapedia.bulbagarden.net/wiki/Spearow_(Pok%C3%A9mon)" TargetMode="External"/><Relationship Id="rId45" Type="http://schemas.openxmlformats.org/officeDocument/2006/relationships/hyperlink" Target="https://bulbapedia.bulbagarden.net/wiki/Spearow_(Pok%C3%A9mon)" TargetMode="External"/><Relationship Id="rId745" Type="http://schemas.openxmlformats.org/officeDocument/2006/relationships/hyperlink" Target="https://bulbapedia.bulbagarden.net/wiki/Cacnea_(Pok%C3%A9mon)" TargetMode="External"/><Relationship Id="rId744" Type="http://schemas.openxmlformats.org/officeDocument/2006/relationships/hyperlink" Target="https://bulbapedia.bulbagarden.net/wiki/Flygon_(Pok%C3%A9mon)" TargetMode="External"/><Relationship Id="rId743" Type="http://schemas.openxmlformats.org/officeDocument/2006/relationships/hyperlink" Target="https://bulbapedia.bulbagarden.net/wiki/Flygon_(Pok%C3%A9mon)" TargetMode="External"/><Relationship Id="rId742" Type="http://schemas.openxmlformats.org/officeDocument/2006/relationships/hyperlink" Target="https://bulbapedia.bulbagarden.net/wiki/Vibrava_(Pok%C3%A9mon)" TargetMode="External"/><Relationship Id="rId749" Type="http://schemas.openxmlformats.org/officeDocument/2006/relationships/hyperlink" Target="https://bulbapedia.bulbagarden.net/wiki/Swablu_(Pok%C3%A9mon)" TargetMode="External"/><Relationship Id="rId748" Type="http://schemas.openxmlformats.org/officeDocument/2006/relationships/hyperlink" Target="https://bulbapedia.bulbagarden.net/wiki/Cacturne_(Pok%C3%A9mon)" TargetMode="External"/><Relationship Id="rId747" Type="http://schemas.openxmlformats.org/officeDocument/2006/relationships/hyperlink" Target="https://bulbapedia.bulbagarden.net/wiki/Cacturne_(Pok%C3%A9mon)" TargetMode="External"/><Relationship Id="rId746" Type="http://schemas.openxmlformats.org/officeDocument/2006/relationships/hyperlink" Target="https://bulbapedia.bulbagarden.net/wiki/Cacnea_(Pok%C3%A9mon)" TargetMode="External"/><Relationship Id="rId48" Type="http://schemas.openxmlformats.org/officeDocument/2006/relationships/hyperlink" Target="https://bulbapedia.bulbagarden.net/wiki/Fearow_(Pok%C3%A9mon)" TargetMode="External"/><Relationship Id="rId47" Type="http://schemas.openxmlformats.org/officeDocument/2006/relationships/hyperlink" Target="https://bulbapedia.bulbagarden.net/wiki/Fearow_(Pok%C3%A9mon)" TargetMode="External"/><Relationship Id="rId49" Type="http://schemas.openxmlformats.org/officeDocument/2006/relationships/hyperlink" Target="https://bulbapedia.bulbagarden.net/wiki/Ekans_(Pok%C3%A9mon)" TargetMode="External"/><Relationship Id="rId741" Type="http://schemas.openxmlformats.org/officeDocument/2006/relationships/hyperlink" Target="https://bulbapedia.bulbagarden.net/wiki/Vibrava_(Pok%C3%A9mon)" TargetMode="External"/><Relationship Id="rId1330" Type="http://schemas.openxmlformats.org/officeDocument/2006/relationships/hyperlink" Target="https://bulbapedia.bulbagarden.net/wiki/Cryogonal_(Pok%C3%A9mon)" TargetMode="External"/><Relationship Id="rId740" Type="http://schemas.openxmlformats.org/officeDocument/2006/relationships/hyperlink" Target="https://bulbapedia.bulbagarden.net/wiki/Trapinch_(Pok%C3%A9mon)" TargetMode="External"/><Relationship Id="rId1331" Type="http://schemas.openxmlformats.org/officeDocument/2006/relationships/hyperlink" Target="https://bulbapedia.bulbagarden.net/wiki/Shelmet_(Pok%C3%A9mon)" TargetMode="External"/><Relationship Id="rId1332" Type="http://schemas.openxmlformats.org/officeDocument/2006/relationships/hyperlink" Target="https://bulbapedia.bulbagarden.net/wiki/Shelmet_(Pok%C3%A9mon)" TargetMode="External"/><Relationship Id="rId1333" Type="http://schemas.openxmlformats.org/officeDocument/2006/relationships/hyperlink" Target="https://bulbapedia.bulbagarden.net/wiki/Accelgor_(Pok%C3%A9mon)" TargetMode="External"/><Relationship Id="rId1323" Type="http://schemas.openxmlformats.org/officeDocument/2006/relationships/hyperlink" Target="https://bulbapedia.bulbagarden.net/wiki/Haxorus_(Pok%C3%A9mon)" TargetMode="External"/><Relationship Id="rId1324" Type="http://schemas.openxmlformats.org/officeDocument/2006/relationships/hyperlink" Target="https://bulbapedia.bulbagarden.net/wiki/Haxorus_(Pok%C3%A9mon)" TargetMode="External"/><Relationship Id="rId31" Type="http://schemas.openxmlformats.org/officeDocument/2006/relationships/hyperlink" Target="https://bulbapedia.bulbagarden.net/wiki/Pidgey_(Pok%C3%A9mon)" TargetMode="External"/><Relationship Id="rId1325" Type="http://schemas.openxmlformats.org/officeDocument/2006/relationships/hyperlink" Target="https://bulbapedia.bulbagarden.net/wiki/Cubchoo_(Pok%C3%A9mon)" TargetMode="External"/><Relationship Id="rId30" Type="http://schemas.openxmlformats.org/officeDocument/2006/relationships/hyperlink" Target="https://bulbapedia.bulbagarden.net/wiki/Beedrill_(Pok%C3%A9mon)" TargetMode="External"/><Relationship Id="rId1326" Type="http://schemas.openxmlformats.org/officeDocument/2006/relationships/hyperlink" Target="https://bulbapedia.bulbagarden.net/wiki/Cubchoo_(Pok%C3%A9mon)" TargetMode="External"/><Relationship Id="rId33" Type="http://schemas.openxmlformats.org/officeDocument/2006/relationships/hyperlink" Target="https://bulbapedia.bulbagarden.net/wiki/Pidgeotto_(Pok%C3%A9mon)" TargetMode="External"/><Relationship Id="rId1327" Type="http://schemas.openxmlformats.org/officeDocument/2006/relationships/hyperlink" Target="https://bulbapedia.bulbagarden.net/wiki/Beartic_(Pok%C3%A9mon)" TargetMode="External"/><Relationship Id="rId32" Type="http://schemas.openxmlformats.org/officeDocument/2006/relationships/hyperlink" Target="https://bulbapedia.bulbagarden.net/wiki/Pidgey_(Pok%C3%A9mon)" TargetMode="External"/><Relationship Id="rId1328" Type="http://schemas.openxmlformats.org/officeDocument/2006/relationships/hyperlink" Target="https://bulbapedia.bulbagarden.net/wiki/Beartic_(Pok%C3%A9mon)" TargetMode="External"/><Relationship Id="rId35" Type="http://schemas.openxmlformats.org/officeDocument/2006/relationships/hyperlink" Target="https://bulbapedia.bulbagarden.net/wiki/Pidgeot_(Pok%C3%A9mon)" TargetMode="External"/><Relationship Id="rId1329" Type="http://schemas.openxmlformats.org/officeDocument/2006/relationships/hyperlink" Target="https://bulbapedia.bulbagarden.net/wiki/Cryogonal_(Pok%C3%A9mon)" TargetMode="External"/><Relationship Id="rId34" Type="http://schemas.openxmlformats.org/officeDocument/2006/relationships/hyperlink" Target="https://bulbapedia.bulbagarden.net/wiki/Pidgeotto_(Pok%C3%A9mon)" TargetMode="External"/><Relationship Id="rId739" Type="http://schemas.openxmlformats.org/officeDocument/2006/relationships/hyperlink" Target="https://bulbapedia.bulbagarden.net/wiki/Trapinch_(Pok%C3%A9mon)" TargetMode="External"/><Relationship Id="rId734" Type="http://schemas.openxmlformats.org/officeDocument/2006/relationships/hyperlink" Target="https://bulbapedia.bulbagarden.net/wiki/Spoink_(Pok%C3%A9mon)" TargetMode="External"/><Relationship Id="rId733" Type="http://schemas.openxmlformats.org/officeDocument/2006/relationships/hyperlink" Target="https://bulbapedia.bulbagarden.net/wiki/Spoink_(Pok%C3%A9mon)" TargetMode="External"/><Relationship Id="rId732" Type="http://schemas.openxmlformats.org/officeDocument/2006/relationships/hyperlink" Target="https://bulbapedia.bulbagarden.net/wiki/Torkoal_(Pok%C3%A9mon)" TargetMode="External"/><Relationship Id="rId731" Type="http://schemas.openxmlformats.org/officeDocument/2006/relationships/hyperlink" Target="https://bulbapedia.bulbagarden.net/wiki/Torkoal_(Pok%C3%A9mon)" TargetMode="External"/><Relationship Id="rId738" Type="http://schemas.openxmlformats.org/officeDocument/2006/relationships/hyperlink" Target="https://bulbapedia.bulbagarden.net/wiki/Spinda_(Pok%C3%A9mon)" TargetMode="External"/><Relationship Id="rId737" Type="http://schemas.openxmlformats.org/officeDocument/2006/relationships/hyperlink" Target="https://bulbapedia.bulbagarden.net/wiki/Spinda_(Pok%C3%A9mon)" TargetMode="External"/><Relationship Id="rId736" Type="http://schemas.openxmlformats.org/officeDocument/2006/relationships/hyperlink" Target="https://bulbapedia.bulbagarden.net/wiki/Grumpig_(Pok%C3%A9mon)" TargetMode="External"/><Relationship Id="rId735" Type="http://schemas.openxmlformats.org/officeDocument/2006/relationships/hyperlink" Target="https://bulbapedia.bulbagarden.net/wiki/Grumpig_(Pok%C3%A9mon)" TargetMode="External"/><Relationship Id="rId37" Type="http://schemas.openxmlformats.org/officeDocument/2006/relationships/hyperlink" Target="https://bulbapedia.bulbagarden.net/wiki/Rattata_(Pok%C3%A9mon)" TargetMode="External"/><Relationship Id="rId36" Type="http://schemas.openxmlformats.org/officeDocument/2006/relationships/hyperlink" Target="https://bulbapedia.bulbagarden.net/wiki/Pidgeot_(Pok%C3%A9mon)" TargetMode="External"/><Relationship Id="rId39" Type="http://schemas.openxmlformats.org/officeDocument/2006/relationships/hyperlink" Target="https://bulbapedia.bulbagarden.net/wiki/Rattata_(Pok%C3%A9mon)" TargetMode="External"/><Relationship Id="rId38" Type="http://schemas.openxmlformats.org/officeDocument/2006/relationships/hyperlink" Target="https://bulbapedia.bulbagarden.net/wiki/Rattata_(Pok%C3%A9mon)" TargetMode="External"/><Relationship Id="rId730" Type="http://schemas.openxmlformats.org/officeDocument/2006/relationships/hyperlink" Target="https://bulbapedia.bulbagarden.net/wiki/Camerupt_(Pok%C3%A9mon)" TargetMode="External"/><Relationship Id="rId1320" Type="http://schemas.openxmlformats.org/officeDocument/2006/relationships/hyperlink" Target="https://bulbapedia.bulbagarden.net/wiki/Axew_(Pok%C3%A9mon)" TargetMode="External"/><Relationship Id="rId1321" Type="http://schemas.openxmlformats.org/officeDocument/2006/relationships/hyperlink" Target="https://bulbapedia.bulbagarden.net/wiki/Fraxure_(Pok%C3%A9mon)" TargetMode="External"/><Relationship Id="rId1322" Type="http://schemas.openxmlformats.org/officeDocument/2006/relationships/hyperlink" Target="https://bulbapedia.bulbagarden.net/wiki/Fraxure_(Pok%C3%A9mon)" TargetMode="External"/><Relationship Id="rId1356" Type="http://schemas.openxmlformats.org/officeDocument/2006/relationships/hyperlink" Target="https://bulbapedia.bulbagarden.net/wiki/Rufflet_(Pok%C3%A9mon)" TargetMode="External"/><Relationship Id="rId1357" Type="http://schemas.openxmlformats.org/officeDocument/2006/relationships/hyperlink" Target="https://bulbapedia.bulbagarden.net/wiki/Braviary_(Pok%C3%A9mon)" TargetMode="External"/><Relationship Id="rId20" Type="http://schemas.openxmlformats.org/officeDocument/2006/relationships/hyperlink" Target="https://bulbapedia.bulbagarden.net/wiki/Caterpie_(Pok%C3%A9mon)" TargetMode="External"/><Relationship Id="rId1358" Type="http://schemas.openxmlformats.org/officeDocument/2006/relationships/hyperlink" Target="https://bulbapedia.bulbagarden.net/wiki/Braviary_(Pok%C3%A9mon)" TargetMode="External"/><Relationship Id="rId1359" Type="http://schemas.openxmlformats.org/officeDocument/2006/relationships/hyperlink" Target="https://bulbapedia.bulbagarden.net/wiki/Braviary_(Pok%C3%A9mon)" TargetMode="External"/><Relationship Id="rId22" Type="http://schemas.openxmlformats.org/officeDocument/2006/relationships/hyperlink" Target="https://bulbapedia.bulbagarden.net/wiki/Metapod_(Pok%C3%A9mon)" TargetMode="External"/><Relationship Id="rId21" Type="http://schemas.openxmlformats.org/officeDocument/2006/relationships/hyperlink" Target="https://bulbapedia.bulbagarden.net/wiki/Metapod_(Pok%C3%A9mon)" TargetMode="External"/><Relationship Id="rId24" Type="http://schemas.openxmlformats.org/officeDocument/2006/relationships/hyperlink" Target="https://bulbapedia.bulbagarden.net/wiki/Butterfree_(Pok%C3%A9mon)" TargetMode="External"/><Relationship Id="rId23" Type="http://schemas.openxmlformats.org/officeDocument/2006/relationships/hyperlink" Target="https://bulbapedia.bulbagarden.net/wiki/Butterfree_(Pok%C3%A9mon)" TargetMode="External"/><Relationship Id="rId767" Type="http://schemas.openxmlformats.org/officeDocument/2006/relationships/hyperlink" Target="https://bulbapedia.bulbagarden.net/wiki/Crawdaunt_(Pok%C3%A9mon)" TargetMode="External"/><Relationship Id="rId766" Type="http://schemas.openxmlformats.org/officeDocument/2006/relationships/hyperlink" Target="https://bulbapedia.bulbagarden.net/wiki/Corphish_(Pok%C3%A9mon)" TargetMode="External"/><Relationship Id="rId765" Type="http://schemas.openxmlformats.org/officeDocument/2006/relationships/hyperlink" Target="https://bulbapedia.bulbagarden.net/wiki/Corphish_(Pok%C3%A9mon)" TargetMode="External"/><Relationship Id="rId764" Type="http://schemas.openxmlformats.org/officeDocument/2006/relationships/hyperlink" Target="https://bulbapedia.bulbagarden.net/wiki/Whiscash_(Pok%C3%A9mon)" TargetMode="External"/><Relationship Id="rId769" Type="http://schemas.openxmlformats.org/officeDocument/2006/relationships/hyperlink" Target="https://bulbapedia.bulbagarden.net/wiki/Baltoy_(Pok%C3%A9mon)" TargetMode="External"/><Relationship Id="rId768" Type="http://schemas.openxmlformats.org/officeDocument/2006/relationships/hyperlink" Target="https://bulbapedia.bulbagarden.net/wiki/Crawdaunt_(Pok%C3%A9mon)" TargetMode="External"/><Relationship Id="rId26" Type="http://schemas.openxmlformats.org/officeDocument/2006/relationships/hyperlink" Target="https://bulbapedia.bulbagarden.net/wiki/Weedle_(Pok%C3%A9mon)" TargetMode="External"/><Relationship Id="rId25" Type="http://schemas.openxmlformats.org/officeDocument/2006/relationships/hyperlink" Target="https://bulbapedia.bulbagarden.net/wiki/Weedle_(Pok%C3%A9mon)" TargetMode="External"/><Relationship Id="rId28" Type="http://schemas.openxmlformats.org/officeDocument/2006/relationships/hyperlink" Target="https://bulbapedia.bulbagarden.net/wiki/Kakuna_(Pok%C3%A9mon)" TargetMode="External"/><Relationship Id="rId1350" Type="http://schemas.openxmlformats.org/officeDocument/2006/relationships/hyperlink" Target="https://bulbapedia.bulbagarden.net/wiki/Pawniard_(Pok%C3%A9mon)" TargetMode="External"/><Relationship Id="rId27" Type="http://schemas.openxmlformats.org/officeDocument/2006/relationships/hyperlink" Target="https://bulbapedia.bulbagarden.net/wiki/Kakuna_(Pok%C3%A9mon)" TargetMode="External"/><Relationship Id="rId1351" Type="http://schemas.openxmlformats.org/officeDocument/2006/relationships/hyperlink" Target="https://bulbapedia.bulbagarden.net/wiki/Bisharp_(Pok%C3%A9mon)" TargetMode="External"/><Relationship Id="rId763" Type="http://schemas.openxmlformats.org/officeDocument/2006/relationships/hyperlink" Target="https://bulbapedia.bulbagarden.net/wiki/Whiscash_(Pok%C3%A9mon)" TargetMode="External"/><Relationship Id="rId1352" Type="http://schemas.openxmlformats.org/officeDocument/2006/relationships/hyperlink" Target="https://bulbapedia.bulbagarden.net/wiki/Bisharp_(Pok%C3%A9mon)" TargetMode="External"/><Relationship Id="rId29" Type="http://schemas.openxmlformats.org/officeDocument/2006/relationships/hyperlink" Target="https://bulbapedia.bulbagarden.net/wiki/Beedrill_(Pok%C3%A9mon)" TargetMode="External"/><Relationship Id="rId762" Type="http://schemas.openxmlformats.org/officeDocument/2006/relationships/hyperlink" Target="https://bulbapedia.bulbagarden.net/wiki/Barboach_(Pok%C3%A9mon)" TargetMode="External"/><Relationship Id="rId1353" Type="http://schemas.openxmlformats.org/officeDocument/2006/relationships/hyperlink" Target="https://bulbapedia.bulbagarden.net/wiki/Bouffalant_(Pok%C3%A9mon)" TargetMode="External"/><Relationship Id="rId761" Type="http://schemas.openxmlformats.org/officeDocument/2006/relationships/hyperlink" Target="https://bulbapedia.bulbagarden.net/wiki/Barboach_(Pok%C3%A9mon)" TargetMode="External"/><Relationship Id="rId1354" Type="http://schemas.openxmlformats.org/officeDocument/2006/relationships/hyperlink" Target="https://bulbapedia.bulbagarden.net/wiki/Bouffalant_(Pok%C3%A9mon)" TargetMode="External"/><Relationship Id="rId760" Type="http://schemas.openxmlformats.org/officeDocument/2006/relationships/hyperlink" Target="https://bulbapedia.bulbagarden.net/wiki/Solrock_(Pok%C3%A9mon)" TargetMode="External"/><Relationship Id="rId1355" Type="http://schemas.openxmlformats.org/officeDocument/2006/relationships/hyperlink" Target="https://bulbapedia.bulbagarden.net/wiki/Rufflet_(Pok%C3%A9mon)" TargetMode="External"/><Relationship Id="rId1345" Type="http://schemas.openxmlformats.org/officeDocument/2006/relationships/hyperlink" Target="https://bulbapedia.bulbagarden.net/wiki/Golett_(Pok%C3%A9mon)" TargetMode="External"/><Relationship Id="rId1346" Type="http://schemas.openxmlformats.org/officeDocument/2006/relationships/hyperlink" Target="https://bulbapedia.bulbagarden.net/wiki/Golett_(Pok%C3%A9mon)" TargetMode="External"/><Relationship Id="rId1347" Type="http://schemas.openxmlformats.org/officeDocument/2006/relationships/hyperlink" Target="https://bulbapedia.bulbagarden.net/wiki/Golurk_(Pok%C3%A9mon)" TargetMode="External"/><Relationship Id="rId1348" Type="http://schemas.openxmlformats.org/officeDocument/2006/relationships/hyperlink" Target="https://bulbapedia.bulbagarden.net/wiki/Golurk_(Pok%C3%A9mon)" TargetMode="External"/><Relationship Id="rId11" Type="http://schemas.openxmlformats.org/officeDocument/2006/relationships/hyperlink" Target="https://bulbapedia.bulbagarden.net/wiki/Charizard_(Pok%C3%A9mon)" TargetMode="External"/><Relationship Id="rId1349" Type="http://schemas.openxmlformats.org/officeDocument/2006/relationships/hyperlink" Target="https://bulbapedia.bulbagarden.net/wiki/Pawniard_(Pok%C3%A9mon)" TargetMode="External"/><Relationship Id="rId10" Type="http://schemas.openxmlformats.org/officeDocument/2006/relationships/hyperlink" Target="https://bulbapedia.bulbagarden.net/wiki/Charmeleon_(Pok%C3%A9mon)" TargetMode="External"/><Relationship Id="rId13" Type="http://schemas.openxmlformats.org/officeDocument/2006/relationships/hyperlink" Target="https://bulbapedia.bulbagarden.net/wiki/Squirtle_(Pok%C3%A9mon)" TargetMode="External"/><Relationship Id="rId12" Type="http://schemas.openxmlformats.org/officeDocument/2006/relationships/hyperlink" Target="https://bulbapedia.bulbagarden.net/wiki/Charizard_(Pok%C3%A9mon)" TargetMode="External"/><Relationship Id="rId756" Type="http://schemas.openxmlformats.org/officeDocument/2006/relationships/hyperlink" Target="https://bulbapedia.bulbagarden.net/wiki/Seviper_(Pok%C3%A9mon)" TargetMode="External"/><Relationship Id="rId755" Type="http://schemas.openxmlformats.org/officeDocument/2006/relationships/hyperlink" Target="https://bulbapedia.bulbagarden.net/wiki/Seviper_(Pok%C3%A9mon)" TargetMode="External"/><Relationship Id="rId754" Type="http://schemas.openxmlformats.org/officeDocument/2006/relationships/hyperlink" Target="https://bulbapedia.bulbagarden.net/wiki/Zangoose_(Pok%C3%A9mon)" TargetMode="External"/><Relationship Id="rId753" Type="http://schemas.openxmlformats.org/officeDocument/2006/relationships/hyperlink" Target="https://bulbapedia.bulbagarden.net/wiki/Zangoose_(Pok%C3%A9mon)" TargetMode="External"/><Relationship Id="rId759" Type="http://schemas.openxmlformats.org/officeDocument/2006/relationships/hyperlink" Target="https://bulbapedia.bulbagarden.net/wiki/Solrock_(Pok%C3%A9mon)" TargetMode="External"/><Relationship Id="rId758" Type="http://schemas.openxmlformats.org/officeDocument/2006/relationships/hyperlink" Target="https://bulbapedia.bulbagarden.net/wiki/Lunatone_(Pok%C3%A9mon)" TargetMode="External"/><Relationship Id="rId757" Type="http://schemas.openxmlformats.org/officeDocument/2006/relationships/hyperlink" Target="https://bulbapedia.bulbagarden.net/wiki/Lunatone_(Pok%C3%A9mon)" TargetMode="External"/><Relationship Id="rId15" Type="http://schemas.openxmlformats.org/officeDocument/2006/relationships/hyperlink" Target="https://bulbapedia.bulbagarden.net/wiki/Wartortle_(Pok%C3%A9mon)" TargetMode="External"/><Relationship Id="rId14" Type="http://schemas.openxmlformats.org/officeDocument/2006/relationships/hyperlink" Target="https://bulbapedia.bulbagarden.net/wiki/Squirtle_(Pok%C3%A9mon)" TargetMode="External"/><Relationship Id="rId17" Type="http://schemas.openxmlformats.org/officeDocument/2006/relationships/hyperlink" Target="https://bulbapedia.bulbagarden.net/wiki/Blastoise_(Pok%C3%A9mon)" TargetMode="External"/><Relationship Id="rId16" Type="http://schemas.openxmlformats.org/officeDocument/2006/relationships/hyperlink" Target="https://bulbapedia.bulbagarden.net/wiki/Wartortle_(Pok%C3%A9mon)" TargetMode="External"/><Relationship Id="rId1340" Type="http://schemas.openxmlformats.org/officeDocument/2006/relationships/hyperlink" Target="https://bulbapedia.bulbagarden.net/wiki/Mienfoo_(Pok%C3%A9mon)" TargetMode="External"/><Relationship Id="rId19" Type="http://schemas.openxmlformats.org/officeDocument/2006/relationships/hyperlink" Target="https://bulbapedia.bulbagarden.net/wiki/Caterpie_(Pok%C3%A9mon)" TargetMode="External"/><Relationship Id="rId752" Type="http://schemas.openxmlformats.org/officeDocument/2006/relationships/hyperlink" Target="https://bulbapedia.bulbagarden.net/wiki/Altaria_(Pok%C3%A9mon)" TargetMode="External"/><Relationship Id="rId1341" Type="http://schemas.openxmlformats.org/officeDocument/2006/relationships/hyperlink" Target="https://bulbapedia.bulbagarden.net/wiki/Mienshao_(Pok%C3%A9mon)" TargetMode="External"/><Relationship Id="rId18" Type="http://schemas.openxmlformats.org/officeDocument/2006/relationships/hyperlink" Target="https://bulbapedia.bulbagarden.net/wiki/Blastoise_(Pok%C3%A9mon)" TargetMode="External"/><Relationship Id="rId751" Type="http://schemas.openxmlformats.org/officeDocument/2006/relationships/hyperlink" Target="https://bulbapedia.bulbagarden.net/wiki/Altaria_(Pok%C3%A9mon)" TargetMode="External"/><Relationship Id="rId1342" Type="http://schemas.openxmlformats.org/officeDocument/2006/relationships/hyperlink" Target="https://bulbapedia.bulbagarden.net/wiki/Mienshao_(Pok%C3%A9mon)" TargetMode="External"/><Relationship Id="rId750" Type="http://schemas.openxmlformats.org/officeDocument/2006/relationships/hyperlink" Target="https://bulbapedia.bulbagarden.net/wiki/Swablu_(Pok%C3%A9mon)" TargetMode="External"/><Relationship Id="rId1343" Type="http://schemas.openxmlformats.org/officeDocument/2006/relationships/hyperlink" Target="https://bulbapedia.bulbagarden.net/wiki/Druddigon_(Pok%C3%A9mon)" TargetMode="External"/><Relationship Id="rId1344" Type="http://schemas.openxmlformats.org/officeDocument/2006/relationships/hyperlink" Target="https://bulbapedia.bulbagarden.net/wiki/Druddigon_(Pok%C3%A9mon)" TargetMode="External"/><Relationship Id="rId84" Type="http://schemas.openxmlformats.org/officeDocument/2006/relationships/hyperlink" Target="https://bulbapedia.bulbagarden.net/wiki/Vulpix_(Pok%C3%A9mon)" TargetMode="External"/><Relationship Id="rId1774" Type="http://schemas.openxmlformats.org/officeDocument/2006/relationships/hyperlink" Target="https://bulbapedia.bulbagarden.net/wiki/Wooloo_(Pok%C3%A9mon)" TargetMode="External"/><Relationship Id="rId83" Type="http://schemas.openxmlformats.org/officeDocument/2006/relationships/hyperlink" Target="https://bulbapedia.bulbagarden.net/wiki/Vulpix_(Pok%C3%A9mon)" TargetMode="External"/><Relationship Id="rId1775" Type="http://schemas.openxmlformats.org/officeDocument/2006/relationships/hyperlink" Target="https://bulbapedia.bulbagarden.net/wiki/Dubwool_(Pok%C3%A9mon)" TargetMode="External"/><Relationship Id="rId86" Type="http://schemas.openxmlformats.org/officeDocument/2006/relationships/hyperlink" Target="https://bulbapedia.bulbagarden.net/wiki/Vulpix_(Pok%C3%A9mon)" TargetMode="External"/><Relationship Id="rId1776" Type="http://schemas.openxmlformats.org/officeDocument/2006/relationships/hyperlink" Target="https://bulbapedia.bulbagarden.net/wiki/Dubwool_(Pok%C3%A9mon)" TargetMode="External"/><Relationship Id="rId85" Type="http://schemas.openxmlformats.org/officeDocument/2006/relationships/hyperlink" Target="https://bulbapedia.bulbagarden.net/wiki/Vulpix_(Pok%C3%A9mon)" TargetMode="External"/><Relationship Id="rId1777" Type="http://schemas.openxmlformats.org/officeDocument/2006/relationships/hyperlink" Target="https://bulbapedia.bulbagarden.net/wiki/Chewtle_(Pok%C3%A9mon)" TargetMode="External"/><Relationship Id="rId88" Type="http://schemas.openxmlformats.org/officeDocument/2006/relationships/hyperlink" Target="https://bulbapedia.bulbagarden.net/wiki/Ninetales_(Pok%C3%A9mon)" TargetMode="External"/><Relationship Id="rId1778" Type="http://schemas.openxmlformats.org/officeDocument/2006/relationships/hyperlink" Target="https://bulbapedia.bulbagarden.net/wiki/Chewtle_(Pok%C3%A9mon)" TargetMode="External"/><Relationship Id="rId87" Type="http://schemas.openxmlformats.org/officeDocument/2006/relationships/hyperlink" Target="https://bulbapedia.bulbagarden.net/wiki/Ninetales_(Pok%C3%A9mon)" TargetMode="External"/><Relationship Id="rId1779" Type="http://schemas.openxmlformats.org/officeDocument/2006/relationships/hyperlink" Target="https://bulbapedia.bulbagarden.net/wiki/Drednaw_(Pok%C3%A9mon)" TargetMode="External"/><Relationship Id="rId89" Type="http://schemas.openxmlformats.org/officeDocument/2006/relationships/hyperlink" Target="https://bulbapedia.bulbagarden.net/wiki/Ninetales_(Pok%C3%A9mon)" TargetMode="External"/><Relationship Id="rId709" Type="http://schemas.openxmlformats.org/officeDocument/2006/relationships/hyperlink" Target="https://bulbapedia.bulbagarden.net/wiki/Volbeat_(Pok%C3%A9mon)" TargetMode="External"/><Relationship Id="rId708" Type="http://schemas.openxmlformats.org/officeDocument/2006/relationships/hyperlink" Target="https://bulbapedia.bulbagarden.net/wiki/Minun_(Pok%C3%A9mon)" TargetMode="External"/><Relationship Id="rId707" Type="http://schemas.openxmlformats.org/officeDocument/2006/relationships/hyperlink" Target="https://bulbapedia.bulbagarden.net/wiki/Minun_(Pok%C3%A9mon)" TargetMode="External"/><Relationship Id="rId706" Type="http://schemas.openxmlformats.org/officeDocument/2006/relationships/hyperlink" Target="https://bulbapedia.bulbagarden.net/wiki/Plusle_(Pok%C3%A9mon)" TargetMode="External"/><Relationship Id="rId80" Type="http://schemas.openxmlformats.org/officeDocument/2006/relationships/hyperlink" Target="https://bulbapedia.bulbagarden.net/wiki/Clefairy_(Pok%C3%A9mon)" TargetMode="External"/><Relationship Id="rId82" Type="http://schemas.openxmlformats.org/officeDocument/2006/relationships/hyperlink" Target="https://bulbapedia.bulbagarden.net/wiki/Clefable_(Pok%C3%A9mon)" TargetMode="External"/><Relationship Id="rId81" Type="http://schemas.openxmlformats.org/officeDocument/2006/relationships/hyperlink" Target="https://bulbapedia.bulbagarden.net/wiki/Clefable_(Pok%C3%A9mon)" TargetMode="External"/><Relationship Id="rId701" Type="http://schemas.openxmlformats.org/officeDocument/2006/relationships/hyperlink" Target="https://bulbapedia.bulbagarden.net/wiki/Electrike_(Pok%C3%A9mon)" TargetMode="External"/><Relationship Id="rId700" Type="http://schemas.openxmlformats.org/officeDocument/2006/relationships/hyperlink" Target="https://bulbapedia.bulbagarden.net/wiki/Medicham_(Pok%C3%A9mon)" TargetMode="External"/><Relationship Id="rId705" Type="http://schemas.openxmlformats.org/officeDocument/2006/relationships/hyperlink" Target="https://bulbapedia.bulbagarden.net/wiki/Plusle_(Pok%C3%A9mon)" TargetMode="External"/><Relationship Id="rId704" Type="http://schemas.openxmlformats.org/officeDocument/2006/relationships/hyperlink" Target="https://bulbapedia.bulbagarden.net/wiki/Manectric_(Pok%C3%A9mon)" TargetMode="External"/><Relationship Id="rId703" Type="http://schemas.openxmlformats.org/officeDocument/2006/relationships/hyperlink" Target="https://bulbapedia.bulbagarden.net/wiki/Manectric_(Pok%C3%A9mon)" TargetMode="External"/><Relationship Id="rId702" Type="http://schemas.openxmlformats.org/officeDocument/2006/relationships/hyperlink" Target="https://bulbapedia.bulbagarden.net/wiki/Electrike_(Pok%C3%A9mon)" TargetMode="External"/><Relationship Id="rId1770" Type="http://schemas.openxmlformats.org/officeDocument/2006/relationships/hyperlink" Target="https://bulbapedia.bulbagarden.net/wiki/Gossifleur_(Pok%C3%A9mon)" TargetMode="External"/><Relationship Id="rId1771" Type="http://schemas.openxmlformats.org/officeDocument/2006/relationships/hyperlink" Target="https://bulbapedia.bulbagarden.net/wiki/Eldegoss_(Pok%C3%A9mon)" TargetMode="External"/><Relationship Id="rId1772" Type="http://schemas.openxmlformats.org/officeDocument/2006/relationships/hyperlink" Target="https://bulbapedia.bulbagarden.net/wiki/Eldegoss_(Pok%C3%A9mon)" TargetMode="External"/><Relationship Id="rId1773" Type="http://schemas.openxmlformats.org/officeDocument/2006/relationships/hyperlink" Target="https://bulbapedia.bulbagarden.net/wiki/Wooloo_(Pok%C3%A9mon)" TargetMode="External"/><Relationship Id="rId73" Type="http://schemas.openxmlformats.org/officeDocument/2006/relationships/hyperlink" Target="https://bulbapedia.bulbagarden.net/wiki/Nidoran%E2%99%82_(Pok%C3%A9mon)" TargetMode="External"/><Relationship Id="rId1763" Type="http://schemas.openxmlformats.org/officeDocument/2006/relationships/hyperlink" Target="https://bulbapedia.bulbagarden.net/wiki/Orbeetle_(Pok%C3%A9mon)" TargetMode="External"/><Relationship Id="rId72" Type="http://schemas.openxmlformats.org/officeDocument/2006/relationships/hyperlink" Target="https://bulbapedia.bulbagarden.net/wiki/Nidoqueen_(Pok%C3%A9mon)" TargetMode="External"/><Relationship Id="rId1764" Type="http://schemas.openxmlformats.org/officeDocument/2006/relationships/hyperlink" Target="https://bulbapedia.bulbagarden.net/wiki/Orbeetle_(Pok%C3%A9mon)" TargetMode="External"/><Relationship Id="rId75" Type="http://schemas.openxmlformats.org/officeDocument/2006/relationships/hyperlink" Target="https://bulbapedia.bulbagarden.net/wiki/Nidorino_(Pok%C3%A9mon)" TargetMode="External"/><Relationship Id="rId1765" Type="http://schemas.openxmlformats.org/officeDocument/2006/relationships/hyperlink" Target="https://bulbapedia.bulbagarden.net/wiki/Nickit_(Pok%C3%A9mon)" TargetMode="External"/><Relationship Id="rId74" Type="http://schemas.openxmlformats.org/officeDocument/2006/relationships/hyperlink" Target="https://bulbapedia.bulbagarden.net/wiki/Nidoran%E2%99%82_(Pok%C3%A9mon)" TargetMode="External"/><Relationship Id="rId1766" Type="http://schemas.openxmlformats.org/officeDocument/2006/relationships/hyperlink" Target="https://bulbapedia.bulbagarden.net/wiki/Nickit_(Pok%C3%A9mon)" TargetMode="External"/><Relationship Id="rId77" Type="http://schemas.openxmlformats.org/officeDocument/2006/relationships/hyperlink" Target="https://bulbapedia.bulbagarden.net/wiki/Nidoking_(Pok%C3%A9mon)" TargetMode="External"/><Relationship Id="rId1767" Type="http://schemas.openxmlformats.org/officeDocument/2006/relationships/hyperlink" Target="https://bulbapedia.bulbagarden.net/wiki/Thievul_(Pok%C3%A9mon)" TargetMode="External"/><Relationship Id="rId76" Type="http://schemas.openxmlformats.org/officeDocument/2006/relationships/hyperlink" Target="https://bulbapedia.bulbagarden.net/wiki/Nidorino_(Pok%C3%A9mon)" TargetMode="External"/><Relationship Id="rId1768" Type="http://schemas.openxmlformats.org/officeDocument/2006/relationships/hyperlink" Target="https://bulbapedia.bulbagarden.net/wiki/Thievul_(Pok%C3%A9mon)" TargetMode="External"/><Relationship Id="rId79" Type="http://schemas.openxmlformats.org/officeDocument/2006/relationships/hyperlink" Target="https://bulbapedia.bulbagarden.net/wiki/Clefairy_(Pok%C3%A9mon)" TargetMode="External"/><Relationship Id="rId1769" Type="http://schemas.openxmlformats.org/officeDocument/2006/relationships/hyperlink" Target="https://bulbapedia.bulbagarden.net/wiki/Gossifleur_(Pok%C3%A9mon)" TargetMode="External"/><Relationship Id="rId78" Type="http://schemas.openxmlformats.org/officeDocument/2006/relationships/hyperlink" Target="https://bulbapedia.bulbagarden.net/wiki/Nidoking_(Pok%C3%A9mon)" TargetMode="External"/><Relationship Id="rId71" Type="http://schemas.openxmlformats.org/officeDocument/2006/relationships/hyperlink" Target="https://bulbapedia.bulbagarden.net/wiki/Nidoqueen_(Pok%C3%A9mon)" TargetMode="External"/><Relationship Id="rId70" Type="http://schemas.openxmlformats.org/officeDocument/2006/relationships/hyperlink" Target="https://bulbapedia.bulbagarden.net/wiki/Nidorina_(Pok%C3%A9mon)" TargetMode="External"/><Relationship Id="rId1760" Type="http://schemas.openxmlformats.org/officeDocument/2006/relationships/hyperlink" Target="https://bulbapedia.bulbagarden.net/wiki/Blipbug_(Pok%C3%A9mon)" TargetMode="External"/><Relationship Id="rId1761" Type="http://schemas.openxmlformats.org/officeDocument/2006/relationships/hyperlink" Target="https://bulbapedia.bulbagarden.net/wiki/Dottler_(Pok%C3%A9mon)" TargetMode="External"/><Relationship Id="rId1762" Type="http://schemas.openxmlformats.org/officeDocument/2006/relationships/hyperlink" Target="https://bulbapedia.bulbagarden.net/wiki/Dottler_(Pok%C3%A9mon)" TargetMode="External"/><Relationship Id="rId62" Type="http://schemas.openxmlformats.org/officeDocument/2006/relationships/hyperlink" Target="https://bulbapedia.bulbagarden.net/wiki/Sandshrew_(Pok%C3%A9mon)" TargetMode="External"/><Relationship Id="rId1312" Type="http://schemas.openxmlformats.org/officeDocument/2006/relationships/hyperlink" Target="https://bulbapedia.bulbagarden.net/wiki/Beheeyem_(Pok%C3%A9mon)" TargetMode="External"/><Relationship Id="rId1796" Type="http://schemas.openxmlformats.org/officeDocument/2006/relationships/hyperlink" Target="https://bulbapedia.bulbagarden.net/wiki/Appletun_(Pok%C3%A9mon)" TargetMode="External"/><Relationship Id="rId61" Type="http://schemas.openxmlformats.org/officeDocument/2006/relationships/hyperlink" Target="https://bulbapedia.bulbagarden.net/wiki/Sandshrew_(Pok%C3%A9mon)" TargetMode="External"/><Relationship Id="rId1313" Type="http://schemas.openxmlformats.org/officeDocument/2006/relationships/hyperlink" Target="https://bulbapedia.bulbagarden.net/wiki/Litwick_(Pok%C3%A9mon)" TargetMode="External"/><Relationship Id="rId1797" Type="http://schemas.openxmlformats.org/officeDocument/2006/relationships/hyperlink" Target="https://bulbapedia.bulbagarden.net/wiki/Silicobra_(Pok%C3%A9mon)" TargetMode="External"/><Relationship Id="rId64" Type="http://schemas.openxmlformats.org/officeDocument/2006/relationships/hyperlink" Target="https://bulbapedia.bulbagarden.net/wiki/Sandslash_(Pok%C3%A9mon)" TargetMode="External"/><Relationship Id="rId1314" Type="http://schemas.openxmlformats.org/officeDocument/2006/relationships/hyperlink" Target="https://bulbapedia.bulbagarden.net/wiki/Litwick_(Pok%C3%A9mon)" TargetMode="External"/><Relationship Id="rId1798" Type="http://schemas.openxmlformats.org/officeDocument/2006/relationships/hyperlink" Target="https://bulbapedia.bulbagarden.net/wiki/Silicobra_(Pok%C3%A9mon)" TargetMode="External"/><Relationship Id="rId63" Type="http://schemas.openxmlformats.org/officeDocument/2006/relationships/hyperlink" Target="https://bulbapedia.bulbagarden.net/wiki/Sandslash_(Pok%C3%A9mon)" TargetMode="External"/><Relationship Id="rId1315" Type="http://schemas.openxmlformats.org/officeDocument/2006/relationships/hyperlink" Target="https://bulbapedia.bulbagarden.net/wiki/Lampent_(Pok%C3%A9mon)" TargetMode="External"/><Relationship Id="rId1799" Type="http://schemas.openxmlformats.org/officeDocument/2006/relationships/hyperlink" Target="https://bulbapedia.bulbagarden.net/wiki/Sandaconda_(Pok%C3%A9mon)" TargetMode="External"/><Relationship Id="rId66" Type="http://schemas.openxmlformats.org/officeDocument/2006/relationships/hyperlink" Target="https://bulbapedia.bulbagarden.net/wiki/Sandslash_(Pok%C3%A9mon)" TargetMode="External"/><Relationship Id="rId1316" Type="http://schemas.openxmlformats.org/officeDocument/2006/relationships/hyperlink" Target="https://bulbapedia.bulbagarden.net/wiki/Lampent_(Pok%C3%A9mon)" TargetMode="External"/><Relationship Id="rId65" Type="http://schemas.openxmlformats.org/officeDocument/2006/relationships/hyperlink" Target="https://bulbapedia.bulbagarden.net/wiki/Sandslash_(Pok%C3%A9mon)" TargetMode="External"/><Relationship Id="rId1317" Type="http://schemas.openxmlformats.org/officeDocument/2006/relationships/hyperlink" Target="https://bulbapedia.bulbagarden.net/wiki/Chandelure_(Pok%C3%A9mon)" TargetMode="External"/><Relationship Id="rId68" Type="http://schemas.openxmlformats.org/officeDocument/2006/relationships/hyperlink" Target="https://bulbapedia.bulbagarden.net/wiki/Nidoran%E2%99%80_(Pok%C3%A9mon)" TargetMode="External"/><Relationship Id="rId1318" Type="http://schemas.openxmlformats.org/officeDocument/2006/relationships/hyperlink" Target="https://bulbapedia.bulbagarden.net/wiki/Chandelure_(Pok%C3%A9mon)" TargetMode="External"/><Relationship Id="rId67" Type="http://schemas.openxmlformats.org/officeDocument/2006/relationships/hyperlink" Target="https://bulbapedia.bulbagarden.net/wiki/Nidoran%E2%99%80_(Pok%C3%A9mon)" TargetMode="External"/><Relationship Id="rId1319" Type="http://schemas.openxmlformats.org/officeDocument/2006/relationships/hyperlink" Target="https://bulbapedia.bulbagarden.net/wiki/Axew_(Pok%C3%A9mon)" TargetMode="External"/><Relationship Id="rId729" Type="http://schemas.openxmlformats.org/officeDocument/2006/relationships/hyperlink" Target="https://bulbapedia.bulbagarden.net/wiki/Camerupt_(Pok%C3%A9mon)" TargetMode="External"/><Relationship Id="rId728" Type="http://schemas.openxmlformats.org/officeDocument/2006/relationships/hyperlink" Target="https://bulbapedia.bulbagarden.net/wiki/Numel_(Pok%C3%A9mon)" TargetMode="External"/><Relationship Id="rId60" Type="http://schemas.openxmlformats.org/officeDocument/2006/relationships/hyperlink" Target="https://bulbapedia.bulbagarden.net/wiki/Sandshrew_(Pok%C3%A9mon)" TargetMode="External"/><Relationship Id="rId723" Type="http://schemas.openxmlformats.org/officeDocument/2006/relationships/hyperlink" Target="https://bulbapedia.bulbagarden.net/wiki/Wailmer_(Pok%C3%A9mon)" TargetMode="External"/><Relationship Id="rId722" Type="http://schemas.openxmlformats.org/officeDocument/2006/relationships/hyperlink" Target="https://bulbapedia.bulbagarden.net/wiki/Sharpedo_(Pok%C3%A9mon)" TargetMode="External"/><Relationship Id="rId721" Type="http://schemas.openxmlformats.org/officeDocument/2006/relationships/hyperlink" Target="https://bulbapedia.bulbagarden.net/wiki/Sharpedo_(Pok%C3%A9mon)" TargetMode="External"/><Relationship Id="rId720" Type="http://schemas.openxmlformats.org/officeDocument/2006/relationships/hyperlink" Target="https://bulbapedia.bulbagarden.net/wiki/Carvanha_(Pok%C3%A9mon)" TargetMode="External"/><Relationship Id="rId727" Type="http://schemas.openxmlformats.org/officeDocument/2006/relationships/hyperlink" Target="https://bulbapedia.bulbagarden.net/wiki/Numel_(Pok%C3%A9mon)" TargetMode="External"/><Relationship Id="rId726" Type="http://schemas.openxmlformats.org/officeDocument/2006/relationships/hyperlink" Target="https://bulbapedia.bulbagarden.net/wiki/Wailord_(Pok%C3%A9mon)" TargetMode="External"/><Relationship Id="rId725" Type="http://schemas.openxmlformats.org/officeDocument/2006/relationships/hyperlink" Target="https://bulbapedia.bulbagarden.net/wiki/Wailord_(Pok%C3%A9mon)" TargetMode="External"/><Relationship Id="rId724" Type="http://schemas.openxmlformats.org/officeDocument/2006/relationships/hyperlink" Target="https://bulbapedia.bulbagarden.net/wiki/Wailmer_(Pok%C3%A9mon)" TargetMode="External"/><Relationship Id="rId69" Type="http://schemas.openxmlformats.org/officeDocument/2006/relationships/hyperlink" Target="https://bulbapedia.bulbagarden.net/wiki/Nidorina_(Pok%C3%A9mon)" TargetMode="External"/><Relationship Id="rId1790" Type="http://schemas.openxmlformats.org/officeDocument/2006/relationships/hyperlink" Target="https://bulbapedia.bulbagarden.net/wiki/Coalossal_(Pok%C3%A9mon)" TargetMode="External"/><Relationship Id="rId1791" Type="http://schemas.openxmlformats.org/officeDocument/2006/relationships/hyperlink" Target="https://bulbapedia.bulbagarden.net/wiki/Applin_(Pok%C3%A9mon)" TargetMode="External"/><Relationship Id="rId1792" Type="http://schemas.openxmlformats.org/officeDocument/2006/relationships/hyperlink" Target="https://bulbapedia.bulbagarden.net/wiki/Applin_(Pok%C3%A9mon)" TargetMode="External"/><Relationship Id="rId1793" Type="http://schemas.openxmlformats.org/officeDocument/2006/relationships/hyperlink" Target="https://bulbapedia.bulbagarden.net/wiki/Flapple_(Pok%C3%A9mon)" TargetMode="External"/><Relationship Id="rId1310" Type="http://schemas.openxmlformats.org/officeDocument/2006/relationships/hyperlink" Target="https://bulbapedia.bulbagarden.net/wiki/Elgyem_(Pok%C3%A9mon)" TargetMode="External"/><Relationship Id="rId1794" Type="http://schemas.openxmlformats.org/officeDocument/2006/relationships/hyperlink" Target="https://bulbapedia.bulbagarden.net/wiki/Flapple_(Pok%C3%A9mon)" TargetMode="External"/><Relationship Id="rId1311" Type="http://schemas.openxmlformats.org/officeDocument/2006/relationships/hyperlink" Target="https://bulbapedia.bulbagarden.net/wiki/Beheeyem_(Pok%C3%A9mon)" TargetMode="External"/><Relationship Id="rId1795" Type="http://schemas.openxmlformats.org/officeDocument/2006/relationships/hyperlink" Target="https://bulbapedia.bulbagarden.net/wiki/Appletun_(Pok%C3%A9mon)" TargetMode="External"/><Relationship Id="rId51" Type="http://schemas.openxmlformats.org/officeDocument/2006/relationships/hyperlink" Target="https://bulbapedia.bulbagarden.net/wiki/Arbok_(Pok%C3%A9mon)" TargetMode="External"/><Relationship Id="rId1301" Type="http://schemas.openxmlformats.org/officeDocument/2006/relationships/hyperlink" Target="https://bulbapedia.bulbagarden.net/wiki/Klinklang_(Pok%C3%A9mon)" TargetMode="External"/><Relationship Id="rId1785" Type="http://schemas.openxmlformats.org/officeDocument/2006/relationships/hyperlink" Target="https://bulbapedia.bulbagarden.net/wiki/Rolycoly_(Pok%C3%A9mon)" TargetMode="External"/><Relationship Id="rId50" Type="http://schemas.openxmlformats.org/officeDocument/2006/relationships/hyperlink" Target="https://bulbapedia.bulbagarden.net/wiki/Ekans_(Pok%C3%A9mon)" TargetMode="External"/><Relationship Id="rId1302" Type="http://schemas.openxmlformats.org/officeDocument/2006/relationships/hyperlink" Target="https://bulbapedia.bulbagarden.net/wiki/Klinklang_(Pok%C3%A9mon)" TargetMode="External"/><Relationship Id="rId1786" Type="http://schemas.openxmlformats.org/officeDocument/2006/relationships/hyperlink" Target="https://bulbapedia.bulbagarden.net/wiki/Rolycoly_(Pok%C3%A9mon)" TargetMode="External"/><Relationship Id="rId53" Type="http://schemas.openxmlformats.org/officeDocument/2006/relationships/hyperlink" Target="https://bulbapedia.bulbagarden.net/wiki/Pikachu_(Pok%C3%A9mon)" TargetMode="External"/><Relationship Id="rId1303" Type="http://schemas.openxmlformats.org/officeDocument/2006/relationships/hyperlink" Target="https://bulbapedia.bulbagarden.net/wiki/Tynamo_(Pok%C3%A9mon)" TargetMode="External"/><Relationship Id="rId1787" Type="http://schemas.openxmlformats.org/officeDocument/2006/relationships/hyperlink" Target="https://bulbapedia.bulbagarden.net/wiki/Carkol_(Pok%C3%A9mon)" TargetMode="External"/><Relationship Id="rId52" Type="http://schemas.openxmlformats.org/officeDocument/2006/relationships/hyperlink" Target="https://bulbapedia.bulbagarden.net/wiki/Arbok_(Pok%C3%A9mon)" TargetMode="External"/><Relationship Id="rId1304" Type="http://schemas.openxmlformats.org/officeDocument/2006/relationships/hyperlink" Target="https://bulbapedia.bulbagarden.net/wiki/Tynamo_(Pok%C3%A9mon)" TargetMode="External"/><Relationship Id="rId1788" Type="http://schemas.openxmlformats.org/officeDocument/2006/relationships/hyperlink" Target="https://bulbapedia.bulbagarden.net/wiki/Carkol_(Pok%C3%A9mon)" TargetMode="External"/><Relationship Id="rId55" Type="http://schemas.openxmlformats.org/officeDocument/2006/relationships/hyperlink" Target="https://bulbapedia.bulbagarden.net/wiki/Raichu_(Pok%C3%A9mon)" TargetMode="External"/><Relationship Id="rId1305" Type="http://schemas.openxmlformats.org/officeDocument/2006/relationships/hyperlink" Target="https://bulbapedia.bulbagarden.net/wiki/Eelektrik_(Pok%C3%A9mon)" TargetMode="External"/><Relationship Id="rId1789" Type="http://schemas.openxmlformats.org/officeDocument/2006/relationships/hyperlink" Target="https://bulbapedia.bulbagarden.net/wiki/Coalossal_(Pok%C3%A9mon)" TargetMode="External"/><Relationship Id="rId54" Type="http://schemas.openxmlformats.org/officeDocument/2006/relationships/hyperlink" Target="https://bulbapedia.bulbagarden.net/wiki/Pikachu_(Pok%C3%A9mon)" TargetMode="External"/><Relationship Id="rId1306" Type="http://schemas.openxmlformats.org/officeDocument/2006/relationships/hyperlink" Target="https://bulbapedia.bulbagarden.net/wiki/Eelektrik_(Pok%C3%A9mon)" TargetMode="External"/><Relationship Id="rId57" Type="http://schemas.openxmlformats.org/officeDocument/2006/relationships/hyperlink" Target="https://bulbapedia.bulbagarden.net/wiki/Raichu_(Pok%C3%A9mon)" TargetMode="External"/><Relationship Id="rId1307" Type="http://schemas.openxmlformats.org/officeDocument/2006/relationships/hyperlink" Target="https://bulbapedia.bulbagarden.net/wiki/Eelektross_(Pok%C3%A9mon)" TargetMode="External"/><Relationship Id="rId56" Type="http://schemas.openxmlformats.org/officeDocument/2006/relationships/hyperlink" Target="https://bulbapedia.bulbagarden.net/wiki/Raichu_(Pok%C3%A9mon)" TargetMode="External"/><Relationship Id="rId1308" Type="http://schemas.openxmlformats.org/officeDocument/2006/relationships/hyperlink" Target="https://bulbapedia.bulbagarden.net/wiki/Eelektross_(Pok%C3%A9mon)" TargetMode="External"/><Relationship Id="rId1309" Type="http://schemas.openxmlformats.org/officeDocument/2006/relationships/hyperlink" Target="https://bulbapedia.bulbagarden.net/wiki/Elgyem_(Pok%C3%A9mon)" TargetMode="External"/><Relationship Id="rId719" Type="http://schemas.openxmlformats.org/officeDocument/2006/relationships/hyperlink" Target="https://bulbapedia.bulbagarden.net/wiki/Carvanha_(Pok%C3%A9mon)" TargetMode="External"/><Relationship Id="rId718" Type="http://schemas.openxmlformats.org/officeDocument/2006/relationships/hyperlink" Target="https://bulbapedia.bulbagarden.net/wiki/Swalot_(Pok%C3%A9mon)" TargetMode="External"/><Relationship Id="rId717" Type="http://schemas.openxmlformats.org/officeDocument/2006/relationships/hyperlink" Target="https://bulbapedia.bulbagarden.net/wiki/Swalot_(Pok%C3%A9mon)" TargetMode="External"/><Relationship Id="rId712" Type="http://schemas.openxmlformats.org/officeDocument/2006/relationships/hyperlink" Target="https://bulbapedia.bulbagarden.net/wiki/Illumise_(Pok%C3%A9mon)" TargetMode="External"/><Relationship Id="rId711" Type="http://schemas.openxmlformats.org/officeDocument/2006/relationships/hyperlink" Target="https://bulbapedia.bulbagarden.net/wiki/Illumise_(Pok%C3%A9mon)" TargetMode="External"/><Relationship Id="rId710" Type="http://schemas.openxmlformats.org/officeDocument/2006/relationships/hyperlink" Target="https://bulbapedia.bulbagarden.net/wiki/Volbeat_(Pok%C3%A9mon)" TargetMode="External"/><Relationship Id="rId716" Type="http://schemas.openxmlformats.org/officeDocument/2006/relationships/hyperlink" Target="https://bulbapedia.bulbagarden.net/wiki/Gulpin_(Pok%C3%A9mon)" TargetMode="External"/><Relationship Id="rId715" Type="http://schemas.openxmlformats.org/officeDocument/2006/relationships/hyperlink" Target="https://bulbapedia.bulbagarden.net/wiki/Gulpin_(Pok%C3%A9mon)" TargetMode="External"/><Relationship Id="rId714" Type="http://schemas.openxmlformats.org/officeDocument/2006/relationships/hyperlink" Target="https://bulbapedia.bulbagarden.net/wiki/Roselia_(Pok%C3%A9mon)" TargetMode="External"/><Relationship Id="rId713" Type="http://schemas.openxmlformats.org/officeDocument/2006/relationships/hyperlink" Target="https://bulbapedia.bulbagarden.net/wiki/Roselia_(Pok%C3%A9mon)" TargetMode="External"/><Relationship Id="rId59" Type="http://schemas.openxmlformats.org/officeDocument/2006/relationships/hyperlink" Target="https://bulbapedia.bulbagarden.net/wiki/Sandshrew_(Pok%C3%A9mon)" TargetMode="External"/><Relationship Id="rId58" Type="http://schemas.openxmlformats.org/officeDocument/2006/relationships/hyperlink" Target="https://bulbapedia.bulbagarden.net/wiki/Raichu_(Pok%C3%A9mon)" TargetMode="External"/><Relationship Id="rId1780" Type="http://schemas.openxmlformats.org/officeDocument/2006/relationships/hyperlink" Target="https://bulbapedia.bulbagarden.net/wiki/Drednaw_(Pok%C3%A9mon)" TargetMode="External"/><Relationship Id="rId1781" Type="http://schemas.openxmlformats.org/officeDocument/2006/relationships/hyperlink" Target="https://bulbapedia.bulbagarden.net/wiki/Yamper_(Pok%C3%A9mon)" TargetMode="External"/><Relationship Id="rId1782" Type="http://schemas.openxmlformats.org/officeDocument/2006/relationships/hyperlink" Target="https://bulbapedia.bulbagarden.net/wiki/Yamper_(Pok%C3%A9mon)" TargetMode="External"/><Relationship Id="rId1783" Type="http://schemas.openxmlformats.org/officeDocument/2006/relationships/hyperlink" Target="https://bulbapedia.bulbagarden.net/wiki/Boltund_(Pok%C3%A9mon)" TargetMode="External"/><Relationship Id="rId1300" Type="http://schemas.openxmlformats.org/officeDocument/2006/relationships/hyperlink" Target="https://bulbapedia.bulbagarden.net/wiki/Klang_(Pok%C3%A9mon)" TargetMode="External"/><Relationship Id="rId1784" Type="http://schemas.openxmlformats.org/officeDocument/2006/relationships/hyperlink" Target="https://bulbapedia.bulbagarden.net/wiki/Boltund_(Pok%C3%A9mon)" TargetMode="External"/><Relationship Id="rId349" Type="http://schemas.openxmlformats.org/officeDocument/2006/relationships/hyperlink" Target="https://bulbapedia.bulbagarden.net/wiki/Articuno_(Pok%C3%A9mon)" TargetMode="External"/><Relationship Id="rId348" Type="http://schemas.openxmlformats.org/officeDocument/2006/relationships/hyperlink" Target="https://bulbapedia.bulbagarden.net/wiki/Snorlax_(Pok%C3%A9mon)" TargetMode="External"/><Relationship Id="rId347" Type="http://schemas.openxmlformats.org/officeDocument/2006/relationships/hyperlink" Target="https://bulbapedia.bulbagarden.net/wiki/Snorlax_(Pok%C3%A9mon)" TargetMode="External"/><Relationship Id="rId346" Type="http://schemas.openxmlformats.org/officeDocument/2006/relationships/hyperlink" Target="https://bulbapedia.bulbagarden.net/wiki/Aerodactyl_(Pok%C3%A9mon)" TargetMode="External"/><Relationship Id="rId341" Type="http://schemas.openxmlformats.org/officeDocument/2006/relationships/hyperlink" Target="https://bulbapedia.bulbagarden.net/wiki/Kabuto_(Pok%C3%A9mon)" TargetMode="External"/><Relationship Id="rId340" Type="http://schemas.openxmlformats.org/officeDocument/2006/relationships/hyperlink" Target="https://bulbapedia.bulbagarden.net/wiki/Omastar_(Pok%C3%A9mon)" TargetMode="External"/><Relationship Id="rId345" Type="http://schemas.openxmlformats.org/officeDocument/2006/relationships/hyperlink" Target="https://bulbapedia.bulbagarden.net/wiki/Aerodactyl_(Pok%C3%A9mon)" TargetMode="External"/><Relationship Id="rId344" Type="http://schemas.openxmlformats.org/officeDocument/2006/relationships/hyperlink" Target="https://bulbapedia.bulbagarden.net/wiki/Kabutops_(Pok%C3%A9mon)" TargetMode="External"/><Relationship Id="rId343" Type="http://schemas.openxmlformats.org/officeDocument/2006/relationships/hyperlink" Target="https://bulbapedia.bulbagarden.net/wiki/Kabutops_(Pok%C3%A9mon)" TargetMode="External"/><Relationship Id="rId342" Type="http://schemas.openxmlformats.org/officeDocument/2006/relationships/hyperlink" Target="https://bulbapedia.bulbagarden.net/wiki/Kabuto_(Pok%C3%A9mon)" TargetMode="External"/><Relationship Id="rId338" Type="http://schemas.openxmlformats.org/officeDocument/2006/relationships/hyperlink" Target="https://bulbapedia.bulbagarden.net/wiki/Omanyte_(Pok%C3%A9mon)" TargetMode="External"/><Relationship Id="rId337" Type="http://schemas.openxmlformats.org/officeDocument/2006/relationships/hyperlink" Target="https://bulbapedia.bulbagarden.net/wiki/Omanyte_(Pok%C3%A9mon)" TargetMode="External"/><Relationship Id="rId336" Type="http://schemas.openxmlformats.org/officeDocument/2006/relationships/hyperlink" Target="https://bulbapedia.bulbagarden.net/wiki/Porygon_(Pok%C3%A9mon)" TargetMode="External"/><Relationship Id="rId335" Type="http://schemas.openxmlformats.org/officeDocument/2006/relationships/hyperlink" Target="https://bulbapedia.bulbagarden.net/wiki/Porygon_(Pok%C3%A9mon)" TargetMode="External"/><Relationship Id="rId339" Type="http://schemas.openxmlformats.org/officeDocument/2006/relationships/hyperlink" Target="https://bulbapedia.bulbagarden.net/wiki/Omastar_(Pok%C3%A9mon)" TargetMode="External"/><Relationship Id="rId330" Type="http://schemas.openxmlformats.org/officeDocument/2006/relationships/hyperlink" Target="https://bulbapedia.bulbagarden.net/wiki/Vaporeon_(Pok%C3%A9mon)" TargetMode="External"/><Relationship Id="rId334" Type="http://schemas.openxmlformats.org/officeDocument/2006/relationships/hyperlink" Target="https://bulbapedia.bulbagarden.net/wiki/Flareon_(Pok%C3%A9mon)" TargetMode="External"/><Relationship Id="rId333" Type="http://schemas.openxmlformats.org/officeDocument/2006/relationships/hyperlink" Target="https://bulbapedia.bulbagarden.net/wiki/Flareon_(Pok%C3%A9mon)" TargetMode="External"/><Relationship Id="rId332" Type="http://schemas.openxmlformats.org/officeDocument/2006/relationships/hyperlink" Target="https://bulbapedia.bulbagarden.net/wiki/Jolteon_(Pok%C3%A9mon)" TargetMode="External"/><Relationship Id="rId331" Type="http://schemas.openxmlformats.org/officeDocument/2006/relationships/hyperlink" Target="https://bulbapedia.bulbagarden.net/wiki/Jolteon_(Pok%C3%A9mon)" TargetMode="External"/><Relationship Id="rId370" Type="http://schemas.openxmlformats.org/officeDocument/2006/relationships/hyperlink" Target="https://bulbapedia.bulbagarden.net/wiki/Mew_(Pok%C3%A9mon)" TargetMode="External"/><Relationship Id="rId369" Type="http://schemas.openxmlformats.org/officeDocument/2006/relationships/hyperlink" Target="https://bulbapedia.bulbagarden.net/wiki/Mew_(Pok%C3%A9mon)" TargetMode="External"/><Relationship Id="rId368" Type="http://schemas.openxmlformats.org/officeDocument/2006/relationships/hyperlink" Target="https://bulbapedia.bulbagarden.net/wiki/Mewtwo_(Pok%C3%A9mon)" TargetMode="External"/><Relationship Id="rId363" Type="http://schemas.openxmlformats.org/officeDocument/2006/relationships/hyperlink" Target="https://bulbapedia.bulbagarden.net/wiki/Dragonair_(Pok%C3%A9mon)" TargetMode="External"/><Relationship Id="rId362" Type="http://schemas.openxmlformats.org/officeDocument/2006/relationships/hyperlink" Target="https://bulbapedia.bulbagarden.net/wiki/Dratini_(Pok%C3%A9mon)" TargetMode="External"/><Relationship Id="rId361" Type="http://schemas.openxmlformats.org/officeDocument/2006/relationships/hyperlink" Target="https://bulbapedia.bulbagarden.net/wiki/Dratini_(Pok%C3%A9mon)" TargetMode="External"/><Relationship Id="rId360" Type="http://schemas.openxmlformats.org/officeDocument/2006/relationships/hyperlink" Target="https://bulbapedia.bulbagarden.net/wiki/Moltres_(Pok%C3%A9mon)" TargetMode="External"/><Relationship Id="rId367" Type="http://schemas.openxmlformats.org/officeDocument/2006/relationships/hyperlink" Target="https://bulbapedia.bulbagarden.net/wiki/Mewtwo_(Pok%C3%A9mon)" TargetMode="External"/><Relationship Id="rId366" Type="http://schemas.openxmlformats.org/officeDocument/2006/relationships/hyperlink" Target="https://bulbapedia.bulbagarden.net/wiki/Dragonite_(Pok%C3%A9mon)" TargetMode="External"/><Relationship Id="rId365" Type="http://schemas.openxmlformats.org/officeDocument/2006/relationships/hyperlink" Target="https://bulbapedia.bulbagarden.net/wiki/Dragonite_(Pok%C3%A9mon)" TargetMode="External"/><Relationship Id="rId364" Type="http://schemas.openxmlformats.org/officeDocument/2006/relationships/hyperlink" Target="https://bulbapedia.bulbagarden.net/wiki/Dragonair_(Pok%C3%A9mon)" TargetMode="External"/><Relationship Id="rId95" Type="http://schemas.openxmlformats.org/officeDocument/2006/relationships/hyperlink" Target="https://bulbapedia.bulbagarden.net/wiki/Zubat_(Pok%C3%A9mon)" TargetMode="External"/><Relationship Id="rId94" Type="http://schemas.openxmlformats.org/officeDocument/2006/relationships/hyperlink" Target="https://bulbapedia.bulbagarden.net/wiki/Wigglytuff_(Pok%C3%A9mon)" TargetMode="External"/><Relationship Id="rId97" Type="http://schemas.openxmlformats.org/officeDocument/2006/relationships/hyperlink" Target="https://bulbapedia.bulbagarden.net/wiki/Golbat_(Pok%C3%A9mon)" TargetMode="External"/><Relationship Id="rId96" Type="http://schemas.openxmlformats.org/officeDocument/2006/relationships/hyperlink" Target="https://bulbapedia.bulbagarden.net/wiki/Zubat_(Pok%C3%A9mon)" TargetMode="External"/><Relationship Id="rId99" Type="http://schemas.openxmlformats.org/officeDocument/2006/relationships/hyperlink" Target="https://bulbapedia.bulbagarden.net/wiki/Oddish_(Pok%C3%A9mon)" TargetMode="External"/><Relationship Id="rId98" Type="http://schemas.openxmlformats.org/officeDocument/2006/relationships/hyperlink" Target="https://bulbapedia.bulbagarden.net/wiki/Golbat_(Pok%C3%A9mon)" TargetMode="External"/><Relationship Id="rId91" Type="http://schemas.openxmlformats.org/officeDocument/2006/relationships/hyperlink" Target="https://bulbapedia.bulbagarden.net/wiki/Jigglypuff_(Pok%C3%A9mon)" TargetMode="External"/><Relationship Id="rId90" Type="http://schemas.openxmlformats.org/officeDocument/2006/relationships/hyperlink" Target="https://bulbapedia.bulbagarden.net/wiki/Ninetales_(Pok%C3%A9mon)" TargetMode="External"/><Relationship Id="rId93" Type="http://schemas.openxmlformats.org/officeDocument/2006/relationships/hyperlink" Target="https://bulbapedia.bulbagarden.net/wiki/Wigglytuff_(Pok%C3%A9mon)" TargetMode="External"/><Relationship Id="rId92" Type="http://schemas.openxmlformats.org/officeDocument/2006/relationships/hyperlink" Target="https://bulbapedia.bulbagarden.net/wiki/Jigglypuff_(Pok%C3%A9mon)" TargetMode="External"/><Relationship Id="rId359" Type="http://schemas.openxmlformats.org/officeDocument/2006/relationships/hyperlink" Target="https://bulbapedia.bulbagarden.net/wiki/Moltres_(Pok%C3%A9mon)" TargetMode="External"/><Relationship Id="rId358" Type="http://schemas.openxmlformats.org/officeDocument/2006/relationships/hyperlink" Target="https://bulbapedia.bulbagarden.net/wiki/Moltres_(Pok%C3%A9mon)" TargetMode="External"/><Relationship Id="rId357" Type="http://schemas.openxmlformats.org/officeDocument/2006/relationships/hyperlink" Target="https://bulbapedia.bulbagarden.net/wiki/Moltres_(Pok%C3%A9mon)" TargetMode="External"/><Relationship Id="rId352" Type="http://schemas.openxmlformats.org/officeDocument/2006/relationships/hyperlink" Target="https://bulbapedia.bulbagarden.net/wiki/Articuno_(Pok%C3%A9mon)" TargetMode="External"/><Relationship Id="rId351" Type="http://schemas.openxmlformats.org/officeDocument/2006/relationships/hyperlink" Target="https://bulbapedia.bulbagarden.net/wiki/Articuno_(Pok%C3%A9mon)" TargetMode="External"/><Relationship Id="rId350" Type="http://schemas.openxmlformats.org/officeDocument/2006/relationships/hyperlink" Target="https://bulbapedia.bulbagarden.net/wiki/Articuno_(Pok%C3%A9mon)" TargetMode="External"/><Relationship Id="rId356" Type="http://schemas.openxmlformats.org/officeDocument/2006/relationships/hyperlink" Target="https://bulbapedia.bulbagarden.net/wiki/Zapdos_(Pok%C3%A9mon)" TargetMode="External"/><Relationship Id="rId355" Type="http://schemas.openxmlformats.org/officeDocument/2006/relationships/hyperlink" Target="https://bulbapedia.bulbagarden.net/wiki/Zapdos_(Pok%C3%A9mon)" TargetMode="External"/><Relationship Id="rId354" Type="http://schemas.openxmlformats.org/officeDocument/2006/relationships/hyperlink" Target="https://bulbapedia.bulbagarden.net/wiki/Zapdos_(Pok%C3%A9mon)" TargetMode="External"/><Relationship Id="rId353" Type="http://schemas.openxmlformats.org/officeDocument/2006/relationships/hyperlink" Target="https://bulbapedia.bulbagarden.net/wiki/Zapdos_(Pok%C3%A9mon)" TargetMode="External"/><Relationship Id="rId1378" Type="http://schemas.openxmlformats.org/officeDocument/2006/relationships/hyperlink" Target="https://bulbapedia.bulbagarden.net/wiki/Volcarona_(Pok%C3%A9mon)" TargetMode="External"/><Relationship Id="rId1379" Type="http://schemas.openxmlformats.org/officeDocument/2006/relationships/hyperlink" Target="https://bulbapedia.bulbagarden.net/wiki/Cobalion_(Pok%C3%A9mon)" TargetMode="External"/><Relationship Id="rId305" Type="http://schemas.openxmlformats.org/officeDocument/2006/relationships/hyperlink" Target="https://bulbapedia.bulbagarden.net/wiki/Scyther_(Pok%C3%A9mon)" TargetMode="External"/><Relationship Id="rId789" Type="http://schemas.openxmlformats.org/officeDocument/2006/relationships/hyperlink" Target="https://bulbapedia.bulbagarden.net/wiki/Shuppet_(Pok%C3%A9mon)" TargetMode="External"/><Relationship Id="rId304" Type="http://schemas.openxmlformats.org/officeDocument/2006/relationships/hyperlink" Target="https://bulbapedia.bulbagarden.net/wiki/Mr._Mime_(Pok%C3%A9mon)" TargetMode="External"/><Relationship Id="rId788" Type="http://schemas.openxmlformats.org/officeDocument/2006/relationships/hyperlink" Target="https://bulbapedia.bulbagarden.net/wiki/Kecleon_(Pok%C3%A9mon)" TargetMode="External"/><Relationship Id="rId303" Type="http://schemas.openxmlformats.org/officeDocument/2006/relationships/hyperlink" Target="https://bulbapedia.bulbagarden.net/wiki/Mr._Mime_(Pok%C3%A9mon)" TargetMode="External"/><Relationship Id="rId787" Type="http://schemas.openxmlformats.org/officeDocument/2006/relationships/hyperlink" Target="https://bulbapedia.bulbagarden.net/wiki/Kecleon_(Pok%C3%A9mon)" TargetMode="External"/><Relationship Id="rId302" Type="http://schemas.openxmlformats.org/officeDocument/2006/relationships/hyperlink" Target="https://bulbapedia.bulbagarden.net/wiki/Mr._Mime_(Pok%C3%A9mon)" TargetMode="External"/><Relationship Id="rId786" Type="http://schemas.openxmlformats.org/officeDocument/2006/relationships/hyperlink" Target="https://bulbapedia.bulbagarden.net/wiki/Castform_(Pok%C3%A9mon)" TargetMode="External"/><Relationship Id="rId309" Type="http://schemas.openxmlformats.org/officeDocument/2006/relationships/hyperlink" Target="https://bulbapedia.bulbagarden.net/wiki/Electabuzz_(Pok%C3%A9mon)" TargetMode="External"/><Relationship Id="rId308" Type="http://schemas.openxmlformats.org/officeDocument/2006/relationships/hyperlink" Target="https://bulbapedia.bulbagarden.net/wiki/Jynx_(Pok%C3%A9mon)" TargetMode="External"/><Relationship Id="rId307" Type="http://schemas.openxmlformats.org/officeDocument/2006/relationships/hyperlink" Target="https://bulbapedia.bulbagarden.net/wiki/Jynx_(Pok%C3%A9mon)" TargetMode="External"/><Relationship Id="rId306" Type="http://schemas.openxmlformats.org/officeDocument/2006/relationships/hyperlink" Target="https://bulbapedia.bulbagarden.net/wiki/Scyther_(Pok%C3%A9mon)" TargetMode="External"/><Relationship Id="rId781" Type="http://schemas.openxmlformats.org/officeDocument/2006/relationships/hyperlink" Target="https://bulbapedia.bulbagarden.net/wiki/Feebas_(Pok%C3%A9mon)" TargetMode="External"/><Relationship Id="rId1370" Type="http://schemas.openxmlformats.org/officeDocument/2006/relationships/hyperlink" Target="https://bulbapedia.bulbagarden.net/wiki/Deino_(Pok%C3%A9mon)" TargetMode="External"/><Relationship Id="rId780" Type="http://schemas.openxmlformats.org/officeDocument/2006/relationships/hyperlink" Target="https://bulbapedia.bulbagarden.net/wiki/Armaldo_(Pok%C3%A9mon)" TargetMode="External"/><Relationship Id="rId1371" Type="http://schemas.openxmlformats.org/officeDocument/2006/relationships/hyperlink" Target="https://bulbapedia.bulbagarden.net/wiki/Zweilous_(Pok%C3%A9mon)" TargetMode="External"/><Relationship Id="rId1372" Type="http://schemas.openxmlformats.org/officeDocument/2006/relationships/hyperlink" Target="https://bulbapedia.bulbagarden.net/wiki/Zweilous_(Pok%C3%A9mon)" TargetMode="External"/><Relationship Id="rId1373" Type="http://schemas.openxmlformats.org/officeDocument/2006/relationships/hyperlink" Target="https://bulbapedia.bulbagarden.net/wiki/Hydreigon_(Pok%C3%A9mon)" TargetMode="External"/><Relationship Id="rId301" Type="http://schemas.openxmlformats.org/officeDocument/2006/relationships/hyperlink" Target="https://bulbapedia.bulbagarden.net/wiki/Mr._Mime_(Pok%C3%A9mon)" TargetMode="External"/><Relationship Id="rId785" Type="http://schemas.openxmlformats.org/officeDocument/2006/relationships/hyperlink" Target="https://bulbapedia.bulbagarden.net/wiki/Castform_(Pok%C3%A9mon)" TargetMode="External"/><Relationship Id="rId1374" Type="http://schemas.openxmlformats.org/officeDocument/2006/relationships/hyperlink" Target="https://bulbapedia.bulbagarden.net/wiki/Hydreigon_(Pok%C3%A9mon)" TargetMode="External"/><Relationship Id="rId300" Type="http://schemas.openxmlformats.org/officeDocument/2006/relationships/hyperlink" Target="https://bulbapedia.bulbagarden.net/wiki/Starmie_(Pok%C3%A9mon)" TargetMode="External"/><Relationship Id="rId784" Type="http://schemas.openxmlformats.org/officeDocument/2006/relationships/hyperlink" Target="https://bulbapedia.bulbagarden.net/wiki/Milotic_(Pok%C3%A9mon)" TargetMode="External"/><Relationship Id="rId1375" Type="http://schemas.openxmlformats.org/officeDocument/2006/relationships/hyperlink" Target="https://bulbapedia.bulbagarden.net/wiki/Larvesta_(Pok%C3%A9mon)" TargetMode="External"/><Relationship Id="rId783" Type="http://schemas.openxmlformats.org/officeDocument/2006/relationships/hyperlink" Target="https://bulbapedia.bulbagarden.net/wiki/Milotic_(Pok%C3%A9mon)" TargetMode="External"/><Relationship Id="rId1376" Type="http://schemas.openxmlformats.org/officeDocument/2006/relationships/hyperlink" Target="https://bulbapedia.bulbagarden.net/wiki/Larvesta_(Pok%C3%A9mon)" TargetMode="External"/><Relationship Id="rId782" Type="http://schemas.openxmlformats.org/officeDocument/2006/relationships/hyperlink" Target="https://bulbapedia.bulbagarden.net/wiki/Feebas_(Pok%C3%A9mon)" TargetMode="External"/><Relationship Id="rId1377" Type="http://schemas.openxmlformats.org/officeDocument/2006/relationships/hyperlink" Target="https://bulbapedia.bulbagarden.net/wiki/Volcarona_(Pok%C3%A9mon)" TargetMode="External"/><Relationship Id="rId1367" Type="http://schemas.openxmlformats.org/officeDocument/2006/relationships/hyperlink" Target="https://bulbapedia.bulbagarden.net/wiki/Durant_(Pok%C3%A9mon)" TargetMode="External"/><Relationship Id="rId1368" Type="http://schemas.openxmlformats.org/officeDocument/2006/relationships/hyperlink" Target="https://bulbapedia.bulbagarden.net/wiki/Durant_(Pok%C3%A9mon)" TargetMode="External"/><Relationship Id="rId1369" Type="http://schemas.openxmlformats.org/officeDocument/2006/relationships/hyperlink" Target="https://bulbapedia.bulbagarden.net/wiki/Deino_(Pok%C3%A9mon)" TargetMode="External"/><Relationship Id="rId778" Type="http://schemas.openxmlformats.org/officeDocument/2006/relationships/hyperlink" Target="https://bulbapedia.bulbagarden.net/wiki/Anorith_(Pok%C3%A9mon)" TargetMode="External"/><Relationship Id="rId777" Type="http://schemas.openxmlformats.org/officeDocument/2006/relationships/hyperlink" Target="https://bulbapedia.bulbagarden.net/wiki/Anorith_(Pok%C3%A9mon)" TargetMode="External"/><Relationship Id="rId776" Type="http://schemas.openxmlformats.org/officeDocument/2006/relationships/hyperlink" Target="https://bulbapedia.bulbagarden.net/wiki/Cradily_(Pok%C3%A9mon)" TargetMode="External"/><Relationship Id="rId775" Type="http://schemas.openxmlformats.org/officeDocument/2006/relationships/hyperlink" Target="https://bulbapedia.bulbagarden.net/wiki/Cradily_(Pok%C3%A9mon)" TargetMode="External"/><Relationship Id="rId779" Type="http://schemas.openxmlformats.org/officeDocument/2006/relationships/hyperlink" Target="https://bulbapedia.bulbagarden.net/wiki/Armaldo_(Pok%C3%A9mon)" TargetMode="External"/><Relationship Id="rId770" Type="http://schemas.openxmlformats.org/officeDocument/2006/relationships/hyperlink" Target="https://bulbapedia.bulbagarden.net/wiki/Baltoy_(Pok%C3%A9mon)" TargetMode="External"/><Relationship Id="rId1360" Type="http://schemas.openxmlformats.org/officeDocument/2006/relationships/hyperlink" Target="https://bulbapedia.bulbagarden.net/wiki/Braviary_(Pok%C3%A9mon)" TargetMode="External"/><Relationship Id="rId1361" Type="http://schemas.openxmlformats.org/officeDocument/2006/relationships/hyperlink" Target="https://bulbapedia.bulbagarden.net/wiki/Vullaby_(Pok%C3%A9mon)" TargetMode="External"/><Relationship Id="rId1362" Type="http://schemas.openxmlformats.org/officeDocument/2006/relationships/hyperlink" Target="https://bulbapedia.bulbagarden.net/wiki/Vullaby_(Pok%C3%A9mon)" TargetMode="External"/><Relationship Id="rId774" Type="http://schemas.openxmlformats.org/officeDocument/2006/relationships/hyperlink" Target="https://bulbapedia.bulbagarden.net/wiki/Lileep_(Pok%C3%A9mon)" TargetMode="External"/><Relationship Id="rId1363" Type="http://schemas.openxmlformats.org/officeDocument/2006/relationships/hyperlink" Target="https://bulbapedia.bulbagarden.net/wiki/Mandibuzz_(Pok%C3%A9mon)" TargetMode="External"/><Relationship Id="rId773" Type="http://schemas.openxmlformats.org/officeDocument/2006/relationships/hyperlink" Target="https://bulbapedia.bulbagarden.net/wiki/Lileep_(Pok%C3%A9mon)" TargetMode="External"/><Relationship Id="rId1364" Type="http://schemas.openxmlformats.org/officeDocument/2006/relationships/hyperlink" Target="https://bulbapedia.bulbagarden.net/wiki/Mandibuzz_(Pok%C3%A9mon)" TargetMode="External"/><Relationship Id="rId772" Type="http://schemas.openxmlformats.org/officeDocument/2006/relationships/hyperlink" Target="https://bulbapedia.bulbagarden.net/wiki/Claydol_(Pok%C3%A9mon)" TargetMode="External"/><Relationship Id="rId1365" Type="http://schemas.openxmlformats.org/officeDocument/2006/relationships/hyperlink" Target="https://bulbapedia.bulbagarden.net/wiki/Heatmor_(Pok%C3%A9mon)" TargetMode="External"/><Relationship Id="rId771" Type="http://schemas.openxmlformats.org/officeDocument/2006/relationships/hyperlink" Target="https://bulbapedia.bulbagarden.net/wiki/Claydol_(Pok%C3%A9mon)" TargetMode="External"/><Relationship Id="rId1366" Type="http://schemas.openxmlformats.org/officeDocument/2006/relationships/hyperlink" Target="https://bulbapedia.bulbagarden.net/wiki/Heatmor_(Pok%C3%A9mon)" TargetMode="External"/><Relationship Id="rId327" Type="http://schemas.openxmlformats.org/officeDocument/2006/relationships/hyperlink" Target="https://bulbapedia.bulbagarden.net/wiki/Eevee_(Pok%C3%A9mon)" TargetMode="External"/><Relationship Id="rId326" Type="http://schemas.openxmlformats.org/officeDocument/2006/relationships/hyperlink" Target="https://bulbapedia.bulbagarden.net/wiki/Ditto_(Pok%C3%A9mon)" TargetMode="External"/><Relationship Id="rId325" Type="http://schemas.openxmlformats.org/officeDocument/2006/relationships/hyperlink" Target="https://bulbapedia.bulbagarden.net/wiki/Ditto_(Pok%C3%A9mon)" TargetMode="External"/><Relationship Id="rId324" Type="http://schemas.openxmlformats.org/officeDocument/2006/relationships/hyperlink" Target="https://bulbapedia.bulbagarden.net/wiki/Lapras_(Pok%C3%A9mon)" TargetMode="External"/><Relationship Id="rId329" Type="http://schemas.openxmlformats.org/officeDocument/2006/relationships/hyperlink" Target="https://bulbapedia.bulbagarden.net/wiki/Vaporeon_(Pok%C3%A9mon)" TargetMode="External"/><Relationship Id="rId1390" Type="http://schemas.openxmlformats.org/officeDocument/2006/relationships/hyperlink" Target="https://bulbapedia.bulbagarden.net/wiki/Reshiram_(Pok%C3%A9mon)" TargetMode="External"/><Relationship Id="rId328" Type="http://schemas.openxmlformats.org/officeDocument/2006/relationships/hyperlink" Target="https://bulbapedia.bulbagarden.net/wiki/Eevee_(Pok%C3%A9mon)" TargetMode="External"/><Relationship Id="rId1391" Type="http://schemas.openxmlformats.org/officeDocument/2006/relationships/hyperlink" Target="https://bulbapedia.bulbagarden.net/wiki/Zekrom_(Pok%C3%A9mon)" TargetMode="External"/><Relationship Id="rId1392" Type="http://schemas.openxmlformats.org/officeDocument/2006/relationships/hyperlink" Target="https://bulbapedia.bulbagarden.net/wiki/Zekrom_(Pok%C3%A9mon)" TargetMode="External"/><Relationship Id="rId1393" Type="http://schemas.openxmlformats.org/officeDocument/2006/relationships/hyperlink" Target="https://bulbapedia.bulbagarden.net/wiki/Landorus_(Pok%C3%A9mon)" TargetMode="External"/><Relationship Id="rId1394" Type="http://schemas.openxmlformats.org/officeDocument/2006/relationships/hyperlink" Target="https://bulbapedia.bulbagarden.net/wiki/Landorus_(Pok%C3%A9mon)" TargetMode="External"/><Relationship Id="rId1395" Type="http://schemas.openxmlformats.org/officeDocument/2006/relationships/hyperlink" Target="https://bulbapedia.bulbagarden.net/wiki/Kyurem_(Pok%C3%A9mon)" TargetMode="External"/><Relationship Id="rId323" Type="http://schemas.openxmlformats.org/officeDocument/2006/relationships/hyperlink" Target="https://bulbapedia.bulbagarden.net/wiki/Lapras_(Pok%C3%A9mon)" TargetMode="External"/><Relationship Id="rId1396" Type="http://schemas.openxmlformats.org/officeDocument/2006/relationships/hyperlink" Target="https://bulbapedia.bulbagarden.net/wiki/Kyurem_(Pok%C3%A9mon)" TargetMode="External"/><Relationship Id="rId322" Type="http://schemas.openxmlformats.org/officeDocument/2006/relationships/hyperlink" Target="https://bulbapedia.bulbagarden.net/wiki/Gyarados_(Pok%C3%A9mon)" TargetMode="External"/><Relationship Id="rId1397" Type="http://schemas.openxmlformats.org/officeDocument/2006/relationships/hyperlink" Target="https://bulbapedia.bulbagarden.net/wiki/Keldeo_(Pok%C3%A9mon)" TargetMode="External"/><Relationship Id="rId321" Type="http://schemas.openxmlformats.org/officeDocument/2006/relationships/hyperlink" Target="https://bulbapedia.bulbagarden.net/wiki/Gyarados_(Pok%C3%A9mon)" TargetMode="External"/><Relationship Id="rId1398" Type="http://schemas.openxmlformats.org/officeDocument/2006/relationships/hyperlink" Target="https://bulbapedia.bulbagarden.net/wiki/Keldeo_(Pok%C3%A9mon)" TargetMode="External"/><Relationship Id="rId320" Type="http://schemas.openxmlformats.org/officeDocument/2006/relationships/hyperlink" Target="https://bulbapedia.bulbagarden.net/wiki/Magikarp_(Pok%C3%A9mon)" TargetMode="External"/><Relationship Id="rId1399" Type="http://schemas.openxmlformats.org/officeDocument/2006/relationships/hyperlink" Target="https://bulbapedia.bulbagarden.net/wiki/Meloetta_(Pok%C3%A9mon)" TargetMode="External"/><Relationship Id="rId1389" Type="http://schemas.openxmlformats.org/officeDocument/2006/relationships/hyperlink" Target="https://bulbapedia.bulbagarden.net/wiki/Reshiram_(Pok%C3%A9mon)" TargetMode="External"/><Relationship Id="rId316" Type="http://schemas.openxmlformats.org/officeDocument/2006/relationships/hyperlink" Target="https://bulbapedia.bulbagarden.net/wiki/Tauros_(Pok%C3%A9mon)" TargetMode="External"/><Relationship Id="rId315" Type="http://schemas.openxmlformats.org/officeDocument/2006/relationships/hyperlink" Target="https://bulbapedia.bulbagarden.net/wiki/Tauros_(Pok%C3%A9mon)" TargetMode="External"/><Relationship Id="rId799" Type="http://schemas.openxmlformats.org/officeDocument/2006/relationships/hyperlink" Target="https://bulbapedia.bulbagarden.net/wiki/Chimecho_(Pok%C3%A9mon)" TargetMode="External"/><Relationship Id="rId314" Type="http://schemas.openxmlformats.org/officeDocument/2006/relationships/hyperlink" Target="https://bulbapedia.bulbagarden.net/wiki/Pinsir_(Pok%C3%A9mon)" TargetMode="External"/><Relationship Id="rId798" Type="http://schemas.openxmlformats.org/officeDocument/2006/relationships/hyperlink" Target="https://bulbapedia.bulbagarden.net/wiki/Tropius_(Pok%C3%A9mon)" TargetMode="External"/><Relationship Id="rId313" Type="http://schemas.openxmlformats.org/officeDocument/2006/relationships/hyperlink" Target="https://bulbapedia.bulbagarden.net/wiki/Pinsir_(Pok%C3%A9mon)" TargetMode="External"/><Relationship Id="rId797" Type="http://schemas.openxmlformats.org/officeDocument/2006/relationships/hyperlink" Target="https://bulbapedia.bulbagarden.net/wiki/Tropius_(Pok%C3%A9mon)" TargetMode="External"/><Relationship Id="rId319" Type="http://schemas.openxmlformats.org/officeDocument/2006/relationships/hyperlink" Target="https://bulbapedia.bulbagarden.net/wiki/Magikarp_(Pok%C3%A9mon)" TargetMode="External"/><Relationship Id="rId318" Type="http://schemas.openxmlformats.org/officeDocument/2006/relationships/hyperlink" Target="https://bulbapedia.bulbagarden.net/wiki/Tauros_(Pok%C3%A9mon)" TargetMode="External"/><Relationship Id="rId317" Type="http://schemas.openxmlformats.org/officeDocument/2006/relationships/hyperlink" Target="https://bulbapedia.bulbagarden.net/wiki/Tauros_(Pok%C3%A9mon)" TargetMode="External"/><Relationship Id="rId1380" Type="http://schemas.openxmlformats.org/officeDocument/2006/relationships/hyperlink" Target="https://bulbapedia.bulbagarden.net/wiki/Cobalion_(Pok%C3%A9mon)" TargetMode="External"/><Relationship Id="rId792" Type="http://schemas.openxmlformats.org/officeDocument/2006/relationships/hyperlink" Target="https://bulbapedia.bulbagarden.net/wiki/Banette_(Pok%C3%A9mon)" TargetMode="External"/><Relationship Id="rId1381" Type="http://schemas.openxmlformats.org/officeDocument/2006/relationships/hyperlink" Target="https://bulbapedia.bulbagarden.net/wiki/Terrakion_(Pok%C3%A9mon)" TargetMode="External"/><Relationship Id="rId791" Type="http://schemas.openxmlformats.org/officeDocument/2006/relationships/hyperlink" Target="https://bulbapedia.bulbagarden.net/wiki/Banette_(Pok%C3%A9mon)" TargetMode="External"/><Relationship Id="rId1382" Type="http://schemas.openxmlformats.org/officeDocument/2006/relationships/hyperlink" Target="https://bulbapedia.bulbagarden.net/wiki/Terrakion_(Pok%C3%A9mon)" TargetMode="External"/><Relationship Id="rId790" Type="http://schemas.openxmlformats.org/officeDocument/2006/relationships/hyperlink" Target="https://bulbapedia.bulbagarden.net/wiki/Shuppet_(Pok%C3%A9mon)" TargetMode="External"/><Relationship Id="rId1383" Type="http://schemas.openxmlformats.org/officeDocument/2006/relationships/hyperlink" Target="https://bulbapedia.bulbagarden.net/wiki/Virizion_(Pok%C3%A9mon)" TargetMode="External"/><Relationship Id="rId1384" Type="http://schemas.openxmlformats.org/officeDocument/2006/relationships/hyperlink" Target="https://bulbapedia.bulbagarden.net/wiki/Virizion_(Pok%C3%A9mon)" TargetMode="External"/><Relationship Id="rId312" Type="http://schemas.openxmlformats.org/officeDocument/2006/relationships/hyperlink" Target="https://bulbapedia.bulbagarden.net/wiki/Magmar_(Pok%C3%A9mon)" TargetMode="External"/><Relationship Id="rId796" Type="http://schemas.openxmlformats.org/officeDocument/2006/relationships/hyperlink" Target="https://bulbapedia.bulbagarden.net/wiki/Dusclops_(Pok%C3%A9mon)" TargetMode="External"/><Relationship Id="rId1385" Type="http://schemas.openxmlformats.org/officeDocument/2006/relationships/hyperlink" Target="https://bulbapedia.bulbagarden.net/wiki/Tornadus_(Pok%C3%A9mon)" TargetMode="External"/><Relationship Id="rId311" Type="http://schemas.openxmlformats.org/officeDocument/2006/relationships/hyperlink" Target="https://bulbapedia.bulbagarden.net/wiki/Magmar_(Pok%C3%A9mon)" TargetMode="External"/><Relationship Id="rId795" Type="http://schemas.openxmlformats.org/officeDocument/2006/relationships/hyperlink" Target="https://bulbapedia.bulbagarden.net/wiki/Dusclops_(Pok%C3%A9mon)" TargetMode="External"/><Relationship Id="rId1386" Type="http://schemas.openxmlformats.org/officeDocument/2006/relationships/hyperlink" Target="https://bulbapedia.bulbagarden.net/wiki/Tornadus_(Pok%C3%A9mon)" TargetMode="External"/><Relationship Id="rId310" Type="http://schemas.openxmlformats.org/officeDocument/2006/relationships/hyperlink" Target="https://bulbapedia.bulbagarden.net/wiki/Electabuzz_(Pok%C3%A9mon)" TargetMode="External"/><Relationship Id="rId794" Type="http://schemas.openxmlformats.org/officeDocument/2006/relationships/hyperlink" Target="https://bulbapedia.bulbagarden.net/wiki/Duskull_(Pok%C3%A9mon)" TargetMode="External"/><Relationship Id="rId1387" Type="http://schemas.openxmlformats.org/officeDocument/2006/relationships/hyperlink" Target="https://bulbapedia.bulbagarden.net/wiki/Thundurus_(Pok%C3%A9mon)" TargetMode="External"/><Relationship Id="rId793" Type="http://schemas.openxmlformats.org/officeDocument/2006/relationships/hyperlink" Target="https://bulbapedia.bulbagarden.net/wiki/Duskull_(Pok%C3%A9mon)" TargetMode="External"/><Relationship Id="rId1388" Type="http://schemas.openxmlformats.org/officeDocument/2006/relationships/hyperlink" Target="https://bulbapedia.bulbagarden.net/wiki/Thundurus_(Pok%C3%A9mon)" TargetMode="External"/><Relationship Id="rId297" Type="http://schemas.openxmlformats.org/officeDocument/2006/relationships/hyperlink" Target="https://bulbapedia.bulbagarden.net/wiki/Staryu_(Pok%C3%A9mon)" TargetMode="External"/><Relationship Id="rId296" Type="http://schemas.openxmlformats.org/officeDocument/2006/relationships/hyperlink" Target="https://bulbapedia.bulbagarden.net/wiki/Seaking_(Pok%C3%A9mon)" TargetMode="External"/><Relationship Id="rId295" Type="http://schemas.openxmlformats.org/officeDocument/2006/relationships/hyperlink" Target="https://bulbapedia.bulbagarden.net/wiki/Seaking_(Pok%C3%A9mon)" TargetMode="External"/><Relationship Id="rId294" Type="http://schemas.openxmlformats.org/officeDocument/2006/relationships/hyperlink" Target="https://bulbapedia.bulbagarden.net/wiki/Goldeen_(Pok%C3%A9mon)" TargetMode="External"/><Relationship Id="rId299" Type="http://schemas.openxmlformats.org/officeDocument/2006/relationships/hyperlink" Target="https://bulbapedia.bulbagarden.net/wiki/Starmie_(Pok%C3%A9mon)" TargetMode="External"/><Relationship Id="rId298" Type="http://schemas.openxmlformats.org/officeDocument/2006/relationships/hyperlink" Target="https://bulbapedia.bulbagarden.net/wiki/Staryu_(Pok%C3%A9mon)" TargetMode="External"/><Relationship Id="rId271" Type="http://schemas.openxmlformats.org/officeDocument/2006/relationships/hyperlink" Target="https://bulbapedia.bulbagarden.net/wiki/Lickitung_(Pok%C3%A9mon)" TargetMode="External"/><Relationship Id="rId270" Type="http://schemas.openxmlformats.org/officeDocument/2006/relationships/hyperlink" Target="https://bulbapedia.bulbagarden.net/wiki/Hitmonchan_(Pok%C3%A9mon)" TargetMode="External"/><Relationship Id="rId269" Type="http://schemas.openxmlformats.org/officeDocument/2006/relationships/hyperlink" Target="https://bulbapedia.bulbagarden.net/wiki/Hitmonchan_(Pok%C3%A9mon)" TargetMode="External"/><Relationship Id="rId264" Type="http://schemas.openxmlformats.org/officeDocument/2006/relationships/hyperlink" Target="https://bulbapedia.bulbagarden.net/wiki/Marowak_(Pok%C3%A9mon)" TargetMode="External"/><Relationship Id="rId263" Type="http://schemas.openxmlformats.org/officeDocument/2006/relationships/hyperlink" Target="https://bulbapedia.bulbagarden.net/wiki/Marowak_(Pok%C3%A9mon)" TargetMode="External"/><Relationship Id="rId262" Type="http://schemas.openxmlformats.org/officeDocument/2006/relationships/hyperlink" Target="https://bulbapedia.bulbagarden.net/wiki/Cubone_(Pok%C3%A9mon)" TargetMode="External"/><Relationship Id="rId261" Type="http://schemas.openxmlformats.org/officeDocument/2006/relationships/hyperlink" Target="https://bulbapedia.bulbagarden.net/wiki/Cubone_(Pok%C3%A9mon)" TargetMode="External"/><Relationship Id="rId268" Type="http://schemas.openxmlformats.org/officeDocument/2006/relationships/hyperlink" Target="https://bulbapedia.bulbagarden.net/wiki/Hitmonlee_(Pok%C3%A9mon)" TargetMode="External"/><Relationship Id="rId267" Type="http://schemas.openxmlformats.org/officeDocument/2006/relationships/hyperlink" Target="https://bulbapedia.bulbagarden.net/wiki/Hitmonlee_(Pok%C3%A9mon)" TargetMode="External"/><Relationship Id="rId266" Type="http://schemas.openxmlformats.org/officeDocument/2006/relationships/hyperlink" Target="https://bulbapedia.bulbagarden.net/wiki/Marowak_(Pok%C3%A9mon)" TargetMode="External"/><Relationship Id="rId265" Type="http://schemas.openxmlformats.org/officeDocument/2006/relationships/hyperlink" Target="https://bulbapedia.bulbagarden.net/wiki/Marowak_(Pok%C3%A9mon)" TargetMode="External"/><Relationship Id="rId260" Type="http://schemas.openxmlformats.org/officeDocument/2006/relationships/hyperlink" Target="https://bulbapedia.bulbagarden.net/wiki/Exeggutor_(Pok%C3%A9mon)" TargetMode="External"/><Relationship Id="rId259" Type="http://schemas.openxmlformats.org/officeDocument/2006/relationships/hyperlink" Target="https://bulbapedia.bulbagarden.net/wiki/Exeggutor_(Pok%C3%A9mon)" TargetMode="External"/><Relationship Id="rId258" Type="http://schemas.openxmlformats.org/officeDocument/2006/relationships/hyperlink" Target="https://bulbapedia.bulbagarden.net/wiki/Exeggutor_(Pok%C3%A9mon)" TargetMode="External"/><Relationship Id="rId253" Type="http://schemas.openxmlformats.org/officeDocument/2006/relationships/hyperlink" Target="https://bulbapedia.bulbagarden.net/wiki/Electrode_(Pok%C3%A9mon)" TargetMode="External"/><Relationship Id="rId252" Type="http://schemas.openxmlformats.org/officeDocument/2006/relationships/hyperlink" Target="https://bulbapedia.bulbagarden.net/wiki/Electrode_(Pok%C3%A9mon)" TargetMode="External"/><Relationship Id="rId251" Type="http://schemas.openxmlformats.org/officeDocument/2006/relationships/hyperlink" Target="https://bulbapedia.bulbagarden.net/wiki/Electrode_(Pok%C3%A9mon)" TargetMode="External"/><Relationship Id="rId250" Type="http://schemas.openxmlformats.org/officeDocument/2006/relationships/hyperlink" Target="https://bulbapedia.bulbagarden.net/wiki/Voltorb_(Pok%C3%A9mon)" TargetMode="External"/><Relationship Id="rId257" Type="http://schemas.openxmlformats.org/officeDocument/2006/relationships/hyperlink" Target="https://bulbapedia.bulbagarden.net/wiki/Exeggutor_(Pok%C3%A9mon)" TargetMode="External"/><Relationship Id="rId256" Type="http://schemas.openxmlformats.org/officeDocument/2006/relationships/hyperlink" Target="https://bulbapedia.bulbagarden.net/wiki/Exeggcute_(Pok%C3%A9mon)" TargetMode="External"/><Relationship Id="rId255" Type="http://schemas.openxmlformats.org/officeDocument/2006/relationships/hyperlink" Target="https://bulbapedia.bulbagarden.net/wiki/Exeggcute_(Pok%C3%A9mon)" TargetMode="External"/><Relationship Id="rId254" Type="http://schemas.openxmlformats.org/officeDocument/2006/relationships/hyperlink" Target="https://bulbapedia.bulbagarden.net/wiki/Electrode_(Pok%C3%A9mon)" TargetMode="External"/><Relationship Id="rId293" Type="http://schemas.openxmlformats.org/officeDocument/2006/relationships/hyperlink" Target="https://bulbapedia.bulbagarden.net/wiki/Goldeen_(Pok%C3%A9mon)" TargetMode="External"/><Relationship Id="rId292" Type="http://schemas.openxmlformats.org/officeDocument/2006/relationships/hyperlink" Target="https://bulbapedia.bulbagarden.net/wiki/Seadra_(Pok%C3%A9mon)" TargetMode="External"/><Relationship Id="rId291" Type="http://schemas.openxmlformats.org/officeDocument/2006/relationships/hyperlink" Target="https://bulbapedia.bulbagarden.net/wiki/Seadra_(Pok%C3%A9mon)" TargetMode="External"/><Relationship Id="rId290" Type="http://schemas.openxmlformats.org/officeDocument/2006/relationships/hyperlink" Target="https://bulbapedia.bulbagarden.net/wiki/Horsea_(Pok%C3%A9mon)" TargetMode="External"/><Relationship Id="rId286" Type="http://schemas.openxmlformats.org/officeDocument/2006/relationships/hyperlink" Target="https://bulbapedia.bulbagarden.net/wiki/Tangela_(Pok%C3%A9mon)" TargetMode="External"/><Relationship Id="rId285" Type="http://schemas.openxmlformats.org/officeDocument/2006/relationships/hyperlink" Target="https://bulbapedia.bulbagarden.net/wiki/Tangela_(Pok%C3%A9mon)" TargetMode="External"/><Relationship Id="rId284" Type="http://schemas.openxmlformats.org/officeDocument/2006/relationships/hyperlink" Target="https://bulbapedia.bulbagarden.net/wiki/Chansey_(Pok%C3%A9mon)" TargetMode="External"/><Relationship Id="rId283" Type="http://schemas.openxmlformats.org/officeDocument/2006/relationships/hyperlink" Target="https://bulbapedia.bulbagarden.net/wiki/Chansey_(Pok%C3%A9mon)" TargetMode="External"/><Relationship Id="rId289" Type="http://schemas.openxmlformats.org/officeDocument/2006/relationships/hyperlink" Target="https://bulbapedia.bulbagarden.net/wiki/Horsea_(Pok%C3%A9mon)" TargetMode="External"/><Relationship Id="rId288" Type="http://schemas.openxmlformats.org/officeDocument/2006/relationships/hyperlink" Target="https://bulbapedia.bulbagarden.net/wiki/Kangaskhan_(Pok%C3%A9mon)" TargetMode="External"/><Relationship Id="rId287" Type="http://schemas.openxmlformats.org/officeDocument/2006/relationships/hyperlink" Target="https://bulbapedia.bulbagarden.net/wiki/Kangaskhan_(Pok%C3%A9mon)" TargetMode="External"/><Relationship Id="rId282" Type="http://schemas.openxmlformats.org/officeDocument/2006/relationships/hyperlink" Target="https://bulbapedia.bulbagarden.net/wiki/Rhydon_(Pok%C3%A9mon)" TargetMode="External"/><Relationship Id="rId281" Type="http://schemas.openxmlformats.org/officeDocument/2006/relationships/hyperlink" Target="https://bulbapedia.bulbagarden.net/wiki/Rhydon_(Pok%C3%A9mon)" TargetMode="External"/><Relationship Id="rId280" Type="http://schemas.openxmlformats.org/officeDocument/2006/relationships/hyperlink" Target="https://bulbapedia.bulbagarden.net/wiki/Rhyhorn_(Pok%C3%A9mon)" TargetMode="External"/><Relationship Id="rId275" Type="http://schemas.openxmlformats.org/officeDocument/2006/relationships/hyperlink" Target="https://bulbapedia.bulbagarden.net/wiki/Weezing_(Pok%C3%A9mon)" TargetMode="External"/><Relationship Id="rId274" Type="http://schemas.openxmlformats.org/officeDocument/2006/relationships/hyperlink" Target="https://bulbapedia.bulbagarden.net/wiki/Koffing_(Pok%C3%A9mon)" TargetMode="External"/><Relationship Id="rId273" Type="http://schemas.openxmlformats.org/officeDocument/2006/relationships/hyperlink" Target="https://bulbapedia.bulbagarden.net/wiki/Koffing_(Pok%C3%A9mon)" TargetMode="External"/><Relationship Id="rId272" Type="http://schemas.openxmlformats.org/officeDocument/2006/relationships/hyperlink" Target="https://bulbapedia.bulbagarden.net/wiki/Lickitung_(Pok%C3%A9mon)" TargetMode="External"/><Relationship Id="rId279" Type="http://schemas.openxmlformats.org/officeDocument/2006/relationships/hyperlink" Target="https://bulbapedia.bulbagarden.net/wiki/Rhyhorn_(Pok%C3%A9mon)" TargetMode="External"/><Relationship Id="rId278" Type="http://schemas.openxmlformats.org/officeDocument/2006/relationships/hyperlink" Target="https://bulbapedia.bulbagarden.net/wiki/Weezing_(Pok%C3%A9mon)" TargetMode="External"/><Relationship Id="rId277" Type="http://schemas.openxmlformats.org/officeDocument/2006/relationships/hyperlink" Target="https://bulbapedia.bulbagarden.net/wiki/Weezing_(Pok%C3%A9mon)" TargetMode="External"/><Relationship Id="rId276" Type="http://schemas.openxmlformats.org/officeDocument/2006/relationships/hyperlink" Target="https://bulbapedia.bulbagarden.net/wiki/Weezing_(Pok%C3%A9mon)" TargetMode="External"/><Relationship Id="rId1851" Type="http://schemas.openxmlformats.org/officeDocument/2006/relationships/hyperlink" Target="https://bulbapedia.bulbagarden.net/wiki/Falinks_(Pok%C3%A9mon)" TargetMode="External"/><Relationship Id="rId1852" Type="http://schemas.openxmlformats.org/officeDocument/2006/relationships/hyperlink" Target="https://bulbapedia.bulbagarden.net/wiki/Falinks_(Pok%C3%A9mon)" TargetMode="External"/><Relationship Id="rId1853" Type="http://schemas.openxmlformats.org/officeDocument/2006/relationships/hyperlink" Target="https://bulbapedia.bulbagarden.net/wiki/Pincurchin_(Pok%C3%A9mon)" TargetMode="External"/><Relationship Id="rId1854" Type="http://schemas.openxmlformats.org/officeDocument/2006/relationships/hyperlink" Target="https://bulbapedia.bulbagarden.net/wiki/Pincurchin_(Pok%C3%A9mon)" TargetMode="External"/><Relationship Id="rId1855" Type="http://schemas.openxmlformats.org/officeDocument/2006/relationships/hyperlink" Target="https://bulbapedia.bulbagarden.net/wiki/Snom_(Pok%C3%A9mon)" TargetMode="External"/><Relationship Id="rId1856" Type="http://schemas.openxmlformats.org/officeDocument/2006/relationships/hyperlink" Target="https://bulbapedia.bulbagarden.net/wiki/Snom_(Pok%C3%A9mon)" TargetMode="External"/><Relationship Id="rId1857" Type="http://schemas.openxmlformats.org/officeDocument/2006/relationships/hyperlink" Target="https://bulbapedia.bulbagarden.net/wiki/Frosmoth_(Pok%C3%A9mon)" TargetMode="External"/><Relationship Id="rId1858" Type="http://schemas.openxmlformats.org/officeDocument/2006/relationships/hyperlink" Target="https://bulbapedia.bulbagarden.net/wiki/Frosmoth_(Pok%C3%A9mon)" TargetMode="External"/><Relationship Id="rId1859" Type="http://schemas.openxmlformats.org/officeDocument/2006/relationships/hyperlink" Target="https://bulbapedia.bulbagarden.net/wiki/Stonjourner_(Pok%C3%A9mon)" TargetMode="External"/><Relationship Id="rId1850" Type="http://schemas.openxmlformats.org/officeDocument/2006/relationships/hyperlink" Target="https://bulbapedia.bulbagarden.net/wiki/Alcremie_(Pok%C3%A9mon)" TargetMode="External"/><Relationship Id="rId1840" Type="http://schemas.openxmlformats.org/officeDocument/2006/relationships/hyperlink" Target="https://bulbapedia.bulbagarden.net/wiki/Cursola_(Pok%C3%A9mon)" TargetMode="External"/><Relationship Id="rId1841" Type="http://schemas.openxmlformats.org/officeDocument/2006/relationships/hyperlink" Target="https://bulbapedia.bulbagarden.net/wiki/Sirfetch%27d_(Pok%C3%A9mon)" TargetMode="External"/><Relationship Id="rId1842" Type="http://schemas.openxmlformats.org/officeDocument/2006/relationships/hyperlink" Target="https://bulbapedia.bulbagarden.net/wiki/Sirfetch%27d_(Pok%C3%A9mon)" TargetMode="External"/><Relationship Id="rId1843" Type="http://schemas.openxmlformats.org/officeDocument/2006/relationships/hyperlink" Target="https://bulbapedia.bulbagarden.net/wiki/Mr._Rime_(Pok%C3%A9mon)" TargetMode="External"/><Relationship Id="rId1844" Type="http://schemas.openxmlformats.org/officeDocument/2006/relationships/hyperlink" Target="https://bulbapedia.bulbagarden.net/wiki/Mr._Rime_(Pok%C3%A9mon)" TargetMode="External"/><Relationship Id="rId1845" Type="http://schemas.openxmlformats.org/officeDocument/2006/relationships/hyperlink" Target="https://bulbapedia.bulbagarden.net/wiki/Runerigus_(Pok%C3%A9mon)" TargetMode="External"/><Relationship Id="rId1846" Type="http://schemas.openxmlformats.org/officeDocument/2006/relationships/hyperlink" Target="https://bulbapedia.bulbagarden.net/wiki/Runerigus_(Pok%C3%A9mon)" TargetMode="External"/><Relationship Id="rId1847" Type="http://schemas.openxmlformats.org/officeDocument/2006/relationships/hyperlink" Target="https://bulbapedia.bulbagarden.net/wiki/Milcery_(Pok%C3%A9mon)" TargetMode="External"/><Relationship Id="rId1848" Type="http://schemas.openxmlformats.org/officeDocument/2006/relationships/hyperlink" Target="https://bulbapedia.bulbagarden.net/wiki/Milcery_(Pok%C3%A9mon)" TargetMode="External"/><Relationship Id="rId1849" Type="http://schemas.openxmlformats.org/officeDocument/2006/relationships/hyperlink" Target="https://bulbapedia.bulbagarden.net/wiki/Alcremie_(Pok%C3%A9mon)" TargetMode="External"/><Relationship Id="rId1873" Type="http://schemas.openxmlformats.org/officeDocument/2006/relationships/hyperlink" Target="https://bulbapedia.bulbagarden.net/wiki/Arctozolt_(Pok%C3%A9mon)" TargetMode="External"/><Relationship Id="rId1874" Type="http://schemas.openxmlformats.org/officeDocument/2006/relationships/hyperlink" Target="https://bulbapedia.bulbagarden.net/wiki/Arctozolt_(Pok%C3%A9mon)" TargetMode="External"/><Relationship Id="rId1875" Type="http://schemas.openxmlformats.org/officeDocument/2006/relationships/hyperlink" Target="https://bulbapedia.bulbagarden.net/wiki/Dracovish_(Pok%C3%A9mon)" TargetMode="External"/><Relationship Id="rId1876" Type="http://schemas.openxmlformats.org/officeDocument/2006/relationships/hyperlink" Target="https://bulbapedia.bulbagarden.net/wiki/Dracovish_(Pok%C3%A9mon)" TargetMode="External"/><Relationship Id="rId1877" Type="http://schemas.openxmlformats.org/officeDocument/2006/relationships/hyperlink" Target="https://bulbapedia.bulbagarden.net/wiki/Arctovish_(Pok%C3%A9mon)" TargetMode="External"/><Relationship Id="rId1878" Type="http://schemas.openxmlformats.org/officeDocument/2006/relationships/hyperlink" Target="https://bulbapedia.bulbagarden.net/wiki/Arctovish_(Pok%C3%A9mon)" TargetMode="External"/><Relationship Id="rId1879" Type="http://schemas.openxmlformats.org/officeDocument/2006/relationships/hyperlink" Target="https://bulbapedia.bulbagarden.net/wiki/Duraludon_(Pok%C3%A9mon)" TargetMode="External"/><Relationship Id="rId1870" Type="http://schemas.openxmlformats.org/officeDocument/2006/relationships/hyperlink" Target="https://bulbapedia.bulbagarden.net/wiki/Copperajah_(Pok%C3%A9mon)" TargetMode="External"/><Relationship Id="rId1871" Type="http://schemas.openxmlformats.org/officeDocument/2006/relationships/hyperlink" Target="https://bulbapedia.bulbagarden.net/wiki/Dracozolt_(Pok%C3%A9mon)" TargetMode="External"/><Relationship Id="rId1872" Type="http://schemas.openxmlformats.org/officeDocument/2006/relationships/hyperlink" Target="https://bulbapedia.bulbagarden.net/wiki/Dracozolt_(Pok%C3%A9mon)" TargetMode="External"/><Relationship Id="rId1862" Type="http://schemas.openxmlformats.org/officeDocument/2006/relationships/hyperlink" Target="https://bulbapedia.bulbagarden.net/wiki/Eiscue_(Pok%C3%A9mon)" TargetMode="External"/><Relationship Id="rId1863" Type="http://schemas.openxmlformats.org/officeDocument/2006/relationships/hyperlink" Target="https://bulbapedia.bulbagarden.net/wiki/Indeedee_(Pok%C3%A9mon)" TargetMode="External"/><Relationship Id="rId1864" Type="http://schemas.openxmlformats.org/officeDocument/2006/relationships/hyperlink" Target="https://bulbapedia.bulbagarden.net/wiki/Indeedee_(Pok%C3%A9mon)" TargetMode="External"/><Relationship Id="rId1865" Type="http://schemas.openxmlformats.org/officeDocument/2006/relationships/hyperlink" Target="https://bulbapedia.bulbagarden.net/wiki/Morpeko_(Pok%C3%A9mon)" TargetMode="External"/><Relationship Id="rId1866" Type="http://schemas.openxmlformats.org/officeDocument/2006/relationships/hyperlink" Target="https://bulbapedia.bulbagarden.net/wiki/Morpeko_(Pok%C3%A9mon)" TargetMode="External"/><Relationship Id="rId1867" Type="http://schemas.openxmlformats.org/officeDocument/2006/relationships/hyperlink" Target="https://bulbapedia.bulbagarden.net/wiki/Cufant_(Pok%C3%A9mon)" TargetMode="External"/><Relationship Id="rId1868" Type="http://schemas.openxmlformats.org/officeDocument/2006/relationships/hyperlink" Target="https://bulbapedia.bulbagarden.net/wiki/Cufant_(Pok%C3%A9mon)" TargetMode="External"/><Relationship Id="rId1869" Type="http://schemas.openxmlformats.org/officeDocument/2006/relationships/hyperlink" Target="https://bulbapedia.bulbagarden.net/wiki/Copperajah_(Pok%C3%A9mon)" TargetMode="External"/><Relationship Id="rId1860" Type="http://schemas.openxmlformats.org/officeDocument/2006/relationships/hyperlink" Target="https://bulbapedia.bulbagarden.net/wiki/Stonjourner_(Pok%C3%A9mon)" TargetMode="External"/><Relationship Id="rId1861" Type="http://schemas.openxmlformats.org/officeDocument/2006/relationships/hyperlink" Target="https://bulbapedia.bulbagarden.net/wiki/Eiscue_(Pok%C3%A9mon)" TargetMode="External"/><Relationship Id="rId1810" Type="http://schemas.openxmlformats.org/officeDocument/2006/relationships/hyperlink" Target="https://bulbapedia.bulbagarden.net/wiki/Toxtricity_(Pok%C3%A9mon)" TargetMode="External"/><Relationship Id="rId1811" Type="http://schemas.openxmlformats.org/officeDocument/2006/relationships/hyperlink" Target="https://bulbapedia.bulbagarden.net/wiki/Sizzlipede_(Pok%C3%A9mon)" TargetMode="External"/><Relationship Id="rId1812" Type="http://schemas.openxmlformats.org/officeDocument/2006/relationships/hyperlink" Target="https://bulbapedia.bulbagarden.net/wiki/Sizzlipede_(Pok%C3%A9mon)" TargetMode="External"/><Relationship Id="rId1813" Type="http://schemas.openxmlformats.org/officeDocument/2006/relationships/hyperlink" Target="https://bulbapedia.bulbagarden.net/wiki/Centiskorch_(Pok%C3%A9mon)" TargetMode="External"/><Relationship Id="rId1814" Type="http://schemas.openxmlformats.org/officeDocument/2006/relationships/hyperlink" Target="https://bulbapedia.bulbagarden.net/wiki/Centiskorch_(Pok%C3%A9mon)" TargetMode="External"/><Relationship Id="rId1815" Type="http://schemas.openxmlformats.org/officeDocument/2006/relationships/hyperlink" Target="https://bulbapedia.bulbagarden.net/wiki/Clobbopus_(Pok%C3%A9mon)" TargetMode="External"/><Relationship Id="rId1816" Type="http://schemas.openxmlformats.org/officeDocument/2006/relationships/hyperlink" Target="https://bulbapedia.bulbagarden.net/wiki/Clobbopus_(Pok%C3%A9mon)" TargetMode="External"/><Relationship Id="rId1817" Type="http://schemas.openxmlformats.org/officeDocument/2006/relationships/hyperlink" Target="https://bulbapedia.bulbagarden.net/wiki/Grapploct_(Pok%C3%A9mon)" TargetMode="External"/><Relationship Id="rId1818" Type="http://schemas.openxmlformats.org/officeDocument/2006/relationships/hyperlink" Target="https://bulbapedia.bulbagarden.net/wiki/Grapploct_(Pok%C3%A9mon)" TargetMode="External"/><Relationship Id="rId1819" Type="http://schemas.openxmlformats.org/officeDocument/2006/relationships/hyperlink" Target="https://bulbapedia.bulbagarden.net/wiki/Sinistea_(Pok%C3%A9mon)" TargetMode="External"/><Relationship Id="rId1800" Type="http://schemas.openxmlformats.org/officeDocument/2006/relationships/hyperlink" Target="https://bulbapedia.bulbagarden.net/wiki/Sandaconda_(Pok%C3%A9mon)" TargetMode="External"/><Relationship Id="rId1801" Type="http://schemas.openxmlformats.org/officeDocument/2006/relationships/hyperlink" Target="https://bulbapedia.bulbagarden.net/wiki/Cramorant_(Pok%C3%A9mon)" TargetMode="External"/><Relationship Id="rId1802" Type="http://schemas.openxmlformats.org/officeDocument/2006/relationships/hyperlink" Target="https://bulbapedia.bulbagarden.net/wiki/Cramorant_(Pok%C3%A9mon)" TargetMode="External"/><Relationship Id="rId1803" Type="http://schemas.openxmlformats.org/officeDocument/2006/relationships/hyperlink" Target="https://bulbapedia.bulbagarden.net/wiki/Arrokuda_(Pok%C3%A9mon)" TargetMode="External"/><Relationship Id="rId1804" Type="http://schemas.openxmlformats.org/officeDocument/2006/relationships/hyperlink" Target="https://bulbapedia.bulbagarden.net/wiki/Arrokuda_(Pok%C3%A9mon)" TargetMode="External"/><Relationship Id="rId1805" Type="http://schemas.openxmlformats.org/officeDocument/2006/relationships/hyperlink" Target="https://bulbapedia.bulbagarden.net/wiki/Barraskewda_(Pok%C3%A9mon)" TargetMode="External"/><Relationship Id="rId1806" Type="http://schemas.openxmlformats.org/officeDocument/2006/relationships/hyperlink" Target="https://bulbapedia.bulbagarden.net/wiki/Barraskewda_(Pok%C3%A9mon)" TargetMode="External"/><Relationship Id="rId1807" Type="http://schemas.openxmlformats.org/officeDocument/2006/relationships/hyperlink" Target="https://bulbapedia.bulbagarden.net/wiki/Toxel_(Pok%C3%A9mon)" TargetMode="External"/><Relationship Id="rId1808" Type="http://schemas.openxmlformats.org/officeDocument/2006/relationships/hyperlink" Target="https://bulbapedia.bulbagarden.net/wiki/Toxel_(Pok%C3%A9mon)" TargetMode="External"/><Relationship Id="rId1809" Type="http://schemas.openxmlformats.org/officeDocument/2006/relationships/hyperlink" Target="https://bulbapedia.bulbagarden.net/wiki/Toxtricity_(Pok%C3%A9mon)" TargetMode="External"/><Relationship Id="rId1830" Type="http://schemas.openxmlformats.org/officeDocument/2006/relationships/hyperlink" Target="https://bulbapedia.bulbagarden.net/wiki/Impidimp_(Pok%C3%A9mon)" TargetMode="External"/><Relationship Id="rId1831" Type="http://schemas.openxmlformats.org/officeDocument/2006/relationships/hyperlink" Target="https://bulbapedia.bulbagarden.net/wiki/Morgrem_(Pok%C3%A9mon)" TargetMode="External"/><Relationship Id="rId1832" Type="http://schemas.openxmlformats.org/officeDocument/2006/relationships/hyperlink" Target="https://bulbapedia.bulbagarden.net/wiki/Morgrem_(Pok%C3%A9mon)" TargetMode="External"/><Relationship Id="rId1833" Type="http://schemas.openxmlformats.org/officeDocument/2006/relationships/hyperlink" Target="https://bulbapedia.bulbagarden.net/wiki/Grimmsnarl_(Pok%C3%A9mon)" TargetMode="External"/><Relationship Id="rId1834" Type="http://schemas.openxmlformats.org/officeDocument/2006/relationships/hyperlink" Target="https://bulbapedia.bulbagarden.net/wiki/Grimmsnarl_(Pok%C3%A9mon)" TargetMode="External"/><Relationship Id="rId1835" Type="http://schemas.openxmlformats.org/officeDocument/2006/relationships/hyperlink" Target="https://bulbapedia.bulbagarden.net/wiki/Obstagoon_(Pok%C3%A9mon)" TargetMode="External"/><Relationship Id="rId1836" Type="http://schemas.openxmlformats.org/officeDocument/2006/relationships/hyperlink" Target="https://bulbapedia.bulbagarden.net/wiki/Obstagoon_(Pok%C3%A9mon)" TargetMode="External"/><Relationship Id="rId1837" Type="http://schemas.openxmlformats.org/officeDocument/2006/relationships/hyperlink" Target="https://bulbapedia.bulbagarden.net/wiki/Perrserker_(Pok%C3%A9mon)" TargetMode="External"/><Relationship Id="rId1838" Type="http://schemas.openxmlformats.org/officeDocument/2006/relationships/hyperlink" Target="https://bulbapedia.bulbagarden.net/wiki/Perrserker_(Pok%C3%A9mon)" TargetMode="External"/><Relationship Id="rId1839" Type="http://schemas.openxmlformats.org/officeDocument/2006/relationships/hyperlink" Target="https://bulbapedia.bulbagarden.net/wiki/Cursola_(Pok%C3%A9mon)" TargetMode="External"/><Relationship Id="rId1820" Type="http://schemas.openxmlformats.org/officeDocument/2006/relationships/hyperlink" Target="https://bulbapedia.bulbagarden.net/wiki/Sinistea_(Pok%C3%A9mon)" TargetMode="External"/><Relationship Id="rId1821" Type="http://schemas.openxmlformats.org/officeDocument/2006/relationships/hyperlink" Target="https://bulbapedia.bulbagarden.net/wiki/Polteageist_(Pok%C3%A9mon)" TargetMode="External"/><Relationship Id="rId1822" Type="http://schemas.openxmlformats.org/officeDocument/2006/relationships/hyperlink" Target="https://bulbapedia.bulbagarden.net/wiki/Polteageist_(Pok%C3%A9mon)" TargetMode="External"/><Relationship Id="rId1823" Type="http://schemas.openxmlformats.org/officeDocument/2006/relationships/hyperlink" Target="https://bulbapedia.bulbagarden.net/wiki/Hatenna_(Pok%C3%A9mon)" TargetMode="External"/><Relationship Id="rId1824" Type="http://schemas.openxmlformats.org/officeDocument/2006/relationships/hyperlink" Target="https://bulbapedia.bulbagarden.net/wiki/Hatenna_(Pok%C3%A9mon)" TargetMode="External"/><Relationship Id="rId1825" Type="http://schemas.openxmlformats.org/officeDocument/2006/relationships/hyperlink" Target="https://bulbapedia.bulbagarden.net/wiki/Hattrem_(Pok%C3%A9mon)" TargetMode="External"/><Relationship Id="rId1826" Type="http://schemas.openxmlformats.org/officeDocument/2006/relationships/hyperlink" Target="https://bulbapedia.bulbagarden.net/wiki/Hattrem_(Pok%C3%A9mon)" TargetMode="External"/><Relationship Id="rId1827" Type="http://schemas.openxmlformats.org/officeDocument/2006/relationships/hyperlink" Target="https://bulbapedia.bulbagarden.net/wiki/Hatterene_(Pok%C3%A9mon)" TargetMode="External"/><Relationship Id="rId1828" Type="http://schemas.openxmlformats.org/officeDocument/2006/relationships/hyperlink" Target="https://bulbapedia.bulbagarden.net/wiki/Hatterene_(Pok%C3%A9mon)" TargetMode="External"/><Relationship Id="rId1829" Type="http://schemas.openxmlformats.org/officeDocument/2006/relationships/hyperlink" Target="https://bulbapedia.bulbagarden.net/wiki/Impidimp_(Pok%C3%A9mon)" TargetMode="External"/><Relationship Id="rId1455" Type="http://schemas.openxmlformats.org/officeDocument/2006/relationships/hyperlink" Target="https://bulbapedia.bulbagarden.net/wiki/Furfrou_(Pok%C3%A9mon)" TargetMode="External"/><Relationship Id="rId1456" Type="http://schemas.openxmlformats.org/officeDocument/2006/relationships/hyperlink" Target="https://bulbapedia.bulbagarden.net/wiki/Furfrou_(Pok%C3%A9mon)" TargetMode="External"/><Relationship Id="rId1457" Type="http://schemas.openxmlformats.org/officeDocument/2006/relationships/hyperlink" Target="https://bulbapedia.bulbagarden.net/wiki/Espurr_(Pok%C3%A9mon)" TargetMode="External"/><Relationship Id="rId1458" Type="http://schemas.openxmlformats.org/officeDocument/2006/relationships/hyperlink" Target="https://bulbapedia.bulbagarden.net/wiki/Espurr_(Pok%C3%A9mon)" TargetMode="External"/><Relationship Id="rId1459" Type="http://schemas.openxmlformats.org/officeDocument/2006/relationships/hyperlink" Target="https://bulbapedia.bulbagarden.net/wiki/Meowstic_(Pok%C3%A9mon)" TargetMode="External"/><Relationship Id="rId629" Type="http://schemas.openxmlformats.org/officeDocument/2006/relationships/hyperlink" Target="https://bulbapedia.bulbagarden.net/wiki/Seedot_(Pok%C3%A9mon)" TargetMode="External"/><Relationship Id="rId624" Type="http://schemas.openxmlformats.org/officeDocument/2006/relationships/hyperlink" Target="https://bulbapedia.bulbagarden.net/wiki/Lotad_(Pok%C3%A9mon)" TargetMode="External"/><Relationship Id="rId623" Type="http://schemas.openxmlformats.org/officeDocument/2006/relationships/hyperlink" Target="https://bulbapedia.bulbagarden.net/wiki/Lotad_(Pok%C3%A9mon)" TargetMode="External"/><Relationship Id="rId622" Type="http://schemas.openxmlformats.org/officeDocument/2006/relationships/hyperlink" Target="https://bulbapedia.bulbagarden.net/wiki/Dustox_(Pok%C3%A9mon)" TargetMode="External"/><Relationship Id="rId621" Type="http://schemas.openxmlformats.org/officeDocument/2006/relationships/hyperlink" Target="https://bulbapedia.bulbagarden.net/wiki/Dustox_(Pok%C3%A9mon)" TargetMode="External"/><Relationship Id="rId628" Type="http://schemas.openxmlformats.org/officeDocument/2006/relationships/hyperlink" Target="https://bulbapedia.bulbagarden.net/wiki/Ludicolo_(Pok%C3%A9mon)" TargetMode="External"/><Relationship Id="rId627" Type="http://schemas.openxmlformats.org/officeDocument/2006/relationships/hyperlink" Target="https://bulbapedia.bulbagarden.net/wiki/Ludicolo_(Pok%C3%A9mon)" TargetMode="External"/><Relationship Id="rId626" Type="http://schemas.openxmlformats.org/officeDocument/2006/relationships/hyperlink" Target="https://bulbapedia.bulbagarden.net/wiki/Lombre_(Pok%C3%A9mon)" TargetMode="External"/><Relationship Id="rId625" Type="http://schemas.openxmlformats.org/officeDocument/2006/relationships/hyperlink" Target="https://bulbapedia.bulbagarden.net/wiki/Lombre_(Pok%C3%A9mon)" TargetMode="External"/><Relationship Id="rId1450" Type="http://schemas.openxmlformats.org/officeDocument/2006/relationships/hyperlink" Target="https://bulbapedia.bulbagarden.net/wiki/Gogoat_(Pok%C3%A9mon)" TargetMode="External"/><Relationship Id="rId620" Type="http://schemas.openxmlformats.org/officeDocument/2006/relationships/hyperlink" Target="https://bulbapedia.bulbagarden.net/wiki/Cascoon_(Pok%C3%A9mon)" TargetMode="External"/><Relationship Id="rId1451" Type="http://schemas.openxmlformats.org/officeDocument/2006/relationships/hyperlink" Target="https://bulbapedia.bulbagarden.net/wiki/Pancham_(Pok%C3%A9mon)" TargetMode="External"/><Relationship Id="rId1452" Type="http://schemas.openxmlformats.org/officeDocument/2006/relationships/hyperlink" Target="https://bulbapedia.bulbagarden.net/wiki/Pancham_(Pok%C3%A9mon)" TargetMode="External"/><Relationship Id="rId1453" Type="http://schemas.openxmlformats.org/officeDocument/2006/relationships/hyperlink" Target="https://bulbapedia.bulbagarden.net/wiki/Pangoro_(Pok%C3%A9mon)" TargetMode="External"/><Relationship Id="rId1454" Type="http://schemas.openxmlformats.org/officeDocument/2006/relationships/hyperlink" Target="https://bulbapedia.bulbagarden.net/wiki/Pangoro_(Pok%C3%A9mon)" TargetMode="External"/><Relationship Id="rId1444" Type="http://schemas.openxmlformats.org/officeDocument/2006/relationships/hyperlink" Target="https://bulbapedia.bulbagarden.net/wiki/Floette_(Pok%C3%A9mon)" TargetMode="External"/><Relationship Id="rId1445" Type="http://schemas.openxmlformats.org/officeDocument/2006/relationships/hyperlink" Target="https://bulbapedia.bulbagarden.net/wiki/Florges_(Pok%C3%A9mon)" TargetMode="External"/><Relationship Id="rId1446" Type="http://schemas.openxmlformats.org/officeDocument/2006/relationships/hyperlink" Target="https://bulbapedia.bulbagarden.net/wiki/Florges_(Pok%C3%A9mon)" TargetMode="External"/><Relationship Id="rId1447" Type="http://schemas.openxmlformats.org/officeDocument/2006/relationships/hyperlink" Target="https://bulbapedia.bulbagarden.net/wiki/Skiddo_(Pok%C3%A9mon)" TargetMode="External"/><Relationship Id="rId1448" Type="http://schemas.openxmlformats.org/officeDocument/2006/relationships/hyperlink" Target="https://bulbapedia.bulbagarden.net/wiki/Skiddo_(Pok%C3%A9mon)" TargetMode="External"/><Relationship Id="rId1449" Type="http://schemas.openxmlformats.org/officeDocument/2006/relationships/hyperlink" Target="https://bulbapedia.bulbagarden.net/wiki/Gogoat_(Pok%C3%A9mon)" TargetMode="External"/><Relationship Id="rId619" Type="http://schemas.openxmlformats.org/officeDocument/2006/relationships/hyperlink" Target="https://bulbapedia.bulbagarden.net/wiki/Cascoon_(Pok%C3%A9mon)" TargetMode="External"/><Relationship Id="rId618" Type="http://schemas.openxmlformats.org/officeDocument/2006/relationships/hyperlink" Target="https://bulbapedia.bulbagarden.net/wiki/Beautifly_(Pok%C3%A9mon)" TargetMode="External"/><Relationship Id="rId613" Type="http://schemas.openxmlformats.org/officeDocument/2006/relationships/hyperlink" Target="https://bulbapedia.bulbagarden.net/wiki/Wurmple_(Pok%C3%A9mon)" TargetMode="External"/><Relationship Id="rId612" Type="http://schemas.openxmlformats.org/officeDocument/2006/relationships/hyperlink" Target="https://bulbapedia.bulbagarden.net/wiki/Linoone_(Pok%C3%A9mon)" TargetMode="External"/><Relationship Id="rId611" Type="http://schemas.openxmlformats.org/officeDocument/2006/relationships/hyperlink" Target="https://bulbapedia.bulbagarden.net/wiki/Linoone_(Pok%C3%A9mon)" TargetMode="External"/><Relationship Id="rId610" Type="http://schemas.openxmlformats.org/officeDocument/2006/relationships/hyperlink" Target="https://bulbapedia.bulbagarden.net/wiki/Linoone_(Pok%C3%A9mon)" TargetMode="External"/><Relationship Id="rId617" Type="http://schemas.openxmlformats.org/officeDocument/2006/relationships/hyperlink" Target="https://bulbapedia.bulbagarden.net/wiki/Beautifly_(Pok%C3%A9mon)" TargetMode="External"/><Relationship Id="rId616" Type="http://schemas.openxmlformats.org/officeDocument/2006/relationships/hyperlink" Target="https://bulbapedia.bulbagarden.net/wiki/Silcoon_(Pok%C3%A9mon)" TargetMode="External"/><Relationship Id="rId615" Type="http://schemas.openxmlformats.org/officeDocument/2006/relationships/hyperlink" Target="https://bulbapedia.bulbagarden.net/wiki/Silcoon_(Pok%C3%A9mon)" TargetMode="External"/><Relationship Id="rId614" Type="http://schemas.openxmlformats.org/officeDocument/2006/relationships/hyperlink" Target="https://bulbapedia.bulbagarden.net/wiki/Wurmple_(Pok%C3%A9mon)" TargetMode="External"/><Relationship Id="rId1440" Type="http://schemas.openxmlformats.org/officeDocument/2006/relationships/hyperlink" Target="https://bulbapedia.bulbagarden.net/wiki/Pyroar_(Pok%C3%A9mon)" TargetMode="External"/><Relationship Id="rId1441" Type="http://schemas.openxmlformats.org/officeDocument/2006/relationships/hyperlink" Target="https://bulbapedia.bulbagarden.net/wiki/Flab%C3%A9b%C3%A9_(Pok%C3%A9mon)" TargetMode="External"/><Relationship Id="rId1442" Type="http://schemas.openxmlformats.org/officeDocument/2006/relationships/hyperlink" Target="https://bulbapedia.bulbagarden.net/wiki/Flab%C3%A9b%C3%A9_(Pok%C3%A9mon)" TargetMode="External"/><Relationship Id="rId1443" Type="http://schemas.openxmlformats.org/officeDocument/2006/relationships/hyperlink" Target="https://bulbapedia.bulbagarden.net/wiki/Floette_(Pok%C3%A9mon)" TargetMode="External"/><Relationship Id="rId1477" Type="http://schemas.openxmlformats.org/officeDocument/2006/relationships/hyperlink" Target="https://bulbapedia.bulbagarden.net/wiki/Malamar_(Pok%C3%A9mon)" TargetMode="External"/><Relationship Id="rId1478" Type="http://schemas.openxmlformats.org/officeDocument/2006/relationships/hyperlink" Target="https://bulbapedia.bulbagarden.net/wiki/Malamar_(Pok%C3%A9mon)" TargetMode="External"/><Relationship Id="rId1479" Type="http://schemas.openxmlformats.org/officeDocument/2006/relationships/hyperlink" Target="https://bulbapedia.bulbagarden.net/wiki/Binacle_(Pok%C3%A9mon)" TargetMode="External"/><Relationship Id="rId646" Type="http://schemas.openxmlformats.org/officeDocument/2006/relationships/hyperlink" Target="https://bulbapedia.bulbagarden.net/wiki/Kirlia_(Pok%C3%A9mon)" TargetMode="External"/><Relationship Id="rId645" Type="http://schemas.openxmlformats.org/officeDocument/2006/relationships/hyperlink" Target="https://bulbapedia.bulbagarden.net/wiki/Kirlia_(Pok%C3%A9mon)" TargetMode="External"/><Relationship Id="rId644" Type="http://schemas.openxmlformats.org/officeDocument/2006/relationships/hyperlink" Target="https://bulbapedia.bulbagarden.net/wiki/Ralts_(Pok%C3%A9mon)" TargetMode="External"/><Relationship Id="rId643" Type="http://schemas.openxmlformats.org/officeDocument/2006/relationships/hyperlink" Target="https://bulbapedia.bulbagarden.net/wiki/Ralts_(Pok%C3%A9mon)" TargetMode="External"/><Relationship Id="rId649" Type="http://schemas.openxmlformats.org/officeDocument/2006/relationships/hyperlink" Target="https://bulbapedia.bulbagarden.net/wiki/Surskit_(Pok%C3%A9mon)" TargetMode="External"/><Relationship Id="rId648" Type="http://schemas.openxmlformats.org/officeDocument/2006/relationships/hyperlink" Target="https://bulbapedia.bulbagarden.net/wiki/Gardevoir_(Pok%C3%A9mon)" TargetMode="External"/><Relationship Id="rId647" Type="http://schemas.openxmlformats.org/officeDocument/2006/relationships/hyperlink" Target="https://bulbapedia.bulbagarden.net/wiki/Gardevoir_(Pok%C3%A9mon)" TargetMode="External"/><Relationship Id="rId1470" Type="http://schemas.openxmlformats.org/officeDocument/2006/relationships/hyperlink" Target="https://bulbapedia.bulbagarden.net/wiki/Aromatisse_(Pok%C3%A9mon)" TargetMode="External"/><Relationship Id="rId1471" Type="http://schemas.openxmlformats.org/officeDocument/2006/relationships/hyperlink" Target="https://bulbapedia.bulbagarden.net/wiki/Swirlix_(Pok%C3%A9mon)" TargetMode="External"/><Relationship Id="rId1472" Type="http://schemas.openxmlformats.org/officeDocument/2006/relationships/hyperlink" Target="https://bulbapedia.bulbagarden.net/wiki/Swirlix_(Pok%C3%A9mon)" TargetMode="External"/><Relationship Id="rId642" Type="http://schemas.openxmlformats.org/officeDocument/2006/relationships/hyperlink" Target="https://bulbapedia.bulbagarden.net/wiki/Pelipper_(Pok%C3%A9mon)" TargetMode="External"/><Relationship Id="rId1473" Type="http://schemas.openxmlformats.org/officeDocument/2006/relationships/hyperlink" Target="https://bulbapedia.bulbagarden.net/wiki/Slurpuff_(Pok%C3%A9mon)" TargetMode="External"/><Relationship Id="rId641" Type="http://schemas.openxmlformats.org/officeDocument/2006/relationships/hyperlink" Target="https://bulbapedia.bulbagarden.net/wiki/Pelipper_(Pok%C3%A9mon)" TargetMode="External"/><Relationship Id="rId1474" Type="http://schemas.openxmlformats.org/officeDocument/2006/relationships/hyperlink" Target="https://bulbapedia.bulbagarden.net/wiki/Slurpuff_(Pok%C3%A9mon)" TargetMode="External"/><Relationship Id="rId640" Type="http://schemas.openxmlformats.org/officeDocument/2006/relationships/hyperlink" Target="https://bulbapedia.bulbagarden.net/wiki/Wingull_(Pok%C3%A9mon)" TargetMode="External"/><Relationship Id="rId1475" Type="http://schemas.openxmlformats.org/officeDocument/2006/relationships/hyperlink" Target="https://bulbapedia.bulbagarden.net/wiki/Inkay_(Pok%C3%A9mon)" TargetMode="External"/><Relationship Id="rId1476" Type="http://schemas.openxmlformats.org/officeDocument/2006/relationships/hyperlink" Target="https://bulbapedia.bulbagarden.net/wiki/Inkay_(Pok%C3%A9mon)" TargetMode="External"/><Relationship Id="rId1466" Type="http://schemas.openxmlformats.org/officeDocument/2006/relationships/hyperlink" Target="https://bulbapedia.bulbagarden.net/wiki/Aegislash_(Pok%C3%A9mon)" TargetMode="External"/><Relationship Id="rId1467" Type="http://schemas.openxmlformats.org/officeDocument/2006/relationships/hyperlink" Target="https://bulbapedia.bulbagarden.net/wiki/Spritzee_(Pok%C3%A9mon)" TargetMode="External"/><Relationship Id="rId1468" Type="http://schemas.openxmlformats.org/officeDocument/2006/relationships/hyperlink" Target="https://bulbapedia.bulbagarden.net/wiki/Spritzee_(Pok%C3%A9mon)" TargetMode="External"/><Relationship Id="rId1469" Type="http://schemas.openxmlformats.org/officeDocument/2006/relationships/hyperlink" Target="https://bulbapedia.bulbagarden.net/wiki/Aromatisse_(Pok%C3%A9mon)" TargetMode="External"/><Relationship Id="rId635" Type="http://schemas.openxmlformats.org/officeDocument/2006/relationships/hyperlink" Target="https://bulbapedia.bulbagarden.net/wiki/Taillow_(Pok%C3%A9mon)" TargetMode="External"/><Relationship Id="rId634" Type="http://schemas.openxmlformats.org/officeDocument/2006/relationships/hyperlink" Target="https://bulbapedia.bulbagarden.net/wiki/Shiftry_(Pok%C3%A9mon)" TargetMode="External"/><Relationship Id="rId633" Type="http://schemas.openxmlformats.org/officeDocument/2006/relationships/hyperlink" Target="https://bulbapedia.bulbagarden.net/wiki/Shiftry_(Pok%C3%A9mon)" TargetMode="External"/><Relationship Id="rId632" Type="http://schemas.openxmlformats.org/officeDocument/2006/relationships/hyperlink" Target="https://bulbapedia.bulbagarden.net/wiki/Nuzleaf_(Pok%C3%A9mon)" TargetMode="External"/><Relationship Id="rId639" Type="http://schemas.openxmlformats.org/officeDocument/2006/relationships/hyperlink" Target="https://bulbapedia.bulbagarden.net/wiki/Wingull_(Pok%C3%A9mon)" TargetMode="External"/><Relationship Id="rId638" Type="http://schemas.openxmlformats.org/officeDocument/2006/relationships/hyperlink" Target="https://bulbapedia.bulbagarden.net/wiki/Swellow_(Pok%C3%A9mon)" TargetMode="External"/><Relationship Id="rId637" Type="http://schemas.openxmlformats.org/officeDocument/2006/relationships/hyperlink" Target="https://bulbapedia.bulbagarden.net/wiki/Swellow_(Pok%C3%A9mon)" TargetMode="External"/><Relationship Id="rId636" Type="http://schemas.openxmlformats.org/officeDocument/2006/relationships/hyperlink" Target="https://bulbapedia.bulbagarden.net/wiki/Taillow_(Pok%C3%A9mon)" TargetMode="External"/><Relationship Id="rId1460" Type="http://schemas.openxmlformats.org/officeDocument/2006/relationships/hyperlink" Target="https://bulbapedia.bulbagarden.net/wiki/Meowstic_(Pok%C3%A9mon)" TargetMode="External"/><Relationship Id="rId1461" Type="http://schemas.openxmlformats.org/officeDocument/2006/relationships/hyperlink" Target="https://bulbapedia.bulbagarden.net/wiki/Honedge_(Pok%C3%A9mon)" TargetMode="External"/><Relationship Id="rId631" Type="http://schemas.openxmlformats.org/officeDocument/2006/relationships/hyperlink" Target="https://bulbapedia.bulbagarden.net/wiki/Nuzleaf_(Pok%C3%A9mon)" TargetMode="External"/><Relationship Id="rId1462" Type="http://schemas.openxmlformats.org/officeDocument/2006/relationships/hyperlink" Target="https://bulbapedia.bulbagarden.net/wiki/Honedge_(Pok%C3%A9mon)" TargetMode="External"/><Relationship Id="rId630" Type="http://schemas.openxmlformats.org/officeDocument/2006/relationships/hyperlink" Target="https://bulbapedia.bulbagarden.net/wiki/Seedot_(Pok%C3%A9mon)" TargetMode="External"/><Relationship Id="rId1463" Type="http://schemas.openxmlformats.org/officeDocument/2006/relationships/hyperlink" Target="https://bulbapedia.bulbagarden.net/wiki/Doublade_(Pok%C3%A9mon)" TargetMode="External"/><Relationship Id="rId1464" Type="http://schemas.openxmlformats.org/officeDocument/2006/relationships/hyperlink" Target="https://bulbapedia.bulbagarden.net/wiki/Doublade_(Pok%C3%A9mon)" TargetMode="External"/><Relationship Id="rId1465" Type="http://schemas.openxmlformats.org/officeDocument/2006/relationships/hyperlink" Target="https://bulbapedia.bulbagarden.net/wiki/Aegislash_(Pok%C3%A9mon)" TargetMode="External"/><Relationship Id="rId1411" Type="http://schemas.openxmlformats.org/officeDocument/2006/relationships/hyperlink" Target="https://bulbapedia.bulbagarden.net/wiki/Braixen_(Pok%C3%A9mon)" TargetMode="External"/><Relationship Id="rId1895" Type="http://schemas.openxmlformats.org/officeDocument/2006/relationships/hyperlink" Target="https://bulbapedia.bulbagarden.net/wiki/Urshifu_(Pok%C3%A9mon)" TargetMode="External"/><Relationship Id="rId1412" Type="http://schemas.openxmlformats.org/officeDocument/2006/relationships/hyperlink" Target="https://bulbapedia.bulbagarden.net/wiki/Braixen_(Pok%C3%A9mon)" TargetMode="External"/><Relationship Id="rId1896" Type="http://schemas.openxmlformats.org/officeDocument/2006/relationships/hyperlink" Target="https://bulbapedia.bulbagarden.net/wiki/Urshifu_(Pok%C3%A9mon)" TargetMode="External"/><Relationship Id="rId1413" Type="http://schemas.openxmlformats.org/officeDocument/2006/relationships/hyperlink" Target="https://bulbapedia.bulbagarden.net/wiki/Delphox_(Pok%C3%A9mon)" TargetMode="External"/><Relationship Id="rId1897" Type="http://schemas.openxmlformats.org/officeDocument/2006/relationships/hyperlink" Target="https://bulbapedia.bulbagarden.net/wiki/Zarude_(Pok%C3%A9mon)" TargetMode="External"/><Relationship Id="rId1414" Type="http://schemas.openxmlformats.org/officeDocument/2006/relationships/hyperlink" Target="https://bulbapedia.bulbagarden.net/wiki/Delphox_(Pok%C3%A9mon)" TargetMode="External"/><Relationship Id="rId1898" Type="http://schemas.openxmlformats.org/officeDocument/2006/relationships/hyperlink" Target="https://bulbapedia.bulbagarden.net/wiki/Zarude_(Pok%C3%A9mon)" TargetMode="External"/><Relationship Id="rId1415" Type="http://schemas.openxmlformats.org/officeDocument/2006/relationships/hyperlink" Target="https://bulbapedia.bulbagarden.net/wiki/Froakie_(Pok%C3%A9mon)" TargetMode="External"/><Relationship Id="rId1899" Type="http://schemas.openxmlformats.org/officeDocument/2006/relationships/hyperlink" Target="https://bulbapedia.bulbagarden.net/wiki/Regieleki_(Pok%C3%A9mon)" TargetMode="External"/><Relationship Id="rId1416" Type="http://schemas.openxmlformats.org/officeDocument/2006/relationships/hyperlink" Target="https://bulbapedia.bulbagarden.net/wiki/Froakie_(Pok%C3%A9mon)" TargetMode="External"/><Relationship Id="rId1417" Type="http://schemas.openxmlformats.org/officeDocument/2006/relationships/hyperlink" Target="https://bulbapedia.bulbagarden.net/wiki/Frogadier_(Pok%C3%A9mon)" TargetMode="External"/><Relationship Id="rId1418" Type="http://schemas.openxmlformats.org/officeDocument/2006/relationships/hyperlink" Target="https://bulbapedia.bulbagarden.net/wiki/Frogadier_(Pok%C3%A9mon)" TargetMode="External"/><Relationship Id="rId1419" Type="http://schemas.openxmlformats.org/officeDocument/2006/relationships/hyperlink" Target="https://bulbapedia.bulbagarden.net/wiki/Greninja_(Pok%C3%A9mon)" TargetMode="External"/><Relationship Id="rId1890" Type="http://schemas.openxmlformats.org/officeDocument/2006/relationships/hyperlink" Target="https://bulbapedia.bulbagarden.net/wiki/Zamazenta_(Pok%C3%A9mon)" TargetMode="External"/><Relationship Id="rId1891" Type="http://schemas.openxmlformats.org/officeDocument/2006/relationships/hyperlink" Target="https://bulbapedia.bulbagarden.net/wiki/Eternatus_(Pok%C3%A9mon)" TargetMode="External"/><Relationship Id="rId1892" Type="http://schemas.openxmlformats.org/officeDocument/2006/relationships/hyperlink" Target="https://bulbapedia.bulbagarden.net/wiki/Eternatus_(Pok%C3%A9mon)" TargetMode="External"/><Relationship Id="rId1893" Type="http://schemas.openxmlformats.org/officeDocument/2006/relationships/hyperlink" Target="https://bulbapedia.bulbagarden.net/wiki/Kubfu_(Pok%C3%A9mon)" TargetMode="External"/><Relationship Id="rId1410" Type="http://schemas.openxmlformats.org/officeDocument/2006/relationships/hyperlink" Target="https://bulbapedia.bulbagarden.net/wiki/Fennekin_(Pok%C3%A9mon)" TargetMode="External"/><Relationship Id="rId1894" Type="http://schemas.openxmlformats.org/officeDocument/2006/relationships/hyperlink" Target="https://bulbapedia.bulbagarden.net/wiki/Kubfu_(Pok%C3%A9mon)" TargetMode="External"/><Relationship Id="rId1400" Type="http://schemas.openxmlformats.org/officeDocument/2006/relationships/hyperlink" Target="https://bulbapedia.bulbagarden.net/wiki/Meloetta_(Pok%C3%A9mon)" TargetMode="External"/><Relationship Id="rId1884" Type="http://schemas.openxmlformats.org/officeDocument/2006/relationships/hyperlink" Target="https://bulbapedia.bulbagarden.net/wiki/Drakloak_(Pok%C3%A9mon)" TargetMode="External"/><Relationship Id="rId1401" Type="http://schemas.openxmlformats.org/officeDocument/2006/relationships/hyperlink" Target="https://bulbapedia.bulbagarden.net/wiki/Genesect_(Pok%C3%A9mon)" TargetMode="External"/><Relationship Id="rId1885" Type="http://schemas.openxmlformats.org/officeDocument/2006/relationships/hyperlink" Target="https://bulbapedia.bulbagarden.net/wiki/Dragapult_(Pok%C3%A9mon)" TargetMode="External"/><Relationship Id="rId1402" Type="http://schemas.openxmlformats.org/officeDocument/2006/relationships/hyperlink" Target="https://bulbapedia.bulbagarden.net/wiki/Genesect_(Pok%C3%A9mon)" TargetMode="External"/><Relationship Id="rId1886" Type="http://schemas.openxmlformats.org/officeDocument/2006/relationships/hyperlink" Target="https://bulbapedia.bulbagarden.net/wiki/Dragapult_(Pok%C3%A9mon)" TargetMode="External"/><Relationship Id="rId1403" Type="http://schemas.openxmlformats.org/officeDocument/2006/relationships/hyperlink" Target="https://bulbapedia.bulbagarden.net/wiki/Chespin_(Pok%C3%A9mon)" TargetMode="External"/><Relationship Id="rId1887" Type="http://schemas.openxmlformats.org/officeDocument/2006/relationships/hyperlink" Target="https://bulbapedia.bulbagarden.net/wiki/Zacian_(Pok%C3%A9mon)" TargetMode="External"/><Relationship Id="rId1404" Type="http://schemas.openxmlformats.org/officeDocument/2006/relationships/hyperlink" Target="https://bulbapedia.bulbagarden.net/wiki/Chespin_(Pok%C3%A9mon)" TargetMode="External"/><Relationship Id="rId1888" Type="http://schemas.openxmlformats.org/officeDocument/2006/relationships/hyperlink" Target="https://bulbapedia.bulbagarden.net/wiki/Zacian_(Pok%C3%A9mon)" TargetMode="External"/><Relationship Id="rId1405" Type="http://schemas.openxmlformats.org/officeDocument/2006/relationships/hyperlink" Target="https://bulbapedia.bulbagarden.net/wiki/Quilladin_(Pok%C3%A9mon)" TargetMode="External"/><Relationship Id="rId1889" Type="http://schemas.openxmlformats.org/officeDocument/2006/relationships/hyperlink" Target="https://bulbapedia.bulbagarden.net/wiki/Zamazenta_(Pok%C3%A9mon)" TargetMode="External"/><Relationship Id="rId1406" Type="http://schemas.openxmlformats.org/officeDocument/2006/relationships/hyperlink" Target="https://bulbapedia.bulbagarden.net/wiki/Quilladin_(Pok%C3%A9mon)" TargetMode="External"/><Relationship Id="rId1407" Type="http://schemas.openxmlformats.org/officeDocument/2006/relationships/hyperlink" Target="https://bulbapedia.bulbagarden.net/wiki/Chesnaught_(Pok%C3%A9mon)" TargetMode="External"/><Relationship Id="rId1408" Type="http://schemas.openxmlformats.org/officeDocument/2006/relationships/hyperlink" Target="https://bulbapedia.bulbagarden.net/wiki/Chesnaught_(Pok%C3%A9mon)" TargetMode="External"/><Relationship Id="rId1409" Type="http://schemas.openxmlformats.org/officeDocument/2006/relationships/hyperlink" Target="https://bulbapedia.bulbagarden.net/wiki/Fennekin_(Pok%C3%A9mon)" TargetMode="External"/><Relationship Id="rId1880" Type="http://schemas.openxmlformats.org/officeDocument/2006/relationships/hyperlink" Target="https://bulbapedia.bulbagarden.net/wiki/Duraludon_(Pok%C3%A9mon)" TargetMode="External"/><Relationship Id="rId1881" Type="http://schemas.openxmlformats.org/officeDocument/2006/relationships/hyperlink" Target="https://bulbapedia.bulbagarden.net/wiki/Dreepy_(Pok%C3%A9mon)" TargetMode="External"/><Relationship Id="rId1882" Type="http://schemas.openxmlformats.org/officeDocument/2006/relationships/hyperlink" Target="https://bulbapedia.bulbagarden.net/wiki/Dreepy_(Pok%C3%A9mon)" TargetMode="External"/><Relationship Id="rId1883" Type="http://schemas.openxmlformats.org/officeDocument/2006/relationships/hyperlink" Target="https://bulbapedia.bulbagarden.net/wiki/Drakloak_(Pok%C3%A9mon)" TargetMode="External"/><Relationship Id="rId1433" Type="http://schemas.openxmlformats.org/officeDocument/2006/relationships/hyperlink" Target="https://bulbapedia.bulbagarden.net/wiki/Spewpa_(Pok%C3%A9mon)" TargetMode="External"/><Relationship Id="rId1434" Type="http://schemas.openxmlformats.org/officeDocument/2006/relationships/hyperlink" Target="https://bulbapedia.bulbagarden.net/wiki/Spewpa_(Pok%C3%A9mon)" TargetMode="External"/><Relationship Id="rId1435" Type="http://schemas.openxmlformats.org/officeDocument/2006/relationships/hyperlink" Target="https://bulbapedia.bulbagarden.net/wiki/Vivillon_(Pok%C3%A9mon)" TargetMode="External"/><Relationship Id="rId1436" Type="http://schemas.openxmlformats.org/officeDocument/2006/relationships/hyperlink" Target="https://bulbapedia.bulbagarden.net/wiki/Vivillon_(Pok%C3%A9mon)" TargetMode="External"/><Relationship Id="rId1437" Type="http://schemas.openxmlformats.org/officeDocument/2006/relationships/hyperlink" Target="https://bulbapedia.bulbagarden.net/wiki/Litleo_(Pok%C3%A9mon)" TargetMode="External"/><Relationship Id="rId1438" Type="http://schemas.openxmlformats.org/officeDocument/2006/relationships/hyperlink" Target="https://bulbapedia.bulbagarden.net/wiki/Litleo_(Pok%C3%A9mon)" TargetMode="External"/><Relationship Id="rId1439" Type="http://schemas.openxmlformats.org/officeDocument/2006/relationships/hyperlink" Target="https://bulbapedia.bulbagarden.net/wiki/Pyroar_(Pok%C3%A9mon)" TargetMode="External"/><Relationship Id="rId609" Type="http://schemas.openxmlformats.org/officeDocument/2006/relationships/hyperlink" Target="https://bulbapedia.bulbagarden.net/wiki/Linoone_(Pok%C3%A9mon)" TargetMode="External"/><Relationship Id="rId608" Type="http://schemas.openxmlformats.org/officeDocument/2006/relationships/hyperlink" Target="https://bulbapedia.bulbagarden.net/wiki/Zigzagoon_(Pok%C3%A9mon)" TargetMode="External"/><Relationship Id="rId607" Type="http://schemas.openxmlformats.org/officeDocument/2006/relationships/hyperlink" Target="https://bulbapedia.bulbagarden.net/wiki/Zigzagoon_(Pok%C3%A9mon)" TargetMode="External"/><Relationship Id="rId602" Type="http://schemas.openxmlformats.org/officeDocument/2006/relationships/hyperlink" Target="https://bulbapedia.bulbagarden.net/wiki/Poochyena_(Pok%C3%A9mon)" TargetMode="External"/><Relationship Id="rId601" Type="http://schemas.openxmlformats.org/officeDocument/2006/relationships/hyperlink" Target="https://bulbapedia.bulbagarden.net/wiki/Poochyena_(Pok%C3%A9mon)" TargetMode="External"/><Relationship Id="rId600" Type="http://schemas.openxmlformats.org/officeDocument/2006/relationships/hyperlink" Target="https://bulbapedia.bulbagarden.net/wiki/Swampert_(Pok%C3%A9mon)" TargetMode="External"/><Relationship Id="rId606" Type="http://schemas.openxmlformats.org/officeDocument/2006/relationships/hyperlink" Target="https://bulbapedia.bulbagarden.net/wiki/Zigzagoon_(Pok%C3%A9mon)" TargetMode="External"/><Relationship Id="rId605" Type="http://schemas.openxmlformats.org/officeDocument/2006/relationships/hyperlink" Target="https://bulbapedia.bulbagarden.net/wiki/Zigzagoon_(Pok%C3%A9mon)" TargetMode="External"/><Relationship Id="rId604" Type="http://schemas.openxmlformats.org/officeDocument/2006/relationships/hyperlink" Target="https://bulbapedia.bulbagarden.net/wiki/Mightyena_(Pok%C3%A9mon)" TargetMode="External"/><Relationship Id="rId603" Type="http://schemas.openxmlformats.org/officeDocument/2006/relationships/hyperlink" Target="https://bulbapedia.bulbagarden.net/wiki/Mightyena_(Pok%C3%A9mon)" TargetMode="External"/><Relationship Id="rId1430" Type="http://schemas.openxmlformats.org/officeDocument/2006/relationships/hyperlink" Target="https://bulbapedia.bulbagarden.net/wiki/Talonflame_(Pok%C3%A9mon)" TargetMode="External"/><Relationship Id="rId1431" Type="http://schemas.openxmlformats.org/officeDocument/2006/relationships/hyperlink" Target="https://bulbapedia.bulbagarden.net/wiki/Scatterbug_(Pok%C3%A9mon)" TargetMode="External"/><Relationship Id="rId1432" Type="http://schemas.openxmlformats.org/officeDocument/2006/relationships/hyperlink" Target="https://bulbapedia.bulbagarden.net/wiki/Scatterbug_(Pok%C3%A9mon)" TargetMode="External"/><Relationship Id="rId1422" Type="http://schemas.openxmlformats.org/officeDocument/2006/relationships/hyperlink" Target="https://bulbapedia.bulbagarden.net/wiki/Bunnelby_(Pok%C3%A9mon)" TargetMode="External"/><Relationship Id="rId1423" Type="http://schemas.openxmlformats.org/officeDocument/2006/relationships/hyperlink" Target="https://bulbapedia.bulbagarden.net/wiki/Diggersby_(Pok%C3%A9mon)" TargetMode="External"/><Relationship Id="rId1424" Type="http://schemas.openxmlformats.org/officeDocument/2006/relationships/hyperlink" Target="https://bulbapedia.bulbagarden.net/wiki/Diggersby_(Pok%C3%A9mon)" TargetMode="External"/><Relationship Id="rId1425" Type="http://schemas.openxmlformats.org/officeDocument/2006/relationships/hyperlink" Target="https://bulbapedia.bulbagarden.net/wiki/Fletchling_(Pok%C3%A9mon)" TargetMode="External"/><Relationship Id="rId1426" Type="http://schemas.openxmlformats.org/officeDocument/2006/relationships/hyperlink" Target="https://bulbapedia.bulbagarden.net/wiki/Fletchling_(Pok%C3%A9mon)" TargetMode="External"/><Relationship Id="rId1427" Type="http://schemas.openxmlformats.org/officeDocument/2006/relationships/hyperlink" Target="https://bulbapedia.bulbagarden.net/wiki/Fletchinder_(Pok%C3%A9mon)" TargetMode="External"/><Relationship Id="rId1428" Type="http://schemas.openxmlformats.org/officeDocument/2006/relationships/hyperlink" Target="https://bulbapedia.bulbagarden.net/wiki/Fletchinder_(Pok%C3%A9mon)" TargetMode="External"/><Relationship Id="rId1429" Type="http://schemas.openxmlformats.org/officeDocument/2006/relationships/hyperlink" Target="https://bulbapedia.bulbagarden.net/wiki/Talonflame_(Pok%C3%A9mon)" TargetMode="External"/><Relationship Id="rId1420" Type="http://schemas.openxmlformats.org/officeDocument/2006/relationships/hyperlink" Target="https://bulbapedia.bulbagarden.net/wiki/Greninja_(Pok%C3%A9mon)" TargetMode="External"/><Relationship Id="rId1421" Type="http://schemas.openxmlformats.org/officeDocument/2006/relationships/hyperlink" Target="https://bulbapedia.bulbagarden.net/wiki/Bunnelby_(Pok%C3%A9mon)" TargetMode="External"/><Relationship Id="rId1059" Type="http://schemas.openxmlformats.org/officeDocument/2006/relationships/hyperlink" Target="https://bulbapedia.bulbagarden.net/wiki/Cresselia_(Pok%C3%A9mon)" TargetMode="External"/><Relationship Id="rId228" Type="http://schemas.openxmlformats.org/officeDocument/2006/relationships/hyperlink" Target="https://bulbapedia.bulbagarden.net/wiki/Shellder_(Pok%C3%A9mon)" TargetMode="External"/><Relationship Id="rId227" Type="http://schemas.openxmlformats.org/officeDocument/2006/relationships/hyperlink" Target="https://bulbapedia.bulbagarden.net/wiki/Shellder_(Pok%C3%A9mon)" TargetMode="External"/><Relationship Id="rId226" Type="http://schemas.openxmlformats.org/officeDocument/2006/relationships/hyperlink" Target="https://bulbapedia.bulbagarden.net/wiki/Muk_(Pok%C3%A9mon)" TargetMode="External"/><Relationship Id="rId225" Type="http://schemas.openxmlformats.org/officeDocument/2006/relationships/hyperlink" Target="https://bulbapedia.bulbagarden.net/wiki/Muk_(Pok%C3%A9mon)" TargetMode="External"/><Relationship Id="rId229" Type="http://schemas.openxmlformats.org/officeDocument/2006/relationships/hyperlink" Target="https://bulbapedia.bulbagarden.net/wiki/Cloyster_(Pok%C3%A9mon)" TargetMode="External"/><Relationship Id="rId1050" Type="http://schemas.openxmlformats.org/officeDocument/2006/relationships/hyperlink" Target="https://bulbapedia.bulbagarden.net/wiki/Dialga_(Pok%C3%A9mon)" TargetMode="External"/><Relationship Id="rId220" Type="http://schemas.openxmlformats.org/officeDocument/2006/relationships/hyperlink" Target="https://bulbapedia.bulbagarden.net/wiki/Grimer_(Pok%C3%A9mon)" TargetMode="External"/><Relationship Id="rId1051" Type="http://schemas.openxmlformats.org/officeDocument/2006/relationships/hyperlink" Target="https://bulbapedia.bulbagarden.net/wiki/Palkia_(Pok%C3%A9mon)" TargetMode="External"/><Relationship Id="rId1052" Type="http://schemas.openxmlformats.org/officeDocument/2006/relationships/hyperlink" Target="https://bulbapedia.bulbagarden.net/wiki/Palkia_(Pok%C3%A9mon)" TargetMode="External"/><Relationship Id="rId1053" Type="http://schemas.openxmlformats.org/officeDocument/2006/relationships/hyperlink" Target="https://bulbapedia.bulbagarden.net/wiki/Heatran_(Pok%C3%A9mon)" TargetMode="External"/><Relationship Id="rId1054" Type="http://schemas.openxmlformats.org/officeDocument/2006/relationships/hyperlink" Target="https://bulbapedia.bulbagarden.net/wiki/Heatran_(Pok%C3%A9mon)" TargetMode="External"/><Relationship Id="rId224" Type="http://schemas.openxmlformats.org/officeDocument/2006/relationships/hyperlink" Target="https://bulbapedia.bulbagarden.net/wiki/Muk_(Pok%C3%A9mon)" TargetMode="External"/><Relationship Id="rId1055" Type="http://schemas.openxmlformats.org/officeDocument/2006/relationships/hyperlink" Target="https://bulbapedia.bulbagarden.net/wiki/Regigigas_(Pok%C3%A9mon)" TargetMode="External"/><Relationship Id="rId223" Type="http://schemas.openxmlformats.org/officeDocument/2006/relationships/hyperlink" Target="https://bulbapedia.bulbagarden.net/wiki/Muk_(Pok%C3%A9mon)" TargetMode="External"/><Relationship Id="rId1056" Type="http://schemas.openxmlformats.org/officeDocument/2006/relationships/hyperlink" Target="https://bulbapedia.bulbagarden.net/wiki/Regigigas_(Pok%C3%A9mon)" TargetMode="External"/><Relationship Id="rId222" Type="http://schemas.openxmlformats.org/officeDocument/2006/relationships/hyperlink" Target="https://bulbapedia.bulbagarden.net/wiki/Grimer_(Pok%C3%A9mon)" TargetMode="External"/><Relationship Id="rId1057" Type="http://schemas.openxmlformats.org/officeDocument/2006/relationships/hyperlink" Target="https://bulbapedia.bulbagarden.net/wiki/Giratina_(Pok%C3%A9mon)" TargetMode="External"/><Relationship Id="rId221" Type="http://schemas.openxmlformats.org/officeDocument/2006/relationships/hyperlink" Target="https://bulbapedia.bulbagarden.net/wiki/Grimer_(Pok%C3%A9mon)" TargetMode="External"/><Relationship Id="rId1058" Type="http://schemas.openxmlformats.org/officeDocument/2006/relationships/hyperlink" Target="https://bulbapedia.bulbagarden.net/wiki/Giratina_(Pok%C3%A9mon)" TargetMode="External"/><Relationship Id="rId1048" Type="http://schemas.openxmlformats.org/officeDocument/2006/relationships/hyperlink" Target="https://bulbapedia.bulbagarden.net/wiki/Azelf_(Pok%C3%A9mon)" TargetMode="External"/><Relationship Id="rId1049" Type="http://schemas.openxmlformats.org/officeDocument/2006/relationships/hyperlink" Target="https://bulbapedia.bulbagarden.net/wiki/Dialga_(Pok%C3%A9mon)" TargetMode="External"/><Relationship Id="rId217" Type="http://schemas.openxmlformats.org/officeDocument/2006/relationships/hyperlink" Target="https://bulbapedia.bulbagarden.net/wiki/Dewgong_(Pok%C3%A9mon)" TargetMode="External"/><Relationship Id="rId216" Type="http://schemas.openxmlformats.org/officeDocument/2006/relationships/hyperlink" Target="https://bulbapedia.bulbagarden.net/wiki/Seel_(Pok%C3%A9mon)" TargetMode="External"/><Relationship Id="rId215" Type="http://schemas.openxmlformats.org/officeDocument/2006/relationships/hyperlink" Target="https://bulbapedia.bulbagarden.net/wiki/Seel_(Pok%C3%A9mon)" TargetMode="External"/><Relationship Id="rId699" Type="http://schemas.openxmlformats.org/officeDocument/2006/relationships/hyperlink" Target="https://bulbapedia.bulbagarden.net/wiki/Medicham_(Pok%C3%A9mon)" TargetMode="External"/><Relationship Id="rId214" Type="http://schemas.openxmlformats.org/officeDocument/2006/relationships/hyperlink" Target="https://bulbapedia.bulbagarden.net/wiki/Dodrio_(Pok%C3%A9mon)" TargetMode="External"/><Relationship Id="rId698" Type="http://schemas.openxmlformats.org/officeDocument/2006/relationships/hyperlink" Target="https://bulbapedia.bulbagarden.net/wiki/Meditite_(Pok%C3%A9mon)" TargetMode="External"/><Relationship Id="rId219" Type="http://schemas.openxmlformats.org/officeDocument/2006/relationships/hyperlink" Target="https://bulbapedia.bulbagarden.net/wiki/Grimer_(Pok%C3%A9mon)" TargetMode="External"/><Relationship Id="rId218" Type="http://schemas.openxmlformats.org/officeDocument/2006/relationships/hyperlink" Target="https://bulbapedia.bulbagarden.net/wiki/Dewgong_(Pok%C3%A9mon)" TargetMode="External"/><Relationship Id="rId693" Type="http://schemas.openxmlformats.org/officeDocument/2006/relationships/hyperlink" Target="https://bulbapedia.bulbagarden.net/wiki/Lairon_(Pok%C3%A9mon)" TargetMode="External"/><Relationship Id="rId1040" Type="http://schemas.openxmlformats.org/officeDocument/2006/relationships/hyperlink" Target="https://bulbapedia.bulbagarden.net/wiki/Froslass_(Pok%C3%A9mon)" TargetMode="External"/><Relationship Id="rId692" Type="http://schemas.openxmlformats.org/officeDocument/2006/relationships/hyperlink" Target="https://bulbapedia.bulbagarden.net/wiki/Aron_(Pok%C3%A9mon)" TargetMode="External"/><Relationship Id="rId1041" Type="http://schemas.openxmlformats.org/officeDocument/2006/relationships/hyperlink" Target="https://bulbapedia.bulbagarden.net/wiki/Rotom_(Pok%C3%A9mon)" TargetMode="External"/><Relationship Id="rId691" Type="http://schemas.openxmlformats.org/officeDocument/2006/relationships/hyperlink" Target="https://bulbapedia.bulbagarden.net/wiki/Aron_(Pok%C3%A9mon)" TargetMode="External"/><Relationship Id="rId1042" Type="http://schemas.openxmlformats.org/officeDocument/2006/relationships/hyperlink" Target="https://bulbapedia.bulbagarden.net/wiki/Rotom_(Pok%C3%A9mon)" TargetMode="External"/><Relationship Id="rId690" Type="http://schemas.openxmlformats.org/officeDocument/2006/relationships/hyperlink" Target="https://bulbapedia.bulbagarden.net/wiki/Mawile_(Pok%C3%A9mon)" TargetMode="External"/><Relationship Id="rId1043" Type="http://schemas.openxmlformats.org/officeDocument/2006/relationships/hyperlink" Target="https://bulbapedia.bulbagarden.net/wiki/Uxie_(Pok%C3%A9mon)" TargetMode="External"/><Relationship Id="rId213" Type="http://schemas.openxmlformats.org/officeDocument/2006/relationships/hyperlink" Target="https://bulbapedia.bulbagarden.net/wiki/Dodrio_(Pok%C3%A9mon)" TargetMode="External"/><Relationship Id="rId697" Type="http://schemas.openxmlformats.org/officeDocument/2006/relationships/hyperlink" Target="https://bulbapedia.bulbagarden.net/wiki/Meditite_(Pok%C3%A9mon)" TargetMode="External"/><Relationship Id="rId1044" Type="http://schemas.openxmlformats.org/officeDocument/2006/relationships/hyperlink" Target="https://bulbapedia.bulbagarden.net/wiki/Uxie_(Pok%C3%A9mon)" TargetMode="External"/><Relationship Id="rId212" Type="http://schemas.openxmlformats.org/officeDocument/2006/relationships/hyperlink" Target="https://bulbapedia.bulbagarden.net/wiki/Doduo_(Pok%C3%A9mon)" TargetMode="External"/><Relationship Id="rId696" Type="http://schemas.openxmlformats.org/officeDocument/2006/relationships/hyperlink" Target="https://bulbapedia.bulbagarden.net/wiki/Aggron_(Pok%C3%A9mon)" TargetMode="External"/><Relationship Id="rId1045" Type="http://schemas.openxmlformats.org/officeDocument/2006/relationships/hyperlink" Target="https://bulbapedia.bulbagarden.net/wiki/Mesprit_(Pok%C3%A9mon)" TargetMode="External"/><Relationship Id="rId211" Type="http://schemas.openxmlformats.org/officeDocument/2006/relationships/hyperlink" Target="https://bulbapedia.bulbagarden.net/wiki/Doduo_(Pok%C3%A9mon)" TargetMode="External"/><Relationship Id="rId695" Type="http://schemas.openxmlformats.org/officeDocument/2006/relationships/hyperlink" Target="https://bulbapedia.bulbagarden.net/wiki/Aggron_(Pok%C3%A9mon)" TargetMode="External"/><Relationship Id="rId1046" Type="http://schemas.openxmlformats.org/officeDocument/2006/relationships/hyperlink" Target="https://bulbapedia.bulbagarden.net/wiki/Mesprit_(Pok%C3%A9mon)" TargetMode="External"/><Relationship Id="rId210" Type="http://schemas.openxmlformats.org/officeDocument/2006/relationships/hyperlink" Target="https://bulbapedia.bulbagarden.net/wiki/Farfetch%27d_(Pok%C3%A9mon)" TargetMode="External"/><Relationship Id="rId694" Type="http://schemas.openxmlformats.org/officeDocument/2006/relationships/hyperlink" Target="https://bulbapedia.bulbagarden.net/wiki/Lairon_(Pok%C3%A9mon)" TargetMode="External"/><Relationship Id="rId1047" Type="http://schemas.openxmlformats.org/officeDocument/2006/relationships/hyperlink" Target="https://bulbapedia.bulbagarden.net/wiki/Azelf_(Pok%C3%A9mon)" TargetMode="External"/><Relationship Id="rId249" Type="http://schemas.openxmlformats.org/officeDocument/2006/relationships/hyperlink" Target="https://bulbapedia.bulbagarden.net/wiki/Voltorb_(Pok%C3%A9mon)" TargetMode="External"/><Relationship Id="rId248" Type="http://schemas.openxmlformats.org/officeDocument/2006/relationships/hyperlink" Target="https://bulbapedia.bulbagarden.net/wiki/Voltorb_(Pok%C3%A9mon)" TargetMode="External"/><Relationship Id="rId247" Type="http://schemas.openxmlformats.org/officeDocument/2006/relationships/hyperlink" Target="https://bulbapedia.bulbagarden.net/wiki/Voltorb_(Pok%C3%A9mon)" TargetMode="External"/><Relationship Id="rId1070" Type="http://schemas.openxmlformats.org/officeDocument/2006/relationships/hyperlink" Target="https://bulbapedia.bulbagarden.net/wiki/Arceus_(Pok%C3%A9mon)" TargetMode="External"/><Relationship Id="rId1071" Type="http://schemas.openxmlformats.org/officeDocument/2006/relationships/hyperlink" Target="https://bulbapedia.bulbagarden.net/wiki/Victini_(Pok%C3%A9mon)" TargetMode="External"/><Relationship Id="rId1072" Type="http://schemas.openxmlformats.org/officeDocument/2006/relationships/hyperlink" Target="https://bulbapedia.bulbagarden.net/wiki/Victini_(Pok%C3%A9mon)" TargetMode="External"/><Relationship Id="rId242" Type="http://schemas.openxmlformats.org/officeDocument/2006/relationships/hyperlink" Target="https://bulbapedia.bulbagarden.net/wiki/Hypno_(Pok%C3%A9mon)" TargetMode="External"/><Relationship Id="rId1073" Type="http://schemas.openxmlformats.org/officeDocument/2006/relationships/hyperlink" Target="https://bulbapedia.bulbagarden.net/wiki/Snivy_(Pok%C3%A9mon)" TargetMode="External"/><Relationship Id="rId241" Type="http://schemas.openxmlformats.org/officeDocument/2006/relationships/hyperlink" Target="https://bulbapedia.bulbagarden.net/wiki/Hypno_(Pok%C3%A9mon)" TargetMode="External"/><Relationship Id="rId1074" Type="http://schemas.openxmlformats.org/officeDocument/2006/relationships/hyperlink" Target="https://bulbapedia.bulbagarden.net/wiki/Snivy_(Pok%C3%A9mon)" TargetMode="External"/><Relationship Id="rId240" Type="http://schemas.openxmlformats.org/officeDocument/2006/relationships/hyperlink" Target="https://bulbapedia.bulbagarden.net/wiki/Drowzee_(Pok%C3%A9mon)" TargetMode="External"/><Relationship Id="rId1075" Type="http://schemas.openxmlformats.org/officeDocument/2006/relationships/hyperlink" Target="https://bulbapedia.bulbagarden.net/wiki/Servine_(Pok%C3%A9mon)" TargetMode="External"/><Relationship Id="rId1076" Type="http://schemas.openxmlformats.org/officeDocument/2006/relationships/hyperlink" Target="https://bulbapedia.bulbagarden.net/wiki/Servine_(Pok%C3%A9mon)" TargetMode="External"/><Relationship Id="rId246" Type="http://schemas.openxmlformats.org/officeDocument/2006/relationships/hyperlink" Target="https://bulbapedia.bulbagarden.net/wiki/Kingler_(Pok%C3%A9mon)" TargetMode="External"/><Relationship Id="rId1077" Type="http://schemas.openxmlformats.org/officeDocument/2006/relationships/hyperlink" Target="https://bulbapedia.bulbagarden.net/wiki/Serperior_(Pok%C3%A9mon)" TargetMode="External"/><Relationship Id="rId245" Type="http://schemas.openxmlformats.org/officeDocument/2006/relationships/hyperlink" Target="https://bulbapedia.bulbagarden.net/wiki/Kingler_(Pok%C3%A9mon)" TargetMode="External"/><Relationship Id="rId1078" Type="http://schemas.openxmlformats.org/officeDocument/2006/relationships/hyperlink" Target="https://bulbapedia.bulbagarden.net/wiki/Serperior_(Pok%C3%A9mon)" TargetMode="External"/><Relationship Id="rId244" Type="http://schemas.openxmlformats.org/officeDocument/2006/relationships/hyperlink" Target="https://bulbapedia.bulbagarden.net/wiki/Krabby_(Pok%C3%A9mon)" TargetMode="External"/><Relationship Id="rId1079" Type="http://schemas.openxmlformats.org/officeDocument/2006/relationships/hyperlink" Target="https://bulbapedia.bulbagarden.net/wiki/Tepig_(Pok%C3%A9mon)" TargetMode="External"/><Relationship Id="rId243" Type="http://schemas.openxmlformats.org/officeDocument/2006/relationships/hyperlink" Target="https://bulbapedia.bulbagarden.net/wiki/Krabby_(Pok%C3%A9mon)" TargetMode="External"/><Relationship Id="rId239" Type="http://schemas.openxmlformats.org/officeDocument/2006/relationships/hyperlink" Target="https://bulbapedia.bulbagarden.net/wiki/Drowzee_(Pok%C3%A9mon)" TargetMode="External"/><Relationship Id="rId238" Type="http://schemas.openxmlformats.org/officeDocument/2006/relationships/hyperlink" Target="https://bulbapedia.bulbagarden.net/wiki/Onix_(Pok%C3%A9mon)" TargetMode="External"/><Relationship Id="rId237" Type="http://schemas.openxmlformats.org/officeDocument/2006/relationships/hyperlink" Target="https://bulbapedia.bulbagarden.net/wiki/Onix_(Pok%C3%A9mon)" TargetMode="External"/><Relationship Id="rId236" Type="http://schemas.openxmlformats.org/officeDocument/2006/relationships/hyperlink" Target="https://bulbapedia.bulbagarden.net/wiki/Gengar_(Pok%C3%A9mon)" TargetMode="External"/><Relationship Id="rId1060" Type="http://schemas.openxmlformats.org/officeDocument/2006/relationships/hyperlink" Target="https://bulbapedia.bulbagarden.net/wiki/Cresselia_(Pok%C3%A9mon)" TargetMode="External"/><Relationship Id="rId1061" Type="http://schemas.openxmlformats.org/officeDocument/2006/relationships/hyperlink" Target="https://bulbapedia.bulbagarden.net/wiki/Phione_(Pok%C3%A9mon)" TargetMode="External"/><Relationship Id="rId231" Type="http://schemas.openxmlformats.org/officeDocument/2006/relationships/hyperlink" Target="https://bulbapedia.bulbagarden.net/wiki/Gastly_(Pok%C3%A9mon)" TargetMode="External"/><Relationship Id="rId1062" Type="http://schemas.openxmlformats.org/officeDocument/2006/relationships/hyperlink" Target="https://bulbapedia.bulbagarden.net/wiki/Phione_(Pok%C3%A9mon)" TargetMode="External"/><Relationship Id="rId230" Type="http://schemas.openxmlformats.org/officeDocument/2006/relationships/hyperlink" Target="https://bulbapedia.bulbagarden.net/wiki/Cloyster_(Pok%C3%A9mon)" TargetMode="External"/><Relationship Id="rId1063" Type="http://schemas.openxmlformats.org/officeDocument/2006/relationships/hyperlink" Target="https://bulbapedia.bulbagarden.net/wiki/Manaphy_(Pok%C3%A9mon)" TargetMode="External"/><Relationship Id="rId1064" Type="http://schemas.openxmlformats.org/officeDocument/2006/relationships/hyperlink" Target="https://bulbapedia.bulbagarden.net/wiki/Manaphy_(Pok%C3%A9mon)" TargetMode="External"/><Relationship Id="rId1065" Type="http://schemas.openxmlformats.org/officeDocument/2006/relationships/hyperlink" Target="https://bulbapedia.bulbagarden.net/wiki/Darkrai_(Pok%C3%A9mon)" TargetMode="External"/><Relationship Id="rId235" Type="http://schemas.openxmlformats.org/officeDocument/2006/relationships/hyperlink" Target="https://bulbapedia.bulbagarden.net/wiki/Gengar_(Pok%C3%A9mon)" TargetMode="External"/><Relationship Id="rId1066" Type="http://schemas.openxmlformats.org/officeDocument/2006/relationships/hyperlink" Target="https://bulbapedia.bulbagarden.net/wiki/Darkrai_(Pok%C3%A9mon)" TargetMode="External"/><Relationship Id="rId234" Type="http://schemas.openxmlformats.org/officeDocument/2006/relationships/hyperlink" Target="https://bulbapedia.bulbagarden.net/wiki/Haunter_(Pok%C3%A9mon)" TargetMode="External"/><Relationship Id="rId1067" Type="http://schemas.openxmlformats.org/officeDocument/2006/relationships/hyperlink" Target="https://bulbapedia.bulbagarden.net/wiki/Shaymin_(Pok%C3%A9mon)" TargetMode="External"/><Relationship Id="rId233" Type="http://schemas.openxmlformats.org/officeDocument/2006/relationships/hyperlink" Target="https://bulbapedia.bulbagarden.net/wiki/Haunter_(Pok%C3%A9mon)" TargetMode="External"/><Relationship Id="rId1068" Type="http://schemas.openxmlformats.org/officeDocument/2006/relationships/hyperlink" Target="https://bulbapedia.bulbagarden.net/wiki/Shaymin_(Pok%C3%A9mon)" TargetMode="External"/><Relationship Id="rId232" Type="http://schemas.openxmlformats.org/officeDocument/2006/relationships/hyperlink" Target="https://bulbapedia.bulbagarden.net/wiki/Gastly_(Pok%C3%A9mon)" TargetMode="External"/><Relationship Id="rId1069" Type="http://schemas.openxmlformats.org/officeDocument/2006/relationships/hyperlink" Target="https://bulbapedia.bulbagarden.net/wiki/Arceus_(Pok%C3%A9mon)" TargetMode="External"/><Relationship Id="rId1015" Type="http://schemas.openxmlformats.org/officeDocument/2006/relationships/hyperlink" Target="https://bulbapedia.bulbagarden.net/wiki/Electivire_(Pok%C3%A9mon)" TargetMode="External"/><Relationship Id="rId1499" Type="http://schemas.openxmlformats.org/officeDocument/2006/relationships/hyperlink" Target="https://bulbapedia.bulbagarden.net/wiki/Amaura_(Pok%C3%A9mon)" TargetMode="External"/><Relationship Id="rId1016" Type="http://schemas.openxmlformats.org/officeDocument/2006/relationships/hyperlink" Target="https://bulbapedia.bulbagarden.net/wiki/Electivire_(Pok%C3%A9mon)" TargetMode="External"/><Relationship Id="rId1017" Type="http://schemas.openxmlformats.org/officeDocument/2006/relationships/hyperlink" Target="https://bulbapedia.bulbagarden.net/wiki/Magmortar_(Pok%C3%A9mon)" TargetMode="External"/><Relationship Id="rId1018" Type="http://schemas.openxmlformats.org/officeDocument/2006/relationships/hyperlink" Target="https://bulbapedia.bulbagarden.net/wiki/Magmortar_(Pok%C3%A9mon)" TargetMode="External"/><Relationship Id="rId1019" Type="http://schemas.openxmlformats.org/officeDocument/2006/relationships/hyperlink" Target="https://bulbapedia.bulbagarden.net/wiki/Togekiss_(Pok%C3%A9mon)" TargetMode="External"/><Relationship Id="rId668" Type="http://schemas.openxmlformats.org/officeDocument/2006/relationships/hyperlink" Target="https://bulbapedia.bulbagarden.net/wiki/Shedinja_(Pok%C3%A9mon)" TargetMode="External"/><Relationship Id="rId667" Type="http://schemas.openxmlformats.org/officeDocument/2006/relationships/hyperlink" Target="https://bulbapedia.bulbagarden.net/wiki/Shedinja_(Pok%C3%A9mon)" TargetMode="External"/><Relationship Id="rId666" Type="http://schemas.openxmlformats.org/officeDocument/2006/relationships/hyperlink" Target="https://bulbapedia.bulbagarden.net/wiki/Ninjask_(Pok%C3%A9mon)" TargetMode="External"/><Relationship Id="rId665" Type="http://schemas.openxmlformats.org/officeDocument/2006/relationships/hyperlink" Target="https://bulbapedia.bulbagarden.net/wiki/Ninjask_(Pok%C3%A9mon)" TargetMode="External"/><Relationship Id="rId669" Type="http://schemas.openxmlformats.org/officeDocument/2006/relationships/hyperlink" Target="https://bulbapedia.bulbagarden.net/wiki/Whismur_(Pok%C3%A9mon)" TargetMode="External"/><Relationship Id="rId1490" Type="http://schemas.openxmlformats.org/officeDocument/2006/relationships/hyperlink" Target="https://bulbapedia.bulbagarden.net/wiki/Clawitzer_(Pok%C3%A9mon)" TargetMode="External"/><Relationship Id="rId660" Type="http://schemas.openxmlformats.org/officeDocument/2006/relationships/hyperlink" Target="https://bulbapedia.bulbagarden.net/wiki/Vigoroth_(Pok%C3%A9mon)" TargetMode="External"/><Relationship Id="rId1491" Type="http://schemas.openxmlformats.org/officeDocument/2006/relationships/hyperlink" Target="https://bulbapedia.bulbagarden.net/wiki/Helioptile_(Pok%C3%A9mon)" TargetMode="External"/><Relationship Id="rId1492" Type="http://schemas.openxmlformats.org/officeDocument/2006/relationships/hyperlink" Target="https://bulbapedia.bulbagarden.net/wiki/Helioptile_(Pok%C3%A9mon)" TargetMode="External"/><Relationship Id="rId1493" Type="http://schemas.openxmlformats.org/officeDocument/2006/relationships/hyperlink" Target="https://bulbapedia.bulbagarden.net/wiki/Heliolisk_(Pok%C3%A9mon)" TargetMode="External"/><Relationship Id="rId1010" Type="http://schemas.openxmlformats.org/officeDocument/2006/relationships/hyperlink" Target="https://bulbapedia.bulbagarden.net/wiki/Lickilicky_(Pok%C3%A9mon)" TargetMode="External"/><Relationship Id="rId1494" Type="http://schemas.openxmlformats.org/officeDocument/2006/relationships/hyperlink" Target="https://bulbapedia.bulbagarden.net/wiki/Heliolisk_(Pok%C3%A9mon)" TargetMode="External"/><Relationship Id="rId664" Type="http://schemas.openxmlformats.org/officeDocument/2006/relationships/hyperlink" Target="https://bulbapedia.bulbagarden.net/wiki/Nincada_(Pok%C3%A9mon)" TargetMode="External"/><Relationship Id="rId1011" Type="http://schemas.openxmlformats.org/officeDocument/2006/relationships/hyperlink" Target="https://bulbapedia.bulbagarden.net/wiki/Rhyperior_(Pok%C3%A9mon)" TargetMode="External"/><Relationship Id="rId1495" Type="http://schemas.openxmlformats.org/officeDocument/2006/relationships/hyperlink" Target="https://bulbapedia.bulbagarden.net/wiki/Tyrunt_(Pok%C3%A9mon)" TargetMode="External"/><Relationship Id="rId663" Type="http://schemas.openxmlformats.org/officeDocument/2006/relationships/hyperlink" Target="https://bulbapedia.bulbagarden.net/wiki/Nincada_(Pok%C3%A9mon)" TargetMode="External"/><Relationship Id="rId1012" Type="http://schemas.openxmlformats.org/officeDocument/2006/relationships/hyperlink" Target="https://bulbapedia.bulbagarden.net/wiki/Rhyperior_(Pok%C3%A9mon)" TargetMode="External"/><Relationship Id="rId1496" Type="http://schemas.openxmlformats.org/officeDocument/2006/relationships/hyperlink" Target="https://bulbapedia.bulbagarden.net/wiki/Tyrunt_(Pok%C3%A9mon)" TargetMode="External"/><Relationship Id="rId662" Type="http://schemas.openxmlformats.org/officeDocument/2006/relationships/hyperlink" Target="https://bulbapedia.bulbagarden.net/wiki/Slaking_(Pok%C3%A9mon)" TargetMode="External"/><Relationship Id="rId1013" Type="http://schemas.openxmlformats.org/officeDocument/2006/relationships/hyperlink" Target="https://bulbapedia.bulbagarden.net/wiki/Tangrowth_(Pok%C3%A9mon)" TargetMode="External"/><Relationship Id="rId1497" Type="http://schemas.openxmlformats.org/officeDocument/2006/relationships/hyperlink" Target="https://bulbapedia.bulbagarden.net/wiki/Tyrantrum_(Pok%C3%A9mon)" TargetMode="External"/><Relationship Id="rId661" Type="http://schemas.openxmlformats.org/officeDocument/2006/relationships/hyperlink" Target="https://bulbapedia.bulbagarden.net/wiki/Slaking_(Pok%C3%A9mon)" TargetMode="External"/><Relationship Id="rId1014" Type="http://schemas.openxmlformats.org/officeDocument/2006/relationships/hyperlink" Target="https://bulbapedia.bulbagarden.net/wiki/Tangrowth_(Pok%C3%A9mon)" TargetMode="External"/><Relationship Id="rId1498" Type="http://schemas.openxmlformats.org/officeDocument/2006/relationships/hyperlink" Target="https://bulbapedia.bulbagarden.net/wiki/Tyrantrum_(Pok%C3%A9mon)" TargetMode="External"/><Relationship Id="rId1004" Type="http://schemas.openxmlformats.org/officeDocument/2006/relationships/hyperlink" Target="https://bulbapedia.bulbagarden.net/wiki/Abomasnow_(Pok%C3%A9mon)" TargetMode="External"/><Relationship Id="rId1488" Type="http://schemas.openxmlformats.org/officeDocument/2006/relationships/hyperlink" Target="https://bulbapedia.bulbagarden.net/wiki/Clauncher_(Pok%C3%A9mon)" TargetMode="External"/><Relationship Id="rId1005" Type="http://schemas.openxmlformats.org/officeDocument/2006/relationships/hyperlink" Target="https://bulbapedia.bulbagarden.net/wiki/Weavile_(Pok%C3%A9mon)" TargetMode="External"/><Relationship Id="rId1489" Type="http://schemas.openxmlformats.org/officeDocument/2006/relationships/hyperlink" Target="https://bulbapedia.bulbagarden.net/wiki/Clawitzer_(Pok%C3%A9mon)" TargetMode="External"/><Relationship Id="rId1006" Type="http://schemas.openxmlformats.org/officeDocument/2006/relationships/hyperlink" Target="https://bulbapedia.bulbagarden.net/wiki/Weavile_(Pok%C3%A9mon)" TargetMode="External"/><Relationship Id="rId1007" Type="http://schemas.openxmlformats.org/officeDocument/2006/relationships/hyperlink" Target="https://bulbapedia.bulbagarden.net/wiki/Magnezone_(Pok%C3%A9mon)" TargetMode="External"/><Relationship Id="rId1008" Type="http://schemas.openxmlformats.org/officeDocument/2006/relationships/hyperlink" Target="https://bulbapedia.bulbagarden.net/wiki/Magnezone_(Pok%C3%A9mon)" TargetMode="External"/><Relationship Id="rId1009" Type="http://schemas.openxmlformats.org/officeDocument/2006/relationships/hyperlink" Target="https://bulbapedia.bulbagarden.net/wiki/Lickilicky_(Pok%C3%A9mon)" TargetMode="External"/><Relationship Id="rId657" Type="http://schemas.openxmlformats.org/officeDocument/2006/relationships/hyperlink" Target="https://bulbapedia.bulbagarden.net/wiki/Slakoth_(Pok%C3%A9mon)" TargetMode="External"/><Relationship Id="rId656" Type="http://schemas.openxmlformats.org/officeDocument/2006/relationships/hyperlink" Target="https://bulbapedia.bulbagarden.net/wiki/Breloom_(Pok%C3%A9mon)" TargetMode="External"/><Relationship Id="rId655" Type="http://schemas.openxmlformats.org/officeDocument/2006/relationships/hyperlink" Target="https://bulbapedia.bulbagarden.net/wiki/Breloom_(Pok%C3%A9mon)" TargetMode="External"/><Relationship Id="rId654" Type="http://schemas.openxmlformats.org/officeDocument/2006/relationships/hyperlink" Target="https://bulbapedia.bulbagarden.net/wiki/Shroomish_(Pok%C3%A9mon)" TargetMode="External"/><Relationship Id="rId659" Type="http://schemas.openxmlformats.org/officeDocument/2006/relationships/hyperlink" Target="https://bulbapedia.bulbagarden.net/wiki/Vigoroth_(Pok%C3%A9mon)" TargetMode="External"/><Relationship Id="rId658" Type="http://schemas.openxmlformats.org/officeDocument/2006/relationships/hyperlink" Target="https://bulbapedia.bulbagarden.net/wiki/Slakoth_(Pok%C3%A9mon)" TargetMode="External"/><Relationship Id="rId1480" Type="http://schemas.openxmlformats.org/officeDocument/2006/relationships/hyperlink" Target="https://bulbapedia.bulbagarden.net/wiki/Binacle_(Pok%C3%A9mon)" TargetMode="External"/><Relationship Id="rId1481" Type="http://schemas.openxmlformats.org/officeDocument/2006/relationships/hyperlink" Target="https://bulbapedia.bulbagarden.net/wiki/Barbaracle_(Pok%C3%A9mon)" TargetMode="External"/><Relationship Id="rId1482" Type="http://schemas.openxmlformats.org/officeDocument/2006/relationships/hyperlink" Target="https://bulbapedia.bulbagarden.net/wiki/Barbaracle_(Pok%C3%A9mon)" TargetMode="External"/><Relationship Id="rId1483" Type="http://schemas.openxmlformats.org/officeDocument/2006/relationships/hyperlink" Target="https://bulbapedia.bulbagarden.net/wiki/Skrelp_(Pok%C3%A9mon)" TargetMode="External"/><Relationship Id="rId653" Type="http://schemas.openxmlformats.org/officeDocument/2006/relationships/hyperlink" Target="https://bulbapedia.bulbagarden.net/wiki/Shroomish_(Pok%C3%A9mon)" TargetMode="External"/><Relationship Id="rId1000" Type="http://schemas.openxmlformats.org/officeDocument/2006/relationships/hyperlink" Target="https://bulbapedia.bulbagarden.net/wiki/Mantyke_(Pok%C3%A9mon)" TargetMode="External"/><Relationship Id="rId1484" Type="http://schemas.openxmlformats.org/officeDocument/2006/relationships/hyperlink" Target="https://bulbapedia.bulbagarden.net/wiki/Skrelp_(Pok%C3%A9mon)" TargetMode="External"/><Relationship Id="rId652" Type="http://schemas.openxmlformats.org/officeDocument/2006/relationships/hyperlink" Target="https://bulbapedia.bulbagarden.net/wiki/Masquerain_(Pok%C3%A9mon)" TargetMode="External"/><Relationship Id="rId1001" Type="http://schemas.openxmlformats.org/officeDocument/2006/relationships/hyperlink" Target="https://bulbapedia.bulbagarden.net/wiki/Snover_(Pok%C3%A9mon)" TargetMode="External"/><Relationship Id="rId1485" Type="http://schemas.openxmlformats.org/officeDocument/2006/relationships/hyperlink" Target="https://bulbapedia.bulbagarden.net/wiki/Dragalge_(Pok%C3%A9mon)" TargetMode="External"/><Relationship Id="rId651" Type="http://schemas.openxmlformats.org/officeDocument/2006/relationships/hyperlink" Target="https://bulbapedia.bulbagarden.net/wiki/Masquerain_(Pok%C3%A9mon)" TargetMode="External"/><Relationship Id="rId1002" Type="http://schemas.openxmlformats.org/officeDocument/2006/relationships/hyperlink" Target="https://bulbapedia.bulbagarden.net/wiki/Snover_(Pok%C3%A9mon)" TargetMode="External"/><Relationship Id="rId1486" Type="http://schemas.openxmlformats.org/officeDocument/2006/relationships/hyperlink" Target="https://bulbapedia.bulbagarden.net/wiki/Dragalge_(Pok%C3%A9mon)" TargetMode="External"/><Relationship Id="rId650" Type="http://schemas.openxmlformats.org/officeDocument/2006/relationships/hyperlink" Target="https://bulbapedia.bulbagarden.net/wiki/Surskit_(Pok%C3%A9mon)" TargetMode="External"/><Relationship Id="rId1003" Type="http://schemas.openxmlformats.org/officeDocument/2006/relationships/hyperlink" Target="https://bulbapedia.bulbagarden.net/wiki/Abomasnow_(Pok%C3%A9mon)" TargetMode="External"/><Relationship Id="rId1487" Type="http://schemas.openxmlformats.org/officeDocument/2006/relationships/hyperlink" Target="https://bulbapedia.bulbagarden.net/wiki/Clauncher_(Pok%C3%A9mon)" TargetMode="External"/><Relationship Id="rId1037" Type="http://schemas.openxmlformats.org/officeDocument/2006/relationships/hyperlink" Target="https://bulbapedia.bulbagarden.net/wiki/Dusknoir_(Pok%C3%A9mon)" TargetMode="External"/><Relationship Id="rId1038" Type="http://schemas.openxmlformats.org/officeDocument/2006/relationships/hyperlink" Target="https://bulbapedia.bulbagarden.net/wiki/Dusknoir_(Pok%C3%A9mon)" TargetMode="External"/><Relationship Id="rId1039" Type="http://schemas.openxmlformats.org/officeDocument/2006/relationships/hyperlink" Target="https://bulbapedia.bulbagarden.net/wiki/Froslass_(Pok%C3%A9mon)" TargetMode="External"/><Relationship Id="rId206" Type="http://schemas.openxmlformats.org/officeDocument/2006/relationships/hyperlink" Target="https://bulbapedia.bulbagarden.net/wiki/Magneton_(Pok%C3%A9mon)" TargetMode="External"/><Relationship Id="rId205" Type="http://schemas.openxmlformats.org/officeDocument/2006/relationships/hyperlink" Target="https://bulbapedia.bulbagarden.net/wiki/Magneton_(Pok%C3%A9mon)" TargetMode="External"/><Relationship Id="rId689" Type="http://schemas.openxmlformats.org/officeDocument/2006/relationships/hyperlink" Target="https://bulbapedia.bulbagarden.net/wiki/Mawile_(Pok%C3%A9mon)" TargetMode="External"/><Relationship Id="rId204" Type="http://schemas.openxmlformats.org/officeDocument/2006/relationships/hyperlink" Target="https://bulbapedia.bulbagarden.net/wiki/Magnemite_(Pok%C3%A9mon)" TargetMode="External"/><Relationship Id="rId688" Type="http://schemas.openxmlformats.org/officeDocument/2006/relationships/hyperlink" Target="https://bulbapedia.bulbagarden.net/wiki/Sableye_(Pok%C3%A9mon)" TargetMode="External"/><Relationship Id="rId203" Type="http://schemas.openxmlformats.org/officeDocument/2006/relationships/hyperlink" Target="https://bulbapedia.bulbagarden.net/wiki/Magnemite_(Pok%C3%A9mon)" TargetMode="External"/><Relationship Id="rId687" Type="http://schemas.openxmlformats.org/officeDocument/2006/relationships/hyperlink" Target="https://bulbapedia.bulbagarden.net/wiki/Sableye_(Pok%C3%A9mon)" TargetMode="External"/><Relationship Id="rId209" Type="http://schemas.openxmlformats.org/officeDocument/2006/relationships/hyperlink" Target="https://bulbapedia.bulbagarden.net/wiki/Farfetch%27d_(Pok%C3%A9mon)" TargetMode="External"/><Relationship Id="rId208" Type="http://schemas.openxmlformats.org/officeDocument/2006/relationships/hyperlink" Target="https://bulbapedia.bulbagarden.net/wiki/Farfetch%27d_(Pok%C3%A9mon)" TargetMode="External"/><Relationship Id="rId207" Type="http://schemas.openxmlformats.org/officeDocument/2006/relationships/hyperlink" Target="https://bulbapedia.bulbagarden.net/wiki/Farfetch%27d_(Pok%C3%A9mon)" TargetMode="External"/><Relationship Id="rId682" Type="http://schemas.openxmlformats.org/officeDocument/2006/relationships/hyperlink" Target="https://bulbapedia.bulbagarden.net/wiki/Nosepass_(Pok%C3%A9mon)" TargetMode="External"/><Relationship Id="rId681" Type="http://schemas.openxmlformats.org/officeDocument/2006/relationships/hyperlink" Target="https://bulbapedia.bulbagarden.net/wiki/Nosepass_(Pok%C3%A9mon)" TargetMode="External"/><Relationship Id="rId1030" Type="http://schemas.openxmlformats.org/officeDocument/2006/relationships/hyperlink" Target="https://bulbapedia.bulbagarden.net/wiki/Mamoswine_(Pok%C3%A9mon)" TargetMode="External"/><Relationship Id="rId680" Type="http://schemas.openxmlformats.org/officeDocument/2006/relationships/hyperlink" Target="https://bulbapedia.bulbagarden.net/wiki/Azurill_(Pok%C3%A9mon)" TargetMode="External"/><Relationship Id="rId1031" Type="http://schemas.openxmlformats.org/officeDocument/2006/relationships/hyperlink" Target="https://bulbapedia.bulbagarden.net/wiki/Porygon-Z_(Pok%C3%A9mon)" TargetMode="External"/><Relationship Id="rId1032" Type="http://schemas.openxmlformats.org/officeDocument/2006/relationships/hyperlink" Target="https://bulbapedia.bulbagarden.net/wiki/Porygon-Z_(Pok%C3%A9mon)" TargetMode="External"/><Relationship Id="rId202" Type="http://schemas.openxmlformats.org/officeDocument/2006/relationships/hyperlink" Target="https://bulbapedia.bulbagarden.net/wiki/Slowbro_(Pok%C3%A9mon)" TargetMode="External"/><Relationship Id="rId686" Type="http://schemas.openxmlformats.org/officeDocument/2006/relationships/hyperlink" Target="https://bulbapedia.bulbagarden.net/wiki/Delcatty_(Pok%C3%A9mon)" TargetMode="External"/><Relationship Id="rId1033" Type="http://schemas.openxmlformats.org/officeDocument/2006/relationships/hyperlink" Target="https://bulbapedia.bulbagarden.net/wiki/Gallade_(Pok%C3%A9mon)" TargetMode="External"/><Relationship Id="rId201" Type="http://schemas.openxmlformats.org/officeDocument/2006/relationships/hyperlink" Target="https://bulbapedia.bulbagarden.net/wiki/Slowbro_(Pok%C3%A9mon)" TargetMode="External"/><Relationship Id="rId685" Type="http://schemas.openxmlformats.org/officeDocument/2006/relationships/hyperlink" Target="https://bulbapedia.bulbagarden.net/wiki/Delcatty_(Pok%C3%A9mon)" TargetMode="External"/><Relationship Id="rId1034" Type="http://schemas.openxmlformats.org/officeDocument/2006/relationships/hyperlink" Target="https://bulbapedia.bulbagarden.net/wiki/Gallade_(Pok%C3%A9mon)" TargetMode="External"/><Relationship Id="rId200" Type="http://schemas.openxmlformats.org/officeDocument/2006/relationships/hyperlink" Target="https://bulbapedia.bulbagarden.net/wiki/Slowbro_(Pok%C3%A9mon)" TargetMode="External"/><Relationship Id="rId684" Type="http://schemas.openxmlformats.org/officeDocument/2006/relationships/hyperlink" Target="https://bulbapedia.bulbagarden.net/wiki/Skitty_(Pok%C3%A9mon)" TargetMode="External"/><Relationship Id="rId1035" Type="http://schemas.openxmlformats.org/officeDocument/2006/relationships/hyperlink" Target="https://bulbapedia.bulbagarden.net/wiki/Probopass_(Pok%C3%A9mon)" TargetMode="External"/><Relationship Id="rId683" Type="http://schemas.openxmlformats.org/officeDocument/2006/relationships/hyperlink" Target="https://bulbapedia.bulbagarden.net/wiki/Skitty_(Pok%C3%A9mon)" TargetMode="External"/><Relationship Id="rId1036" Type="http://schemas.openxmlformats.org/officeDocument/2006/relationships/hyperlink" Target="https://bulbapedia.bulbagarden.net/wiki/Probopass_(Pok%C3%A9mon)" TargetMode="External"/><Relationship Id="rId1026" Type="http://schemas.openxmlformats.org/officeDocument/2006/relationships/hyperlink" Target="https://bulbapedia.bulbagarden.net/wiki/Glaceon_(Pok%C3%A9mon)" TargetMode="External"/><Relationship Id="rId1027" Type="http://schemas.openxmlformats.org/officeDocument/2006/relationships/hyperlink" Target="https://bulbapedia.bulbagarden.net/wiki/Gliscor_(Pok%C3%A9mon)" TargetMode="External"/><Relationship Id="rId1028" Type="http://schemas.openxmlformats.org/officeDocument/2006/relationships/hyperlink" Target="https://bulbapedia.bulbagarden.net/wiki/Gliscor_(Pok%C3%A9mon)" TargetMode="External"/><Relationship Id="rId1029" Type="http://schemas.openxmlformats.org/officeDocument/2006/relationships/hyperlink" Target="https://bulbapedia.bulbagarden.net/wiki/Mamoswine_(Pok%C3%A9mon)" TargetMode="External"/><Relationship Id="rId679" Type="http://schemas.openxmlformats.org/officeDocument/2006/relationships/hyperlink" Target="https://bulbapedia.bulbagarden.net/wiki/Azurill_(Pok%C3%A9mon)" TargetMode="External"/><Relationship Id="rId678" Type="http://schemas.openxmlformats.org/officeDocument/2006/relationships/hyperlink" Target="https://bulbapedia.bulbagarden.net/wiki/Hariyama_(Pok%C3%A9mon)" TargetMode="External"/><Relationship Id="rId677" Type="http://schemas.openxmlformats.org/officeDocument/2006/relationships/hyperlink" Target="https://bulbapedia.bulbagarden.net/wiki/Hariyama_(Pok%C3%A9mon)" TargetMode="External"/><Relationship Id="rId676" Type="http://schemas.openxmlformats.org/officeDocument/2006/relationships/hyperlink" Target="https://bulbapedia.bulbagarden.net/wiki/Makuhita_(Pok%C3%A9mon)" TargetMode="External"/><Relationship Id="rId671" Type="http://schemas.openxmlformats.org/officeDocument/2006/relationships/hyperlink" Target="https://bulbapedia.bulbagarden.net/wiki/Loudred_(Pok%C3%A9mon)" TargetMode="External"/><Relationship Id="rId670" Type="http://schemas.openxmlformats.org/officeDocument/2006/relationships/hyperlink" Target="https://bulbapedia.bulbagarden.net/wiki/Whismur_(Pok%C3%A9mon)" TargetMode="External"/><Relationship Id="rId1020" Type="http://schemas.openxmlformats.org/officeDocument/2006/relationships/hyperlink" Target="https://bulbapedia.bulbagarden.net/wiki/Togekiss_(Pok%C3%A9mon)" TargetMode="External"/><Relationship Id="rId1021" Type="http://schemas.openxmlformats.org/officeDocument/2006/relationships/hyperlink" Target="https://bulbapedia.bulbagarden.net/wiki/Yanmega_(Pok%C3%A9mon)" TargetMode="External"/><Relationship Id="rId675" Type="http://schemas.openxmlformats.org/officeDocument/2006/relationships/hyperlink" Target="https://bulbapedia.bulbagarden.net/wiki/Makuhita_(Pok%C3%A9mon)" TargetMode="External"/><Relationship Id="rId1022" Type="http://schemas.openxmlformats.org/officeDocument/2006/relationships/hyperlink" Target="https://bulbapedia.bulbagarden.net/wiki/Yanmega_(Pok%C3%A9mon)" TargetMode="External"/><Relationship Id="rId674" Type="http://schemas.openxmlformats.org/officeDocument/2006/relationships/hyperlink" Target="https://bulbapedia.bulbagarden.net/wiki/Exploud_(Pok%C3%A9mon)" TargetMode="External"/><Relationship Id="rId1023" Type="http://schemas.openxmlformats.org/officeDocument/2006/relationships/hyperlink" Target="https://bulbapedia.bulbagarden.net/wiki/Leafeon_(Pok%C3%A9mon)" TargetMode="External"/><Relationship Id="rId673" Type="http://schemas.openxmlformats.org/officeDocument/2006/relationships/hyperlink" Target="https://bulbapedia.bulbagarden.net/wiki/Exploud_(Pok%C3%A9mon)" TargetMode="External"/><Relationship Id="rId1024" Type="http://schemas.openxmlformats.org/officeDocument/2006/relationships/hyperlink" Target="https://bulbapedia.bulbagarden.net/wiki/Leafeon_(Pok%C3%A9mon)" TargetMode="External"/><Relationship Id="rId672" Type="http://schemas.openxmlformats.org/officeDocument/2006/relationships/hyperlink" Target="https://bulbapedia.bulbagarden.net/wiki/Loudred_(Pok%C3%A9mon)" TargetMode="External"/><Relationship Id="rId1025" Type="http://schemas.openxmlformats.org/officeDocument/2006/relationships/hyperlink" Target="https://bulbapedia.bulbagarden.net/wiki/Glaceon_(Pok%C3%A9mon)" TargetMode="External"/><Relationship Id="rId190" Type="http://schemas.openxmlformats.org/officeDocument/2006/relationships/hyperlink" Target="https://bulbapedia.bulbagarden.net/wiki/Ponyta_(Pok%C3%A9mon)" TargetMode="External"/><Relationship Id="rId194" Type="http://schemas.openxmlformats.org/officeDocument/2006/relationships/hyperlink" Target="https://bulbapedia.bulbagarden.net/wiki/Rapidash_(Pok%C3%A9mon)" TargetMode="External"/><Relationship Id="rId193" Type="http://schemas.openxmlformats.org/officeDocument/2006/relationships/hyperlink" Target="https://bulbapedia.bulbagarden.net/wiki/Rapidash_(Pok%C3%A9mon)" TargetMode="External"/><Relationship Id="rId192" Type="http://schemas.openxmlformats.org/officeDocument/2006/relationships/hyperlink" Target="https://bulbapedia.bulbagarden.net/wiki/Rapidash_(Pok%C3%A9mon)" TargetMode="External"/><Relationship Id="rId191" Type="http://schemas.openxmlformats.org/officeDocument/2006/relationships/hyperlink" Target="https://bulbapedia.bulbagarden.net/wiki/Rapidash_(Pok%C3%A9mon)" TargetMode="External"/><Relationship Id="rId187" Type="http://schemas.openxmlformats.org/officeDocument/2006/relationships/hyperlink" Target="https://bulbapedia.bulbagarden.net/wiki/Ponyta_(Pok%C3%A9mon)" TargetMode="External"/><Relationship Id="rId186" Type="http://schemas.openxmlformats.org/officeDocument/2006/relationships/hyperlink" Target="https://bulbapedia.bulbagarden.net/wiki/Golem_(Pok%C3%A9mon)" TargetMode="External"/><Relationship Id="rId185" Type="http://schemas.openxmlformats.org/officeDocument/2006/relationships/hyperlink" Target="https://bulbapedia.bulbagarden.net/wiki/Golem_(Pok%C3%A9mon)" TargetMode="External"/><Relationship Id="rId184" Type="http://schemas.openxmlformats.org/officeDocument/2006/relationships/hyperlink" Target="https://bulbapedia.bulbagarden.net/wiki/Golem_(Pok%C3%A9mon)" TargetMode="External"/><Relationship Id="rId189" Type="http://schemas.openxmlformats.org/officeDocument/2006/relationships/hyperlink" Target="https://bulbapedia.bulbagarden.net/wiki/Ponyta_(Pok%C3%A9mon)" TargetMode="External"/><Relationship Id="rId188" Type="http://schemas.openxmlformats.org/officeDocument/2006/relationships/hyperlink" Target="https://bulbapedia.bulbagarden.net/wiki/Ponyta_(Pok%C3%A9mon)" TargetMode="External"/><Relationship Id="rId183" Type="http://schemas.openxmlformats.org/officeDocument/2006/relationships/hyperlink" Target="https://bulbapedia.bulbagarden.net/wiki/Golem_(Pok%C3%A9mon)" TargetMode="External"/><Relationship Id="rId182" Type="http://schemas.openxmlformats.org/officeDocument/2006/relationships/hyperlink" Target="https://bulbapedia.bulbagarden.net/wiki/Graveler_(Pok%C3%A9mon)" TargetMode="External"/><Relationship Id="rId181" Type="http://schemas.openxmlformats.org/officeDocument/2006/relationships/hyperlink" Target="https://bulbapedia.bulbagarden.net/wiki/Graveler_(Pok%C3%A9mon)" TargetMode="External"/><Relationship Id="rId180" Type="http://schemas.openxmlformats.org/officeDocument/2006/relationships/hyperlink" Target="https://bulbapedia.bulbagarden.net/wiki/Graveler_(Pok%C3%A9mon)" TargetMode="External"/><Relationship Id="rId176" Type="http://schemas.openxmlformats.org/officeDocument/2006/relationships/hyperlink" Target="https://bulbapedia.bulbagarden.net/wiki/Geodude_(Pok%C3%A9mon)" TargetMode="External"/><Relationship Id="rId175" Type="http://schemas.openxmlformats.org/officeDocument/2006/relationships/hyperlink" Target="https://bulbapedia.bulbagarden.net/wiki/Geodude_(Pok%C3%A9mon)" TargetMode="External"/><Relationship Id="rId174" Type="http://schemas.openxmlformats.org/officeDocument/2006/relationships/hyperlink" Target="https://bulbapedia.bulbagarden.net/wiki/Tentacruel_(Pok%C3%A9mon)" TargetMode="External"/><Relationship Id="rId173" Type="http://schemas.openxmlformats.org/officeDocument/2006/relationships/hyperlink" Target="https://bulbapedia.bulbagarden.net/wiki/Tentacruel_(Pok%C3%A9mon)" TargetMode="External"/><Relationship Id="rId179" Type="http://schemas.openxmlformats.org/officeDocument/2006/relationships/hyperlink" Target="https://bulbapedia.bulbagarden.net/wiki/Graveler_(Pok%C3%A9mon)" TargetMode="External"/><Relationship Id="rId178" Type="http://schemas.openxmlformats.org/officeDocument/2006/relationships/hyperlink" Target="https://bulbapedia.bulbagarden.net/wiki/Geodude_(Pok%C3%A9mon)" TargetMode="External"/><Relationship Id="rId177" Type="http://schemas.openxmlformats.org/officeDocument/2006/relationships/hyperlink" Target="https://bulbapedia.bulbagarden.net/wiki/Geodude_(Pok%C3%A9mon)" TargetMode="External"/><Relationship Id="rId1910" Type="http://schemas.openxmlformats.org/officeDocument/2006/relationships/hyperlink" Target="https://bulbapedia.bulbagarden.net/wiki/Wyrdeer_(Pok%C3%A9mon)" TargetMode="External"/><Relationship Id="rId1911" Type="http://schemas.openxmlformats.org/officeDocument/2006/relationships/hyperlink" Target="https://bulbapedia.bulbagarden.net/wiki/Kleavor_(Pok%C3%A9mon)" TargetMode="External"/><Relationship Id="rId1912" Type="http://schemas.openxmlformats.org/officeDocument/2006/relationships/hyperlink" Target="https://bulbapedia.bulbagarden.net/wiki/Kleavor_(Pok%C3%A9mon)" TargetMode="External"/><Relationship Id="rId1913" Type="http://schemas.openxmlformats.org/officeDocument/2006/relationships/hyperlink" Target="https://bulbapedia.bulbagarden.net/wiki/Ursaluna_(Pok%C3%A9mon)" TargetMode="External"/><Relationship Id="rId1914" Type="http://schemas.openxmlformats.org/officeDocument/2006/relationships/hyperlink" Target="https://bulbapedia.bulbagarden.net/wiki/Ursaluna_(Pok%C3%A9mon)" TargetMode="External"/><Relationship Id="rId1915" Type="http://schemas.openxmlformats.org/officeDocument/2006/relationships/hyperlink" Target="https://bulbapedia.bulbagarden.net/wiki/Basculegion_(Pok%C3%A9mon)" TargetMode="External"/><Relationship Id="rId1916" Type="http://schemas.openxmlformats.org/officeDocument/2006/relationships/hyperlink" Target="https://bulbapedia.bulbagarden.net/wiki/Basculegion_(Pok%C3%A9mon)" TargetMode="External"/><Relationship Id="rId1917" Type="http://schemas.openxmlformats.org/officeDocument/2006/relationships/hyperlink" Target="https://bulbapedia.bulbagarden.net/wiki/Sneasler_(Pok%C3%A9mon)" TargetMode="External"/><Relationship Id="rId1918" Type="http://schemas.openxmlformats.org/officeDocument/2006/relationships/hyperlink" Target="https://bulbapedia.bulbagarden.net/wiki/Sneasler_(Pok%C3%A9mon)" TargetMode="External"/><Relationship Id="rId1919" Type="http://schemas.openxmlformats.org/officeDocument/2006/relationships/hyperlink" Target="https://bulbapedia.bulbagarden.net/wiki/Overqwil_(Pok%C3%A9mon)" TargetMode="External"/><Relationship Id="rId1900" Type="http://schemas.openxmlformats.org/officeDocument/2006/relationships/hyperlink" Target="https://bulbapedia.bulbagarden.net/wiki/Regieleki_(Pok%C3%A9mon)" TargetMode="External"/><Relationship Id="rId1901" Type="http://schemas.openxmlformats.org/officeDocument/2006/relationships/hyperlink" Target="https://bulbapedia.bulbagarden.net/wiki/Regidrago_(Pok%C3%A9mon)" TargetMode="External"/><Relationship Id="rId1902" Type="http://schemas.openxmlformats.org/officeDocument/2006/relationships/hyperlink" Target="https://bulbapedia.bulbagarden.net/wiki/Regidrago_(Pok%C3%A9mon)" TargetMode="External"/><Relationship Id="rId1903" Type="http://schemas.openxmlformats.org/officeDocument/2006/relationships/hyperlink" Target="https://bulbapedia.bulbagarden.net/wiki/Glastrier_(Pok%C3%A9mon)" TargetMode="External"/><Relationship Id="rId1904" Type="http://schemas.openxmlformats.org/officeDocument/2006/relationships/hyperlink" Target="https://bulbapedia.bulbagarden.net/wiki/Glastrier_(Pok%C3%A9mon)" TargetMode="External"/><Relationship Id="rId1905" Type="http://schemas.openxmlformats.org/officeDocument/2006/relationships/hyperlink" Target="https://bulbapedia.bulbagarden.net/wiki/Spectrier_(Pok%C3%A9mon)" TargetMode="External"/><Relationship Id="rId1906" Type="http://schemas.openxmlformats.org/officeDocument/2006/relationships/hyperlink" Target="https://bulbapedia.bulbagarden.net/wiki/Spectrier_(Pok%C3%A9mon)" TargetMode="External"/><Relationship Id="rId1907" Type="http://schemas.openxmlformats.org/officeDocument/2006/relationships/hyperlink" Target="https://bulbapedia.bulbagarden.net/wiki/Calyrex_(Pok%C3%A9mon)" TargetMode="External"/><Relationship Id="rId1908" Type="http://schemas.openxmlformats.org/officeDocument/2006/relationships/hyperlink" Target="https://bulbapedia.bulbagarden.net/wiki/Calyrex_(Pok%C3%A9mon)" TargetMode="External"/><Relationship Id="rId1909" Type="http://schemas.openxmlformats.org/officeDocument/2006/relationships/hyperlink" Target="https://bulbapedia.bulbagarden.net/wiki/Wyrdeer_(Pok%C3%A9mon)" TargetMode="External"/><Relationship Id="rId198" Type="http://schemas.openxmlformats.org/officeDocument/2006/relationships/hyperlink" Target="https://bulbapedia.bulbagarden.net/wiki/Slowpoke_(Pok%C3%A9mon)" TargetMode="External"/><Relationship Id="rId197" Type="http://schemas.openxmlformats.org/officeDocument/2006/relationships/hyperlink" Target="https://bulbapedia.bulbagarden.net/wiki/Slowpoke_(Pok%C3%A9mon)" TargetMode="External"/><Relationship Id="rId196" Type="http://schemas.openxmlformats.org/officeDocument/2006/relationships/hyperlink" Target="https://bulbapedia.bulbagarden.net/wiki/Slowpoke_(Pok%C3%A9mon)" TargetMode="External"/><Relationship Id="rId195" Type="http://schemas.openxmlformats.org/officeDocument/2006/relationships/hyperlink" Target="https://bulbapedia.bulbagarden.net/wiki/Slowpoke_(Pok%C3%A9mon)" TargetMode="External"/><Relationship Id="rId199" Type="http://schemas.openxmlformats.org/officeDocument/2006/relationships/hyperlink" Target="https://bulbapedia.bulbagarden.net/wiki/Slowbro_(Pok%C3%A9mon)" TargetMode="External"/><Relationship Id="rId150" Type="http://schemas.openxmlformats.org/officeDocument/2006/relationships/hyperlink" Target="https://bulbapedia.bulbagarden.net/wiki/Poliwhirl_(Pok%C3%A9mon)" TargetMode="External"/><Relationship Id="rId149" Type="http://schemas.openxmlformats.org/officeDocument/2006/relationships/hyperlink" Target="https://bulbapedia.bulbagarden.net/wiki/Poliwhirl_(Pok%C3%A9mon)" TargetMode="External"/><Relationship Id="rId148" Type="http://schemas.openxmlformats.org/officeDocument/2006/relationships/hyperlink" Target="https://bulbapedia.bulbagarden.net/wiki/Poliwag_(Pok%C3%A9mon)" TargetMode="External"/><Relationship Id="rId1090" Type="http://schemas.openxmlformats.org/officeDocument/2006/relationships/hyperlink" Target="https://bulbapedia.bulbagarden.net/wiki/Samurott_(Pok%C3%A9mon)" TargetMode="External"/><Relationship Id="rId1091" Type="http://schemas.openxmlformats.org/officeDocument/2006/relationships/hyperlink" Target="https://bulbapedia.bulbagarden.net/wiki/Samurott_(Pok%C3%A9mon)" TargetMode="External"/><Relationship Id="rId1092" Type="http://schemas.openxmlformats.org/officeDocument/2006/relationships/hyperlink" Target="https://bulbapedia.bulbagarden.net/wiki/Samurott_(Pok%C3%A9mon)" TargetMode="External"/><Relationship Id="rId1093" Type="http://schemas.openxmlformats.org/officeDocument/2006/relationships/hyperlink" Target="https://bulbapedia.bulbagarden.net/wiki/Patrat_(Pok%C3%A9mon)" TargetMode="External"/><Relationship Id="rId1094" Type="http://schemas.openxmlformats.org/officeDocument/2006/relationships/hyperlink" Target="https://bulbapedia.bulbagarden.net/wiki/Patrat_(Pok%C3%A9mon)" TargetMode="External"/><Relationship Id="rId143" Type="http://schemas.openxmlformats.org/officeDocument/2006/relationships/hyperlink" Target="https://bulbapedia.bulbagarden.net/wiki/Arcanine_(Pok%C3%A9mon)" TargetMode="External"/><Relationship Id="rId1095" Type="http://schemas.openxmlformats.org/officeDocument/2006/relationships/hyperlink" Target="https://bulbapedia.bulbagarden.net/wiki/Watchog_(Pok%C3%A9mon)" TargetMode="External"/><Relationship Id="rId142" Type="http://schemas.openxmlformats.org/officeDocument/2006/relationships/hyperlink" Target="https://bulbapedia.bulbagarden.net/wiki/Growlithe_(Pok%C3%A9mon)" TargetMode="External"/><Relationship Id="rId1096" Type="http://schemas.openxmlformats.org/officeDocument/2006/relationships/hyperlink" Target="https://bulbapedia.bulbagarden.net/wiki/Watchog_(Pok%C3%A9mon)" TargetMode="External"/><Relationship Id="rId141" Type="http://schemas.openxmlformats.org/officeDocument/2006/relationships/hyperlink" Target="https://bulbapedia.bulbagarden.net/wiki/Growlithe_(Pok%C3%A9mon)" TargetMode="External"/><Relationship Id="rId1097" Type="http://schemas.openxmlformats.org/officeDocument/2006/relationships/hyperlink" Target="https://bulbapedia.bulbagarden.net/wiki/Lillipup_(Pok%C3%A9mon)" TargetMode="External"/><Relationship Id="rId140" Type="http://schemas.openxmlformats.org/officeDocument/2006/relationships/hyperlink" Target="https://bulbapedia.bulbagarden.net/wiki/Growlithe_(Pok%C3%A9mon)" TargetMode="External"/><Relationship Id="rId1098" Type="http://schemas.openxmlformats.org/officeDocument/2006/relationships/hyperlink" Target="https://bulbapedia.bulbagarden.net/wiki/Lillipup_(Pok%C3%A9mon)" TargetMode="External"/><Relationship Id="rId147" Type="http://schemas.openxmlformats.org/officeDocument/2006/relationships/hyperlink" Target="https://bulbapedia.bulbagarden.net/wiki/Poliwag_(Pok%C3%A9mon)" TargetMode="External"/><Relationship Id="rId1099" Type="http://schemas.openxmlformats.org/officeDocument/2006/relationships/hyperlink" Target="https://bulbapedia.bulbagarden.net/wiki/Herdier_(Pok%C3%A9mon)" TargetMode="External"/><Relationship Id="rId146" Type="http://schemas.openxmlformats.org/officeDocument/2006/relationships/hyperlink" Target="https://bulbapedia.bulbagarden.net/wiki/Arcanine_(Pok%C3%A9mon)" TargetMode="External"/><Relationship Id="rId145" Type="http://schemas.openxmlformats.org/officeDocument/2006/relationships/hyperlink" Target="https://bulbapedia.bulbagarden.net/wiki/Arcanine_(Pok%C3%A9mon)" TargetMode="External"/><Relationship Id="rId144" Type="http://schemas.openxmlformats.org/officeDocument/2006/relationships/hyperlink" Target="https://bulbapedia.bulbagarden.net/wiki/Arcanine_(Pok%C3%A9mon)" TargetMode="External"/><Relationship Id="rId139" Type="http://schemas.openxmlformats.org/officeDocument/2006/relationships/hyperlink" Target="https://bulbapedia.bulbagarden.net/wiki/Growlithe_(Pok%C3%A9mon)" TargetMode="External"/><Relationship Id="rId138" Type="http://schemas.openxmlformats.org/officeDocument/2006/relationships/hyperlink" Target="https://bulbapedia.bulbagarden.net/wiki/Primeape_(Pok%C3%A9mon)" TargetMode="External"/><Relationship Id="rId137" Type="http://schemas.openxmlformats.org/officeDocument/2006/relationships/hyperlink" Target="https://bulbapedia.bulbagarden.net/wiki/Primeape_(Pok%C3%A9mon)" TargetMode="External"/><Relationship Id="rId1080" Type="http://schemas.openxmlformats.org/officeDocument/2006/relationships/hyperlink" Target="https://bulbapedia.bulbagarden.net/wiki/Tepig_(Pok%C3%A9mon)" TargetMode="External"/><Relationship Id="rId1081" Type="http://schemas.openxmlformats.org/officeDocument/2006/relationships/hyperlink" Target="https://bulbapedia.bulbagarden.net/wiki/Pignite_(Pok%C3%A9mon)" TargetMode="External"/><Relationship Id="rId1082" Type="http://schemas.openxmlformats.org/officeDocument/2006/relationships/hyperlink" Target="https://bulbapedia.bulbagarden.net/wiki/Pignite_(Pok%C3%A9mon)" TargetMode="External"/><Relationship Id="rId1083" Type="http://schemas.openxmlformats.org/officeDocument/2006/relationships/hyperlink" Target="https://bulbapedia.bulbagarden.net/wiki/Emboar_(Pok%C3%A9mon)" TargetMode="External"/><Relationship Id="rId132" Type="http://schemas.openxmlformats.org/officeDocument/2006/relationships/hyperlink" Target="https://bulbapedia.bulbagarden.net/wiki/Psyduck_(Pok%C3%A9mon)" TargetMode="External"/><Relationship Id="rId1084" Type="http://schemas.openxmlformats.org/officeDocument/2006/relationships/hyperlink" Target="https://bulbapedia.bulbagarden.net/wiki/Emboar_(Pok%C3%A9mon)" TargetMode="External"/><Relationship Id="rId131" Type="http://schemas.openxmlformats.org/officeDocument/2006/relationships/hyperlink" Target="https://bulbapedia.bulbagarden.net/wiki/Psyduck_(Pok%C3%A9mon)" TargetMode="External"/><Relationship Id="rId1085" Type="http://schemas.openxmlformats.org/officeDocument/2006/relationships/hyperlink" Target="https://bulbapedia.bulbagarden.net/wiki/Oshawott_(Pok%C3%A9mon)" TargetMode="External"/><Relationship Id="rId130" Type="http://schemas.openxmlformats.org/officeDocument/2006/relationships/hyperlink" Target="https://bulbapedia.bulbagarden.net/wiki/Persian_(Pok%C3%A9mon)" TargetMode="External"/><Relationship Id="rId1086" Type="http://schemas.openxmlformats.org/officeDocument/2006/relationships/hyperlink" Target="https://bulbapedia.bulbagarden.net/wiki/Oshawott_(Pok%C3%A9mon)" TargetMode="External"/><Relationship Id="rId1087" Type="http://schemas.openxmlformats.org/officeDocument/2006/relationships/hyperlink" Target="https://bulbapedia.bulbagarden.net/wiki/Dewott_(Pok%C3%A9mon)" TargetMode="External"/><Relationship Id="rId136" Type="http://schemas.openxmlformats.org/officeDocument/2006/relationships/hyperlink" Target="https://bulbapedia.bulbagarden.net/wiki/Mankey_(Pok%C3%A9mon)" TargetMode="External"/><Relationship Id="rId1088" Type="http://schemas.openxmlformats.org/officeDocument/2006/relationships/hyperlink" Target="https://bulbapedia.bulbagarden.net/wiki/Dewott_(Pok%C3%A9mon)" TargetMode="External"/><Relationship Id="rId135" Type="http://schemas.openxmlformats.org/officeDocument/2006/relationships/hyperlink" Target="https://bulbapedia.bulbagarden.net/wiki/Mankey_(Pok%C3%A9mon)" TargetMode="External"/><Relationship Id="rId1089" Type="http://schemas.openxmlformats.org/officeDocument/2006/relationships/hyperlink" Target="https://bulbapedia.bulbagarden.net/wiki/Samurott_(Pok%C3%A9mon)" TargetMode="External"/><Relationship Id="rId134" Type="http://schemas.openxmlformats.org/officeDocument/2006/relationships/hyperlink" Target="https://bulbapedia.bulbagarden.net/wiki/Golduck_(Pok%C3%A9mon)" TargetMode="External"/><Relationship Id="rId133" Type="http://schemas.openxmlformats.org/officeDocument/2006/relationships/hyperlink" Target="https://bulbapedia.bulbagarden.net/wiki/Golduck_(Pok%C3%A9mon)" TargetMode="External"/><Relationship Id="rId172" Type="http://schemas.openxmlformats.org/officeDocument/2006/relationships/hyperlink" Target="https://bulbapedia.bulbagarden.net/wiki/Tentacool_(Pok%C3%A9mon)" TargetMode="External"/><Relationship Id="rId171" Type="http://schemas.openxmlformats.org/officeDocument/2006/relationships/hyperlink" Target="https://bulbapedia.bulbagarden.net/wiki/Tentacool_(Pok%C3%A9mon)" TargetMode="External"/><Relationship Id="rId170" Type="http://schemas.openxmlformats.org/officeDocument/2006/relationships/hyperlink" Target="https://bulbapedia.bulbagarden.net/wiki/Victreebel_(Pok%C3%A9mon)" TargetMode="External"/><Relationship Id="rId165" Type="http://schemas.openxmlformats.org/officeDocument/2006/relationships/hyperlink" Target="https://bulbapedia.bulbagarden.net/wiki/Bellsprout_(Pok%C3%A9mon)" TargetMode="External"/><Relationship Id="rId164" Type="http://schemas.openxmlformats.org/officeDocument/2006/relationships/hyperlink" Target="https://bulbapedia.bulbagarden.net/wiki/Machamp_(Pok%C3%A9mon)" TargetMode="External"/><Relationship Id="rId163" Type="http://schemas.openxmlformats.org/officeDocument/2006/relationships/hyperlink" Target="https://bulbapedia.bulbagarden.net/wiki/Machamp_(Pok%C3%A9mon)" TargetMode="External"/><Relationship Id="rId162" Type="http://schemas.openxmlformats.org/officeDocument/2006/relationships/hyperlink" Target="https://bulbapedia.bulbagarden.net/wiki/Machoke_(Pok%C3%A9mon)" TargetMode="External"/><Relationship Id="rId169" Type="http://schemas.openxmlformats.org/officeDocument/2006/relationships/hyperlink" Target="https://bulbapedia.bulbagarden.net/wiki/Victreebel_(Pok%C3%A9mon)" TargetMode="External"/><Relationship Id="rId168" Type="http://schemas.openxmlformats.org/officeDocument/2006/relationships/hyperlink" Target="https://bulbapedia.bulbagarden.net/wiki/Weepinbell_(Pok%C3%A9mon)" TargetMode="External"/><Relationship Id="rId167" Type="http://schemas.openxmlformats.org/officeDocument/2006/relationships/hyperlink" Target="https://bulbapedia.bulbagarden.net/wiki/Weepinbell_(Pok%C3%A9mon)" TargetMode="External"/><Relationship Id="rId166" Type="http://schemas.openxmlformats.org/officeDocument/2006/relationships/hyperlink" Target="https://bulbapedia.bulbagarden.net/wiki/Bellsprout_(Pok%C3%A9mon)" TargetMode="External"/><Relationship Id="rId161" Type="http://schemas.openxmlformats.org/officeDocument/2006/relationships/hyperlink" Target="https://bulbapedia.bulbagarden.net/wiki/Machoke_(Pok%C3%A9mon)" TargetMode="External"/><Relationship Id="rId160" Type="http://schemas.openxmlformats.org/officeDocument/2006/relationships/hyperlink" Target="https://bulbapedia.bulbagarden.net/wiki/Machop_(Pok%C3%A9mon)" TargetMode="External"/><Relationship Id="rId159" Type="http://schemas.openxmlformats.org/officeDocument/2006/relationships/hyperlink" Target="https://bulbapedia.bulbagarden.net/wiki/Machop_(Pok%C3%A9mon)" TargetMode="External"/><Relationship Id="rId154" Type="http://schemas.openxmlformats.org/officeDocument/2006/relationships/hyperlink" Target="https://bulbapedia.bulbagarden.net/wiki/Abra_(Pok%C3%A9mon)" TargetMode="External"/><Relationship Id="rId153" Type="http://schemas.openxmlformats.org/officeDocument/2006/relationships/hyperlink" Target="https://bulbapedia.bulbagarden.net/wiki/Abra_(Pok%C3%A9mon)" TargetMode="External"/><Relationship Id="rId152" Type="http://schemas.openxmlformats.org/officeDocument/2006/relationships/hyperlink" Target="https://bulbapedia.bulbagarden.net/wiki/Poliwrath_(Pok%C3%A9mon)" TargetMode="External"/><Relationship Id="rId151" Type="http://schemas.openxmlformats.org/officeDocument/2006/relationships/hyperlink" Target="https://bulbapedia.bulbagarden.net/wiki/Poliwrath_(Pok%C3%A9mon)" TargetMode="External"/><Relationship Id="rId158" Type="http://schemas.openxmlformats.org/officeDocument/2006/relationships/hyperlink" Target="https://bulbapedia.bulbagarden.net/wiki/Alakazam_(Pok%C3%A9mon)" TargetMode="External"/><Relationship Id="rId157" Type="http://schemas.openxmlformats.org/officeDocument/2006/relationships/hyperlink" Target="https://bulbapedia.bulbagarden.net/wiki/Alakazam_(Pok%C3%A9mon)" TargetMode="External"/><Relationship Id="rId156" Type="http://schemas.openxmlformats.org/officeDocument/2006/relationships/hyperlink" Target="https://bulbapedia.bulbagarden.net/wiki/Kadabra_(Pok%C3%A9mon)" TargetMode="External"/><Relationship Id="rId155" Type="http://schemas.openxmlformats.org/officeDocument/2006/relationships/hyperlink" Target="https://bulbapedia.bulbagarden.net/wiki/Kadabra_(Pok%C3%A9mon)" TargetMode="External"/><Relationship Id="rId1510" Type="http://schemas.openxmlformats.org/officeDocument/2006/relationships/hyperlink" Target="https://bulbapedia.bulbagarden.net/wiki/Carbink_(Pok%C3%A9mon)" TargetMode="External"/><Relationship Id="rId1511" Type="http://schemas.openxmlformats.org/officeDocument/2006/relationships/hyperlink" Target="https://bulbapedia.bulbagarden.net/wiki/Goomy_(Pok%C3%A9mon)" TargetMode="External"/><Relationship Id="rId1512" Type="http://schemas.openxmlformats.org/officeDocument/2006/relationships/hyperlink" Target="https://bulbapedia.bulbagarden.net/wiki/Goomy_(Pok%C3%A9mon)" TargetMode="External"/><Relationship Id="rId1513" Type="http://schemas.openxmlformats.org/officeDocument/2006/relationships/hyperlink" Target="https://bulbapedia.bulbagarden.net/wiki/Sliggoo_(Pok%C3%A9mon)" TargetMode="External"/><Relationship Id="rId1514" Type="http://schemas.openxmlformats.org/officeDocument/2006/relationships/hyperlink" Target="https://bulbapedia.bulbagarden.net/wiki/Sliggoo_(Pok%C3%A9mon)" TargetMode="External"/><Relationship Id="rId1515" Type="http://schemas.openxmlformats.org/officeDocument/2006/relationships/hyperlink" Target="https://bulbapedia.bulbagarden.net/wiki/Sliggoo_(Pok%C3%A9mon)" TargetMode="External"/><Relationship Id="rId1516" Type="http://schemas.openxmlformats.org/officeDocument/2006/relationships/hyperlink" Target="https://bulbapedia.bulbagarden.net/wiki/Sliggoo_(Pok%C3%A9mon)" TargetMode="External"/><Relationship Id="rId1517" Type="http://schemas.openxmlformats.org/officeDocument/2006/relationships/hyperlink" Target="https://bulbapedia.bulbagarden.net/wiki/Goodra_(Pok%C3%A9mon)" TargetMode="External"/><Relationship Id="rId1518" Type="http://schemas.openxmlformats.org/officeDocument/2006/relationships/hyperlink" Target="https://bulbapedia.bulbagarden.net/wiki/Goodra_(Pok%C3%A9mon)" TargetMode="External"/><Relationship Id="rId1519" Type="http://schemas.openxmlformats.org/officeDocument/2006/relationships/hyperlink" Target="https://bulbapedia.bulbagarden.net/wiki/Goodra_(Pok%C3%A9mon)" TargetMode="External"/><Relationship Id="rId1500" Type="http://schemas.openxmlformats.org/officeDocument/2006/relationships/hyperlink" Target="https://bulbapedia.bulbagarden.net/wiki/Amaura_(Pok%C3%A9mon)" TargetMode="External"/><Relationship Id="rId1501" Type="http://schemas.openxmlformats.org/officeDocument/2006/relationships/hyperlink" Target="https://bulbapedia.bulbagarden.net/wiki/Aurorus_(Pok%C3%A9mon)" TargetMode="External"/><Relationship Id="rId1502" Type="http://schemas.openxmlformats.org/officeDocument/2006/relationships/hyperlink" Target="https://bulbapedia.bulbagarden.net/wiki/Aurorus_(Pok%C3%A9mon)" TargetMode="External"/><Relationship Id="rId1503" Type="http://schemas.openxmlformats.org/officeDocument/2006/relationships/hyperlink" Target="https://bulbapedia.bulbagarden.net/wiki/Sylveon_(Pok%C3%A9mon)" TargetMode="External"/><Relationship Id="rId1504" Type="http://schemas.openxmlformats.org/officeDocument/2006/relationships/hyperlink" Target="https://bulbapedia.bulbagarden.net/wiki/Sylveon_(Pok%C3%A9mon)" TargetMode="External"/><Relationship Id="rId1505" Type="http://schemas.openxmlformats.org/officeDocument/2006/relationships/hyperlink" Target="https://bulbapedia.bulbagarden.net/wiki/Hawlucha_(Pok%C3%A9mon)" TargetMode="External"/><Relationship Id="rId1506" Type="http://schemas.openxmlformats.org/officeDocument/2006/relationships/hyperlink" Target="https://bulbapedia.bulbagarden.net/wiki/Hawlucha_(Pok%C3%A9mon)" TargetMode="External"/><Relationship Id="rId1507" Type="http://schemas.openxmlformats.org/officeDocument/2006/relationships/hyperlink" Target="https://bulbapedia.bulbagarden.net/wiki/Dedenne_(Pok%C3%A9mon)" TargetMode="External"/><Relationship Id="rId1508" Type="http://schemas.openxmlformats.org/officeDocument/2006/relationships/hyperlink" Target="https://bulbapedia.bulbagarden.net/wiki/Dedenne_(Pok%C3%A9mon)" TargetMode="External"/><Relationship Id="rId1509" Type="http://schemas.openxmlformats.org/officeDocument/2006/relationships/hyperlink" Target="https://bulbapedia.bulbagarden.net/wiki/Carbink_(Pok%C3%A9mon)" TargetMode="External"/><Relationship Id="rId1920" Type="http://schemas.openxmlformats.org/officeDocument/2006/relationships/hyperlink" Target="https://bulbapedia.bulbagarden.net/wiki/Overqwil_(Pok%C3%A9mon)" TargetMode="External"/><Relationship Id="rId1921" Type="http://schemas.openxmlformats.org/officeDocument/2006/relationships/hyperlink" Target="https://bulbapedia.bulbagarden.net/wiki/Enamorus_(Pok%C3%A9mon)" TargetMode="External"/><Relationship Id="rId1922" Type="http://schemas.openxmlformats.org/officeDocument/2006/relationships/hyperlink" Target="https://bulbapedia.bulbagarden.net/wiki/Enamorus_(Pok%C3%A9mon)" TargetMode="External"/><Relationship Id="rId1923" Type="http://schemas.openxmlformats.org/officeDocument/2006/relationships/drawing" Target="../drawings/drawing5.xml"/><Relationship Id="rId1576" Type="http://schemas.openxmlformats.org/officeDocument/2006/relationships/hyperlink" Target="https://bulbapedia.bulbagarden.net/wiki/Trumbeak_(Pok%C3%A9mon)" TargetMode="External"/><Relationship Id="rId1577" Type="http://schemas.openxmlformats.org/officeDocument/2006/relationships/hyperlink" Target="https://bulbapedia.bulbagarden.net/wiki/Toucannon_(Pok%C3%A9mon)" TargetMode="External"/><Relationship Id="rId1578" Type="http://schemas.openxmlformats.org/officeDocument/2006/relationships/hyperlink" Target="https://bulbapedia.bulbagarden.net/wiki/Toucannon_(Pok%C3%A9mon)" TargetMode="External"/><Relationship Id="rId1579" Type="http://schemas.openxmlformats.org/officeDocument/2006/relationships/hyperlink" Target="https://bulbapedia.bulbagarden.net/wiki/Yungoos_(Pok%C3%A9mon)" TargetMode="External"/><Relationship Id="rId509" Type="http://schemas.openxmlformats.org/officeDocument/2006/relationships/hyperlink" Target="https://bulbapedia.bulbagarden.net/wiki/Teddiursa_(Pok%C3%A9mon)" TargetMode="External"/><Relationship Id="rId508" Type="http://schemas.openxmlformats.org/officeDocument/2006/relationships/hyperlink" Target="https://bulbapedia.bulbagarden.net/wiki/Sneasel_(Pok%C3%A9mon)" TargetMode="External"/><Relationship Id="rId503" Type="http://schemas.openxmlformats.org/officeDocument/2006/relationships/hyperlink" Target="https://bulbapedia.bulbagarden.net/wiki/Heracross_(Pok%C3%A9mon)" TargetMode="External"/><Relationship Id="rId987" Type="http://schemas.openxmlformats.org/officeDocument/2006/relationships/hyperlink" Target="https://bulbapedia.bulbagarden.net/wiki/Drapion_(Pok%C3%A9mon)" TargetMode="External"/><Relationship Id="rId502" Type="http://schemas.openxmlformats.org/officeDocument/2006/relationships/hyperlink" Target="https://bulbapedia.bulbagarden.net/wiki/Shuckle_(Pok%C3%A9mon)" TargetMode="External"/><Relationship Id="rId986" Type="http://schemas.openxmlformats.org/officeDocument/2006/relationships/hyperlink" Target="https://bulbapedia.bulbagarden.net/wiki/Skorupi_(Pok%C3%A9mon)" TargetMode="External"/><Relationship Id="rId501" Type="http://schemas.openxmlformats.org/officeDocument/2006/relationships/hyperlink" Target="https://bulbapedia.bulbagarden.net/wiki/Shuckle_(Pok%C3%A9mon)" TargetMode="External"/><Relationship Id="rId985" Type="http://schemas.openxmlformats.org/officeDocument/2006/relationships/hyperlink" Target="https://bulbapedia.bulbagarden.net/wiki/Skorupi_(Pok%C3%A9mon)" TargetMode="External"/><Relationship Id="rId500" Type="http://schemas.openxmlformats.org/officeDocument/2006/relationships/hyperlink" Target="https://bulbapedia.bulbagarden.net/wiki/Scizor_(Pok%C3%A9mon)" TargetMode="External"/><Relationship Id="rId984" Type="http://schemas.openxmlformats.org/officeDocument/2006/relationships/hyperlink" Target="https://bulbapedia.bulbagarden.net/wiki/Hippowdon_(Pok%C3%A9mon)" TargetMode="External"/><Relationship Id="rId507" Type="http://schemas.openxmlformats.org/officeDocument/2006/relationships/hyperlink" Target="https://bulbapedia.bulbagarden.net/wiki/Sneasel_(Pok%C3%A9mon)" TargetMode="External"/><Relationship Id="rId506" Type="http://schemas.openxmlformats.org/officeDocument/2006/relationships/hyperlink" Target="https://bulbapedia.bulbagarden.net/wiki/Sneasel_(Pok%C3%A9mon)" TargetMode="External"/><Relationship Id="rId505" Type="http://schemas.openxmlformats.org/officeDocument/2006/relationships/hyperlink" Target="https://bulbapedia.bulbagarden.net/wiki/Sneasel_(Pok%C3%A9mon)" TargetMode="External"/><Relationship Id="rId989" Type="http://schemas.openxmlformats.org/officeDocument/2006/relationships/hyperlink" Target="https://bulbapedia.bulbagarden.net/wiki/Croagunk_(Pok%C3%A9mon)" TargetMode="External"/><Relationship Id="rId504" Type="http://schemas.openxmlformats.org/officeDocument/2006/relationships/hyperlink" Target="https://bulbapedia.bulbagarden.net/wiki/Heracross_(Pok%C3%A9mon)" TargetMode="External"/><Relationship Id="rId988" Type="http://schemas.openxmlformats.org/officeDocument/2006/relationships/hyperlink" Target="https://bulbapedia.bulbagarden.net/wiki/Drapion_(Pok%C3%A9mon)" TargetMode="External"/><Relationship Id="rId1570" Type="http://schemas.openxmlformats.org/officeDocument/2006/relationships/hyperlink" Target="https://bulbapedia.bulbagarden.net/wiki/Brionne_(Pok%C3%A9mon)" TargetMode="External"/><Relationship Id="rId1571" Type="http://schemas.openxmlformats.org/officeDocument/2006/relationships/hyperlink" Target="https://bulbapedia.bulbagarden.net/wiki/Primarina_(Pok%C3%A9mon)" TargetMode="External"/><Relationship Id="rId983" Type="http://schemas.openxmlformats.org/officeDocument/2006/relationships/hyperlink" Target="https://bulbapedia.bulbagarden.net/wiki/Hippowdon_(Pok%C3%A9mon)" TargetMode="External"/><Relationship Id="rId1572" Type="http://schemas.openxmlformats.org/officeDocument/2006/relationships/hyperlink" Target="https://bulbapedia.bulbagarden.net/wiki/Primarina_(Pok%C3%A9mon)" TargetMode="External"/><Relationship Id="rId982" Type="http://schemas.openxmlformats.org/officeDocument/2006/relationships/hyperlink" Target="https://bulbapedia.bulbagarden.net/wiki/Hippopotas_(Pok%C3%A9mon)" TargetMode="External"/><Relationship Id="rId1573" Type="http://schemas.openxmlformats.org/officeDocument/2006/relationships/hyperlink" Target="https://bulbapedia.bulbagarden.net/wiki/Pikipek_(Pok%C3%A9mon)" TargetMode="External"/><Relationship Id="rId981" Type="http://schemas.openxmlformats.org/officeDocument/2006/relationships/hyperlink" Target="https://bulbapedia.bulbagarden.net/wiki/Hippopotas_(Pok%C3%A9mon)" TargetMode="External"/><Relationship Id="rId1574" Type="http://schemas.openxmlformats.org/officeDocument/2006/relationships/hyperlink" Target="https://bulbapedia.bulbagarden.net/wiki/Pikipek_(Pok%C3%A9mon)" TargetMode="External"/><Relationship Id="rId980" Type="http://schemas.openxmlformats.org/officeDocument/2006/relationships/hyperlink" Target="https://bulbapedia.bulbagarden.net/wiki/Lucario_(Pok%C3%A9mon)" TargetMode="External"/><Relationship Id="rId1575" Type="http://schemas.openxmlformats.org/officeDocument/2006/relationships/hyperlink" Target="https://bulbapedia.bulbagarden.net/wiki/Trumbeak_(Pok%C3%A9mon)" TargetMode="External"/><Relationship Id="rId1565" Type="http://schemas.openxmlformats.org/officeDocument/2006/relationships/hyperlink" Target="https://bulbapedia.bulbagarden.net/wiki/Incineroar_(Pok%C3%A9mon)" TargetMode="External"/><Relationship Id="rId1566" Type="http://schemas.openxmlformats.org/officeDocument/2006/relationships/hyperlink" Target="https://bulbapedia.bulbagarden.net/wiki/Incineroar_(Pok%C3%A9mon)" TargetMode="External"/><Relationship Id="rId1567" Type="http://schemas.openxmlformats.org/officeDocument/2006/relationships/hyperlink" Target="https://bulbapedia.bulbagarden.net/wiki/Popplio_(Pok%C3%A9mon)" TargetMode="External"/><Relationship Id="rId1568" Type="http://schemas.openxmlformats.org/officeDocument/2006/relationships/hyperlink" Target="https://bulbapedia.bulbagarden.net/wiki/Popplio_(Pok%C3%A9mon)" TargetMode="External"/><Relationship Id="rId1569" Type="http://schemas.openxmlformats.org/officeDocument/2006/relationships/hyperlink" Target="https://bulbapedia.bulbagarden.net/wiki/Brionne_(Pok%C3%A9mon)" TargetMode="External"/><Relationship Id="rId976" Type="http://schemas.openxmlformats.org/officeDocument/2006/relationships/hyperlink" Target="https://bulbapedia.bulbagarden.net/wiki/Munchlax_(Pok%C3%A9mon)" TargetMode="External"/><Relationship Id="rId975" Type="http://schemas.openxmlformats.org/officeDocument/2006/relationships/hyperlink" Target="https://bulbapedia.bulbagarden.net/wiki/Munchlax_(Pok%C3%A9mon)" TargetMode="External"/><Relationship Id="rId974" Type="http://schemas.openxmlformats.org/officeDocument/2006/relationships/hyperlink" Target="https://bulbapedia.bulbagarden.net/wiki/Garchomp_(Pok%C3%A9mon)" TargetMode="External"/><Relationship Id="rId973" Type="http://schemas.openxmlformats.org/officeDocument/2006/relationships/hyperlink" Target="https://bulbapedia.bulbagarden.net/wiki/Garchomp_(Pok%C3%A9mon)" TargetMode="External"/><Relationship Id="rId979" Type="http://schemas.openxmlformats.org/officeDocument/2006/relationships/hyperlink" Target="https://bulbapedia.bulbagarden.net/wiki/Lucario_(Pok%C3%A9mon)" TargetMode="External"/><Relationship Id="rId978" Type="http://schemas.openxmlformats.org/officeDocument/2006/relationships/hyperlink" Target="https://bulbapedia.bulbagarden.net/wiki/Riolu_(Pok%C3%A9mon)" TargetMode="External"/><Relationship Id="rId977" Type="http://schemas.openxmlformats.org/officeDocument/2006/relationships/hyperlink" Target="https://bulbapedia.bulbagarden.net/wiki/Riolu_(Pok%C3%A9mon)" TargetMode="External"/><Relationship Id="rId1560" Type="http://schemas.openxmlformats.org/officeDocument/2006/relationships/hyperlink" Target="https://bulbapedia.bulbagarden.net/wiki/Decidueye_(Pok%C3%A9mon)" TargetMode="External"/><Relationship Id="rId972" Type="http://schemas.openxmlformats.org/officeDocument/2006/relationships/hyperlink" Target="https://bulbapedia.bulbagarden.net/wiki/Gabite_(Pok%C3%A9mon)" TargetMode="External"/><Relationship Id="rId1561" Type="http://schemas.openxmlformats.org/officeDocument/2006/relationships/hyperlink" Target="https://bulbapedia.bulbagarden.net/wiki/Litten_(Pok%C3%A9mon)" TargetMode="External"/><Relationship Id="rId971" Type="http://schemas.openxmlformats.org/officeDocument/2006/relationships/hyperlink" Target="https://bulbapedia.bulbagarden.net/wiki/Gabite_(Pok%C3%A9mon)" TargetMode="External"/><Relationship Id="rId1562" Type="http://schemas.openxmlformats.org/officeDocument/2006/relationships/hyperlink" Target="https://bulbapedia.bulbagarden.net/wiki/Litten_(Pok%C3%A9mon)" TargetMode="External"/><Relationship Id="rId970" Type="http://schemas.openxmlformats.org/officeDocument/2006/relationships/hyperlink" Target="https://bulbapedia.bulbagarden.net/wiki/Gible_(Pok%C3%A9mon)" TargetMode="External"/><Relationship Id="rId1563" Type="http://schemas.openxmlformats.org/officeDocument/2006/relationships/hyperlink" Target="https://bulbapedia.bulbagarden.net/wiki/Torracat_(Pok%C3%A9mon)" TargetMode="External"/><Relationship Id="rId1564" Type="http://schemas.openxmlformats.org/officeDocument/2006/relationships/hyperlink" Target="https://bulbapedia.bulbagarden.net/wiki/Torracat_(Pok%C3%A9mon)" TargetMode="External"/><Relationship Id="rId1114" Type="http://schemas.openxmlformats.org/officeDocument/2006/relationships/hyperlink" Target="https://bulbapedia.bulbagarden.net/wiki/Simisear_(Pok%C3%A9mon)" TargetMode="External"/><Relationship Id="rId1598" Type="http://schemas.openxmlformats.org/officeDocument/2006/relationships/hyperlink" Target="https://bulbapedia.bulbagarden.net/wiki/Ribombee_(Pok%C3%A9mon)" TargetMode="External"/><Relationship Id="rId1115" Type="http://schemas.openxmlformats.org/officeDocument/2006/relationships/hyperlink" Target="https://bulbapedia.bulbagarden.net/wiki/Panpour_(Pok%C3%A9mon)" TargetMode="External"/><Relationship Id="rId1599" Type="http://schemas.openxmlformats.org/officeDocument/2006/relationships/hyperlink" Target="https://bulbapedia.bulbagarden.net/wiki/Rockruff_(Pok%C3%A9mon)" TargetMode="External"/><Relationship Id="rId1116" Type="http://schemas.openxmlformats.org/officeDocument/2006/relationships/hyperlink" Target="https://bulbapedia.bulbagarden.net/wiki/Panpour_(Pok%C3%A9mon)" TargetMode="External"/><Relationship Id="rId1117" Type="http://schemas.openxmlformats.org/officeDocument/2006/relationships/hyperlink" Target="https://bulbapedia.bulbagarden.net/wiki/Simipour_(Pok%C3%A9mon)" TargetMode="External"/><Relationship Id="rId1118" Type="http://schemas.openxmlformats.org/officeDocument/2006/relationships/hyperlink" Target="https://bulbapedia.bulbagarden.net/wiki/Simipour_(Pok%C3%A9mon)" TargetMode="External"/><Relationship Id="rId1119" Type="http://schemas.openxmlformats.org/officeDocument/2006/relationships/hyperlink" Target="https://bulbapedia.bulbagarden.net/wiki/Munna_(Pok%C3%A9mon)" TargetMode="External"/><Relationship Id="rId525" Type="http://schemas.openxmlformats.org/officeDocument/2006/relationships/hyperlink" Target="https://bulbapedia.bulbagarden.net/wiki/Remoraid_(Pok%C3%A9mon)" TargetMode="External"/><Relationship Id="rId524" Type="http://schemas.openxmlformats.org/officeDocument/2006/relationships/hyperlink" Target="https://bulbapedia.bulbagarden.net/wiki/Corsola_(Pok%C3%A9mon)" TargetMode="External"/><Relationship Id="rId523" Type="http://schemas.openxmlformats.org/officeDocument/2006/relationships/hyperlink" Target="https://bulbapedia.bulbagarden.net/wiki/Corsola_(Pok%C3%A9mon)" TargetMode="External"/><Relationship Id="rId522" Type="http://schemas.openxmlformats.org/officeDocument/2006/relationships/hyperlink" Target="https://bulbapedia.bulbagarden.net/wiki/Corsola_(Pok%C3%A9mon)" TargetMode="External"/><Relationship Id="rId529" Type="http://schemas.openxmlformats.org/officeDocument/2006/relationships/hyperlink" Target="https://bulbapedia.bulbagarden.net/wiki/Delibird_(Pok%C3%A9mon)" TargetMode="External"/><Relationship Id="rId528" Type="http://schemas.openxmlformats.org/officeDocument/2006/relationships/hyperlink" Target="https://bulbapedia.bulbagarden.net/wiki/Octillery_(Pok%C3%A9mon)" TargetMode="External"/><Relationship Id="rId527" Type="http://schemas.openxmlformats.org/officeDocument/2006/relationships/hyperlink" Target="https://bulbapedia.bulbagarden.net/wiki/Octillery_(Pok%C3%A9mon)" TargetMode="External"/><Relationship Id="rId526" Type="http://schemas.openxmlformats.org/officeDocument/2006/relationships/hyperlink" Target="https://bulbapedia.bulbagarden.net/wiki/Remoraid_(Pok%C3%A9mon)" TargetMode="External"/><Relationship Id="rId1590" Type="http://schemas.openxmlformats.org/officeDocument/2006/relationships/hyperlink" Target="https://bulbapedia.bulbagarden.net/wiki/Crabrawler_(Pok%C3%A9mon)" TargetMode="External"/><Relationship Id="rId1591" Type="http://schemas.openxmlformats.org/officeDocument/2006/relationships/hyperlink" Target="https://bulbapedia.bulbagarden.net/wiki/Crabominable_(Pok%C3%A9mon)" TargetMode="External"/><Relationship Id="rId1592" Type="http://schemas.openxmlformats.org/officeDocument/2006/relationships/hyperlink" Target="https://bulbapedia.bulbagarden.net/wiki/Crabominable_(Pok%C3%A9mon)" TargetMode="External"/><Relationship Id="rId1593" Type="http://schemas.openxmlformats.org/officeDocument/2006/relationships/hyperlink" Target="https://bulbapedia.bulbagarden.net/wiki/Oricorio_(Pok%C3%A9mon)" TargetMode="External"/><Relationship Id="rId521" Type="http://schemas.openxmlformats.org/officeDocument/2006/relationships/hyperlink" Target="https://bulbapedia.bulbagarden.net/wiki/Corsola_(Pok%C3%A9mon)" TargetMode="External"/><Relationship Id="rId1110" Type="http://schemas.openxmlformats.org/officeDocument/2006/relationships/hyperlink" Target="https://bulbapedia.bulbagarden.net/wiki/Simisage_(Pok%C3%A9mon)" TargetMode="External"/><Relationship Id="rId1594" Type="http://schemas.openxmlformats.org/officeDocument/2006/relationships/hyperlink" Target="https://bulbapedia.bulbagarden.net/wiki/Oricorio_(Pok%C3%A9mon)" TargetMode="External"/><Relationship Id="rId520" Type="http://schemas.openxmlformats.org/officeDocument/2006/relationships/hyperlink" Target="https://bulbapedia.bulbagarden.net/wiki/Piloswine_(Pok%C3%A9mon)" TargetMode="External"/><Relationship Id="rId1111" Type="http://schemas.openxmlformats.org/officeDocument/2006/relationships/hyperlink" Target="https://bulbapedia.bulbagarden.net/wiki/Pansear_(Pok%C3%A9mon)" TargetMode="External"/><Relationship Id="rId1595" Type="http://schemas.openxmlformats.org/officeDocument/2006/relationships/hyperlink" Target="https://bulbapedia.bulbagarden.net/wiki/Cutiefly_(Pok%C3%A9mon)" TargetMode="External"/><Relationship Id="rId1112" Type="http://schemas.openxmlformats.org/officeDocument/2006/relationships/hyperlink" Target="https://bulbapedia.bulbagarden.net/wiki/Pansear_(Pok%C3%A9mon)" TargetMode="External"/><Relationship Id="rId1596" Type="http://schemas.openxmlformats.org/officeDocument/2006/relationships/hyperlink" Target="https://bulbapedia.bulbagarden.net/wiki/Cutiefly_(Pok%C3%A9mon)" TargetMode="External"/><Relationship Id="rId1113" Type="http://schemas.openxmlformats.org/officeDocument/2006/relationships/hyperlink" Target="https://bulbapedia.bulbagarden.net/wiki/Simisear_(Pok%C3%A9mon)" TargetMode="External"/><Relationship Id="rId1597" Type="http://schemas.openxmlformats.org/officeDocument/2006/relationships/hyperlink" Target="https://bulbapedia.bulbagarden.net/wiki/Ribombee_(Pok%C3%A9mon)" TargetMode="External"/><Relationship Id="rId1103" Type="http://schemas.openxmlformats.org/officeDocument/2006/relationships/hyperlink" Target="https://bulbapedia.bulbagarden.net/wiki/Purrloin_(Pok%C3%A9mon)" TargetMode="External"/><Relationship Id="rId1587" Type="http://schemas.openxmlformats.org/officeDocument/2006/relationships/hyperlink" Target="https://bulbapedia.bulbagarden.net/wiki/Vikavolt_(Pok%C3%A9mon)" TargetMode="External"/><Relationship Id="rId1104" Type="http://schemas.openxmlformats.org/officeDocument/2006/relationships/hyperlink" Target="https://bulbapedia.bulbagarden.net/wiki/Purrloin_(Pok%C3%A9mon)" TargetMode="External"/><Relationship Id="rId1588" Type="http://schemas.openxmlformats.org/officeDocument/2006/relationships/hyperlink" Target="https://bulbapedia.bulbagarden.net/wiki/Vikavolt_(Pok%C3%A9mon)" TargetMode="External"/><Relationship Id="rId1105" Type="http://schemas.openxmlformats.org/officeDocument/2006/relationships/hyperlink" Target="https://bulbapedia.bulbagarden.net/wiki/Liepard_(Pok%C3%A9mon)" TargetMode="External"/><Relationship Id="rId1589" Type="http://schemas.openxmlformats.org/officeDocument/2006/relationships/hyperlink" Target="https://bulbapedia.bulbagarden.net/wiki/Crabrawler_(Pok%C3%A9mon)" TargetMode="External"/><Relationship Id="rId1106" Type="http://schemas.openxmlformats.org/officeDocument/2006/relationships/hyperlink" Target="https://bulbapedia.bulbagarden.net/wiki/Liepard_(Pok%C3%A9mon)" TargetMode="External"/><Relationship Id="rId1107" Type="http://schemas.openxmlformats.org/officeDocument/2006/relationships/hyperlink" Target="https://bulbapedia.bulbagarden.net/wiki/Pansage_(Pok%C3%A9mon)" TargetMode="External"/><Relationship Id="rId1108" Type="http://schemas.openxmlformats.org/officeDocument/2006/relationships/hyperlink" Target="https://bulbapedia.bulbagarden.net/wiki/Pansage_(Pok%C3%A9mon)" TargetMode="External"/><Relationship Id="rId1109" Type="http://schemas.openxmlformats.org/officeDocument/2006/relationships/hyperlink" Target="https://bulbapedia.bulbagarden.net/wiki/Simisage_(Pok%C3%A9mon)" TargetMode="External"/><Relationship Id="rId519" Type="http://schemas.openxmlformats.org/officeDocument/2006/relationships/hyperlink" Target="https://bulbapedia.bulbagarden.net/wiki/Piloswine_(Pok%C3%A9mon)" TargetMode="External"/><Relationship Id="rId514" Type="http://schemas.openxmlformats.org/officeDocument/2006/relationships/hyperlink" Target="https://bulbapedia.bulbagarden.net/wiki/Slugma_(Pok%C3%A9mon)" TargetMode="External"/><Relationship Id="rId998" Type="http://schemas.openxmlformats.org/officeDocument/2006/relationships/hyperlink" Target="https://bulbapedia.bulbagarden.net/wiki/Lumineon_(Pok%C3%A9mon)" TargetMode="External"/><Relationship Id="rId513" Type="http://schemas.openxmlformats.org/officeDocument/2006/relationships/hyperlink" Target="https://bulbapedia.bulbagarden.net/wiki/Slugma_(Pok%C3%A9mon)" TargetMode="External"/><Relationship Id="rId997" Type="http://schemas.openxmlformats.org/officeDocument/2006/relationships/hyperlink" Target="https://bulbapedia.bulbagarden.net/wiki/Lumineon_(Pok%C3%A9mon)" TargetMode="External"/><Relationship Id="rId512" Type="http://schemas.openxmlformats.org/officeDocument/2006/relationships/hyperlink" Target="https://bulbapedia.bulbagarden.net/wiki/Ursaring_(Pok%C3%A9mon)" TargetMode="External"/><Relationship Id="rId996" Type="http://schemas.openxmlformats.org/officeDocument/2006/relationships/hyperlink" Target="https://bulbapedia.bulbagarden.net/wiki/Finneon_(Pok%C3%A9mon)" TargetMode="External"/><Relationship Id="rId511" Type="http://schemas.openxmlformats.org/officeDocument/2006/relationships/hyperlink" Target="https://bulbapedia.bulbagarden.net/wiki/Ursaring_(Pok%C3%A9mon)" TargetMode="External"/><Relationship Id="rId995" Type="http://schemas.openxmlformats.org/officeDocument/2006/relationships/hyperlink" Target="https://bulbapedia.bulbagarden.net/wiki/Finneon_(Pok%C3%A9mon)" TargetMode="External"/><Relationship Id="rId518" Type="http://schemas.openxmlformats.org/officeDocument/2006/relationships/hyperlink" Target="https://bulbapedia.bulbagarden.net/wiki/Swinub_(Pok%C3%A9mon)" TargetMode="External"/><Relationship Id="rId517" Type="http://schemas.openxmlformats.org/officeDocument/2006/relationships/hyperlink" Target="https://bulbapedia.bulbagarden.net/wiki/Swinub_(Pok%C3%A9mon)" TargetMode="External"/><Relationship Id="rId516" Type="http://schemas.openxmlformats.org/officeDocument/2006/relationships/hyperlink" Target="https://bulbapedia.bulbagarden.net/wiki/Magcargo_(Pok%C3%A9mon)" TargetMode="External"/><Relationship Id="rId515" Type="http://schemas.openxmlformats.org/officeDocument/2006/relationships/hyperlink" Target="https://bulbapedia.bulbagarden.net/wiki/Magcargo_(Pok%C3%A9mon)" TargetMode="External"/><Relationship Id="rId999" Type="http://schemas.openxmlformats.org/officeDocument/2006/relationships/hyperlink" Target="https://bulbapedia.bulbagarden.net/wiki/Mantyke_(Pok%C3%A9mon)" TargetMode="External"/><Relationship Id="rId990" Type="http://schemas.openxmlformats.org/officeDocument/2006/relationships/hyperlink" Target="https://bulbapedia.bulbagarden.net/wiki/Croagunk_(Pok%C3%A9mon)" TargetMode="External"/><Relationship Id="rId1580" Type="http://schemas.openxmlformats.org/officeDocument/2006/relationships/hyperlink" Target="https://bulbapedia.bulbagarden.net/wiki/Yungoos_(Pok%C3%A9mon)" TargetMode="External"/><Relationship Id="rId1581" Type="http://schemas.openxmlformats.org/officeDocument/2006/relationships/hyperlink" Target="https://bulbapedia.bulbagarden.net/wiki/Gumshoos_(Pok%C3%A9mon)" TargetMode="External"/><Relationship Id="rId1582" Type="http://schemas.openxmlformats.org/officeDocument/2006/relationships/hyperlink" Target="https://bulbapedia.bulbagarden.net/wiki/Gumshoos_(Pok%C3%A9mon)" TargetMode="External"/><Relationship Id="rId510" Type="http://schemas.openxmlformats.org/officeDocument/2006/relationships/hyperlink" Target="https://bulbapedia.bulbagarden.net/wiki/Teddiursa_(Pok%C3%A9mon)" TargetMode="External"/><Relationship Id="rId994" Type="http://schemas.openxmlformats.org/officeDocument/2006/relationships/hyperlink" Target="https://bulbapedia.bulbagarden.net/wiki/Carnivine_(Pok%C3%A9mon)" TargetMode="External"/><Relationship Id="rId1583" Type="http://schemas.openxmlformats.org/officeDocument/2006/relationships/hyperlink" Target="https://bulbapedia.bulbagarden.net/wiki/Grubbin_(Pok%C3%A9mon)" TargetMode="External"/><Relationship Id="rId993" Type="http://schemas.openxmlformats.org/officeDocument/2006/relationships/hyperlink" Target="https://bulbapedia.bulbagarden.net/wiki/Carnivine_(Pok%C3%A9mon)" TargetMode="External"/><Relationship Id="rId1100" Type="http://schemas.openxmlformats.org/officeDocument/2006/relationships/hyperlink" Target="https://bulbapedia.bulbagarden.net/wiki/Herdier_(Pok%C3%A9mon)" TargetMode="External"/><Relationship Id="rId1584" Type="http://schemas.openxmlformats.org/officeDocument/2006/relationships/hyperlink" Target="https://bulbapedia.bulbagarden.net/wiki/Charjabug_(Pok%C3%A9mon)" TargetMode="External"/><Relationship Id="rId992" Type="http://schemas.openxmlformats.org/officeDocument/2006/relationships/hyperlink" Target="https://bulbapedia.bulbagarden.net/wiki/Toxicroak_(Pok%C3%A9mon)" TargetMode="External"/><Relationship Id="rId1101" Type="http://schemas.openxmlformats.org/officeDocument/2006/relationships/hyperlink" Target="https://bulbapedia.bulbagarden.net/wiki/Stoutland_(Pok%C3%A9mon)" TargetMode="External"/><Relationship Id="rId1585" Type="http://schemas.openxmlformats.org/officeDocument/2006/relationships/hyperlink" Target="https://bulbapedia.bulbagarden.net/wiki/Charjabug_(Pok%C3%A9mon)" TargetMode="External"/><Relationship Id="rId991" Type="http://schemas.openxmlformats.org/officeDocument/2006/relationships/hyperlink" Target="https://bulbapedia.bulbagarden.net/wiki/Toxicroak_(Pok%C3%A9mon)" TargetMode="External"/><Relationship Id="rId1102" Type="http://schemas.openxmlformats.org/officeDocument/2006/relationships/hyperlink" Target="https://bulbapedia.bulbagarden.net/wiki/Stoutland_(Pok%C3%A9mon)" TargetMode="External"/><Relationship Id="rId1586" Type="http://schemas.openxmlformats.org/officeDocument/2006/relationships/hyperlink" Target="https://bulbapedia.bulbagarden.net/wiki/Grubbin_(Pok%C3%A9mon)" TargetMode="External"/><Relationship Id="rId1532" Type="http://schemas.openxmlformats.org/officeDocument/2006/relationships/hyperlink" Target="https://bulbapedia.bulbagarden.net/wiki/Bergmite_(Pok%C3%A9mon)" TargetMode="External"/><Relationship Id="rId1533" Type="http://schemas.openxmlformats.org/officeDocument/2006/relationships/hyperlink" Target="https://bulbapedia.bulbagarden.net/wiki/Avalugg_(Pok%C3%A9mon)" TargetMode="External"/><Relationship Id="rId1534" Type="http://schemas.openxmlformats.org/officeDocument/2006/relationships/hyperlink" Target="https://bulbapedia.bulbagarden.net/wiki/Avalugg_(Pok%C3%A9mon)" TargetMode="External"/><Relationship Id="rId1535" Type="http://schemas.openxmlformats.org/officeDocument/2006/relationships/hyperlink" Target="https://bulbapedia.bulbagarden.net/wiki/Avalugg_(Pok%C3%A9mon)" TargetMode="External"/><Relationship Id="rId1536" Type="http://schemas.openxmlformats.org/officeDocument/2006/relationships/hyperlink" Target="https://bulbapedia.bulbagarden.net/wiki/Avalugg_(Pok%C3%A9mon)" TargetMode="External"/><Relationship Id="rId1537" Type="http://schemas.openxmlformats.org/officeDocument/2006/relationships/hyperlink" Target="https://bulbapedia.bulbagarden.net/wiki/Noibat_(Pok%C3%A9mon)" TargetMode="External"/><Relationship Id="rId1538" Type="http://schemas.openxmlformats.org/officeDocument/2006/relationships/hyperlink" Target="https://bulbapedia.bulbagarden.net/wiki/Noibat_(Pok%C3%A9mon)" TargetMode="External"/><Relationship Id="rId1539" Type="http://schemas.openxmlformats.org/officeDocument/2006/relationships/hyperlink" Target="https://bulbapedia.bulbagarden.net/wiki/Noivern_(Pok%C3%A9mon)" TargetMode="External"/><Relationship Id="rId949" Type="http://schemas.openxmlformats.org/officeDocument/2006/relationships/hyperlink" Target="https://bulbapedia.bulbagarden.net/wiki/Chingling_(Pok%C3%A9mon)" TargetMode="External"/><Relationship Id="rId948" Type="http://schemas.openxmlformats.org/officeDocument/2006/relationships/hyperlink" Target="https://bulbapedia.bulbagarden.net/wiki/Purugly_(Pok%C3%A9mon)" TargetMode="External"/><Relationship Id="rId943" Type="http://schemas.openxmlformats.org/officeDocument/2006/relationships/hyperlink" Target="https://bulbapedia.bulbagarden.net/wiki/Honchkrow_(Pok%C3%A9mon)" TargetMode="External"/><Relationship Id="rId942" Type="http://schemas.openxmlformats.org/officeDocument/2006/relationships/hyperlink" Target="https://bulbapedia.bulbagarden.net/wiki/Mismagius_(Pok%C3%A9mon)" TargetMode="External"/><Relationship Id="rId941" Type="http://schemas.openxmlformats.org/officeDocument/2006/relationships/hyperlink" Target="https://bulbapedia.bulbagarden.net/wiki/Mismagius_(Pok%C3%A9mon)" TargetMode="External"/><Relationship Id="rId940" Type="http://schemas.openxmlformats.org/officeDocument/2006/relationships/hyperlink" Target="https://bulbapedia.bulbagarden.net/wiki/Lopunny_(Pok%C3%A9mon)" TargetMode="External"/><Relationship Id="rId947" Type="http://schemas.openxmlformats.org/officeDocument/2006/relationships/hyperlink" Target="https://bulbapedia.bulbagarden.net/wiki/Purugly_(Pok%C3%A9mon)" TargetMode="External"/><Relationship Id="rId946" Type="http://schemas.openxmlformats.org/officeDocument/2006/relationships/hyperlink" Target="https://bulbapedia.bulbagarden.net/wiki/Glameow_(Pok%C3%A9mon)" TargetMode="External"/><Relationship Id="rId945" Type="http://schemas.openxmlformats.org/officeDocument/2006/relationships/hyperlink" Target="https://bulbapedia.bulbagarden.net/wiki/Glameow_(Pok%C3%A9mon)" TargetMode="External"/><Relationship Id="rId944" Type="http://schemas.openxmlformats.org/officeDocument/2006/relationships/hyperlink" Target="https://bulbapedia.bulbagarden.net/wiki/Honchkrow_(Pok%C3%A9mon)" TargetMode="External"/><Relationship Id="rId1530" Type="http://schemas.openxmlformats.org/officeDocument/2006/relationships/hyperlink" Target="https://bulbapedia.bulbagarden.net/wiki/Gourgeist_(Pok%C3%A9mon)" TargetMode="External"/><Relationship Id="rId1531" Type="http://schemas.openxmlformats.org/officeDocument/2006/relationships/hyperlink" Target="https://bulbapedia.bulbagarden.net/wiki/Bergmite_(Pok%C3%A9mon)" TargetMode="External"/><Relationship Id="rId1521" Type="http://schemas.openxmlformats.org/officeDocument/2006/relationships/hyperlink" Target="https://bulbapedia.bulbagarden.net/wiki/Klefki_(Pok%C3%A9mon)" TargetMode="External"/><Relationship Id="rId1522" Type="http://schemas.openxmlformats.org/officeDocument/2006/relationships/hyperlink" Target="https://bulbapedia.bulbagarden.net/wiki/Klefki_(Pok%C3%A9mon)" TargetMode="External"/><Relationship Id="rId1523" Type="http://schemas.openxmlformats.org/officeDocument/2006/relationships/hyperlink" Target="https://bulbapedia.bulbagarden.net/wiki/Phantump_(Pok%C3%A9mon)" TargetMode="External"/><Relationship Id="rId1524" Type="http://schemas.openxmlformats.org/officeDocument/2006/relationships/hyperlink" Target="https://bulbapedia.bulbagarden.net/wiki/Phantump_(Pok%C3%A9mon)" TargetMode="External"/><Relationship Id="rId1525" Type="http://schemas.openxmlformats.org/officeDocument/2006/relationships/hyperlink" Target="https://bulbapedia.bulbagarden.net/wiki/Trevenant_(Pok%C3%A9mon)" TargetMode="External"/><Relationship Id="rId1526" Type="http://schemas.openxmlformats.org/officeDocument/2006/relationships/hyperlink" Target="https://bulbapedia.bulbagarden.net/wiki/Trevenant_(Pok%C3%A9mon)" TargetMode="External"/><Relationship Id="rId1527" Type="http://schemas.openxmlformats.org/officeDocument/2006/relationships/hyperlink" Target="https://bulbapedia.bulbagarden.net/wiki/Pumpkaboo_(Pok%C3%A9mon)" TargetMode="External"/><Relationship Id="rId1528" Type="http://schemas.openxmlformats.org/officeDocument/2006/relationships/hyperlink" Target="https://bulbapedia.bulbagarden.net/wiki/Pumpkaboo_(Pok%C3%A9mon)" TargetMode="External"/><Relationship Id="rId1529" Type="http://schemas.openxmlformats.org/officeDocument/2006/relationships/hyperlink" Target="https://bulbapedia.bulbagarden.net/wiki/Gourgeist_(Pok%C3%A9mon)" TargetMode="External"/><Relationship Id="rId939" Type="http://schemas.openxmlformats.org/officeDocument/2006/relationships/hyperlink" Target="https://bulbapedia.bulbagarden.net/wiki/Lopunny_(Pok%C3%A9mon)" TargetMode="External"/><Relationship Id="rId938" Type="http://schemas.openxmlformats.org/officeDocument/2006/relationships/hyperlink" Target="https://bulbapedia.bulbagarden.net/wiki/Buneary_(Pok%C3%A9mon)" TargetMode="External"/><Relationship Id="rId937" Type="http://schemas.openxmlformats.org/officeDocument/2006/relationships/hyperlink" Target="https://bulbapedia.bulbagarden.net/wiki/Buneary_(Pok%C3%A9mon)" TargetMode="External"/><Relationship Id="rId932" Type="http://schemas.openxmlformats.org/officeDocument/2006/relationships/hyperlink" Target="https://bulbapedia.bulbagarden.net/wiki/Ambipom_(Pok%C3%A9mon)" TargetMode="External"/><Relationship Id="rId931" Type="http://schemas.openxmlformats.org/officeDocument/2006/relationships/hyperlink" Target="https://bulbapedia.bulbagarden.net/wiki/Ambipom_(Pok%C3%A9mon)" TargetMode="External"/><Relationship Id="rId930" Type="http://schemas.openxmlformats.org/officeDocument/2006/relationships/hyperlink" Target="https://bulbapedia.bulbagarden.net/wiki/Gastrodon_(Pok%C3%A9mon)" TargetMode="External"/><Relationship Id="rId936" Type="http://schemas.openxmlformats.org/officeDocument/2006/relationships/hyperlink" Target="https://bulbapedia.bulbagarden.net/wiki/Drifblim_(Pok%C3%A9mon)" TargetMode="External"/><Relationship Id="rId935" Type="http://schemas.openxmlformats.org/officeDocument/2006/relationships/hyperlink" Target="https://bulbapedia.bulbagarden.net/wiki/Drifblim_(Pok%C3%A9mon)" TargetMode="External"/><Relationship Id="rId934" Type="http://schemas.openxmlformats.org/officeDocument/2006/relationships/hyperlink" Target="https://bulbapedia.bulbagarden.net/wiki/Drifloon_(Pok%C3%A9mon)" TargetMode="External"/><Relationship Id="rId933" Type="http://schemas.openxmlformats.org/officeDocument/2006/relationships/hyperlink" Target="https://bulbapedia.bulbagarden.net/wiki/Drifloon_(Pok%C3%A9mon)" TargetMode="External"/><Relationship Id="rId1520" Type="http://schemas.openxmlformats.org/officeDocument/2006/relationships/hyperlink" Target="https://bulbapedia.bulbagarden.net/wiki/Goodra_(Pok%C3%A9mon)" TargetMode="External"/><Relationship Id="rId1554" Type="http://schemas.openxmlformats.org/officeDocument/2006/relationships/hyperlink" Target="https://bulbapedia.bulbagarden.net/wiki/Rowlet_(Pok%C3%A9mon)" TargetMode="External"/><Relationship Id="rId1555" Type="http://schemas.openxmlformats.org/officeDocument/2006/relationships/hyperlink" Target="https://bulbapedia.bulbagarden.net/wiki/Dartrix_(Pok%C3%A9mon)" TargetMode="External"/><Relationship Id="rId1556" Type="http://schemas.openxmlformats.org/officeDocument/2006/relationships/hyperlink" Target="https://bulbapedia.bulbagarden.net/wiki/Dartrix_(Pok%C3%A9mon)" TargetMode="External"/><Relationship Id="rId1557" Type="http://schemas.openxmlformats.org/officeDocument/2006/relationships/hyperlink" Target="https://bulbapedia.bulbagarden.net/wiki/Decidueye_(Pok%C3%A9mon)" TargetMode="External"/><Relationship Id="rId1558" Type="http://schemas.openxmlformats.org/officeDocument/2006/relationships/hyperlink" Target="https://bulbapedia.bulbagarden.net/wiki/Decidueye_(Pok%C3%A9mon)" TargetMode="External"/><Relationship Id="rId1559" Type="http://schemas.openxmlformats.org/officeDocument/2006/relationships/hyperlink" Target="https://bulbapedia.bulbagarden.net/wiki/Decidueye_(Pok%C3%A9mon)" TargetMode="External"/><Relationship Id="rId965" Type="http://schemas.openxmlformats.org/officeDocument/2006/relationships/hyperlink" Target="https://bulbapedia.bulbagarden.net/wiki/Chatot_(Pok%C3%A9mon)" TargetMode="External"/><Relationship Id="rId964" Type="http://schemas.openxmlformats.org/officeDocument/2006/relationships/hyperlink" Target="https://bulbapedia.bulbagarden.net/wiki/Happiny_(Pok%C3%A9mon)" TargetMode="External"/><Relationship Id="rId963" Type="http://schemas.openxmlformats.org/officeDocument/2006/relationships/hyperlink" Target="https://bulbapedia.bulbagarden.net/wiki/Happiny_(Pok%C3%A9mon)" TargetMode="External"/><Relationship Id="rId962" Type="http://schemas.openxmlformats.org/officeDocument/2006/relationships/hyperlink" Target="https://bulbapedia.bulbagarden.net/wiki/Mime_Jr._(Pok%C3%A9mon)" TargetMode="External"/><Relationship Id="rId969" Type="http://schemas.openxmlformats.org/officeDocument/2006/relationships/hyperlink" Target="https://bulbapedia.bulbagarden.net/wiki/Gible_(Pok%C3%A9mon)" TargetMode="External"/><Relationship Id="rId968" Type="http://schemas.openxmlformats.org/officeDocument/2006/relationships/hyperlink" Target="https://bulbapedia.bulbagarden.net/wiki/Spiritomb_(Pok%C3%A9mon)" TargetMode="External"/><Relationship Id="rId967" Type="http://schemas.openxmlformats.org/officeDocument/2006/relationships/hyperlink" Target="https://bulbapedia.bulbagarden.net/wiki/Spiritomb_(Pok%C3%A9mon)" TargetMode="External"/><Relationship Id="rId966" Type="http://schemas.openxmlformats.org/officeDocument/2006/relationships/hyperlink" Target="https://bulbapedia.bulbagarden.net/wiki/Chatot_(Pok%C3%A9mon)" TargetMode="External"/><Relationship Id="rId961" Type="http://schemas.openxmlformats.org/officeDocument/2006/relationships/hyperlink" Target="https://bulbapedia.bulbagarden.net/wiki/Mime_Jr._(Pok%C3%A9mon)" TargetMode="External"/><Relationship Id="rId1550" Type="http://schemas.openxmlformats.org/officeDocument/2006/relationships/hyperlink" Target="https://bulbapedia.bulbagarden.net/wiki/Hoopa_(Pok%C3%A9mon)" TargetMode="External"/><Relationship Id="rId960" Type="http://schemas.openxmlformats.org/officeDocument/2006/relationships/hyperlink" Target="https://bulbapedia.bulbagarden.net/wiki/Bonsly_(Pok%C3%A9mon)" TargetMode="External"/><Relationship Id="rId1551" Type="http://schemas.openxmlformats.org/officeDocument/2006/relationships/hyperlink" Target="https://bulbapedia.bulbagarden.net/wiki/Hoopa_(Pok%C3%A9mon)" TargetMode="External"/><Relationship Id="rId1552" Type="http://schemas.openxmlformats.org/officeDocument/2006/relationships/hyperlink" Target="https://bulbapedia.bulbagarden.net/wiki/Hoopa_(Pok%C3%A9mon)" TargetMode="External"/><Relationship Id="rId1553" Type="http://schemas.openxmlformats.org/officeDocument/2006/relationships/hyperlink" Target="https://bulbapedia.bulbagarden.net/wiki/Rowlet_(Pok%C3%A9mon)" TargetMode="External"/><Relationship Id="rId1543" Type="http://schemas.openxmlformats.org/officeDocument/2006/relationships/hyperlink" Target="https://bulbapedia.bulbagarden.net/wiki/Yveltal_(Pok%C3%A9mon)" TargetMode="External"/><Relationship Id="rId1544" Type="http://schemas.openxmlformats.org/officeDocument/2006/relationships/hyperlink" Target="https://bulbapedia.bulbagarden.net/wiki/Yveltal_(Pok%C3%A9mon)" TargetMode="External"/><Relationship Id="rId1545" Type="http://schemas.openxmlformats.org/officeDocument/2006/relationships/hyperlink" Target="https://bulbapedia.bulbagarden.net/wiki/Zygarde_(Pok%C3%A9mon)" TargetMode="External"/><Relationship Id="rId1546" Type="http://schemas.openxmlformats.org/officeDocument/2006/relationships/hyperlink" Target="https://bulbapedia.bulbagarden.net/wiki/Zygarde_(Pok%C3%A9mon)" TargetMode="External"/><Relationship Id="rId1547" Type="http://schemas.openxmlformats.org/officeDocument/2006/relationships/hyperlink" Target="https://bulbapedia.bulbagarden.net/wiki/Diancie_(Pok%C3%A9mon)" TargetMode="External"/><Relationship Id="rId1548" Type="http://schemas.openxmlformats.org/officeDocument/2006/relationships/hyperlink" Target="https://bulbapedia.bulbagarden.net/wiki/Diancie_(Pok%C3%A9mon)" TargetMode="External"/><Relationship Id="rId1549" Type="http://schemas.openxmlformats.org/officeDocument/2006/relationships/hyperlink" Target="https://bulbapedia.bulbagarden.net/wiki/Hoopa_(Pok%C3%A9mon)" TargetMode="External"/><Relationship Id="rId959" Type="http://schemas.openxmlformats.org/officeDocument/2006/relationships/hyperlink" Target="https://bulbapedia.bulbagarden.net/wiki/Bonsly_(Pok%C3%A9mon)" TargetMode="External"/><Relationship Id="rId954" Type="http://schemas.openxmlformats.org/officeDocument/2006/relationships/hyperlink" Target="https://bulbapedia.bulbagarden.net/wiki/Skuntank_(Pok%C3%A9mon)" TargetMode="External"/><Relationship Id="rId953" Type="http://schemas.openxmlformats.org/officeDocument/2006/relationships/hyperlink" Target="https://bulbapedia.bulbagarden.net/wiki/Skuntank_(Pok%C3%A9mon)" TargetMode="External"/><Relationship Id="rId952" Type="http://schemas.openxmlformats.org/officeDocument/2006/relationships/hyperlink" Target="https://bulbapedia.bulbagarden.net/wiki/Stunky_(Pok%C3%A9mon)" TargetMode="External"/><Relationship Id="rId951" Type="http://schemas.openxmlformats.org/officeDocument/2006/relationships/hyperlink" Target="https://bulbapedia.bulbagarden.net/wiki/Stunky_(Pok%C3%A9mon)" TargetMode="External"/><Relationship Id="rId958" Type="http://schemas.openxmlformats.org/officeDocument/2006/relationships/hyperlink" Target="https://bulbapedia.bulbagarden.net/wiki/Bronzong_(Pok%C3%A9mon)" TargetMode="External"/><Relationship Id="rId957" Type="http://schemas.openxmlformats.org/officeDocument/2006/relationships/hyperlink" Target="https://bulbapedia.bulbagarden.net/wiki/Bronzong_(Pok%C3%A9mon)" TargetMode="External"/><Relationship Id="rId956" Type="http://schemas.openxmlformats.org/officeDocument/2006/relationships/hyperlink" Target="https://bulbapedia.bulbagarden.net/wiki/Bronzor_(Pok%C3%A9mon)" TargetMode="External"/><Relationship Id="rId955" Type="http://schemas.openxmlformats.org/officeDocument/2006/relationships/hyperlink" Target="https://bulbapedia.bulbagarden.net/wiki/Bronzor_(Pok%C3%A9mon)" TargetMode="External"/><Relationship Id="rId950" Type="http://schemas.openxmlformats.org/officeDocument/2006/relationships/hyperlink" Target="https://bulbapedia.bulbagarden.net/wiki/Chingling_(Pok%C3%A9mon)" TargetMode="External"/><Relationship Id="rId1540" Type="http://schemas.openxmlformats.org/officeDocument/2006/relationships/hyperlink" Target="https://bulbapedia.bulbagarden.net/wiki/Noivern_(Pok%C3%A9mon)" TargetMode="External"/><Relationship Id="rId1541" Type="http://schemas.openxmlformats.org/officeDocument/2006/relationships/hyperlink" Target="https://bulbapedia.bulbagarden.net/wiki/Xerneas_(Pok%C3%A9mon)" TargetMode="External"/><Relationship Id="rId1542" Type="http://schemas.openxmlformats.org/officeDocument/2006/relationships/hyperlink" Target="https://bulbapedia.bulbagarden.net/wiki/Xerneas_(Pok%C3%A9mon)" TargetMode="External"/><Relationship Id="rId590" Type="http://schemas.openxmlformats.org/officeDocument/2006/relationships/hyperlink" Target="https://bulbapedia.bulbagarden.net/wiki/Torchic_(Pok%C3%A9mon)" TargetMode="External"/><Relationship Id="rId107" Type="http://schemas.openxmlformats.org/officeDocument/2006/relationships/hyperlink" Target="https://bulbapedia.bulbagarden.net/wiki/Parasect_(Pok%C3%A9mon)" TargetMode="External"/><Relationship Id="rId106" Type="http://schemas.openxmlformats.org/officeDocument/2006/relationships/hyperlink" Target="https://bulbapedia.bulbagarden.net/wiki/Paras_(Pok%C3%A9mon)" TargetMode="External"/><Relationship Id="rId105" Type="http://schemas.openxmlformats.org/officeDocument/2006/relationships/hyperlink" Target="https://bulbapedia.bulbagarden.net/wiki/Paras_(Pok%C3%A9mon)" TargetMode="External"/><Relationship Id="rId589" Type="http://schemas.openxmlformats.org/officeDocument/2006/relationships/hyperlink" Target="https://bulbapedia.bulbagarden.net/wiki/Torchic_(Pok%C3%A9mon)" TargetMode="External"/><Relationship Id="rId104" Type="http://schemas.openxmlformats.org/officeDocument/2006/relationships/hyperlink" Target="https://bulbapedia.bulbagarden.net/wiki/Vileplume_(Pok%C3%A9mon)" TargetMode="External"/><Relationship Id="rId588" Type="http://schemas.openxmlformats.org/officeDocument/2006/relationships/hyperlink" Target="https://bulbapedia.bulbagarden.net/wiki/Sceptile_(Pok%C3%A9mon)" TargetMode="External"/><Relationship Id="rId109" Type="http://schemas.openxmlformats.org/officeDocument/2006/relationships/hyperlink" Target="https://bulbapedia.bulbagarden.net/wiki/Venonat_(Pok%C3%A9mon)" TargetMode="External"/><Relationship Id="rId1170" Type="http://schemas.openxmlformats.org/officeDocument/2006/relationships/hyperlink" Target="https://bulbapedia.bulbagarden.net/wiki/Leavanny_(Pok%C3%A9mon)" TargetMode="External"/><Relationship Id="rId108" Type="http://schemas.openxmlformats.org/officeDocument/2006/relationships/hyperlink" Target="https://bulbapedia.bulbagarden.net/wiki/Parasect_(Pok%C3%A9mon)" TargetMode="External"/><Relationship Id="rId1171" Type="http://schemas.openxmlformats.org/officeDocument/2006/relationships/hyperlink" Target="https://bulbapedia.bulbagarden.net/wiki/Venipede_(Pok%C3%A9mon)" TargetMode="External"/><Relationship Id="rId583" Type="http://schemas.openxmlformats.org/officeDocument/2006/relationships/hyperlink" Target="https://bulbapedia.bulbagarden.net/wiki/Treecko_(Pok%C3%A9mon)" TargetMode="External"/><Relationship Id="rId1172" Type="http://schemas.openxmlformats.org/officeDocument/2006/relationships/hyperlink" Target="https://bulbapedia.bulbagarden.net/wiki/Venipede_(Pok%C3%A9mon)" TargetMode="External"/><Relationship Id="rId582" Type="http://schemas.openxmlformats.org/officeDocument/2006/relationships/hyperlink" Target="https://bulbapedia.bulbagarden.net/wiki/Celebi_(Pok%C3%A9mon)" TargetMode="External"/><Relationship Id="rId1173" Type="http://schemas.openxmlformats.org/officeDocument/2006/relationships/hyperlink" Target="https://bulbapedia.bulbagarden.net/wiki/Whirlipede_(Pok%C3%A9mon)" TargetMode="External"/><Relationship Id="rId581" Type="http://schemas.openxmlformats.org/officeDocument/2006/relationships/hyperlink" Target="https://bulbapedia.bulbagarden.net/wiki/Celebi_(Pok%C3%A9mon)" TargetMode="External"/><Relationship Id="rId1174" Type="http://schemas.openxmlformats.org/officeDocument/2006/relationships/hyperlink" Target="https://bulbapedia.bulbagarden.net/wiki/Whirlipede_(Pok%C3%A9mon)" TargetMode="External"/><Relationship Id="rId580" Type="http://schemas.openxmlformats.org/officeDocument/2006/relationships/hyperlink" Target="https://bulbapedia.bulbagarden.net/wiki/Ho-Oh_(Pok%C3%A9mon)" TargetMode="External"/><Relationship Id="rId1175" Type="http://schemas.openxmlformats.org/officeDocument/2006/relationships/hyperlink" Target="https://bulbapedia.bulbagarden.net/wiki/Scolipede_(Pok%C3%A9mon)" TargetMode="External"/><Relationship Id="rId103" Type="http://schemas.openxmlformats.org/officeDocument/2006/relationships/hyperlink" Target="https://bulbapedia.bulbagarden.net/wiki/Vileplume_(Pok%C3%A9mon)" TargetMode="External"/><Relationship Id="rId587" Type="http://schemas.openxmlformats.org/officeDocument/2006/relationships/hyperlink" Target="https://bulbapedia.bulbagarden.net/wiki/Sceptile_(Pok%C3%A9mon)" TargetMode="External"/><Relationship Id="rId1176" Type="http://schemas.openxmlformats.org/officeDocument/2006/relationships/hyperlink" Target="https://bulbapedia.bulbagarden.net/wiki/Scolipede_(Pok%C3%A9mon)" TargetMode="External"/><Relationship Id="rId102" Type="http://schemas.openxmlformats.org/officeDocument/2006/relationships/hyperlink" Target="https://bulbapedia.bulbagarden.net/wiki/Gloom_(Pok%C3%A9mon)" TargetMode="External"/><Relationship Id="rId586" Type="http://schemas.openxmlformats.org/officeDocument/2006/relationships/hyperlink" Target="https://bulbapedia.bulbagarden.net/wiki/Grovyle_(Pok%C3%A9mon)" TargetMode="External"/><Relationship Id="rId1177" Type="http://schemas.openxmlformats.org/officeDocument/2006/relationships/hyperlink" Target="https://bulbapedia.bulbagarden.net/wiki/Cottonee_(Pok%C3%A9mon)" TargetMode="External"/><Relationship Id="rId101" Type="http://schemas.openxmlformats.org/officeDocument/2006/relationships/hyperlink" Target="https://bulbapedia.bulbagarden.net/wiki/Gloom_(Pok%C3%A9mon)" TargetMode="External"/><Relationship Id="rId585" Type="http://schemas.openxmlformats.org/officeDocument/2006/relationships/hyperlink" Target="https://bulbapedia.bulbagarden.net/wiki/Grovyle_(Pok%C3%A9mon)" TargetMode="External"/><Relationship Id="rId1178" Type="http://schemas.openxmlformats.org/officeDocument/2006/relationships/hyperlink" Target="https://bulbapedia.bulbagarden.net/wiki/Cottonee_(Pok%C3%A9mon)" TargetMode="External"/><Relationship Id="rId100" Type="http://schemas.openxmlformats.org/officeDocument/2006/relationships/hyperlink" Target="https://bulbapedia.bulbagarden.net/wiki/Oddish_(Pok%C3%A9mon)" TargetMode="External"/><Relationship Id="rId584" Type="http://schemas.openxmlformats.org/officeDocument/2006/relationships/hyperlink" Target="https://bulbapedia.bulbagarden.net/wiki/Treecko_(Pok%C3%A9mon)" TargetMode="External"/><Relationship Id="rId1179" Type="http://schemas.openxmlformats.org/officeDocument/2006/relationships/hyperlink" Target="https://bulbapedia.bulbagarden.net/wiki/Whimsicott_(Pok%C3%A9mon)" TargetMode="External"/><Relationship Id="rId1169" Type="http://schemas.openxmlformats.org/officeDocument/2006/relationships/hyperlink" Target="https://bulbapedia.bulbagarden.net/wiki/Leavanny_(Pok%C3%A9mon)" TargetMode="External"/><Relationship Id="rId579" Type="http://schemas.openxmlformats.org/officeDocument/2006/relationships/hyperlink" Target="https://bulbapedia.bulbagarden.net/wiki/Ho-Oh_(Pok%C3%A9mon)" TargetMode="External"/><Relationship Id="rId578" Type="http://schemas.openxmlformats.org/officeDocument/2006/relationships/hyperlink" Target="https://bulbapedia.bulbagarden.net/wiki/Lugia_(Pok%C3%A9mon)" TargetMode="External"/><Relationship Id="rId577" Type="http://schemas.openxmlformats.org/officeDocument/2006/relationships/hyperlink" Target="https://bulbapedia.bulbagarden.net/wiki/Lugia_(Pok%C3%A9mon)" TargetMode="External"/><Relationship Id="rId1160" Type="http://schemas.openxmlformats.org/officeDocument/2006/relationships/hyperlink" Target="https://bulbapedia.bulbagarden.net/wiki/Seismitoad_(Pok%C3%A9mon)" TargetMode="External"/><Relationship Id="rId572" Type="http://schemas.openxmlformats.org/officeDocument/2006/relationships/hyperlink" Target="https://bulbapedia.bulbagarden.net/wiki/Larvitar_(Pok%C3%A9mon)" TargetMode="External"/><Relationship Id="rId1161" Type="http://schemas.openxmlformats.org/officeDocument/2006/relationships/hyperlink" Target="https://bulbapedia.bulbagarden.net/wiki/Throh_(Pok%C3%A9mon)" TargetMode="External"/><Relationship Id="rId571" Type="http://schemas.openxmlformats.org/officeDocument/2006/relationships/hyperlink" Target="https://bulbapedia.bulbagarden.net/wiki/Larvitar_(Pok%C3%A9mon)" TargetMode="External"/><Relationship Id="rId1162" Type="http://schemas.openxmlformats.org/officeDocument/2006/relationships/hyperlink" Target="https://bulbapedia.bulbagarden.net/wiki/Throh_(Pok%C3%A9mon)" TargetMode="External"/><Relationship Id="rId570" Type="http://schemas.openxmlformats.org/officeDocument/2006/relationships/hyperlink" Target="https://bulbapedia.bulbagarden.net/wiki/Suicune_(Pok%C3%A9mon)" TargetMode="External"/><Relationship Id="rId1163" Type="http://schemas.openxmlformats.org/officeDocument/2006/relationships/hyperlink" Target="https://bulbapedia.bulbagarden.net/wiki/Sawk_(Pok%C3%A9mon)" TargetMode="External"/><Relationship Id="rId1164" Type="http://schemas.openxmlformats.org/officeDocument/2006/relationships/hyperlink" Target="https://bulbapedia.bulbagarden.net/wiki/Sawk_(Pok%C3%A9mon)" TargetMode="External"/><Relationship Id="rId576" Type="http://schemas.openxmlformats.org/officeDocument/2006/relationships/hyperlink" Target="https://bulbapedia.bulbagarden.net/wiki/Tyranitar_(Pok%C3%A9mon)" TargetMode="External"/><Relationship Id="rId1165" Type="http://schemas.openxmlformats.org/officeDocument/2006/relationships/hyperlink" Target="https://bulbapedia.bulbagarden.net/wiki/Sewaddle_(Pok%C3%A9mon)" TargetMode="External"/><Relationship Id="rId575" Type="http://schemas.openxmlformats.org/officeDocument/2006/relationships/hyperlink" Target="https://bulbapedia.bulbagarden.net/wiki/Tyranitar_(Pok%C3%A9mon)" TargetMode="External"/><Relationship Id="rId1166" Type="http://schemas.openxmlformats.org/officeDocument/2006/relationships/hyperlink" Target="https://bulbapedia.bulbagarden.net/wiki/Sewaddle_(Pok%C3%A9mon)" TargetMode="External"/><Relationship Id="rId574" Type="http://schemas.openxmlformats.org/officeDocument/2006/relationships/hyperlink" Target="https://bulbapedia.bulbagarden.net/wiki/Pupitar_(Pok%C3%A9mon)" TargetMode="External"/><Relationship Id="rId1167" Type="http://schemas.openxmlformats.org/officeDocument/2006/relationships/hyperlink" Target="https://bulbapedia.bulbagarden.net/wiki/Swadloon_(Pok%C3%A9mon)" TargetMode="External"/><Relationship Id="rId573" Type="http://schemas.openxmlformats.org/officeDocument/2006/relationships/hyperlink" Target="https://bulbapedia.bulbagarden.net/wiki/Pupitar_(Pok%C3%A9mon)" TargetMode="External"/><Relationship Id="rId1168" Type="http://schemas.openxmlformats.org/officeDocument/2006/relationships/hyperlink" Target="https://bulbapedia.bulbagarden.net/wiki/Swadloon_(Pok%C3%A9mon)" TargetMode="External"/><Relationship Id="rId129" Type="http://schemas.openxmlformats.org/officeDocument/2006/relationships/hyperlink" Target="https://bulbapedia.bulbagarden.net/wiki/Persian_(Pok%C3%A9mon)" TargetMode="External"/><Relationship Id="rId128" Type="http://schemas.openxmlformats.org/officeDocument/2006/relationships/hyperlink" Target="https://bulbapedia.bulbagarden.net/wiki/Persian_(Pok%C3%A9mon)" TargetMode="External"/><Relationship Id="rId127" Type="http://schemas.openxmlformats.org/officeDocument/2006/relationships/hyperlink" Target="https://bulbapedia.bulbagarden.net/wiki/Persian_(Pok%C3%A9mon)" TargetMode="External"/><Relationship Id="rId126" Type="http://schemas.openxmlformats.org/officeDocument/2006/relationships/hyperlink" Target="https://bulbapedia.bulbagarden.net/wiki/Meowth_(Pok%C3%A9mon)" TargetMode="External"/><Relationship Id="rId1190" Type="http://schemas.openxmlformats.org/officeDocument/2006/relationships/hyperlink" Target="https://bulbapedia.bulbagarden.net/wiki/Basculin_(Pok%C3%A9mon)" TargetMode="External"/><Relationship Id="rId1191" Type="http://schemas.openxmlformats.org/officeDocument/2006/relationships/hyperlink" Target="https://bulbapedia.bulbagarden.net/wiki/Sandile_(Pok%C3%A9mon)" TargetMode="External"/><Relationship Id="rId1192" Type="http://schemas.openxmlformats.org/officeDocument/2006/relationships/hyperlink" Target="https://bulbapedia.bulbagarden.net/wiki/Sandile_(Pok%C3%A9mon)" TargetMode="External"/><Relationship Id="rId1193" Type="http://schemas.openxmlformats.org/officeDocument/2006/relationships/hyperlink" Target="https://bulbapedia.bulbagarden.net/wiki/Krokorok_(Pok%C3%A9mon)" TargetMode="External"/><Relationship Id="rId121" Type="http://schemas.openxmlformats.org/officeDocument/2006/relationships/hyperlink" Target="https://bulbapedia.bulbagarden.net/wiki/Meowth_(Pok%C3%A9mon)" TargetMode="External"/><Relationship Id="rId1194" Type="http://schemas.openxmlformats.org/officeDocument/2006/relationships/hyperlink" Target="https://bulbapedia.bulbagarden.net/wiki/Krokorok_(Pok%C3%A9mon)" TargetMode="External"/><Relationship Id="rId120" Type="http://schemas.openxmlformats.org/officeDocument/2006/relationships/hyperlink" Target="https://bulbapedia.bulbagarden.net/wiki/Dugtrio_(Pok%C3%A9mon)" TargetMode="External"/><Relationship Id="rId1195" Type="http://schemas.openxmlformats.org/officeDocument/2006/relationships/hyperlink" Target="https://bulbapedia.bulbagarden.net/wiki/Krookodile_(Pok%C3%A9mon)" TargetMode="External"/><Relationship Id="rId1196" Type="http://schemas.openxmlformats.org/officeDocument/2006/relationships/hyperlink" Target="https://bulbapedia.bulbagarden.net/wiki/Krookodile_(Pok%C3%A9mon)" TargetMode="External"/><Relationship Id="rId1197" Type="http://schemas.openxmlformats.org/officeDocument/2006/relationships/hyperlink" Target="https://bulbapedia.bulbagarden.net/wiki/Darumaka_(Pok%C3%A9mon)" TargetMode="External"/><Relationship Id="rId125" Type="http://schemas.openxmlformats.org/officeDocument/2006/relationships/hyperlink" Target="https://bulbapedia.bulbagarden.net/wiki/Meowth_(Pok%C3%A9mon)" TargetMode="External"/><Relationship Id="rId1198" Type="http://schemas.openxmlformats.org/officeDocument/2006/relationships/hyperlink" Target="https://bulbapedia.bulbagarden.net/wiki/Darumaka_(Pok%C3%A9mon)" TargetMode="External"/><Relationship Id="rId124" Type="http://schemas.openxmlformats.org/officeDocument/2006/relationships/hyperlink" Target="https://bulbapedia.bulbagarden.net/wiki/Meowth_(Pok%C3%A9mon)" TargetMode="External"/><Relationship Id="rId1199" Type="http://schemas.openxmlformats.org/officeDocument/2006/relationships/hyperlink" Target="https://bulbapedia.bulbagarden.net/wiki/Darumaka_(Pok%C3%A9mon)" TargetMode="External"/><Relationship Id="rId123" Type="http://schemas.openxmlformats.org/officeDocument/2006/relationships/hyperlink" Target="https://bulbapedia.bulbagarden.net/wiki/Meowth_(Pok%C3%A9mon)" TargetMode="External"/><Relationship Id="rId122" Type="http://schemas.openxmlformats.org/officeDocument/2006/relationships/hyperlink" Target="https://bulbapedia.bulbagarden.net/wiki/Meowth_(Pok%C3%A9mon)" TargetMode="External"/><Relationship Id="rId118" Type="http://schemas.openxmlformats.org/officeDocument/2006/relationships/hyperlink" Target="https://bulbapedia.bulbagarden.net/wiki/Dugtrio_(Pok%C3%A9mon)" TargetMode="External"/><Relationship Id="rId117" Type="http://schemas.openxmlformats.org/officeDocument/2006/relationships/hyperlink" Target="https://bulbapedia.bulbagarden.net/wiki/Dugtrio_(Pok%C3%A9mon)" TargetMode="External"/><Relationship Id="rId116" Type="http://schemas.openxmlformats.org/officeDocument/2006/relationships/hyperlink" Target="https://bulbapedia.bulbagarden.net/wiki/Diglett_(Pok%C3%A9mon)" TargetMode="External"/><Relationship Id="rId115" Type="http://schemas.openxmlformats.org/officeDocument/2006/relationships/hyperlink" Target="https://bulbapedia.bulbagarden.net/wiki/Diglett_(Pok%C3%A9mon)" TargetMode="External"/><Relationship Id="rId599" Type="http://schemas.openxmlformats.org/officeDocument/2006/relationships/hyperlink" Target="https://bulbapedia.bulbagarden.net/wiki/Swampert_(Pok%C3%A9mon)" TargetMode="External"/><Relationship Id="rId1180" Type="http://schemas.openxmlformats.org/officeDocument/2006/relationships/hyperlink" Target="https://bulbapedia.bulbagarden.net/wiki/Whimsicott_(Pok%C3%A9mon)" TargetMode="External"/><Relationship Id="rId1181" Type="http://schemas.openxmlformats.org/officeDocument/2006/relationships/hyperlink" Target="https://bulbapedia.bulbagarden.net/wiki/Petilil_(Pok%C3%A9mon)" TargetMode="External"/><Relationship Id="rId119" Type="http://schemas.openxmlformats.org/officeDocument/2006/relationships/hyperlink" Target="https://bulbapedia.bulbagarden.net/wiki/Dugtrio_(Pok%C3%A9mon)" TargetMode="External"/><Relationship Id="rId1182" Type="http://schemas.openxmlformats.org/officeDocument/2006/relationships/hyperlink" Target="https://bulbapedia.bulbagarden.net/wiki/Petilil_(Pok%C3%A9mon)" TargetMode="External"/><Relationship Id="rId110" Type="http://schemas.openxmlformats.org/officeDocument/2006/relationships/hyperlink" Target="https://bulbapedia.bulbagarden.net/wiki/Venonat_(Pok%C3%A9mon)" TargetMode="External"/><Relationship Id="rId594" Type="http://schemas.openxmlformats.org/officeDocument/2006/relationships/hyperlink" Target="https://bulbapedia.bulbagarden.net/wiki/Blaziken_(Pok%C3%A9mon)" TargetMode="External"/><Relationship Id="rId1183" Type="http://schemas.openxmlformats.org/officeDocument/2006/relationships/hyperlink" Target="https://bulbapedia.bulbagarden.net/wiki/Lilligant_(Pok%C3%A9mon)" TargetMode="External"/><Relationship Id="rId593" Type="http://schemas.openxmlformats.org/officeDocument/2006/relationships/hyperlink" Target="https://bulbapedia.bulbagarden.net/wiki/Blaziken_(Pok%C3%A9mon)" TargetMode="External"/><Relationship Id="rId1184" Type="http://schemas.openxmlformats.org/officeDocument/2006/relationships/hyperlink" Target="https://bulbapedia.bulbagarden.net/wiki/Lilligant_(Pok%C3%A9mon)" TargetMode="External"/><Relationship Id="rId592" Type="http://schemas.openxmlformats.org/officeDocument/2006/relationships/hyperlink" Target="https://bulbapedia.bulbagarden.net/wiki/Combusken_(Pok%C3%A9mon)" TargetMode="External"/><Relationship Id="rId1185" Type="http://schemas.openxmlformats.org/officeDocument/2006/relationships/hyperlink" Target="https://bulbapedia.bulbagarden.net/wiki/Lilligant_(Pok%C3%A9mon)" TargetMode="External"/><Relationship Id="rId591" Type="http://schemas.openxmlformats.org/officeDocument/2006/relationships/hyperlink" Target="https://bulbapedia.bulbagarden.net/wiki/Combusken_(Pok%C3%A9mon)" TargetMode="External"/><Relationship Id="rId1186" Type="http://schemas.openxmlformats.org/officeDocument/2006/relationships/hyperlink" Target="https://bulbapedia.bulbagarden.net/wiki/Lilligant_(Pok%C3%A9mon)" TargetMode="External"/><Relationship Id="rId114" Type="http://schemas.openxmlformats.org/officeDocument/2006/relationships/hyperlink" Target="https://bulbapedia.bulbagarden.net/wiki/Diglett_(Pok%C3%A9mon)" TargetMode="External"/><Relationship Id="rId598" Type="http://schemas.openxmlformats.org/officeDocument/2006/relationships/hyperlink" Target="https://bulbapedia.bulbagarden.net/wiki/Marshtomp_(Pok%C3%A9mon)" TargetMode="External"/><Relationship Id="rId1187" Type="http://schemas.openxmlformats.org/officeDocument/2006/relationships/hyperlink" Target="https://bulbapedia.bulbagarden.net/wiki/Basculin_(Pok%C3%A9mon)" TargetMode="External"/><Relationship Id="rId113" Type="http://schemas.openxmlformats.org/officeDocument/2006/relationships/hyperlink" Target="https://bulbapedia.bulbagarden.net/wiki/Diglett_(Pok%C3%A9mon)" TargetMode="External"/><Relationship Id="rId597" Type="http://schemas.openxmlformats.org/officeDocument/2006/relationships/hyperlink" Target="https://bulbapedia.bulbagarden.net/wiki/Marshtomp_(Pok%C3%A9mon)" TargetMode="External"/><Relationship Id="rId1188" Type="http://schemas.openxmlformats.org/officeDocument/2006/relationships/hyperlink" Target="https://bulbapedia.bulbagarden.net/wiki/Basculin_(Pok%C3%A9mon)" TargetMode="External"/><Relationship Id="rId112" Type="http://schemas.openxmlformats.org/officeDocument/2006/relationships/hyperlink" Target="https://bulbapedia.bulbagarden.net/wiki/Venomoth_(Pok%C3%A9mon)" TargetMode="External"/><Relationship Id="rId596" Type="http://schemas.openxmlformats.org/officeDocument/2006/relationships/hyperlink" Target="https://bulbapedia.bulbagarden.net/wiki/Mudkip_(Pok%C3%A9mon)" TargetMode="External"/><Relationship Id="rId1189" Type="http://schemas.openxmlformats.org/officeDocument/2006/relationships/hyperlink" Target="https://bulbapedia.bulbagarden.net/wiki/Basculin_(Pok%C3%A9mon)" TargetMode="External"/><Relationship Id="rId111" Type="http://schemas.openxmlformats.org/officeDocument/2006/relationships/hyperlink" Target="https://bulbapedia.bulbagarden.net/wiki/Venomoth_(Pok%C3%A9mon)" TargetMode="External"/><Relationship Id="rId595" Type="http://schemas.openxmlformats.org/officeDocument/2006/relationships/hyperlink" Target="https://bulbapedia.bulbagarden.net/wiki/Mudkip_(Pok%C3%A9mon)" TargetMode="External"/><Relationship Id="rId1136" Type="http://schemas.openxmlformats.org/officeDocument/2006/relationships/hyperlink" Target="https://bulbapedia.bulbagarden.net/wiki/Boldore_(Pok%C3%A9mon)" TargetMode="External"/><Relationship Id="rId1137" Type="http://schemas.openxmlformats.org/officeDocument/2006/relationships/hyperlink" Target="https://bulbapedia.bulbagarden.net/wiki/Gigalith_(Pok%C3%A9mon)" TargetMode="External"/><Relationship Id="rId1138" Type="http://schemas.openxmlformats.org/officeDocument/2006/relationships/hyperlink" Target="https://bulbapedia.bulbagarden.net/wiki/Gigalith_(Pok%C3%A9mon)" TargetMode="External"/><Relationship Id="rId1139" Type="http://schemas.openxmlformats.org/officeDocument/2006/relationships/hyperlink" Target="https://bulbapedia.bulbagarden.net/wiki/Woobat_(Pok%C3%A9mon)" TargetMode="External"/><Relationship Id="rId547" Type="http://schemas.openxmlformats.org/officeDocument/2006/relationships/hyperlink" Target="https://bulbapedia.bulbagarden.net/wiki/Stantler_(Pok%C3%A9mon)" TargetMode="External"/><Relationship Id="rId546" Type="http://schemas.openxmlformats.org/officeDocument/2006/relationships/hyperlink" Target="https://bulbapedia.bulbagarden.net/wiki/Porygon2_(Pok%C3%A9mon)" TargetMode="External"/><Relationship Id="rId545" Type="http://schemas.openxmlformats.org/officeDocument/2006/relationships/hyperlink" Target="https://bulbapedia.bulbagarden.net/wiki/Porygon2_(Pok%C3%A9mon)" TargetMode="External"/><Relationship Id="rId544" Type="http://schemas.openxmlformats.org/officeDocument/2006/relationships/hyperlink" Target="https://bulbapedia.bulbagarden.net/wiki/Donphan_(Pok%C3%A9mon)" TargetMode="External"/><Relationship Id="rId549" Type="http://schemas.openxmlformats.org/officeDocument/2006/relationships/hyperlink" Target="https://bulbapedia.bulbagarden.net/wiki/Smeargle_(Pok%C3%A9mon)" TargetMode="External"/><Relationship Id="rId548" Type="http://schemas.openxmlformats.org/officeDocument/2006/relationships/hyperlink" Target="https://bulbapedia.bulbagarden.net/wiki/Stantler_(Pok%C3%A9mon)" TargetMode="External"/><Relationship Id="rId1130" Type="http://schemas.openxmlformats.org/officeDocument/2006/relationships/hyperlink" Target="https://bulbapedia.bulbagarden.net/wiki/Blitzle_(Pok%C3%A9mon)" TargetMode="External"/><Relationship Id="rId1131" Type="http://schemas.openxmlformats.org/officeDocument/2006/relationships/hyperlink" Target="https://bulbapedia.bulbagarden.net/wiki/Zebstrika_(Pok%C3%A9mon)" TargetMode="External"/><Relationship Id="rId543" Type="http://schemas.openxmlformats.org/officeDocument/2006/relationships/hyperlink" Target="https://bulbapedia.bulbagarden.net/wiki/Donphan_(Pok%C3%A9mon)" TargetMode="External"/><Relationship Id="rId1132" Type="http://schemas.openxmlformats.org/officeDocument/2006/relationships/hyperlink" Target="https://bulbapedia.bulbagarden.net/wiki/Zebstrika_(Pok%C3%A9mon)" TargetMode="External"/><Relationship Id="rId542" Type="http://schemas.openxmlformats.org/officeDocument/2006/relationships/hyperlink" Target="https://bulbapedia.bulbagarden.net/wiki/Phanpy_(Pok%C3%A9mon)" TargetMode="External"/><Relationship Id="rId1133" Type="http://schemas.openxmlformats.org/officeDocument/2006/relationships/hyperlink" Target="https://bulbapedia.bulbagarden.net/wiki/Roggenrola_(Pok%C3%A9mon)" TargetMode="External"/><Relationship Id="rId541" Type="http://schemas.openxmlformats.org/officeDocument/2006/relationships/hyperlink" Target="https://bulbapedia.bulbagarden.net/wiki/Phanpy_(Pok%C3%A9mon)" TargetMode="External"/><Relationship Id="rId1134" Type="http://schemas.openxmlformats.org/officeDocument/2006/relationships/hyperlink" Target="https://bulbapedia.bulbagarden.net/wiki/Roggenrola_(Pok%C3%A9mon)" TargetMode="External"/><Relationship Id="rId540" Type="http://schemas.openxmlformats.org/officeDocument/2006/relationships/hyperlink" Target="https://bulbapedia.bulbagarden.net/wiki/Kingdra_(Pok%C3%A9mon)" TargetMode="External"/><Relationship Id="rId1135" Type="http://schemas.openxmlformats.org/officeDocument/2006/relationships/hyperlink" Target="https://bulbapedia.bulbagarden.net/wiki/Boldore_(Pok%C3%A9mon)" TargetMode="External"/><Relationship Id="rId1125" Type="http://schemas.openxmlformats.org/officeDocument/2006/relationships/hyperlink" Target="https://bulbapedia.bulbagarden.net/wiki/Tranquill_(Pok%C3%A9mon)" TargetMode="External"/><Relationship Id="rId1126" Type="http://schemas.openxmlformats.org/officeDocument/2006/relationships/hyperlink" Target="https://bulbapedia.bulbagarden.net/wiki/Tranquill_(Pok%C3%A9mon)" TargetMode="External"/><Relationship Id="rId1127" Type="http://schemas.openxmlformats.org/officeDocument/2006/relationships/hyperlink" Target="https://bulbapedia.bulbagarden.net/wiki/Unfezant_(Pok%C3%A9mon)" TargetMode="External"/><Relationship Id="rId1128" Type="http://schemas.openxmlformats.org/officeDocument/2006/relationships/hyperlink" Target="https://bulbapedia.bulbagarden.net/wiki/Unfezant_(Pok%C3%A9mon)" TargetMode="External"/><Relationship Id="rId1129" Type="http://schemas.openxmlformats.org/officeDocument/2006/relationships/hyperlink" Target="https://bulbapedia.bulbagarden.net/wiki/Blitzle_(Pok%C3%A9mon)" TargetMode="External"/><Relationship Id="rId536" Type="http://schemas.openxmlformats.org/officeDocument/2006/relationships/hyperlink" Target="https://bulbapedia.bulbagarden.net/wiki/Houndour_(Pok%C3%A9mon)" TargetMode="External"/><Relationship Id="rId535" Type="http://schemas.openxmlformats.org/officeDocument/2006/relationships/hyperlink" Target="https://bulbapedia.bulbagarden.net/wiki/Houndour_(Pok%C3%A9mon)" TargetMode="External"/><Relationship Id="rId534" Type="http://schemas.openxmlformats.org/officeDocument/2006/relationships/hyperlink" Target="https://bulbapedia.bulbagarden.net/wiki/Skarmory_(Pok%C3%A9mon)" TargetMode="External"/><Relationship Id="rId533" Type="http://schemas.openxmlformats.org/officeDocument/2006/relationships/hyperlink" Target="https://bulbapedia.bulbagarden.net/wiki/Skarmory_(Pok%C3%A9mon)" TargetMode="External"/><Relationship Id="rId539" Type="http://schemas.openxmlformats.org/officeDocument/2006/relationships/hyperlink" Target="https://bulbapedia.bulbagarden.net/wiki/Kingdra_(Pok%C3%A9mon)" TargetMode="External"/><Relationship Id="rId538" Type="http://schemas.openxmlformats.org/officeDocument/2006/relationships/hyperlink" Target="https://bulbapedia.bulbagarden.net/wiki/Houndoom_(Pok%C3%A9mon)" TargetMode="External"/><Relationship Id="rId537" Type="http://schemas.openxmlformats.org/officeDocument/2006/relationships/hyperlink" Target="https://bulbapedia.bulbagarden.net/wiki/Houndoom_(Pok%C3%A9mon)" TargetMode="External"/><Relationship Id="rId1120" Type="http://schemas.openxmlformats.org/officeDocument/2006/relationships/hyperlink" Target="https://bulbapedia.bulbagarden.net/wiki/Munna_(Pok%C3%A9mon)" TargetMode="External"/><Relationship Id="rId532" Type="http://schemas.openxmlformats.org/officeDocument/2006/relationships/hyperlink" Target="https://bulbapedia.bulbagarden.net/wiki/Mantine_(Pok%C3%A9mon)" TargetMode="External"/><Relationship Id="rId1121" Type="http://schemas.openxmlformats.org/officeDocument/2006/relationships/hyperlink" Target="https://bulbapedia.bulbagarden.net/wiki/Musharna_(Pok%C3%A9mon)" TargetMode="External"/><Relationship Id="rId531" Type="http://schemas.openxmlformats.org/officeDocument/2006/relationships/hyperlink" Target="https://bulbapedia.bulbagarden.net/wiki/Mantine_(Pok%C3%A9mon)" TargetMode="External"/><Relationship Id="rId1122" Type="http://schemas.openxmlformats.org/officeDocument/2006/relationships/hyperlink" Target="https://bulbapedia.bulbagarden.net/wiki/Musharna_(Pok%C3%A9mon)" TargetMode="External"/><Relationship Id="rId530" Type="http://schemas.openxmlformats.org/officeDocument/2006/relationships/hyperlink" Target="https://bulbapedia.bulbagarden.net/wiki/Delibird_(Pok%C3%A9mon)" TargetMode="External"/><Relationship Id="rId1123" Type="http://schemas.openxmlformats.org/officeDocument/2006/relationships/hyperlink" Target="https://bulbapedia.bulbagarden.net/wiki/Pidove_(Pok%C3%A9mon)" TargetMode="External"/><Relationship Id="rId1124" Type="http://schemas.openxmlformats.org/officeDocument/2006/relationships/hyperlink" Target="https://bulbapedia.bulbagarden.net/wiki/Pidove_(Pok%C3%A9mon)" TargetMode="External"/><Relationship Id="rId1158" Type="http://schemas.openxmlformats.org/officeDocument/2006/relationships/hyperlink" Target="https://bulbapedia.bulbagarden.net/wiki/Palpitoad_(Pok%C3%A9mon)" TargetMode="External"/><Relationship Id="rId1159" Type="http://schemas.openxmlformats.org/officeDocument/2006/relationships/hyperlink" Target="https://bulbapedia.bulbagarden.net/wiki/Seismitoad_(Pok%C3%A9mon)" TargetMode="External"/><Relationship Id="rId569" Type="http://schemas.openxmlformats.org/officeDocument/2006/relationships/hyperlink" Target="https://bulbapedia.bulbagarden.net/wiki/Suicune_(Pok%C3%A9mon)" TargetMode="External"/><Relationship Id="rId568" Type="http://schemas.openxmlformats.org/officeDocument/2006/relationships/hyperlink" Target="https://bulbapedia.bulbagarden.net/wiki/Entei_(Pok%C3%A9mon)" TargetMode="External"/><Relationship Id="rId567" Type="http://schemas.openxmlformats.org/officeDocument/2006/relationships/hyperlink" Target="https://bulbapedia.bulbagarden.net/wiki/Entei_(Pok%C3%A9mon)" TargetMode="External"/><Relationship Id="rId566" Type="http://schemas.openxmlformats.org/officeDocument/2006/relationships/hyperlink" Target="https://bulbapedia.bulbagarden.net/wiki/Raikou_(Pok%C3%A9mon)" TargetMode="External"/><Relationship Id="rId561" Type="http://schemas.openxmlformats.org/officeDocument/2006/relationships/hyperlink" Target="https://bulbapedia.bulbagarden.net/wiki/Miltank_(Pok%C3%A9mon)" TargetMode="External"/><Relationship Id="rId1150" Type="http://schemas.openxmlformats.org/officeDocument/2006/relationships/hyperlink" Target="https://bulbapedia.bulbagarden.net/wiki/Timburr_(Pok%C3%A9mon)" TargetMode="External"/><Relationship Id="rId560" Type="http://schemas.openxmlformats.org/officeDocument/2006/relationships/hyperlink" Target="https://bulbapedia.bulbagarden.net/wiki/Magby_(Pok%C3%A9mon)" TargetMode="External"/><Relationship Id="rId1151" Type="http://schemas.openxmlformats.org/officeDocument/2006/relationships/hyperlink" Target="https://bulbapedia.bulbagarden.net/wiki/Gurdurr_(Pok%C3%A9mon)" TargetMode="External"/><Relationship Id="rId1152" Type="http://schemas.openxmlformats.org/officeDocument/2006/relationships/hyperlink" Target="https://bulbapedia.bulbagarden.net/wiki/Gurdurr_(Pok%C3%A9mon)" TargetMode="External"/><Relationship Id="rId1153" Type="http://schemas.openxmlformats.org/officeDocument/2006/relationships/hyperlink" Target="https://bulbapedia.bulbagarden.net/wiki/Conkeldurr_(Pok%C3%A9mon)" TargetMode="External"/><Relationship Id="rId565" Type="http://schemas.openxmlformats.org/officeDocument/2006/relationships/hyperlink" Target="https://bulbapedia.bulbagarden.net/wiki/Raikou_(Pok%C3%A9mon)" TargetMode="External"/><Relationship Id="rId1154" Type="http://schemas.openxmlformats.org/officeDocument/2006/relationships/hyperlink" Target="https://bulbapedia.bulbagarden.net/wiki/Conkeldurr_(Pok%C3%A9mon)" TargetMode="External"/><Relationship Id="rId564" Type="http://schemas.openxmlformats.org/officeDocument/2006/relationships/hyperlink" Target="https://bulbapedia.bulbagarden.net/wiki/Blissey_(Pok%C3%A9mon)" TargetMode="External"/><Relationship Id="rId1155" Type="http://schemas.openxmlformats.org/officeDocument/2006/relationships/hyperlink" Target="https://bulbapedia.bulbagarden.net/wiki/Tympole_(Pok%C3%A9mon)" TargetMode="External"/><Relationship Id="rId563" Type="http://schemas.openxmlformats.org/officeDocument/2006/relationships/hyperlink" Target="https://bulbapedia.bulbagarden.net/wiki/Blissey_(Pok%C3%A9mon)" TargetMode="External"/><Relationship Id="rId1156" Type="http://schemas.openxmlformats.org/officeDocument/2006/relationships/hyperlink" Target="https://bulbapedia.bulbagarden.net/wiki/Tympole_(Pok%C3%A9mon)" TargetMode="External"/><Relationship Id="rId562" Type="http://schemas.openxmlformats.org/officeDocument/2006/relationships/hyperlink" Target="https://bulbapedia.bulbagarden.net/wiki/Miltank_(Pok%C3%A9mon)" TargetMode="External"/><Relationship Id="rId1157" Type="http://schemas.openxmlformats.org/officeDocument/2006/relationships/hyperlink" Target="https://bulbapedia.bulbagarden.net/wiki/Palpitoad_(Pok%C3%A9mon)" TargetMode="External"/><Relationship Id="rId1147" Type="http://schemas.openxmlformats.org/officeDocument/2006/relationships/hyperlink" Target="https://bulbapedia.bulbagarden.net/wiki/Audino_(Pok%C3%A9mon)" TargetMode="External"/><Relationship Id="rId1148" Type="http://schemas.openxmlformats.org/officeDocument/2006/relationships/hyperlink" Target="https://bulbapedia.bulbagarden.net/wiki/Audino_(Pok%C3%A9mon)" TargetMode="External"/><Relationship Id="rId1149" Type="http://schemas.openxmlformats.org/officeDocument/2006/relationships/hyperlink" Target="https://bulbapedia.bulbagarden.net/wiki/Timburr_(Pok%C3%A9mon)" TargetMode="External"/><Relationship Id="rId558" Type="http://schemas.openxmlformats.org/officeDocument/2006/relationships/hyperlink" Target="https://bulbapedia.bulbagarden.net/wiki/Elekid_(Pok%C3%A9mon)" TargetMode="External"/><Relationship Id="rId557" Type="http://schemas.openxmlformats.org/officeDocument/2006/relationships/hyperlink" Target="https://bulbapedia.bulbagarden.net/wiki/Elekid_(Pok%C3%A9mon)" TargetMode="External"/><Relationship Id="rId556" Type="http://schemas.openxmlformats.org/officeDocument/2006/relationships/hyperlink" Target="https://bulbapedia.bulbagarden.net/wiki/Smoochum_(Pok%C3%A9mon)" TargetMode="External"/><Relationship Id="rId555" Type="http://schemas.openxmlformats.org/officeDocument/2006/relationships/hyperlink" Target="https://bulbapedia.bulbagarden.net/wiki/Smoochum_(Pok%C3%A9mon)" TargetMode="External"/><Relationship Id="rId559" Type="http://schemas.openxmlformats.org/officeDocument/2006/relationships/hyperlink" Target="https://bulbapedia.bulbagarden.net/wiki/Magby_(Pok%C3%A9mon)" TargetMode="External"/><Relationship Id="rId550" Type="http://schemas.openxmlformats.org/officeDocument/2006/relationships/hyperlink" Target="https://bulbapedia.bulbagarden.net/wiki/Smeargle_(Pok%C3%A9mon)" TargetMode="External"/><Relationship Id="rId1140" Type="http://schemas.openxmlformats.org/officeDocument/2006/relationships/hyperlink" Target="https://bulbapedia.bulbagarden.net/wiki/Woobat_(Pok%C3%A9mon)" TargetMode="External"/><Relationship Id="rId1141" Type="http://schemas.openxmlformats.org/officeDocument/2006/relationships/hyperlink" Target="https://bulbapedia.bulbagarden.net/wiki/Swoobat_(Pok%C3%A9mon)" TargetMode="External"/><Relationship Id="rId1142" Type="http://schemas.openxmlformats.org/officeDocument/2006/relationships/hyperlink" Target="https://bulbapedia.bulbagarden.net/wiki/Swoobat_(Pok%C3%A9mon)" TargetMode="External"/><Relationship Id="rId554" Type="http://schemas.openxmlformats.org/officeDocument/2006/relationships/hyperlink" Target="https://bulbapedia.bulbagarden.net/wiki/Hitmontop_(Pok%C3%A9mon)" TargetMode="External"/><Relationship Id="rId1143" Type="http://schemas.openxmlformats.org/officeDocument/2006/relationships/hyperlink" Target="https://bulbapedia.bulbagarden.net/wiki/Drilbur_(Pok%C3%A9mon)" TargetMode="External"/><Relationship Id="rId553" Type="http://schemas.openxmlformats.org/officeDocument/2006/relationships/hyperlink" Target="https://bulbapedia.bulbagarden.net/wiki/Hitmontop_(Pok%C3%A9mon)" TargetMode="External"/><Relationship Id="rId1144" Type="http://schemas.openxmlformats.org/officeDocument/2006/relationships/hyperlink" Target="https://bulbapedia.bulbagarden.net/wiki/Drilbur_(Pok%C3%A9mon)" TargetMode="External"/><Relationship Id="rId552" Type="http://schemas.openxmlformats.org/officeDocument/2006/relationships/hyperlink" Target="https://bulbapedia.bulbagarden.net/wiki/Tyrogue_(Pok%C3%A9mon)" TargetMode="External"/><Relationship Id="rId1145" Type="http://schemas.openxmlformats.org/officeDocument/2006/relationships/hyperlink" Target="https://bulbapedia.bulbagarden.net/wiki/Excadrill_(Pok%C3%A9mon)" TargetMode="External"/><Relationship Id="rId551" Type="http://schemas.openxmlformats.org/officeDocument/2006/relationships/hyperlink" Target="https://bulbapedia.bulbagarden.net/wiki/Tyrogue_(Pok%C3%A9mon)" TargetMode="External"/><Relationship Id="rId1146" Type="http://schemas.openxmlformats.org/officeDocument/2006/relationships/hyperlink" Target="https://bulbapedia.bulbagarden.net/wiki/Excadrill_(Pok%C3%A9mon)" TargetMode="External"/><Relationship Id="rId495" Type="http://schemas.openxmlformats.org/officeDocument/2006/relationships/hyperlink" Target="https://bulbapedia.bulbagarden.net/wiki/Qwilfish_(Pok%C3%A9mon)" TargetMode="External"/><Relationship Id="rId494" Type="http://schemas.openxmlformats.org/officeDocument/2006/relationships/hyperlink" Target="https://bulbapedia.bulbagarden.net/wiki/Granbull_(Pok%C3%A9mon)" TargetMode="External"/><Relationship Id="rId493" Type="http://schemas.openxmlformats.org/officeDocument/2006/relationships/hyperlink" Target="https://bulbapedia.bulbagarden.net/wiki/Granbull_(Pok%C3%A9mon)" TargetMode="External"/><Relationship Id="rId492" Type="http://schemas.openxmlformats.org/officeDocument/2006/relationships/hyperlink" Target="https://bulbapedia.bulbagarden.net/wiki/Snubbull_(Pok%C3%A9mon)" TargetMode="External"/><Relationship Id="rId499" Type="http://schemas.openxmlformats.org/officeDocument/2006/relationships/hyperlink" Target="https://bulbapedia.bulbagarden.net/wiki/Scizor_(Pok%C3%A9mon)" TargetMode="External"/><Relationship Id="rId498" Type="http://schemas.openxmlformats.org/officeDocument/2006/relationships/hyperlink" Target="https://bulbapedia.bulbagarden.net/wiki/Qwilfish_(Pok%C3%A9mon)" TargetMode="External"/><Relationship Id="rId497" Type="http://schemas.openxmlformats.org/officeDocument/2006/relationships/hyperlink" Target="https://bulbapedia.bulbagarden.net/wiki/Qwilfish_(Pok%C3%A9mon)" TargetMode="External"/><Relationship Id="rId496" Type="http://schemas.openxmlformats.org/officeDocument/2006/relationships/hyperlink" Target="https://bulbapedia.bulbagarden.net/wiki/Qwilfish_(Pok%C3%A9mon)" TargetMode="External"/><Relationship Id="rId1610" Type="http://schemas.openxmlformats.org/officeDocument/2006/relationships/hyperlink" Target="https://bulbapedia.bulbagarden.net/wiki/Mudbray_(Pok%C3%A9mon)" TargetMode="External"/><Relationship Id="rId1611" Type="http://schemas.openxmlformats.org/officeDocument/2006/relationships/hyperlink" Target="https://bulbapedia.bulbagarden.net/wiki/Mudsdale_(Pok%C3%A9mon)" TargetMode="External"/><Relationship Id="rId1612" Type="http://schemas.openxmlformats.org/officeDocument/2006/relationships/hyperlink" Target="https://bulbapedia.bulbagarden.net/wiki/Mudsdale_(Pok%C3%A9mon)" TargetMode="External"/><Relationship Id="rId1613" Type="http://schemas.openxmlformats.org/officeDocument/2006/relationships/hyperlink" Target="https://bulbapedia.bulbagarden.net/wiki/Dewpider_(Pok%C3%A9mon)" TargetMode="External"/><Relationship Id="rId1614" Type="http://schemas.openxmlformats.org/officeDocument/2006/relationships/hyperlink" Target="https://bulbapedia.bulbagarden.net/wiki/Dewpider_(Pok%C3%A9mon)" TargetMode="External"/><Relationship Id="rId1615" Type="http://schemas.openxmlformats.org/officeDocument/2006/relationships/hyperlink" Target="https://bulbapedia.bulbagarden.net/wiki/Araquanid_(Pok%C3%A9mon)" TargetMode="External"/><Relationship Id="rId1616" Type="http://schemas.openxmlformats.org/officeDocument/2006/relationships/hyperlink" Target="https://bulbapedia.bulbagarden.net/wiki/Araquanid_(Pok%C3%A9mon)" TargetMode="External"/><Relationship Id="rId907" Type="http://schemas.openxmlformats.org/officeDocument/2006/relationships/hyperlink" Target="https://bulbapedia.bulbagarden.net/wiki/Burmy_(Pok%C3%A9mon)" TargetMode="External"/><Relationship Id="rId1617" Type="http://schemas.openxmlformats.org/officeDocument/2006/relationships/hyperlink" Target="https://bulbapedia.bulbagarden.net/wiki/Fomantis_(Pok%C3%A9mon)" TargetMode="External"/><Relationship Id="rId906" Type="http://schemas.openxmlformats.org/officeDocument/2006/relationships/hyperlink" Target="https://bulbapedia.bulbagarden.net/wiki/Bastiodon_(Pok%C3%A9mon)" TargetMode="External"/><Relationship Id="rId1618" Type="http://schemas.openxmlformats.org/officeDocument/2006/relationships/hyperlink" Target="https://bulbapedia.bulbagarden.net/wiki/Fomantis_(Pok%C3%A9mon)" TargetMode="External"/><Relationship Id="rId905" Type="http://schemas.openxmlformats.org/officeDocument/2006/relationships/hyperlink" Target="https://bulbapedia.bulbagarden.net/wiki/Bastiodon_(Pok%C3%A9mon)" TargetMode="External"/><Relationship Id="rId1619" Type="http://schemas.openxmlformats.org/officeDocument/2006/relationships/hyperlink" Target="https://bulbapedia.bulbagarden.net/wiki/Lurantis_(Pok%C3%A9mon)" TargetMode="External"/><Relationship Id="rId904" Type="http://schemas.openxmlformats.org/officeDocument/2006/relationships/hyperlink" Target="https://bulbapedia.bulbagarden.net/wiki/Shieldon_(Pok%C3%A9mon)" TargetMode="External"/><Relationship Id="rId909" Type="http://schemas.openxmlformats.org/officeDocument/2006/relationships/hyperlink" Target="https://bulbapedia.bulbagarden.net/wiki/Wormadam_(Pok%C3%A9mon)" TargetMode="External"/><Relationship Id="rId908" Type="http://schemas.openxmlformats.org/officeDocument/2006/relationships/hyperlink" Target="https://bulbapedia.bulbagarden.net/wiki/Burmy_(Pok%C3%A9mon)" TargetMode="External"/><Relationship Id="rId903" Type="http://schemas.openxmlformats.org/officeDocument/2006/relationships/hyperlink" Target="https://bulbapedia.bulbagarden.net/wiki/Shieldon_(Pok%C3%A9mon)" TargetMode="External"/><Relationship Id="rId902" Type="http://schemas.openxmlformats.org/officeDocument/2006/relationships/hyperlink" Target="https://bulbapedia.bulbagarden.net/wiki/Rampardos_(Pok%C3%A9mon)" TargetMode="External"/><Relationship Id="rId901" Type="http://schemas.openxmlformats.org/officeDocument/2006/relationships/hyperlink" Target="https://bulbapedia.bulbagarden.net/wiki/Rampardos_(Pok%C3%A9mon)" TargetMode="External"/><Relationship Id="rId900" Type="http://schemas.openxmlformats.org/officeDocument/2006/relationships/hyperlink" Target="https://bulbapedia.bulbagarden.net/wiki/Cranidos_(Pok%C3%A9mon)" TargetMode="External"/><Relationship Id="rId1600" Type="http://schemas.openxmlformats.org/officeDocument/2006/relationships/hyperlink" Target="https://bulbapedia.bulbagarden.net/wiki/Rockruff_(Pok%C3%A9mon)" TargetMode="External"/><Relationship Id="rId1601" Type="http://schemas.openxmlformats.org/officeDocument/2006/relationships/hyperlink" Target="https://bulbapedia.bulbagarden.net/wiki/Lycanroc_(Pok%C3%A9mon)" TargetMode="External"/><Relationship Id="rId1602" Type="http://schemas.openxmlformats.org/officeDocument/2006/relationships/hyperlink" Target="https://bulbapedia.bulbagarden.net/wiki/Lycanroc_(Pok%C3%A9mon)" TargetMode="External"/><Relationship Id="rId1603" Type="http://schemas.openxmlformats.org/officeDocument/2006/relationships/hyperlink" Target="https://bulbapedia.bulbagarden.net/wiki/Wishiwashi_(Pok%C3%A9mon)" TargetMode="External"/><Relationship Id="rId1604" Type="http://schemas.openxmlformats.org/officeDocument/2006/relationships/hyperlink" Target="https://bulbapedia.bulbagarden.net/wiki/Wishiwashi_(Pok%C3%A9mon)" TargetMode="External"/><Relationship Id="rId1605" Type="http://schemas.openxmlformats.org/officeDocument/2006/relationships/hyperlink" Target="https://bulbapedia.bulbagarden.net/wiki/Mareanie_(Pok%C3%A9mon)" TargetMode="External"/><Relationship Id="rId1606" Type="http://schemas.openxmlformats.org/officeDocument/2006/relationships/hyperlink" Target="https://bulbapedia.bulbagarden.net/wiki/Mareanie_(Pok%C3%A9mon)" TargetMode="External"/><Relationship Id="rId1607" Type="http://schemas.openxmlformats.org/officeDocument/2006/relationships/hyperlink" Target="https://bulbapedia.bulbagarden.net/wiki/Toxapex_(Pok%C3%A9mon)" TargetMode="External"/><Relationship Id="rId1608" Type="http://schemas.openxmlformats.org/officeDocument/2006/relationships/hyperlink" Target="https://bulbapedia.bulbagarden.net/wiki/Toxapex_(Pok%C3%A9mon)" TargetMode="External"/><Relationship Id="rId1609" Type="http://schemas.openxmlformats.org/officeDocument/2006/relationships/hyperlink" Target="https://bulbapedia.bulbagarden.net/wiki/Mudbray_(Pok%C3%A9mon)" TargetMode="External"/><Relationship Id="rId1631" Type="http://schemas.openxmlformats.org/officeDocument/2006/relationships/hyperlink" Target="https://bulbapedia.bulbagarden.net/wiki/Bewear_(Pok%C3%A9mon)" TargetMode="External"/><Relationship Id="rId1632" Type="http://schemas.openxmlformats.org/officeDocument/2006/relationships/hyperlink" Target="https://bulbapedia.bulbagarden.net/wiki/Bewear_(Pok%C3%A9mon)" TargetMode="External"/><Relationship Id="rId1633" Type="http://schemas.openxmlformats.org/officeDocument/2006/relationships/hyperlink" Target="https://bulbapedia.bulbagarden.net/wiki/Bounsweet_(Pok%C3%A9mon)" TargetMode="External"/><Relationship Id="rId1634" Type="http://schemas.openxmlformats.org/officeDocument/2006/relationships/hyperlink" Target="https://bulbapedia.bulbagarden.net/wiki/Bounsweet_(Pok%C3%A9mon)" TargetMode="External"/><Relationship Id="rId1635" Type="http://schemas.openxmlformats.org/officeDocument/2006/relationships/hyperlink" Target="https://bulbapedia.bulbagarden.net/wiki/Steenee_(Pok%C3%A9mon)" TargetMode="External"/><Relationship Id="rId1636" Type="http://schemas.openxmlformats.org/officeDocument/2006/relationships/hyperlink" Target="https://bulbapedia.bulbagarden.net/wiki/Steenee_(Pok%C3%A9mon)" TargetMode="External"/><Relationship Id="rId1637" Type="http://schemas.openxmlformats.org/officeDocument/2006/relationships/hyperlink" Target="https://bulbapedia.bulbagarden.net/wiki/Tsareena_(Pok%C3%A9mon)" TargetMode="External"/><Relationship Id="rId1638" Type="http://schemas.openxmlformats.org/officeDocument/2006/relationships/hyperlink" Target="https://bulbapedia.bulbagarden.net/wiki/Tsareena_(Pok%C3%A9mon)" TargetMode="External"/><Relationship Id="rId929" Type="http://schemas.openxmlformats.org/officeDocument/2006/relationships/hyperlink" Target="https://bulbapedia.bulbagarden.net/wiki/Gastrodon_(Pok%C3%A9mon)" TargetMode="External"/><Relationship Id="rId1639" Type="http://schemas.openxmlformats.org/officeDocument/2006/relationships/hyperlink" Target="https://bulbapedia.bulbagarden.net/wiki/Comfey_(Pok%C3%A9mon)" TargetMode="External"/><Relationship Id="rId928" Type="http://schemas.openxmlformats.org/officeDocument/2006/relationships/hyperlink" Target="https://bulbapedia.bulbagarden.net/wiki/Shellos_(Pok%C3%A9mon)" TargetMode="External"/><Relationship Id="rId927" Type="http://schemas.openxmlformats.org/officeDocument/2006/relationships/hyperlink" Target="https://bulbapedia.bulbagarden.net/wiki/Shellos_(Pok%C3%A9mon)" TargetMode="External"/><Relationship Id="rId926" Type="http://schemas.openxmlformats.org/officeDocument/2006/relationships/hyperlink" Target="https://bulbapedia.bulbagarden.net/wiki/Cherrim_(Pok%C3%A9mon)" TargetMode="External"/><Relationship Id="rId921" Type="http://schemas.openxmlformats.org/officeDocument/2006/relationships/hyperlink" Target="https://bulbapedia.bulbagarden.net/wiki/Floatzel_(Pok%C3%A9mon)" TargetMode="External"/><Relationship Id="rId920" Type="http://schemas.openxmlformats.org/officeDocument/2006/relationships/hyperlink" Target="https://bulbapedia.bulbagarden.net/wiki/Buizel_(Pok%C3%A9mon)" TargetMode="External"/><Relationship Id="rId925" Type="http://schemas.openxmlformats.org/officeDocument/2006/relationships/hyperlink" Target="https://bulbapedia.bulbagarden.net/wiki/Cherrim_(Pok%C3%A9mon)" TargetMode="External"/><Relationship Id="rId924" Type="http://schemas.openxmlformats.org/officeDocument/2006/relationships/hyperlink" Target="https://bulbapedia.bulbagarden.net/wiki/Cherubi_(Pok%C3%A9mon)" TargetMode="External"/><Relationship Id="rId923" Type="http://schemas.openxmlformats.org/officeDocument/2006/relationships/hyperlink" Target="https://bulbapedia.bulbagarden.net/wiki/Cherubi_(Pok%C3%A9mon)" TargetMode="External"/><Relationship Id="rId922" Type="http://schemas.openxmlformats.org/officeDocument/2006/relationships/hyperlink" Target="https://bulbapedia.bulbagarden.net/wiki/Floatzel_(Pok%C3%A9mon)" TargetMode="External"/><Relationship Id="rId1630" Type="http://schemas.openxmlformats.org/officeDocument/2006/relationships/hyperlink" Target="https://bulbapedia.bulbagarden.net/wiki/Stufful_(Pok%C3%A9mon)" TargetMode="External"/><Relationship Id="rId1620" Type="http://schemas.openxmlformats.org/officeDocument/2006/relationships/hyperlink" Target="https://bulbapedia.bulbagarden.net/wiki/Lurantis_(Pok%C3%A9mon)" TargetMode="External"/><Relationship Id="rId1621" Type="http://schemas.openxmlformats.org/officeDocument/2006/relationships/hyperlink" Target="https://bulbapedia.bulbagarden.net/wiki/Morelull_(Pok%C3%A9mon)" TargetMode="External"/><Relationship Id="rId1622" Type="http://schemas.openxmlformats.org/officeDocument/2006/relationships/hyperlink" Target="https://bulbapedia.bulbagarden.net/wiki/Morelull_(Pok%C3%A9mon)" TargetMode="External"/><Relationship Id="rId1623" Type="http://schemas.openxmlformats.org/officeDocument/2006/relationships/hyperlink" Target="https://bulbapedia.bulbagarden.net/wiki/Shiinotic_(Pok%C3%A9mon)" TargetMode="External"/><Relationship Id="rId1624" Type="http://schemas.openxmlformats.org/officeDocument/2006/relationships/hyperlink" Target="https://bulbapedia.bulbagarden.net/wiki/Shiinotic_(Pok%C3%A9mon)" TargetMode="External"/><Relationship Id="rId1625" Type="http://schemas.openxmlformats.org/officeDocument/2006/relationships/hyperlink" Target="https://bulbapedia.bulbagarden.net/wiki/Salandit_(Pok%C3%A9mon)" TargetMode="External"/><Relationship Id="rId1626" Type="http://schemas.openxmlformats.org/officeDocument/2006/relationships/hyperlink" Target="https://bulbapedia.bulbagarden.net/wiki/Salandit_(Pok%C3%A9mon)" TargetMode="External"/><Relationship Id="rId1627" Type="http://schemas.openxmlformats.org/officeDocument/2006/relationships/hyperlink" Target="https://bulbapedia.bulbagarden.net/wiki/Salazzle_(Pok%C3%A9mon)" TargetMode="External"/><Relationship Id="rId918" Type="http://schemas.openxmlformats.org/officeDocument/2006/relationships/hyperlink" Target="https://bulbapedia.bulbagarden.net/wiki/Pachirisu_(Pok%C3%A9mon)" TargetMode="External"/><Relationship Id="rId1628" Type="http://schemas.openxmlformats.org/officeDocument/2006/relationships/hyperlink" Target="https://bulbapedia.bulbagarden.net/wiki/Salazzle_(Pok%C3%A9mon)" TargetMode="External"/><Relationship Id="rId917" Type="http://schemas.openxmlformats.org/officeDocument/2006/relationships/hyperlink" Target="https://bulbapedia.bulbagarden.net/wiki/Pachirisu_(Pok%C3%A9mon)" TargetMode="External"/><Relationship Id="rId1629" Type="http://schemas.openxmlformats.org/officeDocument/2006/relationships/hyperlink" Target="https://bulbapedia.bulbagarden.net/wiki/Stufful_(Pok%C3%A9mon)" TargetMode="External"/><Relationship Id="rId916" Type="http://schemas.openxmlformats.org/officeDocument/2006/relationships/hyperlink" Target="https://bulbapedia.bulbagarden.net/wiki/Vespiquen_(Pok%C3%A9mon)" TargetMode="External"/><Relationship Id="rId915" Type="http://schemas.openxmlformats.org/officeDocument/2006/relationships/hyperlink" Target="https://bulbapedia.bulbagarden.net/wiki/Vespiquen_(Pok%C3%A9mon)" TargetMode="External"/><Relationship Id="rId919" Type="http://schemas.openxmlformats.org/officeDocument/2006/relationships/hyperlink" Target="https://bulbapedia.bulbagarden.net/wiki/Buizel_(Pok%C3%A9mon)" TargetMode="External"/><Relationship Id="rId910" Type="http://schemas.openxmlformats.org/officeDocument/2006/relationships/hyperlink" Target="https://bulbapedia.bulbagarden.net/wiki/Wormadam_(Pok%C3%A9mon)" TargetMode="External"/><Relationship Id="rId914" Type="http://schemas.openxmlformats.org/officeDocument/2006/relationships/hyperlink" Target="https://bulbapedia.bulbagarden.net/wiki/Combee_(Pok%C3%A9mon)" TargetMode="External"/><Relationship Id="rId913" Type="http://schemas.openxmlformats.org/officeDocument/2006/relationships/hyperlink" Target="https://bulbapedia.bulbagarden.net/wiki/Combee_(Pok%C3%A9mon)" TargetMode="External"/><Relationship Id="rId912" Type="http://schemas.openxmlformats.org/officeDocument/2006/relationships/hyperlink" Target="https://bulbapedia.bulbagarden.net/wiki/Mothim_(Pok%C3%A9mon)" TargetMode="External"/><Relationship Id="rId911" Type="http://schemas.openxmlformats.org/officeDocument/2006/relationships/hyperlink" Target="https://bulbapedia.bulbagarden.net/wiki/Mothim_(Pok%C3%A9mon)" TargetMode="External"/><Relationship Id="rId1213" Type="http://schemas.openxmlformats.org/officeDocument/2006/relationships/hyperlink" Target="https://bulbapedia.bulbagarden.net/wiki/Scrafty_(Pok%C3%A9mon)" TargetMode="External"/><Relationship Id="rId1697" Type="http://schemas.openxmlformats.org/officeDocument/2006/relationships/hyperlink" Target="https://bulbapedia.bulbagarden.net/wiki/Nihilego_(Pok%C3%A9mon)" TargetMode="External"/><Relationship Id="rId1214" Type="http://schemas.openxmlformats.org/officeDocument/2006/relationships/hyperlink" Target="https://bulbapedia.bulbagarden.net/wiki/Scrafty_(Pok%C3%A9mon)" TargetMode="External"/><Relationship Id="rId1698" Type="http://schemas.openxmlformats.org/officeDocument/2006/relationships/hyperlink" Target="https://bulbapedia.bulbagarden.net/wiki/Nihilego_(Pok%C3%A9mon)" TargetMode="External"/><Relationship Id="rId1215" Type="http://schemas.openxmlformats.org/officeDocument/2006/relationships/hyperlink" Target="https://bulbapedia.bulbagarden.net/wiki/Sigilyph_(Pok%C3%A9mon)" TargetMode="External"/><Relationship Id="rId1699" Type="http://schemas.openxmlformats.org/officeDocument/2006/relationships/hyperlink" Target="https://bulbapedia.bulbagarden.net/wiki/Buzzwole_(Pok%C3%A9mon)" TargetMode="External"/><Relationship Id="rId1216" Type="http://schemas.openxmlformats.org/officeDocument/2006/relationships/hyperlink" Target="https://bulbapedia.bulbagarden.net/wiki/Sigilyph_(Pok%C3%A9mon)" TargetMode="External"/><Relationship Id="rId1217" Type="http://schemas.openxmlformats.org/officeDocument/2006/relationships/hyperlink" Target="https://bulbapedia.bulbagarden.net/wiki/Yamask_(Pok%C3%A9mon)" TargetMode="External"/><Relationship Id="rId1218" Type="http://schemas.openxmlformats.org/officeDocument/2006/relationships/hyperlink" Target="https://bulbapedia.bulbagarden.net/wiki/Yamask_(Pok%C3%A9mon)" TargetMode="External"/><Relationship Id="rId1219" Type="http://schemas.openxmlformats.org/officeDocument/2006/relationships/hyperlink" Target="https://bulbapedia.bulbagarden.net/wiki/Yamask_(Pok%C3%A9mon)" TargetMode="External"/><Relationship Id="rId866" Type="http://schemas.openxmlformats.org/officeDocument/2006/relationships/hyperlink" Target="https://bulbapedia.bulbagarden.net/wiki/Monferno_(Pok%C3%A9mon)" TargetMode="External"/><Relationship Id="rId865" Type="http://schemas.openxmlformats.org/officeDocument/2006/relationships/hyperlink" Target="https://bulbapedia.bulbagarden.net/wiki/Monferno_(Pok%C3%A9mon)" TargetMode="External"/><Relationship Id="rId864" Type="http://schemas.openxmlformats.org/officeDocument/2006/relationships/hyperlink" Target="https://bulbapedia.bulbagarden.net/wiki/Chimchar_(Pok%C3%A9mon)" TargetMode="External"/><Relationship Id="rId863" Type="http://schemas.openxmlformats.org/officeDocument/2006/relationships/hyperlink" Target="https://bulbapedia.bulbagarden.net/wiki/Chimchar_(Pok%C3%A9mon)" TargetMode="External"/><Relationship Id="rId869" Type="http://schemas.openxmlformats.org/officeDocument/2006/relationships/hyperlink" Target="https://bulbapedia.bulbagarden.net/wiki/Piplup_(Pok%C3%A9mon)" TargetMode="External"/><Relationship Id="rId868" Type="http://schemas.openxmlformats.org/officeDocument/2006/relationships/hyperlink" Target="https://bulbapedia.bulbagarden.net/wiki/Infernape_(Pok%C3%A9mon)" TargetMode="External"/><Relationship Id="rId867" Type="http://schemas.openxmlformats.org/officeDocument/2006/relationships/hyperlink" Target="https://bulbapedia.bulbagarden.net/wiki/Infernape_(Pok%C3%A9mon)" TargetMode="External"/><Relationship Id="rId1690" Type="http://schemas.openxmlformats.org/officeDocument/2006/relationships/hyperlink" Target="https://bulbapedia.bulbagarden.net/wiki/Cosmog_(Pok%C3%A9mon)" TargetMode="External"/><Relationship Id="rId1691" Type="http://schemas.openxmlformats.org/officeDocument/2006/relationships/hyperlink" Target="https://bulbapedia.bulbagarden.net/wiki/Cosmoem_(Pok%C3%A9mon)" TargetMode="External"/><Relationship Id="rId1692" Type="http://schemas.openxmlformats.org/officeDocument/2006/relationships/hyperlink" Target="https://bulbapedia.bulbagarden.net/wiki/Cosmoem_(Pok%C3%A9mon)" TargetMode="External"/><Relationship Id="rId862" Type="http://schemas.openxmlformats.org/officeDocument/2006/relationships/hyperlink" Target="https://bulbapedia.bulbagarden.net/wiki/Torterra_(Pok%C3%A9mon)" TargetMode="External"/><Relationship Id="rId1693" Type="http://schemas.openxmlformats.org/officeDocument/2006/relationships/hyperlink" Target="https://bulbapedia.bulbagarden.net/wiki/Solgaleo_(Pok%C3%A9mon)" TargetMode="External"/><Relationship Id="rId861" Type="http://schemas.openxmlformats.org/officeDocument/2006/relationships/hyperlink" Target="https://bulbapedia.bulbagarden.net/wiki/Torterra_(Pok%C3%A9mon)" TargetMode="External"/><Relationship Id="rId1210" Type="http://schemas.openxmlformats.org/officeDocument/2006/relationships/hyperlink" Target="https://bulbapedia.bulbagarden.net/wiki/Crustle_(Pok%C3%A9mon)" TargetMode="External"/><Relationship Id="rId1694" Type="http://schemas.openxmlformats.org/officeDocument/2006/relationships/hyperlink" Target="https://bulbapedia.bulbagarden.net/wiki/Solgaleo_(Pok%C3%A9mon)" TargetMode="External"/><Relationship Id="rId860" Type="http://schemas.openxmlformats.org/officeDocument/2006/relationships/hyperlink" Target="https://bulbapedia.bulbagarden.net/wiki/Grotle_(Pok%C3%A9mon)" TargetMode="External"/><Relationship Id="rId1211" Type="http://schemas.openxmlformats.org/officeDocument/2006/relationships/hyperlink" Target="https://bulbapedia.bulbagarden.net/wiki/Scraggy_(Pok%C3%A9mon)" TargetMode="External"/><Relationship Id="rId1695" Type="http://schemas.openxmlformats.org/officeDocument/2006/relationships/hyperlink" Target="https://bulbapedia.bulbagarden.net/wiki/Lunala_(Pok%C3%A9mon)" TargetMode="External"/><Relationship Id="rId1212" Type="http://schemas.openxmlformats.org/officeDocument/2006/relationships/hyperlink" Target="https://bulbapedia.bulbagarden.net/wiki/Scraggy_(Pok%C3%A9mon)" TargetMode="External"/><Relationship Id="rId1696" Type="http://schemas.openxmlformats.org/officeDocument/2006/relationships/hyperlink" Target="https://bulbapedia.bulbagarden.net/wiki/Lunala_(Pok%C3%A9mon)" TargetMode="External"/><Relationship Id="rId1202" Type="http://schemas.openxmlformats.org/officeDocument/2006/relationships/hyperlink" Target="https://bulbapedia.bulbagarden.net/wiki/Darmanitan_(Pok%C3%A9mon)" TargetMode="External"/><Relationship Id="rId1686" Type="http://schemas.openxmlformats.org/officeDocument/2006/relationships/hyperlink" Target="https://bulbapedia.bulbagarden.net/wiki/Tapu_Bulu_(Pok%C3%A9mon)" TargetMode="External"/><Relationship Id="rId1203" Type="http://schemas.openxmlformats.org/officeDocument/2006/relationships/hyperlink" Target="https://bulbapedia.bulbagarden.net/wiki/Darmanitan_(Pok%C3%A9mon)" TargetMode="External"/><Relationship Id="rId1687" Type="http://schemas.openxmlformats.org/officeDocument/2006/relationships/hyperlink" Target="https://bulbapedia.bulbagarden.net/wiki/Tapu_Fini_(Pok%C3%A9mon)" TargetMode="External"/><Relationship Id="rId1204" Type="http://schemas.openxmlformats.org/officeDocument/2006/relationships/hyperlink" Target="https://bulbapedia.bulbagarden.net/wiki/Darmanitan_(Pok%C3%A9mon)" TargetMode="External"/><Relationship Id="rId1688" Type="http://schemas.openxmlformats.org/officeDocument/2006/relationships/hyperlink" Target="https://bulbapedia.bulbagarden.net/wiki/Tapu_Fini_(Pok%C3%A9mon)" TargetMode="External"/><Relationship Id="rId1205" Type="http://schemas.openxmlformats.org/officeDocument/2006/relationships/hyperlink" Target="https://bulbapedia.bulbagarden.net/wiki/Maractus_(Pok%C3%A9mon)" TargetMode="External"/><Relationship Id="rId1689" Type="http://schemas.openxmlformats.org/officeDocument/2006/relationships/hyperlink" Target="https://bulbapedia.bulbagarden.net/wiki/Cosmog_(Pok%C3%A9mon)" TargetMode="External"/><Relationship Id="rId1206" Type="http://schemas.openxmlformats.org/officeDocument/2006/relationships/hyperlink" Target="https://bulbapedia.bulbagarden.net/wiki/Maractus_(Pok%C3%A9mon)" TargetMode="External"/><Relationship Id="rId1207" Type="http://schemas.openxmlformats.org/officeDocument/2006/relationships/hyperlink" Target="https://bulbapedia.bulbagarden.net/wiki/Dwebble_(Pok%C3%A9mon)" TargetMode="External"/><Relationship Id="rId1208" Type="http://schemas.openxmlformats.org/officeDocument/2006/relationships/hyperlink" Target="https://bulbapedia.bulbagarden.net/wiki/Dwebble_(Pok%C3%A9mon)" TargetMode="External"/><Relationship Id="rId1209" Type="http://schemas.openxmlformats.org/officeDocument/2006/relationships/hyperlink" Target="https://bulbapedia.bulbagarden.net/wiki/Crustle_(Pok%C3%A9mon)" TargetMode="External"/><Relationship Id="rId855" Type="http://schemas.openxmlformats.org/officeDocument/2006/relationships/hyperlink" Target="https://bulbapedia.bulbagarden.net/wiki/Deoxys_(Pok%C3%A9mon)" TargetMode="External"/><Relationship Id="rId854" Type="http://schemas.openxmlformats.org/officeDocument/2006/relationships/hyperlink" Target="https://bulbapedia.bulbagarden.net/wiki/Jirachi_(Pok%C3%A9mon)" TargetMode="External"/><Relationship Id="rId853" Type="http://schemas.openxmlformats.org/officeDocument/2006/relationships/hyperlink" Target="https://bulbapedia.bulbagarden.net/wiki/Jirachi_(Pok%C3%A9mon)" TargetMode="External"/><Relationship Id="rId852" Type="http://schemas.openxmlformats.org/officeDocument/2006/relationships/hyperlink" Target="https://bulbapedia.bulbagarden.net/wiki/Rayquaza_(Pok%C3%A9mon)" TargetMode="External"/><Relationship Id="rId859" Type="http://schemas.openxmlformats.org/officeDocument/2006/relationships/hyperlink" Target="https://bulbapedia.bulbagarden.net/wiki/Grotle_(Pok%C3%A9mon)" TargetMode="External"/><Relationship Id="rId858" Type="http://schemas.openxmlformats.org/officeDocument/2006/relationships/hyperlink" Target="https://bulbapedia.bulbagarden.net/wiki/Turtwig_(Pok%C3%A9mon)" TargetMode="External"/><Relationship Id="rId857" Type="http://schemas.openxmlformats.org/officeDocument/2006/relationships/hyperlink" Target="https://bulbapedia.bulbagarden.net/wiki/Turtwig_(Pok%C3%A9mon)" TargetMode="External"/><Relationship Id="rId856" Type="http://schemas.openxmlformats.org/officeDocument/2006/relationships/hyperlink" Target="https://bulbapedia.bulbagarden.net/wiki/Deoxys_(Pok%C3%A9mon)" TargetMode="External"/><Relationship Id="rId1680" Type="http://schemas.openxmlformats.org/officeDocument/2006/relationships/hyperlink" Target="https://bulbapedia.bulbagarden.net/wiki/Kommo-o_(Pok%C3%A9mon)" TargetMode="External"/><Relationship Id="rId1681" Type="http://schemas.openxmlformats.org/officeDocument/2006/relationships/hyperlink" Target="https://bulbapedia.bulbagarden.net/wiki/Tapu_Koko_(Pok%C3%A9mon)" TargetMode="External"/><Relationship Id="rId851" Type="http://schemas.openxmlformats.org/officeDocument/2006/relationships/hyperlink" Target="https://bulbapedia.bulbagarden.net/wiki/Rayquaza_(Pok%C3%A9mon)" TargetMode="External"/><Relationship Id="rId1682" Type="http://schemas.openxmlformats.org/officeDocument/2006/relationships/hyperlink" Target="https://bulbapedia.bulbagarden.net/wiki/Tapu_Koko_(Pok%C3%A9mon)" TargetMode="External"/><Relationship Id="rId850" Type="http://schemas.openxmlformats.org/officeDocument/2006/relationships/hyperlink" Target="https://bulbapedia.bulbagarden.net/wiki/Groudon_(Pok%C3%A9mon)" TargetMode="External"/><Relationship Id="rId1683" Type="http://schemas.openxmlformats.org/officeDocument/2006/relationships/hyperlink" Target="https://bulbapedia.bulbagarden.net/wiki/Tapu_Lele_(Pok%C3%A9mon)" TargetMode="External"/><Relationship Id="rId1200" Type="http://schemas.openxmlformats.org/officeDocument/2006/relationships/hyperlink" Target="https://bulbapedia.bulbagarden.net/wiki/Darumaka_(Pok%C3%A9mon)" TargetMode="External"/><Relationship Id="rId1684" Type="http://schemas.openxmlformats.org/officeDocument/2006/relationships/hyperlink" Target="https://bulbapedia.bulbagarden.net/wiki/Tapu_Lele_(Pok%C3%A9mon)" TargetMode="External"/><Relationship Id="rId1201" Type="http://schemas.openxmlformats.org/officeDocument/2006/relationships/hyperlink" Target="https://bulbapedia.bulbagarden.net/wiki/Darmanitan_(Pok%C3%A9mon)" TargetMode="External"/><Relationship Id="rId1685" Type="http://schemas.openxmlformats.org/officeDocument/2006/relationships/hyperlink" Target="https://bulbapedia.bulbagarden.net/wiki/Tapu_Bulu_(Pok%C3%A9mon)" TargetMode="External"/><Relationship Id="rId1235" Type="http://schemas.openxmlformats.org/officeDocument/2006/relationships/hyperlink" Target="https://bulbapedia.bulbagarden.net/wiki/Zorua_(Pok%C3%A9mon)" TargetMode="External"/><Relationship Id="rId1236" Type="http://schemas.openxmlformats.org/officeDocument/2006/relationships/hyperlink" Target="https://bulbapedia.bulbagarden.net/wiki/Zorua_(Pok%C3%A9mon)" TargetMode="External"/><Relationship Id="rId1237" Type="http://schemas.openxmlformats.org/officeDocument/2006/relationships/hyperlink" Target="https://bulbapedia.bulbagarden.net/wiki/Zorua_(Pok%C3%A9mon)" TargetMode="External"/><Relationship Id="rId1238" Type="http://schemas.openxmlformats.org/officeDocument/2006/relationships/hyperlink" Target="https://bulbapedia.bulbagarden.net/wiki/Zorua_(Pok%C3%A9mon)" TargetMode="External"/><Relationship Id="rId1239" Type="http://schemas.openxmlformats.org/officeDocument/2006/relationships/hyperlink" Target="https://bulbapedia.bulbagarden.net/wiki/Zoroark_(Pok%C3%A9mon)" TargetMode="External"/><Relationship Id="rId409" Type="http://schemas.openxmlformats.org/officeDocument/2006/relationships/hyperlink" Target="https://bulbapedia.bulbagarden.net/wiki/Chinchou_(Pok%C3%A9mon)" TargetMode="External"/><Relationship Id="rId404" Type="http://schemas.openxmlformats.org/officeDocument/2006/relationships/hyperlink" Target="https://bulbapedia.bulbagarden.net/wiki/Spinarak_(Pok%C3%A9mon)" TargetMode="External"/><Relationship Id="rId888" Type="http://schemas.openxmlformats.org/officeDocument/2006/relationships/hyperlink" Target="https://bulbapedia.bulbagarden.net/wiki/Kricketune_(Pok%C3%A9mon)" TargetMode="External"/><Relationship Id="rId403" Type="http://schemas.openxmlformats.org/officeDocument/2006/relationships/hyperlink" Target="https://bulbapedia.bulbagarden.net/wiki/Spinarak_(Pok%C3%A9mon)" TargetMode="External"/><Relationship Id="rId887" Type="http://schemas.openxmlformats.org/officeDocument/2006/relationships/hyperlink" Target="https://bulbapedia.bulbagarden.net/wiki/Kricketune_(Pok%C3%A9mon)" TargetMode="External"/><Relationship Id="rId402" Type="http://schemas.openxmlformats.org/officeDocument/2006/relationships/hyperlink" Target="https://bulbapedia.bulbagarden.net/wiki/Ledian_(Pok%C3%A9mon)" TargetMode="External"/><Relationship Id="rId886" Type="http://schemas.openxmlformats.org/officeDocument/2006/relationships/hyperlink" Target="https://bulbapedia.bulbagarden.net/wiki/Kricketot_(Pok%C3%A9mon)" TargetMode="External"/><Relationship Id="rId401" Type="http://schemas.openxmlformats.org/officeDocument/2006/relationships/hyperlink" Target="https://bulbapedia.bulbagarden.net/wiki/Ledian_(Pok%C3%A9mon)" TargetMode="External"/><Relationship Id="rId885" Type="http://schemas.openxmlformats.org/officeDocument/2006/relationships/hyperlink" Target="https://bulbapedia.bulbagarden.net/wiki/Kricketot_(Pok%C3%A9mon)" TargetMode="External"/><Relationship Id="rId408" Type="http://schemas.openxmlformats.org/officeDocument/2006/relationships/hyperlink" Target="https://bulbapedia.bulbagarden.net/wiki/Crobat_(Pok%C3%A9mon)" TargetMode="External"/><Relationship Id="rId407" Type="http://schemas.openxmlformats.org/officeDocument/2006/relationships/hyperlink" Target="https://bulbapedia.bulbagarden.net/wiki/Crobat_(Pok%C3%A9mon)" TargetMode="External"/><Relationship Id="rId406" Type="http://schemas.openxmlformats.org/officeDocument/2006/relationships/hyperlink" Target="https://bulbapedia.bulbagarden.net/wiki/Ariados_(Pok%C3%A9mon)" TargetMode="External"/><Relationship Id="rId405" Type="http://schemas.openxmlformats.org/officeDocument/2006/relationships/hyperlink" Target="https://bulbapedia.bulbagarden.net/wiki/Ariados_(Pok%C3%A9mon)" TargetMode="External"/><Relationship Id="rId889" Type="http://schemas.openxmlformats.org/officeDocument/2006/relationships/hyperlink" Target="https://bulbapedia.bulbagarden.net/wiki/Shinx_(Pok%C3%A9mon)" TargetMode="External"/><Relationship Id="rId880" Type="http://schemas.openxmlformats.org/officeDocument/2006/relationships/hyperlink" Target="https://bulbapedia.bulbagarden.net/wiki/Staraptor_(Pok%C3%A9mon)" TargetMode="External"/><Relationship Id="rId1230" Type="http://schemas.openxmlformats.org/officeDocument/2006/relationships/hyperlink" Target="https://bulbapedia.bulbagarden.net/wiki/Archeops_(Pok%C3%A9mon)" TargetMode="External"/><Relationship Id="rId400" Type="http://schemas.openxmlformats.org/officeDocument/2006/relationships/hyperlink" Target="https://bulbapedia.bulbagarden.net/wiki/Ledyba_(Pok%C3%A9mon)" TargetMode="External"/><Relationship Id="rId884" Type="http://schemas.openxmlformats.org/officeDocument/2006/relationships/hyperlink" Target="https://bulbapedia.bulbagarden.net/wiki/Bibarel_(Pok%C3%A9mon)" TargetMode="External"/><Relationship Id="rId1231" Type="http://schemas.openxmlformats.org/officeDocument/2006/relationships/hyperlink" Target="https://bulbapedia.bulbagarden.net/wiki/Trubbish_(Pok%C3%A9mon)" TargetMode="External"/><Relationship Id="rId883" Type="http://schemas.openxmlformats.org/officeDocument/2006/relationships/hyperlink" Target="https://bulbapedia.bulbagarden.net/wiki/Bibarel_(Pok%C3%A9mon)" TargetMode="External"/><Relationship Id="rId1232" Type="http://schemas.openxmlformats.org/officeDocument/2006/relationships/hyperlink" Target="https://bulbapedia.bulbagarden.net/wiki/Trubbish_(Pok%C3%A9mon)" TargetMode="External"/><Relationship Id="rId882" Type="http://schemas.openxmlformats.org/officeDocument/2006/relationships/hyperlink" Target="https://bulbapedia.bulbagarden.net/wiki/Bidoof_(Pok%C3%A9mon)" TargetMode="External"/><Relationship Id="rId1233" Type="http://schemas.openxmlformats.org/officeDocument/2006/relationships/hyperlink" Target="https://bulbapedia.bulbagarden.net/wiki/Garbodor_(Pok%C3%A9mon)" TargetMode="External"/><Relationship Id="rId881" Type="http://schemas.openxmlformats.org/officeDocument/2006/relationships/hyperlink" Target="https://bulbapedia.bulbagarden.net/wiki/Bidoof_(Pok%C3%A9mon)" TargetMode="External"/><Relationship Id="rId1234" Type="http://schemas.openxmlformats.org/officeDocument/2006/relationships/hyperlink" Target="https://bulbapedia.bulbagarden.net/wiki/Garbodor_(Pok%C3%A9mon)" TargetMode="External"/><Relationship Id="rId1224" Type="http://schemas.openxmlformats.org/officeDocument/2006/relationships/hyperlink" Target="https://bulbapedia.bulbagarden.net/wiki/Tirtouga_(Pok%C3%A9mon)" TargetMode="External"/><Relationship Id="rId1225" Type="http://schemas.openxmlformats.org/officeDocument/2006/relationships/hyperlink" Target="https://bulbapedia.bulbagarden.net/wiki/Carracosta_(Pok%C3%A9mon)" TargetMode="External"/><Relationship Id="rId1226" Type="http://schemas.openxmlformats.org/officeDocument/2006/relationships/hyperlink" Target="https://bulbapedia.bulbagarden.net/wiki/Carracosta_(Pok%C3%A9mon)" TargetMode="External"/><Relationship Id="rId1227" Type="http://schemas.openxmlformats.org/officeDocument/2006/relationships/hyperlink" Target="https://bulbapedia.bulbagarden.net/wiki/Archen_(Pok%C3%A9mon)" TargetMode="External"/><Relationship Id="rId1228" Type="http://schemas.openxmlformats.org/officeDocument/2006/relationships/hyperlink" Target="https://bulbapedia.bulbagarden.net/wiki/Archen_(Pok%C3%A9mon)" TargetMode="External"/><Relationship Id="rId1229" Type="http://schemas.openxmlformats.org/officeDocument/2006/relationships/hyperlink" Target="https://bulbapedia.bulbagarden.net/wiki/Archeops_(Pok%C3%A9mon)" TargetMode="External"/><Relationship Id="rId877" Type="http://schemas.openxmlformats.org/officeDocument/2006/relationships/hyperlink" Target="https://bulbapedia.bulbagarden.net/wiki/Staravia_(Pok%C3%A9mon)" TargetMode="External"/><Relationship Id="rId876" Type="http://schemas.openxmlformats.org/officeDocument/2006/relationships/hyperlink" Target="https://bulbapedia.bulbagarden.net/wiki/Starly_(Pok%C3%A9mon)" TargetMode="External"/><Relationship Id="rId875" Type="http://schemas.openxmlformats.org/officeDocument/2006/relationships/hyperlink" Target="https://bulbapedia.bulbagarden.net/wiki/Starly_(Pok%C3%A9mon)" TargetMode="External"/><Relationship Id="rId874" Type="http://schemas.openxmlformats.org/officeDocument/2006/relationships/hyperlink" Target="https://bulbapedia.bulbagarden.net/wiki/Empoleon_(Pok%C3%A9mon)" TargetMode="External"/><Relationship Id="rId879" Type="http://schemas.openxmlformats.org/officeDocument/2006/relationships/hyperlink" Target="https://bulbapedia.bulbagarden.net/wiki/Staraptor_(Pok%C3%A9mon)" TargetMode="External"/><Relationship Id="rId878" Type="http://schemas.openxmlformats.org/officeDocument/2006/relationships/hyperlink" Target="https://bulbapedia.bulbagarden.net/wiki/Staravia_(Pok%C3%A9mon)" TargetMode="External"/><Relationship Id="rId873" Type="http://schemas.openxmlformats.org/officeDocument/2006/relationships/hyperlink" Target="https://bulbapedia.bulbagarden.net/wiki/Empoleon_(Pok%C3%A9mon)" TargetMode="External"/><Relationship Id="rId1220" Type="http://schemas.openxmlformats.org/officeDocument/2006/relationships/hyperlink" Target="https://bulbapedia.bulbagarden.net/wiki/Yamask_(Pok%C3%A9mon)" TargetMode="External"/><Relationship Id="rId872" Type="http://schemas.openxmlformats.org/officeDocument/2006/relationships/hyperlink" Target="https://bulbapedia.bulbagarden.net/wiki/Prinplup_(Pok%C3%A9mon)" TargetMode="External"/><Relationship Id="rId1221" Type="http://schemas.openxmlformats.org/officeDocument/2006/relationships/hyperlink" Target="https://bulbapedia.bulbagarden.net/wiki/Cofagrigus_(Pok%C3%A9mon)" TargetMode="External"/><Relationship Id="rId871" Type="http://schemas.openxmlformats.org/officeDocument/2006/relationships/hyperlink" Target="https://bulbapedia.bulbagarden.net/wiki/Prinplup_(Pok%C3%A9mon)" TargetMode="External"/><Relationship Id="rId1222" Type="http://schemas.openxmlformats.org/officeDocument/2006/relationships/hyperlink" Target="https://bulbapedia.bulbagarden.net/wiki/Cofagrigus_(Pok%C3%A9mon)" TargetMode="External"/><Relationship Id="rId870" Type="http://schemas.openxmlformats.org/officeDocument/2006/relationships/hyperlink" Target="https://bulbapedia.bulbagarden.net/wiki/Piplup_(Pok%C3%A9mon)" TargetMode="External"/><Relationship Id="rId1223" Type="http://schemas.openxmlformats.org/officeDocument/2006/relationships/hyperlink" Target="https://bulbapedia.bulbagarden.net/wiki/Tirtouga_(Pok%C3%A9mon)" TargetMode="External"/><Relationship Id="rId1653" Type="http://schemas.openxmlformats.org/officeDocument/2006/relationships/hyperlink" Target="https://bulbapedia.bulbagarden.net/wiki/Pyukumuku_(Pok%C3%A9mon)" TargetMode="External"/><Relationship Id="rId1654" Type="http://schemas.openxmlformats.org/officeDocument/2006/relationships/hyperlink" Target="https://bulbapedia.bulbagarden.net/wiki/Pyukumuku_(Pok%C3%A9mon)" TargetMode="External"/><Relationship Id="rId1655" Type="http://schemas.openxmlformats.org/officeDocument/2006/relationships/hyperlink" Target="https://bulbapedia.bulbagarden.net/wiki/Type:_Null_(Pok%C3%A9mon)" TargetMode="External"/><Relationship Id="rId1656" Type="http://schemas.openxmlformats.org/officeDocument/2006/relationships/hyperlink" Target="https://bulbapedia.bulbagarden.net/wiki/Type:_Null_(Pok%C3%A9mon)" TargetMode="External"/><Relationship Id="rId1657" Type="http://schemas.openxmlformats.org/officeDocument/2006/relationships/hyperlink" Target="https://bulbapedia.bulbagarden.net/wiki/Silvally_(Pok%C3%A9mon)" TargetMode="External"/><Relationship Id="rId1658" Type="http://schemas.openxmlformats.org/officeDocument/2006/relationships/hyperlink" Target="https://bulbapedia.bulbagarden.net/wiki/Silvally_(Pok%C3%A9mon)" TargetMode="External"/><Relationship Id="rId1659" Type="http://schemas.openxmlformats.org/officeDocument/2006/relationships/hyperlink" Target="https://bulbapedia.bulbagarden.net/wiki/Minior_(Pok%C3%A9mon)" TargetMode="External"/><Relationship Id="rId829" Type="http://schemas.openxmlformats.org/officeDocument/2006/relationships/hyperlink" Target="https://bulbapedia.bulbagarden.net/wiki/Salamence_(Pok%C3%A9mon)" TargetMode="External"/><Relationship Id="rId828" Type="http://schemas.openxmlformats.org/officeDocument/2006/relationships/hyperlink" Target="https://bulbapedia.bulbagarden.net/wiki/Shelgon_(Pok%C3%A9mon)" TargetMode="External"/><Relationship Id="rId827" Type="http://schemas.openxmlformats.org/officeDocument/2006/relationships/hyperlink" Target="https://bulbapedia.bulbagarden.net/wiki/Shelgon_(Pok%C3%A9mon)" TargetMode="External"/><Relationship Id="rId822" Type="http://schemas.openxmlformats.org/officeDocument/2006/relationships/hyperlink" Target="https://bulbapedia.bulbagarden.net/wiki/Relicanth_(Pok%C3%A9mon)" TargetMode="External"/><Relationship Id="rId821" Type="http://schemas.openxmlformats.org/officeDocument/2006/relationships/hyperlink" Target="https://bulbapedia.bulbagarden.net/wiki/Relicanth_(Pok%C3%A9mon)" TargetMode="External"/><Relationship Id="rId820" Type="http://schemas.openxmlformats.org/officeDocument/2006/relationships/hyperlink" Target="https://bulbapedia.bulbagarden.net/wiki/Gorebyss_(Pok%C3%A9mon)" TargetMode="External"/><Relationship Id="rId826" Type="http://schemas.openxmlformats.org/officeDocument/2006/relationships/hyperlink" Target="https://bulbapedia.bulbagarden.net/wiki/Bagon_(Pok%C3%A9mon)" TargetMode="External"/><Relationship Id="rId825" Type="http://schemas.openxmlformats.org/officeDocument/2006/relationships/hyperlink" Target="https://bulbapedia.bulbagarden.net/wiki/Bagon_(Pok%C3%A9mon)" TargetMode="External"/><Relationship Id="rId824" Type="http://schemas.openxmlformats.org/officeDocument/2006/relationships/hyperlink" Target="https://bulbapedia.bulbagarden.net/wiki/Luvdisc_(Pok%C3%A9mon)" TargetMode="External"/><Relationship Id="rId823" Type="http://schemas.openxmlformats.org/officeDocument/2006/relationships/hyperlink" Target="https://bulbapedia.bulbagarden.net/wiki/Luvdisc_(Pok%C3%A9mon)" TargetMode="External"/><Relationship Id="rId1650" Type="http://schemas.openxmlformats.org/officeDocument/2006/relationships/hyperlink" Target="https://bulbapedia.bulbagarden.net/wiki/Sandygast_(Pok%C3%A9mon)" TargetMode="External"/><Relationship Id="rId1651" Type="http://schemas.openxmlformats.org/officeDocument/2006/relationships/hyperlink" Target="https://bulbapedia.bulbagarden.net/wiki/Palossand_(Pok%C3%A9mon)" TargetMode="External"/><Relationship Id="rId1652" Type="http://schemas.openxmlformats.org/officeDocument/2006/relationships/hyperlink" Target="https://bulbapedia.bulbagarden.net/wiki/Palossand_(Pok%C3%A9mon)" TargetMode="External"/><Relationship Id="rId1642" Type="http://schemas.openxmlformats.org/officeDocument/2006/relationships/hyperlink" Target="https://bulbapedia.bulbagarden.net/wiki/Oranguru_(Pok%C3%A9mon)" TargetMode="External"/><Relationship Id="rId1643" Type="http://schemas.openxmlformats.org/officeDocument/2006/relationships/hyperlink" Target="https://bulbapedia.bulbagarden.net/wiki/Passimian_(Pok%C3%A9mon)" TargetMode="External"/><Relationship Id="rId1644" Type="http://schemas.openxmlformats.org/officeDocument/2006/relationships/hyperlink" Target="https://bulbapedia.bulbagarden.net/wiki/Passimian_(Pok%C3%A9mon)" TargetMode="External"/><Relationship Id="rId1645" Type="http://schemas.openxmlformats.org/officeDocument/2006/relationships/hyperlink" Target="https://bulbapedia.bulbagarden.net/wiki/Wimpod_(Pok%C3%A9mon)" TargetMode="External"/><Relationship Id="rId1646" Type="http://schemas.openxmlformats.org/officeDocument/2006/relationships/hyperlink" Target="https://bulbapedia.bulbagarden.net/wiki/Wimpod_(Pok%C3%A9mon)" TargetMode="External"/><Relationship Id="rId1647" Type="http://schemas.openxmlformats.org/officeDocument/2006/relationships/hyperlink" Target="https://bulbapedia.bulbagarden.net/wiki/Golisopod_(Pok%C3%A9mon)" TargetMode="External"/><Relationship Id="rId1648" Type="http://schemas.openxmlformats.org/officeDocument/2006/relationships/hyperlink" Target="https://bulbapedia.bulbagarden.net/wiki/Golisopod_(Pok%C3%A9mon)" TargetMode="External"/><Relationship Id="rId1649" Type="http://schemas.openxmlformats.org/officeDocument/2006/relationships/hyperlink" Target="https://bulbapedia.bulbagarden.net/wiki/Sandygast_(Pok%C3%A9mon)" TargetMode="External"/><Relationship Id="rId819" Type="http://schemas.openxmlformats.org/officeDocument/2006/relationships/hyperlink" Target="https://bulbapedia.bulbagarden.net/wiki/Gorebyss_(Pok%C3%A9mon)" TargetMode="External"/><Relationship Id="rId818" Type="http://schemas.openxmlformats.org/officeDocument/2006/relationships/hyperlink" Target="https://bulbapedia.bulbagarden.net/wiki/Huntail_(Pok%C3%A9mon)" TargetMode="External"/><Relationship Id="rId817" Type="http://schemas.openxmlformats.org/officeDocument/2006/relationships/hyperlink" Target="https://bulbapedia.bulbagarden.net/wiki/Huntail_(Pok%C3%A9mon)" TargetMode="External"/><Relationship Id="rId816" Type="http://schemas.openxmlformats.org/officeDocument/2006/relationships/hyperlink" Target="https://bulbapedia.bulbagarden.net/wiki/Clamperl_(Pok%C3%A9mon)" TargetMode="External"/><Relationship Id="rId811" Type="http://schemas.openxmlformats.org/officeDocument/2006/relationships/hyperlink" Target="https://bulbapedia.bulbagarden.net/wiki/Sealeo_(Pok%C3%A9mon)" TargetMode="External"/><Relationship Id="rId810" Type="http://schemas.openxmlformats.org/officeDocument/2006/relationships/hyperlink" Target="https://bulbapedia.bulbagarden.net/wiki/Spheal_(Pok%C3%A9mon)" TargetMode="External"/><Relationship Id="rId815" Type="http://schemas.openxmlformats.org/officeDocument/2006/relationships/hyperlink" Target="https://bulbapedia.bulbagarden.net/wiki/Clamperl_(Pok%C3%A9mon)" TargetMode="External"/><Relationship Id="rId814" Type="http://schemas.openxmlformats.org/officeDocument/2006/relationships/hyperlink" Target="https://bulbapedia.bulbagarden.net/wiki/Walrein_(Pok%C3%A9mon)" TargetMode="External"/><Relationship Id="rId813" Type="http://schemas.openxmlformats.org/officeDocument/2006/relationships/hyperlink" Target="https://bulbapedia.bulbagarden.net/wiki/Walrein_(Pok%C3%A9mon)" TargetMode="External"/><Relationship Id="rId812" Type="http://schemas.openxmlformats.org/officeDocument/2006/relationships/hyperlink" Target="https://bulbapedia.bulbagarden.net/wiki/Sealeo_(Pok%C3%A9mon)" TargetMode="External"/><Relationship Id="rId1640" Type="http://schemas.openxmlformats.org/officeDocument/2006/relationships/hyperlink" Target="https://bulbapedia.bulbagarden.net/wiki/Comfey_(Pok%C3%A9mon)" TargetMode="External"/><Relationship Id="rId1641" Type="http://schemas.openxmlformats.org/officeDocument/2006/relationships/hyperlink" Target="https://bulbapedia.bulbagarden.net/wiki/Oranguru_(Pok%C3%A9mon)" TargetMode="External"/><Relationship Id="rId1675" Type="http://schemas.openxmlformats.org/officeDocument/2006/relationships/hyperlink" Target="https://bulbapedia.bulbagarden.net/wiki/Jangmo-o_(Pok%C3%A9mon)" TargetMode="External"/><Relationship Id="rId1676" Type="http://schemas.openxmlformats.org/officeDocument/2006/relationships/hyperlink" Target="https://bulbapedia.bulbagarden.net/wiki/Jangmo-o_(Pok%C3%A9mon)" TargetMode="External"/><Relationship Id="rId1677" Type="http://schemas.openxmlformats.org/officeDocument/2006/relationships/hyperlink" Target="https://bulbapedia.bulbagarden.net/wiki/Hakamo-o_(Pok%C3%A9mon)" TargetMode="External"/><Relationship Id="rId1678" Type="http://schemas.openxmlformats.org/officeDocument/2006/relationships/hyperlink" Target="https://bulbapedia.bulbagarden.net/wiki/Hakamo-o_(Pok%C3%A9mon)" TargetMode="External"/><Relationship Id="rId1679" Type="http://schemas.openxmlformats.org/officeDocument/2006/relationships/hyperlink" Target="https://bulbapedia.bulbagarden.net/wiki/Kommo-o_(Pok%C3%A9mon)" TargetMode="External"/><Relationship Id="rId849" Type="http://schemas.openxmlformats.org/officeDocument/2006/relationships/hyperlink" Target="https://bulbapedia.bulbagarden.net/wiki/Groudon_(Pok%C3%A9mon)" TargetMode="External"/><Relationship Id="rId844" Type="http://schemas.openxmlformats.org/officeDocument/2006/relationships/hyperlink" Target="https://bulbapedia.bulbagarden.net/wiki/Latias_(Pok%C3%A9mon)" TargetMode="External"/><Relationship Id="rId843" Type="http://schemas.openxmlformats.org/officeDocument/2006/relationships/hyperlink" Target="https://bulbapedia.bulbagarden.net/wiki/Latias_(Pok%C3%A9mon)" TargetMode="External"/><Relationship Id="rId842" Type="http://schemas.openxmlformats.org/officeDocument/2006/relationships/hyperlink" Target="https://bulbapedia.bulbagarden.net/wiki/Registeel_(Pok%C3%A9mon)" TargetMode="External"/><Relationship Id="rId841" Type="http://schemas.openxmlformats.org/officeDocument/2006/relationships/hyperlink" Target="https://bulbapedia.bulbagarden.net/wiki/Registeel_(Pok%C3%A9mon)" TargetMode="External"/><Relationship Id="rId848" Type="http://schemas.openxmlformats.org/officeDocument/2006/relationships/hyperlink" Target="https://bulbapedia.bulbagarden.net/wiki/Kyogre_(Pok%C3%A9mon)" TargetMode="External"/><Relationship Id="rId847" Type="http://schemas.openxmlformats.org/officeDocument/2006/relationships/hyperlink" Target="https://bulbapedia.bulbagarden.net/wiki/Kyogre_(Pok%C3%A9mon)" TargetMode="External"/><Relationship Id="rId846" Type="http://schemas.openxmlformats.org/officeDocument/2006/relationships/hyperlink" Target="https://bulbapedia.bulbagarden.net/wiki/Latios_(Pok%C3%A9mon)" TargetMode="External"/><Relationship Id="rId845" Type="http://schemas.openxmlformats.org/officeDocument/2006/relationships/hyperlink" Target="https://bulbapedia.bulbagarden.net/wiki/Latios_(Pok%C3%A9mon)" TargetMode="External"/><Relationship Id="rId1670" Type="http://schemas.openxmlformats.org/officeDocument/2006/relationships/hyperlink" Target="https://bulbapedia.bulbagarden.net/wiki/Bruxish_(Pok%C3%A9mon)" TargetMode="External"/><Relationship Id="rId840" Type="http://schemas.openxmlformats.org/officeDocument/2006/relationships/hyperlink" Target="https://bulbapedia.bulbagarden.net/wiki/Regice_(Pok%C3%A9mon)" TargetMode="External"/><Relationship Id="rId1671" Type="http://schemas.openxmlformats.org/officeDocument/2006/relationships/hyperlink" Target="https://bulbapedia.bulbagarden.net/wiki/Drampa_(Pok%C3%A9mon)" TargetMode="External"/><Relationship Id="rId1672" Type="http://schemas.openxmlformats.org/officeDocument/2006/relationships/hyperlink" Target="https://bulbapedia.bulbagarden.net/wiki/Drampa_(Pok%C3%A9mon)" TargetMode="External"/><Relationship Id="rId1673" Type="http://schemas.openxmlformats.org/officeDocument/2006/relationships/hyperlink" Target="https://bulbapedia.bulbagarden.net/wiki/Dhelmise_(Pok%C3%A9mon)" TargetMode="External"/><Relationship Id="rId1674" Type="http://schemas.openxmlformats.org/officeDocument/2006/relationships/hyperlink" Target="https://bulbapedia.bulbagarden.net/wiki/Dhelmise_(Pok%C3%A9mon)" TargetMode="External"/><Relationship Id="rId1664" Type="http://schemas.openxmlformats.org/officeDocument/2006/relationships/hyperlink" Target="https://bulbapedia.bulbagarden.net/wiki/Turtonator_(Pok%C3%A9mon)" TargetMode="External"/><Relationship Id="rId1665" Type="http://schemas.openxmlformats.org/officeDocument/2006/relationships/hyperlink" Target="https://bulbapedia.bulbagarden.net/wiki/Togedemaru_(Pok%C3%A9mon)" TargetMode="External"/><Relationship Id="rId1666" Type="http://schemas.openxmlformats.org/officeDocument/2006/relationships/hyperlink" Target="https://bulbapedia.bulbagarden.net/wiki/Togedemaru_(Pok%C3%A9mon)" TargetMode="External"/><Relationship Id="rId1667" Type="http://schemas.openxmlformats.org/officeDocument/2006/relationships/hyperlink" Target="https://bulbapedia.bulbagarden.net/wiki/Mimikyu_(Pok%C3%A9mon)" TargetMode="External"/><Relationship Id="rId1668" Type="http://schemas.openxmlformats.org/officeDocument/2006/relationships/hyperlink" Target="https://bulbapedia.bulbagarden.net/wiki/Mimikyu_(Pok%C3%A9mon)" TargetMode="External"/><Relationship Id="rId1669" Type="http://schemas.openxmlformats.org/officeDocument/2006/relationships/hyperlink" Target="https://bulbapedia.bulbagarden.net/wiki/Bruxish_(Pok%C3%A9mon)" TargetMode="External"/><Relationship Id="rId839" Type="http://schemas.openxmlformats.org/officeDocument/2006/relationships/hyperlink" Target="https://bulbapedia.bulbagarden.net/wiki/Regice_(Pok%C3%A9mon)" TargetMode="External"/><Relationship Id="rId838" Type="http://schemas.openxmlformats.org/officeDocument/2006/relationships/hyperlink" Target="https://bulbapedia.bulbagarden.net/wiki/Regirock_(Pok%C3%A9mon)" TargetMode="External"/><Relationship Id="rId833" Type="http://schemas.openxmlformats.org/officeDocument/2006/relationships/hyperlink" Target="https://bulbapedia.bulbagarden.net/wiki/Metang_(Pok%C3%A9mon)" TargetMode="External"/><Relationship Id="rId832" Type="http://schemas.openxmlformats.org/officeDocument/2006/relationships/hyperlink" Target="https://bulbapedia.bulbagarden.net/wiki/Beldum_(Pok%C3%A9mon)" TargetMode="External"/><Relationship Id="rId831" Type="http://schemas.openxmlformats.org/officeDocument/2006/relationships/hyperlink" Target="https://bulbapedia.bulbagarden.net/wiki/Beldum_(Pok%C3%A9mon)" TargetMode="External"/><Relationship Id="rId830" Type="http://schemas.openxmlformats.org/officeDocument/2006/relationships/hyperlink" Target="https://bulbapedia.bulbagarden.net/wiki/Salamence_(Pok%C3%A9mon)" TargetMode="External"/><Relationship Id="rId837" Type="http://schemas.openxmlformats.org/officeDocument/2006/relationships/hyperlink" Target="https://bulbapedia.bulbagarden.net/wiki/Regirock_(Pok%C3%A9mon)" TargetMode="External"/><Relationship Id="rId836" Type="http://schemas.openxmlformats.org/officeDocument/2006/relationships/hyperlink" Target="https://bulbapedia.bulbagarden.net/wiki/Metagross_(Pok%C3%A9mon)" TargetMode="External"/><Relationship Id="rId835" Type="http://schemas.openxmlformats.org/officeDocument/2006/relationships/hyperlink" Target="https://bulbapedia.bulbagarden.net/wiki/Metagross_(Pok%C3%A9mon)" TargetMode="External"/><Relationship Id="rId834" Type="http://schemas.openxmlformats.org/officeDocument/2006/relationships/hyperlink" Target="https://bulbapedia.bulbagarden.net/wiki/Metang_(Pok%C3%A9mon)" TargetMode="External"/><Relationship Id="rId1660" Type="http://schemas.openxmlformats.org/officeDocument/2006/relationships/hyperlink" Target="https://bulbapedia.bulbagarden.net/wiki/Minior_(Pok%C3%A9mon)" TargetMode="External"/><Relationship Id="rId1661" Type="http://schemas.openxmlformats.org/officeDocument/2006/relationships/hyperlink" Target="https://bulbapedia.bulbagarden.net/wiki/Komala_(Pok%C3%A9mon)" TargetMode="External"/><Relationship Id="rId1662" Type="http://schemas.openxmlformats.org/officeDocument/2006/relationships/hyperlink" Target="https://bulbapedia.bulbagarden.net/wiki/Komala_(Pok%C3%A9mon)" TargetMode="External"/><Relationship Id="rId1663" Type="http://schemas.openxmlformats.org/officeDocument/2006/relationships/hyperlink" Target="https://bulbapedia.bulbagarden.net/wiki/Turtonator_(Pok%C3%A9mon)" TargetMode="External"/><Relationship Id="rId469" Type="http://schemas.openxmlformats.org/officeDocument/2006/relationships/hyperlink" Target="https://bulbapedia.bulbagarden.net/wiki/Slowking_(Pok%C3%A9mon)" TargetMode="External"/><Relationship Id="rId468" Type="http://schemas.openxmlformats.org/officeDocument/2006/relationships/hyperlink" Target="https://bulbapedia.bulbagarden.net/wiki/Murkrow_(Pok%C3%A9mon)" TargetMode="External"/><Relationship Id="rId467" Type="http://schemas.openxmlformats.org/officeDocument/2006/relationships/hyperlink" Target="https://bulbapedia.bulbagarden.net/wiki/Murkrow_(Pok%C3%A9mon)" TargetMode="External"/><Relationship Id="rId1290" Type="http://schemas.openxmlformats.org/officeDocument/2006/relationships/hyperlink" Target="https://bulbapedia.bulbagarden.net/wiki/Joltik_(Pok%C3%A9mon)" TargetMode="External"/><Relationship Id="rId1291" Type="http://schemas.openxmlformats.org/officeDocument/2006/relationships/hyperlink" Target="https://bulbapedia.bulbagarden.net/wiki/Galvantula_(Pok%C3%A9mon)" TargetMode="External"/><Relationship Id="rId1292" Type="http://schemas.openxmlformats.org/officeDocument/2006/relationships/hyperlink" Target="https://bulbapedia.bulbagarden.net/wiki/Galvantula_(Pok%C3%A9mon)" TargetMode="External"/><Relationship Id="rId462" Type="http://schemas.openxmlformats.org/officeDocument/2006/relationships/hyperlink" Target="https://bulbapedia.bulbagarden.net/wiki/Quagsire_(Pok%C3%A9mon)" TargetMode="External"/><Relationship Id="rId1293" Type="http://schemas.openxmlformats.org/officeDocument/2006/relationships/hyperlink" Target="https://bulbapedia.bulbagarden.net/wiki/Ferroseed_(Pok%C3%A9mon)" TargetMode="External"/><Relationship Id="rId461" Type="http://schemas.openxmlformats.org/officeDocument/2006/relationships/hyperlink" Target="https://bulbapedia.bulbagarden.net/wiki/Quagsire_(Pok%C3%A9mon)" TargetMode="External"/><Relationship Id="rId1294" Type="http://schemas.openxmlformats.org/officeDocument/2006/relationships/hyperlink" Target="https://bulbapedia.bulbagarden.net/wiki/Ferroseed_(Pok%C3%A9mon)" TargetMode="External"/><Relationship Id="rId460" Type="http://schemas.openxmlformats.org/officeDocument/2006/relationships/hyperlink" Target="https://bulbapedia.bulbagarden.net/wiki/Wooper_(Pok%C3%A9mon)" TargetMode="External"/><Relationship Id="rId1295" Type="http://schemas.openxmlformats.org/officeDocument/2006/relationships/hyperlink" Target="https://bulbapedia.bulbagarden.net/wiki/Ferrothorn_(Pok%C3%A9mon)" TargetMode="External"/><Relationship Id="rId1296" Type="http://schemas.openxmlformats.org/officeDocument/2006/relationships/hyperlink" Target="https://bulbapedia.bulbagarden.net/wiki/Ferrothorn_(Pok%C3%A9mon)" TargetMode="External"/><Relationship Id="rId466" Type="http://schemas.openxmlformats.org/officeDocument/2006/relationships/hyperlink" Target="https://bulbapedia.bulbagarden.net/wiki/Umbreon_(Pok%C3%A9mon)" TargetMode="External"/><Relationship Id="rId1297" Type="http://schemas.openxmlformats.org/officeDocument/2006/relationships/hyperlink" Target="https://bulbapedia.bulbagarden.net/wiki/Klink_(Pok%C3%A9mon)" TargetMode="External"/><Relationship Id="rId465" Type="http://schemas.openxmlformats.org/officeDocument/2006/relationships/hyperlink" Target="https://bulbapedia.bulbagarden.net/wiki/Umbreon_(Pok%C3%A9mon)" TargetMode="External"/><Relationship Id="rId1298" Type="http://schemas.openxmlformats.org/officeDocument/2006/relationships/hyperlink" Target="https://bulbapedia.bulbagarden.net/wiki/Klink_(Pok%C3%A9mon)" TargetMode="External"/><Relationship Id="rId464" Type="http://schemas.openxmlformats.org/officeDocument/2006/relationships/hyperlink" Target="https://bulbapedia.bulbagarden.net/wiki/Espeon_(Pok%C3%A9mon)" TargetMode="External"/><Relationship Id="rId1299" Type="http://schemas.openxmlformats.org/officeDocument/2006/relationships/hyperlink" Target="https://bulbapedia.bulbagarden.net/wiki/Klang_(Pok%C3%A9mon)" TargetMode="External"/><Relationship Id="rId463" Type="http://schemas.openxmlformats.org/officeDocument/2006/relationships/hyperlink" Target="https://bulbapedia.bulbagarden.net/wiki/Espeon_(Pok%C3%A9mon)" TargetMode="External"/><Relationship Id="rId459" Type="http://schemas.openxmlformats.org/officeDocument/2006/relationships/hyperlink" Target="https://bulbapedia.bulbagarden.net/wiki/Wooper_(Pok%C3%A9mon)" TargetMode="External"/><Relationship Id="rId458" Type="http://schemas.openxmlformats.org/officeDocument/2006/relationships/hyperlink" Target="https://bulbapedia.bulbagarden.net/wiki/Wooper_(Pok%C3%A9mon)" TargetMode="External"/><Relationship Id="rId457" Type="http://schemas.openxmlformats.org/officeDocument/2006/relationships/hyperlink" Target="https://bulbapedia.bulbagarden.net/wiki/Wooper_(Pok%C3%A9mon)" TargetMode="External"/><Relationship Id="rId456" Type="http://schemas.openxmlformats.org/officeDocument/2006/relationships/hyperlink" Target="https://bulbapedia.bulbagarden.net/wiki/Yanma_(Pok%C3%A9mon)" TargetMode="External"/><Relationship Id="rId1280" Type="http://schemas.openxmlformats.org/officeDocument/2006/relationships/hyperlink" Target="https://bulbapedia.bulbagarden.net/wiki/Foongus_(Pok%C3%A9mon)" TargetMode="External"/><Relationship Id="rId1281" Type="http://schemas.openxmlformats.org/officeDocument/2006/relationships/hyperlink" Target="https://bulbapedia.bulbagarden.net/wiki/Amoonguss_(Pok%C3%A9mon)" TargetMode="External"/><Relationship Id="rId451" Type="http://schemas.openxmlformats.org/officeDocument/2006/relationships/hyperlink" Target="https://bulbapedia.bulbagarden.net/wiki/Sunkern_(Pok%C3%A9mon)" TargetMode="External"/><Relationship Id="rId1282" Type="http://schemas.openxmlformats.org/officeDocument/2006/relationships/hyperlink" Target="https://bulbapedia.bulbagarden.net/wiki/Amoonguss_(Pok%C3%A9mon)" TargetMode="External"/><Relationship Id="rId450" Type="http://schemas.openxmlformats.org/officeDocument/2006/relationships/hyperlink" Target="https://bulbapedia.bulbagarden.net/wiki/Aipom_(Pok%C3%A9mon)" TargetMode="External"/><Relationship Id="rId1283" Type="http://schemas.openxmlformats.org/officeDocument/2006/relationships/hyperlink" Target="https://bulbapedia.bulbagarden.net/wiki/Frillish_(Pok%C3%A9mon)" TargetMode="External"/><Relationship Id="rId1284" Type="http://schemas.openxmlformats.org/officeDocument/2006/relationships/hyperlink" Target="https://bulbapedia.bulbagarden.net/wiki/Frillish_(Pok%C3%A9mon)" TargetMode="External"/><Relationship Id="rId1285" Type="http://schemas.openxmlformats.org/officeDocument/2006/relationships/hyperlink" Target="https://bulbapedia.bulbagarden.net/wiki/Jellicent_(Pok%C3%A9mon)" TargetMode="External"/><Relationship Id="rId455" Type="http://schemas.openxmlformats.org/officeDocument/2006/relationships/hyperlink" Target="https://bulbapedia.bulbagarden.net/wiki/Yanma_(Pok%C3%A9mon)" TargetMode="External"/><Relationship Id="rId1286" Type="http://schemas.openxmlformats.org/officeDocument/2006/relationships/hyperlink" Target="https://bulbapedia.bulbagarden.net/wiki/Jellicent_(Pok%C3%A9mon)" TargetMode="External"/><Relationship Id="rId454" Type="http://schemas.openxmlformats.org/officeDocument/2006/relationships/hyperlink" Target="https://bulbapedia.bulbagarden.net/wiki/Sunflora_(Pok%C3%A9mon)" TargetMode="External"/><Relationship Id="rId1287" Type="http://schemas.openxmlformats.org/officeDocument/2006/relationships/hyperlink" Target="https://bulbapedia.bulbagarden.net/wiki/Alomomola_(Pok%C3%A9mon)" TargetMode="External"/><Relationship Id="rId453" Type="http://schemas.openxmlformats.org/officeDocument/2006/relationships/hyperlink" Target="https://bulbapedia.bulbagarden.net/wiki/Sunflora_(Pok%C3%A9mon)" TargetMode="External"/><Relationship Id="rId1288" Type="http://schemas.openxmlformats.org/officeDocument/2006/relationships/hyperlink" Target="https://bulbapedia.bulbagarden.net/wiki/Alomomola_(Pok%C3%A9mon)" TargetMode="External"/><Relationship Id="rId452" Type="http://schemas.openxmlformats.org/officeDocument/2006/relationships/hyperlink" Target="https://bulbapedia.bulbagarden.net/wiki/Sunkern_(Pok%C3%A9mon)" TargetMode="External"/><Relationship Id="rId1289" Type="http://schemas.openxmlformats.org/officeDocument/2006/relationships/hyperlink" Target="https://bulbapedia.bulbagarden.net/wiki/Joltik_(Pok%C3%A9mon)" TargetMode="External"/><Relationship Id="rId491" Type="http://schemas.openxmlformats.org/officeDocument/2006/relationships/hyperlink" Target="https://bulbapedia.bulbagarden.net/wiki/Snubbull_(Pok%C3%A9mon)" TargetMode="External"/><Relationship Id="rId490" Type="http://schemas.openxmlformats.org/officeDocument/2006/relationships/hyperlink" Target="https://bulbapedia.bulbagarden.net/wiki/Steelix_(Pok%C3%A9mon)" TargetMode="External"/><Relationship Id="rId489" Type="http://schemas.openxmlformats.org/officeDocument/2006/relationships/hyperlink" Target="https://bulbapedia.bulbagarden.net/wiki/Steelix_(Pok%C3%A9mon)" TargetMode="External"/><Relationship Id="rId484" Type="http://schemas.openxmlformats.org/officeDocument/2006/relationships/hyperlink" Target="https://bulbapedia.bulbagarden.net/wiki/Forretress_(Pok%C3%A9mon)" TargetMode="External"/><Relationship Id="rId483" Type="http://schemas.openxmlformats.org/officeDocument/2006/relationships/hyperlink" Target="https://bulbapedia.bulbagarden.net/wiki/Forretress_(Pok%C3%A9mon)" TargetMode="External"/><Relationship Id="rId482" Type="http://schemas.openxmlformats.org/officeDocument/2006/relationships/hyperlink" Target="https://bulbapedia.bulbagarden.net/wiki/Pineco_(Pok%C3%A9mon)" TargetMode="External"/><Relationship Id="rId481" Type="http://schemas.openxmlformats.org/officeDocument/2006/relationships/hyperlink" Target="https://bulbapedia.bulbagarden.net/wiki/Pineco_(Pok%C3%A9mon)" TargetMode="External"/><Relationship Id="rId488" Type="http://schemas.openxmlformats.org/officeDocument/2006/relationships/hyperlink" Target="https://bulbapedia.bulbagarden.net/wiki/Gligar_(Pok%C3%A9mon)" TargetMode="External"/><Relationship Id="rId487" Type="http://schemas.openxmlformats.org/officeDocument/2006/relationships/hyperlink" Target="https://bulbapedia.bulbagarden.net/wiki/Gligar_(Pok%C3%A9mon)" TargetMode="External"/><Relationship Id="rId486" Type="http://schemas.openxmlformats.org/officeDocument/2006/relationships/hyperlink" Target="https://bulbapedia.bulbagarden.net/wiki/Dunsparce_(Pok%C3%A9mon)" TargetMode="External"/><Relationship Id="rId485" Type="http://schemas.openxmlformats.org/officeDocument/2006/relationships/hyperlink" Target="https://bulbapedia.bulbagarden.net/wiki/Dunsparce_(Pok%C3%A9mon)" TargetMode="External"/><Relationship Id="rId480" Type="http://schemas.openxmlformats.org/officeDocument/2006/relationships/hyperlink" Target="https://bulbapedia.bulbagarden.net/wiki/Girafarig_(Pok%C3%A9mon)" TargetMode="External"/><Relationship Id="rId479" Type="http://schemas.openxmlformats.org/officeDocument/2006/relationships/hyperlink" Target="https://bulbapedia.bulbagarden.net/wiki/Girafarig_(Pok%C3%A9mon)" TargetMode="External"/><Relationship Id="rId478" Type="http://schemas.openxmlformats.org/officeDocument/2006/relationships/hyperlink" Target="https://bulbapedia.bulbagarden.net/wiki/Wobbuffet_(Pok%C3%A9mon)" TargetMode="External"/><Relationship Id="rId473" Type="http://schemas.openxmlformats.org/officeDocument/2006/relationships/hyperlink" Target="https://bulbapedia.bulbagarden.net/wiki/Misdreavus_(Pok%C3%A9mon)" TargetMode="External"/><Relationship Id="rId472" Type="http://schemas.openxmlformats.org/officeDocument/2006/relationships/hyperlink" Target="https://bulbapedia.bulbagarden.net/wiki/Slowking_(Pok%C3%A9mon)" TargetMode="External"/><Relationship Id="rId471" Type="http://schemas.openxmlformats.org/officeDocument/2006/relationships/hyperlink" Target="https://bulbapedia.bulbagarden.net/wiki/Slowking_(Pok%C3%A9mon)" TargetMode="External"/><Relationship Id="rId470" Type="http://schemas.openxmlformats.org/officeDocument/2006/relationships/hyperlink" Target="https://bulbapedia.bulbagarden.net/wiki/Slowking_(Pok%C3%A9mon)" TargetMode="External"/><Relationship Id="rId477" Type="http://schemas.openxmlformats.org/officeDocument/2006/relationships/hyperlink" Target="https://bulbapedia.bulbagarden.net/wiki/Wobbuffet_(Pok%C3%A9mon)" TargetMode="External"/><Relationship Id="rId476" Type="http://schemas.openxmlformats.org/officeDocument/2006/relationships/hyperlink" Target="https://bulbapedia.bulbagarden.net/wiki/Unown_(Pok%C3%A9mon)" TargetMode="External"/><Relationship Id="rId475" Type="http://schemas.openxmlformats.org/officeDocument/2006/relationships/hyperlink" Target="https://bulbapedia.bulbagarden.net/wiki/Unown_(Pok%C3%A9mon)" TargetMode="External"/><Relationship Id="rId474" Type="http://schemas.openxmlformats.org/officeDocument/2006/relationships/hyperlink" Target="https://bulbapedia.bulbagarden.net/wiki/Misdreavus_(Pok%C3%A9mon)" TargetMode="External"/><Relationship Id="rId1257" Type="http://schemas.openxmlformats.org/officeDocument/2006/relationships/hyperlink" Target="https://bulbapedia.bulbagarden.net/wiki/Reuniclus_(Pok%C3%A9mon)" TargetMode="External"/><Relationship Id="rId1258" Type="http://schemas.openxmlformats.org/officeDocument/2006/relationships/hyperlink" Target="https://bulbapedia.bulbagarden.net/wiki/Reuniclus_(Pok%C3%A9mon)" TargetMode="External"/><Relationship Id="rId1259" Type="http://schemas.openxmlformats.org/officeDocument/2006/relationships/hyperlink" Target="https://bulbapedia.bulbagarden.net/wiki/Ducklett_(Pok%C3%A9mon)" TargetMode="External"/><Relationship Id="rId426" Type="http://schemas.openxmlformats.org/officeDocument/2006/relationships/hyperlink" Target="https://bulbapedia.bulbagarden.net/wiki/Xatu_(Pok%C3%A9mon)" TargetMode="External"/><Relationship Id="rId425" Type="http://schemas.openxmlformats.org/officeDocument/2006/relationships/hyperlink" Target="https://bulbapedia.bulbagarden.net/wiki/Xatu_(Pok%C3%A9mon)" TargetMode="External"/><Relationship Id="rId424" Type="http://schemas.openxmlformats.org/officeDocument/2006/relationships/hyperlink" Target="https://bulbapedia.bulbagarden.net/wiki/Natu_(Pok%C3%A9mon)" TargetMode="External"/><Relationship Id="rId423" Type="http://schemas.openxmlformats.org/officeDocument/2006/relationships/hyperlink" Target="https://bulbapedia.bulbagarden.net/wiki/Natu_(Pok%C3%A9mon)" TargetMode="External"/><Relationship Id="rId429" Type="http://schemas.openxmlformats.org/officeDocument/2006/relationships/hyperlink" Target="https://bulbapedia.bulbagarden.net/wiki/Flaaffy_(Pok%C3%A9mon)" TargetMode="External"/><Relationship Id="rId428" Type="http://schemas.openxmlformats.org/officeDocument/2006/relationships/hyperlink" Target="https://bulbapedia.bulbagarden.net/wiki/Mareep_(Pok%C3%A9mon)" TargetMode="External"/><Relationship Id="rId427" Type="http://schemas.openxmlformats.org/officeDocument/2006/relationships/hyperlink" Target="https://bulbapedia.bulbagarden.net/wiki/Mareep_(Pok%C3%A9mon)" TargetMode="External"/><Relationship Id="rId1250" Type="http://schemas.openxmlformats.org/officeDocument/2006/relationships/hyperlink" Target="https://bulbapedia.bulbagarden.net/wiki/Gothorita_(Pok%C3%A9mon)" TargetMode="External"/><Relationship Id="rId1251" Type="http://schemas.openxmlformats.org/officeDocument/2006/relationships/hyperlink" Target="https://bulbapedia.bulbagarden.net/wiki/Gothitelle_(Pok%C3%A9mon)" TargetMode="External"/><Relationship Id="rId1252" Type="http://schemas.openxmlformats.org/officeDocument/2006/relationships/hyperlink" Target="https://bulbapedia.bulbagarden.net/wiki/Gothitelle_(Pok%C3%A9mon)" TargetMode="External"/><Relationship Id="rId422" Type="http://schemas.openxmlformats.org/officeDocument/2006/relationships/hyperlink" Target="https://bulbapedia.bulbagarden.net/wiki/Togetic_(Pok%C3%A9mon)" TargetMode="External"/><Relationship Id="rId1253" Type="http://schemas.openxmlformats.org/officeDocument/2006/relationships/hyperlink" Target="https://bulbapedia.bulbagarden.net/wiki/Solosis_(Pok%C3%A9mon)" TargetMode="External"/><Relationship Id="rId421" Type="http://schemas.openxmlformats.org/officeDocument/2006/relationships/hyperlink" Target="https://bulbapedia.bulbagarden.net/wiki/Togetic_(Pok%C3%A9mon)" TargetMode="External"/><Relationship Id="rId1254" Type="http://schemas.openxmlformats.org/officeDocument/2006/relationships/hyperlink" Target="https://bulbapedia.bulbagarden.net/wiki/Solosis_(Pok%C3%A9mon)" TargetMode="External"/><Relationship Id="rId420" Type="http://schemas.openxmlformats.org/officeDocument/2006/relationships/hyperlink" Target="https://bulbapedia.bulbagarden.net/wiki/Togepi_(Pok%C3%A9mon)" TargetMode="External"/><Relationship Id="rId1255" Type="http://schemas.openxmlformats.org/officeDocument/2006/relationships/hyperlink" Target="https://bulbapedia.bulbagarden.net/wiki/Duosion_(Pok%C3%A9mon)" TargetMode="External"/><Relationship Id="rId1256" Type="http://schemas.openxmlformats.org/officeDocument/2006/relationships/hyperlink" Target="https://bulbapedia.bulbagarden.net/wiki/Duosion_(Pok%C3%A9mon)" TargetMode="External"/><Relationship Id="rId1246" Type="http://schemas.openxmlformats.org/officeDocument/2006/relationships/hyperlink" Target="https://bulbapedia.bulbagarden.net/wiki/Cinccino_(Pok%C3%A9mon)" TargetMode="External"/><Relationship Id="rId1247" Type="http://schemas.openxmlformats.org/officeDocument/2006/relationships/hyperlink" Target="https://bulbapedia.bulbagarden.net/wiki/Gothita_(Pok%C3%A9mon)" TargetMode="External"/><Relationship Id="rId1248" Type="http://schemas.openxmlformats.org/officeDocument/2006/relationships/hyperlink" Target="https://bulbapedia.bulbagarden.net/wiki/Gothita_(Pok%C3%A9mon)" TargetMode="External"/><Relationship Id="rId1249" Type="http://schemas.openxmlformats.org/officeDocument/2006/relationships/hyperlink" Target="https://bulbapedia.bulbagarden.net/wiki/Gothorita_(Pok%C3%A9mon)" TargetMode="External"/><Relationship Id="rId415" Type="http://schemas.openxmlformats.org/officeDocument/2006/relationships/hyperlink" Target="https://bulbapedia.bulbagarden.net/wiki/Cleffa_(Pok%C3%A9mon)" TargetMode="External"/><Relationship Id="rId899" Type="http://schemas.openxmlformats.org/officeDocument/2006/relationships/hyperlink" Target="https://bulbapedia.bulbagarden.net/wiki/Cranidos_(Pok%C3%A9mon)" TargetMode="External"/><Relationship Id="rId414" Type="http://schemas.openxmlformats.org/officeDocument/2006/relationships/hyperlink" Target="https://bulbapedia.bulbagarden.net/wiki/Pichu_(Pok%C3%A9mon)" TargetMode="External"/><Relationship Id="rId898" Type="http://schemas.openxmlformats.org/officeDocument/2006/relationships/hyperlink" Target="https://bulbapedia.bulbagarden.net/wiki/Roserade_(Pok%C3%A9mon)" TargetMode="External"/><Relationship Id="rId413" Type="http://schemas.openxmlformats.org/officeDocument/2006/relationships/hyperlink" Target="https://bulbapedia.bulbagarden.net/wiki/Pichu_(Pok%C3%A9mon)" TargetMode="External"/><Relationship Id="rId897" Type="http://schemas.openxmlformats.org/officeDocument/2006/relationships/hyperlink" Target="https://bulbapedia.bulbagarden.net/wiki/Roserade_(Pok%C3%A9mon)" TargetMode="External"/><Relationship Id="rId412" Type="http://schemas.openxmlformats.org/officeDocument/2006/relationships/hyperlink" Target="https://bulbapedia.bulbagarden.net/wiki/Lanturn_(Pok%C3%A9mon)" TargetMode="External"/><Relationship Id="rId896" Type="http://schemas.openxmlformats.org/officeDocument/2006/relationships/hyperlink" Target="https://bulbapedia.bulbagarden.net/wiki/Budew_(Pok%C3%A9mon)" TargetMode="External"/><Relationship Id="rId419" Type="http://schemas.openxmlformats.org/officeDocument/2006/relationships/hyperlink" Target="https://bulbapedia.bulbagarden.net/wiki/Togepi_(Pok%C3%A9mon)" TargetMode="External"/><Relationship Id="rId418" Type="http://schemas.openxmlformats.org/officeDocument/2006/relationships/hyperlink" Target="https://bulbapedia.bulbagarden.net/wiki/Igglybuff_(Pok%C3%A9mon)" TargetMode="External"/><Relationship Id="rId417" Type="http://schemas.openxmlformats.org/officeDocument/2006/relationships/hyperlink" Target="https://bulbapedia.bulbagarden.net/wiki/Igglybuff_(Pok%C3%A9mon)" TargetMode="External"/><Relationship Id="rId416" Type="http://schemas.openxmlformats.org/officeDocument/2006/relationships/hyperlink" Target="https://bulbapedia.bulbagarden.net/wiki/Cleffa_(Pok%C3%A9mon)" TargetMode="External"/><Relationship Id="rId891" Type="http://schemas.openxmlformats.org/officeDocument/2006/relationships/hyperlink" Target="https://bulbapedia.bulbagarden.net/wiki/Luxio_(Pok%C3%A9mon)" TargetMode="External"/><Relationship Id="rId890" Type="http://schemas.openxmlformats.org/officeDocument/2006/relationships/hyperlink" Target="https://bulbapedia.bulbagarden.net/wiki/Shinx_(Pok%C3%A9mon)" TargetMode="External"/><Relationship Id="rId1240" Type="http://schemas.openxmlformats.org/officeDocument/2006/relationships/hyperlink" Target="https://bulbapedia.bulbagarden.net/wiki/Zoroark_(Pok%C3%A9mon)" TargetMode="External"/><Relationship Id="rId1241" Type="http://schemas.openxmlformats.org/officeDocument/2006/relationships/hyperlink" Target="https://bulbapedia.bulbagarden.net/wiki/Zoroark_(Pok%C3%A9mon)" TargetMode="External"/><Relationship Id="rId411" Type="http://schemas.openxmlformats.org/officeDocument/2006/relationships/hyperlink" Target="https://bulbapedia.bulbagarden.net/wiki/Lanturn_(Pok%C3%A9mon)" TargetMode="External"/><Relationship Id="rId895" Type="http://schemas.openxmlformats.org/officeDocument/2006/relationships/hyperlink" Target="https://bulbapedia.bulbagarden.net/wiki/Budew_(Pok%C3%A9mon)" TargetMode="External"/><Relationship Id="rId1242" Type="http://schemas.openxmlformats.org/officeDocument/2006/relationships/hyperlink" Target="https://bulbapedia.bulbagarden.net/wiki/Zoroark_(Pok%C3%A9mon)" TargetMode="External"/><Relationship Id="rId410" Type="http://schemas.openxmlformats.org/officeDocument/2006/relationships/hyperlink" Target="https://bulbapedia.bulbagarden.net/wiki/Chinchou_(Pok%C3%A9mon)" TargetMode="External"/><Relationship Id="rId894" Type="http://schemas.openxmlformats.org/officeDocument/2006/relationships/hyperlink" Target="https://bulbapedia.bulbagarden.net/wiki/Luxray_(Pok%C3%A9mon)" TargetMode="External"/><Relationship Id="rId1243" Type="http://schemas.openxmlformats.org/officeDocument/2006/relationships/hyperlink" Target="https://bulbapedia.bulbagarden.net/wiki/Minccino_(Pok%C3%A9mon)" TargetMode="External"/><Relationship Id="rId893" Type="http://schemas.openxmlformats.org/officeDocument/2006/relationships/hyperlink" Target="https://bulbapedia.bulbagarden.net/wiki/Luxray_(Pok%C3%A9mon)" TargetMode="External"/><Relationship Id="rId1244" Type="http://schemas.openxmlformats.org/officeDocument/2006/relationships/hyperlink" Target="https://bulbapedia.bulbagarden.net/wiki/Minccino_(Pok%C3%A9mon)" TargetMode="External"/><Relationship Id="rId892" Type="http://schemas.openxmlformats.org/officeDocument/2006/relationships/hyperlink" Target="https://bulbapedia.bulbagarden.net/wiki/Luxio_(Pok%C3%A9mon)" TargetMode="External"/><Relationship Id="rId1245" Type="http://schemas.openxmlformats.org/officeDocument/2006/relationships/hyperlink" Target="https://bulbapedia.bulbagarden.net/wiki/Cinccino_(Pok%C3%A9mon)" TargetMode="External"/><Relationship Id="rId1279" Type="http://schemas.openxmlformats.org/officeDocument/2006/relationships/hyperlink" Target="https://bulbapedia.bulbagarden.net/wiki/Foongus_(Pok%C3%A9mon)" TargetMode="External"/><Relationship Id="rId448" Type="http://schemas.openxmlformats.org/officeDocument/2006/relationships/hyperlink" Target="https://bulbapedia.bulbagarden.net/wiki/Jumpluff_(Pok%C3%A9mon)" TargetMode="External"/><Relationship Id="rId447" Type="http://schemas.openxmlformats.org/officeDocument/2006/relationships/hyperlink" Target="https://bulbapedia.bulbagarden.net/wiki/Jumpluff_(Pok%C3%A9mon)" TargetMode="External"/><Relationship Id="rId446" Type="http://schemas.openxmlformats.org/officeDocument/2006/relationships/hyperlink" Target="https://bulbapedia.bulbagarden.net/wiki/Skiploom_(Pok%C3%A9mon)" TargetMode="External"/><Relationship Id="rId445" Type="http://schemas.openxmlformats.org/officeDocument/2006/relationships/hyperlink" Target="https://bulbapedia.bulbagarden.net/wiki/Skiploom_(Pok%C3%A9mon)" TargetMode="External"/><Relationship Id="rId449" Type="http://schemas.openxmlformats.org/officeDocument/2006/relationships/hyperlink" Target="https://bulbapedia.bulbagarden.net/wiki/Aipom_(Pok%C3%A9mon)" TargetMode="External"/><Relationship Id="rId1270" Type="http://schemas.openxmlformats.org/officeDocument/2006/relationships/hyperlink" Target="https://bulbapedia.bulbagarden.net/wiki/Deerling_(Pok%C3%A9mon)" TargetMode="External"/><Relationship Id="rId440" Type="http://schemas.openxmlformats.org/officeDocument/2006/relationships/hyperlink" Target="https://bulbapedia.bulbagarden.net/wiki/Sudowoodo_(Pok%C3%A9mon)" TargetMode="External"/><Relationship Id="rId1271" Type="http://schemas.openxmlformats.org/officeDocument/2006/relationships/hyperlink" Target="https://bulbapedia.bulbagarden.net/wiki/Sawsbuck_(Pok%C3%A9mon)" TargetMode="External"/><Relationship Id="rId1272" Type="http://schemas.openxmlformats.org/officeDocument/2006/relationships/hyperlink" Target="https://bulbapedia.bulbagarden.net/wiki/Sawsbuck_(Pok%C3%A9mon)" TargetMode="External"/><Relationship Id="rId1273" Type="http://schemas.openxmlformats.org/officeDocument/2006/relationships/hyperlink" Target="https://bulbapedia.bulbagarden.net/wiki/Emolga_(Pok%C3%A9mon)" TargetMode="External"/><Relationship Id="rId1274" Type="http://schemas.openxmlformats.org/officeDocument/2006/relationships/hyperlink" Target="https://bulbapedia.bulbagarden.net/wiki/Emolga_(Pok%C3%A9mon)" TargetMode="External"/><Relationship Id="rId444" Type="http://schemas.openxmlformats.org/officeDocument/2006/relationships/hyperlink" Target="https://bulbapedia.bulbagarden.net/wiki/Hoppip_(Pok%C3%A9mon)" TargetMode="External"/><Relationship Id="rId1275" Type="http://schemas.openxmlformats.org/officeDocument/2006/relationships/hyperlink" Target="https://bulbapedia.bulbagarden.net/wiki/Karrablast_(Pok%C3%A9mon)" TargetMode="External"/><Relationship Id="rId443" Type="http://schemas.openxmlformats.org/officeDocument/2006/relationships/hyperlink" Target="https://bulbapedia.bulbagarden.net/wiki/Hoppip_(Pok%C3%A9mon)" TargetMode="External"/><Relationship Id="rId1276" Type="http://schemas.openxmlformats.org/officeDocument/2006/relationships/hyperlink" Target="https://bulbapedia.bulbagarden.net/wiki/Karrablast_(Pok%C3%A9mon)" TargetMode="External"/><Relationship Id="rId442" Type="http://schemas.openxmlformats.org/officeDocument/2006/relationships/hyperlink" Target="https://bulbapedia.bulbagarden.net/wiki/Politoed_(Pok%C3%A9mon)" TargetMode="External"/><Relationship Id="rId1277" Type="http://schemas.openxmlformats.org/officeDocument/2006/relationships/hyperlink" Target="https://bulbapedia.bulbagarden.net/wiki/Escavalier_(Pok%C3%A9mon)" TargetMode="External"/><Relationship Id="rId441" Type="http://schemas.openxmlformats.org/officeDocument/2006/relationships/hyperlink" Target="https://bulbapedia.bulbagarden.net/wiki/Politoed_(Pok%C3%A9mon)" TargetMode="External"/><Relationship Id="rId1278" Type="http://schemas.openxmlformats.org/officeDocument/2006/relationships/hyperlink" Target="https://bulbapedia.bulbagarden.net/wiki/Escavalier_(Pok%C3%A9mon)" TargetMode="External"/><Relationship Id="rId1268" Type="http://schemas.openxmlformats.org/officeDocument/2006/relationships/hyperlink" Target="https://bulbapedia.bulbagarden.net/wiki/Vanilluxe_(Pok%C3%A9mon)" TargetMode="External"/><Relationship Id="rId1269" Type="http://schemas.openxmlformats.org/officeDocument/2006/relationships/hyperlink" Target="https://bulbapedia.bulbagarden.net/wiki/Deerling_(Pok%C3%A9mon)" TargetMode="External"/><Relationship Id="rId437" Type="http://schemas.openxmlformats.org/officeDocument/2006/relationships/hyperlink" Target="https://bulbapedia.bulbagarden.net/wiki/Azumarill_(Pok%C3%A9mon)" TargetMode="External"/><Relationship Id="rId436" Type="http://schemas.openxmlformats.org/officeDocument/2006/relationships/hyperlink" Target="https://bulbapedia.bulbagarden.net/wiki/Marill_(Pok%C3%A9mon)" TargetMode="External"/><Relationship Id="rId435" Type="http://schemas.openxmlformats.org/officeDocument/2006/relationships/hyperlink" Target="https://bulbapedia.bulbagarden.net/wiki/Marill_(Pok%C3%A9mon)" TargetMode="External"/><Relationship Id="rId434" Type="http://schemas.openxmlformats.org/officeDocument/2006/relationships/hyperlink" Target="https://bulbapedia.bulbagarden.net/wiki/Bellossom_(Pok%C3%A9mon)" TargetMode="External"/><Relationship Id="rId439" Type="http://schemas.openxmlformats.org/officeDocument/2006/relationships/hyperlink" Target="https://bulbapedia.bulbagarden.net/wiki/Sudowoodo_(Pok%C3%A9mon)" TargetMode="External"/><Relationship Id="rId438" Type="http://schemas.openxmlformats.org/officeDocument/2006/relationships/hyperlink" Target="https://bulbapedia.bulbagarden.net/wiki/Azumarill_(Pok%C3%A9mon)" TargetMode="External"/><Relationship Id="rId1260" Type="http://schemas.openxmlformats.org/officeDocument/2006/relationships/hyperlink" Target="https://bulbapedia.bulbagarden.net/wiki/Ducklett_(Pok%C3%A9mon)" TargetMode="External"/><Relationship Id="rId1261" Type="http://schemas.openxmlformats.org/officeDocument/2006/relationships/hyperlink" Target="https://bulbapedia.bulbagarden.net/wiki/Swanna_(Pok%C3%A9mon)" TargetMode="External"/><Relationship Id="rId1262" Type="http://schemas.openxmlformats.org/officeDocument/2006/relationships/hyperlink" Target="https://bulbapedia.bulbagarden.net/wiki/Swanna_(Pok%C3%A9mon)" TargetMode="External"/><Relationship Id="rId1263" Type="http://schemas.openxmlformats.org/officeDocument/2006/relationships/hyperlink" Target="https://bulbapedia.bulbagarden.net/wiki/Vanillite_(Pok%C3%A9mon)" TargetMode="External"/><Relationship Id="rId433" Type="http://schemas.openxmlformats.org/officeDocument/2006/relationships/hyperlink" Target="https://bulbapedia.bulbagarden.net/wiki/Bellossom_(Pok%C3%A9mon)" TargetMode="External"/><Relationship Id="rId1264" Type="http://schemas.openxmlformats.org/officeDocument/2006/relationships/hyperlink" Target="https://bulbapedia.bulbagarden.net/wiki/Vanillite_(Pok%C3%A9mon)" TargetMode="External"/><Relationship Id="rId432" Type="http://schemas.openxmlformats.org/officeDocument/2006/relationships/hyperlink" Target="https://bulbapedia.bulbagarden.net/wiki/Ampharos_(Pok%C3%A9mon)" TargetMode="External"/><Relationship Id="rId1265" Type="http://schemas.openxmlformats.org/officeDocument/2006/relationships/hyperlink" Target="https://bulbapedia.bulbagarden.net/wiki/Vanillish_(Pok%C3%A9mon)" TargetMode="External"/><Relationship Id="rId431" Type="http://schemas.openxmlformats.org/officeDocument/2006/relationships/hyperlink" Target="https://bulbapedia.bulbagarden.net/wiki/Ampharos_(Pok%C3%A9mon)" TargetMode="External"/><Relationship Id="rId1266" Type="http://schemas.openxmlformats.org/officeDocument/2006/relationships/hyperlink" Target="https://bulbapedia.bulbagarden.net/wiki/Vanillish_(Pok%C3%A9mon)" TargetMode="External"/><Relationship Id="rId430" Type="http://schemas.openxmlformats.org/officeDocument/2006/relationships/hyperlink" Target="https://bulbapedia.bulbagarden.net/wiki/Flaaffy_(Pok%C3%A9mon)" TargetMode="External"/><Relationship Id="rId1267" Type="http://schemas.openxmlformats.org/officeDocument/2006/relationships/hyperlink" Target="https://bulbapedia.bulbagarden.net/wiki/Vanilluxe_(Pok%C3%A9m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bulbapedia.bulbagarden.net/wiki/Qwilfish_(Pok%C3%A9mon)" TargetMode="External"/><Relationship Id="rId2" Type="http://schemas.openxmlformats.org/officeDocument/2006/relationships/hyperlink" Target="https://bulbapedia.bulbagarden.net/wiki/Qwilfish_(Pok%C3%A9mon)"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bulbapedia.bulbagarden.net/wiki/Qwilfish_(Pok%C3%A9mon)" TargetMode="External"/><Relationship Id="rId2" Type="http://schemas.openxmlformats.org/officeDocument/2006/relationships/hyperlink" Target="https://bulbapedia.bulbagarden.net/wiki/Qwilfish_(Pok%C3%A9mon)"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92" Type="http://schemas.openxmlformats.org/officeDocument/2006/relationships/hyperlink" Target="https://bulbapedia.bulbagarden.net/wiki/Lotad_(Pok%C3%A9mon)" TargetMode="External"/><Relationship Id="rId391" Type="http://schemas.openxmlformats.org/officeDocument/2006/relationships/hyperlink" Target="https://bulbapedia.bulbagarden.net/wiki/Dustox_(Pok%C3%A9mon)" TargetMode="External"/><Relationship Id="rId390" Type="http://schemas.openxmlformats.org/officeDocument/2006/relationships/hyperlink" Target="https://bulbapedia.bulbagarden.net/wiki/Dustox_(Pok%C3%A9mon)" TargetMode="External"/><Relationship Id="rId1" Type="http://schemas.openxmlformats.org/officeDocument/2006/relationships/hyperlink" Target="https://bulbapedia.bulbagarden.net/wiki/Bulbasaur_(Pok%C3%A9mon)" TargetMode="External"/><Relationship Id="rId2" Type="http://schemas.openxmlformats.org/officeDocument/2006/relationships/hyperlink" Target="https://bulbapedia.bulbagarden.net/wiki/Ivysaur_(Pok%C3%A9mon)" TargetMode="External"/><Relationship Id="rId3" Type="http://schemas.openxmlformats.org/officeDocument/2006/relationships/hyperlink" Target="https://bulbapedia.bulbagarden.net/wiki/Venusaur_(Pok%C3%A9mon)" TargetMode="External"/><Relationship Id="rId4" Type="http://schemas.openxmlformats.org/officeDocument/2006/relationships/hyperlink" Target="https://bulbapedia.bulbagarden.net/wiki/Venusaur_(Pok%C3%A9mon)" TargetMode="External"/><Relationship Id="rId9" Type="http://schemas.openxmlformats.org/officeDocument/2006/relationships/hyperlink" Target="https://bulbapedia.bulbagarden.net/wiki/Wartortle_(Pok%C3%A9mon)" TargetMode="External"/><Relationship Id="rId385" Type="http://schemas.openxmlformats.org/officeDocument/2006/relationships/hyperlink" Target="https://bulbapedia.bulbagarden.net/wiki/Wurmple_(Pok%C3%A9mon)" TargetMode="External"/><Relationship Id="rId384" Type="http://schemas.openxmlformats.org/officeDocument/2006/relationships/hyperlink" Target="https://bulbapedia.bulbagarden.net/wiki/Linoone_(Pok%C3%A9mon)" TargetMode="External"/><Relationship Id="rId383" Type="http://schemas.openxmlformats.org/officeDocument/2006/relationships/hyperlink" Target="https://bulbapedia.bulbagarden.net/wiki/Linoone_(Pok%C3%A9mon)" TargetMode="External"/><Relationship Id="rId382" Type="http://schemas.openxmlformats.org/officeDocument/2006/relationships/hyperlink" Target="https://bulbapedia.bulbagarden.net/wiki/Zigzagoon_(Pok%C3%A9mon)" TargetMode="External"/><Relationship Id="rId5" Type="http://schemas.openxmlformats.org/officeDocument/2006/relationships/hyperlink" Target="https://bulbapedia.bulbagarden.net/wiki/Charmander_(Pok%C3%A9mon)" TargetMode="External"/><Relationship Id="rId389" Type="http://schemas.openxmlformats.org/officeDocument/2006/relationships/hyperlink" Target="https://bulbapedia.bulbagarden.net/wiki/Cascoon_(Pok%C3%A9mon)" TargetMode="External"/><Relationship Id="rId6" Type="http://schemas.openxmlformats.org/officeDocument/2006/relationships/hyperlink" Target="https://bulbapedia.bulbagarden.net/wiki/Charmeleon_(Pok%C3%A9mon)" TargetMode="External"/><Relationship Id="rId388" Type="http://schemas.openxmlformats.org/officeDocument/2006/relationships/hyperlink" Target="https://bulbapedia.bulbagarden.net/wiki/Beautifly_(Pok%C3%A9mon)" TargetMode="External"/><Relationship Id="rId7" Type="http://schemas.openxmlformats.org/officeDocument/2006/relationships/hyperlink" Target="https://bulbapedia.bulbagarden.net/wiki/Charizard_(Pok%C3%A9mon)" TargetMode="External"/><Relationship Id="rId387" Type="http://schemas.openxmlformats.org/officeDocument/2006/relationships/hyperlink" Target="https://bulbapedia.bulbagarden.net/wiki/Beautifly_(Pok%C3%A9mon)" TargetMode="External"/><Relationship Id="rId8" Type="http://schemas.openxmlformats.org/officeDocument/2006/relationships/hyperlink" Target="https://bulbapedia.bulbagarden.net/wiki/Squirtle_(Pok%C3%A9mon)" TargetMode="External"/><Relationship Id="rId386" Type="http://schemas.openxmlformats.org/officeDocument/2006/relationships/hyperlink" Target="https://bulbapedia.bulbagarden.net/wiki/Silcoon_(Pok%C3%A9mon)" TargetMode="External"/><Relationship Id="rId381" Type="http://schemas.openxmlformats.org/officeDocument/2006/relationships/hyperlink" Target="https://bulbapedia.bulbagarden.net/wiki/Zigzagoon_(Pok%C3%A9mon)" TargetMode="External"/><Relationship Id="rId380" Type="http://schemas.openxmlformats.org/officeDocument/2006/relationships/hyperlink" Target="https://bulbapedia.bulbagarden.net/wiki/Mightyena_(Pok%C3%A9mon)" TargetMode="External"/><Relationship Id="rId379" Type="http://schemas.openxmlformats.org/officeDocument/2006/relationships/hyperlink" Target="https://bulbapedia.bulbagarden.net/wiki/Poochyena_(Pok%C3%A9mon)" TargetMode="External"/><Relationship Id="rId374" Type="http://schemas.openxmlformats.org/officeDocument/2006/relationships/hyperlink" Target="https://bulbapedia.bulbagarden.net/wiki/Blaziken_(Pok%C3%A9mon)" TargetMode="External"/><Relationship Id="rId373" Type="http://schemas.openxmlformats.org/officeDocument/2006/relationships/hyperlink" Target="https://bulbapedia.bulbagarden.net/wiki/Combusken_(Pok%C3%A9mon)" TargetMode="External"/><Relationship Id="rId372" Type="http://schemas.openxmlformats.org/officeDocument/2006/relationships/hyperlink" Target="https://bulbapedia.bulbagarden.net/wiki/Combusken_(Pok%C3%A9mon)" TargetMode="External"/><Relationship Id="rId371" Type="http://schemas.openxmlformats.org/officeDocument/2006/relationships/hyperlink" Target="https://bulbapedia.bulbagarden.net/wiki/Torchic_(Pok%C3%A9mon)" TargetMode="External"/><Relationship Id="rId378" Type="http://schemas.openxmlformats.org/officeDocument/2006/relationships/hyperlink" Target="https://bulbapedia.bulbagarden.net/wiki/Swampert_(Pok%C3%A9mon)" TargetMode="External"/><Relationship Id="rId377" Type="http://schemas.openxmlformats.org/officeDocument/2006/relationships/hyperlink" Target="https://bulbapedia.bulbagarden.net/wiki/Marshtomp_(Pok%C3%A9mon)" TargetMode="External"/><Relationship Id="rId376" Type="http://schemas.openxmlformats.org/officeDocument/2006/relationships/hyperlink" Target="https://bulbapedia.bulbagarden.net/wiki/Mudkip_(Pok%C3%A9mon)" TargetMode="External"/><Relationship Id="rId375" Type="http://schemas.openxmlformats.org/officeDocument/2006/relationships/hyperlink" Target="https://bulbapedia.bulbagarden.net/wiki/Blaziken_(Pok%C3%A9mon)" TargetMode="External"/><Relationship Id="rId396" Type="http://schemas.openxmlformats.org/officeDocument/2006/relationships/hyperlink" Target="https://bulbapedia.bulbagarden.net/wiki/Seedot_(Pok%C3%A9mon)" TargetMode="External"/><Relationship Id="rId395" Type="http://schemas.openxmlformats.org/officeDocument/2006/relationships/hyperlink" Target="https://bulbapedia.bulbagarden.net/wiki/Ludicolo_(Pok%C3%A9mon)" TargetMode="External"/><Relationship Id="rId394" Type="http://schemas.openxmlformats.org/officeDocument/2006/relationships/hyperlink" Target="https://bulbapedia.bulbagarden.net/wiki/Ludicolo_(Pok%C3%A9mon)" TargetMode="External"/><Relationship Id="rId393" Type="http://schemas.openxmlformats.org/officeDocument/2006/relationships/hyperlink" Target="https://bulbapedia.bulbagarden.net/wiki/Lombre_(Pok%C3%A9mon)" TargetMode="External"/><Relationship Id="rId399" Type="http://schemas.openxmlformats.org/officeDocument/2006/relationships/hyperlink" Target="https://bulbapedia.bulbagarden.net/wiki/Shiftry_(Pok%C3%A9mon)" TargetMode="External"/><Relationship Id="rId398" Type="http://schemas.openxmlformats.org/officeDocument/2006/relationships/hyperlink" Target="https://bulbapedia.bulbagarden.net/wiki/Nuzleaf_(Pok%C3%A9mon)" TargetMode="External"/><Relationship Id="rId397" Type="http://schemas.openxmlformats.org/officeDocument/2006/relationships/hyperlink" Target="https://bulbapedia.bulbagarden.net/wiki/Nuzleaf_(Pok%C3%A9mon)" TargetMode="External"/><Relationship Id="rId808" Type="http://schemas.openxmlformats.org/officeDocument/2006/relationships/hyperlink" Target="https://bulbapedia.bulbagarden.net/wiki/Lampent_(Pok%C3%A9mon)" TargetMode="External"/><Relationship Id="rId807" Type="http://schemas.openxmlformats.org/officeDocument/2006/relationships/hyperlink" Target="https://bulbapedia.bulbagarden.net/wiki/Litwick_(Pok%C3%A9mon)" TargetMode="External"/><Relationship Id="rId806" Type="http://schemas.openxmlformats.org/officeDocument/2006/relationships/hyperlink" Target="https://bulbapedia.bulbagarden.net/wiki/Beheeyem_(Pok%C3%A9mon)" TargetMode="External"/><Relationship Id="rId805" Type="http://schemas.openxmlformats.org/officeDocument/2006/relationships/hyperlink" Target="https://bulbapedia.bulbagarden.net/wiki/Elgyem_(Pok%C3%A9mon)" TargetMode="External"/><Relationship Id="rId809" Type="http://schemas.openxmlformats.org/officeDocument/2006/relationships/hyperlink" Target="https://bulbapedia.bulbagarden.net/wiki/Chandelure_(Pok%C3%A9mon)" TargetMode="External"/><Relationship Id="rId800" Type="http://schemas.openxmlformats.org/officeDocument/2006/relationships/hyperlink" Target="https://bulbapedia.bulbagarden.net/wiki/Klang_(Pok%C3%A9mon)" TargetMode="External"/><Relationship Id="rId804" Type="http://schemas.openxmlformats.org/officeDocument/2006/relationships/hyperlink" Target="https://bulbapedia.bulbagarden.net/wiki/Eelektross_(Pok%C3%A9mon)" TargetMode="External"/><Relationship Id="rId803" Type="http://schemas.openxmlformats.org/officeDocument/2006/relationships/hyperlink" Target="https://bulbapedia.bulbagarden.net/wiki/Eelektrik_(Pok%C3%A9mon)" TargetMode="External"/><Relationship Id="rId802" Type="http://schemas.openxmlformats.org/officeDocument/2006/relationships/hyperlink" Target="https://bulbapedia.bulbagarden.net/wiki/Tynamo_(Pok%C3%A9mon)" TargetMode="External"/><Relationship Id="rId801" Type="http://schemas.openxmlformats.org/officeDocument/2006/relationships/hyperlink" Target="https://bulbapedia.bulbagarden.net/wiki/Klinklang_(Pok%C3%A9mon)" TargetMode="External"/><Relationship Id="rId40" Type="http://schemas.openxmlformats.org/officeDocument/2006/relationships/hyperlink" Target="https://bulbapedia.bulbagarden.net/wiki/Nidoran%E2%99%80_(Pok%C3%A9mon)" TargetMode="External"/><Relationship Id="rId42" Type="http://schemas.openxmlformats.org/officeDocument/2006/relationships/hyperlink" Target="https://bulbapedia.bulbagarden.net/wiki/Nidoqueen_(Pok%C3%A9mon)" TargetMode="External"/><Relationship Id="rId41" Type="http://schemas.openxmlformats.org/officeDocument/2006/relationships/hyperlink" Target="https://bulbapedia.bulbagarden.net/wiki/Nidorina_(Pok%C3%A9mon)" TargetMode="External"/><Relationship Id="rId44" Type="http://schemas.openxmlformats.org/officeDocument/2006/relationships/hyperlink" Target="https://bulbapedia.bulbagarden.net/wiki/Nidorino_(Pok%C3%A9mon)" TargetMode="External"/><Relationship Id="rId43" Type="http://schemas.openxmlformats.org/officeDocument/2006/relationships/hyperlink" Target="https://bulbapedia.bulbagarden.net/wiki/Nidoran%E2%99%82_(Pok%C3%A9mon)" TargetMode="External"/><Relationship Id="rId46" Type="http://schemas.openxmlformats.org/officeDocument/2006/relationships/hyperlink" Target="https://bulbapedia.bulbagarden.net/wiki/Clefairy_(Pok%C3%A9mon)" TargetMode="External"/><Relationship Id="rId45" Type="http://schemas.openxmlformats.org/officeDocument/2006/relationships/hyperlink" Target="https://bulbapedia.bulbagarden.net/wiki/Nidoking_(Pok%C3%A9mon)" TargetMode="External"/><Relationship Id="rId745" Type="http://schemas.openxmlformats.org/officeDocument/2006/relationships/hyperlink" Target="https://bulbapedia.bulbagarden.net/wiki/Maractus_(Pok%C3%A9mon)" TargetMode="External"/><Relationship Id="rId744" Type="http://schemas.openxmlformats.org/officeDocument/2006/relationships/hyperlink" Target="https://bulbapedia.bulbagarden.net/wiki/Darmanitan_(Pok%C3%A9mon)" TargetMode="External"/><Relationship Id="rId743" Type="http://schemas.openxmlformats.org/officeDocument/2006/relationships/hyperlink" Target="https://bulbapedia.bulbagarden.net/wiki/Darmanitan_(Pok%C3%A9mon)" TargetMode="External"/><Relationship Id="rId742" Type="http://schemas.openxmlformats.org/officeDocument/2006/relationships/hyperlink" Target="https://bulbapedia.bulbagarden.net/wiki/Darumaka_(Pok%C3%A9mon)" TargetMode="External"/><Relationship Id="rId749" Type="http://schemas.openxmlformats.org/officeDocument/2006/relationships/hyperlink" Target="https://bulbapedia.bulbagarden.net/wiki/Scrafty_(Pok%C3%A9mon)" TargetMode="External"/><Relationship Id="rId748" Type="http://schemas.openxmlformats.org/officeDocument/2006/relationships/hyperlink" Target="https://bulbapedia.bulbagarden.net/wiki/Scraggy_(Pok%C3%A9mon)" TargetMode="External"/><Relationship Id="rId747" Type="http://schemas.openxmlformats.org/officeDocument/2006/relationships/hyperlink" Target="https://bulbapedia.bulbagarden.net/wiki/Crustle_(Pok%C3%A9mon)" TargetMode="External"/><Relationship Id="rId746" Type="http://schemas.openxmlformats.org/officeDocument/2006/relationships/hyperlink" Target="https://bulbapedia.bulbagarden.net/wiki/Dwebble_(Pok%C3%A9mon)" TargetMode="External"/><Relationship Id="rId48" Type="http://schemas.openxmlformats.org/officeDocument/2006/relationships/hyperlink" Target="https://bulbapedia.bulbagarden.net/wiki/Vulpix_(Pok%C3%A9mon)" TargetMode="External"/><Relationship Id="rId47" Type="http://schemas.openxmlformats.org/officeDocument/2006/relationships/hyperlink" Target="https://bulbapedia.bulbagarden.net/wiki/Clefable_(Pok%C3%A9mon)" TargetMode="External"/><Relationship Id="rId49" Type="http://schemas.openxmlformats.org/officeDocument/2006/relationships/hyperlink" Target="https://bulbapedia.bulbagarden.net/wiki/Vulpix_(Pok%C3%A9mon)" TargetMode="External"/><Relationship Id="rId741" Type="http://schemas.openxmlformats.org/officeDocument/2006/relationships/hyperlink" Target="https://bulbapedia.bulbagarden.net/wiki/Darumaka_(Pok%C3%A9mon)" TargetMode="External"/><Relationship Id="rId740" Type="http://schemas.openxmlformats.org/officeDocument/2006/relationships/hyperlink" Target="https://bulbapedia.bulbagarden.net/wiki/Krookodile_(Pok%C3%A9mon)" TargetMode="External"/><Relationship Id="rId31" Type="http://schemas.openxmlformats.org/officeDocument/2006/relationships/hyperlink" Target="https://bulbapedia.bulbagarden.net/wiki/Pikachu_(Pok%C3%A9mon)" TargetMode="External"/><Relationship Id="rId30" Type="http://schemas.openxmlformats.org/officeDocument/2006/relationships/hyperlink" Target="https://bulbapedia.bulbagarden.net/wiki/Arbok_(Pok%C3%A9mon)" TargetMode="External"/><Relationship Id="rId33" Type="http://schemas.openxmlformats.org/officeDocument/2006/relationships/hyperlink" Target="https://bulbapedia.bulbagarden.net/wiki/Raichu_(Pok%C3%A9mon)" TargetMode="External"/><Relationship Id="rId32" Type="http://schemas.openxmlformats.org/officeDocument/2006/relationships/hyperlink" Target="https://bulbapedia.bulbagarden.net/wiki/Pikachu_(Pok%C3%A9mon)" TargetMode="External"/><Relationship Id="rId35" Type="http://schemas.openxmlformats.org/officeDocument/2006/relationships/hyperlink" Target="https://bulbapedia.bulbagarden.net/wiki/Raichu_(Pok%C3%A9mon)" TargetMode="External"/><Relationship Id="rId34" Type="http://schemas.openxmlformats.org/officeDocument/2006/relationships/hyperlink" Target="https://bulbapedia.bulbagarden.net/wiki/Raichu_(Pok%C3%A9mon)" TargetMode="External"/><Relationship Id="rId739" Type="http://schemas.openxmlformats.org/officeDocument/2006/relationships/hyperlink" Target="https://bulbapedia.bulbagarden.net/wiki/Krokorok_(Pok%C3%A9mon)" TargetMode="External"/><Relationship Id="rId734" Type="http://schemas.openxmlformats.org/officeDocument/2006/relationships/hyperlink" Target="https://bulbapedia.bulbagarden.net/wiki/Lilligant_(Pok%C3%A9mon)" TargetMode="External"/><Relationship Id="rId733" Type="http://schemas.openxmlformats.org/officeDocument/2006/relationships/hyperlink" Target="https://bulbapedia.bulbagarden.net/wiki/Lilligant_(Pok%C3%A9mon)" TargetMode="External"/><Relationship Id="rId732" Type="http://schemas.openxmlformats.org/officeDocument/2006/relationships/hyperlink" Target="https://bulbapedia.bulbagarden.net/wiki/Petilil_(Pok%C3%A9mon)" TargetMode="External"/><Relationship Id="rId731" Type="http://schemas.openxmlformats.org/officeDocument/2006/relationships/hyperlink" Target="https://bulbapedia.bulbagarden.net/wiki/Whimsicott_(Pok%C3%A9mon)" TargetMode="External"/><Relationship Id="rId738" Type="http://schemas.openxmlformats.org/officeDocument/2006/relationships/hyperlink" Target="https://bulbapedia.bulbagarden.net/wiki/Sandile_(Pok%C3%A9mon)" TargetMode="External"/><Relationship Id="rId737" Type="http://schemas.openxmlformats.org/officeDocument/2006/relationships/hyperlink" Target="https://bulbapedia.bulbagarden.net/wiki/Basculin_(Pok%C3%A9mon)" TargetMode="External"/><Relationship Id="rId736" Type="http://schemas.openxmlformats.org/officeDocument/2006/relationships/hyperlink" Target="https://bulbapedia.bulbagarden.net/wiki/Basculin_(Pok%C3%A9mon)" TargetMode="External"/><Relationship Id="rId735" Type="http://schemas.openxmlformats.org/officeDocument/2006/relationships/hyperlink" Target="https://bulbapedia.bulbagarden.net/wiki/Basculin_(Pok%C3%A9mon)" TargetMode="External"/><Relationship Id="rId37" Type="http://schemas.openxmlformats.org/officeDocument/2006/relationships/hyperlink" Target="https://bulbapedia.bulbagarden.net/wiki/Sandshrew_(Pok%C3%A9mon)" TargetMode="External"/><Relationship Id="rId36" Type="http://schemas.openxmlformats.org/officeDocument/2006/relationships/hyperlink" Target="https://bulbapedia.bulbagarden.net/wiki/Sandshrew_(Pok%C3%A9mon)" TargetMode="External"/><Relationship Id="rId39" Type="http://schemas.openxmlformats.org/officeDocument/2006/relationships/hyperlink" Target="https://bulbapedia.bulbagarden.net/wiki/Sandslash_(Pok%C3%A9mon)" TargetMode="External"/><Relationship Id="rId38" Type="http://schemas.openxmlformats.org/officeDocument/2006/relationships/hyperlink" Target="https://bulbapedia.bulbagarden.net/wiki/Sandslash_(Pok%C3%A9mon)" TargetMode="External"/><Relationship Id="rId730" Type="http://schemas.openxmlformats.org/officeDocument/2006/relationships/hyperlink" Target="https://bulbapedia.bulbagarden.net/wiki/Cottonee_(Pok%C3%A9mon)" TargetMode="External"/><Relationship Id="rId20" Type="http://schemas.openxmlformats.org/officeDocument/2006/relationships/hyperlink" Target="https://bulbapedia.bulbagarden.net/wiki/Pidgeot_(Pok%C3%A9mon)" TargetMode="External"/><Relationship Id="rId22" Type="http://schemas.openxmlformats.org/officeDocument/2006/relationships/hyperlink" Target="https://bulbapedia.bulbagarden.net/wiki/Rattata_(Pok%C3%A9mon)" TargetMode="External"/><Relationship Id="rId21" Type="http://schemas.openxmlformats.org/officeDocument/2006/relationships/hyperlink" Target="https://bulbapedia.bulbagarden.net/wiki/Rattata_(Pok%C3%A9mon)" TargetMode="External"/><Relationship Id="rId24" Type="http://schemas.openxmlformats.org/officeDocument/2006/relationships/hyperlink" Target="https://bulbapedia.bulbagarden.net/wiki/Raticate_(Pok%C3%A9mon)" TargetMode="External"/><Relationship Id="rId23" Type="http://schemas.openxmlformats.org/officeDocument/2006/relationships/hyperlink" Target="https://bulbapedia.bulbagarden.net/wiki/Rattata_(Pok%C3%A9mon)" TargetMode="External"/><Relationship Id="rId767" Type="http://schemas.openxmlformats.org/officeDocument/2006/relationships/hyperlink" Target="https://bulbapedia.bulbagarden.net/wiki/Gothorita_(Pok%C3%A9mon)" TargetMode="External"/><Relationship Id="rId766" Type="http://schemas.openxmlformats.org/officeDocument/2006/relationships/hyperlink" Target="https://bulbapedia.bulbagarden.net/wiki/Gothita_(Pok%C3%A9mon)" TargetMode="External"/><Relationship Id="rId765" Type="http://schemas.openxmlformats.org/officeDocument/2006/relationships/hyperlink" Target="https://bulbapedia.bulbagarden.net/wiki/Cinccino_(Pok%C3%A9mon)" TargetMode="External"/><Relationship Id="rId764" Type="http://schemas.openxmlformats.org/officeDocument/2006/relationships/hyperlink" Target="https://bulbapedia.bulbagarden.net/wiki/Minccino_(Pok%C3%A9mon)" TargetMode="External"/><Relationship Id="rId769" Type="http://schemas.openxmlformats.org/officeDocument/2006/relationships/hyperlink" Target="https://bulbapedia.bulbagarden.net/wiki/Solosis_(Pok%C3%A9mon)" TargetMode="External"/><Relationship Id="rId768" Type="http://schemas.openxmlformats.org/officeDocument/2006/relationships/hyperlink" Target="https://bulbapedia.bulbagarden.net/wiki/Gothitelle_(Pok%C3%A9mon)" TargetMode="External"/><Relationship Id="rId26" Type="http://schemas.openxmlformats.org/officeDocument/2006/relationships/hyperlink" Target="https://bulbapedia.bulbagarden.net/wiki/Raticate_(Pok%C3%A9mon)" TargetMode="External"/><Relationship Id="rId25" Type="http://schemas.openxmlformats.org/officeDocument/2006/relationships/hyperlink" Target="https://bulbapedia.bulbagarden.net/wiki/Raticate_(Pok%C3%A9mon)" TargetMode="External"/><Relationship Id="rId28" Type="http://schemas.openxmlformats.org/officeDocument/2006/relationships/hyperlink" Target="https://bulbapedia.bulbagarden.net/wiki/Fearow_(Pok%C3%A9mon)" TargetMode="External"/><Relationship Id="rId27" Type="http://schemas.openxmlformats.org/officeDocument/2006/relationships/hyperlink" Target="https://bulbapedia.bulbagarden.net/wiki/Spearow_(Pok%C3%A9mon)" TargetMode="External"/><Relationship Id="rId763" Type="http://schemas.openxmlformats.org/officeDocument/2006/relationships/hyperlink" Target="https://bulbapedia.bulbagarden.net/wiki/Zoroark_(Pok%C3%A9mon)" TargetMode="External"/><Relationship Id="rId29" Type="http://schemas.openxmlformats.org/officeDocument/2006/relationships/hyperlink" Target="https://bulbapedia.bulbagarden.net/wiki/Ekans_(Pok%C3%A9mon)" TargetMode="External"/><Relationship Id="rId762" Type="http://schemas.openxmlformats.org/officeDocument/2006/relationships/hyperlink" Target="https://bulbapedia.bulbagarden.net/wiki/Zoroark_(Pok%C3%A9mon)" TargetMode="External"/><Relationship Id="rId761" Type="http://schemas.openxmlformats.org/officeDocument/2006/relationships/hyperlink" Target="https://bulbapedia.bulbagarden.net/wiki/Zorua_(Pok%C3%A9mon)" TargetMode="External"/><Relationship Id="rId760" Type="http://schemas.openxmlformats.org/officeDocument/2006/relationships/hyperlink" Target="https://bulbapedia.bulbagarden.net/wiki/Zorua_(Pok%C3%A9mon)" TargetMode="External"/><Relationship Id="rId11" Type="http://schemas.openxmlformats.org/officeDocument/2006/relationships/hyperlink" Target="https://bulbapedia.bulbagarden.net/wiki/Caterpie_(Pok%C3%A9mon)" TargetMode="External"/><Relationship Id="rId10" Type="http://schemas.openxmlformats.org/officeDocument/2006/relationships/hyperlink" Target="https://bulbapedia.bulbagarden.net/wiki/Blastoise_(Pok%C3%A9mon)" TargetMode="External"/><Relationship Id="rId13" Type="http://schemas.openxmlformats.org/officeDocument/2006/relationships/hyperlink" Target="https://bulbapedia.bulbagarden.net/wiki/Butterfree_(Pok%C3%A9mon)" TargetMode="External"/><Relationship Id="rId12" Type="http://schemas.openxmlformats.org/officeDocument/2006/relationships/hyperlink" Target="https://bulbapedia.bulbagarden.net/wiki/Metapod_(Pok%C3%A9mon)" TargetMode="External"/><Relationship Id="rId756" Type="http://schemas.openxmlformats.org/officeDocument/2006/relationships/hyperlink" Target="https://bulbapedia.bulbagarden.net/wiki/Archen_(Pok%C3%A9mon)" TargetMode="External"/><Relationship Id="rId755" Type="http://schemas.openxmlformats.org/officeDocument/2006/relationships/hyperlink" Target="https://bulbapedia.bulbagarden.net/wiki/Carracosta_(Pok%C3%A9mon)" TargetMode="External"/><Relationship Id="rId754" Type="http://schemas.openxmlformats.org/officeDocument/2006/relationships/hyperlink" Target="https://bulbapedia.bulbagarden.net/wiki/Tirtouga_(Pok%C3%A9mon)" TargetMode="External"/><Relationship Id="rId753" Type="http://schemas.openxmlformats.org/officeDocument/2006/relationships/hyperlink" Target="https://bulbapedia.bulbagarden.net/wiki/Cofagrigus_(Pok%C3%A9mon)" TargetMode="External"/><Relationship Id="rId759" Type="http://schemas.openxmlformats.org/officeDocument/2006/relationships/hyperlink" Target="https://bulbapedia.bulbagarden.net/wiki/Garbodor_(Pok%C3%A9mon)" TargetMode="External"/><Relationship Id="rId758" Type="http://schemas.openxmlformats.org/officeDocument/2006/relationships/hyperlink" Target="https://bulbapedia.bulbagarden.net/wiki/Trubbish_(Pok%C3%A9mon)" TargetMode="External"/><Relationship Id="rId757" Type="http://schemas.openxmlformats.org/officeDocument/2006/relationships/hyperlink" Target="https://bulbapedia.bulbagarden.net/wiki/Archeops_(Pok%C3%A9mon)" TargetMode="External"/><Relationship Id="rId15" Type="http://schemas.openxmlformats.org/officeDocument/2006/relationships/hyperlink" Target="https://bulbapedia.bulbagarden.net/wiki/Weedle_(Pok%C3%A9mon)" TargetMode="External"/><Relationship Id="rId14" Type="http://schemas.openxmlformats.org/officeDocument/2006/relationships/hyperlink" Target="https://bulbapedia.bulbagarden.net/wiki/Butterfree_(Pok%C3%A9mon)" TargetMode="External"/><Relationship Id="rId17" Type="http://schemas.openxmlformats.org/officeDocument/2006/relationships/hyperlink" Target="https://bulbapedia.bulbagarden.net/wiki/Beedrill_(Pok%C3%A9mon)" TargetMode="External"/><Relationship Id="rId16" Type="http://schemas.openxmlformats.org/officeDocument/2006/relationships/hyperlink" Target="https://bulbapedia.bulbagarden.net/wiki/Kakuna_(Pok%C3%A9mon)" TargetMode="External"/><Relationship Id="rId19" Type="http://schemas.openxmlformats.org/officeDocument/2006/relationships/hyperlink" Target="https://bulbapedia.bulbagarden.net/wiki/Pidgeotto_(Pok%C3%A9mon)" TargetMode="External"/><Relationship Id="rId752" Type="http://schemas.openxmlformats.org/officeDocument/2006/relationships/hyperlink" Target="https://bulbapedia.bulbagarden.net/wiki/Yamask_(Pok%C3%A9mon)" TargetMode="External"/><Relationship Id="rId18" Type="http://schemas.openxmlformats.org/officeDocument/2006/relationships/hyperlink" Target="https://bulbapedia.bulbagarden.net/wiki/Pidgey_(Pok%C3%A9mon)" TargetMode="External"/><Relationship Id="rId751" Type="http://schemas.openxmlformats.org/officeDocument/2006/relationships/hyperlink" Target="https://bulbapedia.bulbagarden.net/wiki/Yamask_(Pok%C3%A9mon)" TargetMode="External"/><Relationship Id="rId750" Type="http://schemas.openxmlformats.org/officeDocument/2006/relationships/hyperlink" Target="https://bulbapedia.bulbagarden.net/wiki/Sigilyph_(Pok%C3%A9mon)" TargetMode="External"/><Relationship Id="rId84" Type="http://schemas.openxmlformats.org/officeDocument/2006/relationships/hyperlink" Target="https://bulbapedia.bulbagarden.net/wiki/Poliwag_(Pok%C3%A9mon)" TargetMode="External"/><Relationship Id="rId83" Type="http://schemas.openxmlformats.org/officeDocument/2006/relationships/hyperlink" Target="https://bulbapedia.bulbagarden.net/wiki/Arcanine_(Pok%C3%A9mon)" TargetMode="External"/><Relationship Id="rId86" Type="http://schemas.openxmlformats.org/officeDocument/2006/relationships/hyperlink" Target="https://bulbapedia.bulbagarden.net/wiki/Poliwrath_(Pok%C3%A9mon)" TargetMode="External"/><Relationship Id="rId85" Type="http://schemas.openxmlformats.org/officeDocument/2006/relationships/hyperlink" Target="https://bulbapedia.bulbagarden.net/wiki/Poliwhirl_(Pok%C3%A9mon)" TargetMode="External"/><Relationship Id="rId88" Type="http://schemas.openxmlformats.org/officeDocument/2006/relationships/hyperlink" Target="https://bulbapedia.bulbagarden.net/wiki/Kadabra_(Pok%C3%A9mon)" TargetMode="External"/><Relationship Id="rId87" Type="http://schemas.openxmlformats.org/officeDocument/2006/relationships/hyperlink" Target="https://bulbapedia.bulbagarden.net/wiki/Abra_(Pok%C3%A9mon)" TargetMode="External"/><Relationship Id="rId89" Type="http://schemas.openxmlformats.org/officeDocument/2006/relationships/hyperlink" Target="https://bulbapedia.bulbagarden.net/wiki/Kadabra_(Pok%C3%A9mon)" TargetMode="External"/><Relationship Id="rId709" Type="http://schemas.openxmlformats.org/officeDocument/2006/relationships/hyperlink" Target="https://bulbapedia.bulbagarden.net/wiki/Boldore_(Pok%C3%A9mon)" TargetMode="External"/><Relationship Id="rId708" Type="http://schemas.openxmlformats.org/officeDocument/2006/relationships/hyperlink" Target="https://bulbapedia.bulbagarden.net/wiki/Roggenrola_(Pok%C3%A9mon)" TargetMode="External"/><Relationship Id="rId707" Type="http://schemas.openxmlformats.org/officeDocument/2006/relationships/hyperlink" Target="https://bulbapedia.bulbagarden.net/wiki/Zebstrika_(Pok%C3%A9mon)" TargetMode="External"/><Relationship Id="rId706" Type="http://schemas.openxmlformats.org/officeDocument/2006/relationships/hyperlink" Target="https://bulbapedia.bulbagarden.net/wiki/Blitzle_(Pok%C3%A9mon)" TargetMode="External"/><Relationship Id="rId80" Type="http://schemas.openxmlformats.org/officeDocument/2006/relationships/hyperlink" Target="https://bulbapedia.bulbagarden.net/wiki/Growlithe_(Pok%C3%A9mon)" TargetMode="External"/><Relationship Id="rId82" Type="http://schemas.openxmlformats.org/officeDocument/2006/relationships/hyperlink" Target="https://bulbapedia.bulbagarden.net/wiki/Arcanine_(Pok%C3%A9mon)" TargetMode="External"/><Relationship Id="rId81" Type="http://schemas.openxmlformats.org/officeDocument/2006/relationships/hyperlink" Target="https://bulbapedia.bulbagarden.net/wiki/Growlithe_(Pok%C3%A9mon)" TargetMode="External"/><Relationship Id="rId701" Type="http://schemas.openxmlformats.org/officeDocument/2006/relationships/hyperlink" Target="https://bulbapedia.bulbagarden.net/wiki/Musharna_(Pok%C3%A9mon)" TargetMode="External"/><Relationship Id="rId700" Type="http://schemas.openxmlformats.org/officeDocument/2006/relationships/hyperlink" Target="https://bulbapedia.bulbagarden.net/wiki/Munna_(Pok%C3%A9mon)" TargetMode="External"/><Relationship Id="rId705" Type="http://schemas.openxmlformats.org/officeDocument/2006/relationships/hyperlink" Target="https://bulbapedia.bulbagarden.net/wiki/Unfezant_(Pok%C3%A9mon)" TargetMode="External"/><Relationship Id="rId704" Type="http://schemas.openxmlformats.org/officeDocument/2006/relationships/hyperlink" Target="https://bulbapedia.bulbagarden.net/wiki/Unfezant_(Pok%C3%A9mon)" TargetMode="External"/><Relationship Id="rId703" Type="http://schemas.openxmlformats.org/officeDocument/2006/relationships/hyperlink" Target="https://bulbapedia.bulbagarden.net/wiki/Tranquill_(Pok%C3%A9mon)" TargetMode="External"/><Relationship Id="rId702" Type="http://schemas.openxmlformats.org/officeDocument/2006/relationships/hyperlink" Target="https://bulbapedia.bulbagarden.net/wiki/Pidove_(Pok%C3%A9mon)" TargetMode="External"/><Relationship Id="rId73" Type="http://schemas.openxmlformats.org/officeDocument/2006/relationships/hyperlink" Target="https://bulbapedia.bulbagarden.net/wiki/Meowth_(Pok%C3%A9mon)" TargetMode="External"/><Relationship Id="rId72" Type="http://schemas.openxmlformats.org/officeDocument/2006/relationships/hyperlink" Target="https://bulbapedia.bulbagarden.net/wiki/Meowth_(Pok%C3%A9mon)" TargetMode="External"/><Relationship Id="rId75" Type="http://schemas.openxmlformats.org/officeDocument/2006/relationships/hyperlink" Target="https://bulbapedia.bulbagarden.net/wiki/Persian_(Pok%C3%A9mon)" TargetMode="External"/><Relationship Id="rId74" Type="http://schemas.openxmlformats.org/officeDocument/2006/relationships/hyperlink" Target="https://bulbapedia.bulbagarden.net/wiki/Persian_(Pok%C3%A9mon)" TargetMode="External"/><Relationship Id="rId77" Type="http://schemas.openxmlformats.org/officeDocument/2006/relationships/hyperlink" Target="https://bulbapedia.bulbagarden.net/wiki/Golduck_(Pok%C3%A9mon)" TargetMode="External"/><Relationship Id="rId76" Type="http://schemas.openxmlformats.org/officeDocument/2006/relationships/hyperlink" Target="https://bulbapedia.bulbagarden.net/wiki/Psyduck_(Pok%C3%A9mon)" TargetMode="External"/><Relationship Id="rId79" Type="http://schemas.openxmlformats.org/officeDocument/2006/relationships/hyperlink" Target="https://bulbapedia.bulbagarden.net/wiki/Primeape_(Pok%C3%A9mon)" TargetMode="External"/><Relationship Id="rId78" Type="http://schemas.openxmlformats.org/officeDocument/2006/relationships/hyperlink" Target="https://bulbapedia.bulbagarden.net/wiki/Mankey_(Pok%C3%A9mon)" TargetMode="External"/><Relationship Id="rId71" Type="http://schemas.openxmlformats.org/officeDocument/2006/relationships/hyperlink" Target="https://bulbapedia.bulbagarden.net/wiki/Meowth_(Pok%C3%A9mon)" TargetMode="External"/><Relationship Id="rId70" Type="http://schemas.openxmlformats.org/officeDocument/2006/relationships/hyperlink" Target="https://bulbapedia.bulbagarden.net/wiki/Dugtrio_(Pok%C3%A9mon)" TargetMode="External"/><Relationship Id="rId62" Type="http://schemas.openxmlformats.org/officeDocument/2006/relationships/hyperlink" Target="https://bulbapedia.bulbagarden.net/wiki/Vileplume_(Pok%C3%A9mon)" TargetMode="External"/><Relationship Id="rId61" Type="http://schemas.openxmlformats.org/officeDocument/2006/relationships/hyperlink" Target="https://bulbapedia.bulbagarden.net/wiki/Vileplume_(Pok%C3%A9mon)" TargetMode="External"/><Relationship Id="rId64" Type="http://schemas.openxmlformats.org/officeDocument/2006/relationships/hyperlink" Target="https://bulbapedia.bulbagarden.net/wiki/Parasect_(Pok%C3%A9mon)" TargetMode="External"/><Relationship Id="rId63" Type="http://schemas.openxmlformats.org/officeDocument/2006/relationships/hyperlink" Target="https://bulbapedia.bulbagarden.net/wiki/Paras_(Pok%C3%A9mon)" TargetMode="External"/><Relationship Id="rId66" Type="http://schemas.openxmlformats.org/officeDocument/2006/relationships/hyperlink" Target="https://bulbapedia.bulbagarden.net/wiki/Venomoth_(Pok%C3%A9mon)" TargetMode="External"/><Relationship Id="rId65" Type="http://schemas.openxmlformats.org/officeDocument/2006/relationships/hyperlink" Target="https://bulbapedia.bulbagarden.net/wiki/Venonat_(Pok%C3%A9mon)" TargetMode="External"/><Relationship Id="rId68" Type="http://schemas.openxmlformats.org/officeDocument/2006/relationships/hyperlink" Target="https://bulbapedia.bulbagarden.net/wiki/Diglett_(Pok%C3%A9mon)" TargetMode="External"/><Relationship Id="rId67" Type="http://schemas.openxmlformats.org/officeDocument/2006/relationships/hyperlink" Target="https://bulbapedia.bulbagarden.net/wiki/Diglett_(Pok%C3%A9mon)" TargetMode="External"/><Relationship Id="rId729" Type="http://schemas.openxmlformats.org/officeDocument/2006/relationships/hyperlink" Target="https://bulbapedia.bulbagarden.net/wiki/Scolipede_(Pok%C3%A9mon)" TargetMode="External"/><Relationship Id="rId728" Type="http://schemas.openxmlformats.org/officeDocument/2006/relationships/hyperlink" Target="https://bulbapedia.bulbagarden.net/wiki/Whirlipede_(Pok%C3%A9mon)" TargetMode="External"/><Relationship Id="rId60" Type="http://schemas.openxmlformats.org/officeDocument/2006/relationships/hyperlink" Target="https://bulbapedia.bulbagarden.net/wiki/Gloom_(Pok%C3%A9mon)" TargetMode="External"/><Relationship Id="rId723" Type="http://schemas.openxmlformats.org/officeDocument/2006/relationships/hyperlink" Target="https://bulbapedia.bulbagarden.net/wiki/Sawk_(Pok%C3%A9mon)" TargetMode="External"/><Relationship Id="rId722" Type="http://schemas.openxmlformats.org/officeDocument/2006/relationships/hyperlink" Target="https://bulbapedia.bulbagarden.net/wiki/Throh_(Pok%C3%A9mon)" TargetMode="External"/><Relationship Id="rId721" Type="http://schemas.openxmlformats.org/officeDocument/2006/relationships/hyperlink" Target="https://bulbapedia.bulbagarden.net/wiki/Seismitoad_(Pok%C3%A9mon)" TargetMode="External"/><Relationship Id="rId720" Type="http://schemas.openxmlformats.org/officeDocument/2006/relationships/hyperlink" Target="https://bulbapedia.bulbagarden.net/wiki/Palpitoad_(Pok%C3%A9mon)" TargetMode="External"/><Relationship Id="rId727" Type="http://schemas.openxmlformats.org/officeDocument/2006/relationships/hyperlink" Target="https://bulbapedia.bulbagarden.net/wiki/Venipede_(Pok%C3%A9mon)" TargetMode="External"/><Relationship Id="rId726" Type="http://schemas.openxmlformats.org/officeDocument/2006/relationships/hyperlink" Target="https://bulbapedia.bulbagarden.net/wiki/Leavanny_(Pok%C3%A9mon)" TargetMode="External"/><Relationship Id="rId725" Type="http://schemas.openxmlformats.org/officeDocument/2006/relationships/hyperlink" Target="https://bulbapedia.bulbagarden.net/wiki/Swadloon_(Pok%C3%A9mon)" TargetMode="External"/><Relationship Id="rId724" Type="http://schemas.openxmlformats.org/officeDocument/2006/relationships/hyperlink" Target="https://bulbapedia.bulbagarden.net/wiki/Sewaddle_(Pok%C3%A9mon)" TargetMode="External"/><Relationship Id="rId69" Type="http://schemas.openxmlformats.org/officeDocument/2006/relationships/hyperlink" Target="https://bulbapedia.bulbagarden.net/wiki/Dugtrio_(Pok%C3%A9mon)" TargetMode="External"/><Relationship Id="rId51" Type="http://schemas.openxmlformats.org/officeDocument/2006/relationships/hyperlink" Target="https://bulbapedia.bulbagarden.net/wiki/Ninetales_(Pok%C3%A9mon)" TargetMode="External"/><Relationship Id="rId50" Type="http://schemas.openxmlformats.org/officeDocument/2006/relationships/hyperlink" Target="https://bulbapedia.bulbagarden.net/wiki/Ninetales_(Pok%C3%A9mon)" TargetMode="External"/><Relationship Id="rId53" Type="http://schemas.openxmlformats.org/officeDocument/2006/relationships/hyperlink" Target="https://bulbapedia.bulbagarden.net/wiki/Wigglytuff_(Pok%C3%A9mon)" TargetMode="External"/><Relationship Id="rId52" Type="http://schemas.openxmlformats.org/officeDocument/2006/relationships/hyperlink" Target="https://bulbapedia.bulbagarden.net/wiki/Jigglypuff_(Pok%C3%A9mon)" TargetMode="External"/><Relationship Id="rId55" Type="http://schemas.openxmlformats.org/officeDocument/2006/relationships/hyperlink" Target="https://bulbapedia.bulbagarden.net/wiki/Zubat_(Pok%C3%A9mon)" TargetMode="External"/><Relationship Id="rId54" Type="http://schemas.openxmlformats.org/officeDocument/2006/relationships/hyperlink" Target="https://bulbapedia.bulbagarden.net/wiki/Zubat_(Pok%C3%A9mon)" TargetMode="External"/><Relationship Id="rId57" Type="http://schemas.openxmlformats.org/officeDocument/2006/relationships/hyperlink" Target="https://bulbapedia.bulbagarden.net/wiki/Golbat_(Pok%C3%A9mon)" TargetMode="External"/><Relationship Id="rId56" Type="http://schemas.openxmlformats.org/officeDocument/2006/relationships/hyperlink" Target="https://bulbapedia.bulbagarden.net/wiki/Golbat_(Pok%C3%A9mon)" TargetMode="External"/><Relationship Id="rId719" Type="http://schemas.openxmlformats.org/officeDocument/2006/relationships/hyperlink" Target="https://bulbapedia.bulbagarden.net/wiki/Tympole_(Pok%C3%A9mon)" TargetMode="External"/><Relationship Id="rId718" Type="http://schemas.openxmlformats.org/officeDocument/2006/relationships/hyperlink" Target="https://bulbapedia.bulbagarden.net/wiki/Conkeldurr_(Pok%C3%A9mon)" TargetMode="External"/><Relationship Id="rId717" Type="http://schemas.openxmlformats.org/officeDocument/2006/relationships/hyperlink" Target="https://bulbapedia.bulbagarden.net/wiki/Gurdurr_(Pok%C3%A9mon)" TargetMode="External"/><Relationship Id="rId712" Type="http://schemas.openxmlformats.org/officeDocument/2006/relationships/hyperlink" Target="https://bulbapedia.bulbagarden.net/wiki/Swoobat_(Pok%C3%A9mon)" TargetMode="External"/><Relationship Id="rId711" Type="http://schemas.openxmlformats.org/officeDocument/2006/relationships/hyperlink" Target="https://bulbapedia.bulbagarden.net/wiki/Woobat_(Pok%C3%A9mon)" TargetMode="External"/><Relationship Id="rId710" Type="http://schemas.openxmlformats.org/officeDocument/2006/relationships/hyperlink" Target="https://bulbapedia.bulbagarden.net/wiki/Gigalith_(Pok%C3%A9mon)" TargetMode="External"/><Relationship Id="rId716" Type="http://schemas.openxmlformats.org/officeDocument/2006/relationships/hyperlink" Target="https://bulbapedia.bulbagarden.net/wiki/Timburr_(Pok%C3%A9mon)" TargetMode="External"/><Relationship Id="rId715" Type="http://schemas.openxmlformats.org/officeDocument/2006/relationships/hyperlink" Target="https://bulbapedia.bulbagarden.net/wiki/Audino_(Pok%C3%A9mon)" TargetMode="External"/><Relationship Id="rId714" Type="http://schemas.openxmlformats.org/officeDocument/2006/relationships/hyperlink" Target="https://bulbapedia.bulbagarden.net/wiki/Excadrill_(Pok%C3%A9mon)" TargetMode="External"/><Relationship Id="rId713" Type="http://schemas.openxmlformats.org/officeDocument/2006/relationships/hyperlink" Target="https://bulbapedia.bulbagarden.net/wiki/Drilbur_(Pok%C3%A9mon)" TargetMode="External"/><Relationship Id="rId59" Type="http://schemas.openxmlformats.org/officeDocument/2006/relationships/hyperlink" Target="https://bulbapedia.bulbagarden.net/wiki/Gloom_(Pok%C3%A9mon)" TargetMode="External"/><Relationship Id="rId58" Type="http://schemas.openxmlformats.org/officeDocument/2006/relationships/hyperlink" Target="https://bulbapedia.bulbagarden.net/wiki/Oddish_(Pok%C3%A9mon)" TargetMode="External"/><Relationship Id="rId349" Type="http://schemas.openxmlformats.org/officeDocument/2006/relationships/hyperlink" Target="https://bulbapedia.bulbagarden.net/wiki/Stantler_(Pok%C3%A9mon)" TargetMode="External"/><Relationship Id="rId348" Type="http://schemas.openxmlformats.org/officeDocument/2006/relationships/hyperlink" Target="https://bulbapedia.bulbagarden.net/wiki/Porygon2_(Pok%C3%A9mon)" TargetMode="External"/><Relationship Id="rId347" Type="http://schemas.openxmlformats.org/officeDocument/2006/relationships/hyperlink" Target="https://bulbapedia.bulbagarden.net/wiki/Donphan_(Pok%C3%A9mon)" TargetMode="External"/><Relationship Id="rId346" Type="http://schemas.openxmlformats.org/officeDocument/2006/relationships/hyperlink" Target="https://bulbapedia.bulbagarden.net/wiki/Donphan_(Pok%C3%A9mon)" TargetMode="External"/><Relationship Id="rId341" Type="http://schemas.openxmlformats.org/officeDocument/2006/relationships/hyperlink" Target="https://bulbapedia.bulbagarden.net/wiki/Houndour_(Pok%C3%A9mon)" TargetMode="External"/><Relationship Id="rId340" Type="http://schemas.openxmlformats.org/officeDocument/2006/relationships/hyperlink" Target="https://bulbapedia.bulbagarden.net/wiki/Skarmory_(Pok%C3%A9mon)" TargetMode="External"/><Relationship Id="rId345" Type="http://schemas.openxmlformats.org/officeDocument/2006/relationships/hyperlink" Target="https://bulbapedia.bulbagarden.net/wiki/Phanpy_(Pok%C3%A9mon)" TargetMode="External"/><Relationship Id="rId344" Type="http://schemas.openxmlformats.org/officeDocument/2006/relationships/hyperlink" Target="https://bulbapedia.bulbagarden.net/wiki/Kingdra_(Pok%C3%A9mon)" TargetMode="External"/><Relationship Id="rId343" Type="http://schemas.openxmlformats.org/officeDocument/2006/relationships/hyperlink" Target="https://bulbapedia.bulbagarden.net/wiki/Houndoom_(Pok%C3%A9mon)" TargetMode="External"/><Relationship Id="rId342" Type="http://schemas.openxmlformats.org/officeDocument/2006/relationships/hyperlink" Target="https://bulbapedia.bulbagarden.net/wiki/Houndoom_(Pok%C3%A9mon)" TargetMode="External"/><Relationship Id="rId338" Type="http://schemas.openxmlformats.org/officeDocument/2006/relationships/hyperlink" Target="https://bulbapedia.bulbagarden.net/wiki/Delibird_(Pok%C3%A9mon)" TargetMode="External"/><Relationship Id="rId337" Type="http://schemas.openxmlformats.org/officeDocument/2006/relationships/hyperlink" Target="https://bulbapedia.bulbagarden.net/wiki/Octillery_(Pok%C3%A9mon)" TargetMode="External"/><Relationship Id="rId336" Type="http://schemas.openxmlformats.org/officeDocument/2006/relationships/hyperlink" Target="https://bulbapedia.bulbagarden.net/wiki/Octillery_(Pok%C3%A9mon)" TargetMode="External"/><Relationship Id="rId335" Type="http://schemas.openxmlformats.org/officeDocument/2006/relationships/hyperlink" Target="https://bulbapedia.bulbagarden.net/wiki/Remoraid_(Pok%C3%A9mon)" TargetMode="External"/><Relationship Id="rId339" Type="http://schemas.openxmlformats.org/officeDocument/2006/relationships/hyperlink" Target="https://bulbapedia.bulbagarden.net/wiki/Mantine_(Pok%C3%A9mon)" TargetMode="External"/><Relationship Id="rId330" Type="http://schemas.openxmlformats.org/officeDocument/2006/relationships/hyperlink" Target="https://bulbapedia.bulbagarden.net/wiki/Swinub_(Pok%C3%A9mon)" TargetMode="External"/><Relationship Id="rId334" Type="http://schemas.openxmlformats.org/officeDocument/2006/relationships/hyperlink" Target="https://bulbapedia.bulbagarden.net/wiki/Corsola_(Pok%C3%A9mon)" TargetMode="External"/><Relationship Id="rId333" Type="http://schemas.openxmlformats.org/officeDocument/2006/relationships/hyperlink" Target="https://bulbapedia.bulbagarden.net/wiki/Corsola_(Pok%C3%A9mon)" TargetMode="External"/><Relationship Id="rId332" Type="http://schemas.openxmlformats.org/officeDocument/2006/relationships/hyperlink" Target="https://bulbapedia.bulbagarden.net/wiki/Piloswine_(Pok%C3%A9mon)" TargetMode="External"/><Relationship Id="rId331" Type="http://schemas.openxmlformats.org/officeDocument/2006/relationships/hyperlink" Target="https://bulbapedia.bulbagarden.net/wiki/Piloswine_(Pok%C3%A9mon)" TargetMode="External"/><Relationship Id="rId370" Type="http://schemas.openxmlformats.org/officeDocument/2006/relationships/hyperlink" Target="https://bulbapedia.bulbagarden.net/wiki/Torchic_(Pok%C3%A9mon)" TargetMode="External"/><Relationship Id="rId369" Type="http://schemas.openxmlformats.org/officeDocument/2006/relationships/hyperlink" Target="https://bulbapedia.bulbagarden.net/wiki/Sceptile_(Pok%C3%A9mon)" TargetMode="External"/><Relationship Id="rId368" Type="http://schemas.openxmlformats.org/officeDocument/2006/relationships/hyperlink" Target="https://bulbapedia.bulbagarden.net/wiki/Grovyle_(Pok%C3%A9mon)" TargetMode="External"/><Relationship Id="rId363" Type="http://schemas.openxmlformats.org/officeDocument/2006/relationships/hyperlink" Target="https://bulbapedia.bulbagarden.net/wiki/Tyranitar_(Pok%C3%A9mon)" TargetMode="External"/><Relationship Id="rId362" Type="http://schemas.openxmlformats.org/officeDocument/2006/relationships/hyperlink" Target="https://bulbapedia.bulbagarden.net/wiki/Pupitar_(Pok%C3%A9mon)" TargetMode="External"/><Relationship Id="rId361" Type="http://schemas.openxmlformats.org/officeDocument/2006/relationships/hyperlink" Target="https://bulbapedia.bulbagarden.net/wiki/Larvitar_(Pok%C3%A9mon)" TargetMode="External"/><Relationship Id="rId360" Type="http://schemas.openxmlformats.org/officeDocument/2006/relationships/hyperlink" Target="https://bulbapedia.bulbagarden.net/wiki/Suicune_(Pok%C3%A9mon)" TargetMode="External"/><Relationship Id="rId367" Type="http://schemas.openxmlformats.org/officeDocument/2006/relationships/hyperlink" Target="https://bulbapedia.bulbagarden.net/wiki/Treecko_(Pok%C3%A9mon)" TargetMode="External"/><Relationship Id="rId366" Type="http://schemas.openxmlformats.org/officeDocument/2006/relationships/hyperlink" Target="https://bulbapedia.bulbagarden.net/wiki/Celebi_(Pok%C3%A9mon)" TargetMode="External"/><Relationship Id="rId365" Type="http://schemas.openxmlformats.org/officeDocument/2006/relationships/hyperlink" Target="https://bulbapedia.bulbagarden.net/wiki/Ho-Oh_(Pok%C3%A9mon)" TargetMode="External"/><Relationship Id="rId364" Type="http://schemas.openxmlformats.org/officeDocument/2006/relationships/hyperlink" Target="https://bulbapedia.bulbagarden.net/wiki/Lugia_(Pok%C3%A9mon)" TargetMode="External"/><Relationship Id="rId95" Type="http://schemas.openxmlformats.org/officeDocument/2006/relationships/hyperlink" Target="https://bulbapedia.bulbagarden.net/wiki/Bellsprout_(Pok%C3%A9mon)" TargetMode="External"/><Relationship Id="rId94" Type="http://schemas.openxmlformats.org/officeDocument/2006/relationships/hyperlink" Target="https://bulbapedia.bulbagarden.net/wiki/Machamp_(Pok%C3%A9mon)" TargetMode="External"/><Relationship Id="rId97" Type="http://schemas.openxmlformats.org/officeDocument/2006/relationships/hyperlink" Target="https://bulbapedia.bulbagarden.net/wiki/Victreebel_(Pok%C3%A9mon)" TargetMode="External"/><Relationship Id="rId96" Type="http://schemas.openxmlformats.org/officeDocument/2006/relationships/hyperlink" Target="https://bulbapedia.bulbagarden.net/wiki/Weepinbell_(Pok%C3%A9mon)" TargetMode="External"/><Relationship Id="rId99" Type="http://schemas.openxmlformats.org/officeDocument/2006/relationships/hyperlink" Target="https://bulbapedia.bulbagarden.net/wiki/Tentacruel_(Pok%C3%A9mon)" TargetMode="External"/><Relationship Id="rId98" Type="http://schemas.openxmlformats.org/officeDocument/2006/relationships/hyperlink" Target="https://bulbapedia.bulbagarden.net/wiki/Tentacool_(Pok%C3%A9mon)" TargetMode="External"/><Relationship Id="rId91" Type="http://schemas.openxmlformats.org/officeDocument/2006/relationships/hyperlink" Target="https://bulbapedia.bulbagarden.net/wiki/Alakazam_(Pok%C3%A9mon)" TargetMode="External"/><Relationship Id="rId90" Type="http://schemas.openxmlformats.org/officeDocument/2006/relationships/hyperlink" Target="https://bulbapedia.bulbagarden.net/wiki/Alakazam_(Pok%C3%A9mon)" TargetMode="External"/><Relationship Id="rId93" Type="http://schemas.openxmlformats.org/officeDocument/2006/relationships/hyperlink" Target="https://bulbapedia.bulbagarden.net/wiki/Machoke_(Pok%C3%A9mon)" TargetMode="External"/><Relationship Id="rId92" Type="http://schemas.openxmlformats.org/officeDocument/2006/relationships/hyperlink" Target="https://bulbapedia.bulbagarden.net/wiki/Machop_(Pok%C3%A9mon)" TargetMode="External"/><Relationship Id="rId359" Type="http://schemas.openxmlformats.org/officeDocument/2006/relationships/hyperlink" Target="https://bulbapedia.bulbagarden.net/wiki/Entei_(Pok%C3%A9mon)" TargetMode="External"/><Relationship Id="rId358" Type="http://schemas.openxmlformats.org/officeDocument/2006/relationships/hyperlink" Target="https://bulbapedia.bulbagarden.net/wiki/Raikou_(Pok%C3%A9mon)" TargetMode="External"/><Relationship Id="rId357" Type="http://schemas.openxmlformats.org/officeDocument/2006/relationships/hyperlink" Target="https://bulbapedia.bulbagarden.net/wiki/Blissey_(Pok%C3%A9mon)" TargetMode="External"/><Relationship Id="rId352" Type="http://schemas.openxmlformats.org/officeDocument/2006/relationships/hyperlink" Target="https://bulbapedia.bulbagarden.net/wiki/Hitmontop_(Pok%C3%A9mon)" TargetMode="External"/><Relationship Id="rId351" Type="http://schemas.openxmlformats.org/officeDocument/2006/relationships/hyperlink" Target="https://bulbapedia.bulbagarden.net/wiki/Tyrogue_(Pok%C3%A9mon)" TargetMode="External"/><Relationship Id="rId350" Type="http://schemas.openxmlformats.org/officeDocument/2006/relationships/hyperlink" Target="https://bulbapedia.bulbagarden.net/wiki/Smeargle_(Pok%C3%A9mon)" TargetMode="External"/><Relationship Id="rId356" Type="http://schemas.openxmlformats.org/officeDocument/2006/relationships/hyperlink" Target="https://bulbapedia.bulbagarden.net/wiki/Miltank_(Pok%C3%A9mon)" TargetMode="External"/><Relationship Id="rId355" Type="http://schemas.openxmlformats.org/officeDocument/2006/relationships/hyperlink" Target="https://bulbapedia.bulbagarden.net/wiki/Magby_(Pok%C3%A9mon)" TargetMode="External"/><Relationship Id="rId354" Type="http://schemas.openxmlformats.org/officeDocument/2006/relationships/hyperlink" Target="https://bulbapedia.bulbagarden.net/wiki/Elekid_(Pok%C3%A9mon)" TargetMode="External"/><Relationship Id="rId353" Type="http://schemas.openxmlformats.org/officeDocument/2006/relationships/hyperlink" Target="https://bulbapedia.bulbagarden.net/wiki/Smoochum_(Pok%C3%A9mon)" TargetMode="External"/><Relationship Id="rId305" Type="http://schemas.openxmlformats.org/officeDocument/2006/relationships/hyperlink" Target="https://bulbapedia.bulbagarden.net/wiki/Pineco_(Pok%C3%A9mon)" TargetMode="External"/><Relationship Id="rId789" Type="http://schemas.openxmlformats.org/officeDocument/2006/relationships/hyperlink" Target="https://bulbapedia.bulbagarden.net/wiki/Amoonguss_(Pok%C3%A9mon)" TargetMode="External"/><Relationship Id="rId304" Type="http://schemas.openxmlformats.org/officeDocument/2006/relationships/hyperlink" Target="https://bulbapedia.bulbagarden.net/wiki/Girafarig_(Pok%C3%A9mon)" TargetMode="External"/><Relationship Id="rId788" Type="http://schemas.openxmlformats.org/officeDocument/2006/relationships/hyperlink" Target="https://bulbapedia.bulbagarden.net/wiki/Foongus_(Pok%C3%A9mon)" TargetMode="External"/><Relationship Id="rId303" Type="http://schemas.openxmlformats.org/officeDocument/2006/relationships/hyperlink" Target="https://bulbapedia.bulbagarden.net/wiki/Girafarig_(Pok%C3%A9mon)" TargetMode="External"/><Relationship Id="rId787" Type="http://schemas.openxmlformats.org/officeDocument/2006/relationships/hyperlink" Target="https://bulbapedia.bulbagarden.net/wiki/Escavalier_(Pok%C3%A9mon)" TargetMode="External"/><Relationship Id="rId302" Type="http://schemas.openxmlformats.org/officeDocument/2006/relationships/hyperlink" Target="https://bulbapedia.bulbagarden.net/wiki/Wobbuffet_(Pok%C3%A9mon)" TargetMode="External"/><Relationship Id="rId786" Type="http://schemas.openxmlformats.org/officeDocument/2006/relationships/hyperlink" Target="https://bulbapedia.bulbagarden.net/wiki/Karrablast_(Pok%C3%A9mon)" TargetMode="External"/><Relationship Id="rId309" Type="http://schemas.openxmlformats.org/officeDocument/2006/relationships/hyperlink" Target="https://bulbapedia.bulbagarden.net/wiki/Gligar_(Pok%C3%A9mon)" TargetMode="External"/><Relationship Id="rId308" Type="http://schemas.openxmlformats.org/officeDocument/2006/relationships/hyperlink" Target="https://bulbapedia.bulbagarden.net/wiki/Gligar_(Pok%C3%A9mon)" TargetMode="External"/><Relationship Id="rId307" Type="http://schemas.openxmlformats.org/officeDocument/2006/relationships/hyperlink" Target="https://bulbapedia.bulbagarden.net/wiki/Dunsparce_(Pok%C3%A9mon)" TargetMode="External"/><Relationship Id="rId306" Type="http://schemas.openxmlformats.org/officeDocument/2006/relationships/hyperlink" Target="https://bulbapedia.bulbagarden.net/wiki/Forretress_(Pok%C3%A9mon)" TargetMode="External"/><Relationship Id="rId781" Type="http://schemas.openxmlformats.org/officeDocument/2006/relationships/hyperlink" Target="https://bulbapedia.bulbagarden.net/wiki/Sawsbuck_(Pok%C3%A9mon)" TargetMode="External"/><Relationship Id="rId780" Type="http://schemas.openxmlformats.org/officeDocument/2006/relationships/hyperlink" Target="https://bulbapedia.bulbagarden.net/wiki/Deerling_(Pok%C3%A9mon)" TargetMode="External"/><Relationship Id="rId301" Type="http://schemas.openxmlformats.org/officeDocument/2006/relationships/hyperlink" Target="https://bulbapedia.bulbagarden.net/wiki/Wobbuffet_(Pok%C3%A9mon)" TargetMode="External"/><Relationship Id="rId785" Type="http://schemas.openxmlformats.org/officeDocument/2006/relationships/hyperlink" Target="https://bulbapedia.bulbagarden.net/wiki/Emolga_(Pok%C3%A9mon)" TargetMode="External"/><Relationship Id="rId300" Type="http://schemas.openxmlformats.org/officeDocument/2006/relationships/hyperlink" Target="https://bulbapedia.bulbagarden.net/wiki/Unown_(Pok%C3%A9mon)" TargetMode="External"/><Relationship Id="rId784" Type="http://schemas.openxmlformats.org/officeDocument/2006/relationships/hyperlink" Target="https://bulbapedia.bulbagarden.net/wiki/Sawsbuck_(Pok%C3%A9mon)" TargetMode="External"/><Relationship Id="rId783" Type="http://schemas.openxmlformats.org/officeDocument/2006/relationships/hyperlink" Target="https://bulbapedia.bulbagarden.net/wiki/Sawsbuck_(Pok%C3%A9mon)" TargetMode="External"/><Relationship Id="rId782" Type="http://schemas.openxmlformats.org/officeDocument/2006/relationships/hyperlink" Target="https://bulbapedia.bulbagarden.net/wiki/Sawsbuck_(Pok%C3%A9mon)" TargetMode="External"/><Relationship Id="rId778" Type="http://schemas.openxmlformats.org/officeDocument/2006/relationships/hyperlink" Target="https://bulbapedia.bulbagarden.net/wiki/Deerling_(Pok%C3%A9mon)" TargetMode="External"/><Relationship Id="rId777" Type="http://schemas.openxmlformats.org/officeDocument/2006/relationships/hyperlink" Target="https://bulbapedia.bulbagarden.net/wiki/Deerling_(Pok%C3%A9mon)" TargetMode="External"/><Relationship Id="rId776" Type="http://schemas.openxmlformats.org/officeDocument/2006/relationships/hyperlink" Target="https://bulbapedia.bulbagarden.net/wiki/Vanilluxe_(Pok%C3%A9mon)" TargetMode="External"/><Relationship Id="rId775" Type="http://schemas.openxmlformats.org/officeDocument/2006/relationships/hyperlink" Target="https://bulbapedia.bulbagarden.net/wiki/Vanillish_(Pok%C3%A9mon)" TargetMode="External"/><Relationship Id="rId779" Type="http://schemas.openxmlformats.org/officeDocument/2006/relationships/hyperlink" Target="https://bulbapedia.bulbagarden.net/wiki/Deerling_(Pok%C3%A9mon)" TargetMode="External"/><Relationship Id="rId770" Type="http://schemas.openxmlformats.org/officeDocument/2006/relationships/hyperlink" Target="https://bulbapedia.bulbagarden.net/wiki/Duosion_(Pok%C3%A9mon)" TargetMode="External"/><Relationship Id="rId774" Type="http://schemas.openxmlformats.org/officeDocument/2006/relationships/hyperlink" Target="https://bulbapedia.bulbagarden.net/wiki/Vanillite_(Pok%C3%A9mon)" TargetMode="External"/><Relationship Id="rId773" Type="http://schemas.openxmlformats.org/officeDocument/2006/relationships/hyperlink" Target="https://bulbapedia.bulbagarden.net/wiki/Swanna_(Pok%C3%A9mon)" TargetMode="External"/><Relationship Id="rId772" Type="http://schemas.openxmlformats.org/officeDocument/2006/relationships/hyperlink" Target="https://bulbapedia.bulbagarden.net/wiki/Ducklett_(Pok%C3%A9mon)" TargetMode="External"/><Relationship Id="rId771" Type="http://schemas.openxmlformats.org/officeDocument/2006/relationships/hyperlink" Target="https://bulbapedia.bulbagarden.net/wiki/Reuniclus_(Pok%C3%A9mon)" TargetMode="External"/><Relationship Id="rId327" Type="http://schemas.openxmlformats.org/officeDocument/2006/relationships/hyperlink" Target="https://bulbapedia.bulbagarden.net/wiki/Ursaring_(Pok%C3%A9mon)" TargetMode="External"/><Relationship Id="rId326" Type="http://schemas.openxmlformats.org/officeDocument/2006/relationships/hyperlink" Target="https://bulbapedia.bulbagarden.net/wiki/Ursaring_(Pok%C3%A9mon)" TargetMode="External"/><Relationship Id="rId325" Type="http://schemas.openxmlformats.org/officeDocument/2006/relationships/hyperlink" Target="https://bulbapedia.bulbagarden.net/wiki/Teddiursa_(Pok%C3%A9mon)" TargetMode="External"/><Relationship Id="rId324" Type="http://schemas.openxmlformats.org/officeDocument/2006/relationships/hyperlink" Target="https://bulbapedia.bulbagarden.net/wiki/Sneasel_(Pok%C3%A9mon)" TargetMode="External"/><Relationship Id="rId329" Type="http://schemas.openxmlformats.org/officeDocument/2006/relationships/hyperlink" Target="https://bulbapedia.bulbagarden.net/wiki/Magcargo_(Pok%C3%A9mon)" TargetMode="External"/><Relationship Id="rId328" Type="http://schemas.openxmlformats.org/officeDocument/2006/relationships/hyperlink" Target="https://bulbapedia.bulbagarden.net/wiki/Slugma_(Pok%C3%A9mon)" TargetMode="External"/><Relationship Id="rId323" Type="http://schemas.openxmlformats.org/officeDocument/2006/relationships/hyperlink" Target="https://bulbapedia.bulbagarden.net/wiki/Sneasel_(Pok%C3%A9mon)" TargetMode="External"/><Relationship Id="rId322" Type="http://schemas.openxmlformats.org/officeDocument/2006/relationships/hyperlink" Target="https://bulbapedia.bulbagarden.net/wiki/Sneasel_(Pok%C3%A9mon)" TargetMode="External"/><Relationship Id="rId321" Type="http://schemas.openxmlformats.org/officeDocument/2006/relationships/hyperlink" Target="https://bulbapedia.bulbagarden.net/wiki/Sneasel_(Pok%C3%A9mon)" TargetMode="External"/><Relationship Id="rId320" Type="http://schemas.openxmlformats.org/officeDocument/2006/relationships/hyperlink" Target="https://bulbapedia.bulbagarden.net/wiki/Heracross_(Pok%C3%A9mon)" TargetMode="External"/><Relationship Id="rId316" Type="http://schemas.openxmlformats.org/officeDocument/2006/relationships/hyperlink" Target="https://bulbapedia.bulbagarden.net/wiki/Scizor_(Pok%C3%A9mon)" TargetMode="External"/><Relationship Id="rId315" Type="http://schemas.openxmlformats.org/officeDocument/2006/relationships/hyperlink" Target="https://bulbapedia.bulbagarden.net/wiki/Qwilfish_(Pok%C3%A9mon)" TargetMode="External"/><Relationship Id="rId799" Type="http://schemas.openxmlformats.org/officeDocument/2006/relationships/hyperlink" Target="https://bulbapedia.bulbagarden.net/wiki/Klink_(Pok%C3%A9mon)" TargetMode="External"/><Relationship Id="rId314" Type="http://schemas.openxmlformats.org/officeDocument/2006/relationships/hyperlink" Target="https://bulbapedia.bulbagarden.net/wiki/Qwilfish_(Pok%C3%A9mon)" TargetMode="External"/><Relationship Id="rId798" Type="http://schemas.openxmlformats.org/officeDocument/2006/relationships/hyperlink" Target="https://bulbapedia.bulbagarden.net/wiki/Ferrothorn_(Pok%C3%A9mon)" TargetMode="External"/><Relationship Id="rId313" Type="http://schemas.openxmlformats.org/officeDocument/2006/relationships/hyperlink" Target="https://bulbapedia.bulbagarden.net/wiki/Granbull_(Pok%C3%A9mon)" TargetMode="External"/><Relationship Id="rId797" Type="http://schemas.openxmlformats.org/officeDocument/2006/relationships/hyperlink" Target="https://bulbapedia.bulbagarden.net/wiki/Ferroseed_(Pok%C3%A9mon)" TargetMode="External"/><Relationship Id="rId319" Type="http://schemas.openxmlformats.org/officeDocument/2006/relationships/hyperlink" Target="https://bulbapedia.bulbagarden.net/wiki/Heracross_(Pok%C3%A9mon)" TargetMode="External"/><Relationship Id="rId318" Type="http://schemas.openxmlformats.org/officeDocument/2006/relationships/hyperlink" Target="https://bulbapedia.bulbagarden.net/wiki/Shuckle_(Pok%C3%A9mon)" TargetMode="External"/><Relationship Id="rId317" Type="http://schemas.openxmlformats.org/officeDocument/2006/relationships/hyperlink" Target="https://bulbapedia.bulbagarden.net/wiki/Scizor_(Pok%C3%A9mon)" TargetMode="External"/><Relationship Id="rId792" Type="http://schemas.openxmlformats.org/officeDocument/2006/relationships/hyperlink" Target="https://bulbapedia.bulbagarden.net/wiki/Jellicent_(Pok%C3%A9mon)" TargetMode="External"/><Relationship Id="rId791" Type="http://schemas.openxmlformats.org/officeDocument/2006/relationships/hyperlink" Target="https://bulbapedia.bulbagarden.net/wiki/Frillish_(Pok%C3%A9mon)" TargetMode="External"/><Relationship Id="rId790" Type="http://schemas.openxmlformats.org/officeDocument/2006/relationships/hyperlink" Target="https://bulbapedia.bulbagarden.net/wiki/Frillish_(Pok%C3%A9mon)" TargetMode="External"/><Relationship Id="rId312" Type="http://schemas.openxmlformats.org/officeDocument/2006/relationships/hyperlink" Target="https://bulbapedia.bulbagarden.net/wiki/Snubbull_(Pok%C3%A9mon)" TargetMode="External"/><Relationship Id="rId796" Type="http://schemas.openxmlformats.org/officeDocument/2006/relationships/hyperlink" Target="https://bulbapedia.bulbagarden.net/wiki/Galvantula_(Pok%C3%A9mon)" TargetMode="External"/><Relationship Id="rId311" Type="http://schemas.openxmlformats.org/officeDocument/2006/relationships/hyperlink" Target="https://bulbapedia.bulbagarden.net/wiki/Steelix_(Pok%C3%A9mon)" TargetMode="External"/><Relationship Id="rId795" Type="http://schemas.openxmlformats.org/officeDocument/2006/relationships/hyperlink" Target="https://bulbapedia.bulbagarden.net/wiki/Joltik_(Pok%C3%A9mon)" TargetMode="External"/><Relationship Id="rId310" Type="http://schemas.openxmlformats.org/officeDocument/2006/relationships/hyperlink" Target="https://bulbapedia.bulbagarden.net/wiki/Steelix_(Pok%C3%A9mon)" TargetMode="External"/><Relationship Id="rId794" Type="http://schemas.openxmlformats.org/officeDocument/2006/relationships/hyperlink" Target="https://bulbapedia.bulbagarden.net/wiki/Alomomola_(Pok%C3%A9mon)" TargetMode="External"/><Relationship Id="rId793" Type="http://schemas.openxmlformats.org/officeDocument/2006/relationships/hyperlink" Target="https://bulbapedia.bulbagarden.net/wiki/Jellicent_(Pok%C3%A9mon)" TargetMode="External"/><Relationship Id="rId297" Type="http://schemas.openxmlformats.org/officeDocument/2006/relationships/hyperlink" Target="https://bulbapedia.bulbagarden.net/wiki/Unown_(Pok%C3%A9mon)" TargetMode="External"/><Relationship Id="rId296" Type="http://schemas.openxmlformats.org/officeDocument/2006/relationships/hyperlink" Target="https://bulbapedia.bulbagarden.net/wiki/Unown_(Pok%C3%A9mon)" TargetMode="External"/><Relationship Id="rId295" Type="http://schemas.openxmlformats.org/officeDocument/2006/relationships/hyperlink" Target="https://bulbapedia.bulbagarden.net/wiki/Unown_(Pok%C3%A9mon)" TargetMode="External"/><Relationship Id="rId294" Type="http://schemas.openxmlformats.org/officeDocument/2006/relationships/hyperlink" Target="https://bulbapedia.bulbagarden.net/wiki/Unown_(Pok%C3%A9mon)" TargetMode="External"/><Relationship Id="rId299" Type="http://schemas.openxmlformats.org/officeDocument/2006/relationships/hyperlink" Target="https://bulbapedia.bulbagarden.net/wiki/Unown_(Pok%C3%A9mon)" TargetMode="External"/><Relationship Id="rId298" Type="http://schemas.openxmlformats.org/officeDocument/2006/relationships/hyperlink" Target="https://bulbapedia.bulbagarden.net/wiki/Unown_(Pok%C3%A9mon)" TargetMode="External"/><Relationship Id="rId271" Type="http://schemas.openxmlformats.org/officeDocument/2006/relationships/hyperlink" Target="https://bulbapedia.bulbagarden.net/wiki/Slowking_(Pok%C3%A9mon)" TargetMode="External"/><Relationship Id="rId270" Type="http://schemas.openxmlformats.org/officeDocument/2006/relationships/hyperlink" Target="https://bulbapedia.bulbagarden.net/wiki/Slowking_(Pok%C3%A9mon)" TargetMode="External"/><Relationship Id="rId269" Type="http://schemas.openxmlformats.org/officeDocument/2006/relationships/hyperlink" Target="https://bulbapedia.bulbagarden.net/wiki/Murkrow_(Pok%C3%A9mon)" TargetMode="External"/><Relationship Id="rId264" Type="http://schemas.openxmlformats.org/officeDocument/2006/relationships/hyperlink" Target="https://bulbapedia.bulbagarden.net/wiki/Quagsire_(Pok%C3%A9mon)" TargetMode="External"/><Relationship Id="rId263" Type="http://schemas.openxmlformats.org/officeDocument/2006/relationships/hyperlink" Target="https://bulbapedia.bulbagarden.net/wiki/Wooper_(Pok%C3%A9mon)" TargetMode="External"/><Relationship Id="rId262" Type="http://schemas.openxmlformats.org/officeDocument/2006/relationships/hyperlink" Target="https://bulbapedia.bulbagarden.net/wiki/Wooper_(Pok%C3%A9mon)" TargetMode="External"/><Relationship Id="rId261" Type="http://schemas.openxmlformats.org/officeDocument/2006/relationships/hyperlink" Target="https://bulbapedia.bulbagarden.net/wiki/Wooper_(Pok%C3%A9mon)" TargetMode="External"/><Relationship Id="rId268" Type="http://schemas.openxmlformats.org/officeDocument/2006/relationships/hyperlink" Target="https://bulbapedia.bulbagarden.net/wiki/Murkrow_(Pok%C3%A9mon)" TargetMode="External"/><Relationship Id="rId267" Type="http://schemas.openxmlformats.org/officeDocument/2006/relationships/hyperlink" Target="https://bulbapedia.bulbagarden.net/wiki/Umbreon_(Pok%C3%A9mon)" TargetMode="External"/><Relationship Id="rId266" Type="http://schemas.openxmlformats.org/officeDocument/2006/relationships/hyperlink" Target="https://bulbapedia.bulbagarden.net/wiki/Espeon_(Pok%C3%A9mon)" TargetMode="External"/><Relationship Id="rId265" Type="http://schemas.openxmlformats.org/officeDocument/2006/relationships/hyperlink" Target="https://bulbapedia.bulbagarden.net/wiki/Quagsire_(Pok%C3%A9mon)" TargetMode="External"/><Relationship Id="rId260" Type="http://schemas.openxmlformats.org/officeDocument/2006/relationships/hyperlink" Target="https://bulbapedia.bulbagarden.net/wiki/Yanma_(Pok%C3%A9mon)" TargetMode="External"/><Relationship Id="rId259" Type="http://schemas.openxmlformats.org/officeDocument/2006/relationships/hyperlink" Target="https://bulbapedia.bulbagarden.net/wiki/Sunflora_(Pok%C3%A9mon)" TargetMode="External"/><Relationship Id="rId258" Type="http://schemas.openxmlformats.org/officeDocument/2006/relationships/hyperlink" Target="https://bulbapedia.bulbagarden.net/wiki/Sunkern_(Pok%C3%A9mon)" TargetMode="External"/><Relationship Id="rId253" Type="http://schemas.openxmlformats.org/officeDocument/2006/relationships/hyperlink" Target="https://bulbapedia.bulbagarden.net/wiki/Hoppip_(Pok%C3%A9mon)" TargetMode="External"/><Relationship Id="rId252" Type="http://schemas.openxmlformats.org/officeDocument/2006/relationships/hyperlink" Target="https://bulbapedia.bulbagarden.net/wiki/Politoed_(Pok%C3%A9mon)" TargetMode="External"/><Relationship Id="rId251" Type="http://schemas.openxmlformats.org/officeDocument/2006/relationships/hyperlink" Target="https://bulbapedia.bulbagarden.net/wiki/Politoed_(Pok%C3%A9mon)" TargetMode="External"/><Relationship Id="rId250" Type="http://schemas.openxmlformats.org/officeDocument/2006/relationships/hyperlink" Target="https://bulbapedia.bulbagarden.net/wiki/Sudowoodo_(Pok%C3%A9mon)" TargetMode="External"/><Relationship Id="rId257" Type="http://schemas.openxmlformats.org/officeDocument/2006/relationships/hyperlink" Target="https://bulbapedia.bulbagarden.net/wiki/Aipom_(Pok%C3%A9mon)" TargetMode="External"/><Relationship Id="rId256" Type="http://schemas.openxmlformats.org/officeDocument/2006/relationships/hyperlink" Target="https://bulbapedia.bulbagarden.net/wiki/Aipom_(Pok%C3%A9mon)" TargetMode="External"/><Relationship Id="rId255" Type="http://schemas.openxmlformats.org/officeDocument/2006/relationships/hyperlink" Target="https://bulbapedia.bulbagarden.net/wiki/Jumpluff_(Pok%C3%A9mon)" TargetMode="External"/><Relationship Id="rId254" Type="http://schemas.openxmlformats.org/officeDocument/2006/relationships/hyperlink" Target="https://bulbapedia.bulbagarden.net/wiki/Skiploom_(Pok%C3%A9mon)" TargetMode="External"/><Relationship Id="rId293" Type="http://schemas.openxmlformats.org/officeDocument/2006/relationships/hyperlink" Target="https://bulbapedia.bulbagarden.net/wiki/Unown_(Pok%C3%A9mon)" TargetMode="External"/><Relationship Id="rId292" Type="http://schemas.openxmlformats.org/officeDocument/2006/relationships/hyperlink" Target="https://bulbapedia.bulbagarden.net/wiki/Unown_(Pok%C3%A9mon)" TargetMode="External"/><Relationship Id="rId291" Type="http://schemas.openxmlformats.org/officeDocument/2006/relationships/hyperlink" Target="https://bulbapedia.bulbagarden.net/wiki/Unown_(Pok%C3%A9mon)" TargetMode="External"/><Relationship Id="rId290" Type="http://schemas.openxmlformats.org/officeDocument/2006/relationships/hyperlink" Target="https://bulbapedia.bulbagarden.net/wiki/Unown_(Pok%C3%A9mon)" TargetMode="External"/><Relationship Id="rId286" Type="http://schemas.openxmlformats.org/officeDocument/2006/relationships/hyperlink" Target="https://bulbapedia.bulbagarden.net/wiki/Unown_(Pok%C3%A9mon)" TargetMode="External"/><Relationship Id="rId285" Type="http://schemas.openxmlformats.org/officeDocument/2006/relationships/hyperlink" Target="https://bulbapedia.bulbagarden.net/wiki/Unown_(Pok%C3%A9mon)" TargetMode="External"/><Relationship Id="rId284" Type="http://schemas.openxmlformats.org/officeDocument/2006/relationships/hyperlink" Target="https://bulbapedia.bulbagarden.net/wiki/Unown_(Pok%C3%A9mon)" TargetMode="External"/><Relationship Id="rId283" Type="http://schemas.openxmlformats.org/officeDocument/2006/relationships/hyperlink" Target="https://bulbapedia.bulbagarden.net/wiki/Unown_(Pok%C3%A9mon)" TargetMode="External"/><Relationship Id="rId289" Type="http://schemas.openxmlformats.org/officeDocument/2006/relationships/hyperlink" Target="https://bulbapedia.bulbagarden.net/wiki/Unown_(Pok%C3%A9mon)" TargetMode="External"/><Relationship Id="rId288" Type="http://schemas.openxmlformats.org/officeDocument/2006/relationships/hyperlink" Target="https://bulbapedia.bulbagarden.net/wiki/Unown_(Pok%C3%A9mon)" TargetMode="External"/><Relationship Id="rId287" Type="http://schemas.openxmlformats.org/officeDocument/2006/relationships/hyperlink" Target="https://bulbapedia.bulbagarden.net/wiki/Unown_(Pok%C3%A9mon)" TargetMode="External"/><Relationship Id="rId282" Type="http://schemas.openxmlformats.org/officeDocument/2006/relationships/hyperlink" Target="https://bulbapedia.bulbagarden.net/wiki/Unown_(Pok%C3%A9mon)" TargetMode="External"/><Relationship Id="rId281" Type="http://schemas.openxmlformats.org/officeDocument/2006/relationships/hyperlink" Target="https://bulbapedia.bulbagarden.net/wiki/Unown_(Pok%C3%A9mon)" TargetMode="External"/><Relationship Id="rId280" Type="http://schemas.openxmlformats.org/officeDocument/2006/relationships/hyperlink" Target="https://bulbapedia.bulbagarden.net/wiki/Unown_(Pok%C3%A9mon)" TargetMode="External"/><Relationship Id="rId275" Type="http://schemas.openxmlformats.org/officeDocument/2006/relationships/hyperlink" Target="https://bulbapedia.bulbagarden.net/wiki/Unown_(Pok%C3%A9mon)" TargetMode="External"/><Relationship Id="rId274" Type="http://schemas.openxmlformats.org/officeDocument/2006/relationships/hyperlink" Target="https://bulbapedia.bulbagarden.net/wiki/Unown_(Pok%C3%A9mon)" TargetMode="External"/><Relationship Id="rId273" Type="http://schemas.openxmlformats.org/officeDocument/2006/relationships/hyperlink" Target="https://bulbapedia.bulbagarden.net/wiki/Unown_(Pok%C3%A9mon)" TargetMode="External"/><Relationship Id="rId272" Type="http://schemas.openxmlformats.org/officeDocument/2006/relationships/hyperlink" Target="https://bulbapedia.bulbagarden.net/wiki/Misdreavus_(Pok%C3%A9mon)" TargetMode="External"/><Relationship Id="rId279" Type="http://schemas.openxmlformats.org/officeDocument/2006/relationships/hyperlink" Target="https://bulbapedia.bulbagarden.net/wiki/Unown_(Pok%C3%A9mon)" TargetMode="External"/><Relationship Id="rId278" Type="http://schemas.openxmlformats.org/officeDocument/2006/relationships/hyperlink" Target="https://bulbapedia.bulbagarden.net/wiki/Unown_(Pok%C3%A9mon)" TargetMode="External"/><Relationship Id="rId277" Type="http://schemas.openxmlformats.org/officeDocument/2006/relationships/hyperlink" Target="https://bulbapedia.bulbagarden.net/wiki/Unown_(Pok%C3%A9mon)" TargetMode="External"/><Relationship Id="rId276" Type="http://schemas.openxmlformats.org/officeDocument/2006/relationships/hyperlink" Target="https://bulbapedia.bulbagarden.net/wiki/Unown_(Pok%C3%A9mon)" TargetMode="External"/><Relationship Id="rId629" Type="http://schemas.openxmlformats.org/officeDocument/2006/relationships/hyperlink" Target="https://bulbapedia.bulbagarden.net/wiki/Snover_(Pok%C3%A9mon)" TargetMode="External"/><Relationship Id="rId624" Type="http://schemas.openxmlformats.org/officeDocument/2006/relationships/hyperlink" Target="https://bulbapedia.bulbagarden.net/wiki/Finneon_(Pok%C3%A9mon)" TargetMode="External"/><Relationship Id="rId623" Type="http://schemas.openxmlformats.org/officeDocument/2006/relationships/hyperlink" Target="https://bulbapedia.bulbagarden.net/wiki/Finneon_(Pok%C3%A9mon)" TargetMode="External"/><Relationship Id="rId622" Type="http://schemas.openxmlformats.org/officeDocument/2006/relationships/hyperlink" Target="https://bulbapedia.bulbagarden.net/wiki/Carnivine_(Pok%C3%A9mon)" TargetMode="External"/><Relationship Id="rId621" Type="http://schemas.openxmlformats.org/officeDocument/2006/relationships/hyperlink" Target="https://bulbapedia.bulbagarden.net/wiki/Toxicroak_(Pok%C3%A9mon)" TargetMode="External"/><Relationship Id="rId628" Type="http://schemas.openxmlformats.org/officeDocument/2006/relationships/hyperlink" Target="https://bulbapedia.bulbagarden.net/wiki/Snover_(Pok%C3%A9mon)" TargetMode="External"/><Relationship Id="rId627" Type="http://schemas.openxmlformats.org/officeDocument/2006/relationships/hyperlink" Target="https://bulbapedia.bulbagarden.net/wiki/Mantyke_(Pok%C3%A9mon)" TargetMode="External"/><Relationship Id="rId626" Type="http://schemas.openxmlformats.org/officeDocument/2006/relationships/hyperlink" Target="https://bulbapedia.bulbagarden.net/wiki/Lumineon_(Pok%C3%A9mon)" TargetMode="External"/><Relationship Id="rId625" Type="http://schemas.openxmlformats.org/officeDocument/2006/relationships/hyperlink" Target="https://bulbapedia.bulbagarden.net/wiki/Lumineon_(Pok%C3%A9mon)" TargetMode="External"/><Relationship Id="rId620" Type="http://schemas.openxmlformats.org/officeDocument/2006/relationships/hyperlink" Target="https://bulbapedia.bulbagarden.net/wiki/Toxicroak_(Pok%C3%A9mon)" TargetMode="External"/><Relationship Id="rId619" Type="http://schemas.openxmlformats.org/officeDocument/2006/relationships/hyperlink" Target="https://bulbapedia.bulbagarden.net/wiki/Croagunk_(Pok%C3%A9mon)" TargetMode="External"/><Relationship Id="rId618" Type="http://schemas.openxmlformats.org/officeDocument/2006/relationships/hyperlink" Target="https://bulbapedia.bulbagarden.net/wiki/Croagunk_(Pok%C3%A9mon)" TargetMode="External"/><Relationship Id="rId613" Type="http://schemas.openxmlformats.org/officeDocument/2006/relationships/hyperlink" Target="https://bulbapedia.bulbagarden.net/wiki/Hippopotas_(Pok%C3%A9mon)" TargetMode="External"/><Relationship Id="rId612" Type="http://schemas.openxmlformats.org/officeDocument/2006/relationships/hyperlink" Target="https://bulbapedia.bulbagarden.net/wiki/Hippopotas_(Pok%C3%A9mon)" TargetMode="External"/><Relationship Id="rId611" Type="http://schemas.openxmlformats.org/officeDocument/2006/relationships/hyperlink" Target="https://bulbapedia.bulbagarden.net/wiki/Lucario_(Pok%C3%A9mon)" TargetMode="External"/><Relationship Id="rId610" Type="http://schemas.openxmlformats.org/officeDocument/2006/relationships/hyperlink" Target="https://bulbapedia.bulbagarden.net/wiki/Riolu_(Pok%C3%A9mon)" TargetMode="External"/><Relationship Id="rId617" Type="http://schemas.openxmlformats.org/officeDocument/2006/relationships/hyperlink" Target="https://bulbapedia.bulbagarden.net/wiki/Drapion_(Pok%C3%A9mon)" TargetMode="External"/><Relationship Id="rId616" Type="http://schemas.openxmlformats.org/officeDocument/2006/relationships/hyperlink" Target="https://bulbapedia.bulbagarden.net/wiki/Skorupi_(Pok%C3%A9mon)" TargetMode="External"/><Relationship Id="rId615" Type="http://schemas.openxmlformats.org/officeDocument/2006/relationships/hyperlink" Target="https://bulbapedia.bulbagarden.net/wiki/Hippowdon_(Pok%C3%A9mon)" TargetMode="External"/><Relationship Id="rId614" Type="http://schemas.openxmlformats.org/officeDocument/2006/relationships/hyperlink" Target="https://bulbapedia.bulbagarden.net/wiki/Hippowdon_(Pok%C3%A9mon)" TargetMode="External"/><Relationship Id="rId646" Type="http://schemas.openxmlformats.org/officeDocument/2006/relationships/hyperlink" Target="https://bulbapedia.bulbagarden.net/wiki/Gliscor_(Pok%C3%A9mon)" TargetMode="External"/><Relationship Id="rId645" Type="http://schemas.openxmlformats.org/officeDocument/2006/relationships/hyperlink" Target="https://bulbapedia.bulbagarden.net/wiki/Glaceon_(Pok%C3%A9mon)" TargetMode="External"/><Relationship Id="rId644" Type="http://schemas.openxmlformats.org/officeDocument/2006/relationships/hyperlink" Target="https://bulbapedia.bulbagarden.net/wiki/Leafeon_(Pok%C3%A9mon)" TargetMode="External"/><Relationship Id="rId643" Type="http://schemas.openxmlformats.org/officeDocument/2006/relationships/hyperlink" Target="https://bulbapedia.bulbagarden.net/wiki/Yanmega_(Pok%C3%A9mon)" TargetMode="External"/><Relationship Id="rId649" Type="http://schemas.openxmlformats.org/officeDocument/2006/relationships/hyperlink" Target="https://bulbapedia.bulbagarden.net/wiki/Porygon-Z_(Pok%C3%A9mon)" TargetMode="External"/><Relationship Id="rId648" Type="http://schemas.openxmlformats.org/officeDocument/2006/relationships/hyperlink" Target="https://bulbapedia.bulbagarden.net/wiki/Mamoswine_(Pok%C3%A9mon)" TargetMode="External"/><Relationship Id="rId647" Type="http://schemas.openxmlformats.org/officeDocument/2006/relationships/hyperlink" Target="https://bulbapedia.bulbagarden.net/wiki/Mamoswine_(Pok%C3%A9mon)" TargetMode="External"/><Relationship Id="rId642" Type="http://schemas.openxmlformats.org/officeDocument/2006/relationships/hyperlink" Target="https://bulbapedia.bulbagarden.net/wiki/Togekiss_(Pok%C3%A9mon)" TargetMode="External"/><Relationship Id="rId641" Type="http://schemas.openxmlformats.org/officeDocument/2006/relationships/hyperlink" Target="https://bulbapedia.bulbagarden.net/wiki/Magmortar_(Pok%C3%A9mon)" TargetMode="External"/><Relationship Id="rId640" Type="http://schemas.openxmlformats.org/officeDocument/2006/relationships/hyperlink" Target="https://bulbapedia.bulbagarden.net/wiki/Electivire_(Pok%C3%A9mon)" TargetMode="External"/><Relationship Id="rId635" Type="http://schemas.openxmlformats.org/officeDocument/2006/relationships/hyperlink" Target="https://bulbapedia.bulbagarden.net/wiki/Lickilicky_(Pok%C3%A9mon)" TargetMode="External"/><Relationship Id="rId634" Type="http://schemas.openxmlformats.org/officeDocument/2006/relationships/hyperlink" Target="https://bulbapedia.bulbagarden.net/wiki/Magnezone_(Pok%C3%A9mon)" TargetMode="External"/><Relationship Id="rId633" Type="http://schemas.openxmlformats.org/officeDocument/2006/relationships/hyperlink" Target="https://bulbapedia.bulbagarden.net/wiki/Weavile_(Pok%C3%A9mon)" TargetMode="External"/><Relationship Id="rId632" Type="http://schemas.openxmlformats.org/officeDocument/2006/relationships/hyperlink" Target="https://bulbapedia.bulbagarden.net/wiki/Weavile_(Pok%C3%A9mon)" TargetMode="External"/><Relationship Id="rId639" Type="http://schemas.openxmlformats.org/officeDocument/2006/relationships/hyperlink" Target="https://bulbapedia.bulbagarden.net/wiki/Tangrowth_(Pok%C3%A9mon)" TargetMode="External"/><Relationship Id="rId638" Type="http://schemas.openxmlformats.org/officeDocument/2006/relationships/hyperlink" Target="https://bulbapedia.bulbagarden.net/wiki/Tangrowth_(Pok%C3%A9mon)" TargetMode="External"/><Relationship Id="rId637" Type="http://schemas.openxmlformats.org/officeDocument/2006/relationships/hyperlink" Target="https://bulbapedia.bulbagarden.net/wiki/Rhyperior_(Pok%C3%A9mon)" TargetMode="External"/><Relationship Id="rId636" Type="http://schemas.openxmlformats.org/officeDocument/2006/relationships/hyperlink" Target="https://bulbapedia.bulbagarden.net/wiki/Rhyperior_(Pok%C3%A9mon)" TargetMode="External"/><Relationship Id="rId631" Type="http://schemas.openxmlformats.org/officeDocument/2006/relationships/hyperlink" Target="https://bulbapedia.bulbagarden.net/wiki/Abomasnow_(Pok%C3%A9mon)" TargetMode="External"/><Relationship Id="rId630" Type="http://schemas.openxmlformats.org/officeDocument/2006/relationships/hyperlink" Target="https://bulbapedia.bulbagarden.net/wiki/Abomasnow_(Pok%C3%A9mon)" TargetMode="External"/><Relationship Id="rId609" Type="http://schemas.openxmlformats.org/officeDocument/2006/relationships/hyperlink" Target="https://bulbapedia.bulbagarden.net/wiki/Munchlax_(Pok%C3%A9mon)" TargetMode="External"/><Relationship Id="rId608" Type="http://schemas.openxmlformats.org/officeDocument/2006/relationships/hyperlink" Target="https://bulbapedia.bulbagarden.net/wiki/Garchomp_(Pok%C3%A9mon)" TargetMode="External"/><Relationship Id="rId607" Type="http://schemas.openxmlformats.org/officeDocument/2006/relationships/hyperlink" Target="https://bulbapedia.bulbagarden.net/wiki/Garchomp_(Pok%C3%A9mon)" TargetMode="External"/><Relationship Id="rId602" Type="http://schemas.openxmlformats.org/officeDocument/2006/relationships/hyperlink" Target="https://bulbapedia.bulbagarden.net/wiki/Spiritomb_(Pok%C3%A9mon)" TargetMode="External"/><Relationship Id="rId601" Type="http://schemas.openxmlformats.org/officeDocument/2006/relationships/hyperlink" Target="https://bulbapedia.bulbagarden.net/wiki/Chatot_(Pok%C3%A9mon)" TargetMode="External"/><Relationship Id="rId600" Type="http://schemas.openxmlformats.org/officeDocument/2006/relationships/hyperlink" Target="https://bulbapedia.bulbagarden.net/wiki/Happiny_(Pok%C3%A9mon)" TargetMode="External"/><Relationship Id="rId606" Type="http://schemas.openxmlformats.org/officeDocument/2006/relationships/hyperlink" Target="https://bulbapedia.bulbagarden.net/wiki/Gabite_(Pok%C3%A9mon)" TargetMode="External"/><Relationship Id="rId605" Type="http://schemas.openxmlformats.org/officeDocument/2006/relationships/hyperlink" Target="https://bulbapedia.bulbagarden.net/wiki/Gabite_(Pok%C3%A9mon)" TargetMode="External"/><Relationship Id="rId604" Type="http://schemas.openxmlformats.org/officeDocument/2006/relationships/hyperlink" Target="https://bulbapedia.bulbagarden.net/wiki/Gible_(Pok%C3%A9mon)" TargetMode="External"/><Relationship Id="rId603" Type="http://schemas.openxmlformats.org/officeDocument/2006/relationships/hyperlink" Target="https://bulbapedia.bulbagarden.net/wiki/Gible_(Pok%C3%A9mon)" TargetMode="External"/><Relationship Id="rId1059" Type="http://schemas.openxmlformats.org/officeDocument/2006/relationships/hyperlink" Target="https://bulbapedia.bulbagarden.net/wiki/Cosmog_(Pok%C3%A9mon)" TargetMode="External"/><Relationship Id="rId228" Type="http://schemas.openxmlformats.org/officeDocument/2006/relationships/hyperlink" Target="https://bulbapedia.bulbagarden.net/wiki/Ledian_(Pok%C3%A9mon)" TargetMode="External"/><Relationship Id="rId227" Type="http://schemas.openxmlformats.org/officeDocument/2006/relationships/hyperlink" Target="https://bulbapedia.bulbagarden.net/wiki/Ledyba_(Pok%C3%A9mon)" TargetMode="External"/><Relationship Id="rId226" Type="http://schemas.openxmlformats.org/officeDocument/2006/relationships/hyperlink" Target="https://bulbapedia.bulbagarden.net/wiki/Ledyba_(Pok%C3%A9mon)" TargetMode="External"/><Relationship Id="rId225" Type="http://schemas.openxmlformats.org/officeDocument/2006/relationships/hyperlink" Target="https://bulbapedia.bulbagarden.net/wiki/Noctowl_(Pok%C3%A9mon)" TargetMode="External"/><Relationship Id="rId229" Type="http://schemas.openxmlformats.org/officeDocument/2006/relationships/hyperlink" Target="https://bulbapedia.bulbagarden.net/wiki/Ledian_(Pok%C3%A9mon)" TargetMode="External"/><Relationship Id="rId1050" Type="http://schemas.openxmlformats.org/officeDocument/2006/relationships/hyperlink" Target="https://bulbapedia.bulbagarden.net/wiki/Drampa_(Pok%C3%A9mon)" TargetMode="External"/><Relationship Id="rId220" Type="http://schemas.openxmlformats.org/officeDocument/2006/relationships/hyperlink" Target="https://bulbapedia.bulbagarden.net/wiki/Croconaw_(Pok%C3%A9mon)" TargetMode="External"/><Relationship Id="rId1051" Type="http://schemas.openxmlformats.org/officeDocument/2006/relationships/hyperlink" Target="https://bulbapedia.bulbagarden.net/wiki/Dhelmise_(Pok%C3%A9mon)" TargetMode="External"/><Relationship Id="rId1052" Type="http://schemas.openxmlformats.org/officeDocument/2006/relationships/hyperlink" Target="https://bulbapedia.bulbagarden.net/wiki/Jangmo-o_(Pok%C3%A9mon)" TargetMode="External"/><Relationship Id="rId1053" Type="http://schemas.openxmlformats.org/officeDocument/2006/relationships/hyperlink" Target="https://bulbapedia.bulbagarden.net/wiki/Hakamo-o_(Pok%C3%A9mon)" TargetMode="External"/><Relationship Id="rId1054" Type="http://schemas.openxmlformats.org/officeDocument/2006/relationships/hyperlink" Target="https://bulbapedia.bulbagarden.net/wiki/Kommo-o_(Pok%C3%A9mon)" TargetMode="External"/><Relationship Id="rId224" Type="http://schemas.openxmlformats.org/officeDocument/2006/relationships/hyperlink" Target="https://bulbapedia.bulbagarden.net/wiki/Hoothoot_(Pok%C3%A9mon)" TargetMode="External"/><Relationship Id="rId1055" Type="http://schemas.openxmlformats.org/officeDocument/2006/relationships/hyperlink" Target="https://bulbapedia.bulbagarden.net/wiki/Tapu_Koko_(Pok%C3%A9mon)" TargetMode="External"/><Relationship Id="rId223" Type="http://schemas.openxmlformats.org/officeDocument/2006/relationships/hyperlink" Target="https://bulbapedia.bulbagarden.net/wiki/Furret_(Pok%C3%A9mon)" TargetMode="External"/><Relationship Id="rId1056" Type="http://schemas.openxmlformats.org/officeDocument/2006/relationships/hyperlink" Target="https://bulbapedia.bulbagarden.net/wiki/Tapu_Lele_(Pok%C3%A9mon)" TargetMode="External"/><Relationship Id="rId222" Type="http://schemas.openxmlformats.org/officeDocument/2006/relationships/hyperlink" Target="https://bulbapedia.bulbagarden.net/wiki/Sentret_(Pok%C3%A9mon)" TargetMode="External"/><Relationship Id="rId1057" Type="http://schemas.openxmlformats.org/officeDocument/2006/relationships/hyperlink" Target="https://bulbapedia.bulbagarden.net/wiki/Tapu_Bulu_(Pok%C3%A9mon)" TargetMode="External"/><Relationship Id="rId221" Type="http://schemas.openxmlformats.org/officeDocument/2006/relationships/hyperlink" Target="https://bulbapedia.bulbagarden.net/wiki/Feraligatr_(Pok%C3%A9mon)" TargetMode="External"/><Relationship Id="rId1058" Type="http://schemas.openxmlformats.org/officeDocument/2006/relationships/hyperlink" Target="https://bulbapedia.bulbagarden.net/wiki/Tapu_Fini_(Pok%C3%A9mon)" TargetMode="External"/><Relationship Id="rId1048" Type="http://schemas.openxmlformats.org/officeDocument/2006/relationships/hyperlink" Target="https://bulbapedia.bulbagarden.net/wiki/Mimikyu_(Pok%C3%A9mon)" TargetMode="External"/><Relationship Id="rId1049" Type="http://schemas.openxmlformats.org/officeDocument/2006/relationships/hyperlink" Target="https://bulbapedia.bulbagarden.net/wiki/Bruxish_(Pok%C3%A9mon)" TargetMode="External"/><Relationship Id="rId217" Type="http://schemas.openxmlformats.org/officeDocument/2006/relationships/hyperlink" Target="https://bulbapedia.bulbagarden.net/wiki/Typhlosion_(Pok%C3%A9mon)" TargetMode="External"/><Relationship Id="rId216" Type="http://schemas.openxmlformats.org/officeDocument/2006/relationships/hyperlink" Target="https://bulbapedia.bulbagarden.net/wiki/Quilava_(Pok%C3%A9mon)" TargetMode="External"/><Relationship Id="rId215" Type="http://schemas.openxmlformats.org/officeDocument/2006/relationships/hyperlink" Target="https://bulbapedia.bulbagarden.net/wiki/Cyndaquil_(Pok%C3%A9mon)" TargetMode="External"/><Relationship Id="rId699" Type="http://schemas.openxmlformats.org/officeDocument/2006/relationships/hyperlink" Target="https://bulbapedia.bulbagarden.net/wiki/Simipour_(Pok%C3%A9mon)" TargetMode="External"/><Relationship Id="rId214" Type="http://schemas.openxmlformats.org/officeDocument/2006/relationships/hyperlink" Target="https://bulbapedia.bulbagarden.net/wiki/Meganium_(Pok%C3%A9mon)" TargetMode="External"/><Relationship Id="rId698" Type="http://schemas.openxmlformats.org/officeDocument/2006/relationships/hyperlink" Target="https://bulbapedia.bulbagarden.net/wiki/Panpour_(Pok%C3%A9mon)" TargetMode="External"/><Relationship Id="rId219" Type="http://schemas.openxmlformats.org/officeDocument/2006/relationships/hyperlink" Target="https://bulbapedia.bulbagarden.net/wiki/Totodile_(Pok%C3%A9mon)" TargetMode="External"/><Relationship Id="rId218" Type="http://schemas.openxmlformats.org/officeDocument/2006/relationships/hyperlink" Target="https://bulbapedia.bulbagarden.net/wiki/Typhlosion_(Pok%C3%A9mon)" TargetMode="External"/><Relationship Id="rId693" Type="http://schemas.openxmlformats.org/officeDocument/2006/relationships/hyperlink" Target="https://bulbapedia.bulbagarden.net/wiki/Liepard_(Pok%C3%A9mon)" TargetMode="External"/><Relationship Id="rId1040" Type="http://schemas.openxmlformats.org/officeDocument/2006/relationships/hyperlink" Target="https://bulbapedia.bulbagarden.net/wiki/Minior_(Pok%C3%A9mon)" TargetMode="External"/><Relationship Id="rId692" Type="http://schemas.openxmlformats.org/officeDocument/2006/relationships/hyperlink" Target="https://bulbapedia.bulbagarden.net/wiki/Purrloin_(Pok%C3%A9mon)" TargetMode="External"/><Relationship Id="rId1041" Type="http://schemas.openxmlformats.org/officeDocument/2006/relationships/hyperlink" Target="https://bulbapedia.bulbagarden.net/wiki/Minior_(Pok%C3%A9mon)" TargetMode="External"/><Relationship Id="rId691" Type="http://schemas.openxmlformats.org/officeDocument/2006/relationships/hyperlink" Target="https://bulbapedia.bulbagarden.net/wiki/Stoutland_(Pok%C3%A9mon)" TargetMode="External"/><Relationship Id="rId1042" Type="http://schemas.openxmlformats.org/officeDocument/2006/relationships/hyperlink" Target="https://bulbapedia.bulbagarden.net/wiki/Minior_(Pok%C3%A9mon)" TargetMode="External"/><Relationship Id="rId690" Type="http://schemas.openxmlformats.org/officeDocument/2006/relationships/hyperlink" Target="https://bulbapedia.bulbagarden.net/wiki/Herdier_(Pok%C3%A9mon)" TargetMode="External"/><Relationship Id="rId1043" Type="http://schemas.openxmlformats.org/officeDocument/2006/relationships/hyperlink" Target="https://bulbapedia.bulbagarden.net/wiki/Minior_(Pok%C3%A9mon)" TargetMode="External"/><Relationship Id="rId213" Type="http://schemas.openxmlformats.org/officeDocument/2006/relationships/hyperlink" Target="https://bulbapedia.bulbagarden.net/wiki/Meganium_(Pok%C3%A9mon)" TargetMode="External"/><Relationship Id="rId697" Type="http://schemas.openxmlformats.org/officeDocument/2006/relationships/hyperlink" Target="https://bulbapedia.bulbagarden.net/wiki/Simisear_(Pok%C3%A9mon)" TargetMode="External"/><Relationship Id="rId1044" Type="http://schemas.openxmlformats.org/officeDocument/2006/relationships/hyperlink" Target="https://bulbapedia.bulbagarden.net/wiki/Minior_(Pok%C3%A9mon)" TargetMode="External"/><Relationship Id="rId212" Type="http://schemas.openxmlformats.org/officeDocument/2006/relationships/hyperlink" Target="https://bulbapedia.bulbagarden.net/wiki/Bayleef_(Pok%C3%A9mon)" TargetMode="External"/><Relationship Id="rId696" Type="http://schemas.openxmlformats.org/officeDocument/2006/relationships/hyperlink" Target="https://bulbapedia.bulbagarden.net/wiki/Pansear_(Pok%C3%A9mon)" TargetMode="External"/><Relationship Id="rId1045" Type="http://schemas.openxmlformats.org/officeDocument/2006/relationships/hyperlink" Target="https://bulbapedia.bulbagarden.net/wiki/Komala_(Pok%C3%A9mon)" TargetMode="External"/><Relationship Id="rId211" Type="http://schemas.openxmlformats.org/officeDocument/2006/relationships/hyperlink" Target="https://bulbapedia.bulbagarden.net/wiki/Chikorita_(Pok%C3%A9mon)" TargetMode="External"/><Relationship Id="rId695" Type="http://schemas.openxmlformats.org/officeDocument/2006/relationships/hyperlink" Target="https://bulbapedia.bulbagarden.net/wiki/Simisage_(Pok%C3%A9mon)" TargetMode="External"/><Relationship Id="rId1046" Type="http://schemas.openxmlformats.org/officeDocument/2006/relationships/hyperlink" Target="https://bulbapedia.bulbagarden.net/wiki/Turtonator_(Pok%C3%A9mon)" TargetMode="External"/><Relationship Id="rId210" Type="http://schemas.openxmlformats.org/officeDocument/2006/relationships/hyperlink" Target="https://bulbapedia.bulbagarden.net/wiki/Mew_(Pok%C3%A9mon)" TargetMode="External"/><Relationship Id="rId694" Type="http://schemas.openxmlformats.org/officeDocument/2006/relationships/hyperlink" Target="https://bulbapedia.bulbagarden.net/wiki/Pansage_(Pok%C3%A9mon)" TargetMode="External"/><Relationship Id="rId1047" Type="http://schemas.openxmlformats.org/officeDocument/2006/relationships/hyperlink" Target="https://bulbapedia.bulbagarden.net/wiki/Togedemaru_(Pok%C3%A9mon)" TargetMode="External"/><Relationship Id="rId249" Type="http://schemas.openxmlformats.org/officeDocument/2006/relationships/hyperlink" Target="https://bulbapedia.bulbagarden.net/wiki/Sudowoodo_(Pok%C3%A9mon)" TargetMode="External"/><Relationship Id="rId248" Type="http://schemas.openxmlformats.org/officeDocument/2006/relationships/hyperlink" Target="https://bulbapedia.bulbagarden.net/wiki/Azumarill_(Pok%C3%A9mon)" TargetMode="External"/><Relationship Id="rId247" Type="http://schemas.openxmlformats.org/officeDocument/2006/relationships/hyperlink" Target="https://bulbapedia.bulbagarden.net/wiki/Marill_(Pok%C3%A9mon)" TargetMode="External"/><Relationship Id="rId1070" Type="http://schemas.openxmlformats.org/officeDocument/2006/relationships/hyperlink" Target="https://bulbapedia.bulbagarden.net/wiki/Necrozma_(Pok%C3%A9mon)" TargetMode="External"/><Relationship Id="rId1071" Type="http://schemas.openxmlformats.org/officeDocument/2006/relationships/hyperlink" Target="https://bulbapedia.bulbagarden.net/wiki/Magearna_(Pok%C3%A9mon)" TargetMode="External"/><Relationship Id="rId1072" Type="http://schemas.openxmlformats.org/officeDocument/2006/relationships/hyperlink" Target="https://bulbapedia.bulbagarden.net/wiki/Magearna_(Pok%C3%A9mon)" TargetMode="External"/><Relationship Id="rId242" Type="http://schemas.openxmlformats.org/officeDocument/2006/relationships/hyperlink" Target="https://bulbapedia.bulbagarden.net/wiki/Xatu_(Pok%C3%A9mon)" TargetMode="External"/><Relationship Id="rId1073" Type="http://schemas.openxmlformats.org/officeDocument/2006/relationships/hyperlink" Target="https://bulbapedia.bulbagarden.net/wiki/Marshadow_(Pok%C3%A9mon)" TargetMode="External"/><Relationship Id="rId241" Type="http://schemas.openxmlformats.org/officeDocument/2006/relationships/hyperlink" Target="https://bulbapedia.bulbagarden.net/wiki/Xatu_(Pok%C3%A9mon)" TargetMode="External"/><Relationship Id="rId1074" Type="http://schemas.openxmlformats.org/officeDocument/2006/relationships/hyperlink" Target="https://bulbapedia.bulbagarden.net/wiki/Poipole_(Pok%C3%A9mon)" TargetMode="External"/><Relationship Id="rId240" Type="http://schemas.openxmlformats.org/officeDocument/2006/relationships/hyperlink" Target="https://bulbapedia.bulbagarden.net/wiki/Natu_(Pok%C3%A9mon)" TargetMode="External"/><Relationship Id="rId1075" Type="http://schemas.openxmlformats.org/officeDocument/2006/relationships/hyperlink" Target="https://bulbapedia.bulbagarden.net/wiki/Naganadel_(Pok%C3%A9mon)" TargetMode="External"/><Relationship Id="rId1076" Type="http://schemas.openxmlformats.org/officeDocument/2006/relationships/hyperlink" Target="https://bulbapedia.bulbagarden.net/wiki/Stakataka_(Pok%C3%A9mon)" TargetMode="External"/><Relationship Id="rId246" Type="http://schemas.openxmlformats.org/officeDocument/2006/relationships/hyperlink" Target="https://bulbapedia.bulbagarden.net/wiki/Bellossom_(Pok%C3%A9mon)" TargetMode="External"/><Relationship Id="rId1077" Type="http://schemas.openxmlformats.org/officeDocument/2006/relationships/hyperlink" Target="https://bulbapedia.bulbagarden.net/wiki/Blacephalon_(Pok%C3%A9mon)" TargetMode="External"/><Relationship Id="rId245" Type="http://schemas.openxmlformats.org/officeDocument/2006/relationships/hyperlink" Target="https://bulbapedia.bulbagarden.net/wiki/Ampharos_(Pok%C3%A9mon)" TargetMode="External"/><Relationship Id="rId1078" Type="http://schemas.openxmlformats.org/officeDocument/2006/relationships/hyperlink" Target="https://bulbapedia.bulbagarden.net/wiki/Zeraora_(Pok%C3%A9mon)" TargetMode="External"/><Relationship Id="rId244" Type="http://schemas.openxmlformats.org/officeDocument/2006/relationships/hyperlink" Target="https://bulbapedia.bulbagarden.net/wiki/Flaaffy_(Pok%C3%A9mon)" TargetMode="External"/><Relationship Id="rId1079" Type="http://schemas.openxmlformats.org/officeDocument/2006/relationships/hyperlink" Target="https://bulbapedia.bulbagarden.net/wiki/Meltan_(Pok%C3%A9mon)" TargetMode="External"/><Relationship Id="rId243" Type="http://schemas.openxmlformats.org/officeDocument/2006/relationships/hyperlink" Target="https://bulbapedia.bulbagarden.net/wiki/Mareep_(Pok%C3%A9mon)" TargetMode="External"/><Relationship Id="rId239" Type="http://schemas.openxmlformats.org/officeDocument/2006/relationships/hyperlink" Target="https://bulbapedia.bulbagarden.net/wiki/Togetic_(Pok%C3%A9mon)" TargetMode="External"/><Relationship Id="rId238" Type="http://schemas.openxmlformats.org/officeDocument/2006/relationships/hyperlink" Target="https://bulbapedia.bulbagarden.net/wiki/Togepi_(Pok%C3%A9mon)" TargetMode="External"/><Relationship Id="rId237" Type="http://schemas.openxmlformats.org/officeDocument/2006/relationships/hyperlink" Target="https://bulbapedia.bulbagarden.net/wiki/Igglybuff_(Pok%C3%A9mon)" TargetMode="External"/><Relationship Id="rId236" Type="http://schemas.openxmlformats.org/officeDocument/2006/relationships/hyperlink" Target="https://bulbapedia.bulbagarden.net/wiki/Cleffa_(Pok%C3%A9mon)" TargetMode="External"/><Relationship Id="rId1060" Type="http://schemas.openxmlformats.org/officeDocument/2006/relationships/hyperlink" Target="https://bulbapedia.bulbagarden.net/wiki/Cosmoem_(Pok%C3%A9mon)" TargetMode="External"/><Relationship Id="rId1061" Type="http://schemas.openxmlformats.org/officeDocument/2006/relationships/hyperlink" Target="https://bulbapedia.bulbagarden.net/wiki/Solgaleo_(Pok%C3%A9mon)" TargetMode="External"/><Relationship Id="rId231" Type="http://schemas.openxmlformats.org/officeDocument/2006/relationships/hyperlink" Target="https://bulbapedia.bulbagarden.net/wiki/Ariados_(Pok%C3%A9mon)" TargetMode="External"/><Relationship Id="rId1062" Type="http://schemas.openxmlformats.org/officeDocument/2006/relationships/hyperlink" Target="https://bulbapedia.bulbagarden.net/wiki/Lunala_(Pok%C3%A9mon)" TargetMode="External"/><Relationship Id="rId230" Type="http://schemas.openxmlformats.org/officeDocument/2006/relationships/hyperlink" Target="https://bulbapedia.bulbagarden.net/wiki/Spinarak_(Pok%C3%A9mon)" TargetMode="External"/><Relationship Id="rId1063" Type="http://schemas.openxmlformats.org/officeDocument/2006/relationships/hyperlink" Target="https://bulbapedia.bulbagarden.net/wiki/Nihilego_(Pok%C3%A9mon)" TargetMode="External"/><Relationship Id="rId1064" Type="http://schemas.openxmlformats.org/officeDocument/2006/relationships/hyperlink" Target="https://bulbapedia.bulbagarden.net/wiki/Buzzwole_(Pok%C3%A9mon)" TargetMode="External"/><Relationship Id="rId1065" Type="http://schemas.openxmlformats.org/officeDocument/2006/relationships/hyperlink" Target="https://bulbapedia.bulbagarden.net/wiki/Pheromosa_(Pok%C3%A9mon)" TargetMode="External"/><Relationship Id="rId235" Type="http://schemas.openxmlformats.org/officeDocument/2006/relationships/hyperlink" Target="https://bulbapedia.bulbagarden.net/wiki/Pichu_(Pok%C3%A9mon)" TargetMode="External"/><Relationship Id="rId1066" Type="http://schemas.openxmlformats.org/officeDocument/2006/relationships/hyperlink" Target="https://bulbapedia.bulbagarden.net/wiki/Xurkitree_(Pok%C3%A9mon)" TargetMode="External"/><Relationship Id="rId234" Type="http://schemas.openxmlformats.org/officeDocument/2006/relationships/hyperlink" Target="https://bulbapedia.bulbagarden.net/wiki/Lanturn_(Pok%C3%A9mon)" TargetMode="External"/><Relationship Id="rId1067" Type="http://schemas.openxmlformats.org/officeDocument/2006/relationships/hyperlink" Target="https://bulbapedia.bulbagarden.net/wiki/Celesteela_(Pok%C3%A9mon)" TargetMode="External"/><Relationship Id="rId233" Type="http://schemas.openxmlformats.org/officeDocument/2006/relationships/hyperlink" Target="https://bulbapedia.bulbagarden.net/wiki/Chinchou_(Pok%C3%A9mon)" TargetMode="External"/><Relationship Id="rId1068" Type="http://schemas.openxmlformats.org/officeDocument/2006/relationships/hyperlink" Target="https://bulbapedia.bulbagarden.net/wiki/Kartana_(Pok%C3%A9mon)" TargetMode="External"/><Relationship Id="rId232" Type="http://schemas.openxmlformats.org/officeDocument/2006/relationships/hyperlink" Target="https://bulbapedia.bulbagarden.net/wiki/Crobat_(Pok%C3%A9mon)" TargetMode="External"/><Relationship Id="rId1069" Type="http://schemas.openxmlformats.org/officeDocument/2006/relationships/hyperlink" Target="https://bulbapedia.bulbagarden.net/wiki/Guzzlord_(Pok%C3%A9mon)" TargetMode="External"/><Relationship Id="rId1015" Type="http://schemas.openxmlformats.org/officeDocument/2006/relationships/hyperlink" Target="https://bulbapedia.bulbagarden.net/wiki/Dewpider_(Pok%C3%A9mon)" TargetMode="External"/><Relationship Id="rId1016" Type="http://schemas.openxmlformats.org/officeDocument/2006/relationships/hyperlink" Target="https://bulbapedia.bulbagarden.net/wiki/Araquanid_(Pok%C3%A9mon)" TargetMode="External"/><Relationship Id="rId1017" Type="http://schemas.openxmlformats.org/officeDocument/2006/relationships/hyperlink" Target="https://bulbapedia.bulbagarden.net/wiki/Fomantis_(Pok%C3%A9mon)" TargetMode="External"/><Relationship Id="rId1018" Type="http://schemas.openxmlformats.org/officeDocument/2006/relationships/hyperlink" Target="https://bulbapedia.bulbagarden.net/wiki/Lurantis_(Pok%C3%A9mon)" TargetMode="External"/><Relationship Id="rId1019" Type="http://schemas.openxmlformats.org/officeDocument/2006/relationships/hyperlink" Target="https://bulbapedia.bulbagarden.net/wiki/Morelull_(Pok%C3%A9mon)" TargetMode="External"/><Relationship Id="rId668" Type="http://schemas.openxmlformats.org/officeDocument/2006/relationships/hyperlink" Target="https://bulbapedia.bulbagarden.net/wiki/Giratina_(Pok%C3%A9mon)" TargetMode="External"/><Relationship Id="rId667" Type="http://schemas.openxmlformats.org/officeDocument/2006/relationships/hyperlink" Target="https://bulbapedia.bulbagarden.net/wiki/Giratina_(Pok%C3%A9mon)" TargetMode="External"/><Relationship Id="rId666" Type="http://schemas.openxmlformats.org/officeDocument/2006/relationships/hyperlink" Target="https://bulbapedia.bulbagarden.net/wiki/Regigigas_(Pok%C3%A9mon)" TargetMode="External"/><Relationship Id="rId665" Type="http://schemas.openxmlformats.org/officeDocument/2006/relationships/hyperlink" Target="https://bulbapedia.bulbagarden.net/wiki/Heatran_(Pok%C3%A9mon)" TargetMode="External"/><Relationship Id="rId669" Type="http://schemas.openxmlformats.org/officeDocument/2006/relationships/hyperlink" Target="https://bulbapedia.bulbagarden.net/wiki/Cresselia_(Pok%C3%A9mon)" TargetMode="External"/><Relationship Id="rId660" Type="http://schemas.openxmlformats.org/officeDocument/2006/relationships/hyperlink" Target="https://bulbapedia.bulbagarden.net/wiki/Uxie_(Pok%C3%A9mon)" TargetMode="External"/><Relationship Id="rId1010" Type="http://schemas.openxmlformats.org/officeDocument/2006/relationships/hyperlink" Target="https://bulbapedia.bulbagarden.net/wiki/Wishiwashi_(Pok%C3%A9mon)" TargetMode="External"/><Relationship Id="rId664" Type="http://schemas.openxmlformats.org/officeDocument/2006/relationships/hyperlink" Target="https://bulbapedia.bulbagarden.net/wiki/Palkia_(Pok%C3%A9mon)" TargetMode="External"/><Relationship Id="rId1011" Type="http://schemas.openxmlformats.org/officeDocument/2006/relationships/hyperlink" Target="https://bulbapedia.bulbagarden.net/wiki/Mareanie_(Pok%C3%A9mon)" TargetMode="External"/><Relationship Id="rId663" Type="http://schemas.openxmlformats.org/officeDocument/2006/relationships/hyperlink" Target="https://bulbapedia.bulbagarden.net/wiki/Dialga_(Pok%C3%A9mon)" TargetMode="External"/><Relationship Id="rId1012" Type="http://schemas.openxmlformats.org/officeDocument/2006/relationships/hyperlink" Target="https://bulbapedia.bulbagarden.net/wiki/Toxapex_(Pok%C3%A9mon)" TargetMode="External"/><Relationship Id="rId662" Type="http://schemas.openxmlformats.org/officeDocument/2006/relationships/hyperlink" Target="https://bulbapedia.bulbagarden.net/wiki/Azelf_(Pok%C3%A9mon)" TargetMode="External"/><Relationship Id="rId1013" Type="http://schemas.openxmlformats.org/officeDocument/2006/relationships/hyperlink" Target="https://bulbapedia.bulbagarden.net/wiki/Mudbray_(Pok%C3%A9mon)" TargetMode="External"/><Relationship Id="rId661" Type="http://schemas.openxmlformats.org/officeDocument/2006/relationships/hyperlink" Target="https://bulbapedia.bulbagarden.net/wiki/Mesprit_(Pok%C3%A9mon)" TargetMode="External"/><Relationship Id="rId1014" Type="http://schemas.openxmlformats.org/officeDocument/2006/relationships/hyperlink" Target="https://bulbapedia.bulbagarden.net/wiki/Mudsdale_(Pok%C3%A9mon)" TargetMode="External"/><Relationship Id="rId1004" Type="http://schemas.openxmlformats.org/officeDocument/2006/relationships/hyperlink" Target="https://bulbapedia.bulbagarden.net/wiki/Cutiefly_(Pok%C3%A9mon)" TargetMode="External"/><Relationship Id="rId1005" Type="http://schemas.openxmlformats.org/officeDocument/2006/relationships/hyperlink" Target="https://bulbapedia.bulbagarden.net/wiki/Ribombee_(Pok%C3%A9mon)" TargetMode="External"/><Relationship Id="rId1006" Type="http://schemas.openxmlformats.org/officeDocument/2006/relationships/hyperlink" Target="https://bulbapedia.bulbagarden.net/wiki/Rockruff_(Pok%C3%A9mon)" TargetMode="External"/><Relationship Id="rId1007" Type="http://schemas.openxmlformats.org/officeDocument/2006/relationships/hyperlink" Target="https://bulbapedia.bulbagarden.net/wiki/Lycanroc_(Pok%C3%A9mon)" TargetMode="External"/><Relationship Id="rId1008" Type="http://schemas.openxmlformats.org/officeDocument/2006/relationships/hyperlink" Target="https://bulbapedia.bulbagarden.net/wiki/Lycanroc_(Pok%C3%A9mon)" TargetMode="External"/><Relationship Id="rId1009" Type="http://schemas.openxmlformats.org/officeDocument/2006/relationships/hyperlink" Target="https://bulbapedia.bulbagarden.net/wiki/Lycanroc_(Pok%C3%A9mon)" TargetMode="External"/><Relationship Id="rId657" Type="http://schemas.openxmlformats.org/officeDocument/2006/relationships/hyperlink" Target="https://bulbapedia.bulbagarden.net/wiki/Rotom_(Pok%C3%A9mon)" TargetMode="External"/><Relationship Id="rId656" Type="http://schemas.openxmlformats.org/officeDocument/2006/relationships/hyperlink" Target="https://bulbapedia.bulbagarden.net/wiki/Rotom_(Pok%C3%A9mon)" TargetMode="External"/><Relationship Id="rId655" Type="http://schemas.openxmlformats.org/officeDocument/2006/relationships/hyperlink" Target="https://bulbapedia.bulbagarden.net/wiki/Rotom_(Pok%C3%A9mon)" TargetMode="External"/><Relationship Id="rId654" Type="http://schemas.openxmlformats.org/officeDocument/2006/relationships/hyperlink" Target="https://bulbapedia.bulbagarden.net/wiki/Rotom_(Pok%C3%A9mon)" TargetMode="External"/><Relationship Id="rId659" Type="http://schemas.openxmlformats.org/officeDocument/2006/relationships/hyperlink" Target="https://bulbapedia.bulbagarden.net/wiki/Rotom_(Pok%C3%A9mon)" TargetMode="External"/><Relationship Id="rId658" Type="http://schemas.openxmlformats.org/officeDocument/2006/relationships/hyperlink" Target="https://bulbapedia.bulbagarden.net/wiki/Rotom_(Pok%C3%A9mon)" TargetMode="External"/><Relationship Id="rId653" Type="http://schemas.openxmlformats.org/officeDocument/2006/relationships/hyperlink" Target="https://bulbapedia.bulbagarden.net/wiki/Froslass_(Pok%C3%A9mon)" TargetMode="External"/><Relationship Id="rId1000" Type="http://schemas.openxmlformats.org/officeDocument/2006/relationships/hyperlink" Target="https://bulbapedia.bulbagarden.net/wiki/Oricorio_(Pok%C3%A9mon)" TargetMode="External"/><Relationship Id="rId652" Type="http://schemas.openxmlformats.org/officeDocument/2006/relationships/hyperlink" Target="https://bulbapedia.bulbagarden.net/wiki/Dusknoir_(Pok%C3%A9mon)" TargetMode="External"/><Relationship Id="rId1001" Type="http://schemas.openxmlformats.org/officeDocument/2006/relationships/hyperlink" Target="https://bulbapedia.bulbagarden.net/wiki/Oricorio_(Pok%C3%A9mon)" TargetMode="External"/><Relationship Id="rId651" Type="http://schemas.openxmlformats.org/officeDocument/2006/relationships/hyperlink" Target="https://bulbapedia.bulbagarden.net/wiki/Probopass_(Pok%C3%A9mon)" TargetMode="External"/><Relationship Id="rId1002" Type="http://schemas.openxmlformats.org/officeDocument/2006/relationships/hyperlink" Target="https://bulbapedia.bulbagarden.net/wiki/Oricorio_(Pok%C3%A9mon)" TargetMode="External"/><Relationship Id="rId650" Type="http://schemas.openxmlformats.org/officeDocument/2006/relationships/hyperlink" Target="https://bulbapedia.bulbagarden.net/wiki/Gallade_(Pok%C3%A9mon)" TargetMode="External"/><Relationship Id="rId1003" Type="http://schemas.openxmlformats.org/officeDocument/2006/relationships/hyperlink" Target="https://bulbapedia.bulbagarden.net/wiki/Oricorio_(Pok%C3%A9mon)" TargetMode="External"/><Relationship Id="rId1037" Type="http://schemas.openxmlformats.org/officeDocument/2006/relationships/hyperlink" Target="https://bulbapedia.bulbagarden.net/wiki/Silvally_(Pok%C3%A9mon)" TargetMode="External"/><Relationship Id="rId1038" Type="http://schemas.openxmlformats.org/officeDocument/2006/relationships/hyperlink" Target="https://bulbapedia.bulbagarden.net/wiki/Minior_(Pok%C3%A9mon)" TargetMode="External"/><Relationship Id="rId1039" Type="http://schemas.openxmlformats.org/officeDocument/2006/relationships/hyperlink" Target="https://bulbapedia.bulbagarden.net/wiki/Minior_(Pok%C3%A9mon)" TargetMode="External"/><Relationship Id="rId206" Type="http://schemas.openxmlformats.org/officeDocument/2006/relationships/hyperlink" Target="https://bulbapedia.bulbagarden.net/wiki/Dratini_(Pok%C3%A9mon)" TargetMode="External"/><Relationship Id="rId205" Type="http://schemas.openxmlformats.org/officeDocument/2006/relationships/hyperlink" Target="https://bulbapedia.bulbagarden.net/wiki/Moltres_(Pok%C3%A9mon)" TargetMode="External"/><Relationship Id="rId689" Type="http://schemas.openxmlformats.org/officeDocument/2006/relationships/hyperlink" Target="https://bulbapedia.bulbagarden.net/wiki/Lillipup_(Pok%C3%A9mon)" TargetMode="External"/><Relationship Id="rId204" Type="http://schemas.openxmlformats.org/officeDocument/2006/relationships/hyperlink" Target="https://bulbapedia.bulbagarden.net/wiki/Moltres_(Pok%C3%A9mon)" TargetMode="External"/><Relationship Id="rId688" Type="http://schemas.openxmlformats.org/officeDocument/2006/relationships/hyperlink" Target="https://bulbapedia.bulbagarden.net/wiki/Watchog_(Pok%C3%A9mon)" TargetMode="External"/><Relationship Id="rId203" Type="http://schemas.openxmlformats.org/officeDocument/2006/relationships/hyperlink" Target="https://bulbapedia.bulbagarden.net/wiki/Zapdos_(Pok%C3%A9mon)" TargetMode="External"/><Relationship Id="rId687" Type="http://schemas.openxmlformats.org/officeDocument/2006/relationships/hyperlink" Target="https://bulbapedia.bulbagarden.net/wiki/Patrat_(Pok%C3%A9mon)" TargetMode="External"/><Relationship Id="rId209" Type="http://schemas.openxmlformats.org/officeDocument/2006/relationships/hyperlink" Target="https://bulbapedia.bulbagarden.net/wiki/Mewtwo_(Pok%C3%A9mon)" TargetMode="External"/><Relationship Id="rId208" Type="http://schemas.openxmlformats.org/officeDocument/2006/relationships/hyperlink" Target="https://bulbapedia.bulbagarden.net/wiki/Dragonite_(Pok%C3%A9mon)" TargetMode="External"/><Relationship Id="rId207" Type="http://schemas.openxmlformats.org/officeDocument/2006/relationships/hyperlink" Target="https://bulbapedia.bulbagarden.net/wiki/Dragonair_(Pok%C3%A9mon)" TargetMode="External"/><Relationship Id="rId682" Type="http://schemas.openxmlformats.org/officeDocument/2006/relationships/hyperlink" Target="https://bulbapedia.bulbagarden.net/wiki/Emboar_(Pok%C3%A9mon)" TargetMode="External"/><Relationship Id="rId681" Type="http://schemas.openxmlformats.org/officeDocument/2006/relationships/hyperlink" Target="https://bulbapedia.bulbagarden.net/wiki/Pignite_(Pok%C3%A9mon)" TargetMode="External"/><Relationship Id="rId1030" Type="http://schemas.openxmlformats.org/officeDocument/2006/relationships/hyperlink" Target="https://bulbapedia.bulbagarden.net/wiki/Passimian_(Pok%C3%A9mon)" TargetMode="External"/><Relationship Id="rId680" Type="http://schemas.openxmlformats.org/officeDocument/2006/relationships/hyperlink" Target="https://bulbapedia.bulbagarden.net/wiki/Tepig_(Pok%C3%A9mon)" TargetMode="External"/><Relationship Id="rId1031" Type="http://schemas.openxmlformats.org/officeDocument/2006/relationships/hyperlink" Target="https://bulbapedia.bulbagarden.net/wiki/Wimpod_(Pok%C3%A9mon)" TargetMode="External"/><Relationship Id="rId1032" Type="http://schemas.openxmlformats.org/officeDocument/2006/relationships/hyperlink" Target="https://bulbapedia.bulbagarden.net/wiki/Golisopod_(Pok%C3%A9mon)" TargetMode="External"/><Relationship Id="rId202" Type="http://schemas.openxmlformats.org/officeDocument/2006/relationships/hyperlink" Target="https://bulbapedia.bulbagarden.net/wiki/Zapdos_(Pok%C3%A9mon)" TargetMode="External"/><Relationship Id="rId686" Type="http://schemas.openxmlformats.org/officeDocument/2006/relationships/hyperlink" Target="https://bulbapedia.bulbagarden.net/wiki/Samurott_(Pok%C3%A9mon)" TargetMode="External"/><Relationship Id="rId1033" Type="http://schemas.openxmlformats.org/officeDocument/2006/relationships/hyperlink" Target="https://bulbapedia.bulbagarden.net/wiki/Sandygast_(Pok%C3%A9mon)" TargetMode="External"/><Relationship Id="rId201" Type="http://schemas.openxmlformats.org/officeDocument/2006/relationships/hyperlink" Target="https://bulbapedia.bulbagarden.net/wiki/Articuno_(Pok%C3%A9mon)" TargetMode="External"/><Relationship Id="rId685" Type="http://schemas.openxmlformats.org/officeDocument/2006/relationships/hyperlink" Target="https://bulbapedia.bulbagarden.net/wiki/Samurott_(Pok%C3%A9mon)" TargetMode="External"/><Relationship Id="rId1034" Type="http://schemas.openxmlformats.org/officeDocument/2006/relationships/hyperlink" Target="https://bulbapedia.bulbagarden.net/wiki/Palossand_(Pok%C3%A9mon)" TargetMode="External"/><Relationship Id="rId200" Type="http://schemas.openxmlformats.org/officeDocument/2006/relationships/hyperlink" Target="https://bulbapedia.bulbagarden.net/wiki/Articuno_(Pok%C3%A9mon)" TargetMode="External"/><Relationship Id="rId684" Type="http://schemas.openxmlformats.org/officeDocument/2006/relationships/hyperlink" Target="https://bulbapedia.bulbagarden.net/wiki/Dewott_(Pok%C3%A9mon)" TargetMode="External"/><Relationship Id="rId1035" Type="http://schemas.openxmlformats.org/officeDocument/2006/relationships/hyperlink" Target="https://bulbapedia.bulbagarden.net/wiki/Pyukumuku_(Pok%C3%A9mon)" TargetMode="External"/><Relationship Id="rId683" Type="http://schemas.openxmlformats.org/officeDocument/2006/relationships/hyperlink" Target="https://bulbapedia.bulbagarden.net/wiki/Oshawott_(Pok%C3%A9mon)" TargetMode="External"/><Relationship Id="rId1036" Type="http://schemas.openxmlformats.org/officeDocument/2006/relationships/hyperlink" Target="https://bulbapedia.bulbagarden.net/wiki/Type:_Null_(Pok%C3%A9mon)" TargetMode="External"/><Relationship Id="rId1026" Type="http://schemas.openxmlformats.org/officeDocument/2006/relationships/hyperlink" Target="https://bulbapedia.bulbagarden.net/wiki/Steenee_(Pok%C3%A9mon)" TargetMode="External"/><Relationship Id="rId1027" Type="http://schemas.openxmlformats.org/officeDocument/2006/relationships/hyperlink" Target="https://bulbapedia.bulbagarden.net/wiki/Tsareena_(Pok%C3%A9mon)" TargetMode="External"/><Relationship Id="rId1028" Type="http://schemas.openxmlformats.org/officeDocument/2006/relationships/hyperlink" Target="https://bulbapedia.bulbagarden.net/wiki/Comfey_(Pok%C3%A9mon)" TargetMode="External"/><Relationship Id="rId1029" Type="http://schemas.openxmlformats.org/officeDocument/2006/relationships/hyperlink" Target="https://bulbapedia.bulbagarden.net/wiki/Oranguru_(Pok%C3%A9mon)" TargetMode="External"/><Relationship Id="rId679" Type="http://schemas.openxmlformats.org/officeDocument/2006/relationships/hyperlink" Target="https://bulbapedia.bulbagarden.net/wiki/Serperior_(Pok%C3%A9mon)" TargetMode="External"/><Relationship Id="rId678" Type="http://schemas.openxmlformats.org/officeDocument/2006/relationships/hyperlink" Target="https://bulbapedia.bulbagarden.net/wiki/Servine_(Pok%C3%A9mon)" TargetMode="External"/><Relationship Id="rId677" Type="http://schemas.openxmlformats.org/officeDocument/2006/relationships/hyperlink" Target="https://bulbapedia.bulbagarden.net/wiki/Snivy_(Pok%C3%A9mon)" TargetMode="External"/><Relationship Id="rId676" Type="http://schemas.openxmlformats.org/officeDocument/2006/relationships/hyperlink" Target="https://bulbapedia.bulbagarden.net/wiki/Victini_(Pok%C3%A9mon)" TargetMode="External"/><Relationship Id="rId671" Type="http://schemas.openxmlformats.org/officeDocument/2006/relationships/hyperlink" Target="https://bulbapedia.bulbagarden.net/wiki/Manaphy_(Pok%C3%A9mon)" TargetMode="External"/><Relationship Id="rId670" Type="http://schemas.openxmlformats.org/officeDocument/2006/relationships/hyperlink" Target="https://bulbapedia.bulbagarden.net/wiki/Phione_(Pok%C3%A9mon)" TargetMode="External"/><Relationship Id="rId1020" Type="http://schemas.openxmlformats.org/officeDocument/2006/relationships/hyperlink" Target="https://bulbapedia.bulbagarden.net/wiki/Shiinotic_(Pok%C3%A9mon)" TargetMode="External"/><Relationship Id="rId1021" Type="http://schemas.openxmlformats.org/officeDocument/2006/relationships/hyperlink" Target="https://bulbapedia.bulbagarden.net/wiki/Salandit_(Pok%C3%A9mon)" TargetMode="External"/><Relationship Id="rId675" Type="http://schemas.openxmlformats.org/officeDocument/2006/relationships/hyperlink" Target="https://bulbapedia.bulbagarden.net/wiki/Arceus_(Pok%C3%A9mon)" TargetMode="External"/><Relationship Id="rId1022" Type="http://schemas.openxmlformats.org/officeDocument/2006/relationships/hyperlink" Target="https://bulbapedia.bulbagarden.net/wiki/Salazzle_(Pok%C3%A9mon)" TargetMode="External"/><Relationship Id="rId674" Type="http://schemas.openxmlformats.org/officeDocument/2006/relationships/hyperlink" Target="https://bulbapedia.bulbagarden.net/wiki/Shaymin_(Pok%C3%A9mon)" TargetMode="External"/><Relationship Id="rId1023" Type="http://schemas.openxmlformats.org/officeDocument/2006/relationships/hyperlink" Target="https://bulbapedia.bulbagarden.net/wiki/Stufful_(Pok%C3%A9mon)" TargetMode="External"/><Relationship Id="rId673" Type="http://schemas.openxmlformats.org/officeDocument/2006/relationships/hyperlink" Target="https://bulbapedia.bulbagarden.net/wiki/Shaymin_(Pok%C3%A9mon)" TargetMode="External"/><Relationship Id="rId1024" Type="http://schemas.openxmlformats.org/officeDocument/2006/relationships/hyperlink" Target="https://bulbapedia.bulbagarden.net/wiki/Bewear_(Pok%C3%A9mon)" TargetMode="External"/><Relationship Id="rId672" Type="http://schemas.openxmlformats.org/officeDocument/2006/relationships/hyperlink" Target="https://bulbapedia.bulbagarden.net/wiki/Darkrai_(Pok%C3%A9mon)" TargetMode="External"/><Relationship Id="rId1025" Type="http://schemas.openxmlformats.org/officeDocument/2006/relationships/hyperlink" Target="https://bulbapedia.bulbagarden.net/wiki/Bounsweet_(Pok%C3%A9mon)" TargetMode="External"/><Relationship Id="rId190" Type="http://schemas.openxmlformats.org/officeDocument/2006/relationships/hyperlink" Target="https://bulbapedia.bulbagarden.net/wiki/Vaporeon_(Pok%C3%A9mon)" TargetMode="External"/><Relationship Id="rId194" Type="http://schemas.openxmlformats.org/officeDocument/2006/relationships/hyperlink" Target="https://bulbapedia.bulbagarden.net/wiki/Omanyte_(Pok%C3%A9mon)" TargetMode="External"/><Relationship Id="rId193" Type="http://schemas.openxmlformats.org/officeDocument/2006/relationships/hyperlink" Target="https://bulbapedia.bulbagarden.net/wiki/Porygon_(Pok%C3%A9mon)" TargetMode="External"/><Relationship Id="rId192" Type="http://schemas.openxmlformats.org/officeDocument/2006/relationships/hyperlink" Target="https://bulbapedia.bulbagarden.net/wiki/Flareon_(Pok%C3%A9mon)" TargetMode="External"/><Relationship Id="rId191" Type="http://schemas.openxmlformats.org/officeDocument/2006/relationships/hyperlink" Target="https://bulbapedia.bulbagarden.net/wiki/Jolteon_(Pok%C3%A9mon)" TargetMode="External"/><Relationship Id="rId187" Type="http://schemas.openxmlformats.org/officeDocument/2006/relationships/hyperlink" Target="https://bulbapedia.bulbagarden.net/wiki/Ditto_(Pok%C3%A9mon)" TargetMode="External"/><Relationship Id="rId186" Type="http://schemas.openxmlformats.org/officeDocument/2006/relationships/hyperlink" Target="https://bulbapedia.bulbagarden.net/wiki/Lapras_(Pok%C3%A9mon)" TargetMode="External"/><Relationship Id="rId185" Type="http://schemas.openxmlformats.org/officeDocument/2006/relationships/hyperlink" Target="https://bulbapedia.bulbagarden.net/wiki/Gyarados_(Pok%C3%A9mon)" TargetMode="External"/><Relationship Id="rId184" Type="http://schemas.openxmlformats.org/officeDocument/2006/relationships/hyperlink" Target="https://bulbapedia.bulbagarden.net/wiki/Gyarados_(Pok%C3%A9mon)" TargetMode="External"/><Relationship Id="rId189" Type="http://schemas.openxmlformats.org/officeDocument/2006/relationships/hyperlink" Target="https://bulbapedia.bulbagarden.net/wiki/Eevee_(Pok%C3%A9mon)" TargetMode="External"/><Relationship Id="rId188" Type="http://schemas.openxmlformats.org/officeDocument/2006/relationships/hyperlink" Target="https://bulbapedia.bulbagarden.net/wiki/Eevee_(Pok%C3%A9mon)" TargetMode="External"/><Relationship Id="rId183" Type="http://schemas.openxmlformats.org/officeDocument/2006/relationships/hyperlink" Target="https://bulbapedia.bulbagarden.net/wiki/Magikarp_(Pok%C3%A9mon)" TargetMode="External"/><Relationship Id="rId182" Type="http://schemas.openxmlformats.org/officeDocument/2006/relationships/hyperlink" Target="https://bulbapedia.bulbagarden.net/wiki/Magikarp_(Pok%C3%A9mon)" TargetMode="External"/><Relationship Id="rId181" Type="http://schemas.openxmlformats.org/officeDocument/2006/relationships/hyperlink" Target="https://bulbapedia.bulbagarden.net/wiki/Tauros_(Pok%C3%A9mon)" TargetMode="External"/><Relationship Id="rId180" Type="http://schemas.openxmlformats.org/officeDocument/2006/relationships/hyperlink" Target="https://bulbapedia.bulbagarden.net/wiki/Tauros_(Pok%C3%A9mon)" TargetMode="External"/><Relationship Id="rId176" Type="http://schemas.openxmlformats.org/officeDocument/2006/relationships/hyperlink" Target="https://bulbapedia.bulbagarden.net/wiki/Magmar_(Pok%C3%A9mon)" TargetMode="External"/><Relationship Id="rId175" Type="http://schemas.openxmlformats.org/officeDocument/2006/relationships/hyperlink" Target="https://bulbapedia.bulbagarden.net/wiki/Electabuzz_(Pok%C3%A9mon)" TargetMode="External"/><Relationship Id="rId174" Type="http://schemas.openxmlformats.org/officeDocument/2006/relationships/hyperlink" Target="https://bulbapedia.bulbagarden.net/wiki/Jynx_(Pok%C3%A9mon)" TargetMode="External"/><Relationship Id="rId173" Type="http://schemas.openxmlformats.org/officeDocument/2006/relationships/hyperlink" Target="https://bulbapedia.bulbagarden.net/wiki/Scyther_(Pok%C3%A9mon)" TargetMode="External"/><Relationship Id="rId179" Type="http://schemas.openxmlformats.org/officeDocument/2006/relationships/hyperlink" Target="https://bulbapedia.bulbagarden.net/wiki/Tauros_(Pok%C3%A9mon)" TargetMode="External"/><Relationship Id="rId178" Type="http://schemas.openxmlformats.org/officeDocument/2006/relationships/hyperlink" Target="https://bulbapedia.bulbagarden.net/wiki/Tauros_(Pok%C3%A9mon)" TargetMode="External"/><Relationship Id="rId177" Type="http://schemas.openxmlformats.org/officeDocument/2006/relationships/hyperlink" Target="https://bulbapedia.bulbagarden.net/wiki/Pinsir_(Pok%C3%A9mon)" TargetMode="External"/><Relationship Id="rId198" Type="http://schemas.openxmlformats.org/officeDocument/2006/relationships/hyperlink" Target="https://bulbapedia.bulbagarden.net/wiki/Aerodactyl_(Pok%C3%A9mon)" TargetMode="External"/><Relationship Id="rId197" Type="http://schemas.openxmlformats.org/officeDocument/2006/relationships/hyperlink" Target="https://bulbapedia.bulbagarden.net/wiki/Kabutops_(Pok%C3%A9mon)" TargetMode="External"/><Relationship Id="rId196" Type="http://schemas.openxmlformats.org/officeDocument/2006/relationships/hyperlink" Target="https://bulbapedia.bulbagarden.net/wiki/Kabuto_(Pok%C3%A9mon)" TargetMode="External"/><Relationship Id="rId195" Type="http://schemas.openxmlformats.org/officeDocument/2006/relationships/hyperlink" Target="https://bulbapedia.bulbagarden.net/wiki/Omastar_(Pok%C3%A9mon)" TargetMode="External"/><Relationship Id="rId199" Type="http://schemas.openxmlformats.org/officeDocument/2006/relationships/hyperlink" Target="https://bulbapedia.bulbagarden.net/wiki/Snorlax_(Pok%C3%A9mon)" TargetMode="External"/><Relationship Id="rId150" Type="http://schemas.openxmlformats.org/officeDocument/2006/relationships/hyperlink" Target="https://bulbapedia.bulbagarden.net/wiki/Hitmonchan_(Pok%C3%A9mon)" TargetMode="External"/><Relationship Id="rId149" Type="http://schemas.openxmlformats.org/officeDocument/2006/relationships/hyperlink" Target="https://bulbapedia.bulbagarden.net/wiki/Hitmonlee_(Pok%C3%A9mon)" TargetMode="External"/><Relationship Id="rId148" Type="http://schemas.openxmlformats.org/officeDocument/2006/relationships/hyperlink" Target="https://bulbapedia.bulbagarden.net/wiki/Marowak_(Pok%C3%A9mon)" TargetMode="External"/><Relationship Id="rId1090" Type="http://schemas.openxmlformats.org/officeDocument/2006/relationships/hyperlink" Target="https://bulbapedia.bulbagarden.net/wiki/Skwovet_(Pok%C3%A9mon)" TargetMode="External"/><Relationship Id="rId1091" Type="http://schemas.openxmlformats.org/officeDocument/2006/relationships/hyperlink" Target="https://bulbapedia.bulbagarden.net/wiki/Greedent_(Pok%C3%A9mon)" TargetMode="External"/><Relationship Id="rId1092" Type="http://schemas.openxmlformats.org/officeDocument/2006/relationships/hyperlink" Target="https://bulbapedia.bulbagarden.net/wiki/Rookidee_(Pok%C3%A9mon)" TargetMode="External"/><Relationship Id="rId1093" Type="http://schemas.openxmlformats.org/officeDocument/2006/relationships/hyperlink" Target="https://bulbapedia.bulbagarden.net/wiki/Corvisquire_(Pok%C3%A9mon)" TargetMode="External"/><Relationship Id="rId1094" Type="http://schemas.openxmlformats.org/officeDocument/2006/relationships/hyperlink" Target="https://bulbapedia.bulbagarden.net/wiki/Corviknight_(Pok%C3%A9mon)" TargetMode="External"/><Relationship Id="rId143" Type="http://schemas.openxmlformats.org/officeDocument/2006/relationships/hyperlink" Target="https://bulbapedia.bulbagarden.net/wiki/Exeggcute_(Pok%C3%A9mon)" TargetMode="External"/><Relationship Id="rId1095" Type="http://schemas.openxmlformats.org/officeDocument/2006/relationships/hyperlink" Target="https://bulbapedia.bulbagarden.net/wiki/Blipbug_(Pok%C3%A9mon)" TargetMode="External"/><Relationship Id="rId142" Type="http://schemas.openxmlformats.org/officeDocument/2006/relationships/hyperlink" Target="https://bulbapedia.bulbagarden.net/wiki/Electrode_(Pok%C3%A9mon)" TargetMode="External"/><Relationship Id="rId1096" Type="http://schemas.openxmlformats.org/officeDocument/2006/relationships/hyperlink" Target="https://bulbapedia.bulbagarden.net/wiki/Dottler_(Pok%C3%A9mon)" TargetMode="External"/><Relationship Id="rId141" Type="http://schemas.openxmlformats.org/officeDocument/2006/relationships/hyperlink" Target="https://bulbapedia.bulbagarden.net/wiki/Electrode_(Pok%C3%A9mon)" TargetMode="External"/><Relationship Id="rId1097" Type="http://schemas.openxmlformats.org/officeDocument/2006/relationships/hyperlink" Target="https://bulbapedia.bulbagarden.net/wiki/Orbeetle_(Pok%C3%A9mon)" TargetMode="External"/><Relationship Id="rId140" Type="http://schemas.openxmlformats.org/officeDocument/2006/relationships/hyperlink" Target="https://bulbapedia.bulbagarden.net/wiki/Voltorb_(Pok%C3%A9mon)" TargetMode="External"/><Relationship Id="rId1098" Type="http://schemas.openxmlformats.org/officeDocument/2006/relationships/hyperlink" Target="https://bulbapedia.bulbagarden.net/wiki/Nickit_(Pok%C3%A9mon)" TargetMode="External"/><Relationship Id="rId147" Type="http://schemas.openxmlformats.org/officeDocument/2006/relationships/hyperlink" Target="https://bulbapedia.bulbagarden.net/wiki/Marowak_(Pok%C3%A9mon)" TargetMode="External"/><Relationship Id="rId1099" Type="http://schemas.openxmlformats.org/officeDocument/2006/relationships/hyperlink" Target="https://bulbapedia.bulbagarden.net/wiki/Thievul_(Pok%C3%A9mon)" TargetMode="External"/><Relationship Id="rId146" Type="http://schemas.openxmlformats.org/officeDocument/2006/relationships/hyperlink" Target="https://bulbapedia.bulbagarden.net/wiki/Cubone_(Pok%C3%A9mon)" TargetMode="External"/><Relationship Id="rId145" Type="http://schemas.openxmlformats.org/officeDocument/2006/relationships/hyperlink" Target="https://bulbapedia.bulbagarden.net/wiki/Exeggutor_(Pok%C3%A9mon)" TargetMode="External"/><Relationship Id="rId144" Type="http://schemas.openxmlformats.org/officeDocument/2006/relationships/hyperlink" Target="https://bulbapedia.bulbagarden.net/wiki/Exeggutor_(Pok%C3%A9mon)" TargetMode="External"/><Relationship Id="rId139" Type="http://schemas.openxmlformats.org/officeDocument/2006/relationships/hyperlink" Target="https://bulbapedia.bulbagarden.net/wiki/Voltorb_(Pok%C3%A9mon)" TargetMode="External"/><Relationship Id="rId138" Type="http://schemas.openxmlformats.org/officeDocument/2006/relationships/hyperlink" Target="https://bulbapedia.bulbagarden.net/wiki/Kingler_(Pok%C3%A9mon)" TargetMode="External"/><Relationship Id="rId137" Type="http://schemas.openxmlformats.org/officeDocument/2006/relationships/hyperlink" Target="https://bulbapedia.bulbagarden.net/wiki/Krabby_(Pok%C3%A9mon)" TargetMode="External"/><Relationship Id="rId1080" Type="http://schemas.openxmlformats.org/officeDocument/2006/relationships/hyperlink" Target="https://bulbapedia.bulbagarden.net/wiki/Melmetal_(Pok%C3%A9mon)" TargetMode="External"/><Relationship Id="rId1081" Type="http://schemas.openxmlformats.org/officeDocument/2006/relationships/hyperlink" Target="https://bulbapedia.bulbagarden.net/wiki/Grookey_(Pok%C3%A9mon)" TargetMode="External"/><Relationship Id="rId1082" Type="http://schemas.openxmlformats.org/officeDocument/2006/relationships/hyperlink" Target="https://bulbapedia.bulbagarden.net/wiki/Thwackey_(Pok%C3%A9mon)" TargetMode="External"/><Relationship Id="rId1083" Type="http://schemas.openxmlformats.org/officeDocument/2006/relationships/hyperlink" Target="https://bulbapedia.bulbagarden.net/wiki/Rillaboom_(Pok%C3%A9mon)" TargetMode="External"/><Relationship Id="rId132" Type="http://schemas.openxmlformats.org/officeDocument/2006/relationships/hyperlink" Target="https://bulbapedia.bulbagarden.net/wiki/Gengar_(Pok%C3%A9mon)" TargetMode="External"/><Relationship Id="rId1084" Type="http://schemas.openxmlformats.org/officeDocument/2006/relationships/hyperlink" Target="https://bulbapedia.bulbagarden.net/wiki/Scorbunny_(Pok%C3%A9mon)" TargetMode="External"/><Relationship Id="rId131" Type="http://schemas.openxmlformats.org/officeDocument/2006/relationships/hyperlink" Target="https://bulbapedia.bulbagarden.net/wiki/Haunter_(Pok%C3%A9mon)" TargetMode="External"/><Relationship Id="rId1085" Type="http://schemas.openxmlformats.org/officeDocument/2006/relationships/hyperlink" Target="https://bulbapedia.bulbagarden.net/wiki/Raboot_(Pok%C3%A9mon)" TargetMode="External"/><Relationship Id="rId130" Type="http://schemas.openxmlformats.org/officeDocument/2006/relationships/hyperlink" Target="https://bulbapedia.bulbagarden.net/wiki/Gastly_(Pok%C3%A9mon)" TargetMode="External"/><Relationship Id="rId1086" Type="http://schemas.openxmlformats.org/officeDocument/2006/relationships/hyperlink" Target="https://bulbapedia.bulbagarden.net/wiki/Cinderace_(Pok%C3%A9mon)" TargetMode="External"/><Relationship Id="rId1087" Type="http://schemas.openxmlformats.org/officeDocument/2006/relationships/hyperlink" Target="https://bulbapedia.bulbagarden.net/wiki/Sobble_(Pok%C3%A9mon)" TargetMode="External"/><Relationship Id="rId136" Type="http://schemas.openxmlformats.org/officeDocument/2006/relationships/hyperlink" Target="https://bulbapedia.bulbagarden.net/wiki/Hypno_(Pok%C3%A9mon)" TargetMode="External"/><Relationship Id="rId1088" Type="http://schemas.openxmlformats.org/officeDocument/2006/relationships/hyperlink" Target="https://bulbapedia.bulbagarden.net/wiki/Drizzile_(Pok%C3%A9mon)" TargetMode="External"/><Relationship Id="rId135" Type="http://schemas.openxmlformats.org/officeDocument/2006/relationships/hyperlink" Target="https://bulbapedia.bulbagarden.net/wiki/Hypno_(Pok%C3%A9mon)" TargetMode="External"/><Relationship Id="rId1089" Type="http://schemas.openxmlformats.org/officeDocument/2006/relationships/hyperlink" Target="https://bulbapedia.bulbagarden.net/wiki/Inteleon_(Pok%C3%A9mon)" TargetMode="External"/><Relationship Id="rId134" Type="http://schemas.openxmlformats.org/officeDocument/2006/relationships/hyperlink" Target="https://bulbapedia.bulbagarden.net/wiki/Drowzee_(Pok%C3%A9mon)" TargetMode="External"/><Relationship Id="rId133" Type="http://schemas.openxmlformats.org/officeDocument/2006/relationships/hyperlink" Target="https://bulbapedia.bulbagarden.net/wiki/Onix_(Pok%C3%A9mon)" TargetMode="External"/><Relationship Id="rId172" Type="http://schemas.openxmlformats.org/officeDocument/2006/relationships/hyperlink" Target="https://bulbapedia.bulbagarden.net/wiki/Scyther_(Pok%C3%A9mon)" TargetMode="External"/><Relationship Id="rId171" Type="http://schemas.openxmlformats.org/officeDocument/2006/relationships/hyperlink" Target="https://bulbapedia.bulbagarden.net/wiki/Mr._Mime_(Pok%C3%A9mon)" TargetMode="External"/><Relationship Id="rId170" Type="http://schemas.openxmlformats.org/officeDocument/2006/relationships/hyperlink" Target="https://bulbapedia.bulbagarden.net/wiki/Mr._Mime_(Pok%C3%A9mon)" TargetMode="External"/><Relationship Id="rId165" Type="http://schemas.openxmlformats.org/officeDocument/2006/relationships/hyperlink" Target="https://bulbapedia.bulbagarden.net/wiki/Goldeen_(Pok%C3%A9mon)" TargetMode="External"/><Relationship Id="rId164" Type="http://schemas.openxmlformats.org/officeDocument/2006/relationships/hyperlink" Target="https://bulbapedia.bulbagarden.net/wiki/Goldeen_(Pok%C3%A9mon)" TargetMode="External"/><Relationship Id="rId163" Type="http://schemas.openxmlformats.org/officeDocument/2006/relationships/hyperlink" Target="https://bulbapedia.bulbagarden.net/wiki/Seadra_(Pok%C3%A9mon)" TargetMode="External"/><Relationship Id="rId162" Type="http://schemas.openxmlformats.org/officeDocument/2006/relationships/hyperlink" Target="https://bulbapedia.bulbagarden.net/wiki/Horsea_(Pok%C3%A9mon)" TargetMode="External"/><Relationship Id="rId169" Type="http://schemas.openxmlformats.org/officeDocument/2006/relationships/hyperlink" Target="https://bulbapedia.bulbagarden.net/wiki/Starmie_(Pok%C3%A9mon)" TargetMode="External"/><Relationship Id="rId168" Type="http://schemas.openxmlformats.org/officeDocument/2006/relationships/hyperlink" Target="https://bulbapedia.bulbagarden.net/wiki/Staryu_(Pok%C3%A9mon)" TargetMode="External"/><Relationship Id="rId167" Type="http://schemas.openxmlformats.org/officeDocument/2006/relationships/hyperlink" Target="https://bulbapedia.bulbagarden.net/wiki/Seaking_(Pok%C3%A9mon)" TargetMode="External"/><Relationship Id="rId166" Type="http://schemas.openxmlformats.org/officeDocument/2006/relationships/hyperlink" Target="https://bulbapedia.bulbagarden.net/wiki/Seaking_(Pok%C3%A9mon)" TargetMode="External"/><Relationship Id="rId161" Type="http://schemas.openxmlformats.org/officeDocument/2006/relationships/hyperlink" Target="https://bulbapedia.bulbagarden.net/wiki/Kangaskhan_(Pok%C3%A9mon)" TargetMode="External"/><Relationship Id="rId160" Type="http://schemas.openxmlformats.org/officeDocument/2006/relationships/hyperlink" Target="https://bulbapedia.bulbagarden.net/wiki/Tangela_(Pok%C3%A9mon)" TargetMode="External"/><Relationship Id="rId159" Type="http://schemas.openxmlformats.org/officeDocument/2006/relationships/hyperlink" Target="https://bulbapedia.bulbagarden.net/wiki/Chansey_(Pok%C3%A9mon)" TargetMode="External"/><Relationship Id="rId154" Type="http://schemas.openxmlformats.org/officeDocument/2006/relationships/hyperlink" Target="https://bulbapedia.bulbagarden.net/wiki/Weezing_(Pok%C3%A9mon)" TargetMode="External"/><Relationship Id="rId153" Type="http://schemas.openxmlformats.org/officeDocument/2006/relationships/hyperlink" Target="https://bulbapedia.bulbagarden.net/wiki/Weezing_(Pok%C3%A9mon)" TargetMode="External"/><Relationship Id="rId152" Type="http://schemas.openxmlformats.org/officeDocument/2006/relationships/hyperlink" Target="https://bulbapedia.bulbagarden.net/wiki/Koffing_(Pok%C3%A9mon)" TargetMode="External"/><Relationship Id="rId151" Type="http://schemas.openxmlformats.org/officeDocument/2006/relationships/hyperlink" Target="https://bulbapedia.bulbagarden.net/wiki/Lickitung_(Pok%C3%A9mon)" TargetMode="External"/><Relationship Id="rId158" Type="http://schemas.openxmlformats.org/officeDocument/2006/relationships/hyperlink" Target="https://bulbapedia.bulbagarden.net/wiki/Rhydon_(Pok%C3%A9mon)" TargetMode="External"/><Relationship Id="rId157" Type="http://schemas.openxmlformats.org/officeDocument/2006/relationships/hyperlink" Target="https://bulbapedia.bulbagarden.net/wiki/Rhydon_(Pok%C3%A9mon)" TargetMode="External"/><Relationship Id="rId156" Type="http://schemas.openxmlformats.org/officeDocument/2006/relationships/hyperlink" Target="https://bulbapedia.bulbagarden.net/wiki/Rhyhorn_(Pok%C3%A9mon)" TargetMode="External"/><Relationship Id="rId155" Type="http://schemas.openxmlformats.org/officeDocument/2006/relationships/hyperlink" Target="https://bulbapedia.bulbagarden.net/wiki/Rhyhorn_(Pok%C3%A9mon)" TargetMode="External"/><Relationship Id="rId509" Type="http://schemas.openxmlformats.org/officeDocument/2006/relationships/hyperlink" Target="https://bulbapedia.bulbagarden.net/wiki/Beldum_(Pok%C3%A9mon)" TargetMode="External"/><Relationship Id="rId508" Type="http://schemas.openxmlformats.org/officeDocument/2006/relationships/hyperlink" Target="https://bulbapedia.bulbagarden.net/wiki/Salamence_(Pok%C3%A9mon)" TargetMode="External"/><Relationship Id="rId503" Type="http://schemas.openxmlformats.org/officeDocument/2006/relationships/hyperlink" Target="https://bulbapedia.bulbagarden.net/wiki/Relicanth_(Pok%C3%A9mon)" TargetMode="External"/><Relationship Id="rId987" Type="http://schemas.openxmlformats.org/officeDocument/2006/relationships/hyperlink" Target="https://bulbapedia.bulbagarden.net/wiki/Popplio_(Pok%C3%A9mon)" TargetMode="External"/><Relationship Id="rId502" Type="http://schemas.openxmlformats.org/officeDocument/2006/relationships/hyperlink" Target="https://bulbapedia.bulbagarden.net/wiki/Gorebyss_(Pok%C3%A9mon)" TargetMode="External"/><Relationship Id="rId986" Type="http://schemas.openxmlformats.org/officeDocument/2006/relationships/hyperlink" Target="https://bulbapedia.bulbagarden.net/wiki/Incineroar_(Pok%C3%A9mon)" TargetMode="External"/><Relationship Id="rId501" Type="http://schemas.openxmlformats.org/officeDocument/2006/relationships/hyperlink" Target="https://bulbapedia.bulbagarden.net/wiki/Huntail_(Pok%C3%A9mon)" TargetMode="External"/><Relationship Id="rId985" Type="http://schemas.openxmlformats.org/officeDocument/2006/relationships/hyperlink" Target="https://bulbapedia.bulbagarden.net/wiki/Torracat_(Pok%C3%A9mon)" TargetMode="External"/><Relationship Id="rId500" Type="http://schemas.openxmlformats.org/officeDocument/2006/relationships/hyperlink" Target="https://bulbapedia.bulbagarden.net/wiki/Clamperl_(Pok%C3%A9mon)" TargetMode="External"/><Relationship Id="rId984" Type="http://schemas.openxmlformats.org/officeDocument/2006/relationships/hyperlink" Target="https://bulbapedia.bulbagarden.net/wiki/Litten_(Pok%C3%A9mon)" TargetMode="External"/><Relationship Id="rId507" Type="http://schemas.openxmlformats.org/officeDocument/2006/relationships/hyperlink" Target="https://bulbapedia.bulbagarden.net/wiki/Shelgon_(Pok%C3%A9mon)" TargetMode="External"/><Relationship Id="rId506" Type="http://schemas.openxmlformats.org/officeDocument/2006/relationships/hyperlink" Target="https://bulbapedia.bulbagarden.net/wiki/Bagon_(Pok%C3%A9mon)" TargetMode="External"/><Relationship Id="rId505" Type="http://schemas.openxmlformats.org/officeDocument/2006/relationships/hyperlink" Target="https://bulbapedia.bulbagarden.net/wiki/Luvdisc_(Pok%C3%A9mon)" TargetMode="External"/><Relationship Id="rId989" Type="http://schemas.openxmlformats.org/officeDocument/2006/relationships/hyperlink" Target="https://bulbapedia.bulbagarden.net/wiki/Primarina_(Pok%C3%A9mon)" TargetMode="External"/><Relationship Id="rId504" Type="http://schemas.openxmlformats.org/officeDocument/2006/relationships/hyperlink" Target="https://bulbapedia.bulbagarden.net/wiki/Relicanth_(Pok%C3%A9mon)" TargetMode="External"/><Relationship Id="rId988" Type="http://schemas.openxmlformats.org/officeDocument/2006/relationships/hyperlink" Target="https://bulbapedia.bulbagarden.net/wiki/Brionne_(Pok%C3%A9mon)" TargetMode="External"/><Relationship Id="rId983" Type="http://schemas.openxmlformats.org/officeDocument/2006/relationships/hyperlink" Target="https://bulbapedia.bulbagarden.net/wiki/Decidueye_(Pok%C3%A9mon)" TargetMode="External"/><Relationship Id="rId982" Type="http://schemas.openxmlformats.org/officeDocument/2006/relationships/hyperlink" Target="https://bulbapedia.bulbagarden.net/wiki/Decidueye_(Pok%C3%A9mon)" TargetMode="External"/><Relationship Id="rId981" Type="http://schemas.openxmlformats.org/officeDocument/2006/relationships/hyperlink" Target="https://bulbapedia.bulbagarden.net/wiki/Dartrix_(Pok%C3%A9mon)" TargetMode="External"/><Relationship Id="rId980" Type="http://schemas.openxmlformats.org/officeDocument/2006/relationships/hyperlink" Target="https://bulbapedia.bulbagarden.net/wiki/Rowlet_(Pok%C3%A9mon)" TargetMode="External"/><Relationship Id="rId976" Type="http://schemas.openxmlformats.org/officeDocument/2006/relationships/hyperlink" Target="https://bulbapedia.bulbagarden.net/wiki/Zygarde_(Pok%C3%A9mon)" TargetMode="External"/><Relationship Id="rId975" Type="http://schemas.openxmlformats.org/officeDocument/2006/relationships/hyperlink" Target="https://bulbapedia.bulbagarden.net/wiki/Zygarde_(Pok%C3%A9mon)" TargetMode="External"/><Relationship Id="rId974" Type="http://schemas.openxmlformats.org/officeDocument/2006/relationships/hyperlink" Target="https://bulbapedia.bulbagarden.net/wiki/Yveltal_(Pok%C3%A9mon)" TargetMode="External"/><Relationship Id="rId973" Type="http://schemas.openxmlformats.org/officeDocument/2006/relationships/hyperlink" Target="https://bulbapedia.bulbagarden.net/wiki/Xerneas_(Pok%C3%A9mon)" TargetMode="External"/><Relationship Id="rId979" Type="http://schemas.openxmlformats.org/officeDocument/2006/relationships/hyperlink" Target="https://bulbapedia.bulbagarden.net/wiki/Volcanion_(Pok%C3%A9mon)" TargetMode="External"/><Relationship Id="rId978" Type="http://schemas.openxmlformats.org/officeDocument/2006/relationships/hyperlink" Target="https://bulbapedia.bulbagarden.net/wiki/Hoopa_(Pok%C3%A9mon)" TargetMode="External"/><Relationship Id="rId977" Type="http://schemas.openxmlformats.org/officeDocument/2006/relationships/hyperlink" Target="https://bulbapedia.bulbagarden.net/wiki/Diancie_(Pok%C3%A9mon)" TargetMode="External"/><Relationship Id="rId972" Type="http://schemas.openxmlformats.org/officeDocument/2006/relationships/hyperlink" Target="https://bulbapedia.bulbagarden.net/wiki/Noivern_(Pok%C3%A9mon)" TargetMode="External"/><Relationship Id="rId971" Type="http://schemas.openxmlformats.org/officeDocument/2006/relationships/hyperlink" Target="https://bulbapedia.bulbagarden.net/wiki/Noibat_(Pok%C3%A9mon)" TargetMode="External"/><Relationship Id="rId970" Type="http://schemas.openxmlformats.org/officeDocument/2006/relationships/hyperlink" Target="https://bulbapedia.bulbagarden.net/wiki/Avalugg_(Pok%C3%A9mon)" TargetMode="External"/><Relationship Id="rId1114" Type="http://schemas.openxmlformats.org/officeDocument/2006/relationships/hyperlink" Target="https://bulbapedia.bulbagarden.net/wiki/Silicobra_(Pok%C3%A9mon)" TargetMode="External"/><Relationship Id="rId1115" Type="http://schemas.openxmlformats.org/officeDocument/2006/relationships/hyperlink" Target="https://bulbapedia.bulbagarden.net/wiki/Sandaconda_(Pok%C3%A9mon)" TargetMode="External"/><Relationship Id="rId1116" Type="http://schemas.openxmlformats.org/officeDocument/2006/relationships/hyperlink" Target="https://bulbapedia.bulbagarden.net/wiki/Cramorant_(Pok%C3%A9mon)" TargetMode="External"/><Relationship Id="rId1117" Type="http://schemas.openxmlformats.org/officeDocument/2006/relationships/hyperlink" Target="https://bulbapedia.bulbagarden.net/wiki/Arrokuda_(Pok%C3%A9mon)" TargetMode="External"/><Relationship Id="rId1118" Type="http://schemas.openxmlformats.org/officeDocument/2006/relationships/hyperlink" Target="https://bulbapedia.bulbagarden.net/wiki/Barraskewda_(Pok%C3%A9mon)" TargetMode="External"/><Relationship Id="rId1119" Type="http://schemas.openxmlformats.org/officeDocument/2006/relationships/hyperlink" Target="https://bulbapedia.bulbagarden.net/wiki/Toxel_(Pok%C3%A9mon)" TargetMode="External"/><Relationship Id="rId525" Type="http://schemas.openxmlformats.org/officeDocument/2006/relationships/hyperlink" Target="https://bulbapedia.bulbagarden.net/wiki/Turtwig_(Pok%C3%A9mon)" TargetMode="External"/><Relationship Id="rId524" Type="http://schemas.openxmlformats.org/officeDocument/2006/relationships/hyperlink" Target="https://bulbapedia.bulbagarden.net/wiki/Deoxys_(Pok%C3%A9mon)" TargetMode="External"/><Relationship Id="rId523" Type="http://schemas.openxmlformats.org/officeDocument/2006/relationships/hyperlink" Target="https://bulbapedia.bulbagarden.net/wiki/Deoxys_(Pok%C3%A9mon)" TargetMode="External"/><Relationship Id="rId522" Type="http://schemas.openxmlformats.org/officeDocument/2006/relationships/hyperlink" Target="https://bulbapedia.bulbagarden.net/wiki/Deoxys_(Pok%C3%A9mon)" TargetMode="External"/><Relationship Id="rId529" Type="http://schemas.openxmlformats.org/officeDocument/2006/relationships/hyperlink" Target="https://bulbapedia.bulbagarden.net/wiki/Monferno_(Pok%C3%A9mon)" TargetMode="External"/><Relationship Id="rId528" Type="http://schemas.openxmlformats.org/officeDocument/2006/relationships/hyperlink" Target="https://bulbapedia.bulbagarden.net/wiki/Chimchar_(Pok%C3%A9mon)" TargetMode="External"/><Relationship Id="rId527" Type="http://schemas.openxmlformats.org/officeDocument/2006/relationships/hyperlink" Target="https://bulbapedia.bulbagarden.net/wiki/Torterra_(Pok%C3%A9mon)" TargetMode="External"/><Relationship Id="rId526" Type="http://schemas.openxmlformats.org/officeDocument/2006/relationships/hyperlink" Target="https://bulbapedia.bulbagarden.net/wiki/Grotle_(Pok%C3%A9mon)" TargetMode="External"/><Relationship Id="rId521" Type="http://schemas.openxmlformats.org/officeDocument/2006/relationships/hyperlink" Target="https://bulbapedia.bulbagarden.net/wiki/Deoxys_(Pok%C3%A9mon)" TargetMode="External"/><Relationship Id="rId1110" Type="http://schemas.openxmlformats.org/officeDocument/2006/relationships/hyperlink" Target="https://bulbapedia.bulbagarden.net/wiki/Coalossal_(Pok%C3%A9mon)" TargetMode="External"/><Relationship Id="rId520" Type="http://schemas.openxmlformats.org/officeDocument/2006/relationships/hyperlink" Target="https://bulbapedia.bulbagarden.net/wiki/Jirachi_(Pok%C3%A9mon)" TargetMode="External"/><Relationship Id="rId1111" Type="http://schemas.openxmlformats.org/officeDocument/2006/relationships/hyperlink" Target="https://bulbapedia.bulbagarden.net/wiki/Applin_(Pok%C3%A9mon)" TargetMode="External"/><Relationship Id="rId1112" Type="http://schemas.openxmlformats.org/officeDocument/2006/relationships/hyperlink" Target="https://bulbapedia.bulbagarden.net/wiki/Flapple_(Pok%C3%A9mon)" TargetMode="External"/><Relationship Id="rId1113" Type="http://schemas.openxmlformats.org/officeDocument/2006/relationships/hyperlink" Target="https://bulbapedia.bulbagarden.net/wiki/Appletun_(Pok%C3%A9mon)" TargetMode="External"/><Relationship Id="rId1103" Type="http://schemas.openxmlformats.org/officeDocument/2006/relationships/hyperlink" Target="https://bulbapedia.bulbagarden.net/wiki/Dubwool_(Pok%C3%A9mon)" TargetMode="External"/><Relationship Id="rId1104" Type="http://schemas.openxmlformats.org/officeDocument/2006/relationships/hyperlink" Target="https://bulbapedia.bulbagarden.net/wiki/Chewtle_(Pok%C3%A9mon)" TargetMode="External"/><Relationship Id="rId1105" Type="http://schemas.openxmlformats.org/officeDocument/2006/relationships/hyperlink" Target="https://bulbapedia.bulbagarden.net/wiki/Drednaw_(Pok%C3%A9mon)" TargetMode="External"/><Relationship Id="rId1106" Type="http://schemas.openxmlformats.org/officeDocument/2006/relationships/hyperlink" Target="https://bulbapedia.bulbagarden.net/wiki/Yamper_(Pok%C3%A9mon)" TargetMode="External"/><Relationship Id="rId1107" Type="http://schemas.openxmlformats.org/officeDocument/2006/relationships/hyperlink" Target="https://bulbapedia.bulbagarden.net/wiki/Boltund_(Pok%C3%A9mon)" TargetMode="External"/><Relationship Id="rId1108" Type="http://schemas.openxmlformats.org/officeDocument/2006/relationships/hyperlink" Target="https://bulbapedia.bulbagarden.net/wiki/Rolycoly_(Pok%C3%A9mon)" TargetMode="External"/><Relationship Id="rId1109" Type="http://schemas.openxmlformats.org/officeDocument/2006/relationships/hyperlink" Target="https://bulbapedia.bulbagarden.net/wiki/Carkol_(Pok%C3%A9mon)" TargetMode="External"/><Relationship Id="rId519" Type="http://schemas.openxmlformats.org/officeDocument/2006/relationships/hyperlink" Target="https://bulbapedia.bulbagarden.net/wiki/Rayquaza_(Pok%C3%A9mon)" TargetMode="External"/><Relationship Id="rId514" Type="http://schemas.openxmlformats.org/officeDocument/2006/relationships/hyperlink" Target="https://bulbapedia.bulbagarden.net/wiki/Registeel_(Pok%C3%A9mon)" TargetMode="External"/><Relationship Id="rId998" Type="http://schemas.openxmlformats.org/officeDocument/2006/relationships/hyperlink" Target="https://bulbapedia.bulbagarden.net/wiki/Crabrawler_(Pok%C3%A9mon)" TargetMode="External"/><Relationship Id="rId513" Type="http://schemas.openxmlformats.org/officeDocument/2006/relationships/hyperlink" Target="https://bulbapedia.bulbagarden.net/wiki/Regice_(Pok%C3%A9mon)" TargetMode="External"/><Relationship Id="rId997" Type="http://schemas.openxmlformats.org/officeDocument/2006/relationships/hyperlink" Target="https://bulbapedia.bulbagarden.net/wiki/Vikavolt_(Pok%C3%A9mon)" TargetMode="External"/><Relationship Id="rId512" Type="http://schemas.openxmlformats.org/officeDocument/2006/relationships/hyperlink" Target="https://bulbapedia.bulbagarden.net/wiki/Regirock_(Pok%C3%A9mon)" TargetMode="External"/><Relationship Id="rId996" Type="http://schemas.openxmlformats.org/officeDocument/2006/relationships/hyperlink" Target="https://bulbapedia.bulbagarden.net/wiki/Charjabug_(Pok%C3%A9mon)" TargetMode="External"/><Relationship Id="rId511" Type="http://schemas.openxmlformats.org/officeDocument/2006/relationships/hyperlink" Target="https://bulbapedia.bulbagarden.net/wiki/Metagross_(Pok%C3%A9mon)" TargetMode="External"/><Relationship Id="rId995" Type="http://schemas.openxmlformats.org/officeDocument/2006/relationships/hyperlink" Target="https://bulbapedia.bulbagarden.net/wiki/Grubbin_(Pok%C3%A9mon)" TargetMode="External"/><Relationship Id="rId518" Type="http://schemas.openxmlformats.org/officeDocument/2006/relationships/hyperlink" Target="https://bulbapedia.bulbagarden.net/wiki/Groudon_(Pok%C3%A9mon)" TargetMode="External"/><Relationship Id="rId517" Type="http://schemas.openxmlformats.org/officeDocument/2006/relationships/hyperlink" Target="https://bulbapedia.bulbagarden.net/wiki/Kyogre_(Pok%C3%A9mon)" TargetMode="External"/><Relationship Id="rId516" Type="http://schemas.openxmlformats.org/officeDocument/2006/relationships/hyperlink" Target="https://bulbapedia.bulbagarden.net/wiki/Latios_(Pok%C3%A9mon)" TargetMode="External"/><Relationship Id="rId515" Type="http://schemas.openxmlformats.org/officeDocument/2006/relationships/hyperlink" Target="https://bulbapedia.bulbagarden.net/wiki/Latias_(Pok%C3%A9mon)" TargetMode="External"/><Relationship Id="rId999" Type="http://schemas.openxmlformats.org/officeDocument/2006/relationships/hyperlink" Target="https://bulbapedia.bulbagarden.net/wiki/Crabominable_(Pok%C3%A9mon)" TargetMode="External"/><Relationship Id="rId990" Type="http://schemas.openxmlformats.org/officeDocument/2006/relationships/hyperlink" Target="https://bulbapedia.bulbagarden.net/wiki/Pikipek_(Pok%C3%A9mon)" TargetMode="External"/><Relationship Id="rId510" Type="http://schemas.openxmlformats.org/officeDocument/2006/relationships/hyperlink" Target="https://bulbapedia.bulbagarden.net/wiki/Metang_(Pok%C3%A9mon)" TargetMode="External"/><Relationship Id="rId994" Type="http://schemas.openxmlformats.org/officeDocument/2006/relationships/hyperlink" Target="https://bulbapedia.bulbagarden.net/wiki/Gumshoos_(Pok%C3%A9mon)" TargetMode="External"/><Relationship Id="rId993" Type="http://schemas.openxmlformats.org/officeDocument/2006/relationships/hyperlink" Target="https://bulbapedia.bulbagarden.net/wiki/Yungoos_(Pok%C3%A9mon)" TargetMode="External"/><Relationship Id="rId1100" Type="http://schemas.openxmlformats.org/officeDocument/2006/relationships/hyperlink" Target="https://bulbapedia.bulbagarden.net/wiki/Gossifleur_(Pok%C3%A9mon)" TargetMode="External"/><Relationship Id="rId992" Type="http://schemas.openxmlformats.org/officeDocument/2006/relationships/hyperlink" Target="https://bulbapedia.bulbagarden.net/wiki/Toucannon_(Pok%C3%A9mon)" TargetMode="External"/><Relationship Id="rId1101" Type="http://schemas.openxmlformats.org/officeDocument/2006/relationships/hyperlink" Target="https://bulbapedia.bulbagarden.net/wiki/Eldegoss_(Pok%C3%A9mon)" TargetMode="External"/><Relationship Id="rId991" Type="http://schemas.openxmlformats.org/officeDocument/2006/relationships/hyperlink" Target="https://bulbapedia.bulbagarden.net/wiki/Trumbeak_(Pok%C3%A9mon)" TargetMode="External"/><Relationship Id="rId1102" Type="http://schemas.openxmlformats.org/officeDocument/2006/relationships/hyperlink" Target="https://bulbapedia.bulbagarden.net/wiki/Wooloo_(Pok%C3%A9mon)" TargetMode="External"/><Relationship Id="rId949" Type="http://schemas.openxmlformats.org/officeDocument/2006/relationships/hyperlink" Target="https://bulbapedia.bulbagarden.net/wiki/Hawlucha_(Pok%C3%A9mon)" TargetMode="External"/><Relationship Id="rId948" Type="http://schemas.openxmlformats.org/officeDocument/2006/relationships/hyperlink" Target="https://bulbapedia.bulbagarden.net/wiki/Sylveon_(Pok%C3%A9mon)" TargetMode="External"/><Relationship Id="rId943" Type="http://schemas.openxmlformats.org/officeDocument/2006/relationships/hyperlink" Target="https://bulbapedia.bulbagarden.net/wiki/Heliolisk_(Pok%C3%A9mon)" TargetMode="External"/><Relationship Id="rId942" Type="http://schemas.openxmlformats.org/officeDocument/2006/relationships/hyperlink" Target="https://bulbapedia.bulbagarden.net/wiki/Helioptile_(Pok%C3%A9mon)" TargetMode="External"/><Relationship Id="rId941" Type="http://schemas.openxmlformats.org/officeDocument/2006/relationships/hyperlink" Target="https://bulbapedia.bulbagarden.net/wiki/Clawitzer_(Pok%C3%A9mon)" TargetMode="External"/><Relationship Id="rId940" Type="http://schemas.openxmlformats.org/officeDocument/2006/relationships/hyperlink" Target="https://bulbapedia.bulbagarden.net/wiki/Clauncher_(Pok%C3%A9mon)" TargetMode="External"/><Relationship Id="rId947" Type="http://schemas.openxmlformats.org/officeDocument/2006/relationships/hyperlink" Target="https://bulbapedia.bulbagarden.net/wiki/Aurorus_(Pok%C3%A9mon)" TargetMode="External"/><Relationship Id="rId946" Type="http://schemas.openxmlformats.org/officeDocument/2006/relationships/hyperlink" Target="https://bulbapedia.bulbagarden.net/wiki/Amaura_(Pok%C3%A9mon)" TargetMode="External"/><Relationship Id="rId945" Type="http://schemas.openxmlformats.org/officeDocument/2006/relationships/hyperlink" Target="https://bulbapedia.bulbagarden.net/wiki/Tyrantrum_(Pok%C3%A9mon)" TargetMode="External"/><Relationship Id="rId944" Type="http://schemas.openxmlformats.org/officeDocument/2006/relationships/hyperlink" Target="https://bulbapedia.bulbagarden.net/wiki/Tyrunt_(Pok%C3%A9mon)" TargetMode="External"/><Relationship Id="rId939" Type="http://schemas.openxmlformats.org/officeDocument/2006/relationships/hyperlink" Target="https://bulbapedia.bulbagarden.net/wiki/Dragalge_(Pok%C3%A9mon)" TargetMode="External"/><Relationship Id="rId938" Type="http://schemas.openxmlformats.org/officeDocument/2006/relationships/hyperlink" Target="https://bulbapedia.bulbagarden.net/wiki/Skrelp_(Pok%C3%A9mon)" TargetMode="External"/><Relationship Id="rId937" Type="http://schemas.openxmlformats.org/officeDocument/2006/relationships/hyperlink" Target="https://bulbapedia.bulbagarden.net/wiki/Barbaracle_(Pok%C3%A9mon)" TargetMode="External"/><Relationship Id="rId932" Type="http://schemas.openxmlformats.org/officeDocument/2006/relationships/hyperlink" Target="https://bulbapedia.bulbagarden.net/wiki/Swirlix_(Pok%C3%A9mon)" TargetMode="External"/><Relationship Id="rId931" Type="http://schemas.openxmlformats.org/officeDocument/2006/relationships/hyperlink" Target="https://bulbapedia.bulbagarden.net/wiki/Aromatisse_(Pok%C3%A9mon)" TargetMode="External"/><Relationship Id="rId930" Type="http://schemas.openxmlformats.org/officeDocument/2006/relationships/hyperlink" Target="https://bulbapedia.bulbagarden.net/wiki/Spritzee_(Pok%C3%A9mon)" TargetMode="External"/><Relationship Id="rId936" Type="http://schemas.openxmlformats.org/officeDocument/2006/relationships/hyperlink" Target="https://bulbapedia.bulbagarden.net/wiki/Binacle_(Pok%C3%A9mon)" TargetMode="External"/><Relationship Id="rId935" Type="http://schemas.openxmlformats.org/officeDocument/2006/relationships/hyperlink" Target="https://bulbapedia.bulbagarden.net/wiki/Malamar_(Pok%C3%A9mon)" TargetMode="External"/><Relationship Id="rId934" Type="http://schemas.openxmlformats.org/officeDocument/2006/relationships/hyperlink" Target="https://bulbapedia.bulbagarden.net/wiki/Inkay_(Pok%C3%A9mon)" TargetMode="External"/><Relationship Id="rId933" Type="http://schemas.openxmlformats.org/officeDocument/2006/relationships/hyperlink" Target="https://bulbapedia.bulbagarden.net/wiki/Slurpuff_(Pok%C3%A9mon)" TargetMode="External"/><Relationship Id="rId965" Type="http://schemas.openxmlformats.org/officeDocument/2006/relationships/hyperlink" Target="https://bulbapedia.bulbagarden.net/wiki/Gourgeist_(Pok%C3%A9mon)" TargetMode="External"/><Relationship Id="rId964" Type="http://schemas.openxmlformats.org/officeDocument/2006/relationships/hyperlink" Target="https://bulbapedia.bulbagarden.net/wiki/Gourgeist_(Pok%C3%A9mon)" TargetMode="External"/><Relationship Id="rId963" Type="http://schemas.openxmlformats.org/officeDocument/2006/relationships/hyperlink" Target="https://bulbapedia.bulbagarden.net/wiki/Pumpkaboo_(Pok%C3%A9mon)" TargetMode="External"/><Relationship Id="rId962" Type="http://schemas.openxmlformats.org/officeDocument/2006/relationships/hyperlink" Target="https://bulbapedia.bulbagarden.net/wiki/Pumpkaboo_(Pok%C3%A9mon)" TargetMode="External"/><Relationship Id="rId969" Type="http://schemas.openxmlformats.org/officeDocument/2006/relationships/hyperlink" Target="https://bulbapedia.bulbagarden.net/wiki/Avalugg_(Pok%C3%A9mon)" TargetMode="External"/><Relationship Id="rId968" Type="http://schemas.openxmlformats.org/officeDocument/2006/relationships/hyperlink" Target="https://bulbapedia.bulbagarden.net/wiki/Bergmite_(Pok%C3%A9mon)" TargetMode="External"/><Relationship Id="rId967" Type="http://schemas.openxmlformats.org/officeDocument/2006/relationships/hyperlink" Target="https://bulbapedia.bulbagarden.net/wiki/Gourgeist_(Pok%C3%A9mon)" TargetMode="External"/><Relationship Id="rId966" Type="http://schemas.openxmlformats.org/officeDocument/2006/relationships/hyperlink" Target="https://bulbapedia.bulbagarden.net/wiki/Gourgeist_(Pok%C3%A9mon)" TargetMode="External"/><Relationship Id="rId961" Type="http://schemas.openxmlformats.org/officeDocument/2006/relationships/hyperlink" Target="https://bulbapedia.bulbagarden.net/wiki/Pumpkaboo_(Pok%C3%A9mon)" TargetMode="External"/><Relationship Id="rId960" Type="http://schemas.openxmlformats.org/officeDocument/2006/relationships/hyperlink" Target="https://bulbapedia.bulbagarden.net/wiki/Pumpkaboo_(Pok%C3%A9mon)" TargetMode="External"/><Relationship Id="rId959" Type="http://schemas.openxmlformats.org/officeDocument/2006/relationships/hyperlink" Target="https://bulbapedia.bulbagarden.net/wiki/Trevenant_(Pok%C3%A9mon)" TargetMode="External"/><Relationship Id="rId954" Type="http://schemas.openxmlformats.org/officeDocument/2006/relationships/hyperlink" Target="https://bulbapedia.bulbagarden.net/wiki/Sliggoo_(Pok%C3%A9mon)" TargetMode="External"/><Relationship Id="rId953" Type="http://schemas.openxmlformats.org/officeDocument/2006/relationships/hyperlink" Target="https://bulbapedia.bulbagarden.net/wiki/Sliggoo_(Pok%C3%A9mon)" TargetMode="External"/><Relationship Id="rId952" Type="http://schemas.openxmlformats.org/officeDocument/2006/relationships/hyperlink" Target="https://bulbapedia.bulbagarden.net/wiki/Goomy_(Pok%C3%A9mon)" TargetMode="External"/><Relationship Id="rId951" Type="http://schemas.openxmlformats.org/officeDocument/2006/relationships/hyperlink" Target="https://bulbapedia.bulbagarden.net/wiki/Carbink_(Pok%C3%A9mon)" TargetMode="External"/><Relationship Id="rId958" Type="http://schemas.openxmlformats.org/officeDocument/2006/relationships/hyperlink" Target="https://bulbapedia.bulbagarden.net/wiki/Phantump_(Pok%C3%A9mon)" TargetMode="External"/><Relationship Id="rId957" Type="http://schemas.openxmlformats.org/officeDocument/2006/relationships/hyperlink" Target="https://bulbapedia.bulbagarden.net/wiki/Klefki_(Pok%C3%A9mon)" TargetMode="External"/><Relationship Id="rId956" Type="http://schemas.openxmlformats.org/officeDocument/2006/relationships/hyperlink" Target="https://bulbapedia.bulbagarden.net/wiki/Goodra_(Pok%C3%A9mon)" TargetMode="External"/><Relationship Id="rId955" Type="http://schemas.openxmlformats.org/officeDocument/2006/relationships/hyperlink" Target="https://bulbapedia.bulbagarden.net/wiki/Goodra_(Pok%C3%A9mon)" TargetMode="External"/><Relationship Id="rId950" Type="http://schemas.openxmlformats.org/officeDocument/2006/relationships/hyperlink" Target="https://bulbapedia.bulbagarden.net/wiki/Dedenne_(Pok%C3%A9mon)" TargetMode="External"/><Relationship Id="rId590" Type="http://schemas.openxmlformats.org/officeDocument/2006/relationships/hyperlink" Target="https://bulbapedia.bulbagarden.net/wiki/Honchkrow_(Pok%C3%A9mon)" TargetMode="External"/><Relationship Id="rId107" Type="http://schemas.openxmlformats.org/officeDocument/2006/relationships/hyperlink" Target="https://bulbapedia.bulbagarden.net/wiki/Ponyta_(Pok%C3%A9mon)" TargetMode="External"/><Relationship Id="rId106" Type="http://schemas.openxmlformats.org/officeDocument/2006/relationships/hyperlink" Target="https://bulbapedia.bulbagarden.net/wiki/Ponyta_(Pok%C3%A9mon)" TargetMode="External"/><Relationship Id="rId105" Type="http://schemas.openxmlformats.org/officeDocument/2006/relationships/hyperlink" Target="https://bulbapedia.bulbagarden.net/wiki/Golem_(Pok%C3%A9mon)" TargetMode="External"/><Relationship Id="rId589" Type="http://schemas.openxmlformats.org/officeDocument/2006/relationships/hyperlink" Target="https://bulbapedia.bulbagarden.net/wiki/Mismagius_(Pok%C3%A9mon)" TargetMode="External"/><Relationship Id="rId104" Type="http://schemas.openxmlformats.org/officeDocument/2006/relationships/hyperlink" Target="https://bulbapedia.bulbagarden.net/wiki/Golem_(Pok%C3%A9mon)" TargetMode="External"/><Relationship Id="rId588" Type="http://schemas.openxmlformats.org/officeDocument/2006/relationships/hyperlink" Target="https://bulbapedia.bulbagarden.net/wiki/Lopunny_(Pok%C3%A9mon)" TargetMode="External"/><Relationship Id="rId109" Type="http://schemas.openxmlformats.org/officeDocument/2006/relationships/hyperlink" Target="https://bulbapedia.bulbagarden.net/wiki/Rapidash_(Pok%C3%A9mon)" TargetMode="External"/><Relationship Id="rId1170" Type="http://schemas.openxmlformats.org/officeDocument/2006/relationships/hyperlink" Target="https://bulbapedia.bulbagarden.net/wiki/Zamazenta_(Pok%C3%A9mon)" TargetMode="External"/><Relationship Id="rId108" Type="http://schemas.openxmlformats.org/officeDocument/2006/relationships/hyperlink" Target="https://bulbapedia.bulbagarden.net/wiki/Rapidash_(Pok%C3%A9mon)" TargetMode="External"/><Relationship Id="rId1171" Type="http://schemas.openxmlformats.org/officeDocument/2006/relationships/hyperlink" Target="https://bulbapedia.bulbagarden.net/wiki/Eternatus_(Pok%C3%A9mon)" TargetMode="External"/><Relationship Id="rId583" Type="http://schemas.openxmlformats.org/officeDocument/2006/relationships/hyperlink" Target="https://bulbapedia.bulbagarden.net/wiki/Ambipom_(Pok%C3%A9mon)" TargetMode="External"/><Relationship Id="rId1172" Type="http://schemas.openxmlformats.org/officeDocument/2006/relationships/hyperlink" Target="https://bulbapedia.bulbagarden.net/wiki/Kubfu_(Pok%C3%A9mon)" TargetMode="External"/><Relationship Id="rId582" Type="http://schemas.openxmlformats.org/officeDocument/2006/relationships/hyperlink" Target="https://bulbapedia.bulbagarden.net/wiki/Gastrodon_(Pok%C3%A9mon)" TargetMode="External"/><Relationship Id="rId1173" Type="http://schemas.openxmlformats.org/officeDocument/2006/relationships/hyperlink" Target="https://bulbapedia.bulbagarden.net/wiki/Urshifu_(Pok%C3%A9mon)" TargetMode="External"/><Relationship Id="rId581" Type="http://schemas.openxmlformats.org/officeDocument/2006/relationships/hyperlink" Target="https://bulbapedia.bulbagarden.net/wiki/Gastrodon_(Pok%C3%A9mon)" TargetMode="External"/><Relationship Id="rId1174" Type="http://schemas.openxmlformats.org/officeDocument/2006/relationships/hyperlink" Target="https://bulbapedia.bulbagarden.net/wiki/Urshifu_(Pok%C3%A9mon)" TargetMode="External"/><Relationship Id="rId580" Type="http://schemas.openxmlformats.org/officeDocument/2006/relationships/hyperlink" Target="https://bulbapedia.bulbagarden.net/wiki/Shellos_(Pok%C3%A9mon)" TargetMode="External"/><Relationship Id="rId1175" Type="http://schemas.openxmlformats.org/officeDocument/2006/relationships/hyperlink" Target="https://bulbapedia.bulbagarden.net/wiki/Zarude_(Pok%C3%A9mon)" TargetMode="External"/><Relationship Id="rId103" Type="http://schemas.openxmlformats.org/officeDocument/2006/relationships/hyperlink" Target="https://bulbapedia.bulbagarden.net/wiki/Graveler_(Pok%C3%A9mon)" TargetMode="External"/><Relationship Id="rId587" Type="http://schemas.openxmlformats.org/officeDocument/2006/relationships/hyperlink" Target="https://bulbapedia.bulbagarden.net/wiki/Buneary_(Pok%C3%A9mon)" TargetMode="External"/><Relationship Id="rId1176" Type="http://schemas.openxmlformats.org/officeDocument/2006/relationships/hyperlink" Target="https://bulbapedia.bulbagarden.net/wiki/Zarude_(Pok%C3%A9mon)" TargetMode="External"/><Relationship Id="rId102" Type="http://schemas.openxmlformats.org/officeDocument/2006/relationships/hyperlink" Target="https://bulbapedia.bulbagarden.net/wiki/Graveler_(Pok%C3%A9mon)" TargetMode="External"/><Relationship Id="rId586" Type="http://schemas.openxmlformats.org/officeDocument/2006/relationships/hyperlink" Target="https://bulbapedia.bulbagarden.net/wiki/Drifblim_(Pok%C3%A9mon)" TargetMode="External"/><Relationship Id="rId1177" Type="http://schemas.openxmlformats.org/officeDocument/2006/relationships/hyperlink" Target="https://bulbapedia.bulbagarden.net/wiki/Regieleki_(Pok%C3%A9mon)" TargetMode="External"/><Relationship Id="rId101" Type="http://schemas.openxmlformats.org/officeDocument/2006/relationships/hyperlink" Target="https://bulbapedia.bulbagarden.net/wiki/Geodude_(Pok%C3%A9mon)" TargetMode="External"/><Relationship Id="rId585" Type="http://schemas.openxmlformats.org/officeDocument/2006/relationships/hyperlink" Target="https://bulbapedia.bulbagarden.net/wiki/Drifloon_(Pok%C3%A9mon)" TargetMode="External"/><Relationship Id="rId1178" Type="http://schemas.openxmlformats.org/officeDocument/2006/relationships/hyperlink" Target="https://bulbapedia.bulbagarden.net/wiki/Regidrago_(Pok%C3%A9mon)" TargetMode="External"/><Relationship Id="rId100" Type="http://schemas.openxmlformats.org/officeDocument/2006/relationships/hyperlink" Target="https://bulbapedia.bulbagarden.net/wiki/Geodude_(Pok%C3%A9mon)" TargetMode="External"/><Relationship Id="rId584" Type="http://schemas.openxmlformats.org/officeDocument/2006/relationships/hyperlink" Target="https://bulbapedia.bulbagarden.net/wiki/Ambipom_(Pok%C3%A9mon)" TargetMode="External"/><Relationship Id="rId1179" Type="http://schemas.openxmlformats.org/officeDocument/2006/relationships/hyperlink" Target="https://bulbapedia.bulbagarden.net/wiki/Glastrier_(Pok%C3%A9mon)" TargetMode="External"/><Relationship Id="rId1169" Type="http://schemas.openxmlformats.org/officeDocument/2006/relationships/hyperlink" Target="https://bulbapedia.bulbagarden.net/wiki/Zacian_(Pok%C3%A9mon)" TargetMode="External"/><Relationship Id="rId579" Type="http://schemas.openxmlformats.org/officeDocument/2006/relationships/hyperlink" Target="https://bulbapedia.bulbagarden.net/wiki/Shellos_(Pok%C3%A9mon)" TargetMode="External"/><Relationship Id="rId578" Type="http://schemas.openxmlformats.org/officeDocument/2006/relationships/hyperlink" Target="https://bulbapedia.bulbagarden.net/wiki/Cherrim_(Pok%C3%A9mon)" TargetMode="External"/><Relationship Id="rId577" Type="http://schemas.openxmlformats.org/officeDocument/2006/relationships/hyperlink" Target="https://bulbapedia.bulbagarden.net/wiki/Cherubi_(Pok%C3%A9mon)" TargetMode="External"/><Relationship Id="rId1160" Type="http://schemas.openxmlformats.org/officeDocument/2006/relationships/hyperlink" Target="https://bulbapedia.bulbagarden.net/wiki/Copperajah_(Pok%C3%A9mon)" TargetMode="External"/><Relationship Id="rId572" Type="http://schemas.openxmlformats.org/officeDocument/2006/relationships/hyperlink" Target="https://bulbapedia.bulbagarden.net/wiki/Pachirisu_(Pok%C3%A9mon)" TargetMode="External"/><Relationship Id="rId1161" Type="http://schemas.openxmlformats.org/officeDocument/2006/relationships/hyperlink" Target="https://bulbapedia.bulbagarden.net/wiki/Dracozolt_(Pok%C3%A9mon)" TargetMode="External"/><Relationship Id="rId571" Type="http://schemas.openxmlformats.org/officeDocument/2006/relationships/hyperlink" Target="https://bulbapedia.bulbagarden.net/wiki/Pachirisu_(Pok%C3%A9mon)" TargetMode="External"/><Relationship Id="rId1162" Type="http://schemas.openxmlformats.org/officeDocument/2006/relationships/hyperlink" Target="https://bulbapedia.bulbagarden.net/wiki/Arctozolt_(Pok%C3%A9mon)" TargetMode="External"/><Relationship Id="rId570" Type="http://schemas.openxmlformats.org/officeDocument/2006/relationships/hyperlink" Target="https://bulbapedia.bulbagarden.net/wiki/Vespiquen_(Pok%C3%A9mon)" TargetMode="External"/><Relationship Id="rId1163" Type="http://schemas.openxmlformats.org/officeDocument/2006/relationships/hyperlink" Target="https://bulbapedia.bulbagarden.net/wiki/Dracovish_(Pok%C3%A9mon)" TargetMode="External"/><Relationship Id="rId1164" Type="http://schemas.openxmlformats.org/officeDocument/2006/relationships/hyperlink" Target="https://bulbapedia.bulbagarden.net/wiki/Arctovish_(Pok%C3%A9mon)" TargetMode="External"/><Relationship Id="rId576" Type="http://schemas.openxmlformats.org/officeDocument/2006/relationships/hyperlink" Target="https://bulbapedia.bulbagarden.net/wiki/Floatzel_(Pok%C3%A9mon)" TargetMode="External"/><Relationship Id="rId1165" Type="http://schemas.openxmlformats.org/officeDocument/2006/relationships/hyperlink" Target="https://bulbapedia.bulbagarden.net/wiki/Duraludon_(Pok%C3%A9mon)" TargetMode="External"/><Relationship Id="rId575" Type="http://schemas.openxmlformats.org/officeDocument/2006/relationships/hyperlink" Target="https://bulbapedia.bulbagarden.net/wiki/Floatzel_(Pok%C3%A9mon)" TargetMode="External"/><Relationship Id="rId1166" Type="http://schemas.openxmlformats.org/officeDocument/2006/relationships/hyperlink" Target="https://bulbapedia.bulbagarden.net/wiki/Dreepy_(Pok%C3%A9mon)" TargetMode="External"/><Relationship Id="rId574" Type="http://schemas.openxmlformats.org/officeDocument/2006/relationships/hyperlink" Target="https://bulbapedia.bulbagarden.net/wiki/Buizel_(Pok%C3%A9mon)" TargetMode="External"/><Relationship Id="rId1167" Type="http://schemas.openxmlformats.org/officeDocument/2006/relationships/hyperlink" Target="https://bulbapedia.bulbagarden.net/wiki/Drakloak_(Pok%C3%A9mon)" TargetMode="External"/><Relationship Id="rId573" Type="http://schemas.openxmlformats.org/officeDocument/2006/relationships/hyperlink" Target="https://bulbapedia.bulbagarden.net/wiki/Buizel_(Pok%C3%A9mon)" TargetMode="External"/><Relationship Id="rId1168" Type="http://schemas.openxmlformats.org/officeDocument/2006/relationships/hyperlink" Target="https://bulbapedia.bulbagarden.net/wiki/Dragapult_(Pok%C3%A9mon)" TargetMode="External"/><Relationship Id="rId129" Type="http://schemas.openxmlformats.org/officeDocument/2006/relationships/hyperlink" Target="https://bulbapedia.bulbagarden.net/wiki/Cloyster_(Pok%C3%A9mon)" TargetMode="External"/><Relationship Id="rId128" Type="http://schemas.openxmlformats.org/officeDocument/2006/relationships/hyperlink" Target="https://bulbapedia.bulbagarden.net/wiki/Shellder_(Pok%C3%A9mon)" TargetMode="External"/><Relationship Id="rId127" Type="http://schemas.openxmlformats.org/officeDocument/2006/relationships/hyperlink" Target="https://bulbapedia.bulbagarden.net/wiki/Muk_(Pok%C3%A9mon)" TargetMode="External"/><Relationship Id="rId126" Type="http://schemas.openxmlformats.org/officeDocument/2006/relationships/hyperlink" Target="https://bulbapedia.bulbagarden.net/wiki/Muk_(Pok%C3%A9mon)" TargetMode="External"/><Relationship Id="rId1190" Type="http://schemas.openxmlformats.org/officeDocument/2006/relationships/hyperlink" Target="https://bulbapedia.bulbagarden.net/wiki/Enamorus_(Pok%C3%A9mon)" TargetMode="External"/><Relationship Id="rId1191" Type="http://schemas.openxmlformats.org/officeDocument/2006/relationships/hyperlink" Target="https://bulbapedia.bulbagarden.net/wiki/Enamorus_(Pok%C3%A9mon)" TargetMode="External"/><Relationship Id="rId1192" Type="http://schemas.openxmlformats.org/officeDocument/2006/relationships/drawing" Target="../drawings/drawing8.xml"/><Relationship Id="rId121" Type="http://schemas.openxmlformats.org/officeDocument/2006/relationships/hyperlink" Target="https://bulbapedia.bulbagarden.net/wiki/Dodrio_(Pok%C3%A9mon)" TargetMode="External"/><Relationship Id="rId120" Type="http://schemas.openxmlformats.org/officeDocument/2006/relationships/hyperlink" Target="https://bulbapedia.bulbagarden.net/wiki/Dodrio_(Pok%C3%A9mon)" TargetMode="External"/><Relationship Id="rId125" Type="http://schemas.openxmlformats.org/officeDocument/2006/relationships/hyperlink" Target="https://bulbapedia.bulbagarden.net/wiki/Grimer_(Pok%C3%A9mon)" TargetMode="External"/><Relationship Id="rId124" Type="http://schemas.openxmlformats.org/officeDocument/2006/relationships/hyperlink" Target="https://bulbapedia.bulbagarden.net/wiki/Grimer_(Pok%C3%A9mon)" TargetMode="External"/><Relationship Id="rId123" Type="http://schemas.openxmlformats.org/officeDocument/2006/relationships/hyperlink" Target="https://bulbapedia.bulbagarden.net/wiki/Dewgong_(Pok%C3%A9mon)" TargetMode="External"/><Relationship Id="rId122" Type="http://schemas.openxmlformats.org/officeDocument/2006/relationships/hyperlink" Target="https://bulbapedia.bulbagarden.net/wiki/Seel_(Pok%C3%A9mon)" TargetMode="External"/><Relationship Id="rId118" Type="http://schemas.openxmlformats.org/officeDocument/2006/relationships/hyperlink" Target="https://bulbapedia.bulbagarden.net/wiki/Doduo_(Pok%C3%A9mon)" TargetMode="External"/><Relationship Id="rId117" Type="http://schemas.openxmlformats.org/officeDocument/2006/relationships/hyperlink" Target="https://bulbapedia.bulbagarden.net/wiki/Farfetch%27d_(Pok%C3%A9mon)" TargetMode="External"/><Relationship Id="rId116" Type="http://schemas.openxmlformats.org/officeDocument/2006/relationships/hyperlink" Target="https://bulbapedia.bulbagarden.net/wiki/Farfetch%27d_(Pok%C3%A9mon)" TargetMode="External"/><Relationship Id="rId115" Type="http://schemas.openxmlformats.org/officeDocument/2006/relationships/hyperlink" Target="https://bulbapedia.bulbagarden.net/wiki/Magneton_(Pok%C3%A9mon)" TargetMode="External"/><Relationship Id="rId599" Type="http://schemas.openxmlformats.org/officeDocument/2006/relationships/hyperlink" Target="https://bulbapedia.bulbagarden.net/wiki/Mime_Jr._(Pok%C3%A9mon)" TargetMode="External"/><Relationship Id="rId1180" Type="http://schemas.openxmlformats.org/officeDocument/2006/relationships/hyperlink" Target="https://bulbapedia.bulbagarden.net/wiki/Spectrier_(Pok%C3%A9mon)" TargetMode="External"/><Relationship Id="rId1181" Type="http://schemas.openxmlformats.org/officeDocument/2006/relationships/hyperlink" Target="https://bulbapedia.bulbagarden.net/wiki/Calyrex_(Pok%C3%A9mon)" TargetMode="External"/><Relationship Id="rId119" Type="http://schemas.openxmlformats.org/officeDocument/2006/relationships/hyperlink" Target="https://bulbapedia.bulbagarden.net/wiki/Doduo_(Pok%C3%A9mon)" TargetMode="External"/><Relationship Id="rId1182" Type="http://schemas.openxmlformats.org/officeDocument/2006/relationships/hyperlink" Target="https://bulbapedia.bulbagarden.net/wiki/Wyrdeer_(Pok%C3%A9mon)" TargetMode="External"/><Relationship Id="rId110" Type="http://schemas.openxmlformats.org/officeDocument/2006/relationships/hyperlink" Target="https://bulbapedia.bulbagarden.net/wiki/Slowpoke_(Pok%C3%A9mon)" TargetMode="External"/><Relationship Id="rId594" Type="http://schemas.openxmlformats.org/officeDocument/2006/relationships/hyperlink" Target="https://bulbapedia.bulbagarden.net/wiki/Stunky_(Pok%C3%A9mon)" TargetMode="External"/><Relationship Id="rId1183" Type="http://schemas.openxmlformats.org/officeDocument/2006/relationships/hyperlink" Target="https://bulbapedia.bulbagarden.net/wiki/Kleavor_(Pok%C3%A9mon)" TargetMode="External"/><Relationship Id="rId593" Type="http://schemas.openxmlformats.org/officeDocument/2006/relationships/hyperlink" Target="https://bulbapedia.bulbagarden.net/wiki/Chingling_(Pok%C3%A9mon)" TargetMode="External"/><Relationship Id="rId1184" Type="http://schemas.openxmlformats.org/officeDocument/2006/relationships/hyperlink" Target="https://bulbapedia.bulbagarden.net/wiki/Ursaluna_(Pok%C3%A9mon)" TargetMode="External"/><Relationship Id="rId592" Type="http://schemas.openxmlformats.org/officeDocument/2006/relationships/hyperlink" Target="https://bulbapedia.bulbagarden.net/wiki/Purugly_(Pok%C3%A9mon)" TargetMode="External"/><Relationship Id="rId1185" Type="http://schemas.openxmlformats.org/officeDocument/2006/relationships/hyperlink" Target="https://bulbapedia.bulbagarden.net/wiki/Ursaluna_(Pok%C3%A9mon)" TargetMode="External"/><Relationship Id="rId591" Type="http://schemas.openxmlformats.org/officeDocument/2006/relationships/hyperlink" Target="https://bulbapedia.bulbagarden.net/wiki/Glameow_(Pok%C3%A9mon)" TargetMode="External"/><Relationship Id="rId1186" Type="http://schemas.openxmlformats.org/officeDocument/2006/relationships/hyperlink" Target="https://bulbapedia.bulbagarden.net/wiki/Basculegion_(Pok%C3%A9mon)" TargetMode="External"/><Relationship Id="rId114" Type="http://schemas.openxmlformats.org/officeDocument/2006/relationships/hyperlink" Target="https://bulbapedia.bulbagarden.net/wiki/Magnemite_(Pok%C3%A9mon)" TargetMode="External"/><Relationship Id="rId598" Type="http://schemas.openxmlformats.org/officeDocument/2006/relationships/hyperlink" Target="https://bulbapedia.bulbagarden.net/wiki/Bonsly_(Pok%C3%A9mon)" TargetMode="External"/><Relationship Id="rId1187" Type="http://schemas.openxmlformats.org/officeDocument/2006/relationships/hyperlink" Target="https://bulbapedia.bulbagarden.net/wiki/Basculegion_(Pok%C3%A9mon)" TargetMode="External"/><Relationship Id="rId113" Type="http://schemas.openxmlformats.org/officeDocument/2006/relationships/hyperlink" Target="https://bulbapedia.bulbagarden.net/wiki/Slowbro_(Pok%C3%A9mon)" TargetMode="External"/><Relationship Id="rId597" Type="http://schemas.openxmlformats.org/officeDocument/2006/relationships/hyperlink" Target="https://bulbapedia.bulbagarden.net/wiki/Bronzong_(Pok%C3%A9mon)" TargetMode="External"/><Relationship Id="rId1188" Type="http://schemas.openxmlformats.org/officeDocument/2006/relationships/hyperlink" Target="https://bulbapedia.bulbagarden.net/wiki/Sneasler_(Pok%C3%A9mon)" TargetMode="External"/><Relationship Id="rId112" Type="http://schemas.openxmlformats.org/officeDocument/2006/relationships/hyperlink" Target="https://bulbapedia.bulbagarden.net/wiki/Slowbro_(Pok%C3%A9mon)" TargetMode="External"/><Relationship Id="rId596" Type="http://schemas.openxmlformats.org/officeDocument/2006/relationships/hyperlink" Target="https://bulbapedia.bulbagarden.net/wiki/Bronzor_(Pok%C3%A9mon)" TargetMode="External"/><Relationship Id="rId1189" Type="http://schemas.openxmlformats.org/officeDocument/2006/relationships/hyperlink" Target="https://bulbapedia.bulbagarden.net/wiki/Overqwil_(Pok%C3%A9mon)" TargetMode="External"/><Relationship Id="rId111" Type="http://schemas.openxmlformats.org/officeDocument/2006/relationships/hyperlink" Target="https://bulbapedia.bulbagarden.net/wiki/Slowpoke_(Pok%C3%A9mon)" TargetMode="External"/><Relationship Id="rId595" Type="http://schemas.openxmlformats.org/officeDocument/2006/relationships/hyperlink" Target="https://bulbapedia.bulbagarden.net/wiki/Skuntank_(Pok%C3%A9mon)" TargetMode="External"/><Relationship Id="rId1136" Type="http://schemas.openxmlformats.org/officeDocument/2006/relationships/hyperlink" Target="https://bulbapedia.bulbagarden.net/wiki/Obstagoon_(Pok%C3%A9mon)" TargetMode="External"/><Relationship Id="rId1137" Type="http://schemas.openxmlformats.org/officeDocument/2006/relationships/hyperlink" Target="https://bulbapedia.bulbagarden.net/wiki/Perrserker_(Pok%C3%A9mon)" TargetMode="External"/><Relationship Id="rId1138" Type="http://schemas.openxmlformats.org/officeDocument/2006/relationships/hyperlink" Target="https://bulbapedia.bulbagarden.net/wiki/Cursola_(Pok%C3%A9mon)" TargetMode="External"/><Relationship Id="rId1139" Type="http://schemas.openxmlformats.org/officeDocument/2006/relationships/hyperlink" Target="https://bulbapedia.bulbagarden.net/wiki/Sirfetch%27d_(Pok%C3%A9mon)" TargetMode="External"/><Relationship Id="rId547" Type="http://schemas.openxmlformats.org/officeDocument/2006/relationships/hyperlink" Target="https://bulbapedia.bulbagarden.net/wiki/Kricketune_(Pok%C3%A9mon)" TargetMode="External"/><Relationship Id="rId546" Type="http://schemas.openxmlformats.org/officeDocument/2006/relationships/hyperlink" Target="https://bulbapedia.bulbagarden.net/wiki/Kricketune_(Pok%C3%A9mon)" TargetMode="External"/><Relationship Id="rId545" Type="http://schemas.openxmlformats.org/officeDocument/2006/relationships/hyperlink" Target="https://bulbapedia.bulbagarden.net/wiki/Kricketot_(Pok%C3%A9mon)" TargetMode="External"/><Relationship Id="rId544" Type="http://schemas.openxmlformats.org/officeDocument/2006/relationships/hyperlink" Target="https://bulbapedia.bulbagarden.net/wiki/Kricketot_(Pok%C3%A9mon)" TargetMode="External"/><Relationship Id="rId549" Type="http://schemas.openxmlformats.org/officeDocument/2006/relationships/hyperlink" Target="https://bulbapedia.bulbagarden.net/wiki/Shinx_(Pok%C3%A9mon)" TargetMode="External"/><Relationship Id="rId548" Type="http://schemas.openxmlformats.org/officeDocument/2006/relationships/hyperlink" Target="https://bulbapedia.bulbagarden.net/wiki/Shinx_(Pok%C3%A9mon)" TargetMode="External"/><Relationship Id="rId1130" Type="http://schemas.openxmlformats.org/officeDocument/2006/relationships/hyperlink" Target="https://bulbapedia.bulbagarden.net/wiki/Hatenna_(Pok%C3%A9mon)" TargetMode="External"/><Relationship Id="rId1131" Type="http://schemas.openxmlformats.org/officeDocument/2006/relationships/hyperlink" Target="https://bulbapedia.bulbagarden.net/wiki/Hattrem_(Pok%C3%A9mon)" TargetMode="External"/><Relationship Id="rId543" Type="http://schemas.openxmlformats.org/officeDocument/2006/relationships/hyperlink" Target="https://bulbapedia.bulbagarden.net/wiki/Bibarel_(Pok%C3%A9mon)" TargetMode="External"/><Relationship Id="rId1132" Type="http://schemas.openxmlformats.org/officeDocument/2006/relationships/hyperlink" Target="https://bulbapedia.bulbagarden.net/wiki/Hatterene_(Pok%C3%A9mon)" TargetMode="External"/><Relationship Id="rId542" Type="http://schemas.openxmlformats.org/officeDocument/2006/relationships/hyperlink" Target="https://bulbapedia.bulbagarden.net/wiki/Bibarel_(Pok%C3%A9mon)" TargetMode="External"/><Relationship Id="rId1133" Type="http://schemas.openxmlformats.org/officeDocument/2006/relationships/hyperlink" Target="https://bulbapedia.bulbagarden.net/wiki/Impidimp_(Pok%C3%A9mon)" TargetMode="External"/><Relationship Id="rId541" Type="http://schemas.openxmlformats.org/officeDocument/2006/relationships/hyperlink" Target="https://bulbapedia.bulbagarden.net/wiki/Bidoof_(Pok%C3%A9mon)" TargetMode="External"/><Relationship Id="rId1134" Type="http://schemas.openxmlformats.org/officeDocument/2006/relationships/hyperlink" Target="https://bulbapedia.bulbagarden.net/wiki/Morgrem_(Pok%C3%A9mon)" TargetMode="External"/><Relationship Id="rId540" Type="http://schemas.openxmlformats.org/officeDocument/2006/relationships/hyperlink" Target="https://bulbapedia.bulbagarden.net/wiki/Bidoof_(Pok%C3%A9mon)" TargetMode="External"/><Relationship Id="rId1135" Type="http://schemas.openxmlformats.org/officeDocument/2006/relationships/hyperlink" Target="https://bulbapedia.bulbagarden.net/wiki/Grimmsnarl_(Pok%C3%A9mon)" TargetMode="External"/><Relationship Id="rId1125" Type="http://schemas.openxmlformats.org/officeDocument/2006/relationships/hyperlink" Target="https://bulbapedia.bulbagarden.net/wiki/Grapploct_(Pok%C3%A9mon)" TargetMode="External"/><Relationship Id="rId1126" Type="http://schemas.openxmlformats.org/officeDocument/2006/relationships/hyperlink" Target="https://bulbapedia.bulbagarden.net/wiki/Sinistea_(Pok%C3%A9mon)" TargetMode="External"/><Relationship Id="rId1127" Type="http://schemas.openxmlformats.org/officeDocument/2006/relationships/hyperlink" Target="https://bulbapedia.bulbagarden.net/wiki/Sinistea_(Pok%C3%A9mon)" TargetMode="External"/><Relationship Id="rId1128" Type="http://schemas.openxmlformats.org/officeDocument/2006/relationships/hyperlink" Target="https://bulbapedia.bulbagarden.net/wiki/Polteageist_(Pok%C3%A9mon)" TargetMode="External"/><Relationship Id="rId1129" Type="http://schemas.openxmlformats.org/officeDocument/2006/relationships/hyperlink" Target="https://bulbapedia.bulbagarden.net/wiki/Polteageist_(Pok%C3%A9mon)" TargetMode="External"/><Relationship Id="rId536" Type="http://schemas.openxmlformats.org/officeDocument/2006/relationships/hyperlink" Target="https://bulbapedia.bulbagarden.net/wiki/Staravia_(Pok%C3%A9mon)" TargetMode="External"/><Relationship Id="rId535" Type="http://schemas.openxmlformats.org/officeDocument/2006/relationships/hyperlink" Target="https://bulbapedia.bulbagarden.net/wiki/Starly_(Pok%C3%A9mon)" TargetMode="External"/><Relationship Id="rId534" Type="http://schemas.openxmlformats.org/officeDocument/2006/relationships/hyperlink" Target="https://bulbapedia.bulbagarden.net/wiki/Starly_(Pok%C3%A9mon)" TargetMode="External"/><Relationship Id="rId533" Type="http://schemas.openxmlformats.org/officeDocument/2006/relationships/hyperlink" Target="https://bulbapedia.bulbagarden.net/wiki/Empoleon_(Pok%C3%A9mon)" TargetMode="External"/><Relationship Id="rId539" Type="http://schemas.openxmlformats.org/officeDocument/2006/relationships/hyperlink" Target="https://bulbapedia.bulbagarden.net/wiki/Staraptor_(Pok%C3%A9mon)" TargetMode="External"/><Relationship Id="rId538" Type="http://schemas.openxmlformats.org/officeDocument/2006/relationships/hyperlink" Target="https://bulbapedia.bulbagarden.net/wiki/Staraptor_(Pok%C3%A9mon)" TargetMode="External"/><Relationship Id="rId537" Type="http://schemas.openxmlformats.org/officeDocument/2006/relationships/hyperlink" Target="https://bulbapedia.bulbagarden.net/wiki/Staravia_(Pok%C3%A9mon)" TargetMode="External"/><Relationship Id="rId1120" Type="http://schemas.openxmlformats.org/officeDocument/2006/relationships/hyperlink" Target="https://bulbapedia.bulbagarden.net/wiki/Toxtricity_(Pok%C3%A9mon)" TargetMode="External"/><Relationship Id="rId532" Type="http://schemas.openxmlformats.org/officeDocument/2006/relationships/hyperlink" Target="https://bulbapedia.bulbagarden.net/wiki/Prinplup_(Pok%C3%A9mon)" TargetMode="External"/><Relationship Id="rId1121" Type="http://schemas.openxmlformats.org/officeDocument/2006/relationships/hyperlink" Target="https://bulbapedia.bulbagarden.net/wiki/Toxtricity_(Pok%C3%A9mon)" TargetMode="External"/><Relationship Id="rId531" Type="http://schemas.openxmlformats.org/officeDocument/2006/relationships/hyperlink" Target="https://bulbapedia.bulbagarden.net/wiki/Piplup_(Pok%C3%A9mon)" TargetMode="External"/><Relationship Id="rId1122" Type="http://schemas.openxmlformats.org/officeDocument/2006/relationships/hyperlink" Target="https://bulbapedia.bulbagarden.net/wiki/Sizzlipede_(Pok%C3%A9mon)" TargetMode="External"/><Relationship Id="rId530" Type="http://schemas.openxmlformats.org/officeDocument/2006/relationships/hyperlink" Target="https://bulbapedia.bulbagarden.net/wiki/Infernape_(Pok%C3%A9mon)" TargetMode="External"/><Relationship Id="rId1123" Type="http://schemas.openxmlformats.org/officeDocument/2006/relationships/hyperlink" Target="https://bulbapedia.bulbagarden.net/wiki/Centiskorch_(Pok%C3%A9mon)" TargetMode="External"/><Relationship Id="rId1124" Type="http://schemas.openxmlformats.org/officeDocument/2006/relationships/hyperlink" Target="https://bulbapedia.bulbagarden.net/wiki/Clobbopus_(Pok%C3%A9mon)" TargetMode="External"/><Relationship Id="rId1158" Type="http://schemas.openxmlformats.org/officeDocument/2006/relationships/hyperlink" Target="https://bulbapedia.bulbagarden.net/wiki/Morpeko_(Pok%C3%A9mon)" TargetMode="External"/><Relationship Id="rId1159" Type="http://schemas.openxmlformats.org/officeDocument/2006/relationships/hyperlink" Target="https://bulbapedia.bulbagarden.net/wiki/Cufant_(Pok%C3%A9mon)" TargetMode="External"/><Relationship Id="rId569" Type="http://schemas.openxmlformats.org/officeDocument/2006/relationships/hyperlink" Target="https://bulbapedia.bulbagarden.net/wiki/Combee_(Pok%C3%A9mon)" TargetMode="External"/><Relationship Id="rId568" Type="http://schemas.openxmlformats.org/officeDocument/2006/relationships/hyperlink" Target="https://bulbapedia.bulbagarden.net/wiki/Combee_(Pok%C3%A9mon)" TargetMode="External"/><Relationship Id="rId567" Type="http://schemas.openxmlformats.org/officeDocument/2006/relationships/hyperlink" Target="https://bulbapedia.bulbagarden.net/wiki/Mothim_(Pok%C3%A9mon)" TargetMode="External"/><Relationship Id="rId566" Type="http://schemas.openxmlformats.org/officeDocument/2006/relationships/hyperlink" Target="https://bulbapedia.bulbagarden.net/wiki/Wormadam_(Pok%C3%A9mon)" TargetMode="External"/><Relationship Id="rId561" Type="http://schemas.openxmlformats.org/officeDocument/2006/relationships/hyperlink" Target="https://bulbapedia.bulbagarden.net/wiki/Burmy_(Pok%C3%A9mon)" TargetMode="External"/><Relationship Id="rId1150" Type="http://schemas.openxmlformats.org/officeDocument/2006/relationships/hyperlink" Target="https://bulbapedia.bulbagarden.net/wiki/Falinks_(Pok%C3%A9mon)" TargetMode="External"/><Relationship Id="rId560" Type="http://schemas.openxmlformats.org/officeDocument/2006/relationships/hyperlink" Target="https://bulbapedia.bulbagarden.net/wiki/Bastiodon_(Pok%C3%A9mon)" TargetMode="External"/><Relationship Id="rId1151" Type="http://schemas.openxmlformats.org/officeDocument/2006/relationships/hyperlink" Target="https://bulbapedia.bulbagarden.net/wiki/Pincurchin_(Pok%C3%A9mon)" TargetMode="External"/><Relationship Id="rId1152" Type="http://schemas.openxmlformats.org/officeDocument/2006/relationships/hyperlink" Target="https://bulbapedia.bulbagarden.net/wiki/Snom_(Pok%C3%A9mon)" TargetMode="External"/><Relationship Id="rId1153" Type="http://schemas.openxmlformats.org/officeDocument/2006/relationships/hyperlink" Target="https://bulbapedia.bulbagarden.net/wiki/Frosmoth_(Pok%C3%A9mon)" TargetMode="External"/><Relationship Id="rId565" Type="http://schemas.openxmlformats.org/officeDocument/2006/relationships/hyperlink" Target="https://bulbapedia.bulbagarden.net/wiki/Wormadam_(Pok%C3%A9mon)" TargetMode="External"/><Relationship Id="rId1154" Type="http://schemas.openxmlformats.org/officeDocument/2006/relationships/hyperlink" Target="https://bulbapedia.bulbagarden.net/wiki/Stonjourner_(Pok%C3%A9mon)" TargetMode="External"/><Relationship Id="rId564" Type="http://schemas.openxmlformats.org/officeDocument/2006/relationships/hyperlink" Target="https://bulbapedia.bulbagarden.net/wiki/Wormadam_(Pok%C3%A9mon)" TargetMode="External"/><Relationship Id="rId1155" Type="http://schemas.openxmlformats.org/officeDocument/2006/relationships/hyperlink" Target="https://bulbapedia.bulbagarden.net/wiki/Eiscue_(Pok%C3%A9mon)" TargetMode="External"/><Relationship Id="rId563" Type="http://schemas.openxmlformats.org/officeDocument/2006/relationships/hyperlink" Target="https://bulbapedia.bulbagarden.net/wiki/Burmy_(Pok%C3%A9mon)" TargetMode="External"/><Relationship Id="rId1156" Type="http://schemas.openxmlformats.org/officeDocument/2006/relationships/hyperlink" Target="https://bulbapedia.bulbagarden.net/wiki/Indeedee_(Pok%C3%A9mon)" TargetMode="External"/><Relationship Id="rId562" Type="http://schemas.openxmlformats.org/officeDocument/2006/relationships/hyperlink" Target="https://bulbapedia.bulbagarden.net/wiki/Burmy_(Pok%C3%A9mon)" TargetMode="External"/><Relationship Id="rId1157" Type="http://schemas.openxmlformats.org/officeDocument/2006/relationships/hyperlink" Target="https://bulbapedia.bulbagarden.net/wiki/Indeedee_(Pok%C3%A9mon)" TargetMode="External"/><Relationship Id="rId1147" Type="http://schemas.openxmlformats.org/officeDocument/2006/relationships/hyperlink" Target="https://bulbapedia.bulbagarden.net/wiki/Alcremie_(Pok%C3%A9mon)" TargetMode="External"/><Relationship Id="rId1148" Type="http://schemas.openxmlformats.org/officeDocument/2006/relationships/hyperlink" Target="https://bulbapedia.bulbagarden.net/wiki/Alcremie_(Pok%C3%A9mon)" TargetMode="External"/><Relationship Id="rId1149" Type="http://schemas.openxmlformats.org/officeDocument/2006/relationships/hyperlink" Target="https://bulbapedia.bulbagarden.net/wiki/Alcremie_(Pok%C3%A9mon)" TargetMode="External"/><Relationship Id="rId558" Type="http://schemas.openxmlformats.org/officeDocument/2006/relationships/hyperlink" Target="https://bulbapedia.bulbagarden.net/wiki/Rampardos_(Pok%C3%A9mon)" TargetMode="External"/><Relationship Id="rId557" Type="http://schemas.openxmlformats.org/officeDocument/2006/relationships/hyperlink" Target="https://bulbapedia.bulbagarden.net/wiki/Cranidos_(Pok%C3%A9mon)" TargetMode="External"/><Relationship Id="rId556" Type="http://schemas.openxmlformats.org/officeDocument/2006/relationships/hyperlink" Target="https://bulbapedia.bulbagarden.net/wiki/Roserade_(Pok%C3%A9mon)" TargetMode="External"/><Relationship Id="rId555" Type="http://schemas.openxmlformats.org/officeDocument/2006/relationships/hyperlink" Target="https://bulbapedia.bulbagarden.net/wiki/Roserade_(Pok%C3%A9mon)" TargetMode="External"/><Relationship Id="rId559" Type="http://schemas.openxmlformats.org/officeDocument/2006/relationships/hyperlink" Target="https://bulbapedia.bulbagarden.net/wiki/Shieldon_(Pok%C3%A9mon)" TargetMode="External"/><Relationship Id="rId550" Type="http://schemas.openxmlformats.org/officeDocument/2006/relationships/hyperlink" Target="https://bulbapedia.bulbagarden.net/wiki/Luxio_(Pok%C3%A9mon)" TargetMode="External"/><Relationship Id="rId1140" Type="http://schemas.openxmlformats.org/officeDocument/2006/relationships/hyperlink" Target="https://bulbapedia.bulbagarden.net/wiki/Mr._Rime_(Pok%C3%A9mon)" TargetMode="External"/><Relationship Id="rId1141" Type="http://schemas.openxmlformats.org/officeDocument/2006/relationships/hyperlink" Target="https://bulbapedia.bulbagarden.net/wiki/Runerigus_(Pok%C3%A9mon)" TargetMode="External"/><Relationship Id="rId1142" Type="http://schemas.openxmlformats.org/officeDocument/2006/relationships/hyperlink" Target="https://bulbapedia.bulbagarden.net/wiki/Milcery_(Pok%C3%A9mon)" TargetMode="External"/><Relationship Id="rId554" Type="http://schemas.openxmlformats.org/officeDocument/2006/relationships/hyperlink" Target="https://bulbapedia.bulbagarden.net/wiki/Budew_(Pok%C3%A9mon)" TargetMode="External"/><Relationship Id="rId1143" Type="http://schemas.openxmlformats.org/officeDocument/2006/relationships/hyperlink" Target="https://bulbapedia.bulbagarden.net/wiki/Alcremie_(Pok%C3%A9mon)" TargetMode="External"/><Relationship Id="rId553" Type="http://schemas.openxmlformats.org/officeDocument/2006/relationships/hyperlink" Target="https://bulbapedia.bulbagarden.net/wiki/Luxray_(Pok%C3%A9mon)" TargetMode="External"/><Relationship Id="rId1144" Type="http://schemas.openxmlformats.org/officeDocument/2006/relationships/hyperlink" Target="https://bulbapedia.bulbagarden.net/wiki/Alcremie_(Pok%C3%A9mon)" TargetMode="External"/><Relationship Id="rId552" Type="http://schemas.openxmlformats.org/officeDocument/2006/relationships/hyperlink" Target="https://bulbapedia.bulbagarden.net/wiki/Luxray_(Pok%C3%A9mon)" TargetMode="External"/><Relationship Id="rId1145" Type="http://schemas.openxmlformats.org/officeDocument/2006/relationships/hyperlink" Target="https://bulbapedia.bulbagarden.net/wiki/Alcremie_(Pok%C3%A9mon)" TargetMode="External"/><Relationship Id="rId551" Type="http://schemas.openxmlformats.org/officeDocument/2006/relationships/hyperlink" Target="https://bulbapedia.bulbagarden.net/wiki/Luxio_(Pok%C3%A9mon)" TargetMode="External"/><Relationship Id="rId1146" Type="http://schemas.openxmlformats.org/officeDocument/2006/relationships/hyperlink" Target="https://bulbapedia.bulbagarden.net/wiki/Alcremie_(Pok%C3%A9mon)" TargetMode="External"/><Relationship Id="rId495" Type="http://schemas.openxmlformats.org/officeDocument/2006/relationships/hyperlink" Target="https://bulbapedia.bulbagarden.net/wiki/Snorunt_(Pok%C3%A9mon)" TargetMode="External"/><Relationship Id="rId494" Type="http://schemas.openxmlformats.org/officeDocument/2006/relationships/hyperlink" Target="https://bulbapedia.bulbagarden.net/wiki/Wynaut_(Pok%C3%A9mon)" TargetMode="External"/><Relationship Id="rId493" Type="http://schemas.openxmlformats.org/officeDocument/2006/relationships/hyperlink" Target="https://bulbapedia.bulbagarden.net/wiki/Absol_(Pok%C3%A9mon)" TargetMode="External"/><Relationship Id="rId492" Type="http://schemas.openxmlformats.org/officeDocument/2006/relationships/hyperlink" Target="https://bulbapedia.bulbagarden.net/wiki/Chimecho_(Pok%C3%A9mon)" TargetMode="External"/><Relationship Id="rId499" Type="http://schemas.openxmlformats.org/officeDocument/2006/relationships/hyperlink" Target="https://bulbapedia.bulbagarden.net/wiki/Walrein_(Pok%C3%A9mon)" TargetMode="External"/><Relationship Id="rId498" Type="http://schemas.openxmlformats.org/officeDocument/2006/relationships/hyperlink" Target="https://bulbapedia.bulbagarden.net/wiki/Sealeo_(Pok%C3%A9mon)" TargetMode="External"/><Relationship Id="rId497" Type="http://schemas.openxmlformats.org/officeDocument/2006/relationships/hyperlink" Target="https://bulbapedia.bulbagarden.net/wiki/Spheal_(Pok%C3%A9mon)" TargetMode="External"/><Relationship Id="rId496" Type="http://schemas.openxmlformats.org/officeDocument/2006/relationships/hyperlink" Target="https://bulbapedia.bulbagarden.net/wiki/Glalie_(Pok%C3%A9mon)" TargetMode="External"/><Relationship Id="rId907" Type="http://schemas.openxmlformats.org/officeDocument/2006/relationships/hyperlink" Target="https://bulbapedia.bulbagarden.net/wiki/Florges_(Pok%C3%A9mon)" TargetMode="External"/><Relationship Id="rId906" Type="http://schemas.openxmlformats.org/officeDocument/2006/relationships/hyperlink" Target="https://bulbapedia.bulbagarden.net/wiki/Florges_(Pok%C3%A9mon)" TargetMode="External"/><Relationship Id="rId905" Type="http://schemas.openxmlformats.org/officeDocument/2006/relationships/hyperlink" Target="https://bulbapedia.bulbagarden.net/wiki/Florges_(Pok%C3%A9mon)" TargetMode="External"/><Relationship Id="rId904" Type="http://schemas.openxmlformats.org/officeDocument/2006/relationships/hyperlink" Target="https://bulbapedia.bulbagarden.net/wiki/Floette_(Pok%C3%A9mon)" TargetMode="External"/><Relationship Id="rId909" Type="http://schemas.openxmlformats.org/officeDocument/2006/relationships/hyperlink" Target="https://bulbapedia.bulbagarden.net/wiki/Florges_(Pok%C3%A9mon)" TargetMode="External"/><Relationship Id="rId908" Type="http://schemas.openxmlformats.org/officeDocument/2006/relationships/hyperlink" Target="https://bulbapedia.bulbagarden.net/wiki/Florges_(Pok%C3%A9mon)" TargetMode="External"/><Relationship Id="rId903" Type="http://schemas.openxmlformats.org/officeDocument/2006/relationships/hyperlink" Target="https://bulbapedia.bulbagarden.net/wiki/Floette_(Pok%C3%A9mon)" TargetMode="External"/><Relationship Id="rId902" Type="http://schemas.openxmlformats.org/officeDocument/2006/relationships/hyperlink" Target="https://bulbapedia.bulbagarden.net/wiki/Floette_(Pok%C3%A9mon)" TargetMode="External"/><Relationship Id="rId901" Type="http://schemas.openxmlformats.org/officeDocument/2006/relationships/hyperlink" Target="https://bulbapedia.bulbagarden.net/wiki/Floette_(Pok%C3%A9mon)" TargetMode="External"/><Relationship Id="rId900" Type="http://schemas.openxmlformats.org/officeDocument/2006/relationships/hyperlink" Target="https://bulbapedia.bulbagarden.net/wiki/Floette_(Pok%C3%A9mon)" TargetMode="External"/><Relationship Id="rId929" Type="http://schemas.openxmlformats.org/officeDocument/2006/relationships/hyperlink" Target="https://bulbapedia.bulbagarden.net/wiki/Aegislash_(Pok%C3%A9mon)" TargetMode="External"/><Relationship Id="rId928" Type="http://schemas.openxmlformats.org/officeDocument/2006/relationships/hyperlink" Target="https://bulbapedia.bulbagarden.net/wiki/Doublade_(Pok%C3%A9mon)" TargetMode="External"/><Relationship Id="rId927" Type="http://schemas.openxmlformats.org/officeDocument/2006/relationships/hyperlink" Target="https://bulbapedia.bulbagarden.net/wiki/Honedge_(Pok%C3%A9mon)" TargetMode="External"/><Relationship Id="rId926" Type="http://schemas.openxmlformats.org/officeDocument/2006/relationships/hyperlink" Target="https://bulbapedia.bulbagarden.net/wiki/Meowstic_(Pok%C3%A9mon)" TargetMode="External"/><Relationship Id="rId921" Type="http://schemas.openxmlformats.org/officeDocument/2006/relationships/hyperlink" Target="https://bulbapedia.bulbagarden.net/wiki/Furfrou_(Pok%C3%A9mon)" TargetMode="External"/><Relationship Id="rId920" Type="http://schemas.openxmlformats.org/officeDocument/2006/relationships/hyperlink" Target="https://bulbapedia.bulbagarden.net/wiki/Furfrou_(Pok%C3%A9mon)" TargetMode="External"/><Relationship Id="rId925" Type="http://schemas.openxmlformats.org/officeDocument/2006/relationships/hyperlink" Target="https://bulbapedia.bulbagarden.net/wiki/Meowstic_(Pok%C3%A9mon)" TargetMode="External"/><Relationship Id="rId924" Type="http://schemas.openxmlformats.org/officeDocument/2006/relationships/hyperlink" Target="https://bulbapedia.bulbagarden.net/wiki/Espurr_(Pok%C3%A9mon)" TargetMode="External"/><Relationship Id="rId923" Type="http://schemas.openxmlformats.org/officeDocument/2006/relationships/hyperlink" Target="https://bulbapedia.bulbagarden.net/wiki/Furfrou_(Pok%C3%A9mon)" TargetMode="External"/><Relationship Id="rId922" Type="http://schemas.openxmlformats.org/officeDocument/2006/relationships/hyperlink" Target="https://bulbapedia.bulbagarden.net/wiki/Furfrou_(Pok%C3%A9mon)" TargetMode="External"/><Relationship Id="rId918" Type="http://schemas.openxmlformats.org/officeDocument/2006/relationships/hyperlink" Target="https://bulbapedia.bulbagarden.net/wiki/Furfrou_(Pok%C3%A9mon)" TargetMode="External"/><Relationship Id="rId917" Type="http://schemas.openxmlformats.org/officeDocument/2006/relationships/hyperlink" Target="https://bulbapedia.bulbagarden.net/wiki/Furfrou_(Pok%C3%A9mon)" TargetMode="External"/><Relationship Id="rId916" Type="http://schemas.openxmlformats.org/officeDocument/2006/relationships/hyperlink" Target="https://bulbapedia.bulbagarden.net/wiki/Furfrou_(Pok%C3%A9mon)" TargetMode="External"/><Relationship Id="rId915" Type="http://schemas.openxmlformats.org/officeDocument/2006/relationships/hyperlink" Target="https://bulbapedia.bulbagarden.net/wiki/Furfrou_(Pok%C3%A9mon)" TargetMode="External"/><Relationship Id="rId919" Type="http://schemas.openxmlformats.org/officeDocument/2006/relationships/hyperlink" Target="https://bulbapedia.bulbagarden.net/wiki/Furfrou_(Pok%C3%A9mon)" TargetMode="External"/><Relationship Id="rId910" Type="http://schemas.openxmlformats.org/officeDocument/2006/relationships/hyperlink" Target="https://bulbapedia.bulbagarden.net/wiki/Skiddo_(Pok%C3%A9mon)" TargetMode="External"/><Relationship Id="rId914" Type="http://schemas.openxmlformats.org/officeDocument/2006/relationships/hyperlink" Target="https://bulbapedia.bulbagarden.net/wiki/Furfrou_(Pok%C3%A9mon)" TargetMode="External"/><Relationship Id="rId913" Type="http://schemas.openxmlformats.org/officeDocument/2006/relationships/hyperlink" Target="https://bulbapedia.bulbagarden.net/wiki/Pangoro_(Pok%C3%A9mon)" TargetMode="External"/><Relationship Id="rId912" Type="http://schemas.openxmlformats.org/officeDocument/2006/relationships/hyperlink" Target="https://bulbapedia.bulbagarden.net/wiki/Pancham_(Pok%C3%A9mon)" TargetMode="External"/><Relationship Id="rId911" Type="http://schemas.openxmlformats.org/officeDocument/2006/relationships/hyperlink" Target="https://bulbapedia.bulbagarden.net/wiki/Gogoat_(Pok%C3%A9mon)" TargetMode="External"/><Relationship Id="rId866" Type="http://schemas.openxmlformats.org/officeDocument/2006/relationships/hyperlink" Target="https://bulbapedia.bulbagarden.net/wiki/Diggersby_(Pok%C3%A9mon)" TargetMode="External"/><Relationship Id="rId865" Type="http://schemas.openxmlformats.org/officeDocument/2006/relationships/hyperlink" Target="https://bulbapedia.bulbagarden.net/wiki/Bunnelby_(Pok%C3%A9mon)" TargetMode="External"/><Relationship Id="rId864" Type="http://schemas.openxmlformats.org/officeDocument/2006/relationships/hyperlink" Target="https://bulbapedia.bulbagarden.net/wiki/Greninja_(Pok%C3%A9mon)" TargetMode="External"/><Relationship Id="rId863" Type="http://schemas.openxmlformats.org/officeDocument/2006/relationships/hyperlink" Target="https://bulbapedia.bulbagarden.net/wiki/Frogadier_(Pok%C3%A9mon)" TargetMode="External"/><Relationship Id="rId869" Type="http://schemas.openxmlformats.org/officeDocument/2006/relationships/hyperlink" Target="https://bulbapedia.bulbagarden.net/wiki/Talonflame_(Pok%C3%A9mon)" TargetMode="External"/><Relationship Id="rId868" Type="http://schemas.openxmlformats.org/officeDocument/2006/relationships/hyperlink" Target="https://bulbapedia.bulbagarden.net/wiki/Fletchinder_(Pok%C3%A9mon)" TargetMode="External"/><Relationship Id="rId867" Type="http://schemas.openxmlformats.org/officeDocument/2006/relationships/hyperlink" Target="https://bulbapedia.bulbagarden.net/wiki/Fletchling_(Pok%C3%A9mon)" TargetMode="External"/><Relationship Id="rId862" Type="http://schemas.openxmlformats.org/officeDocument/2006/relationships/hyperlink" Target="https://bulbapedia.bulbagarden.net/wiki/Froakie_(Pok%C3%A9mon)" TargetMode="External"/><Relationship Id="rId861" Type="http://schemas.openxmlformats.org/officeDocument/2006/relationships/hyperlink" Target="https://bulbapedia.bulbagarden.net/wiki/Delphox_(Pok%C3%A9mon)" TargetMode="External"/><Relationship Id="rId860" Type="http://schemas.openxmlformats.org/officeDocument/2006/relationships/hyperlink" Target="https://bulbapedia.bulbagarden.net/wiki/Braixen_(Pok%C3%A9mon)" TargetMode="External"/><Relationship Id="rId855" Type="http://schemas.openxmlformats.org/officeDocument/2006/relationships/hyperlink" Target="https://bulbapedia.bulbagarden.net/wiki/Genesect_(Pok%C3%A9mon)" TargetMode="External"/><Relationship Id="rId854" Type="http://schemas.openxmlformats.org/officeDocument/2006/relationships/hyperlink" Target="https://bulbapedia.bulbagarden.net/wiki/Meloetta_(Pok%C3%A9mon)" TargetMode="External"/><Relationship Id="rId853" Type="http://schemas.openxmlformats.org/officeDocument/2006/relationships/hyperlink" Target="https://bulbapedia.bulbagarden.net/wiki/Keldeo_(Pok%C3%A9mon)" TargetMode="External"/><Relationship Id="rId852" Type="http://schemas.openxmlformats.org/officeDocument/2006/relationships/hyperlink" Target="https://bulbapedia.bulbagarden.net/wiki/Keldeo_(Pok%C3%A9mon)" TargetMode="External"/><Relationship Id="rId859" Type="http://schemas.openxmlformats.org/officeDocument/2006/relationships/hyperlink" Target="https://bulbapedia.bulbagarden.net/wiki/Fennekin_(Pok%C3%A9mon)" TargetMode="External"/><Relationship Id="rId858" Type="http://schemas.openxmlformats.org/officeDocument/2006/relationships/hyperlink" Target="https://bulbapedia.bulbagarden.net/wiki/Chesnaught_(Pok%C3%A9mon)" TargetMode="External"/><Relationship Id="rId857" Type="http://schemas.openxmlformats.org/officeDocument/2006/relationships/hyperlink" Target="https://bulbapedia.bulbagarden.net/wiki/Quilladin_(Pok%C3%A9mon)" TargetMode="External"/><Relationship Id="rId856" Type="http://schemas.openxmlformats.org/officeDocument/2006/relationships/hyperlink" Target="https://bulbapedia.bulbagarden.net/wiki/Chespin_(Pok%C3%A9mon)" TargetMode="External"/><Relationship Id="rId851" Type="http://schemas.openxmlformats.org/officeDocument/2006/relationships/hyperlink" Target="https://bulbapedia.bulbagarden.net/wiki/Kyurem_(Pok%C3%A9mon)" TargetMode="External"/><Relationship Id="rId850" Type="http://schemas.openxmlformats.org/officeDocument/2006/relationships/hyperlink" Target="https://bulbapedia.bulbagarden.net/wiki/Landorus_(Pok%C3%A9mon)" TargetMode="External"/><Relationship Id="rId409" Type="http://schemas.openxmlformats.org/officeDocument/2006/relationships/hyperlink" Target="https://bulbapedia.bulbagarden.net/wiki/Masquerain_(Pok%C3%A9mon)" TargetMode="External"/><Relationship Id="rId404" Type="http://schemas.openxmlformats.org/officeDocument/2006/relationships/hyperlink" Target="https://bulbapedia.bulbagarden.net/wiki/Pelipper_(Pok%C3%A9mon)" TargetMode="External"/><Relationship Id="rId888" Type="http://schemas.openxmlformats.org/officeDocument/2006/relationships/hyperlink" Target="https://bulbapedia.bulbagarden.net/wiki/Vivillon_(Pok%C3%A9mon)" TargetMode="External"/><Relationship Id="rId403" Type="http://schemas.openxmlformats.org/officeDocument/2006/relationships/hyperlink" Target="https://bulbapedia.bulbagarden.net/wiki/Wingull_(Pok%C3%A9mon)" TargetMode="External"/><Relationship Id="rId887" Type="http://schemas.openxmlformats.org/officeDocument/2006/relationships/hyperlink" Target="https://bulbapedia.bulbagarden.net/wiki/Vivillon_(Pok%C3%A9mon)" TargetMode="External"/><Relationship Id="rId402" Type="http://schemas.openxmlformats.org/officeDocument/2006/relationships/hyperlink" Target="https://bulbapedia.bulbagarden.net/wiki/Swellow_(Pok%C3%A9mon)" TargetMode="External"/><Relationship Id="rId886" Type="http://schemas.openxmlformats.org/officeDocument/2006/relationships/hyperlink" Target="https://bulbapedia.bulbagarden.net/wiki/Vivillon_(Pok%C3%A9mon)" TargetMode="External"/><Relationship Id="rId401" Type="http://schemas.openxmlformats.org/officeDocument/2006/relationships/hyperlink" Target="https://bulbapedia.bulbagarden.net/wiki/Taillow_(Pok%C3%A9mon)" TargetMode="External"/><Relationship Id="rId885" Type="http://schemas.openxmlformats.org/officeDocument/2006/relationships/hyperlink" Target="https://bulbapedia.bulbagarden.net/wiki/Vivillon_(Pok%C3%A9mon)" TargetMode="External"/><Relationship Id="rId408" Type="http://schemas.openxmlformats.org/officeDocument/2006/relationships/hyperlink" Target="https://bulbapedia.bulbagarden.net/wiki/Surskit_(Pok%C3%A9mon)" TargetMode="External"/><Relationship Id="rId407" Type="http://schemas.openxmlformats.org/officeDocument/2006/relationships/hyperlink" Target="https://bulbapedia.bulbagarden.net/wiki/Gardevoir_(Pok%C3%A9mon)" TargetMode="External"/><Relationship Id="rId406" Type="http://schemas.openxmlformats.org/officeDocument/2006/relationships/hyperlink" Target="https://bulbapedia.bulbagarden.net/wiki/Kirlia_(Pok%C3%A9mon)" TargetMode="External"/><Relationship Id="rId405" Type="http://schemas.openxmlformats.org/officeDocument/2006/relationships/hyperlink" Target="https://bulbapedia.bulbagarden.net/wiki/Ralts_(Pok%C3%A9mon)" TargetMode="External"/><Relationship Id="rId889" Type="http://schemas.openxmlformats.org/officeDocument/2006/relationships/hyperlink" Target="https://bulbapedia.bulbagarden.net/wiki/Vivillon_(Pok%C3%A9mon)" TargetMode="External"/><Relationship Id="rId880" Type="http://schemas.openxmlformats.org/officeDocument/2006/relationships/hyperlink" Target="https://bulbapedia.bulbagarden.net/wiki/Vivillon_(Pok%C3%A9mon)" TargetMode="External"/><Relationship Id="rId400" Type="http://schemas.openxmlformats.org/officeDocument/2006/relationships/hyperlink" Target="https://bulbapedia.bulbagarden.net/wiki/Shiftry_(Pok%C3%A9mon)" TargetMode="External"/><Relationship Id="rId884" Type="http://schemas.openxmlformats.org/officeDocument/2006/relationships/hyperlink" Target="https://bulbapedia.bulbagarden.net/wiki/Vivillon_(Pok%C3%A9mon)" TargetMode="External"/><Relationship Id="rId883" Type="http://schemas.openxmlformats.org/officeDocument/2006/relationships/hyperlink" Target="https://bulbapedia.bulbagarden.net/wiki/Vivillon_(Pok%C3%A9mon)" TargetMode="External"/><Relationship Id="rId882" Type="http://schemas.openxmlformats.org/officeDocument/2006/relationships/hyperlink" Target="https://bulbapedia.bulbagarden.net/wiki/Vivillon_(Pok%C3%A9mon)" TargetMode="External"/><Relationship Id="rId881" Type="http://schemas.openxmlformats.org/officeDocument/2006/relationships/hyperlink" Target="https://bulbapedia.bulbagarden.net/wiki/Vivillon_(Pok%C3%A9mon)" TargetMode="External"/><Relationship Id="rId877" Type="http://schemas.openxmlformats.org/officeDocument/2006/relationships/hyperlink" Target="https://bulbapedia.bulbagarden.net/wiki/Vivillon_(Pok%C3%A9mon)" TargetMode="External"/><Relationship Id="rId876" Type="http://schemas.openxmlformats.org/officeDocument/2006/relationships/hyperlink" Target="https://bulbapedia.bulbagarden.net/wiki/Vivillon_(Pok%C3%A9mon)" TargetMode="External"/><Relationship Id="rId875" Type="http://schemas.openxmlformats.org/officeDocument/2006/relationships/hyperlink" Target="https://bulbapedia.bulbagarden.net/wiki/Vivillon_(Pok%C3%A9mon)" TargetMode="External"/><Relationship Id="rId874" Type="http://schemas.openxmlformats.org/officeDocument/2006/relationships/hyperlink" Target="https://bulbapedia.bulbagarden.net/wiki/Vivillon_(Pok%C3%A9mon)" TargetMode="External"/><Relationship Id="rId879" Type="http://schemas.openxmlformats.org/officeDocument/2006/relationships/hyperlink" Target="https://bulbapedia.bulbagarden.net/wiki/Vivillon_(Pok%C3%A9mon)" TargetMode="External"/><Relationship Id="rId878" Type="http://schemas.openxmlformats.org/officeDocument/2006/relationships/hyperlink" Target="https://bulbapedia.bulbagarden.net/wiki/Vivillon_(Pok%C3%A9mon)" TargetMode="External"/><Relationship Id="rId873" Type="http://schemas.openxmlformats.org/officeDocument/2006/relationships/hyperlink" Target="https://bulbapedia.bulbagarden.net/wiki/Vivillon_(Pok%C3%A9mon)" TargetMode="External"/><Relationship Id="rId872" Type="http://schemas.openxmlformats.org/officeDocument/2006/relationships/hyperlink" Target="https://bulbapedia.bulbagarden.net/wiki/Vivillon_(Pok%C3%A9mon)" TargetMode="External"/><Relationship Id="rId871" Type="http://schemas.openxmlformats.org/officeDocument/2006/relationships/hyperlink" Target="https://bulbapedia.bulbagarden.net/wiki/Spewpa_(Pok%C3%A9mon)" TargetMode="External"/><Relationship Id="rId870" Type="http://schemas.openxmlformats.org/officeDocument/2006/relationships/hyperlink" Target="https://bulbapedia.bulbagarden.net/wiki/Scatterbug_(Pok%C3%A9mon)" TargetMode="External"/><Relationship Id="rId829" Type="http://schemas.openxmlformats.org/officeDocument/2006/relationships/hyperlink" Target="https://bulbapedia.bulbagarden.net/wiki/Braviary_(Pok%C3%A9mon)" TargetMode="External"/><Relationship Id="rId828" Type="http://schemas.openxmlformats.org/officeDocument/2006/relationships/hyperlink" Target="https://bulbapedia.bulbagarden.net/wiki/Rufflet_(Pok%C3%A9mon)" TargetMode="External"/><Relationship Id="rId827" Type="http://schemas.openxmlformats.org/officeDocument/2006/relationships/hyperlink" Target="https://bulbapedia.bulbagarden.net/wiki/Bouffalant_(Pok%C3%A9mon)" TargetMode="External"/><Relationship Id="rId822" Type="http://schemas.openxmlformats.org/officeDocument/2006/relationships/hyperlink" Target="https://bulbapedia.bulbagarden.net/wiki/Druddigon_(Pok%C3%A9mon)" TargetMode="External"/><Relationship Id="rId821" Type="http://schemas.openxmlformats.org/officeDocument/2006/relationships/hyperlink" Target="https://bulbapedia.bulbagarden.net/wiki/Mienshao_(Pok%C3%A9mon)" TargetMode="External"/><Relationship Id="rId820" Type="http://schemas.openxmlformats.org/officeDocument/2006/relationships/hyperlink" Target="https://bulbapedia.bulbagarden.net/wiki/Mienfoo_(Pok%C3%A9mon)" TargetMode="External"/><Relationship Id="rId826" Type="http://schemas.openxmlformats.org/officeDocument/2006/relationships/hyperlink" Target="https://bulbapedia.bulbagarden.net/wiki/Bisharp_(Pok%C3%A9mon)" TargetMode="External"/><Relationship Id="rId825" Type="http://schemas.openxmlformats.org/officeDocument/2006/relationships/hyperlink" Target="https://bulbapedia.bulbagarden.net/wiki/Pawniard_(Pok%C3%A9mon)" TargetMode="External"/><Relationship Id="rId824" Type="http://schemas.openxmlformats.org/officeDocument/2006/relationships/hyperlink" Target="https://bulbapedia.bulbagarden.net/wiki/Golurk_(Pok%C3%A9mon)" TargetMode="External"/><Relationship Id="rId823" Type="http://schemas.openxmlformats.org/officeDocument/2006/relationships/hyperlink" Target="https://bulbapedia.bulbagarden.net/wiki/Golett_(Pok%C3%A9mon)" TargetMode="External"/><Relationship Id="rId819" Type="http://schemas.openxmlformats.org/officeDocument/2006/relationships/hyperlink" Target="https://bulbapedia.bulbagarden.net/wiki/Stunfisk_(Pok%C3%A9mon)" TargetMode="External"/><Relationship Id="rId818" Type="http://schemas.openxmlformats.org/officeDocument/2006/relationships/hyperlink" Target="https://bulbapedia.bulbagarden.net/wiki/Stunfisk_(Pok%C3%A9mon)" TargetMode="External"/><Relationship Id="rId817" Type="http://schemas.openxmlformats.org/officeDocument/2006/relationships/hyperlink" Target="https://bulbapedia.bulbagarden.net/wiki/Accelgor_(Pok%C3%A9mon)" TargetMode="External"/><Relationship Id="rId816" Type="http://schemas.openxmlformats.org/officeDocument/2006/relationships/hyperlink" Target="https://bulbapedia.bulbagarden.net/wiki/Shelmet_(Pok%C3%A9mon)" TargetMode="External"/><Relationship Id="rId811" Type="http://schemas.openxmlformats.org/officeDocument/2006/relationships/hyperlink" Target="https://bulbapedia.bulbagarden.net/wiki/Fraxure_(Pok%C3%A9mon)" TargetMode="External"/><Relationship Id="rId810" Type="http://schemas.openxmlformats.org/officeDocument/2006/relationships/hyperlink" Target="https://bulbapedia.bulbagarden.net/wiki/Axew_(Pok%C3%A9mon)" TargetMode="External"/><Relationship Id="rId815" Type="http://schemas.openxmlformats.org/officeDocument/2006/relationships/hyperlink" Target="https://bulbapedia.bulbagarden.net/wiki/Cryogonal_(Pok%C3%A9mon)" TargetMode="External"/><Relationship Id="rId814" Type="http://schemas.openxmlformats.org/officeDocument/2006/relationships/hyperlink" Target="https://bulbapedia.bulbagarden.net/wiki/Beartic_(Pok%C3%A9mon)" TargetMode="External"/><Relationship Id="rId813" Type="http://schemas.openxmlformats.org/officeDocument/2006/relationships/hyperlink" Target="https://bulbapedia.bulbagarden.net/wiki/Cubchoo_(Pok%C3%A9mon)" TargetMode="External"/><Relationship Id="rId812" Type="http://schemas.openxmlformats.org/officeDocument/2006/relationships/hyperlink" Target="https://bulbapedia.bulbagarden.net/wiki/Haxorus_(Pok%C3%A9mon)" TargetMode="External"/><Relationship Id="rId849" Type="http://schemas.openxmlformats.org/officeDocument/2006/relationships/hyperlink" Target="https://bulbapedia.bulbagarden.net/wiki/Landorus_(Pok%C3%A9mon)" TargetMode="External"/><Relationship Id="rId844" Type="http://schemas.openxmlformats.org/officeDocument/2006/relationships/hyperlink" Target="https://bulbapedia.bulbagarden.net/wiki/Tornadus_(Pok%C3%A9mon)" TargetMode="External"/><Relationship Id="rId843" Type="http://schemas.openxmlformats.org/officeDocument/2006/relationships/hyperlink" Target="https://bulbapedia.bulbagarden.net/wiki/Tornadus_(Pok%C3%A9mon)" TargetMode="External"/><Relationship Id="rId842" Type="http://schemas.openxmlformats.org/officeDocument/2006/relationships/hyperlink" Target="https://bulbapedia.bulbagarden.net/wiki/Virizion_(Pok%C3%A9mon)" TargetMode="External"/><Relationship Id="rId841" Type="http://schemas.openxmlformats.org/officeDocument/2006/relationships/hyperlink" Target="https://bulbapedia.bulbagarden.net/wiki/Terrakion_(Pok%C3%A9mon)" TargetMode="External"/><Relationship Id="rId848" Type="http://schemas.openxmlformats.org/officeDocument/2006/relationships/hyperlink" Target="https://bulbapedia.bulbagarden.net/wiki/Zekrom_(Pok%C3%A9mon)" TargetMode="External"/><Relationship Id="rId847" Type="http://schemas.openxmlformats.org/officeDocument/2006/relationships/hyperlink" Target="https://bulbapedia.bulbagarden.net/wiki/Reshiram_(Pok%C3%A9mon)" TargetMode="External"/><Relationship Id="rId846" Type="http://schemas.openxmlformats.org/officeDocument/2006/relationships/hyperlink" Target="https://bulbapedia.bulbagarden.net/wiki/Thundurus_(Pok%C3%A9mon)" TargetMode="External"/><Relationship Id="rId845" Type="http://schemas.openxmlformats.org/officeDocument/2006/relationships/hyperlink" Target="https://bulbapedia.bulbagarden.net/wiki/Thundurus_(Pok%C3%A9mon)" TargetMode="External"/><Relationship Id="rId840" Type="http://schemas.openxmlformats.org/officeDocument/2006/relationships/hyperlink" Target="https://bulbapedia.bulbagarden.net/wiki/Cobalion_(Pok%C3%A9mon)" TargetMode="External"/><Relationship Id="rId839" Type="http://schemas.openxmlformats.org/officeDocument/2006/relationships/hyperlink" Target="https://bulbapedia.bulbagarden.net/wiki/Volcarona_(Pok%C3%A9mon)" TargetMode="External"/><Relationship Id="rId838" Type="http://schemas.openxmlformats.org/officeDocument/2006/relationships/hyperlink" Target="https://bulbapedia.bulbagarden.net/wiki/Larvesta_(Pok%C3%A9mon)" TargetMode="External"/><Relationship Id="rId833" Type="http://schemas.openxmlformats.org/officeDocument/2006/relationships/hyperlink" Target="https://bulbapedia.bulbagarden.net/wiki/Heatmor_(Pok%C3%A9mon)" TargetMode="External"/><Relationship Id="rId832" Type="http://schemas.openxmlformats.org/officeDocument/2006/relationships/hyperlink" Target="https://bulbapedia.bulbagarden.net/wiki/Mandibuzz_(Pok%C3%A9mon)" TargetMode="External"/><Relationship Id="rId831" Type="http://schemas.openxmlformats.org/officeDocument/2006/relationships/hyperlink" Target="https://bulbapedia.bulbagarden.net/wiki/Vullaby_(Pok%C3%A9mon)" TargetMode="External"/><Relationship Id="rId830" Type="http://schemas.openxmlformats.org/officeDocument/2006/relationships/hyperlink" Target="https://bulbapedia.bulbagarden.net/wiki/Braviary_(Pok%C3%A9mon)" TargetMode="External"/><Relationship Id="rId837" Type="http://schemas.openxmlformats.org/officeDocument/2006/relationships/hyperlink" Target="https://bulbapedia.bulbagarden.net/wiki/Hydreigon_(Pok%C3%A9mon)" TargetMode="External"/><Relationship Id="rId836" Type="http://schemas.openxmlformats.org/officeDocument/2006/relationships/hyperlink" Target="https://bulbapedia.bulbagarden.net/wiki/Zweilous_(Pok%C3%A9mon)" TargetMode="External"/><Relationship Id="rId835" Type="http://schemas.openxmlformats.org/officeDocument/2006/relationships/hyperlink" Target="https://bulbapedia.bulbagarden.net/wiki/Deino_(Pok%C3%A9mon)" TargetMode="External"/><Relationship Id="rId834" Type="http://schemas.openxmlformats.org/officeDocument/2006/relationships/hyperlink" Target="https://bulbapedia.bulbagarden.net/wiki/Durant_(Pok%C3%A9mon)" TargetMode="External"/><Relationship Id="rId469" Type="http://schemas.openxmlformats.org/officeDocument/2006/relationships/hyperlink" Target="https://bulbapedia.bulbagarden.net/wiki/Seviper_(Pok%C3%A9mon)" TargetMode="External"/><Relationship Id="rId468" Type="http://schemas.openxmlformats.org/officeDocument/2006/relationships/hyperlink" Target="https://bulbapedia.bulbagarden.net/wiki/Zangoose_(Pok%C3%A9mon)" TargetMode="External"/><Relationship Id="rId467" Type="http://schemas.openxmlformats.org/officeDocument/2006/relationships/hyperlink" Target="https://bulbapedia.bulbagarden.net/wiki/Altaria_(Pok%C3%A9mon)" TargetMode="External"/><Relationship Id="rId462" Type="http://schemas.openxmlformats.org/officeDocument/2006/relationships/hyperlink" Target="https://bulbapedia.bulbagarden.net/wiki/Flygon_(Pok%C3%A9mon)" TargetMode="External"/><Relationship Id="rId461" Type="http://schemas.openxmlformats.org/officeDocument/2006/relationships/hyperlink" Target="https://bulbapedia.bulbagarden.net/wiki/Vibrava_(Pok%C3%A9mon)" TargetMode="External"/><Relationship Id="rId460" Type="http://schemas.openxmlformats.org/officeDocument/2006/relationships/hyperlink" Target="https://bulbapedia.bulbagarden.net/wiki/Trapinch_(Pok%C3%A9mon)" TargetMode="External"/><Relationship Id="rId466" Type="http://schemas.openxmlformats.org/officeDocument/2006/relationships/hyperlink" Target="https://bulbapedia.bulbagarden.net/wiki/Swablu_(Pok%C3%A9mon)" TargetMode="External"/><Relationship Id="rId465" Type="http://schemas.openxmlformats.org/officeDocument/2006/relationships/hyperlink" Target="https://bulbapedia.bulbagarden.net/wiki/Cacturne_(Pok%C3%A9mon)" TargetMode="External"/><Relationship Id="rId464" Type="http://schemas.openxmlformats.org/officeDocument/2006/relationships/hyperlink" Target="https://bulbapedia.bulbagarden.net/wiki/Cacturne_(Pok%C3%A9mon)" TargetMode="External"/><Relationship Id="rId463" Type="http://schemas.openxmlformats.org/officeDocument/2006/relationships/hyperlink" Target="https://bulbapedia.bulbagarden.net/wiki/Cacnea_(Pok%C3%A9mon)" TargetMode="External"/><Relationship Id="rId459" Type="http://schemas.openxmlformats.org/officeDocument/2006/relationships/hyperlink" Target="https://bulbapedia.bulbagarden.net/wiki/Spinda_(Pok%C3%A9mon)" TargetMode="External"/><Relationship Id="rId458" Type="http://schemas.openxmlformats.org/officeDocument/2006/relationships/hyperlink" Target="https://bulbapedia.bulbagarden.net/wiki/Grumpig_(Pok%C3%A9mon)" TargetMode="External"/><Relationship Id="rId457" Type="http://schemas.openxmlformats.org/officeDocument/2006/relationships/hyperlink" Target="https://bulbapedia.bulbagarden.net/wiki/Spoink_(Pok%C3%A9mon)" TargetMode="External"/><Relationship Id="rId456" Type="http://schemas.openxmlformats.org/officeDocument/2006/relationships/hyperlink" Target="https://bulbapedia.bulbagarden.net/wiki/Torkoal_(Pok%C3%A9mon)" TargetMode="External"/><Relationship Id="rId451" Type="http://schemas.openxmlformats.org/officeDocument/2006/relationships/hyperlink" Target="https://bulbapedia.bulbagarden.net/wiki/Wailord_(Pok%C3%A9mon)" TargetMode="External"/><Relationship Id="rId450" Type="http://schemas.openxmlformats.org/officeDocument/2006/relationships/hyperlink" Target="https://bulbapedia.bulbagarden.net/wiki/Wailmer_(Pok%C3%A9mon)" TargetMode="External"/><Relationship Id="rId455" Type="http://schemas.openxmlformats.org/officeDocument/2006/relationships/hyperlink" Target="https://bulbapedia.bulbagarden.net/wiki/Camerupt_(Pok%C3%A9mon)" TargetMode="External"/><Relationship Id="rId454" Type="http://schemas.openxmlformats.org/officeDocument/2006/relationships/hyperlink" Target="https://bulbapedia.bulbagarden.net/wiki/Camerupt_(Pok%C3%A9mon)" TargetMode="External"/><Relationship Id="rId453" Type="http://schemas.openxmlformats.org/officeDocument/2006/relationships/hyperlink" Target="https://bulbapedia.bulbagarden.net/wiki/Numel_(Pok%C3%A9mon)" TargetMode="External"/><Relationship Id="rId452" Type="http://schemas.openxmlformats.org/officeDocument/2006/relationships/hyperlink" Target="https://bulbapedia.bulbagarden.net/wiki/Numel_(Pok%C3%A9mon)" TargetMode="External"/><Relationship Id="rId491" Type="http://schemas.openxmlformats.org/officeDocument/2006/relationships/hyperlink" Target="https://bulbapedia.bulbagarden.net/wiki/Tropius_(Pok%C3%A9mon)" TargetMode="External"/><Relationship Id="rId490" Type="http://schemas.openxmlformats.org/officeDocument/2006/relationships/hyperlink" Target="https://bulbapedia.bulbagarden.net/wiki/Dusclops_(Pok%C3%A9mon)" TargetMode="External"/><Relationship Id="rId489" Type="http://schemas.openxmlformats.org/officeDocument/2006/relationships/hyperlink" Target="https://bulbapedia.bulbagarden.net/wiki/Duskull_(Pok%C3%A9mon)" TargetMode="External"/><Relationship Id="rId484" Type="http://schemas.openxmlformats.org/officeDocument/2006/relationships/hyperlink" Target="https://bulbapedia.bulbagarden.net/wiki/Milotic_(Pok%C3%A9mon)" TargetMode="External"/><Relationship Id="rId483" Type="http://schemas.openxmlformats.org/officeDocument/2006/relationships/hyperlink" Target="https://bulbapedia.bulbagarden.net/wiki/Milotic_(Pok%C3%A9mon)" TargetMode="External"/><Relationship Id="rId482" Type="http://schemas.openxmlformats.org/officeDocument/2006/relationships/hyperlink" Target="https://bulbapedia.bulbagarden.net/wiki/Feebas_(Pok%C3%A9mon)" TargetMode="External"/><Relationship Id="rId481" Type="http://schemas.openxmlformats.org/officeDocument/2006/relationships/hyperlink" Target="https://bulbapedia.bulbagarden.net/wiki/Armaldo_(Pok%C3%A9mon)" TargetMode="External"/><Relationship Id="rId488" Type="http://schemas.openxmlformats.org/officeDocument/2006/relationships/hyperlink" Target="https://bulbapedia.bulbagarden.net/wiki/Banette_(Pok%C3%A9mon)" TargetMode="External"/><Relationship Id="rId487" Type="http://schemas.openxmlformats.org/officeDocument/2006/relationships/hyperlink" Target="https://bulbapedia.bulbagarden.net/wiki/Shuppet_(Pok%C3%A9mon)" TargetMode="External"/><Relationship Id="rId486" Type="http://schemas.openxmlformats.org/officeDocument/2006/relationships/hyperlink" Target="https://bulbapedia.bulbagarden.net/wiki/Kecleon_(Pok%C3%A9mon)" TargetMode="External"/><Relationship Id="rId485" Type="http://schemas.openxmlformats.org/officeDocument/2006/relationships/hyperlink" Target="https://bulbapedia.bulbagarden.net/wiki/Castform_(Pok%C3%A9mon)" TargetMode="External"/><Relationship Id="rId480" Type="http://schemas.openxmlformats.org/officeDocument/2006/relationships/hyperlink" Target="https://bulbapedia.bulbagarden.net/wiki/Anorith_(Pok%C3%A9mon)" TargetMode="External"/><Relationship Id="rId479" Type="http://schemas.openxmlformats.org/officeDocument/2006/relationships/hyperlink" Target="https://bulbapedia.bulbagarden.net/wiki/Cradily_(Pok%C3%A9mon)" TargetMode="External"/><Relationship Id="rId478" Type="http://schemas.openxmlformats.org/officeDocument/2006/relationships/hyperlink" Target="https://bulbapedia.bulbagarden.net/wiki/Lileep_(Pok%C3%A9mon)" TargetMode="External"/><Relationship Id="rId473" Type="http://schemas.openxmlformats.org/officeDocument/2006/relationships/hyperlink" Target="https://bulbapedia.bulbagarden.net/wiki/Whiscash_(Pok%C3%A9mon)" TargetMode="External"/><Relationship Id="rId472" Type="http://schemas.openxmlformats.org/officeDocument/2006/relationships/hyperlink" Target="https://bulbapedia.bulbagarden.net/wiki/Barboach_(Pok%C3%A9mon)" TargetMode="External"/><Relationship Id="rId471" Type="http://schemas.openxmlformats.org/officeDocument/2006/relationships/hyperlink" Target="https://bulbapedia.bulbagarden.net/wiki/Solrock_(Pok%C3%A9mon)" TargetMode="External"/><Relationship Id="rId470" Type="http://schemas.openxmlformats.org/officeDocument/2006/relationships/hyperlink" Target="https://bulbapedia.bulbagarden.net/wiki/Lunatone_(Pok%C3%A9mon)" TargetMode="External"/><Relationship Id="rId477" Type="http://schemas.openxmlformats.org/officeDocument/2006/relationships/hyperlink" Target="https://bulbapedia.bulbagarden.net/wiki/Claydol_(Pok%C3%A9mon)" TargetMode="External"/><Relationship Id="rId476" Type="http://schemas.openxmlformats.org/officeDocument/2006/relationships/hyperlink" Target="https://bulbapedia.bulbagarden.net/wiki/Baltoy_(Pok%C3%A9mon)" TargetMode="External"/><Relationship Id="rId475" Type="http://schemas.openxmlformats.org/officeDocument/2006/relationships/hyperlink" Target="https://bulbapedia.bulbagarden.net/wiki/Crawdaunt_(Pok%C3%A9mon)" TargetMode="External"/><Relationship Id="rId474" Type="http://schemas.openxmlformats.org/officeDocument/2006/relationships/hyperlink" Target="https://bulbapedia.bulbagarden.net/wiki/Corphish_(Pok%C3%A9mon)" TargetMode="External"/><Relationship Id="rId426" Type="http://schemas.openxmlformats.org/officeDocument/2006/relationships/hyperlink" Target="https://bulbapedia.bulbagarden.net/wiki/Delcatty_(Pok%C3%A9mon)" TargetMode="External"/><Relationship Id="rId425" Type="http://schemas.openxmlformats.org/officeDocument/2006/relationships/hyperlink" Target="https://bulbapedia.bulbagarden.net/wiki/Skitty_(Pok%C3%A9mon)" TargetMode="External"/><Relationship Id="rId424" Type="http://schemas.openxmlformats.org/officeDocument/2006/relationships/hyperlink" Target="https://bulbapedia.bulbagarden.net/wiki/Nosepass_(Pok%C3%A9mon)" TargetMode="External"/><Relationship Id="rId423" Type="http://schemas.openxmlformats.org/officeDocument/2006/relationships/hyperlink" Target="https://bulbapedia.bulbagarden.net/wiki/Azurill_(Pok%C3%A9mon)" TargetMode="External"/><Relationship Id="rId429" Type="http://schemas.openxmlformats.org/officeDocument/2006/relationships/hyperlink" Target="https://bulbapedia.bulbagarden.net/wiki/Aron_(Pok%C3%A9mon)" TargetMode="External"/><Relationship Id="rId428" Type="http://schemas.openxmlformats.org/officeDocument/2006/relationships/hyperlink" Target="https://bulbapedia.bulbagarden.net/wiki/Mawile_(Pok%C3%A9mon)" TargetMode="External"/><Relationship Id="rId427" Type="http://schemas.openxmlformats.org/officeDocument/2006/relationships/hyperlink" Target="https://bulbapedia.bulbagarden.net/wiki/Sableye_(Pok%C3%A9mon)" TargetMode="External"/><Relationship Id="rId422" Type="http://schemas.openxmlformats.org/officeDocument/2006/relationships/hyperlink" Target="https://bulbapedia.bulbagarden.net/wiki/Hariyama_(Pok%C3%A9mon)" TargetMode="External"/><Relationship Id="rId421" Type="http://schemas.openxmlformats.org/officeDocument/2006/relationships/hyperlink" Target="https://bulbapedia.bulbagarden.net/wiki/Makuhita_(Pok%C3%A9mon)" TargetMode="External"/><Relationship Id="rId420" Type="http://schemas.openxmlformats.org/officeDocument/2006/relationships/hyperlink" Target="https://bulbapedia.bulbagarden.net/wiki/Exploud_(Pok%C3%A9mon)" TargetMode="External"/><Relationship Id="rId415" Type="http://schemas.openxmlformats.org/officeDocument/2006/relationships/hyperlink" Target="https://bulbapedia.bulbagarden.net/wiki/Nincada_(Pok%C3%A9mon)" TargetMode="External"/><Relationship Id="rId899" Type="http://schemas.openxmlformats.org/officeDocument/2006/relationships/hyperlink" Target="https://bulbapedia.bulbagarden.net/wiki/Flab%C3%A9b%C3%A9_(Pok%C3%A9mon)" TargetMode="External"/><Relationship Id="rId414" Type="http://schemas.openxmlformats.org/officeDocument/2006/relationships/hyperlink" Target="https://bulbapedia.bulbagarden.net/wiki/Slaking_(Pok%C3%A9mon)" TargetMode="External"/><Relationship Id="rId898" Type="http://schemas.openxmlformats.org/officeDocument/2006/relationships/hyperlink" Target="https://bulbapedia.bulbagarden.net/wiki/Flab%C3%A9b%C3%A9_(Pok%C3%A9mon)" TargetMode="External"/><Relationship Id="rId413" Type="http://schemas.openxmlformats.org/officeDocument/2006/relationships/hyperlink" Target="https://bulbapedia.bulbagarden.net/wiki/Vigoroth_(Pok%C3%A9mon)" TargetMode="External"/><Relationship Id="rId897" Type="http://schemas.openxmlformats.org/officeDocument/2006/relationships/hyperlink" Target="https://bulbapedia.bulbagarden.net/wiki/Flab%C3%A9b%C3%A9_(Pok%C3%A9mon)" TargetMode="External"/><Relationship Id="rId412" Type="http://schemas.openxmlformats.org/officeDocument/2006/relationships/hyperlink" Target="https://bulbapedia.bulbagarden.net/wiki/Slakoth_(Pok%C3%A9mon)" TargetMode="External"/><Relationship Id="rId896" Type="http://schemas.openxmlformats.org/officeDocument/2006/relationships/hyperlink" Target="https://bulbapedia.bulbagarden.net/wiki/Flab%C3%A9b%C3%A9_(Pok%C3%A9mon)" TargetMode="External"/><Relationship Id="rId419" Type="http://schemas.openxmlformats.org/officeDocument/2006/relationships/hyperlink" Target="https://bulbapedia.bulbagarden.net/wiki/Loudred_(Pok%C3%A9mon)" TargetMode="External"/><Relationship Id="rId418" Type="http://schemas.openxmlformats.org/officeDocument/2006/relationships/hyperlink" Target="https://bulbapedia.bulbagarden.net/wiki/Whismur_(Pok%C3%A9mon)" TargetMode="External"/><Relationship Id="rId417" Type="http://schemas.openxmlformats.org/officeDocument/2006/relationships/hyperlink" Target="https://bulbapedia.bulbagarden.net/wiki/Shedinja_(Pok%C3%A9mon)" TargetMode="External"/><Relationship Id="rId416" Type="http://schemas.openxmlformats.org/officeDocument/2006/relationships/hyperlink" Target="https://bulbapedia.bulbagarden.net/wiki/Ninjask_(Pok%C3%A9mon)" TargetMode="External"/><Relationship Id="rId891" Type="http://schemas.openxmlformats.org/officeDocument/2006/relationships/hyperlink" Target="https://bulbapedia.bulbagarden.net/wiki/Vivillon_(Pok%C3%A9mon)" TargetMode="External"/><Relationship Id="rId890" Type="http://schemas.openxmlformats.org/officeDocument/2006/relationships/hyperlink" Target="https://bulbapedia.bulbagarden.net/wiki/Vivillon_(Pok%C3%A9mon)" TargetMode="External"/><Relationship Id="rId411" Type="http://schemas.openxmlformats.org/officeDocument/2006/relationships/hyperlink" Target="https://bulbapedia.bulbagarden.net/wiki/Breloom_(Pok%C3%A9mon)" TargetMode="External"/><Relationship Id="rId895" Type="http://schemas.openxmlformats.org/officeDocument/2006/relationships/hyperlink" Target="https://bulbapedia.bulbagarden.net/wiki/Flab%C3%A9b%C3%A9_(Pok%C3%A9mon)" TargetMode="External"/><Relationship Id="rId410" Type="http://schemas.openxmlformats.org/officeDocument/2006/relationships/hyperlink" Target="https://bulbapedia.bulbagarden.net/wiki/Shroomish_(Pok%C3%A9mon)" TargetMode="External"/><Relationship Id="rId894" Type="http://schemas.openxmlformats.org/officeDocument/2006/relationships/hyperlink" Target="https://bulbapedia.bulbagarden.net/wiki/Pyroar_(Pok%C3%A9mon)" TargetMode="External"/><Relationship Id="rId893" Type="http://schemas.openxmlformats.org/officeDocument/2006/relationships/hyperlink" Target="https://bulbapedia.bulbagarden.net/wiki/Pyroar_(Pok%C3%A9mon)" TargetMode="External"/><Relationship Id="rId892" Type="http://schemas.openxmlformats.org/officeDocument/2006/relationships/hyperlink" Target="https://bulbapedia.bulbagarden.net/wiki/Litleo_(Pok%C3%A9mon)" TargetMode="External"/><Relationship Id="rId448" Type="http://schemas.openxmlformats.org/officeDocument/2006/relationships/hyperlink" Target="https://bulbapedia.bulbagarden.net/wiki/Carvanha_(Pok%C3%A9mon)" TargetMode="External"/><Relationship Id="rId447" Type="http://schemas.openxmlformats.org/officeDocument/2006/relationships/hyperlink" Target="https://bulbapedia.bulbagarden.net/wiki/Swalot_(Pok%C3%A9mon)" TargetMode="External"/><Relationship Id="rId446" Type="http://schemas.openxmlformats.org/officeDocument/2006/relationships/hyperlink" Target="https://bulbapedia.bulbagarden.net/wiki/Swalot_(Pok%C3%A9mon)" TargetMode="External"/><Relationship Id="rId445" Type="http://schemas.openxmlformats.org/officeDocument/2006/relationships/hyperlink" Target="https://bulbapedia.bulbagarden.net/wiki/Gulpin_(Pok%C3%A9mon)" TargetMode="External"/><Relationship Id="rId449" Type="http://schemas.openxmlformats.org/officeDocument/2006/relationships/hyperlink" Target="https://bulbapedia.bulbagarden.net/wiki/Sharpedo_(Pok%C3%A9mon)" TargetMode="External"/><Relationship Id="rId440" Type="http://schemas.openxmlformats.org/officeDocument/2006/relationships/hyperlink" Target="https://bulbapedia.bulbagarden.net/wiki/Volbeat_(Pok%C3%A9mon)" TargetMode="External"/><Relationship Id="rId444" Type="http://schemas.openxmlformats.org/officeDocument/2006/relationships/hyperlink" Target="https://bulbapedia.bulbagarden.net/wiki/Gulpin_(Pok%C3%A9mon)" TargetMode="External"/><Relationship Id="rId443" Type="http://schemas.openxmlformats.org/officeDocument/2006/relationships/hyperlink" Target="https://bulbapedia.bulbagarden.net/wiki/Roselia_(Pok%C3%A9mon)" TargetMode="External"/><Relationship Id="rId442" Type="http://schemas.openxmlformats.org/officeDocument/2006/relationships/hyperlink" Target="https://bulbapedia.bulbagarden.net/wiki/Roselia_(Pok%C3%A9mon)" TargetMode="External"/><Relationship Id="rId441" Type="http://schemas.openxmlformats.org/officeDocument/2006/relationships/hyperlink" Target="https://bulbapedia.bulbagarden.net/wiki/Illumise_(Pok%C3%A9mon)" TargetMode="External"/><Relationship Id="rId437" Type="http://schemas.openxmlformats.org/officeDocument/2006/relationships/hyperlink" Target="https://bulbapedia.bulbagarden.net/wiki/Manectric_(Pok%C3%A9mon)" TargetMode="External"/><Relationship Id="rId436" Type="http://schemas.openxmlformats.org/officeDocument/2006/relationships/hyperlink" Target="https://bulbapedia.bulbagarden.net/wiki/Electrike_(Pok%C3%A9mon)" TargetMode="External"/><Relationship Id="rId435" Type="http://schemas.openxmlformats.org/officeDocument/2006/relationships/hyperlink" Target="https://bulbapedia.bulbagarden.net/wiki/Medicham_(Pok%C3%A9mon)" TargetMode="External"/><Relationship Id="rId434" Type="http://schemas.openxmlformats.org/officeDocument/2006/relationships/hyperlink" Target="https://bulbapedia.bulbagarden.net/wiki/Medicham_(Pok%C3%A9mon)" TargetMode="External"/><Relationship Id="rId439" Type="http://schemas.openxmlformats.org/officeDocument/2006/relationships/hyperlink" Target="https://bulbapedia.bulbagarden.net/wiki/Minun_(Pok%C3%A9mon)" TargetMode="External"/><Relationship Id="rId438" Type="http://schemas.openxmlformats.org/officeDocument/2006/relationships/hyperlink" Target="https://bulbapedia.bulbagarden.net/wiki/Plusle_(Pok%C3%A9mon)" TargetMode="External"/><Relationship Id="rId433" Type="http://schemas.openxmlformats.org/officeDocument/2006/relationships/hyperlink" Target="https://bulbapedia.bulbagarden.net/wiki/Meditite_(Pok%C3%A9mon)" TargetMode="External"/><Relationship Id="rId432" Type="http://schemas.openxmlformats.org/officeDocument/2006/relationships/hyperlink" Target="https://bulbapedia.bulbagarden.net/wiki/Meditite_(Pok%C3%A9mon)" TargetMode="External"/><Relationship Id="rId431" Type="http://schemas.openxmlformats.org/officeDocument/2006/relationships/hyperlink" Target="https://bulbapedia.bulbagarden.net/wiki/Aggron_(Pok%C3%A9mon)" TargetMode="External"/><Relationship Id="rId430" Type="http://schemas.openxmlformats.org/officeDocument/2006/relationships/hyperlink" Target="https://bulbapedia.bulbagarden.net/wiki/Lairon_(Pok%C3%A9mon)" TargetMode="External"/></Relationships>
</file>

<file path=xl/worksheets/_rels/sheet9.xml.rels><?xml version="1.0" encoding="UTF-8" standalone="yes"?><Relationships xmlns="http://schemas.openxmlformats.org/package/2006/relationships"><Relationship Id="rId392" Type="http://schemas.openxmlformats.org/officeDocument/2006/relationships/hyperlink" Target="https://bulbapedia.bulbagarden.net/wiki/Hatenna_(Pok%C3%A9mon)" TargetMode="External"/><Relationship Id="rId391" Type="http://schemas.openxmlformats.org/officeDocument/2006/relationships/hyperlink" Target="https://bulbapedia.bulbagarden.net/wiki/Happiny_(Pok%C3%A9mon)" TargetMode="External"/><Relationship Id="rId390" Type="http://schemas.openxmlformats.org/officeDocument/2006/relationships/hyperlink" Target="https://bulbapedia.bulbagarden.net/wiki/Hakamo-o_(Pok%C3%A9mon)" TargetMode="External"/><Relationship Id="rId1" Type="http://schemas.openxmlformats.org/officeDocument/2006/relationships/hyperlink" Target="https://bulbapedia.bulbagarden.net/wiki/Abomasnow_(Pok%C3%A9mon)" TargetMode="External"/><Relationship Id="rId2" Type="http://schemas.openxmlformats.org/officeDocument/2006/relationships/hyperlink" Target="https://bulbapedia.bulbagarden.net/wiki/Abomasnow_(Pok%C3%A9mon)" TargetMode="External"/><Relationship Id="rId3" Type="http://schemas.openxmlformats.org/officeDocument/2006/relationships/hyperlink" Target="https://bulbapedia.bulbagarden.net/wiki/Abra_(Pok%C3%A9mon)" TargetMode="External"/><Relationship Id="rId4" Type="http://schemas.openxmlformats.org/officeDocument/2006/relationships/hyperlink" Target="https://bulbapedia.bulbagarden.net/wiki/Absol_(Pok%C3%A9mon)" TargetMode="External"/><Relationship Id="rId9" Type="http://schemas.openxmlformats.org/officeDocument/2006/relationships/hyperlink" Target="https://bulbapedia.bulbagarden.net/wiki/Aerodactyl_(Pok%C3%A9mon)" TargetMode="External"/><Relationship Id="rId385" Type="http://schemas.openxmlformats.org/officeDocument/2006/relationships/hyperlink" Target="https://bulbapedia.bulbagarden.net/wiki/Guzzlord_(Pok%C3%A9mon)" TargetMode="External"/><Relationship Id="rId384" Type="http://schemas.openxmlformats.org/officeDocument/2006/relationships/hyperlink" Target="https://bulbapedia.bulbagarden.net/wiki/Guzzlord_(Pok%C3%A9mon)" TargetMode="External"/><Relationship Id="rId383" Type="http://schemas.openxmlformats.org/officeDocument/2006/relationships/hyperlink" Target="https://bulbapedia.bulbagarden.net/wiki/Gurdurr_(Pok%C3%A9mon)" TargetMode="External"/><Relationship Id="rId382" Type="http://schemas.openxmlformats.org/officeDocument/2006/relationships/hyperlink" Target="https://bulbapedia.bulbagarden.net/wiki/Gurdurr_(Pok%C3%A9mon)" TargetMode="External"/><Relationship Id="rId5" Type="http://schemas.openxmlformats.org/officeDocument/2006/relationships/hyperlink" Target="https://bulbapedia.bulbagarden.net/wiki/Accelgor_(Pok%C3%A9mon)" TargetMode="External"/><Relationship Id="rId389" Type="http://schemas.openxmlformats.org/officeDocument/2006/relationships/hyperlink" Target="https://bulbapedia.bulbagarden.net/wiki/Hakamo-o_(Pok%C3%A9mon)" TargetMode="External"/><Relationship Id="rId6" Type="http://schemas.openxmlformats.org/officeDocument/2006/relationships/hyperlink" Target="https://bulbapedia.bulbagarden.net/wiki/Accelgor_(Pok%C3%A9mon)" TargetMode="External"/><Relationship Id="rId388" Type="http://schemas.openxmlformats.org/officeDocument/2006/relationships/hyperlink" Target="https://bulbapedia.bulbagarden.net/wiki/Gyarados_(Pok%C3%A9mon)" TargetMode="External"/><Relationship Id="rId7" Type="http://schemas.openxmlformats.org/officeDocument/2006/relationships/hyperlink" Target="https://bulbapedia.bulbagarden.net/wiki/Accelgor_(Pok%C3%A9mon)" TargetMode="External"/><Relationship Id="rId387" Type="http://schemas.openxmlformats.org/officeDocument/2006/relationships/hyperlink" Target="https://bulbapedia.bulbagarden.net/wiki/Gyarados_(Pok%C3%A9mon)" TargetMode="External"/><Relationship Id="rId8" Type="http://schemas.openxmlformats.org/officeDocument/2006/relationships/hyperlink" Target="https://bulbapedia.bulbagarden.net/wiki/Aegislash_(Pok%C3%A9mon)" TargetMode="External"/><Relationship Id="rId386" Type="http://schemas.openxmlformats.org/officeDocument/2006/relationships/hyperlink" Target="https://bulbapedia.bulbagarden.net/wiki/Gyarados_(Pok%C3%A9mon)" TargetMode="External"/><Relationship Id="rId381" Type="http://schemas.openxmlformats.org/officeDocument/2006/relationships/hyperlink" Target="https://bulbapedia.bulbagarden.net/wiki/Grubbin_(Pok%C3%A9mon)" TargetMode="External"/><Relationship Id="rId380" Type="http://schemas.openxmlformats.org/officeDocument/2006/relationships/hyperlink" Target="https://bulbapedia.bulbagarden.net/wiki/Growlithe_(Pok%C3%A9mon)" TargetMode="External"/><Relationship Id="rId379" Type="http://schemas.openxmlformats.org/officeDocument/2006/relationships/hyperlink" Target="https://bulbapedia.bulbagarden.net/wiki/Grovyle_(Pok%C3%A9mon)" TargetMode="External"/><Relationship Id="rId374" Type="http://schemas.openxmlformats.org/officeDocument/2006/relationships/hyperlink" Target="https://bulbapedia.bulbagarden.net/wiki/Grimmsnarl_(Pok%C3%A9mon)" TargetMode="External"/><Relationship Id="rId373" Type="http://schemas.openxmlformats.org/officeDocument/2006/relationships/hyperlink" Target="https://bulbapedia.bulbagarden.net/wiki/Grimmsnarl_(Pok%C3%A9mon)" TargetMode="External"/><Relationship Id="rId372" Type="http://schemas.openxmlformats.org/officeDocument/2006/relationships/hyperlink" Target="https://bulbapedia.bulbagarden.net/wiki/Greedent_(Pok%C3%A9mon)" TargetMode="External"/><Relationship Id="rId371" Type="http://schemas.openxmlformats.org/officeDocument/2006/relationships/hyperlink" Target="https://bulbapedia.bulbagarden.net/wiki/Greedent_(Pok%C3%A9mon)" TargetMode="External"/><Relationship Id="rId378" Type="http://schemas.openxmlformats.org/officeDocument/2006/relationships/hyperlink" Target="https://bulbapedia.bulbagarden.net/wiki/Grovyle_(Pok%C3%A9mon)" TargetMode="External"/><Relationship Id="rId377" Type="http://schemas.openxmlformats.org/officeDocument/2006/relationships/hyperlink" Target="https://bulbapedia.bulbagarden.net/wiki/Groudon_(Pok%C3%A9mon)" TargetMode="External"/><Relationship Id="rId376" Type="http://schemas.openxmlformats.org/officeDocument/2006/relationships/hyperlink" Target="https://bulbapedia.bulbagarden.net/wiki/Groudon_(Pok%C3%A9mon)" TargetMode="External"/><Relationship Id="rId375" Type="http://schemas.openxmlformats.org/officeDocument/2006/relationships/hyperlink" Target="https://bulbapedia.bulbagarden.net/wiki/Grookey_(Pok%C3%A9mon)" TargetMode="External"/><Relationship Id="rId396" Type="http://schemas.openxmlformats.org/officeDocument/2006/relationships/hyperlink" Target="https://bulbapedia.bulbagarden.net/wiki/Hattrem_(Pok%C3%A9mon)" TargetMode="External"/><Relationship Id="rId395" Type="http://schemas.openxmlformats.org/officeDocument/2006/relationships/hyperlink" Target="https://bulbapedia.bulbagarden.net/wiki/Hatterene_(Pok%C3%A9mon)" TargetMode="External"/><Relationship Id="rId394" Type="http://schemas.openxmlformats.org/officeDocument/2006/relationships/hyperlink" Target="https://bulbapedia.bulbagarden.net/wiki/Hatterene_(Pok%C3%A9mon)" TargetMode="External"/><Relationship Id="rId393" Type="http://schemas.openxmlformats.org/officeDocument/2006/relationships/hyperlink" Target="https://bulbapedia.bulbagarden.net/wiki/Hatenna_(Pok%C3%A9mon)" TargetMode="External"/><Relationship Id="rId399" Type="http://schemas.openxmlformats.org/officeDocument/2006/relationships/hyperlink" Target="https://bulbapedia.bulbagarden.net/wiki/Hawlucha_(Pok%C3%A9mon)" TargetMode="External"/><Relationship Id="rId398" Type="http://schemas.openxmlformats.org/officeDocument/2006/relationships/hyperlink" Target="https://bulbapedia.bulbagarden.net/wiki/Haunter_(Pok%C3%A9mon)" TargetMode="External"/><Relationship Id="rId397" Type="http://schemas.openxmlformats.org/officeDocument/2006/relationships/hyperlink" Target="https://bulbapedia.bulbagarden.net/wiki/Hattrem_(Pok%C3%A9mon)" TargetMode="External"/><Relationship Id="rId808" Type="http://schemas.openxmlformats.org/officeDocument/2006/relationships/hyperlink" Target="https://bulbapedia.bulbagarden.net/wiki/Seaking_(Pok%C3%A9mon)" TargetMode="External"/><Relationship Id="rId807" Type="http://schemas.openxmlformats.org/officeDocument/2006/relationships/hyperlink" Target="https://bulbapedia.bulbagarden.net/wiki/Seaking_(Pok%C3%A9mon)" TargetMode="External"/><Relationship Id="rId806" Type="http://schemas.openxmlformats.org/officeDocument/2006/relationships/hyperlink" Target="https://bulbapedia.bulbagarden.net/wiki/Seadra_(Pok%C3%A9mon)" TargetMode="External"/><Relationship Id="rId805" Type="http://schemas.openxmlformats.org/officeDocument/2006/relationships/hyperlink" Target="https://bulbapedia.bulbagarden.net/wiki/Scyther_(Pok%C3%A9mon)" TargetMode="External"/><Relationship Id="rId809" Type="http://schemas.openxmlformats.org/officeDocument/2006/relationships/hyperlink" Target="https://bulbapedia.bulbagarden.net/wiki/Sealeo_(Pok%C3%A9mon)" TargetMode="External"/><Relationship Id="rId800" Type="http://schemas.openxmlformats.org/officeDocument/2006/relationships/hyperlink" Target="https://bulbapedia.bulbagarden.net/wiki/Scorbunny_(Pok%C3%A9mon)" TargetMode="External"/><Relationship Id="rId804" Type="http://schemas.openxmlformats.org/officeDocument/2006/relationships/hyperlink" Target="https://bulbapedia.bulbagarden.net/wiki/Scraggy_(Pok%C3%A9mon)" TargetMode="External"/><Relationship Id="rId803" Type="http://schemas.openxmlformats.org/officeDocument/2006/relationships/hyperlink" Target="https://bulbapedia.bulbagarden.net/wiki/Scraggy_(Pok%C3%A9mon)" TargetMode="External"/><Relationship Id="rId802" Type="http://schemas.openxmlformats.org/officeDocument/2006/relationships/hyperlink" Target="https://bulbapedia.bulbagarden.net/wiki/Scrafty_(Pok%C3%A9mon)" TargetMode="External"/><Relationship Id="rId801" Type="http://schemas.openxmlformats.org/officeDocument/2006/relationships/hyperlink" Target="https://bulbapedia.bulbagarden.net/wiki/Scrafty_(Pok%C3%A9mon)" TargetMode="External"/><Relationship Id="rId40" Type="http://schemas.openxmlformats.org/officeDocument/2006/relationships/hyperlink" Target="https://bulbapedia.bulbagarden.net/wiki/Azelf_(Pok%C3%A9mon)" TargetMode="External"/><Relationship Id="rId42" Type="http://schemas.openxmlformats.org/officeDocument/2006/relationships/hyperlink" Target="https://bulbapedia.bulbagarden.net/wiki/Azurill_(Pok%C3%A9mon)" TargetMode="External"/><Relationship Id="rId41" Type="http://schemas.openxmlformats.org/officeDocument/2006/relationships/hyperlink" Target="https://bulbapedia.bulbagarden.net/wiki/Azumarill_(Pok%C3%A9mon)" TargetMode="External"/><Relationship Id="rId44" Type="http://schemas.openxmlformats.org/officeDocument/2006/relationships/hyperlink" Target="https://bulbapedia.bulbagarden.net/wiki/Baltoy_(Pok%C3%A9mon)" TargetMode="External"/><Relationship Id="rId43" Type="http://schemas.openxmlformats.org/officeDocument/2006/relationships/hyperlink" Target="https://bulbapedia.bulbagarden.net/wiki/Bagon_(Pok%C3%A9mon)" TargetMode="External"/><Relationship Id="rId46" Type="http://schemas.openxmlformats.org/officeDocument/2006/relationships/hyperlink" Target="https://bulbapedia.bulbagarden.net/wiki/Barbaracle_(Pok%C3%A9mon)" TargetMode="External"/><Relationship Id="rId45" Type="http://schemas.openxmlformats.org/officeDocument/2006/relationships/hyperlink" Target="https://bulbapedia.bulbagarden.net/wiki/Baltoy_(Pok%C3%A9mon)" TargetMode="External"/><Relationship Id="rId745" Type="http://schemas.openxmlformats.org/officeDocument/2006/relationships/hyperlink" Target="https://bulbapedia.bulbagarden.net/wiki/Remoraid_(Pok%C3%A9mon)" TargetMode="External"/><Relationship Id="rId744" Type="http://schemas.openxmlformats.org/officeDocument/2006/relationships/hyperlink" Target="https://bulbapedia.bulbagarden.net/wiki/Remoraid_(Pok%C3%A9mon)" TargetMode="External"/><Relationship Id="rId743" Type="http://schemas.openxmlformats.org/officeDocument/2006/relationships/hyperlink" Target="https://bulbapedia.bulbagarden.net/wiki/Relicanth_(Pok%C3%A9mon)" TargetMode="External"/><Relationship Id="rId742" Type="http://schemas.openxmlformats.org/officeDocument/2006/relationships/hyperlink" Target="https://bulbapedia.bulbagarden.net/wiki/Registeel_(Pok%C3%A9mon)" TargetMode="External"/><Relationship Id="rId749" Type="http://schemas.openxmlformats.org/officeDocument/2006/relationships/hyperlink" Target="https://bulbapedia.bulbagarden.net/wiki/Reuniclus_(Pok%C3%A9mon)" TargetMode="External"/><Relationship Id="rId748" Type="http://schemas.openxmlformats.org/officeDocument/2006/relationships/hyperlink" Target="https://bulbapedia.bulbagarden.net/wiki/Reuniclus_(Pok%C3%A9mon)" TargetMode="External"/><Relationship Id="rId747" Type="http://schemas.openxmlformats.org/officeDocument/2006/relationships/hyperlink" Target="https://bulbapedia.bulbagarden.net/wiki/Reshiram_(Pok%C3%A9mon)" TargetMode="External"/><Relationship Id="rId746" Type="http://schemas.openxmlformats.org/officeDocument/2006/relationships/hyperlink" Target="https://bulbapedia.bulbagarden.net/wiki/Reshiram_(Pok%C3%A9mon)" TargetMode="External"/><Relationship Id="rId48" Type="http://schemas.openxmlformats.org/officeDocument/2006/relationships/hyperlink" Target="https://bulbapedia.bulbagarden.net/wiki/Barboach_(Pok%C3%A9mon)" TargetMode="External"/><Relationship Id="rId47" Type="http://schemas.openxmlformats.org/officeDocument/2006/relationships/hyperlink" Target="https://bulbapedia.bulbagarden.net/wiki/Barboach_(Pok%C3%A9mon)" TargetMode="External"/><Relationship Id="rId49" Type="http://schemas.openxmlformats.org/officeDocument/2006/relationships/hyperlink" Target="https://bulbapedia.bulbagarden.net/wiki/Barboach_(Pok%C3%A9mon)" TargetMode="External"/><Relationship Id="rId741" Type="http://schemas.openxmlformats.org/officeDocument/2006/relationships/hyperlink" Target="https://bulbapedia.bulbagarden.net/wiki/Regirock_(Pok%C3%A9mon)" TargetMode="External"/><Relationship Id="rId740" Type="http://schemas.openxmlformats.org/officeDocument/2006/relationships/hyperlink" Target="https://bulbapedia.bulbagarden.net/wiki/Regigigas_(Pok%C3%A9mon)" TargetMode="External"/><Relationship Id="rId31" Type="http://schemas.openxmlformats.org/officeDocument/2006/relationships/hyperlink" Target="https://bulbapedia.bulbagarden.net/wiki/Arrokuda_(Pok%C3%A9mon)" TargetMode="External"/><Relationship Id="rId30" Type="http://schemas.openxmlformats.org/officeDocument/2006/relationships/hyperlink" Target="https://bulbapedia.bulbagarden.net/wiki/Aron_(Pok%C3%A9mon)" TargetMode="External"/><Relationship Id="rId33" Type="http://schemas.openxmlformats.org/officeDocument/2006/relationships/hyperlink" Target="https://bulbapedia.bulbagarden.net/wiki/Articuno_(Pok%C3%A9mon)" TargetMode="External"/><Relationship Id="rId32" Type="http://schemas.openxmlformats.org/officeDocument/2006/relationships/hyperlink" Target="https://bulbapedia.bulbagarden.net/wiki/Arrokuda_(Pok%C3%A9mon)" TargetMode="External"/><Relationship Id="rId35" Type="http://schemas.openxmlformats.org/officeDocument/2006/relationships/hyperlink" Target="https://bulbapedia.bulbagarden.net/wiki/Audino_(Pok%C3%A9mon)" TargetMode="External"/><Relationship Id="rId34" Type="http://schemas.openxmlformats.org/officeDocument/2006/relationships/hyperlink" Target="https://bulbapedia.bulbagarden.net/wiki/Articuno_(Pok%C3%A9mon)" TargetMode="External"/><Relationship Id="rId739" Type="http://schemas.openxmlformats.org/officeDocument/2006/relationships/hyperlink" Target="https://bulbapedia.bulbagarden.net/wiki/Regigigas_(Pok%C3%A9mon)" TargetMode="External"/><Relationship Id="rId734" Type="http://schemas.openxmlformats.org/officeDocument/2006/relationships/hyperlink" Target="https://bulbapedia.bulbagarden.net/wiki/Rayquaza_(Pok%C3%A9mon)" TargetMode="External"/><Relationship Id="rId733" Type="http://schemas.openxmlformats.org/officeDocument/2006/relationships/hyperlink" Target="https://bulbapedia.bulbagarden.net/wiki/Rapidash_(Pok%C3%A9mon)" TargetMode="External"/><Relationship Id="rId732" Type="http://schemas.openxmlformats.org/officeDocument/2006/relationships/hyperlink" Target="https://bulbapedia.bulbagarden.net/wiki/Rapidash_(Pok%C3%A9mon)" TargetMode="External"/><Relationship Id="rId731" Type="http://schemas.openxmlformats.org/officeDocument/2006/relationships/hyperlink" Target="https://bulbapedia.bulbagarden.net/wiki/Rapidash_(Pok%C3%A9mon)" TargetMode="External"/><Relationship Id="rId738" Type="http://schemas.openxmlformats.org/officeDocument/2006/relationships/hyperlink" Target="https://bulbapedia.bulbagarden.net/wiki/Regieleki_(Pok%C3%A9mon)" TargetMode="External"/><Relationship Id="rId737" Type="http://schemas.openxmlformats.org/officeDocument/2006/relationships/hyperlink" Target="https://bulbapedia.bulbagarden.net/wiki/Regidrago_(Pok%C3%A9mon)" TargetMode="External"/><Relationship Id="rId736" Type="http://schemas.openxmlformats.org/officeDocument/2006/relationships/hyperlink" Target="https://bulbapedia.bulbagarden.net/wiki/Regice_(Pok%C3%A9mon)" TargetMode="External"/><Relationship Id="rId735" Type="http://schemas.openxmlformats.org/officeDocument/2006/relationships/hyperlink" Target="https://bulbapedia.bulbagarden.net/wiki/Rayquaza_(Pok%C3%A9mon)" TargetMode="External"/><Relationship Id="rId37" Type="http://schemas.openxmlformats.org/officeDocument/2006/relationships/hyperlink" Target="https://bulbapedia.bulbagarden.net/wiki/Avalugg_(Pok%C3%A9mon)" TargetMode="External"/><Relationship Id="rId36" Type="http://schemas.openxmlformats.org/officeDocument/2006/relationships/hyperlink" Target="https://bulbapedia.bulbagarden.net/wiki/Aurorus_(Pok%C3%A9mon)" TargetMode="External"/><Relationship Id="rId39" Type="http://schemas.openxmlformats.org/officeDocument/2006/relationships/hyperlink" Target="https://bulbapedia.bulbagarden.net/wiki/Axew_(Pok%C3%A9mon)" TargetMode="External"/><Relationship Id="rId38" Type="http://schemas.openxmlformats.org/officeDocument/2006/relationships/hyperlink" Target="https://bulbapedia.bulbagarden.net/wiki/Avalugg_(Pok%C3%A9mon)" TargetMode="External"/><Relationship Id="rId730" Type="http://schemas.openxmlformats.org/officeDocument/2006/relationships/hyperlink" Target="https://bulbapedia.bulbagarden.net/wiki/Rapidash_(Pok%C3%A9mon)" TargetMode="External"/><Relationship Id="rId20" Type="http://schemas.openxmlformats.org/officeDocument/2006/relationships/hyperlink" Target="https://bulbapedia.bulbagarden.net/wiki/Applin_(Pok%C3%A9mon)" TargetMode="External"/><Relationship Id="rId22" Type="http://schemas.openxmlformats.org/officeDocument/2006/relationships/hyperlink" Target="https://bulbapedia.bulbagarden.net/wiki/Araquanid_(Pok%C3%A9mon)" TargetMode="External"/><Relationship Id="rId21" Type="http://schemas.openxmlformats.org/officeDocument/2006/relationships/hyperlink" Target="https://bulbapedia.bulbagarden.net/wiki/Araquanid_(Pok%C3%A9mon)" TargetMode="External"/><Relationship Id="rId24" Type="http://schemas.openxmlformats.org/officeDocument/2006/relationships/hyperlink" Target="https://bulbapedia.bulbagarden.net/wiki/Archen_(Pok%C3%A9mon)" TargetMode="External"/><Relationship Id="rId23" Type="http://schemas.openxmlformats.org/officeDocument/2006/relationships/hyperlink" Target="https://bulbapedia.bulbagarden.net/wiki/Arcanine_(Pok%C3%A9mon)" TargetMode="External"/><Relationship Id="rId767" Type="http://schemas.openxmlformats.org/officeDocument/2006/relationships/hyperlink" Target="https://bulbapedia.bulbagarden.net/wiki/Roselia_(Pok%C3%A9mon)" TargetMode="External"/><Relationship Id="rId766" Type="http://schemas.openxmlformats.org/officeDocument/2006/relationships/hyperlink" Target="https://bulbapedia.bulbagarden.net/wiki/Rookidee_(Pok%C3%A9mon)" TargetMode="External"/><Relationship Id="rId765" Type="http://schemas.openxmlformats.org/officeDocument/2006/relationships/hyperlink" Target="https://bulbapedia.bulbagarden.net/wiki/Rookidee_(Pok%C3%A9mon)" TargetMode="External"/><Relationship Id="rId764" Type="http://schemas.openxmlformats.org/officeDocument/2006/relationships/hyperlink" Target="https://bulbapedia.bulbagarden.net/wiki/Rolycoly_(Pok%C3%A9mon)" TargetMode="External"/><Relationship Id="rId769" Type="http://schemas.openxmlformats.org/officeDocument/2006/relationships/hyperlink" Target="https://bulbapedia.bulbagarden.net/wiki/Rotom_(Pok%C3%A9mon)" TargetMode="External"/><Relationship Id="rId768" Type="http://schemas.openxmlformats.org/officeDocument/2006/relationships/hyperlink" Target="https://bulbapedia.bulbagarden.net/wiki/Roserade_(Pok%C3%A9mon)" TargetMode="External"/><Relationship Id="rId26" Type="http://schemas.openxmlformats.org/officeDocument/2006/relationships/hyperlink" Target="https://bulbapedia.bulbagarden.net/wiki/Arctovish_(Pok%C3%A9mon)" TargetMode="External"/><Relationship Id="rId25" Type="http://schemas.openxmlformats.org/officeDocument/2006/relationships/hyperlink" Target="https://bulbapedia.bulbagarden.net/wiki/Archeops_(Pok%C3%A9mon)" TargetMode="External"/><Relationship Id="rId28" Type="http://schemas.openxmlformats.org/officeDocument/2006/relationships/hyperlink" Target="https://bulbapedia.bulbagarden.net/wiki/Armaldo_(Pok%C3%A9mon)" TargetMode="External"/><Relationship Id="rId27" Type="http://schemas.openxmlformats.org/officeDocument/2006/relationships/hyperlink" Target="https://bulbapedia.bulbagarden.net/wiki/Arctozolt_(Pok%C3%A9mon)" TargetMode="External"/><Relationship Id="rId763" Type="http://schemas.openxmlformats.org/officeDocument/2006/relationships/hyperlink" Target="https://bulbapedia.bulbagarden.net/wiki/Rolycoly_(Pok%C3%A9mon)" TargetMode="External"/><Relationship Id="rId29" Type="http://schemas.openxmlformats.org/officeDocument/2006/relationships/hyperlink" Target="https://bulbapedia.bulbagarden.net/wiki/Aromatisse_(Pok%C3%A9mon)" TargetMode="External"/><Relationship Id="rId762" Type="http://schemas.openxmlformats.org/officeDocument/2006/relationships/hyperlink" Target="https://bulbapedia.bulbagarden.net/wiki/Roggenrola_(Pok%C3%A9mon)" TargetMode="External"/><Relationship Id="rId761" Type="http://schemas.openxmlformats.org/officeDocument/2006/relationships/hyperlink" Target="https://bulbapedia.bulbagarden.net/wiki/Roggenrola_(Pok%C3%A9mon)" TargetMode="External"/><Relationship Id="rId760" Type="http://schemas.openxmlformats.org/officeDocument/2006/relationships/hyperlink" Target="https://bulbapedia.bulbagarden.net/wiki/Rockruff_(Pok%C3%A9mon)" TargetMode="External"/><Relationship Id="rId11" Type="http://schemas.openxmlformats.org/officeDocument/2006/relationships/hyperlink" Target="https://bulbapedia.bulbagarden.net/wiki/Alakazam_(Pok%C3%A9mon)" TargetMode="External"/><Relationship Id="rId10" Type="http://schemas.openxmlformats.org/officeDocument/2006/relationships/hyperlink" Target="https://bulbapedia.bulbagarden.net/wiki/Aggron_(Pok%C3%A9mon)" TargetMode="External"/><Relationship Id="rId13" Type="http://schemas.openxmlformats.org/officeDocument/2006/relationships/hyperlink" Target="https://bulbapedia.bulbagarden.net/wiki/Altaria_(Pok%C3%A9mon)" TargetMode="External"/><Relationship Id="rId12" Type="http://schemas.openxmlformats.org/officeDocument/2006/relationships/hyperlink" Target="https://bulbapedia.bulbagarden.net/wiki/Alcremie_(Pok%C3%A9mon)" TargetMode="External"/><Relationship Id="rId756" Type="http://schemas.openxmlformats.org/officeDocument/2006/relationships/hyperlink" Target="https://bulbapedia.bulbagarden.net/wiki/Ribombee_(Pok%C3%A9mon)" TargetMode="External"/><Relationship Id="rId755" Type="http://schemas.openxmlformats.org/officeDocument/2006/relationships/hyperlink" Target="https://bulbapedia.bulbagarden.net/wiki/Rhyperior_(Pok%C3%A9mon)" TargetMode="External"/><Relationship Id="rId754" Type="http://schemas.openxmlformats.org/officeDocument/2006/relationships/hyperlink" Target="https://bulbapedia.bulbagarden.net/wiki/Rhyperior_(Pok%C3%A9mon)" TargetMode="External"/><Relationship Id="rId753" Type="http://schemas.openxmlformats.org/officeDocument/2006/relationships/hyperlink" Target="https://bulbapedia.bulbagarden.net/wiki/Rhyhorn_(Pok%C3%A9mon)" TargetMode="External"/><Relationship Id="rId759" Type="http://schemas.openxmlformats.org/officeDocument/2006/relationships/hyperlink" Target="https://bulbapedia.bulbagarden.net/wiki/Riolu_(Pok%C3%A9mon)" TargetMode="External"/><Relationship Id="rId758" Type="http://schemas.openxmlformats.org/officeDocument/2006/relationships/hyperlink" Target="https://bulbapedia.bulbagarden.net/wiki/Riolu_(Pok%C3%A9mon)" TargetMode="External"/><Relationship Id="rId757" Type="http://schemas.openxmlformats.org/officeDocument/2006/relationships/hyperlink" Target="https://bulbapedia.bulbagarden.net/wiki/Rillaboom_(Pok%C3%A9mon)" TargetMode="External"/><Relationship Id="rId15" Type="http://schemas.openxmlformats.org/officeDocument/2006/relationships/hyperlink" Target="https://bulbapedia.bulbagarden.net/wiki/Amoonguss_(Pok%C3%A9mon)" TargetMode="External"/><Relationship Id="rId14" Type="http://schemas.openxmlformats.org/officeDocument/2006/relationships/hyperlink" Target="https://bulbapedia.bulbagarden.net/wiki/Amaura_(Pok%C3%A9mon)" TargetMode="External"/><Relationship Id="rId17" Type="http://schemas.openxmlformats.org/officeDocument/2006/relationships/hyperlink" Target="https://bulbapedia.bulbagarden.net/wiki/Appletun_(Pok%C3%A9mon)" TargetMode="External"/><Relationship Id="rId16" Type="http://schemas.openxmlformats.org/officeDocument/2006/relationships/hyperlink" Target="https://bulbapedia.bulbagarden.net/wiki/Anorith_(Pok%C3%A9mon)" TargetMode="External"/><Relationship Id="rId19" Type="http://schemas.openxmlformats.org/officeDocument/2006/relationships/hyperlink" Target="https://bulbapedia.bulbagarden.net/wiki/Applin_(Pok%C3%A9mon)" TargetMode="External"/><Relationship Id="rId752" Type="http://schemas.openxmlformats.org/officeDocument/2006/relationships/hyperlink" Target="https://bulbapedia.bulbagarden.net/wiki/Rhyhorn_(Pok%C3%A9mon)" TargetMode="External"/><Relationship Id="rId18" Type="http://schemas.openxmlformats.org/officeDocument/2006/relationships/hyperlink" Target="https://bulbapedia.bulbagarden.net/wiki/Appletun_(Pok%C3%A9mon)" TargetMode="External"/><Relationship Id="rId751" Type="http://schemas.openxmlformats.org/officeDocument/2006/relationships/hyperlink" Target="https://bulbapedia.bulbagarden.net/wiki/Rhydon_(Pok%C3%A9mon)" TargetMode="External"/><Relationship Id="rId750" Type="http://schemas.openxmlformats.org/officeDocument/2006/relationships/hyperlink" Target="https://bulbapedia.bulbagarden.net/wiki/Rhydon_(Pok%C3%A9mon)" TargetMode="External"/><Relationship Id="rId84" Type="http://schemas.openxmlformats.org/officeDocument/2006/relationships/hyperlink" Target="https://bulbapedia.bulbagarden.net/wiki/Brionne_(Pok%C3%A9mon)" TargetMode="External"/><Relationship Id="rId83" Type="http://schemas.openxmlformats.org/officeDocument/2006/relationships/hyperlink" Target="https://bulbapedia.bulbagarden.net/wiki/Braviary_(Pok%C3%A9mon)" TargetMode="External"/><Relationship Id="rId86" Type="http://schemas.openxmlformats.org/officeDocument/2006/relationships/hyperlink" Target="https://bulbapedia.bulbagarden.net/wiki/Bronzong_(Pok%C3%A9mon)" TargetMode="External"/><Relationship Id="rId85" Type="http://schemas.openxmlformats.org/officeDocument/2006/relationships/hyperlink" Target="https://bulbapedia.bulbagarden.net/wiki/Brionne_(Pok%C3%A9mon)" TargetMode="External"/><Relationship Id="rId88" Type="http://schemas.openxmlformats.org/officeDocument/2006/relationships/hyperlink" Target="https://bulbapedia.bulbagarden.net/wiki/Bronzor_(Pok%C3%A9mon)" TargetMode="External"/><Relationship Id="rId87" Type="http://schemas.openxmlformats.org/officeDocument/2006/relationships/hyperlink" Target="https://bulbapedia.bulbagarden.net/wiki/Bronzong_(Pok%C3%A9mon)" TargetMode="External"/><Relationship Id="rId89" Type="http://schemas.openxmlformats.org/officeDocument/2006/relationships/hyperlink" Target="https://bulbapedia.bulbagarden.net/wiki/Bronzor_(Pok%C3%A9mon)" TargetMode="External"/><Relationship Id="rId709" Type="http://schemas.openxmlformats.org/officeDocument/2006/relationships/hyperlink" Target="https://bulbapedia.bulbagarden.net/wiki/Porygon2_(Pok%C3%A9mon)" TargetMode="External"/><Relationship Id="rId708" Type="http://schemas.openxmlformats.org/officeDocument/2006/relationships/hyperlink" Target="https://bulbapedia.bulbagarden.net/wiki/Porygon-Z_(Pok%C3%A9mon)" TargetMode="External"/><Relationship Id="rId707" Type="http://schemas.openxmlformats.org/officeDocument/2006/relationships/hyperlink" Target="https://bulbapedia.bulbagarden.net/wiki/Porygon_(Pok%C3%A9mon)" TargetMode="External"/><Relationship Id="rId706" Type="http://schemas.openxmlformats.org/officeDocument/2006/relationships/hyperlink" Target="https://bulbapedia.bulbagarden.net/wiki/Popplio_(Pok%C3%A9mon)" TargetMode="External"/><Relationship Id="rId80" Type="http://schemas.openxmlformats.org/officeDocument/2006/relationships/hyperlink" Target="https://bulbapedia.bulbagarden.net/wiki/Bouffalant_(Pok%C3%A9mon)" TargetMode="External"/><Relationship Id="rId82" Type="http://schemas.openxmlformats.org/officeDocument/2006/relationships/hyperlink" Target="https://bulbapedia.bulbagarden.net/wiki/Braviary_(Pok%C3%A9mon)" TargetMode="External"/><Relationship Id="rId81" Type="http://schemas.openxmlformats.org/officeDocument/2006/relationships/hyperlink" Target="https://bulbapedia.bulbagarden.net/wiki/Bounsweet_(Pok%C3%A9mon)" TargetMode="External"/><Relationship Id="rId701" Type="http://schemas.openxmlformats.org/officeDocument/2006/relationships/hyperlink" Target="https://bulbapedia.bulbagarden.net/wiki/Ponyta_(Pok%C3%A9mon)" TargetMode="External"/><Relationship Id="rId700" Type="http://schemas.openxmlformats.org/officeDocument/2006/relationships/hyperlink" Target="https://bulbapedia.bulbagarden.net/wiki/Polteageist_(Pok%C3%A9mon)" TargetMode="External"/><Relationship Id="rId705" Type="http://schemas.openxmlformats.org/officeDocument/2006/relationships/hyperlink" Target="https://bulbapedia.bulbagarden.net/wiki/Popplio_(Pok%C3%A9mon)" TargetMode="External"/><Relationship Id="rId704" Type="http://schemas.openxmlformats.org/officeDocument/2006/relationships/hyperlink" Target="https://bulbapedia.bulbagarden.net/wiki/Ponyta_(Pok%C3%A9mon)" TargetMode="External"/><Relationship Id="rId703" Type="http://schemas.openxmlformats.org/officeDocument/2006/relationships/hyperlink" Target="https://bulbapedia.bulbagarden.net/wiki/Ponyta_(Pok%C3%A9mon)" TargetMode="External"/><Relationship Id="rId702" Type="http://schemas.openxmlformats.org/officeDocument/2006/relationships/hyperlink" Target="https://bulbapedia.bulbagarden.net/wiki/Ponyta_(Pok%C3%A9mon)" TargetMode="External"/><Relationship Id="rId73" Type="http://schemas.openxmlformats.org/officeDocument/2006/relationships/hyperlink" Target="https://bulbapedia.bulbagarden.net/wiki/Blipbug_(Pok%C3%A9mon)" TargetMode="External"/><Relationship Id="rId72" Type="http://schemas.openxmlformats.org/officeDocument/2006/relationships/hyperlink" Target="https://bulbapedia.bulbagarden.net/wiki/Blipbug_(Pok%C3%A9mon)" TargetMode="External"/><Relationship Id="rId75" Type="http://schemas.openxmlformats.org/officeDocument/2006/relationships/hyperlink" Target="https://bulbapedia.bulbagarden.net/wiki/Boldore_(Pok%C3%A9mon)" TargetMode="External"/><Relationship Id="rId74" Type="http://schemas.openxmlformats.org/officeDocument/2006/relationships/hyperlink" Target="https://bulbapedia.bulbagarden.net/wiki/Blissey_(Pok%C3%A9mon)" TargetMode="External"/><Relationship Id="rId77" Type="http://schemas.openxmlformats.org/officeDocument/2006/relationships/hyperlink" Target="https://bulbapedia.bulbagarden.net/wiki/Boltund_(Pok%C3%A9mon)" TargetMode="External"/><Relationship Id="rId76" Type="http://schemas.openxmlformats.org/officeDocument/2006/relationships/hyperlink" Target="https://bulbapedia.bulbagarden.net/wiki/Boldore_(Pok%C3%A9mon)" TargetMode="External"/><Relationship Id="rId79" Type="http://schemas.openxmlformats.org/officeDocument/2006/relationships/hyperlink" Target="https://bulbapedia.bulbagarden.net/wiki/Bonsly_(Pok%C3%A9mon)" TargetMode="External"/><Relationship Id="rId78" Type="http://schemas.openxmlformats.org/officeDocument/2006/relationships/hyperlink" Target="https://bulbapedia.bulbagarden.net/wiki/Boltund_(Pok%C3%A9mon)" TargetMode="External"/><Relationship Id="rId71" Type="http://schemas.openxmlformats.org/officeDocument/2006/relationships/hyperlink" Target="https://bulbapedia.bulbagarden.net/wiki/Blaziken_(Pok%C3%A9mon)" TargetMode="External"/><Relationship Id="rId70" Type="http://schemas.openxmlformats.org/officeDocument/2006/relationships/hyperlink" Target="https://bulbapedia.bulbagarden.net/wiki/Blaziken_(Pok%C3%A9mon)" TargetMode="External"/><Relationship Id="rId62" Type="http://schemas.openxmlformats.org/officeDocument/2006/relationships/hyperlink" Target="https://bulbapedia.bulbagarden.net/wiki/Bergmite_(Pok%C3%A9mon)" TargetMode="External"/><Relationship Id="rId61" Type="http://schemas.openxmlformats.org/officeDocument/2006/relationships/hyperlink" Target="https://bulbapedia.bulbagarden.net/wiki/Bergmite_(Pok%C3%A9mon)" TargetMode="External"/><Relationship Id="rId64" Type="http://schemas.openxmlformats.org/officeDocument/2006/relationships/hyperlink" Target="https://bulbapedia.bulbagarden.net/wiki/Binacle_(Pok%C3%A9mon)" TargetMode="External"/><Relationship Id="rId63" Type="http://schemas.openxmlformats.org/officeDocument/2006/relationships/hyperlink" Target="https://bulbapedia.bulbagarden.net/wiki/Bewear_(Pok%C3%A9mon)" TargetMode="External"/><Relationship Id="rId66" Type="http://schemas.openxmlformats.org/officeDocument/2006/relationships/hyperlink" Target="https://bulbapedia.bulbagarden.net/wiki/Bisharp_(Pok%C3%A9mon)" TargetMode="External"/><Relationship Id="rId65" Type="http://schemas.openxmlformats.org/officeDocument/2006/relationships/hyperlink" Target="https://bulbapedia.bulbagarden.net/wiki/Bisharp_(Pok%C3%A9mon)" TargetMode="External"/><Relationship Id="rId68" Type="http://schemas.openxmlformats.org/officeDocument/2006/relationships/hyperlink" Target="https://bulbapedia.bulbagarden.net/wiki/Blacephalon_(Pok%C3%A9mon)" TargetMode="External"/><Relationship Id="rId67" Type="http://schemas.openxmlformats.org/officeDocument/2006/relationships/hyperlink" Target="https://bulbapedia.bulbagarden.net/wiki/Blacephalon_(Pok%C3%A9mon)" TargetMode="External"/><Relationship Id="rId729" Type="http://schemas.openxmlformats.org/officeDocument/2006/relationships/hyperlink" Target="https://bulbapedia.bulbagarden.net/wiki/Ralts_(Pok%C3%A9mon)" TargetMode="External"/><Relationship Id="rId728" Type="http://schemas.openxmlformats.org/officeDocument/2006/relationships/hyperlink" Target="https://bulbapedia.bulbagarden.net/wiki/Ralts_(Pok%C3%A9mon)" TargetMode="External"/><Relationship Id="rId60" Type="http://schemas.openxmlformats.org/officeDocument/2006/relationships/hyperlink" Target="https://bulbapedia.bulbagarden.net/wiki/Bellossom_(Pok%C3%A9mon)" TargetMode="External"/><Relationship Id="rId723" Type="http://schemas.openxmlformats.org/officeDocument/2006/relationships/hyperlink" Target="https://bulbapedia.bulbagarden.net/wiki/Raichu_(Pok%C3%A9mon)" TargetMode="External"/><Relationship Id="rId722" Type="http://schemas.openxmlformats.org/officeDocument/2006/relationships/hyperlink" Target="https://bulbapedia.bulbagarden.net/wiki/Raichu_(Pok%C3%A9mon)" TargetMode="External"/><Relationship Id="rId721" Type="http://schemas.openxmlformats.org/officeDocument/2006/relationships/hyperlink" Target="https://bulbapedia.bulbagarden.net/wiki/Raboot_(Pok%C3%A9mon)" TargetMode="External"/><Relationship Id="rId720" Type="http://schemas.openxmlformats.org/officeDocument/2006/relationships/hyperlink" Target="https://bulbapedia.bulbagarden.net/wiki/Qwilfish_(Pok%C3%A9mon)" TargetMode="External"/><Relationship Id="rId727" Type="http://schemas.openxmlformats.org/officeDocument/2006/relationships/hyperlink" Target="https://bulbapedia.bulbagarden.net/wiki/Raikou_(Pok%C3%A9mon)" TargetMode="External"/><Relationship Id="rId726" Type="http://schemas.openxmlformats.org/officeDocument/2006/relationships/hyperlink" Target="https://bulbapedia.bulbagarden.net/wiki/Raikou_(Pok%C3%A9mon)" TargetMode="External"/><Relationship Id="rId725" Type="http://schemas.openxmlformats.org/officeDocument/2006/relationships/hyperlink" Target="https://bulbapedia.bulbagarden.net/wiki/Raichu_(Pok%C3%A9mon)" TargetMode="External"/><Relationship Id="rId724" Type="http://schemas.openxmlformats.org/officeDocument/2006/relationships/hyperlink" Target="https://bulbapedia.bulbagarden.net/wiki/Raichu_(Pok%C3%A9mon)" TargetMode="External"/><Relationship Id="rId69" Type="http://schemas.openxmlformats.org/officeDocument/2006/relationships/hyperlink" Target="https://bulbapedia.bulbagarden.net/wiki/Blastoise_(Pok%C3%A9mon)" TargetMode="External"/><Relationship Id="rId51" Type="http://schemas.openxmlformats.org/officeDocument/2006/relationships/hyperlink" Target="https://bulbapedia.bulbagarden.net/wiki/Barraskewda_(Pok%C3%A9mon)" TargetMode="External"/><Relationship Id="rId50" Type="http://schemas.openxmlformats.org/officeDocument/2006/relationships/hyperlink" Target="https://bulbapedia.bulbagarden.net/wiki/Barraskewda_(Pok%C3%A9mon)" TargetMode="External"/><Relationship Id="rId53" Type="http://schemas.openxmlformats.org/officeDocument/2006/relationships/hyperlink" Target="https://bulbapedia.bulbagarden.net/wiki/Basculin_(Pok%C3%A9mon)" TargetMode="External"/><Relationship Id="rId52" Type="http://schemas.openxmlformats.org/officeDocument/2006/relationships/hyperlink" Target="https://bulbapedia.bulbagarden.net/wiki/Basculin_(Pok%C3%A9mon)" TargetMode="External"/><Relationship Id="rId55" Type="http://schemas.openxmlformats.org/officeDocument/2006/relationships/hyperlink" Target="https://bulbapedia.bulbagarden.net/wiki/Basculin_(Pok%C3%A9mon)" TargetMode="External"/><Relationship Id="rId54" Type="http://schemas.openxmlformats.org/officeDocument/2006/relationships/hyperlink" Target="https://bulbapedia.bulbagarden.net/wiki/Basculin_(Pok%C3%A9mon)" TargetMode="External"/><Relationship Id="rId57" Type="http://schemas.openxmlformats.org/officeDocument/2006/relationships/hyperlink" Target="https://bulbapedia.bulbagarden.net/wiki/Beartic_(Pok%C3%A9mon)" TargetMode="External"/><Relationship Id="rId56" Type="http://schemas.openxmlformats.org/officeDocument/2006/relationships/hyperlink" Target="https://bulbapedia.bulbagarden.net/wiki/Beartic_(Pok%C3%A9mon)" TargetMode="External"/><Relationship Id="rId719" Type="http://schemas.openxmlformats.org/officeDocument/2006/relationships/hyperlink" Target="https://bulbapedia.bulbagarden.net/wiki/Quagsire_(Pok%C3%A9mon)" TargetMode="External"/><Relationship Id="rId718" Type="http://schemas.openxmlformats.org/officeDocument/2006/relationships/hyperlink" Target="https://bulbapedia.bulbagarden.net/wiki/Quagsire_(Pok%C3%A9mon)" TargetMode="External"/><Relationship Id="rId717" Type="http://schemas.openxmlformats.org/officeDocument/2006/relationships/hyperlink" Target="https://bulbapedia.bulbagarden.net/wiki/Pyukumuku_(Pok%C3%A9mon)" TargetMode="External"/><Relationship Id="rId712" Type="http://schemas.openxmlformats.org/officeDocument/2006/relationships/hyperlink" Target="https://bulbapedia.bulbagarden.net/wiki/Psyduck_(Pok%C3%A9mon)" TargetMode="External"/><Relationship Id="rId711" Type="http://schemas.openxmlformats.org/officeDocument/2006/relationships/hyperlink" Target="https://bulbapedia.bulbagarden.net/wiki/Primarina_(Pok%C3%A9mon)" TargetMode="External"/><Relationship Id="rId710" Type="http://schemas.openxmlformats.org/officeDocument/2006/relationships/hyperlink" Target="https://bulbapedia.bulbagarden.net/wiki/Primarina_(Pok%C3%A9mon)" TargetMode="External"/><Relationship Id="rId716" Type="http://schemas.openxmlformats.org/officeDocument/2006/relationships/hyperlink" Target="https://bulbapedia.bulbagarden.net/wiki/Purrloin_(Pok%C3%A9mon)" TargetMode="External"/><Relationship Id="rId715" Type="http://schemas.openxmlformats.org/officeDocument/2006/relationships/hyperlink" Target="https://bulbapedia.bulbagarden.net/wiki/Pupitar_(Pok%C3%A9mon)" TargetMode="External"/><Relationship Id="rId714" Type="http://schemas.openxmlformats.org/officeDocument/2006/relationships/hyperlink" Target="https://bulbapedia.bulbagarden.net/wiki/Pupitar_(Pok%C3%A9mon)" TargetMode="External"/><Relationship Id="rId713" Type="http://schemas.openxmlformats.org/officeDocument/2006/relationships/hyperlink" Target="https://bulbapedia.bulbagarden.net/wiki/Pumpkaboo_(Pok%C3%A9mon)" TargetMode="External"/><Relationship Id="rId59" Type="http://schemas.openxmlformats.org/officeDocument/2006/relationships/hyperlink" Target="https://bulbapedia.bulbagarden.net/wiki/Beldum_(Pok%C3%A9mon)" TargetMode="External"/><Relationship Id="rId58" Type="http://schemas.openxmlformats.org/officeDocument/2006/relationships/hyperlink" Target="https://bulbapedia.bulbagarden.net/wiki/Beheeyem_(Pok%C3%A9mon)" TargetMode="External"/><Relationship Id="rId349" Type="http://schemas.openxmlformats.org/officeDocument/2006/relationships/hyperlink" Target="https://bulbapedia.bulbagarden.net/wiki/Golett_(Pok%C3%A9mon)" TargetMode="External"/><Relationship Id="rId348" Type="http://schemas.openxmlformats.org/officeDocument/2006/relationships/hyperlink" Target="https://bulbapedia.bulbagarden.net/wiki/Golduck_(Pok%C3%A9mon)" TargetMode="External"/><Relationship Id="rId347" Type="http://schemas.openxmlformats.org/officeDocument/2006/relationships/hyperlink" Target="https://bulbapedia.bulbagarden.net/wiki/Goldeen_(Pok%C3%A9mon)" TargetMode="External"/><Relationship Id="rId346" Type="http://schemas.openxmlformats.org/officeDocument/2006/relationships/hyperlink" Target="https://bulbapedia.bulbagarden.net/wiki/Goldeen_(Pok%C3%A9mon)" TargetMode="External"/><Relationship Id="rId341" Type="http://schemas.openxmlformats.org/officeDocument/2006/relationships/hyperlink" Target="https://bulbapedia.bulbagarden.net/wiki/Glalie_(Pok%C3%A9mon)" TargetMode="External"/><Relationship Id="rId340" Type="http://schemas.openxmlformats.org/officeDocument/2006/relationships/hyperlink" Target="https://bulbapedia.bulbagarden.net/wiki/Glaceon_(Pok%C3%A9mon)" TargetMode="External"/><Relationship Id="rId345" Type="http://schemas.openxmlformats.org/officeDocument/2006/relationships/hyperlink" Target="https://bulbapedia.bulbagarden.net/wiki/Golbat_(Pok%C3%A9mon)" TargetMode="External"/><Relationship Id="rId344" Type="http://schemas.openxmlformats.org/officeDocument/2006/relationships/hyperlink" Target="https://bulbapedia.bulbagarden.net/wiki/Gloom_(Pok%C3%A9mon)" TargetMode="External"/><Relationship Id="rId343" Type="http://schemas.openxmlformats.org/officeDocument/2006/relationships/hyperlink" Target="https://bulbapedia.bulbagarden.net/wiki/Glastrier_(Pok%C3%A9mon)" TargetMode="External"/><Relationship Id="rId342" Type="http://schemas.openxmlformats.org/officeDocument/2006/relationships/hyperlink" Target="https://bulbapedia.bulbagarden.net/wiki/Glalie_(Pok%C3%A9mon)" TargetMode="External"/><Relationship Id="rId338" Type="http://schemas.openxmlformats.org/officeDocument/2006/relationships/hyperlink" Target="https://bulbapedia.bulbagarden.net/wiki/Giratina_(Pok%C3%A9mon)" TargetMode="External"/><Relationship Id="rId337" Type="http://schemas.openxmlformats.org/officeDocument/2006/relationships/hyperlink" Target="https://bulbapedia.bulbagarden.net/wiki/Giratina_(Pok%C3%A9mon)" TargetMode="External"/><Relationship Id="rId336" Type="http://schemas.openxmlformats.org/officeDocument/2006/relationships/hyperlink" Target="https://bulbapedia.bulbagarden.net/wiki/Giratina_(Pok%C3%A9mon)" TargetMode="External"/><Relationship Id="rId335" Type="http://schemas.openxmlformats.org/officeDocument/2006/relationships/hyperlink" Target="https://bulbapedia.bulbagarden.net/wiki/Giratina_(Pok%C3%A9mon)" TargetMode="External"/><Relationship Id="rId339" Type="http://schemas.openxmlformats.org/officeDocument/2006/relationships/hyperlink" Target="https://bulbapedia.bulbagarden.net/wiki/Glaceon_(Pok%C3%A9mon)" TargetMode="External"/><Relationship Id="rId330" Type="http://schemas.openxmlformats.org/officeDocument/2006/relationships/hyperlink" Target="https://bulbapedia.bulbagarden.net/wiki/Genesect_(Pok%C3%A9mon)" TargetMode="External"/><Relationship Id="rId334" Type="http://schemas.openxmlformats.org/officeDocument/2006/relationships/hyperlink" Target="https://bulbapedia.bulbagarden.net/wiki/Gigalith_(Pok%C3%A9mon)" TargetMode="External"/><Relationship Id="rId333" Type="http://schemas.openxmlformats.org/officeDocument/2006/relationships/hyperlink" Target="https://bulbapedia.bulbagarden.net/wiki/Gigalith_(Pok%C3%A9mon)" TargetMode="External"/><Relationship Id="rId332" Type="http://schemas.openxmlformats.org/officeDocument/2006/relationships/hyperlink" Target="https://bulbapedia.bulbagarden.net/wiki/Gible_(Pok%C3%A9mon)" TargetMode="External"/><Relationship Id="rId331" Type="http://schemas.openxmlformats.org/officeDocument/2006/relationships/hyperlink" Target="https://bulbapedia.bulbagarden.net/wiki/Gengar_(Pok%C3%A9mon)" TargetMode="External"/><Relationship Id="rId370" Type="http://schemas.openxmlformats.org/officeDocument/2006/relationships/hyperlink" Target="https://bulbapedia.bulbagarden.net/wiki/Greedent_(Pok%C3%A9mon)" TargetMode="External"/><Relationship Id="rId369" Type="http://schemas.openxmlformats.org/officeDocument/2006/relationships/hyperlink" Target="https://bulbapedia.bulbagarden.net/wiki/Grapploct_(Pok%C3%A9mon)" TargetMode="External"/><Relationship Id="rId368" Type="http://schemas.openxmlformats.org/officeDocument/2006/relationships/hyperlink" Target="https://bulbapedia.bulbagarden.net/wiki/Grapploct_(Pok%C3%A9mon)" TargetMode="External"/><Relationship Id="rId363" Type="http://schemas.openxmlformats.org/officeDocument/2006/relationships/hyperlink" Target="https://bulbapedia.bulbagarden.net/wiki/Gothitelle_(Pok%C3%A9mon)" TargetMode="External"/><Relationship Id="rId362" Type="http://schemas.openxmlformats.org/officeDocument/2006/relationships/hyperlink" Target="https://bulbapedia.bulbagarden.net/wiki/Gothita_(Pok%C3%A9mon)" TargetMode="External"/><Relationship Id="rId361" Type="http://schemas.openxmlformats.org/officeDocument/2006/relationships/hyperlink" Target="https://bulbapedia.bulbagarden.net/wiki/Gothita_(Pok%C3%A9mon)" TargetMode="External"/><Relationship Id="rId360" Type="http://schemas.openxmlformats.org/officeDocument/2006/relationships/hyperlink" Target="https://bulbapedia.bulbagarden.net/wiki/Gossifleur_(Pok%C3%A9mon)" TargetMode="External"/><Relationship Id="rId367" Type="http://schemas.openxmlformats.org/officeDocument/2006/relationships/hyperlink" Target="https://bulbapedia.bulbagarden.net/wiki/Gourgeist_(Pok%C3%A9mon)" TargetMode="External"/><Relationship Id="rId366" Type="http://schemas.openxmlformats.org/officeDocument/2006/relationships/hyperlink" Target="https://bulbapedia.bulbagarden.net/wiki/Gothorita_(Pok%C3%A9mon)" TargetMode="External"/><Relationship Id="rId365" Type="http://schemas.openxmlformats.org/officeDocument/2006/relationships/hyperlink" Target="https://bulbapedia.bulbagarden.net/wiki/Gothorita_(Pok%C3%A9mon)" TargetMode="External"/><Relationship Id="rId364" Type="http://schemas.openxmlformats.org/officeDocument/2006/relationships/hyperlink" Target="https://bulbapedia.bulbagarden.net/wiki/Gothitelle_(Pok%C3%A9mon)" TargetMode="External"/><Relationship Id="rId95" Type="http://schemas.openxmlformats.org/officeDocument/2006/relationships/hyperlink" Target="https://bulbapedia.bulbagarden.net/wiki/Buzzwole_(Pok%C3%A9mon)" TargetMode="External"/><Relationship Id="rId94" Type="http://schemas.openxmlformats.org/officeDocument/2006/relationships/hyperlink" Target="https://bulbapedia.bulbagarden.net/wiki/Butterfree_(Pok%C3%A9mon)" TargetMode="External"/><Relationship Id="rId97" Type="http://schemas.openxmlformats.org/officeDocument/2006/relationships/hyperlink" Target="https://bulbapedia.bulbagarden.net/wiki/Calyrex_(Pok%C3%A9mon)" TargetMode="External"/><Relationship Id="rId96" Type="http://schemas.openxmlformats.org/officeDocument/2006/relationships/hyperlink" Target="https://bulbapedia.bulbagarden.net/wiki/Buzzwole_(Pok%C3%A9mon)" TargetMode="External"/><Relationship Id="rId99" Type="http://schemas.openxmlformats.org/officeDocument/2006/relationships/hyperlink" Target="https://bulbapedia.bulbagarden.net/wiki/Calyrex_(Pok%C3%A9mon)" TargetMode="External"/><Relationship Id="rId98" Type="http://schemas.openxmlformats.org/officeDocument/2006/relationships/hyperlink" Target="https://bulbapedia.bulbagarden.net/wiki/Calyrex_(Pok%C3%A9mon)" TargetMode="External"/><Relationship Id="rId91" Type="http://schemas.openxmlformats.org/officeDocument/2006/relationships/hyperlink" Target="https://bulbapedia.bulbagarden.net/wiki/Bulbasaur_(Pok%C3%A9mon)" TargetMode="External"/><Relationship Id="rId90" Type="http://schemas.openxmlformats.org/officeDocument/2006/relationships/hyperlink" Target="https://bulbapedia.bulbagarden.net/wiki/Budew_(Pok%C3%A9mon)" TargetMode="External"/><Relationship Id="rId93" Type="http://schemas.openxmlformats.org/officeDocument/2006/relationships/hyperlink" Target="https://bulbapedia.bulbagarden.net/wiki/Bunnelby_(Pok%C3%A9mon)" TargetMode="External"/><Relationship Id="rId92" Type="http://schemas.openxmlformats.org/officeDocument/2006/relationships/hyperlink" Target="https://bulbapedia.bulbagarden.net/wiki/Buneary_(Pok%C3%A9mon)" TargetMode="External"/><Relationship Id="rId359" Type="http://schemas.openxmlformats.org/officeDocument/2006/relationships/hyperlink" Target="https://bulbapedia.bulbagarden.net/wiki/Gossifleur_(Pok%C3%A9mon)" TargetMode="External"/><Relationship Id="rId358" Type="http://schemas.openxmlformats.org/officeDocument/2006/relationships/hyperlink" Target="https://bulbapedia.bulbagarden.net/wiki/Goomy_(Pok%C3%A9mon)" TargetMode="External"/><Relationship Id="rId357" Type="http://schemas.openxmlformats.org/officeDocument/2006/relationships/hyperlink" Target="https://bulbapedia.bulbagarden.net/wiki/Goomy_(Pok%C3%A9mon)" TargetMode="External"/><Relationship Id="rId352" Type="http://schemas.openxmlformats.org/officeDocument/2006/relationships/hyperlink" Target="https://bulbapedia.bulbagarden.net/wiki/Golisopod_(Pok%C3%A9mon)" TargetMode="External"/><Relationship Id="rId351" Type="http://schemas.openxmlformats.org/officeDocument/2006/relationships/hyperlink" Target="https://bulbapedia.bulbagarden.net/wiki/Golisopod_(Pok%C3%A9mon)" TargetMode="External"/><Relationship Id="rId350" Type="http://schemas.openxmlformats.org/officeDocument/2006/relationships/hyperlink" Target="https://bulbapedia.bulbagarden.net/wiki/Golett_(Pok%C3%A9mon)" TargetMode="External"/><Relationship Id="rId356" Type="http://schemas.openxmlformats.org/officeDocument/2006/relationships/hyperlink" Target="https://bulbapedia.bulbagarden.net/wiki/Goodra_(Pok%C3%A9mon)" TargetMode="External"/><Relationship Id="rId355" Type="http://schemas.openxmlformats.org/officeDocument/2006/relationships/hyperlink" Target="https://bulbapedia.bulbagarden.net/wiki/Goodra_(Pok%C3%A9mon)" TargetMode="External"/><Relationship Id="rId354" Type="http://schemas.openxmlformats.org/officeDocument/2006/relationships/hyperlink" Target="https://bulbapedia.bulbagarden.net/wiki/Golurk_(Pok%C3%A9mon)" TargetMode="External"/><Relationship Id="rId353" Type="http://schemas.openxmlformats.org/officeDocument/2006/relationships/hyperlink" Target="https://bulbapedia.bulbagarden.net/wiki/Golurk_(Pok%C3%A9mon)" TargetMode="External"/><Relationship Id="rId305" Type="http://schemas.openxmlformats.org/officeDocument/2006/relationships/hyperlink" Target="https://bulbapedia.bulbagarden.net/wiki/Fletchling_(Pok%C3%A9mon)" TargetMode="External"/><Relationship Id="rId789" Type="http://schemas.openxmlformats.org/officeDocument/2006/relationships/hyperlink" Target="https://bulbapedia.bulbagarden.net/wiki/Sandile_(Pok%C3%A9mon)" TargetMode="External"/><Relationship Id="rId304" Type="http://schemas.openxmlformats.org/officeDocument/2006/relationships/hyperlink" Target="https://bulbapedia.bulbagarden.net/wiki/Fletchinder_(Pok%C3%A9mon)" TargetMode="External"/><Relationship Id="rId788" Type="http://schemas.openxmlformats.org/officeDocument/2006/relationships/hyperlink" Target="https://bulbapedia.bulbagarden.net/wiki/Sandaconda_(Pok%C3%A9mon)" TargetMode="External"/><Relationship Id="rId303" Type="http://schemas.openxmlformats.org/officeDocument/2006/relationships/hyperlink" Target="https://bulbapedia.bulbagarden.net/wiki/Flareon_(Pok%C3%A9mon)" TargetMode="External"/><Relationship Id="rId787" Type="http://schemas.openxmlformats.org/officeDocument/2006/relationships/hyperlink" Target="https://bulbapedia.bulbagarden.net/wiki/Sandaconda_(Pok%C3%A9mon)" TargetMode="External"/><Relationship Id="rId302" Type="http://schemas.openxmlformats.org/officeDocument/2006/relationships/hyperlink" Target="https://bulbapedia.bulbagarden.net/wiki/Flareon_(Pok%C3%A9mon)" TargetMode="External"/><Relationship Id="rId786" Type="http://schemas.openxmlformats.org/officeDocument/2006/relationships/hyperlink" Target="https://bulbapedia.bulbagarden.net/wiki/Salazzle_(Pok%C3%A9mon)" TargetMode="External"/><Relationship Id="rId309" Type="http://schemas.openxmlformats.org/officeDocument/2006/relationships/hyperlink" Target="https://bulbapedia.bulbagarden.net/wiki/Fraxure_(Pok%C3%A9mon)" TargetMode="External"/><Relationship Id="rId308" Type="http://schemas.openxmlformats.org/officeDocument/2006/relationships/hyperlink" Target="https://bulbapedia.bulbagarden.net/wiki/Foongus_(Pok%C3%A9mon)" TargetMode="External"/><Relationship Id="rId307" Type="http://schemas.openxmlformats.org/officeDocument/2006/relationships/hyperlink" Target="https://bulbapedia.bulbagarden.net/wiki/Fomantis_(Pok%C3%A9mon)" TargetMode="External"/><Relationship Id="rId306" Type="http://schemas.openxmlformats.org/officeDocument/2006/relationships/hyperlink" Target="https://bulbapedia.bulbagarden.net/wiki/Flygon_(Pok%C3%A9mon)" TargetMode="External"/><Relationship Id="rId781" Type="http://schemas.openxmlformats.org/officeDocument/2006/relationships/hyperlink" Target="https://bulbapedia.bulbagarden.net/wiki/Sableye_(Pok%C3%A9mon)" TargetMode="External"/><Relationship Id="rId780" Type="http://schemas.openxmlformats.org/officeDocument/2006/relationships/hyperlink" Target="https://bulbapedia.bulbagarden.net/wiki/Sableye_(Pok%C3%A9mon)" TargetMode="External"/><Relationship Id="rId301" Type="http://schemas.openxmlformats.org/officeDocument/2006/relationships/hyperlink" Target="https://bulbapedia.bulbagarden.net/wiki/Flapple_(Pok%C3%A9mon)" TargetMode="External"/><Relationship Id="rId785" Type="http://schemas.openxmlformats.org/officeDocument/2006/relationships/hyperlink" Target="https://bulbapedia.bulbagarden.net/wiki/Salazzle_(Pok%C3%A9mon)" TargetMode="External"/><Relationship Id="rId300" Type="http://schemas.openxmlformats.org/officeDocument/2006/relationships/hyperlink" Target="https://bulbapedia.bulbagarden.net/wiki/Flapple_(Pok%C3%A9mon)" TargetMode="External"/><Relationship Id="rId784" Type="http://schemas.openxmlformats.org/officeDocument/2006/relationships/hyperlink" Target="https://bulbapedia.bulbagarden.net/wiki/Salandit_(Pok%C3%A9mon)" TargetMode="External"/><Relationship Id="rId783" Type="http://schemas.openxmlformats.org/officeDocument/2006/relationships/hyperlink" Target="https://bulbapedia.bulbagarden.net/wiki/Salandit_(Pok%C3%A9mon)" TargetMode="External"/><Relationship Id="rId782" Type="http://schemas.openxmlformats.org/officeDocument/2006/relationships/hyperlink" Target="https://bulbapedia.bulbagarden.net/wiki/Salamence_(Pok%C3%A9mon)" TargetMode="External"/><Relationship Id="rId778" Type="http://schemas.openxmlformats.org/officeDocument/2006/relationships/hyperlink" Target="https://bulbapedia.bulbagarden.net/wiki/Rufflet_(Pok%C3%A9mon)" TargetMode="External"/><Relationship Id="rId777" Type="http://schemas.openxmlformats.org/officeDocument/2006/relationships/hyperlink" Target="https://bulbapedia.bulbagarden.net/wiki/Rufflet_(Pok%C3%A9mon)" TargetMode="External"/><Relationship Id="rId776" Type="http://schemas.openxmlformats.org/officeDocument/2006/relationships/hyperlink" Target="https://bulbapedia.bulbagarden.net/wiki/Rowlet_(Pok%C3%A9mon)" TargetMode="External"/><Relationship Id="rId775" Type="http://schemas.openxmlformats.org/officeDocument/2006/relationships/hyperlink" Target="https://bulbapedia.bulbagarden.net/wiki/Rowlet_(Pok%C3%A9mon)" TargetMode="External"/><Relationship Id="rId779" Type="http://schemas.openxmlformats.org/officeDocument/2006/relationships/hyperlink" Target="https://bulbapedia.bulbagarden.net/wiki/Runerigus_(Pok%C3%A9mon)" TargetMode="External"/><Relationship Id="rId770" Type="http://schemas.openxmlformats.org/officeDocument/2006/relationships/hyperlink" Target="https://bulbapedia.bulbagarden.net/wiki/Rotom_(Pok%C3%A9mon)" TargetMode="External"/><Relationship Id="rId774" Type="http://schemas.openxmlformats.org/officeDocument/2006/relationships/hyperlink" Target="https://bulbapedia.bulbagarden.net/wiki/Rotom_(Pok%C3%A9mon)" TargetMode="External"/><Relationship Id="rId773" Type="http://schemas.openxmlformats.org/officeDocument/2006/relationships/hyperlink" Target="https://bulbapedia.bulbagarden.net/wiki/Rotom_(Pok%C3%A9mon)" TargetMode="External"/><Relationship Id="rId772" Type="http://schemas.openxmlformats.org/officeDocument/2006/relationships/hyperlink" Target="https://bulbapedia.bulbagarden.net/wiki/Rotom_(Pok%C3%A9mon)" TargetMode="External"/><Relationship Id="rId771" Type="http://schemas.openxmlformats.org/officeDocument/2006/relationships/hyperlink" Target="https://bulbapedia.bulbagarden.net/wiki/Rotom_(Pok%C3%A9mon)" TargetMode="External"/><Relationship Id="rId327" Type="http://schemas.openxmlformats.org/officeDocument/2006/relationships/hyperlink" Target="https://bulbapedia.bulbagarden.net/wiki/Gastrodon_(Pok%C3%A9mon)" TargetMode="External"/><Relationship Id="rId326" Type="http://schemas.openxmlformats.org/officeDocument/2006/relationships/hyperlink" Target="https://bulbapedia.bulbagarden.net/wiki/Gastly_(Pok%C3%A9mon)" TargetMode="External"/><Relationship Id="rId325" Type="http://schemas.openxmlformats.org/officeDocument/2006/relationships/hyperlink" Target="https://bulbapedia.bulbagarden.net/wiki/Gardevoir_(Pok%C3%A9mon)" TargetMode="External"/><Relationship Id="rId324" Type="http://schemas.openxmlformats.org/officeDocument/2006/relationships/hyperlink" Target="https://bulbapedia.bulbagarden.net/wiki/Gardevoir_(Pok%C3%A9mon)" TargetMode="External"/><Relationship Id="rId329" Type="http://schemas.openxmlformats.org/officeDocument/2006/relationships/hyperlink" Target="https://bulbapedia.bulbagarden.net/wiki/Genesect_(Pok%C3%A9mon)" TargetMode="External"/><Relationship Id="rId328" Type="http://schemas.openxmlformats.org/officeDocument/2006/relationships/hyperlink" Target="https://bulbapedia.bulbagarden.net/wiki/Gastrodon_(Pok%C3%A9mon)" TargetMode="External"/><Relationship Id="rId323" Type="http://schemas.openxmlformats.org/officeDocument/2006/relationships/hyperlink" Target="https://bulbapedia.bulbagarden.net/wiki/Garchomp_(Pok%C3%A9mon)" TargetMode="External"/><Relationship Id="rId322" Type="http://schemas.openxmlformats.org/officeDocument/2006/relationships/hyperlink" Target="https://bulbapedia.bulbagarden.net/wiki/Garbodor_(Pok%C3%A9mon)" TargetMode="External"/><Relationship Id="rId321" Type="http://schemas.openxmlformats.org/officeDocument/2006/relationships/hyperlink" Target="https://bulbapedia.bulbagarden.net/wiki/Galvantula_(Pok%C3%A9mon)" TargetMode="External"/><Relationship Id="rId320" Type="http://schemas.openxmlformats.org/officeDocument/2006/relationships/hyperlink" Target="https://bulbapedia.bulbagarden.net/wiki/Galvantula_(Pok%C3%A9mon)" TargetMode="External"/><Relationship Id="rId316" Type="http://schemas.openxmlformats.org/officeDocument/2006/relationships/hyperlink" Target="https://bulbapedia.bulbagarden.net/wiki/Frosmoth_(Pok%C3%A9mon)" TargetMode="External"/><Relationship Id="rId315" Type="http://schemas.openxmlformats.org/officeDocument/2006/relationships/hyperlink" Target="https://bulbapedia.bulbagarden.net/wiki/Frosmoth_(Pok%C3%A9mon)" TargetMode="External"/><Relationship Id="rId799" Type="http://schemas.openxmlformats.org/officeDocument/2006/relationships/hyperlink" Target="https://bulbapedia.bulbagarden.net/wiki/Scolipede_(Pok%C3%A9mon)" TargetMode="External"/><Relationship Id="rId314" Type="http://schemas.openxmlformats.org/officeDocument/2006/relationships/hyperlink" Target="https://bulbapedia.bulbagarden.net/wiki/Froslass_(Pok%C3%A9mon)" TargetMode="External"/><Relationship Id="rId798" Type="http://schemas.openxmlformats.org/officeDocument/2006/relationships/hyperlink" Target="https://bulbapedia.bulbagarden.net/wiki/Scizor_(Pok%C3%A9mon)" TargetMode="External"/><Relationship Id="rId313" Type="http://schemas.openxmlformats.org/officeDocument/2006/relationships/hyperlink" Target="https://bulbapedia.bulbagarden.net/wiki/Froslass_(Pok%C3%A9mon)" TargetMode="External"/><Relationship Id="rId797" Type="http://schemas.openxmlformats.org/officeDocument/2006/relationships/hyperlink" Target="https://bulbapedia.bulbagarden.net/wiki/Sceptile_(Pok%C3%A9mon)" TargetMode="External"/><Relationship Id="rId319" Type="http://schemas.openxmlformats.org/officeDocument/2006/relationships/hyperlink" Target="https://bulbapedia.bulbagarden.net/wiki/Gallade_(Pok%C3%A9mon)" TargetMode="External"/><Relationship Id="rId318" Type="http://schemas.openxmlformats.org/officeDocument/2006/relationships/hyperlink" Target="https://bulbapedia.bulbagarden.net/wiki/Gallade_(Pok%C3%A9mon)" TargetMode="External"/><Relationship Id="rId317" Type="http://schemas.openxmlformats.org/officeDocument/2006/relationships/hyperlink" Target="https://bulbapedia.bulbagarden.net/wiki/Gabite_(Pok%C3%A9mon)" TargetMode="External"/><Relationship Id="rId792" Type="http://schemas.openxmlformats.org/officeDocument/2006/relationships/hyperlink" Target="https://bulbapedia.bulbagarden.net/wiki/Sandslash_(Pok%C3%A9mon)" TargetMode="External"/><Relationship Id="rId791" Type="http://schemas.openxmlformats.org/officeDocument/2006/relationships/hyperlink" Target="https://bulbapedia.bulbagarden.net/wiki/Sandshrew_(Pok%C3%A9mon)" TargetMode="External"/><Relationship Id="rId790" Type="http://schemas.openxmlformats.org/officeDocument/2006/relationships/hyperlink" Target="https://bulbapedia.bulbagarden.net/wiki/Sandshrew_(Pok%C3%A9mon)" TargetMode="External"/><Relationship Id="rId312" Type="http://schemas.openxmlformats.org/officeDocument/2006/relationships/hyperlink" Target="https://bulbapedia.bulbagarden.net/wiki/Frillish_(Pok%C3%A9mon)" TargetMode="External"/><Relationship Id="rId796" Type="http://schemas.openxmlformats.org/officeDocument/2006/relationships/hyperlink" Target="https://bulbapedia.bulbagarden.net/wiki/Sceptile_(Pok%C3%A9mon)" TargetMode="External"/><Relationship Id="rId311" Type="http://schemas.openxmlformats.org/officeDocument/2006/relationships/hyperlink" Target="https://bulbapedia.bulbagarden.net/wiki/Frillish_(Pok%C3%A9mon)" TargetMode="External"/><Relationship Id="rId795" Type="http://schemas.openxmlformats.org/officeDocument/2006/relationships/hyperlink" Target="https://bulbapedia.bulbagarden.net/wiki/Sawk_(Pok%C3%A9mon)" TargetMode="External"/><Relationship Id="rId310" Type="http://schemas.openxmlformats.org/officeDocument/2006/relationships/hyperlink" Target="https://bulbapedia.bulbagarden.net/wiki/Frillish_(Pok%C3%A9mon)" TargetMode="External"/><Relationship Id="rId794" Type="http://schemas.openxmlformats.org/officeDocument/2006/relationships/hyperlink" Target="https://bulbapedia.bulbagarden.net/wiki/Sandygast_(Pok%C3%A9mon)" TargetMode="External"/><Relationship Id="rId793" Type="http://schemas.openxmlformats.org/officeDocument/2006/relationships/hyperlink" Target="https://bulbapedia.bulbagarden.net/wiki/Sandslash_(Pok%C3%A9mon)" TargetMode="External"/><Relationship Id="rId297" Type="http://schemas.openxmlformats.org/officeDocument/2006/relationships/hyperlink" Target="https://bulbapedia.bulbagarden.net/wiki/Ferroseed_(Pok%C3%A9mon)" TargetMode="External"/><Relationship Id="rId296" Type="http://schemas.openxmlformats.org/officeDocument/2006/relationships/hyperlink" Target="https://bulbapedia.bulbagarden.net/wiki/Ferroseed_(Pok%C3%A9mon)" TargetMode="External"/><Relationship Id="rId295" Type="http://schemas.openxmlformats.org/officeDocument/2006/relationships/hyperlink" Target="https://bulbapedia.bulbagarden.net/wiki/Feebas_(Pok%C3%A9mon)" TargetMode="External"/><Relationship Id="rId294" Type="http://schemas.openxmlformats.org/officeDocument/2006/relationships/hyperlink" Target="https://bulbapedia.bulbagarden.net/wiki/Feebas_(Pok%C3%A9mon)" TargetMode="External"/><Relationship Id="rId299" Type="http://schemas.openxmlformats.org/officeDocument/2006/relationships/hyperlink" Target="https://bulbapedia.bulbagarden.net/wiki/Ferrothorn_(Pok%C3%A9mon)" TargetMode="External"/><Relationship Id="rId298" Type="http://schemas.openxmlformats.org/officeDocument/2006/relationships/hyperlink" Target="https://bulbapedia.bulbagarden.net/wiki/Ferrothorn_(Pok%C3%A9mon)" TargetMode="External"/><Relationship Id="rId271" Type="http://schemas.openxmlformats.org/officeDocument/2006/relationships/hyperlink" Target="https://bulbapedia.bulbagarden.net/wiki/Electabuzz_(Pok%C3%A9mon)" TargetMode="External"/><Relationship Id="rId270" Type="http://schemas.openxmlformats.org/officeDocument/2006/relationships/hyperlink" Target="https://bulbapedia.bulbagarden.net/wiki/Eldegoss_(Pok%C3%A9mon)" TargetMode="External"/><Relationship Id="rId269" Type="http://schemas.openxmlformats.org/officeDocument/2006/relationships/hyperlink" Target="https://bulbapedia.bulbagarden.net/wiki/Eldegoss_(Pok%C3%A9mon)" TargetMode="External"/><Relationship Id="rId264" Type="http://schemas.openxmlformats.org/officeDocument/2006/relationships/hyperlink" Target="https://bulbapedia.bulbagarden.net/wiki/Dwebble_(Pok%C3%A9mon)" TargetMode="External"/><Relationship Id="rId263" Type="http://schemas.openxmlformats.org/officeDocument/2006/relationships/hyperlink" Target="https://bulbapedia.bulbagarden.net/wiki/Dwebble_(Pok%C3%A9mon)" TargetMode="External"/><Relationship Id="rId262" Type="http://schemas.openxmlformats.org/officeDocument/2006/relationships/hyperlink" Target="https://bulbapedia.bulbagarden.net/wiki/Duskull_(Pok%C3%A9mon)" TargetMode="External"/><Relationship Id="rId261" Type="http://schemas.openxmlformats.org/officeDocument/2006/relationships/hyperlink" Target="https://bulbapedia.bulbagarden.net/wiki/Dusknoir_(Pok%C3%A9mon)" TargetMode="External"/><Relationship Id="rId268" Type="http://schemas.openxmlformats.org/officeDocument/2006/relationships/hyperlink" Target="https://bulbapedia.bulbagarden.net/wiki/Eiscue_(Pok%C3%A9mon)" TargetMode="External"/><Relationship Id="rId267" Type="http://schemas.openxmlformats.org/officeDocument/2006/relationships/hyperlink" Target="https://bulbapedia.bulbagarden.net/wiki/Eiscue_(Pok%C3%A9mon)" TargetMode="External"/><Relationship Id="rId266" Type="http://schemas.openxmlformats.org/officeDocument/2006/relationships/hyperlink" Target="https://bulbapedia.bulbagarden.net/wiki/Eevee_(Pok%C3%A9mon)" TargetMode="External"/><Relationship Id="rId265" Type="http://schemas.openxmlformats.org/officeDocument/2006/relationships/hyperlink" Target="https://bulbapedia.bulbagarden.net/wiki/Eevee_(Pok%C3%A9mon)" TargetMode="External"/><Relationship Id="rId260" Type="http://schemas.openxmlformats.org/officeDocument/2006/relationships/hyperlink" Target="https://bulbapedia.bulbagarden.net/wiki/Dusclops_(Pok%C3%A9mon)" TargetMode="External"/><Relationship Id="rId259" Type="http://schemas.openxmlformats.org/officeDocument/2006/relationships/hyperlink" Target="https://bulbapedia.bulbagarden.net/wiki/Durant_(Pok%C3%A9mon)" TargetMode="External"/><Relationship Id="rId258" Type="http://schemas.openxmlformats.org/officeDocument/2006/relationships/hyperlink" Target="https://bulbapedia.bulbagarden.net/wiki/Durant_(Pok%C3%A9mon)" TargetMode="External"/><Relationship Id="rId253" Type="http://schemas.openxmlformats.org/officeDocument/2006/relationships/hyperlink" Target="https://bulbapedia.bulbagarden.net/wiki/Dugtrio_(Pok%C3%A9mon)" TargetMode="External"/><Relationship Id="rId252" Type="http://schemas.openxmlformats.org/officeDocument/2006/relationships/hyperlink" Target="https://bulbapedia.bulbagarden.net/wiki/Dugtrio_(Pok%C3%A9mon)" TargetMode="External"/><Relationship Id="rId251" Type="http://schemas.openxmlformats.org/officeDocument/2006/relationships/hyperlink" Target="https://bulbapedia.bulbagarden.net/wiki/Dubwool_(Pok%C3%A9mon)" TargetMode="External"/><Relationship Id="rId250" Type="http://schemas.openxmlformats.org/officeDocument/2006/relationships/hyperlink" Target="https://bulbapedia.bulbagarden.net/wiki/Dubwool_(Pok%C3%A9mon)" TargetMode="External"/><Relationship Id="rId257" Type="http://schemas.openxmlformats.org/officeDocument/2006/relationships/hyperlink" Target="https://bulbapedia.bulbagarden.net/wiki/Duraludon_(Pok%C3%A9mon)" TargetMode="External"/><Relationship Id="rId256" Type="http://schemas.openxmlformats.org/officeDocument/2006/relationships/hyperlink" Target="https://bulbapedia.bulbagarden.net/wiki/Duosion_(Pok%C3%A9mon)" TargetMode="External"/><Relationship Id="rId255" Type="http://schemas.openxmlformats.org/officeDocument/2006/relationships/hyperlink" Target="https://bulbapedia.bulbagarden.net/wiki/Duosion_(Pok%C3%A9mon)" TargetMode="External"/><Relationship Id="rId254" Type="http://schemas.openxmlformats.org/officeDocument/2006/relationships/hyperlink" Target="https://bulbapedia.bulbagarden.net/wiki/Dunsparce_(Pok%C3%A9mon)" TargetMode="External"/><Relationship Id="rId293" Type="http://schemas.openxmlformats.org/officeDocument/2006/relationships/hyperlink" Target="https://bulbapedia.bulbagarden.net/wiki/Farfetch%27d_(Pok%C3%A9mon)" TargetMode="External"/><Relationship Id="rId292" Type="http://schemas.openxmlformats.org/officeDocument/2006/relationships/hyperlink" Target="https://bulbapedia.bulbagarden.net/wiki/Farfetch%27d_(Pok%C3%A9mon)" TargetMode="External"/><Relationship Id="rId291" Type="http://schemas.openxmlformats.org/officeDocument/2006/relationships/hyperlink" Target="https://bulbapedia.bulbagarden.net/wiki/Falinks_(Pok%C3%A9mon)" TargetMode="External"/><Relationship Id="rId290" Type="http://schemas.openxmlformats.org/officeDocument/2006/relationships/hyperlink" Target="https://bulbapedia.bulbagarden.net/wiki/Exploud_(Pok%C3%A9mon)" TargetMode="External"/><Relationship Id="rId286" Type="http://schemas.openxmlformats.org/officeDocument/2006/relationships/hyperlink" Target="https://bulbapedia.bulbagarden.net/wiki/Excadrill_(Pok%C3%A9mon)" TargetMode="External"/><Relationship Id="rId285" Type="http://schemas.openxmlformats.org/officeDocument/2006/relationships/hyperlink" Target="https://bulbapedia.bulbagarden.net/wiki/Eternatus_(Pok%C3%A9mon)" TargetMode="External"/><Relationship Id="rId284" Type="http://schemas.openxmlformats.org/officeDocument/2006/relationships/hyperlink" Target="https://bulbapedia.bulbagarden.net/wiki/Espurr_(Pok%C3%A9mon)" TargetMode="External"/><Relationship Id="rId283" Type="http://schemas.openxmlformats.org/officeDocument/2006/relationships/hyperlink" Target="https://bulbapedia.bulbagarden.net/wiki/Espeon_(Pok%C3%A9mon)" TargetMode="External"/><Relationship Id="rId289" Type="http://schemas.openxmlformats.org/officeDocument/2006/relationships/hyperlink" Target="https://bulbapedia.bulbagarden.net/wiki/Exeggutor_(Pok%C3%A9mon)" TargetMode="External"/><Relationship Id="rId288" Type="http://schemas.openxmlformats.org/officeDocument/2006/relationships/hyperlink" Target="https://bulbapedia.bulbagarden.net/wiki/Exeggutor_(Pok%C3%A9mon)" TargetMode="External"/><Relationship Id="rId287" Type="http://schemas.openxmlformats.org/officeDocument/2006/relationships/hyperlink" Target="https://bulbapedia.bulbagarden.net/wiki/Exeggcute_(Pok%C3%A9mon)" TargetMode="External"/><Relationship Id="rId282" Type="http://schemas.openxmlformats.org/officeDocument/2006/relationships/hyperlink" Target="https://bulbapedia.bulbagarden.net/wiki/Espeon_(Pok%C3%A9mon)" TargetMode="External"/><Relationship Id="rId281" Type="http://schemas.openxmlformats.org/officeDocument/2006/relationships/hyperlink" Target="https://bulbapedia.bulbagarden.net/wiki/Escavalier_(Pok%C3%A9mon)" TargetMode="External"/><Relationship Id="rId280" Type="http://schemas.openxmlformats.org/officeDocument/2006/relationships/hyperlink" Target="https://bulbapedia.bulbagarden.net/wiki/Escavalier_(Pok%C3%A9mon)" TargetMode="External"/><Relationship Id="rId275" Type="http://schemas.openxmlformats.org/officeDocument/2006/relationships/hyperlink" Target="https://bulbapedia.bulbagarden.net/wiki/Elgyem_(Pok%C3%A9mon)" TargetMode="External"/><Relationship Id="rId274" Type="http://schemas.openxmlformats.org/officeDocument/2006/relationships/hyperlink" Target="https://bulbapedia.bulbagarden.net/wiki/Elekid_(Pok%C3%A9mon)" TargetMode="External"/><Relationship Id="rId273" Type="http://schemas.openxmlformats.org/officeDocument/2006/relationships/hyperlink" Target="https://bulbapedia.bulbagarden.net/wiki/Electrike_(Pok%C3%A9mon)" TargetMode="External"/><Relationship Id="rId272" Type="http://schemas.openxmlformats.org/officeDocument/2006/relationships/hyperlink" Target="https://bulbapedia.bulbagarden.net/wiki/Electivire_(Pok%C3%A9mon)" TargetMode="External"/><Relationship Id="rId279" Type="http://schemas.openxmlformats.org/officeDocument/2006/relationships/hyperlink" Target="https://bulbapedia.bulbagarden.net/wiki/Escavalier_(Pok%C3%A9mon)" TargetMode="External"/><Relationship Id="rId278" Type="http://schemas.openxmlformats.org/officeDocument/2006/relationships/hyperlink" Target="https://bulbapedia.bulbagarden.net/wiki/Entei_(Pok%C3%A9mon)" TargetMode="External"/><Relationship Id="rId277" Type="http://schemas.openxmlformats.org/officeDocument/2006/relationships/hyperlink" Target="https://bulbapedia.bulbagarden.net/wiki/Entei_(Pok%C3%A9mon)" TargetMode="External"/><Relationship Id="rId276" Type="http://schemas.openxmlformats.org/officeDocument/2006/relationships/hyperlink" Target="https://bulbapedia.bulbagarden.net/wiki/Emolga_(Pok%C3%A9mon)" TargetMode="External"/><Relationship Id="rId629" Type="http://schemas.openxmlformats.org/officeDocument/2006/relationships/hyperlink" Target="https://bulbapedia.bulbagarden.net/wiki/Necrozma_(Pok%C3%A9mon)" TargetMode="External"/><Relationship Id="rId624" Type="http://schemas.openxmlformats.org/officeDocument/2006/relationships/hyperlink" Target="https://bulbapedia.bulbagarden.net/wiki/Natu_(Pok%C3%A9mon)" TargetMode="External"/><Relationship Id="rId623" Type="http://schemas.openxmlformats.org/officeDocument/2006/relationships/hyperlink" Target="https://bulbapedia.bulbagarden.net/wiki/Naganadel_(Pok%C3%A9mon)" TargetMode="External"/><Relationship Id="rId622" Type="http://schemas.openxmlformats.org/officeDocument/2006/relationships/hyperlink" Target="https://bulbapedia.bulbagarden.net/wiki/Naganadel_(Pok%C3%A9mon)" TargetMode="External"/><Relationship Id="rId621" Type="http://schemas.openxmlformats.org/officeDocument/2006/relationships/hyperlink" Target="https://bulbapedia.bulbagarden.net/wiki/Musharna_(Pok%C3%A9mon)" TargetMode="External"/><Relationship Id="rId628" Type="http://schemas.openxmlformats.org/officeDocument/2006/relationships/hyperlink" Target="https://bulbapedia.bulbagarden.net/wiki/Necrozma_(Pok%C3%A9mon)" TargetMode="External"/><Relationship Id="rId627" Type="http://schemas.openxmlformats.org/officeDocument/2006/relationships/hyperlink" Target="https://bulbapedia.bulbagarden.net/wiki/Necrozma_(Pok%C3%A9mon)" TargetMode="External"/><Relationship Id="rId626" Type="http://schemas.openxmlformats.org/officeDocument/2006/relationships/hyperlink" Target="https://bulbapedia.bulbagarden.net/wiki/Necrozma_(Pok%C3%A9mon)" TargetMode="External"/><Relationship Id="rId625" Type="http://schemas.openxmlformats.org/officeDocument/2006/relationships/hyperlink" Target="https://bulbapedia.bulbagarden.net/wiki/Necrozma_(Pok%C3%A9mon)" TargetMode="External"/><Relationship Id="rId620" Type="http://schemas.openxmlformats.org/officeDocument/2006/relationships/hyperlink" Target="https://bulbapedia.bulbagarden.net/wiki/Munna_(Pok%C3%A9mon)" TargetMode="External"/><Relationship Id="rId619" Type="http://schemas.openxmlformats.org/officeDocument/2006/relationships/hyperlink" Target="https://bulbapedia.bulbagarden.net/wiki/Munchlax_(Pok%C3%A9mon)" TargetMode="External"/><Relationship Id="rId618" Type="http://schemas.openxmlformats.org/officeDocument/2006/relationships/hyperlink" Target="https://bulbapedia.bulbagarden.net/wiki/Munchlax_(Pok%C3%A9mon)" TargetMode="External"/><Relationship Id="rId613" Type="http://schemas.openxmlformats.org/officeDocument/2006/relationships/hyperlink" Target="https://bulbapedia.bulbagarden.net/wiki/Mr._Rime_(Pok%C3%A9mon)" TargetMode="External"/><Relationship Id="rId612" Type="http://schemas.openxmlformats.org/officeDocument/2006/relationships/hyperlink" Target="https://bulbapedia.bulbagarden.net/wiki/Mr._Rime_(Pok%C3%A9mon)" TargetMode="External"/><Relationship Id="rId611" Type="http://schemas.openxmlformats.org/officeDocument/2006/relationships/hyperlink" Target="https://bulbapedia.bulbagarden.net/wiki/Mr._Mime_(Pok%C3%A9mon)" TargetMode="External"/><Relationship Id="rId610" Type="http://schemas.openxmlformats.org/officeDocument/2006/relationships/hyperlink" Target="https://bulbapedia.bulbagarden.net/wiki/Mr._Mime_(Pok%C3%A9mon)" TargetMode="External"/><Relationship Id="rId617" Type="http://schemas.openxmlformats.org/officeDocument/2006/relationships/hyperlink" Target="https://bulbapedia.bulbagarden.net/wiki/Mudsdale_(Pok%C3%A9mon)" TargetMode="External"/><Relationship Id="rId616" Type="http://schemas.openxmlformats.org/officeDocument/2006/relationships/hyperlink" Target="https://bulbapedia.bulbagarden.net/wiki/Mudkip_(Pok%C3%A9mon)" TargetMode="External"/><Relationship Id="rId615" Type="http://schemas.openxmlformats.org/officeDocument/2006/relationships/hyperlink" Target="https://bulbapedia.bulbagarden.net/wiki/Mudkip_(Pok%C3%A9mon)" TargetMode="External"/><Relationship Id="rId614" Type="http://schemas.openxmlformats.org/officeDocument/2006/relationships/hyperlink" Target="https://bulbapedia.bulbagarden.net/wiki/Mudbray_(Pok%C3%A9mon)" TargetMode="External"/><Relationship Id="rId646" Type="http://schemas.openxmlformats.org/officeDocument/2006/relationships/hyperlink" Target="https://bulbapedia.bulbagarden.net/wiki/Noibat_(Pok%C3%A9mon)" TargetMode="External"/><Relationship Id="rId645" Type="http://schemas.openxmlformats.org/officeDocument/2006/relationships/hyperlink" Target="https://bulbapedia.bulbagarden.net/wiki/Noibat_(Pok%C3%A9mon)" TargetMode="External"/><Relationship Id="rId644" Type="http://schemas.openxmlformats.org/officeDocument/2006/relationships/hyperlink" Target="https://bulbapedia.bulbagarden.net/wiki/Noctowl_(Pok%C3%A9mon)" TargetMode="External"/><Relationship Id="rId643" Type="http://schemas.openxmlformats.org/officeDocument/2006/relationships/hyperlink" Target="https://bulbapedia.bulbagarden.net/wiki/Ninjask_(Pok%C3%A9mon)" TargetMode="External"/><Relationship Id="rId649" Type="http://schemas.openxmlformats.org/officeDocument/2006/relationships/hyperlink" Target="https://bulbapedia.bulbagarden.net/wiki/Nuzleaf_(Pok%C3%A9mon)" TargetMode="External"/><Relationship Id="rId648" Type="http://schemas.openxmlformats.org/officeDocument/2006/relationships/hyperlink" Target="https://bulbapedia.bulbagarden.net/wiki/Noivern_(Pok%C3%A9mon)" TargetMode="External"/><Relationship Id="rId647" Type="http://schemas.openxmlformats.org/officeDocument/2006/relationships/hyperlink" Target="https://bulbapedia.bulbagarden.net/wiki/Noivern_(Pok%C3%A9mon)" TargetMode="External"/><Relationship Id="rId642" Type="http://schemas.openxmlformats.org/officeDocument/2006/relationships/hyperlink" Target="https://bulbapedia.bulbagarden.net/wiki/Ninetales_(Pok%C3%A9mon)" TargetMode="External"/><Relationship Id="rId641" Type="http://schemas.openxmlformats.org/officeDocument/2006/relationships/hyperlink" Target="https://bulbapedia.bulbagarden.net/wiki/Ninetales_(Pok%C3%A9mon)" TargetMode="External"/><Relationship Id="rId640" Type="http://schemas.openxmlformats.org/officeDocument/2006/relationships/hyperlink" Target="https://bulbapedia.bulbagarden.net/wiki/Nincada_(Pok%C3%A9mon)" TargetMode="External"/><Relationship Id="rId635" Type="http://schemas.openxmlformats.org/officeDocument/2006/relationships/hyperlink" Target="https://bulbapedia.bulbagarden.net/wiki/Nidoran%E2%99%82_(Pok%C3%A9mon)" TargetMode="External"/><Relationship Id="rId634" Type="http://schemas.openxmlformats.org/officeDocument/2006/relationships/hyperlink" Target="https://bulbapedia.bulbagarden.net/wiki/Nidoran%E2%99%80_(Pok%C3%A9mon)" TargetMode="External"/><Relationship Id="rId633" Type="http://schemas.openxmlformats.org/officeDocument/2006/relationships/hyperlink" Target="https://bulbapedia.bulbagarden.net/wiki/Nidoqueen_(Pok%C3%A9mon)" TargetMode="External"/><Relationship Id="rId632" Type="http://schemas.openxmlformats.org/officeDocument/2006/relationships/hyperlink" Target="https://bulbapedia.bulbagarden.net/wiki/Nidoking_(Pok%C3%A9mon)" TargetMode="External"/><Relationship Id="rId639" Type="http://schemas.openxmlformats.org/officeDocument/2006/relationships/hyperlink" Target="https://bulbapedia.bulbagarden.net/wiki/Nihilego_(Pok%C3%A9mon)" TargetMode="External"/><Relationship Id="rId638" Type="http://schemas.openxmlformats.org/officeDocument/2006/relationships/hyperlink" Target="https://bulbapedia.bulbagarden.net/wiki/Nihilego_(Pok%C3%A9mon)" TargetMode="External"/><Relationship Id="rId637" Type="http://schemas.openxmlformats.org/officeDocument/2006/relationships/hyperlink" Target="https://bulbapedia.bulbagarden.net/wiki/Nidorino_(Pok%C3%A9mon)" TargetMode="External"/><Relationship Id="rId636" Type="http://schemas.openxmlformats.org/officeDocument/2006/relationships/hyperlink" Target="https://bulbapedia.bulbagarden.net/wiki/Nidorina_(Pok%C3%A9mon)" TargetMode="External"/><Relationship Id="rId631" Type="http://schemas.openxmlformats.org/officeDocument/2006/relationships/hyperlink" Target="https://bulbapedia.bulbagarden.net/wiki/Nickit_(Pok%C3%A9mon)" TargetMode="External"/><Relationship Id="rId630" Type="http://schemas.openxmlformats.org/officeDocument/2006/relationships/hyperlink" Target="https://bulbapedia.bulbagarden.net/wiki/Necrozma_(Pok%C3%A9mon)" TargetMode="External"/><Relationship Id="rId609" Type="http://schemas.openxmlformats.org/officeDocument/2006/relationships/hyperlink" Target="https://bulbapedia.bulbagarden.net/wiki/Mr._Mime_(Pok%C3%A9mon)" TargetMode="External"/><Relationship Id="rId608" Type="http://schemas.openxmlformats.org/officeDocument/2006/relationships/hyperlink" Target="https://bulbapedia.bulbagarden.net/wiki/Mr._Mime_(Pok%C3%A9mon)" TargetMode="External"/><Relationship Id="rId607" Type="http://schemas.openxmlformats.org/officeDocument/2006/relationships/hyperlink" Target="https://bulbapedia.bulbagarden.net/wiki/Morpeko_(Pok%C3%A9mon)" TargetMode="External"/><Relationship Id="rId602" Type="http://schemas.openxmlformats.org/officeDocument/2006/relationships/hyperlink" Target="https://bulbapedia.bulbagarden.net/wiki/Morelull_(Pok%C3%A9mon)" TargetMode="External"/><Relationship Id="rId601" Type="http://schemas.openxmlformats.org/officeDocument/2006/relationships/hyperlink" Target="https://bulbapedia.bulbagarden.net/wiki/Moltres_(Pok%C3%A9mon)" TargetMode="External"/><Relationship Id="rId600" Type="http://schemas.openxmlformats.org/officeDocument/2006/relationships/hyperlink" Target="https://bulbapedia.bulbagarden.net/wiki/Moltres_(Pok%C3%A9mon)" TargetMode="External"/><Relationship Id="rId606" Type="http://schemas.openxmlformats.org/officeDocument/2006/relationships/hyperlink" Target="https://bulbapedia.bulbagarden.net/wiki/Morpeko_(Pok%C3%A9mon)" TargetMode="External"/><Relationship Id="rId605" Type="http://schemas.openxmlformats.org/officeDocument/2006/relationships/hyperlink" Target="https://bulbapedia.bulbagarden.net/wiki/Morpeko_(Pok%C3%A9mon)" TargetMode="External"/><Relationship Id="rId604" Type="http://schemas.openxmlformats.org/officeDocument/2006/relationships/hyperlink" Target="https://bulbapedia.bulbagarden.net/wiki/Morgrem_(Pok%C3%A9mon)" TargetMode="External"/><Relationship Id="rId603" Type="http://schemas.openxmlformats.org/officeDocument/2006/relationships/hyperlink" Target="https://bulbapedia.bulbagarden.net/wiki/Morgrem_(Pok%C3%A9mon)" TargetMode="External"/><Relationship Id="rId1059" Type="http://schemas.openxmlformats.org/officeDocument/2006/relationships/hyperlink" Target="https://bulbapedia.bulbagarden.net/wiki/Zygarde_(Pok%C3%A9mon)" TargetMode="External"/><Relationship Id="rId228" Type="http://schemas.openxmlformats.org/officeDocument/2006/relationships/hyperlink" Target="https://bulbapedia.bulbagarden.net/wiki/Dragapult_(Pok%C3%A9mon)" TargetMode="External"/><Relationship Id="rId227" Type="http://schemas.openxmlformats.org/officeDocument/2006/relationships/hyperlink" Target="https://bulbapedia.bulbagarden.net/wiki/Dragalge_(Pok%C3%A9mon)" TargetMode="External"/><Relationship Id="rId226" Type="http://schemas.openxmlformats.org/officeDocument/2006/relationships/hyperlink" Target="https://bulbapedia.bulbagarden.net/wiki/Dracozolt_(Pok%C3%A9mon)" TargetMode="External"/><Relationship Id="rId225" Type="http://schemas.openxmlformats.org/officeDocument/2006/relationships/hyperlink" Target="https://bulbapedia.bulbagarden.net/wiki/Dracovish_(Pok%C3%A9mon)" TargetMode="External"/><Relationship Id="rId229" Type="http://schemas.openxmlformats.org/officeDocument/2006/relationships/hyperlink" Target="https://bulbapedia.bulbagarden.net/wiki/Dragapult_(Pok%C3%A9mon)" TargetMode="External"/><Relationship Id="rId1050" Type="http://schemas.openxmlformats.org/officeDocument/2006/relationships/hyperlink" Target="https://bulbapedia.bulbagarden.net/wiki/Zigzagoon_(Pok%C3%A9mon)" TargetMode="External"/><Relationship Id="rId220" Type="http://schemas.openxmlformats.org/officeDocument/2006/relationships/hyperlink" Target="https://bulbapedia.bulbagarden.net/wiki/Ditto_(Pok%C3%A9mon)" TargetMode="External"/><Relationship Id="rId1051" Type="http://schemas.openxmlformats.org/officeDocument/2006/relationships/hyperlink" Target="https://bulbapedia.bulbagarden.net/wiki/Zigzagoon_(Pok%C3%A9mon)" TargetMode="External"/><Relationship Id="rId1052" Type="http://schemas.openxmlformats.org/officeDocument/2006/relationships/hyperlink" Target="https://bulbapedia.bulbagarden.net/wiki/Zigzagoon_(Pok%C3%A9mon)" TargetMode="External"/><Relationship Id="rId1053" Type="http://schemas.openxmlformats.org/officeDocument/2006/relationships/hyperlink" Target="https://bulbapedia.bulbagarden.net/wiki/Zoroark_(Pok%C3%A9mon)" TargetMode="External"/><Relationship Id="rId1054" Type="http://schemas.openxmlformats.org/officeDocument/2006/relationships/hyperlink" Target="https://bulbapedia.bulbagarden.net/wiki/Zorua_(Pok%C3%A9mon)" TargetMode="External"/><Relationship Id="rId224" Type="http://schemas.openxmlformats.org/officeDocument/2006/relationships/hyperlink" Target="https://bulbapedia.bulbagarden.net/wiki/Doublade_(Pok%C3%A9mon)" TargetMode="External"/><Relationship Id="rId1055" Type="http://schemas.openxmlformats.org/officeDocument/2006/relationships/hyperlink" Target="https://bulbapedia.bulbagarden.net/wiki/Zubat_(Pok%C3%A9mon)" TargetMode="External"/><Relationship Id="rId223" Type="http://schemas.openxmlformats.org/officeDocument/2006/relationships/hyperlink" Target="https://bulbapedia.bulbagarden.net/wiki/Dottler_(Pok%C3%A9mon)" TargetMode="External"/><Relationship Id="rId1056" Type="http://schemas.openxmlformats.org/officeDocument/2006/relationships/hyperlink" Target="https://bulbapedia.bulbagarden.net/wiki/Zweilous_(Pok%C3%A9mon)" TargetMode="External"/><Relationship Id="rId222" Type="http://schemas.openxmlformats.org/officeDocument/2006/relationships/hyperlink" Target="https://bulbapedia.bulbagarden.net/wiki/Dottler_(Pok%C3%A9mon)" TargetMode="External"/><Relationship Id="rId1057" Type="http://schemas.openxmlformats.org/officeDocument/2006/relationships/hyperlink" Target="https://bulbapedia.bulbagarden.net/wiki/Zweilous_(Pok%C3%A9mon)" TargetMode="External"/><Relationship Id="rId221" Type="http://schemas.openxmlformats.org/officeDocument/2006/relationships/hyperlink" Target="https://bulbapedia.bulbagarden.net/wiki/Ditto_(Pok%C3%A9mon)" TargetMode="External"/><Relationship Id="rId1058" Type="http://schemas.openxmlformats.org/officeDocument/2006/relationships/hyperlink" Target="https://bulbapedia.bulbagarden.net/wiki/Zygarde_(Pok%C3%A9mon)" TargetMode="External"/><Relationship Id="rId1048" Type="http://schemas.openxmlformats.org/officeDocument/2006/relationships/hyperlink" Target="https://bulbapedia.bulbagarden.net/wiki/Zeraora_(Pok%C3%A9mon)" TargetMode="External"/><Relationship Id="rId1049" Type="http://schemas.openxmlformats.org/officeDocument/2006/relationships/hyperlink" Target="https://bulbapedia.bulbagarden.net/wiki/Zigzagoon_(Pok%C3%A9mon)" TargetMode="External"/><Relationship Id="rId217" Type="http://schemas.openxmlformats.org/officeDocument/2006/relationships/hyperlink" Target="https://bulbapedia.bulbagarden.net/wiki/Diggersby_(Pok%C3%A9mon)" TargetMode="External"/><Relationship Id="rId216" Type="http://schemas.openxmlformats.org/officeDocument/2006/relationships/hyperlink" Target="https://bulbapedia.bulbagarden.net/wiki/Diancie_(Pok%C3%A9mon)" TargetMode="External"/><Relationship Id="rId215" Type="http://schemas.openxmlformats.org/officeDocument/2006/relationships/hyperlink" Target="https://bulbapedia.bulbagarden.net/wiki/Diancie_(Pok%C3%A9mon)" TargetMode="External"/><Relationship Id="rId699" Type="http://schemas.openxmlformats.org/officeDocument/2006/relationships/hyperlink" Target="https://bulbapedia.bulbagarden.net/wiki/Polteageist_(Pok%C3%A9mon)" TargetMode="External"/><Relationship Id="rId214" Type="http://schemas.openxmlformats.org/officeDocument/2006/relationships/hyperlink" Target="https://bulbapedia.bulbagarden.net/wiki/Dialga_(Pok%C3%A9mon)" TargetMode="External"/><Relationship Id="rId698" Type="http://schemas.openxmlformats.org/officeDocument/2006/relationships/hyperlink" Target="https://bulbapedia.bulbagarden.net/wiki/Poliwrath_(Pok%C3%A9mon)" TargetMode="External"/><Relationship Id="rId219" Type="http://schemas.openxmlformats.org/officeDocument/2006/relationships/hyperlink" Target="https://bulbapedia.bulbagarden.net/wiki/Diglett_(Pok%C3%A9mon)" TargetMode="External"/><Relationship Id="rId218" Type="http://schemas.openxmlformats.org/officeDocument/2006/relationships/hyperlink" Target="https://bulbapedia.bulbagarden.net/wiki/Diglett_(Pok%C3%A9mon)" TargetMode="External"/><Relationship Id="rId693" Type="http://schemas.openxmlformats.org/officeDocument/2006/relationships/hyperlink" Target="https://bulbapedia.bulbagarden.net/wiki/Poipole_(Pok%C3%A9mon)" TargetMode="External"/><Relationship Id="rId1040" Type="http://schemas.openxmlformats.org/officeDocument/2006/relationships/hyperlink" Target="https://bulbapedia.bulbagarden.net/wiki/Zamazenta_(Pok%C3%A9mon)" TargetMode="External"/><Relationship Id="rId692" Type="http://schemas.openxmlformats.org/officeDocument/2006/relationships/hyperlink" Target="https://bulbapedia.bulbagarden.net/wiki/Pinsir_(Pok%C3%A9mon)" TargetMode="External"/><Relationship Id="rId1041" Type="http://schemas.openxmlformats.org/officeDocument/2006/relationships/hyperlink" Target="https://bulbapedia.bulbagarden.net/wiki/Zamazenta_(Pok%C3%A9mon)" TargetMode="External"/><Relationship Id="rId691" Type="http://schemas.openxmlformats.org/officeDocument/2006/relationships/hyperlink" Target="https://bulbapedia.bulbagarden.net/wiki/Pincurchin_(Pok%C3%A9mon)" TargetMode="External"/><Relationship Id="rId1042" Type="http://schemas.openxmlformats.org/officeDocument/2006/relationships/hyperlink" Target="https://bulbapedia.bulbagarden.net/wiki/Zapdos_(Pok%C3%A9mon)" TargetMode="External"/><Relationship Id="rId690" Type="http://schemas.openxmlformats.org/officeDocument/2006/relationships/hyperlink" Target="https://bulbapedia.bulbagarden.net/wiki/Pincurchin_(Pok%C3%A9mon)" TargetMode="External"/><Relationship Id="rId1043" Type="http://schemas.openxmlformats.org/officeDocument/2006/relationships/hyperlink" Target="https://bulbapedia.bulbagarden.net/wiki/Zapdos_(Pok%C3%A9mon)" TargetMode="External"/><Relationship Id="rId213" Type="http://schemas.openxmlformats.org/officeDocument/2006/relationships/hyperlink" Target="https://bulbapedia.bulbagarden.net/wiki/Dialga_(Pok%C3%A9mon)" TargetMode="External"/><Relationship Id="rId697" Type="http://schemas.openxmlformats.org/officeDocument/2006/relationships/hyperlink" Target="https://bulbapedia.bulbagarden.net/wiki/Poliwhirl_(Pok%C3%A9mon)" TargetMode="External"/><Relationship Id="rId1044" Type="http://schemas.openxmlformats.org/officeDocument/2006/relationships/hyperlink" Target="https://bulbapedia.bulbagarden.net/wiki/Zarude_(Pok%C3%A9mon)" TargetMode="External"/><Relationship Id="rId212" Type="http://schemas.openxmlformats.org/officeDocument/2006/relationships/hyperlink" Target="https://bulbapedia.bulbagarden.net/wiki/Dhelmise_(Pok%C3%A9mon)" TargetMode="External"/><Relationship Id="rId696" Type="http://schemas.openxmlformats.org/officeDocument/2006/relationships/hyperlink" Target="https://bulbapedia.bulbagarden.net/wiki/Poliwag_(Pok%C3%A9mon)" TargetMode="External"/><Relationship Id="rId1045" Type="http://schemas.openxmlformats.org/officeDocument/2006/relationships/hyperlink" Target="https://bulbapedia.bulbagarden.net/wiki/Zekrom_(Pok%C3%A9mon)" TargetMode="External"/><Relationship Id="rId211" Type="http://schemas.openxmlformats.org/officeDocument/2006/relationships/hyperlink" Target="https://bulbapedia.bulbagarden.net/wiki/Dhelmise_(Pok%C3%A9mon)" TargetMode="External"/><Relationship Id="rId695" Type="http://schemas.openxmlformats.org/officeDocument/2006/relationships/hyperlink" Target="https://bulbapedia.bulbagarden.net/wiki/Politoed_(Pok%C3%A9mon)" TargetMode="External"/><Relationship Id="rId1046" Type="http://schemas.openxmlformats.org/officeDocument/2006/relationships/hyperlink" Target="https://bulbapedia.bulbagarden.net/wiki/Zekrom_(Pok%C3%A9mon)" TargetMode="External"/><Relationship Id="rId210" Type="http://schemas.openxmlformats.org/officeDocument/2006/relationships/hyperlink" Target="https://bulbapedia.bulbagarden.net/wiki/Dewpider_(Pok%C3%A9mon)" TargetMode="External"/><Relationship Id="rId694" Type="http://schemas.openxmlformats.org/officeDocument/2006/relationships/hyperlink" Target="https://bulbapedia.bulbagarden.net/wiki/Poipole_(Pok%C3%A9mon)" TargetMode="External"/><Relationship Id="rId1047" Type="http://schemas.openxmlformats.org/officeDocument/2006/relationships/hyperlink" Target="https://bulbapedia.bulbagarden.net/wiki/Zeraora_(Pok%C3%A9mon)" TargetMode="External"/><Relationship Id="rId249" Type="http://schemas.openxmlformats.org/officeDocument/2006/relationships/hyperlink" Target="https://bulbapedia.bulbagarden.net/wiki/Druddigon_(Pok%C3%A9mon)" TargetMode="External"/><Relationship Id="rId248" Type="http://schemas.openxmlformats.org/officeDocument/2006/relationships/hyperlink" Target="https://bulbapedia.bulbagarden.net/wiki/Druddigon_(Pok%C3%A9mon)" TargetMode="External"/><Relationship Id="rId247" Type="http://schemas.openxmlformats.org/officeDocument/2006/relationships/hyperlink" Target="https://bulbapedia.bulbagarden.net/wiki/Drizzile_(Pok%C3%A9mon)" TargetMode="External"/><Relationship Id="rId242" Type="http://schemas.openxmlformats.org/officeDocument/2006/relationships/hyperlink" Target="https://bulbapedia.bulbagarden.net/wiki/Drifblim_(Pok%C3%A9mon)" TargetMode="External"/><Relationship Id="rId241" Type="http://schemas.openxmlformats.org/officeDocument/2006/relationships/hyperlink" Target="https://bulbapedia.bulbagarden.net/wiki/Dreepy_(Pok%C3%A9mon)" TargetMode="External"/><Relationship Id="rId240" Type="http://schemas.openxmlformats.org/officeDocument/2006/relationships/hyperlink" Target="https://bulbapedia.bulbagarden.net/wiki/Dreepy_(Pok%C3%A9mon)" TargetMode="External"/><Relationship Id="rId246" Type="http://schemas.openxmlformats.org/officeDocument/2006/relationships/hyperlink" Target="https://bulbapedia.bulbagarden.net/wiki/Drilbur_(Pok%C3%A9mon)" TargetMode="External"/><Relationship Id="rId245" Type="http://schemas.openxmlformats.org/officeDocument/2006/relationships/hyperlink" Target="https://bulbapedia.bulbagarden.net/wiki/Drifloon_(Pok%C3%A9mon)" TargetMode="External"/><Relationship Id="rId244" Type="http://schemas.openxmlformats.org/officeDocument/2006/relationships/hyperlink" Target="https://bulbapedia.bulbagarden.net/wiki/Drifloon_(Pok%C3%A9mon)" TargetMode="External"/><Relationship Id="rId243" Type="http://schemas.openxmlformats.org/officeDocument/2006/relationships/hyperlink" Target="https://bulbapedia.bulbagarden.net/wiki/Drifblim_(Pok%C3%A9mon)" TargetMode="External"/><Relationship Id="rId239" Type="http://schemas.openxmlformats.org/officeDocument/2006/relationships/hyperlink" Target="https://bulbapedia.bulbagarden.net/wiki/Drednaw_(Pok%C3%A9mon)" TargetMode="External"/><Relationship Id="rId238" Type="http://schemas.openxmlformats.org/officeDocument/2006/relationships/hyperlink" Target="https://bulbapedia.bulbagarden.net/wiki/Drednaw_(Pok%C3%A9mon)" TargetMode="External"/><Relationship Id="rId237" Type="http://schemas.openxmlformats.org/officeDocument/2006/relationships/hyperlink" Target="https://bulbapedia.bulbagarden.net/wiki/Dratini_(Pok%C3%A9mon)" TargetMode="External"/><Relationship Id="rId236" Type="http://schemas.openxmlformats.org/officeDocument/2006/relationships/hyperlink" Target="https://bulbapedia.bulbagarden.net/wiki/Drapion_(Pok%C3%A9mon)" TargetMode="External"/><Relationship Id="rId1060" Type="http://schemas.openxmlformats.org/officeDocument/2006/relationships/hyperlink" Target="https://bulbapedia.bulbagarden.net/wiki/Zygarde_(Pok%C3%A9mon)" TargetMode="External"/><Relationship Id="rId1061" Type="http://schemas.openxmlformats.org/officeDocument/2006/relationships/hyperlink" Target="https://bulbapedia.bulbagarden.net/wiki/Zygarde_(Pok%C3%A9mon)" TargetMode="External"/><Relationship Id="rId231" Type="http://schemas.openxmlformats.org/officeDocument/2006/relationships/hyperlink" Target="https://bulbapedia.bulbagarden.net/wiki/Dragonite_(Pok%C3%A9mon)" TargetMode="External"/><Relationship Id="rId1062" Type="http://schemas.openxmlformats.org/officeDocument/2006/relationships/hyperlink" Target="https://bulbapedia.bulbagarden.net/wiki/Zygarde_(Pok%C3%A9mon)" TargetMode="External"/><Relationship Id="rId230" Type="http://schemas.openxmlformats.org/officeDocument/2006/relationships/hyperlink" Target="https://bulbapedia.bulbagarden.net/wiki/Dragonair_(Pok%C3%A9mon)" TargetMode="External"/><Relationship Id="rId1063" Type="http://schemas.openxmlformats.org/officeDocument/2006/relationships/hyperlink" Target="https://bulbapedia.bulbagarden.net/wiki/Zygarde_(Pok%C3%A9mon)" TargetMode="External"/><Relationship Id="rId1064" Type="http://schemas.openxmlformats.org/officeDocument/2006/relationships/drawing" Target="../drawings/drawing9.xml"/><Relationship Id="rId235" Type="http://schemas.openxmlformats.org/officeDocument/2006/relationships/hyperlink" Target="https://bulbapedia.bulbagarden.net/wiki/Drapion_(Pok%C3%A9mon)" TargetMode="External"/><Relationship Id="rId234" Type="http://schemas.openxmlformats.org/officeDocument/2006/relationships/hyperlink" Target="https://bulbapedia.bulbagarden.net/wiki/Drampa_(Pok%C3%A9mon)" TargetMode="External"/><Relationship Id="rId233" Type="http://schemas.openxmlformats.org/officeDocument/2006/relationships/hyperlink" Target="https://bulbapedia.bulbagarden.net/wiki/Drakloak_(Pok%C3%A9mon)" TargetMode="External"/><Relationship Id="rId232" Type="http://schemas.openxmlformats.org/officeDocument/2006/relationships/hyperlink" Target="https://bulbapedia.bulbagarden.net/wiki/Drakloak_(Pok%C3%A9mon)" TargetMode="External"/><Relationship Id="rId1015" Type="http://schemas.openxmlformats.org/officeDocument/2006/relationships/hyperlink" Target="https://bulbapedia.bulbagarden.net/wiki/Wingull_(Pok%C3%A9mon)" TargetMode="External"/><Relationship Id="rId1016" Type="http://schemas.openxmlformats.org/officeDocument/2006/relationships/hyperlink" Target="https://bulbapedia.bulbagarden.net/wiki/Wingull_(Pok%C3%A9mon)" TargetMode="External"/><Relationship Id="rId1017" Type="http://schemas.openxmlformats.org/officeDocument/2006/relationships/hyperlink" Target="https://bulbapedia.bulbagarden.net/wiki/Wishiwashi_(Pok%C3%A9mon)" TargetMode="External"/><Relationship Id="rId1018" Type="http://schemas.openxmlformats.org/officeDocument/2006/relationships/hyperlink" Target="https://bulbapedia.bulbagarden.net/wiki/Wishiwashi_(Pok%C3%A9mon)" TargetMode="External"/><Relationship Id="rId1019" Type="http://schemas.openxmlformats.org/officeDocument/2006/relationships/hyperlink" Target="https://bulbapedia.bulbagarden.net/wiki/Wobbuffet_(Pok%C3%A9mon)" TargetMode="External"/><Relationship Id="rId668" Type="http://schemas.openxmlformats.org/officeDocument/2006/relationships/hyperlink" Target="https://bulbapedia.bulbagarden.net/wiki/Passimian_(Pok%C3%A9mon)" TargetMode="External"/><Relationship Id="rId667" Type="http://schemas.openxmlformats.org/officeDocument/2006/relationships/hyperlink" Target="https://bulbapedia.bulbagarden.net/wiki/Pangoro_(Pok%C3%A9mon)" TargetMode="External"/><Relationship Id="rId666" Type="http://schemas.openxmlformats.org/officeDocument/2006/relationships/hyperlink" Target="https://bulbapedia.bulbagarden.net/wiki/Pancham_(Pok%C3%A9mon)" TargetMode="External"/><Relationship Id="rId665" Type="http://schemas.openxmlformats.org/officeDocument/2006/relationships/hyperlink" Target="https://bulbapedia.bulbagarden.net/wiki/Palpitoad_(Pok%C3%A9mon)" TargetMode="External"/><Relationship Id="rId669" Type="http://schemas.openxmlformats.org/officeDocument/2006/relationships/hyperlink" Target="https://bulbapedia.bulbagarden.net/wiki/Passimian_(Pok%C3%A9mon)" TargetMode="External"/><Relationship Id="rId660" Type="http://schemas.openxmlformats.org/officeDocument/2006/relationships/hyperlink" Target="https://bulbapedia.bulbagarden.net/wiki/Orbeetle_(Pok%C3%A9mon)" TargetMode="External"/><Relationship Id="rId1010" Type="http://schemas.openxmlformats.org/officeDocument/2006/relationships/hyperlink" Target="https://bulbapedia.bulbagarden.net/wiki/Whiscash_(Pok%C3%A9mon)" TargetMode="External"/><Relationship Id="rId664" Type="http://schemas.openxmlformats.org/officeDocument/2006/relationships/hyperlink" Target="https://bulbapedia.bulbagarden.net/wiki/Palossand_(Pok%C3%A9mon)" TargetMode="External"/><Relationship Id="rId1011" Type="http://schemas.openxmlformats.org/officeDocument/2006/relationships/hyperlink" Target="https://bulbapedia.bulbagarden.net/wiki/Whismur_(Pok%C3%A9mon)" TargetMode="External"/><Relationship Id="rId663" Type="http://schemas.openxmlformats.org/officeDocument/2006/relationships/hyperlink" Target="https://bulbapedia.bulbagarden.net/wiki/Palkia_(Pok%C3%A9mon)" TargetMode="External"/><Relationship Id="rId1012" Type="http://schemas.openxmlformats.org/officeDocument/2006/relationships/hyperlink" Target="https://bulbapedia.bulbagarden.net/wiki/Wigglytuff_(Pok%C3%A9mon)" TargetMode="External"/><Relationship Id="rId662" Type="http://schemas.openxmlformats.org/officeDocument/2006/relationships/hyperlink" Target="https://bulbapedia.bulbagarden.net/wiki/Palkia_(Pok%C3%A9mon)" TargetMode="External"/><Relationship Id="rId1013" Type="http://schemas.openxmlformats.org/officeDocument/2006/relationships/hyperlink" Target="https://bulbapedia.bulbagarden.net/wiki/Wimpod_(Pok%C3%A9mon)" TargetMode="External"/><Relationship Id="rId661" Type="http://schemas.openxmlformats.org/officeDocument/2006/relationships/hyperlink" Target="https://bulbapedia.bulbagarden.net/wiki/Orbeetle_(Pok%C3%A9mon)" TargetMode="External"/><Relationship Id="rId1014" Type="http://schemas.openxmlformats.org/officeDocument/2006/relationships/hyperlink" Target="https://bulbapedia.bulbagarden.net/wiki/Wimpod_(Pok%C3%A9mon)" TargetMode="External"/><Relationship Id="rId1004" Type="http://schemas.openxmlformats.org/officeDocument/2006/relationships/hyperlink" Target="https://bulbapedia.bulbagarden.net/wiki/Weezing_(Pok%C3%A9mon)" TargetMode="External"/><Relationship Id="rId1005" Type="http://schemas.openxmlformats.org/officeDocument/2006/relationships/hyperlink" Target="https://bulbapedia.bulbagarden.net/wiki/Whimsicott_(Pok%C3%A9mon)" TargetMode="External"/><Relationship Id="rId1006" Type="http://schemas.openxmlformats.org/officeDocument/2006/relationships/hyperlink" Target="https://bulbapedia.bulbagarden.net/wiki/Whimsicott_(Pok%C3%A9mon)" TargetMode="External"/><Relationship Id="rId1007" Type="http://schemas.openxmlformats.org/officeDocument/2006/relationships/hyperlink" Target="https://bulbapedia.bulbagarden.net/wiki/Whirlipede_(Pok%C3%A9mon)" TargetMode="External"/><Relationship Id="rId1008" Type="http://schemas.openxmlformats.org/officeDocument/2006/relationships/hyperlink" Target="https://bulbapedia.bulbagarden.net/wiki/Whiscash_(Pok%C3%A9mon)" TargetMode="External"/><Relationship Id="rId1009" Type="http://schemas.openxmlformats.org/officeDocument/2006/relationships/hyperlink" Target="https://bulbapedia.bulbagarden.net/wiki/Whiscash_(Pok%C3%A9mon)" TargetMode="External"/><Relationship Id="rId657" Type="http://schemas.openxmlformats.org/officeDocument/2006/relationships/hyperlink" Target="https://bulbapedia.bulbagarden.net/wiki/Onix_(Pok%C3%A9mon)" TargetMode="External"/><Relationship Id="rId656" Type="http://schemas.openxmlformats.org/officeDocument/2006/relationships/hyperlink" Target="https://bulbapedia.bulbagarden.net/wiki/Omastar_(Pok%C3%A9mon)" TargetMode="External"/><Relationship Id="rId655" Type="http://schemas.openxmlformats.org/officeDocument/2006/relationships/hyperlink" Target="https://bulbapedia.bulbagarden.net/wiki/Omanyte_(Pok%C3%A9mon)" TargetMode="External"/><Relationship Id="rId654" Type="http://schemas.openxmlformats.org/officeDocument/2006/relationships/hyperlink" Target="https://bulbapedia.bulbagarden.net/wiki/Oddish_(Pok%C3%A9mon)" TargetMode="External"/><Relationship Id="rId659" Type="http://schemas.openxmlformats.org/officeDocument/2006/relationships/hyperlink" Target="https://bulbapedia.bulbagarden.net/wiki/Oranguru_(Pok%C3%A9mon)" TargetMode="External"/><Relationship Id="rId658" Type="http://schemas.openxmlformats.org/officeDocument/2006/relationships/hyperlink" Target="https://bulbapedia.bulbagarden.net/wiki/Oranguru_(Pok%C3%A9mon)" TargetMode="External"/><Relationship Id="rId653" Type="http://schemas.openxmlformats.org/officeDocument/2006/relationships/hyperlink" Target="https://bulbapedia.bulbagarden.net/wiki/Octillery_(Pok%C3%A9mon)" TargetMode="External"/><Relationship Id="rId1000" Type="http://schemas.openxmlformats.org/officeDocument/2006/relationships/hyperlink" Target="https://bulbapedia.bulbagarden.net/wiki/Wartortle_(Pok%C3%A9mon)" TargetMode="External"/><Relationship Id="rId652" Type="http://schemas.openxmlformats.org/officeDocument/2006/relationships/hyperlink" Target="https://bulbapedia.bulbagarden.net/wiki/Octillery_(Pok%C3%A9mon)" TargetMode="External"/><Relationship Id="rId1001" Type="http://schemas.openxmlformats.org/officeDocument/2006/relationships/hyperlink" Target="https://bulbapedia.bulbagarden.net/wiki/Weavile_(Pok%C3%A9mon)" TargetMode="External"/><Relationship Id="rId651" Type="http://schemas.openxmlformats.org/officeDocument/2006/relationships/hyperlink" Target="https://bulbapedia.bulbagarden.net/wiki/Obstagoon_(Pok%C3%A9mon)" TargetMode="External"/><Relationship Id="rId1002" Type="http://schemas.openxmlformats.org/officeDocument/2006/relationships/hyperlink" Target="https://bulbapedia.bulbagarden.net/wiki/Weavile_(Pok%C3%A9mon)" TargetMode="External"/><Relationship Id="rId650" Type="http://schemas.openxmlformats.org/officeDocument/2006/relationships/hyperlink" Target="https://bulbapedia.bulbagarden.net/wiki/Obstagoon_(Pok%C3%A9mon)" TargetMode="External"/><Relationship Id="rId1003" Type="http://schemas.openxmlformats.org/officeDocument/2006/relationships/hyperlink" Target="https://bulbapedia.bulbagarden.net/wiki/Weezing_(Pok%C3%A9mon)" TargetMode="External"/><Relationship Id="rId1037" Type="http://schemas.openxmlformats.org/officeDocument/2006/relationships/hyperlink" Target="https://bulbapedia.bulbagarden.net/wiki/Yveltal_(Pok%C3%A9mon)" TargetMode="External"/><Relationship Id="rId1038" Type="http://schemas.openxmlformats.org/officeDocument/2006/relationships/hyperlink" Target="https://bulbapedia.bulbagarden.net/wiki/Zacian_(Pok%C3%A9mon)" TargetMode="External"/><Relationship Id="rId1039" Type="http://schemas.openxmlformats.org/officeDocument/2006/relationships/hyperlink" Target="https://bulbapedia.bulbagarden.net/wiki/Zacian_(Pok%C3%A9mon)" TargetMode="External"/><Relationship Id="rId206" Type="http://schemas.openxmlformats.org/officeDocument/2006/relationships/hyperlink" Target="https://bulbapedia.bulbagarden.net/wiki/Deino_(Pok%C3%A9mon)" TargetMode="External"/><Relationship Id="rId205" Type="http://schemas.openxmlformats.org/officeDocument/2006/relationships/hyperlink" Target="https://bulbapedia.bulbagarden.net/wiki/Deino_(Pok%C3%A9mon)" TargetMode="External"/><Relationship Id="rId689" Type="http://schemas.openxmlformats.org/officeDocument/2006/relationships/hyperlink" Target="https://bulbapedia.bulbagarden.net/wiki/Pincurchin_(Pok%C3%A9mon)" TargetMode="External"/><Relationship Id="rId204" Type="http://schemas.openxmlformats.org/officeDocument/2006/relationships/hyperlink" Target="https://bulbapedia.bulbagarden.net/wiki/Dedenne_(Pok%C3%A9mon)" TargetMode="External"/><Relationship Id="rId688" Type="http://schemas.openxmlformats.org/officeDocument/2006/relationships/hyperlink" Target="https://bulbapedia.bulbagarden.net/wiki/Piloswine_(Pok%C3%A9mon)" TargetMode="External"/><Relationship Id="rId203" Type="http://schemas.openxmlformats.org/officeDocument/2006/relationships/hyperlink" Target="https://bulbapedia.bulbagarden.net/wiki/Decidueye_(Pok%C3%A9mon)" TargetMode="External"/><Relationship Id="rId687" Type="http://schemas.openxmlformats.org/officeDocument/2006/relationships/hyperlink" Target="https://bulbapedia.bulbagarden.net/wiki/Piloswine_(Pok%C3%A9mon)" TargetMode="External"/><Relationship Id="rId209" Type="http://schemas.openxmlformats.org/officeDocument/2006/relationships/hyperlink" Target="https://bulbapedia.bulbagarden.net/wiki/Dewpider_(Pok%C3%A9mon)" TargetMode="External"/><Relationship Id="rId208" Type="http://schemas.openxmlformats.org/officeDocument/2006/relationships/hyperlink" Target="https://bulbapedia.bulbagarden.net/wiki/Delibird_(Pok%C3%A9mon)" TargetMode="External"/><Relationship Id="rId207" Type="http://schemas.openxmlformats.org/officeDocument/2006/relationships/hyperlink" Target="https://bulbapedia.bulbagarden.net/wiki/Delibird_(Pok%C3%A9mon)" TargetMode="External"/><Relationship Id="rId682" Type="http://schemas.openxmlformats.org/officeDocument/2006/relationships/hyperlink" Target="https://bulbapedia.bulbagarden.net/wiki/Pichu_(Pok%C3%A9mon)" TargetMode="External"/><Relationship Id="rId681" Type="http://schemas.openxmlformats.org/officeDocument/2006/relationships/hyperlink" Target="https://bulbapedia.bulbagarden.net/wiki/Pheromosa_(Pok%C3%A9mon)" TargetMode="External"/><Relationship Id="rId1030" Type="http://schemas.openxmlformats.org/officeDocument/2006/relationships/hyperlink" Target="https://bulbapedia.bulbagarden.net/wiki/Xurkitree_(Pok%C3%A9mon)" TargetMode="External"/><Relationship Id="rId680" Type="http://schemas.openxmlformats.org/officeDocument/2006/relationships/hyperlink" Target="https://bulbapedia.bulbagarden.net/wiki/Pheromosa_(Pok%C3%A9mon)" TargetMode="External"/><Relationship Id="rId1031" Type="http://schemas.openxmlformats.org/officeDocument/2006/relationships/hyperlink" Target="https://bulbapedia.bulbagarden.net/wiki/Xurkitree_(Pok%C3%A9mon)" TargetMode="External"/><Relationship Id="rId1032" Type="http://schemas.openxmlformats.org/officeDocument/2006/relationships/hyperlink" Target="https://bulbapedia.bulbagarden.net/wiki/Yamask_(Pok%C3%A9mon)" TargetMode="External"/><Relationship Id="rId202" Type="http://schemas.openxmlformats.org/officeDocument/2006/relationships/hyperlink" Target="https://bulbapedia.bulbagarden.net/wiki/Decidueye_(Pok%C3%A9mon)" TargetMode="External"/><Relationship Id="rId686" Type="http://schemas.openxmlformats.org/officeDocument/2006/relationships/hyperlink" Target="https://bulbapedia.bulbagarden.net/wiki/Pikachu_(Pok%C3%A9mon)" TargetMode="External"/><Relationship Id="rId1033" Type="http://schemas.openxmlformats.org/officeDocument/2006/relationships/hyperlink" Target="https://bulbapedia.bulbagarden.net/wiki/Yamask_(Pok%C3%A9mon)" TargetMode="External"/><Relationship Id="rId201" Type="http://schemas.openxmlformats.org/officeDocument/2006/relationships/hyperlink" Target="https://bulbapedia.bulbagarden.net/wiki/Darumaka_(Pok%C3%A9mon)" TargetMode="External"/><Relationship Id="rId685" Type="http://schemas.openxmlformats.org/officeDocument/2006/relationships/hyperlink" Target="https://bulbapedia.bulbagarden.net/wiki/Pikachu_(Pok%C3%A9mon)" TargetMode="External"/><Relationship Id="rId1034" Type="http://schemas.openxmlformats.org/officeDocument/2006/relationships/hyperlink" Target="https://bulbapedia.bulbagarden.net/wiki/Yamper_(Pok%C3%A9mon)" TargetMode="External"/><Relationship Id="rId200" Type="http://schemas.openxmlformats.org/officeDocument/2006/relationships/hyperlink" Target="https://bulbapedia.bulbagarden.net/wiki/Darumaka_(Pok%C3%A9mon)" TargetMode="External"/><Relationship Id="rId684" Type="http://schemas.openxmlformats.org/officeDocument/2006/relationships/hyperlink" Target="https://bulbapedia.bulbagarden.net/wiki/Pidove_(Pok%C3%A9mon)" TargetMode="External"/><Relationship Id="rId1035" Type="http://schemas.openxmlformats.org/officeDocument/2006/relationships/hyperlink" Target="https://bulbapedia.bulbagarden.net/wiki/Yamper_(Pok%C3%A9mon)" TargetMode="External"/><Relationship Id="rId683" Type="http://schemas.openxmlformats.org/officeDocument/2006/relationships/hyperlink" Target="https://bulbapedia.bulbagarden.net/wiki/Pichu_(Pok%C3%A9mon)" TargetMode="External"/><Relationship Id="rId1036" Type="http://schemas.openxmlformats.org/officeDocument/2006/relationships/hyperlink" Target="https://bulbapedia.bulbagarden.net/wiki/Yveltal_(Pok%C3%A9mon)" TargetMode="External"/><Relationship Id="rId1026" Type="http://schemas.openxmlformats.org/officeDocument/2006/relationships/hyperlink" Target="https://bulbapedia.bulbagarden.net/wiki/Wynaut_(Pok%C3%A9mon)" TargetMode="External"/><Relationship Id="rId1027" Type="http://schemas.openxmlformats.org/officeDocument/2006/relationships/hyperlink" Target="https://bulbapedia.bulbagarden.net/wiki/Xatu_(Pok%C3%A9mon)" TargetMode="External"/><Relationship Id="rId1028" Type="http://schemas.openxmlformats.org/officeDocument/2006/relationships/hyperlink" Target="https://bulbapedia.bulbagarden.net/wiki/Xerneas_(Pok%C3%A9mon)" TargetMode="External"/><Relationship Id="rId1029" Type="http://schemas.openxmlformats.org/officeDocument/2006/relationships/hyperlink" Target="https://bulbapedia.bulbagarden.net/wiki/Xerneas_(Pok%C3%A9mon)" TargetMode="External"/><Relationship Id="rId679" Type="http://schemas.openxmlformats.org/officeDocument/2006/relationships/hyperlink" Target="https://bulbapedia.bulbagarden.net/wiki/Phantump_(Pok%C3%A9mon)" TargetMode="External"/><Relationship Id="rId678" Type="http://schemas.openxmlformats.org/officeDocument/2006/relationships/hyperlink" Target="https://bulbapedia.bulbagarden.net/wiki/Phantump_(Pok%C3%A9mon)" TargetMode="External"/><Relationship Id="rId677" Type="http://schemas.openxmlformats.org/officeDocument/2006/relationships/hyperlink" Target="https://bulbapedia.bulbagarden.net/wiki/Petilil_(Pok%C3%A9mon)" TargetMode="External"/><Relationship Id="rId676" Type="http://schemas.openxmlformats.org/officeDocument/2006/relationships/hyperlink" Target="https://bulbapedia.bulbagarden.net/wiki/Persian_(Pok%C3%A9mon)" TargetMode="External"/><Relationship Id="rId671" Type="http://schemas.openxmlformats.org/officeDocument/2006/relationships/hyperlink" Target="https://bulbapedia.bulbagarden.net/wiki/Pawniard_(Pok%C3%A9mon)" TargetMode="External"/><Relationship Id="rId670" Type="http://schemas.openxmlformats.org/officeDocument/2006/relationships/hyperlink" Target="https://bulbapedia.bulbagarden.net/wiki/Pawniard_(Pok%C3%A9mon)" TargetMode="External"/><Relationship Id="rId1020" Type="http://schemas.openxmlformats.org/officeDocument/2006/relationships/hyperlink" Target="https://bulbapedia.bulbagarden.net/wiki/Woobat_(Pok%C3%A9mon)" TargetMode="External"/><Relationship Id="rId1021" Type="http://schemas.openxmlformats.org/officeDocument/2006/relationships/hyperlink" Target="https://bulbapedia.bulbagarden.net/wiki/Woobat_(Pok%C3%A9mon)" TargetMode="External"/><Relationship Id="rId675" Type="http://schemas.openxmlformats.org/officeDocument/2006/relationships/hyperlink" Target="https://bulbapedia.bulbagarden.net/wiki/Persian_(Pok%C3%A9mon)" TargetMode="External"/><Relationship Id="rId1022" Type="http://schemas.openxmlformats.org/officeDocument/2006/relationships/hyperlink" Target="https://bulbapedia.bulbagarden.net/wiki/Wooloo_(Pok%C3%A9mon)" TargetMode="External"/><Relationship Id="rId674" Type="http://schemas.openxmlformats.org/officeDocument/2006/relationships/hyperlink" Target="https://bulbapedia.bulbagarden.net/wiki/Perrserker_(Pok%C3%A9mon)" TargetMode="External"/><Relationship Id="rId1023" Type="http://schemas.openxmlformats.org/officeDocument/2006/relationships/hyperlink" Target="https://bulbapedia.bulbagarden.net/wiki/Wooloo_(Pok%C3%A9mon)" TargetMode="External"/><Relationship Id="rId673" Type="http://schemas.openxmlformats.org/officeDocument/2006/relationships/hyperlink" Target="https://bulbapedia.bulbagarden.net/wiki/Pelipper_(Pok%C3%A9mon)" TargetMode="External"/><Relationship Id="rId1024" Type="http://schemas.openxmlformats.org/officeDocument/2006/relationships/hyperlink" Target="https://bulbapedia.bulbagarden.net/wiki/Wooper_(Pok%C3%A9mon)" TargetMode="External"/><Relationship Id="rId672" Type="http://schemas.openxmlformats.org/officeDocument/2006/relationships/hyperlink" Target="https://bulbapedia.bulbagarden.net/wiki/Pelipper_(Pok%C3%A9mon)" TargetMode="External"/><Relationship Id="rId1025" Type="http://schemas.openxmlformats.org/officeDocument/2006/relationships/hyperlink" Target="https://bulbapedia.bulbagarden.net/wiki/Wooper_(Pok%C3%A9mon)" TargetMode="External"/><Relationship Id="rId190" Type="http://schemas.openxmlformats.org/officeDocument/2006/relationships/hyperlink" Target="https://bulbapedia.bulbagarden.net/wiki/Darmanitan_(Pok%C3%A9mon)" TargetMode="External"/><Relationship Id="rId194" Type="http://schemas.openxmlformats.org/officeDocument/2006/relationships/hyperlink" Target="https://bulbapedia.bulbagarden.net/wiki/Darmanitan_(Pok%C3%A9mon)" TargetMode="External"/><Relationship Id="rId193" Type="http://schemas.openxmlformats.org/officeDocument/2006/relationships/hyperlink" Target="https://bulbapedia.bulbagarden.net/wiki/Darmanitan_(Pok%C3%A9mon)" TargetMode="External"/><Relationship Id="rId192" Type="http://schemas.openxmlformats.org/officeDocument/2006/relationships/hyperlink" Target="https://bulbapedia.bulbagarden.net/wiki/Darmanitan_(Pok%C3%A9mon)" TargetMode="External"/><Relationship Id="rId191" Type="http://schemas.openxmlformats.org/officeDocument/2006/relationships/hyperlink" Target="https://bulbapedia.bulbagarden.net/wiki/Darmanitan_(Pok%C3%A9mon)" TargetMode="External"/><Relationship Id="rId187" Type="http://schemas.openxmlformats.org/officeDocument/2006/relationships/hyperlink" Target="https://bulbapedia.bulbagarden.net/wiki/Cutiefly_(Pok%C3%A9mon)" TargetMode="External"/><Relationship Id="rId186" Type="http://schemas.openxmlformats.org/officeDocument/2006/relationships/hyperlink" Target="https://bulbapedia.bulbagarden.net/wiki/Cursola_(Pok%C3%A9mon)" TargetMode="External"/><Relationship Id="rId185" Type="http://schemas.openxmlformats.org/officeDocument/2006/relationships/hyperlink" Target="https://bulbapedia.bulbagarden.net/wiki/Cufant_(Pok%C3%A9mon)" TargetMode="External"/><Relationship Id="rId184" Type="http://schemas.openxmlformats.org/officeDocument/2006/relationships/hyperlink" Target="https://bulbapedia.bulbagarden.net/wiki/Cufant_(Pok%C3%A9mon)" TargetMode="External"/><Relationship Id="rId189" Type="http://schemas.openxmlformats.org/officeDocument/2006/relationships/hyperlink" Target="https://bulbapedia.bulbagarden.net/wiki/Darmanitan_(Pok%C3%A9mon)" TargetMode="External"/><Relationship Id="rId188" Type="http://schemas.openxmlformats.org/officeDocument/2006/relationships/hyperlink" Target="https://bulbapedia.bulbagarden.net/wiki/Darmanitan_(Pok%C3%A9mon)" TargetMode="External"/><Relationship Id="rId183" Type="http://schemas.openxmlformats.org/officeDocument/2006/relationships/hyperlink" Target="https://bulbapedia.bulbagarden.net/wiki/Cubone_(Pok%C3%A9mon)" TargetMode="External"/><Relationship Id="rId182" Type="http://schemas.openxmlformats.org/officeDocument/2006/relationships/hyperlink" Target="https://bulbapedia.bulbagarden.net/wiki/Cubchoo_(Pok%C3%A9mon)" TargetMode="External"/><Relationship Id="rId181" Type="http://schemas.openxmlformats.org/officeDocument/2006/relationships/hyperlink" Target="https://bulbapedia.bulbagarden.net/wiki/Cubchoo_(Pok%C3%A9mon)" TargetMode="External"/><Relationship Id="rId180" Type="http://schemas.openxmlformats.org/officeDocument/2006/relationships/hyperlink" Target="https://bulbapedia.bulbagarden.net/wiki/Cryogonal_(Pok%C3%A9mon)" TargetMode="External"/><Relationship Id="rId176" Type="http://schemas.openxmlformats.org/officeDocument/2006/relationships/hyperlink" Target="https://bulbapedia.bulbagarden.net/wiki/Croagunk_(Pok%C3%A9mon)" TargetMode="External"/><Relationship Id="rId175" Type="http://schemas.openxmlformats.org/officeDocument/2006/relationships/hyperlink" Target="https://bulbapedia.bulbagarden.net/wiki/Croagunk_(Pok%C3%A9mon)" TargetMode="External"/><Relationship Id="rId174" Type="http://schemas.openxmlformats.org/officeDocument/2006/relationships/hyperlink" Target="https://bulbapedia.bulbagarden.net/wiki/Cresselia_(Pok%C3%A9mon)" TargetMode="External"/><Relationship Id="rId173" Type="http://schemas.openxmlformats.org/officeDocument/2006/relationships/hyperlink" Target="https://bulbapedia.bulbagarden.net/wiki/Cresselia_(Pok%C3%A9mon)" TargetMode="External"/><Relationship Id="rId179" Type="http://schemas.openxmlformats.org/officeDocument/2006/relationships/hyperlink" Target="https://bulbapedia.bulbagarden.net/wiki/Crustle_(Pok%C3%A9mon)" TargetMode="External"/><Relationship Id="rId178" Type="http://schemas.openxmlformats.org/officeDocument/2006/relationships/hyperlink" Target="https://bulbapedia.bulbagarden.net/wiki/Crustle_(Pok%C3%A9mon)" TargetMode="External"/><Relationship Id="rId177" Type="http://schemas.openxmlformats.org/officeDocument/2006/relationships/hyperlink" Target="https://bulbapedia.bulbagarden.net/wiki/Crobat_(Pok%C3%A9mon)" TargetMode="External"/><Relationship Id="rId198" Type="http://schemas.openxmlformats.org/officeDocument/2006/relationships/hyperlink" Target="https://bulbapedia.bulbagarden.net/wiki/Darumaka_(Pok%C3%A9mon)" TargetMode="External"/><Relationship Id="rId197" Type="http://schemas.openxmlformats.org/officeDocument/2006/relationships/hyperlink" Target="https://bulbapedia.bulbagarden.net/wiki/Dartrix_(Pok%C3%A9mon)" TargetMode="External"/><Relationship Id="rId196" Type="http://schemas.openxmlformats.org/officeDocument/2006/relationships/hyperlink" Target="https://bulbapedia.bulbagarden.net/wiki/Dartrix_(Pok%C3%A9mon)" TargetMode="External"/><Relationship Id="rId195" Type="http://schemas.openxmlformats.org/officeDocument/2006/relationships/hyperlink" Target="https://bulbapedia.bulbagarden.net/wiki/Darmanitan_(Pok%C3%A9mon)" TargetMode="External"/><Relationship Id="rId199" Type="http://schemas.openxmlformats.org/officeDocument/2006/relationships/hyperlink" Target="https://bulbapedia.bulbagarden.net/wiki/Darumaka_(Pok%C3%A9mon)" TargetMode="External"/><Relationship Id="rId150" Type="http://schemas.openxmlformats.org/officeDocument/2006/relationships/hyperlink" Target="https://bulbapedia.bulbagarden.net/wiki/Conkeldurr_(Pok%C3%A9mon)" TargetMode="External"/><Relationship Id="rId149" Type="http://schemas.openxmlformats.org/officeDocument/2006/relationships/hyperlink" Target="https://bulbapedia.bulbagarden.net/wiki/Comfey_(Pok%C3%A9mon)" TargetMode="External"/><Relationship Id="rId148" Type="http://schemas.openxmlformats.org/officeDocument/2006/relationships/hyperlink" Target="https://bulbapedia.bulbagarden.net/wiki/Combusken_(Pok%C3%A9mon)" TargetMode="External"/><Relationship Id="rId143" Type="http://schemas.openxmlformats.org/officeDocument/2006/relationships/hyperlink" Target="https://bulbapedia.bulbagarden.net/wiki/Cobalion_(Pok%C3%A9mon)" TargetMode="External"/><Relationship Id="rId142" Type="http://schemas.openxmlformats.org/officeDocument/2006/relationships/hyperlink" Target="https://bulbapedia.bulbagarden.net/wiki/Coalossal_(Pok%C3%A9mon)" TargetMode="External"/><Relationship Id="rId141" Type="http://schemas.openxmlformats.org/officeDocument/2006/relationships/hyperlink" Target="https://bulbapedia.bulbagarden.net/wiki/Coalossal_(Pok%C3%A9mon)" TargetMode="External"/><Relationship Id="rId140" Type="http://schemas.openxmlformats.org/officeDocument/2006/relationships/hyperlink" Target="https://bulbapedia.bulbagarden.net/wiki/Cloyster_(Pok%C3%A9mon)" TargetMode="External"/><Relationship Id="rId147" Type="http://schemas.openxmlformats.org/officeDocument/2006/relationships/hyperlink" Target="https://bulbapedia.bulbagarden.net/wiki/Combusken_(Pok%C3%A9mon)" TargetMode="External"/><Relationship Id="rId146" Type="http://schemas.openxmlformats.org/officeDocument/2006/relationships/hyperlink" Target="https://bulbapedia.bulbagarden.net/wiki/Combee_(Pok%C3%A9mon)" TargetMode="External"/><Relationship Id="rId145" Type="http://schemas.openxmlformats.org/officeDocument/2006/relationships/hyperlink" Target="https://bulbapedia.bulbagarden.net/wiki/Combee_(Pok%C3%A9mon)" TargetMode="External"/><Relationship Id="rId144" Type="http://schemas.openxmlformats.org/officeDocument/2006/relationships/hyperlink" Target="https://bulbapedia.bulbagarden.net/wiki/Cofagrigus_(Pok%C3%A9mon)" TargetMode="External"/><Relationship Id="rId139" Type="http://schemas.openxmlformats.org/officeDocument/2006/relationships/hyperlink" Target="https://bulbapedia.bulbagarden.net/wiki/Cloyster_(Pok%C3%A9mon)" TargetMode="External"/><Relationship Id="rId138" Type="http://schemas.openxmlformats.org/officeDocument/2006/relationships/hyperlink" Target="https://bulbapedia.bulbagarden.net/wiki/Clobbopus_(Pok%C3%A9mon)" TargetMode="External"/><Relationship Id="rId137" Type="http://schemas.openxmlformats.org/officeDocument/2006/relationships/hyperlink" Target="https://bulbapedia.bulbagarden.net/wiki/Clobbopus_(Pok%C3%A9mon)" TargetMode="External"/><Relationship Id="rId132" Type="http://schemas.openxmlformats.org/officeDocument/2006/relationships/hyperlink" Target="https://bulbapedia.bulbagarden.net/wiki/Clefable_(Pok%C3%A9mon)" TargetMode="External"/><Relationship Id="rId131" Type="http://schemas.openxmlformats.org/officeDocument/2006/relationships/hyperlink" Target="https://bulbapedia.bulbagarden.net/wiki/Clefable_(Pok%C3%A9mon)" TargetMode="External"/><Relationship Id="rId130" Type="http://schemas.openxmlformats.org/officeDocument/2006/relationships/hyperlink" Target="https://bulbapedia.bulbagarden.net/wiki/Claydol_(Pok%C3%A9mon)" TargetMode="External"/><Relationship Id="rId136" Type="http://schemas.openxmlformats.org/officeDocument/2006/relationships/hyperlink" Target="https://bulbapedia.bulbagarden.net/wiki/Cleffa_(Pok%C3%A9mon)" TargetMode="External"/><Relationship Id="rId135" Type="http://schemas.openxmlformats.org/officeDocument/2006/relationships/hyperlink" Target="https://bulbapedia.bulbagarden.net/wiki/Cleffa_(Pok%C3%A9mon)" TargetMode="External"/><Relationship Id="rId134" Type="http://schemas.openxmlformats.org/officeDocument/2006/relationships/hyperlink" Target="https://bulbapedia.bulbagarden.net/wiki/Clefairy_(Pok%C3%A9mon)" TargetMode="External"/><Relationship Id="rId133" Type="http://schemas.openxmlformats.org/officeDocument/2006/relationships/hyperlink" Target="https://bulbapedia.bulbagarden.net/wiki/Clefairy_(Pok%C3%A9mon)" TargetMode="External"/><Relationship Id="rId172" Type="http://schemas.openxmlformats.org/officeDocument/2006/relationships/hyperlink" Target="https://bulbapedia.bulbagarden.net/wiki/Crawdaunt_(Pok%C3%A9mon)" TargetMode="External"/><Relationship Id="rId171" Type="http://schemas.openxmlformats.org/officeDocument/2006/relationships/hyperlink" Target="https://bulbapedia.bulbagarden.net/wiki/Crawdaunt_(Pok%C3%A9mon)" TargetMode="External"/><Relationship Id="rId170" Type="http://schemas.openxmlformats.org/officeDocument/2006/relationships/hyperlink" Target="https://bulbapedia.bulbagarden.net/wiki/Cramorant_(Pok%C3%A9mon)" TargetMode="External"/><Relationship Id="rId165" Type="http://schemas.openxmlformats.org/officeDocument/2006/relationships/hyperlink" Target="https://bulbapedia.bulbagarden.net/wiki/Cosmog_(Pok%C3%A9mon)" TargetMode="External"/><Relationship Id="rId164" Type="http://schemas.openxmlformats.org/officeDocument/2006/relationships/hyperlink" Target="https://bulbapedia.bulbagarden.net/wiki/Cosmog_(Pok%C3%A9mon)" TargetMode="External"/><Relationship Id="rId163" Type="http://schemas.openxmlformats.org/officeDocument/2006/relationships/hyperlink" Target="https://bulbapedia.bulbagarden.net/wiki/Cosmoem_(Pok%C3%A9mon)" TargetMode="External"/><Relationship Id="rId162" Type="http://schemas.openxmlformats.org/officeDocument/2006/relationships/hyperlink" Target="https://bulbapedia.bulbagarden.net/wiki/Cosmoem_(Pok%C3%A9mon)" TargetMode="External"/><Relationship Id="rId169" Type="http://schemas.openxmlformats.org/officeDocument/2006/relationships/hyperlink" Target="https://bulbapedia.bulbagarden.net/wiki/Cramorant_(Pok%C3%A9mon)" TargetMode="External"/><Relationship Id="rId168" Type="http://schemas.openxmlformats.org/officeDocument/2006/relationships/hyperlink" Target="https://bulbapedia.bulbagarden.net/wiki/Cradily_(Pok%C3%A9mon)" TargetMode="External"/><Relationship Id="rId167" Type="http://schemas.openxmlformats.org/officeDocument/2006/relationships/hyperlink" Target="https://bulbapedia.bulbagarden.net/wiki/Cottonee_(Pok%C3%A9mon)" TargetMode="External"/><Relationship Id="rId166" Type="http://schemas.openxmlformats.org/officeDocument/2006/relationships/hyperlink" Target="https://bulbapedia.bulbagarden.net/wiki/Cottonee_(Pok%C3%A9mon)" TargetMode="External"/><Relationship Id="rId161" Type="http://schemas.openxmlformats.org/officeDocument/2006/relationships/hyperlink" Target="https://bulbapedia.bulbagarden.net/wiki/Corvisquire_(Pok%C3%A9mon)" TargetMode="External"/><Relationship Id="rId160" Type="http://schemas.openxmlformats.org/officeDocument/2006/relationships/hyperlink" Target="https://bulbapedia.bulbagarden.net/wiki/Corvisquire_(Pok%C3%A9mon)" TargetMode="External"/><Relationship Id="rId159" Type="http://schemas.openxmlformats.org/officeDocument/2006/relationships/hyperlink" Target="https://bulbapedia.bulbagarden.net/wiki/Corviknight_(Pok%C3%A9mon)" TargetMode="External"/><Relationship Id="rId154" Type="http://schemas.openxmlformats.org/officeDocument/2006/relationships/hyperlink" Target="https://bulbapedia.bulbagarden.net/wiki/Corphish_(Pok%C3%A9mon)" TargetMode="External"/><Relationship Id="rId153" Type="http://schemas.openxmlformats.org/officeDocument/2006/relationships/hyperlink" Target="https://bulbapedia.bulbagarden.net/wiki/Copperajah_(Pok%C3%A9mon)" TargetMode="External"/><Relationship Id="rId152" Type="http://schemas.openxmlformats.org/officeDocument/2006/relationships/hyperlink" Target="https://bulbapedia.bulbagarden.net/wiki/Copperajah_(Pok%C3%A9mon)" TargetMode="External"/><Relationship Id="rId151" Type="http://schemas.openxmlformats.org/officeDocument/2006/relationships/hyperlink" Target="https://bulbapedia.bulbagarden.net/wiki/Conkeldurr_(Pok%C3%A9mon)" TargetMode="External"/><Relationship Id="rId158" Type="http://schemas.openxmlformats.org/officeDocument/2006/relationships/hyperlink" Target="https://bulbapedia.bulbagarden.net/wiki/Corviknight_(Pok%C3%A9mon)" TargetMode="External"/><Relationship Id="rId157" Type="http://schemas.openxmlformats.org/officeDocument/2006/relationships/hyperlink" Target="https://bulbapedia.bulbagarden.net/wiki/Corsola_(Pok%C3%A9mon)" TargetMode="External"/><Relationship Id="rId156" Type="http://schemas.openxmlformats.org/officeDocument/2006/relationships/hyperlink" Target="https://bulbapedia.bulbagarden.net/wiki/Corsola_(Pok%C3%A9mon)" TargetMode="External"/><Relationship Id="rId155" Type="http://schemas.openxmlformats.org/officeDocument/2006/relationships/hyperlink" Target="https://bulbapedia.bulbagarden.net/wiki/Corphish_(Pok%C3%A9mon)" TargetMode="External"/><Relationship Id="rId509" Type="http://schemas.openxmlformats.org/officeDocument/2006/relationships/hyperlink" Target="https://bulbapedia.bulbagarden.net/wiki/Lillipup_(Pok%C3%A9mon)" TargetMode="External"/><Relationship Id="rId508" Type="http://schemas.openxmlformats.org/officeDocument/2006/relationships/hyperlink" Target="https://bulbapedia.bulbagarden.net/wiki/Lilligant_(Pok%C3%A9mon)" TargetMode="External"/><Relationship Id="rId503" Type="http://schemas.openxmlformats.org/officeDocument/2006/relationships/hyperlink" Target="https://bulbapedia.bulbagarden.net/wiki/Leafeon_(Pok%C3%A9mon)" TargetMode="External"/><Relationship Id="rId987" Type="http://schemas.openxmlformats.org/officeDocument/2006/relationships/hyperlink" Target="https://bulbapedia.bulbagarden.net/wiki/Virizion_(Pok%C3%A9mon)" TargetMode="External"/><Relationship Id="rId502" Type="http://schemas.openxmlformats.org/officeDocument/2006/relationships/hyperlink" Target="https://bulbapedia.bulbagarden.net/wiki/Leafeon_(Pok%C3%A9mon)" TargetMode="External"/><Relationship Id="rId986" Type="http://schemas.openxmlformats.org/officeDocument/2006/relationships/hyperlink" Target="https://bulbapedia.bulbagarden.net/wiki/Vileplume_(Pok%C3%A9mon)" TargetMode="External"/><Relationship Id="rId501" Type="http://schemas.openxmlformats.org/officeDocument/2006/relationships/hyperlink" Target="https://bulbapedia.bulbagarden.net/wiki/Latios_(Pok%C3%A9mon)" TargetMode="External"/><Relationship Id="rId985" Type="http://schemas.openxmlformats.org/officeDocument/2006/relationships/hyperlink" Target="https://bulbapedia.bulbagarden.net/wiki/Vikavolt_(Pok%C3%A9mon)" TargetMode="External"/><Relationship Id="rId500" Type="http://schemas.openxmlformats.org/officeDocument/2006/relationships/hyperlink" Target="https://bulbapedia.bulbagarden.net/wiki/Latios_(Pok%C3%A9mon)" TargetMode="External"/><Relationship Id="rId984" Type="http://schemas.openxmlformats.org/officeDocument/2006/relationships/hyperlink" Target="https://bulbapedia.bulbagarden.net/wiki/Victini_(Pok%C3%A9mon)" TargetMode="External"/><Relationship Id="rId507" Type="http://schemas.openxmlformats.org/officeDocument/2006/relationships/hyperlink" Target="https://bulbapedia.bulbagarden.net/wiki/Lileep_(Pok%C3%A9mon)" TargetMode="External"/><Relationship Id="rId506" Type="http://schemas.openxmlformats.org/officeDocument/2006/relationships/hyperlink" Target="https://bulbapedia.bulbagarden.net/wiki/Liepard_(Pok%C3%A9mon)" TargetMode="External"/><Relationship Id="rId505" Type="http://schemas.openxmlformats.org/officeDocument/2006/relationships/hyperlink" Target="https://bulbapedia.bulbagarden.net/wiki/Lickitung_(Pok%C3%A9mon)" TargetMode="External"/><Relationship Id="rId989" Type="http://schemas.openxmlformats.org/officeDocument/2006/relationships/hyperlink" Target="https://bulbapedia.bulbagarden.net/wiki/Volcanion_(Pok%C3%A9mon)" TargetMode="External"/><Relationship Id="rId504" Type="http://schemas.openxmlformats.org/officeDocument/2006/relationships/hyperlink" Target="https://bulbapedia.bulbagarden.net/wiki/Lickilicky_(Pok%C3%A9mon)" TargetMode="External"/><Relationship Id="rId988" Type="http://schemas.openxmlformats.org/officeDocument/2006/relationships/hyperlink" Target="https://bulbapedia.bulbagarden.net/wiki/Volcanion_(Pok%C3%A9mon)" TargetMode="External"/><Relationship Id="rId983" Type="http://schemas.openxmlformats.org/officeDocument/2006/relationships/hyperlink" Target="https://bulbapedia.bulbagarden.net/wiki/Victini_(Pok%C3%A9mon)" TargetMode="External"/><Relationship Id="rId982" Type="http://schemas.openxmlformats.org/officeDocument/2006/relationships/hyperlink" Target="https://bulbapedia.bulbagarden.net/wiki/Vibrava_(Pok%C3%A9mon)" TargetMode="External"/><Relationship Id="rId981" Type="http://schemas.openxmlformats.org/officeDocument/2006/relationships/hyperlink" Target="https://bulbapedia.bulbagarden.net/wiki/Vespiquen_(Pok%C3%A9mon)" TargetMode="External"/><Relationship Id="rId980" Type="http://schemas.openxmlformats.org/officeDocument/2006/relationships/hyperlink" Target="https://bulbapedia.bulbagarden.net/wiki/Vespiquen_(Pok%C3%A9mon)" TargetMode="External"/><Relationship Id="rId976" Type="http://schemas.openxmlformats.org/officeDocument/2006/relationships/hyperlink" Target="https://bulbapedia.bulbagarden.net/wiki/Vaporeon_(Pok%C3%A9mon)" TargetMode="External"/><Relationship Id="rId975" Type="http://schemas.openxmlformats.org/officeDocument/2006/relationships/hyperlink" Target="https://bulbapedia.bulbagarden.net/wiki/Vanilluxe_(Pok%C3%A9mon)" TargetMode="External"/><Relationship Id="rId974" Type="http://schemas.openxmlformats.org/officeDocument/2006/relationships/hyperlink" Target="https://bulbapedia.bulbagarden.net/wiki/Vanilluxe_(Pok%C3%A9mon)" TargetMode="External"/><Relationship Id="rId973" Type="http://schemas.openxmlformats.org/officeDocument/2006/relationships/hyperlink" Target="https://bulbapedia.bulbagarden.net/wiki/Vanillite_(Pok%C3%A9mon)" TargetMode="External"/><Relationship Id="rId979" Type="http://schemas.openxmlformats.org/officeDocument/2006/relationships/hyperlink" Target="https://bulbapedia.bulbagarden.net/wiki/Venusaur_(Pok%C3%A9mon)" TargetMode="External"/><Relationship Id="rId978" Type="http://schemas.openxmlformats.org/officeDocument/2006/relationships/hyperlink" Target="https://bulbapedia.bulbagarden.net/wiki/Venipede_(Pok%C3%A9mon)" TargetMode="External"/><Relationship Id="rId977" Type="http://schemas.openxmlformats.org/officeDocument/2006/relationships/hyperlink" Target="https://bulbapedia.bulbagarden.net/wiki/Vaporeon_(Pok%C3%A9mon)" TargetMode="External"/><Relationship Id="rId972" Type="http://schemas.openxmlformats.org/officeDocument/2006/relationships/hyperlink" Target="https://bulbapedia.bulbagarden.net/wiki/Vanillite_(Pok%C3%A9mon)" TargetMode="External"/><Relationship Id="rId971" Type="http://schemas.openxmlformats.org/officeDocument/2006/relationships/hyperlink" Target="https://bulbapedia.bulbagarden.net/wiki/Vanillish_(Pok%C3%A9mon)" TargetMode="External"/><Relationship Id="rId970" Type="http://schemas.openxmlformats.org/officeDocument/2006/relationships/hyperlink" Target="https://bulbapedia.bulbagarden.net/wiki/Vanillish_(Pok%C3%A9mon)" TargetMode="External"/><Relationship Id="rId525" Type="http://schemas.openxmlformats.org/officeDocument/2006/relationships/hyperlink" Target="https://bulbapedia.bulbagarden.net/wiki/Lugia_(Pok%C3%A9mon)" TargetMode="External"/><Relationship Id="rId524" Type="http://schemas.openxmlformats.org/officeDocument/2006/relationships/hyperlink" Target="https://bulbapedia.bulbagarden.net/wiki/Ludicolo_(Pok%C3%A9mon)" TargetMode="External"/><Relationship Id="rId523" Type="http://schemas.openxmlformats.org/officeDocument/2006/relationships/hyperlink" Target="https://bulbapedia.bulbagarden.net/wiki/Lucario_(Pok%C3%A9mon)" TargetMode="External"/><Relationship Id="rId522" Type="http://schemas.openxmlformats.org/officeDocument/2006/relationships/hyperlink" Target="https://bulbapedia.bulbagarden.net/wiki/Lucario_(Pok%C3%A9mon)" TargetMode="External"/><Relationship Id="rId529" Type="http://schemas.openxmlformats.org/officeDocument/2006/relationships/hyperlink" Target="https://bulbapedia.bulbagarden.net/wiki/Lunatone_(Pok%C3%A9mon)" TargetMode="External"/><Relationship Id="rId528" Type="http://schemas.openxmlformats.org/officeDocument/2006/relationships/hyperlink" Target="https://bulbapedia.bulbagarden.net/wiki/Lunala_(Pok%C3%A9mon)" TargetMode="External"/><Relationship Id="rId527" Type="http://schemas.openxmlformats.org/officeDocument/2006/relationships/hyperlink" Target="https://bulbapedia.bulbagarden.net/wiki/Lunala_(Pok%C3%A9mon)" TargetMode="External"/><Relationship Id="rId526" Type="http://schemas.openxmlformats.org/officeDocument/2006/relationships/hyperlink" Target="https://bulbapedia.bulbagarden.net/wiki/Lugia_(Pok%C3%A9mon)" TargetMode="External"/><Relationship Id="rId521" Type="http://schemas.openxmlformats.org/officeDocument/2006/relationships/hyperlink" Target="https://bulbapedia.bulbagarden.net/wiki/Loudred_(Pok%C3%A9mon)" TargetMode="External"/><Relationship Id="rId520" Type="http://schemas.openxmlformats.org/officeDocument/2006/relationships/hyperlink" Target="https://bulbapedia.bulbagarden.net/wiki/Lotad_(Pok%C3%A9mon)" TargetMode="External"/><Relationship Id="rId519" Type="http://schemas.openxmlformats.org/officeDocument/2006/relationships/hyperlink" Target="https://bulbapedia.bulbagarden.net/wiki/Lopunny_(Pok%C3%A9mon)" TargetMode="External"/><Relationship Id="rId514" Type="http://schemas.openxmlformats.org/officeDocument/2006/relationships/hyperlink" Target="https://bulbapedia.bulbagarden.net/wiki/Litten_(Pok%C3%A9mon)" TargetMode="External"/><Relationship Id="rId998" Type="http://schemas.openxmlformats.org/officeDocument/2006/relationships/hyperlink" Target="https://bulbapedia.bulbagarden.net/wiki/Wailord_(Pok%C3%A9mon)" TargetMode="External"/><Relationship Id="rId513" Type="http://schemas.openxmlformats.org/officeDocument/2006/relationships/hyperlink" Target="https://bulbapedia.bulbagarden.net/wiki/Linoone_(Pok%C3%A9mon)" TargetMode="External"/><Relationship Id="rId997" Type="http://schemas.openxmlformats.org/officeDocument/2006/relationships/hyperlink" Target="https://bulbapedia.bulbagarden.net/wiki/Wailord_(Pok%C3%A9mon)" TargetMode="External"/><Relationship Id="rId512" Type="http://schemas.openxmlformats.org/officeDocument/2006/relationships/hyperlink" Target="https://bulbapedia.bulbagarden.net/wiki/Linoone_(Pok%C3%A9mon)" TargetMode="External"/><Relationship Id="rId996" Type="http://schemas.openxmlformats.org/officeDocument/2006/relationships/hyperlink" Target="https://bulbapedia.bulbagarden.net/wiki/Wailmer_(Pok%C3%A9mon)" TargetMode="External"/><Relationship Id="rId511" Type="http://schemas.openxmlformats.org/officeDocument/2006/relationships/hyperlink" Target="https://bulbapedia.bulbagarden.net/wiki/Linoone_(Pok%C3%A9mon)" TargetMode="External"/><Relationship Id="rId995" Type="http://schemas.openxmlformats.org/officeDocument/2006/relationships/hyperlink" Target="https://bulbapedia.bulbagarden.net/wiki/Wailmer_(Pok%C3%A9mon)" TargetMode="External"/><Relationship Id="rId518" Type="http://schemas.openxmlformats.org/officeDocument/2006/relationships/hyperlink" Target="https://bulbapedia.bulbagarden.net/wiki/Lombre_(Pok%C3%A9mon)" TargetMode="External"/><Relationship Id="rId517" Type="http://schemas.openxmlformats.org/officeDocument/2006/relationships/hyperlink" Target="https://bulbapedia.bulbagarden.net/wiki/Litwick_(Pok%C3%A9mon)" TargetMode="External"/><Relationship Id="rId516" Type="http://schemas.openxmlformats.org/officeDocument/2006/relationships/hyperlink" Target="https://bulbapedia.bulbagarden.net/wiki/Litwick_(Pok%C3%A9mon)" TargetMode="External"/><Relationship Id="rId515" Type="http://schemas.openxmlformats.org/officeDocument/2006/relationships/hyperlink" Target="https://bulbapedia.bulbagarden.net/wiki/Litten_(Pok%C3%A9mon)" TargetMode="External"/><Relationship Id="rId999" Type="http://schemas.openxmlformats.org/officeDocument/2006/relationships/hyperlink" Target="https://bulbapedia.bulbagarden.net/wiki/Walrein_(Pok%C3%A9mon)" TargetMode="External"/><Relationship Id="rId990" Type="http://schemas.openxmlformats.org/officeDocument/2006/relationships/hyperlink" Target="https://bulbapedia.bulbagarden.net/wiki/Volcarona_(Pok%C3%A9mon)" TargetMode="External"/><Relationship Id="rId510" Type="http://schemas.openxmlformats.org/officeDocument/2006/relationships/hyperlink" Target="https://bulbapedia.bulbagarden.net/wiki/Linoone_(Pok%C3%A9mon)" TargetMode="External"/><Relationship Id="rId994" Type="http://schemas.openxmlformats.org/officeDocument/2006/relationships/hyperlink" Target="https://bulbapedia.bulbagarden.net/wiki/Vulpix_(Pok%C3%A9mon)" TargetMode="External"/><Relationship Id="rId993" Type="http://schemas.openxmlformats.org/officeDocument/2006/relationships/hyperlink" Target="https://bulbapedia.bulbagarden.net/wiki/Vulpix_(Pok%C3%A9mon)" TargetMode="External"/><Relationship Id="rId992" Type="http://schemas.openxmlformats.org/officeDocument/2006/relationships/hyperlink" Target="https://bulbapedia.bulbagarden.net/wiki/Vullaby_(Pok%C3%A9mon)" TargetMode="External"/><Relationship Id="rId991" Type="http://schemas.openxmlformats.org/officeDocument/2006/relationships/hyperlink" Target="https://bulbapedia.bulbagarden.net/wiki/Vullaby_(Pok%C3%A9mon)" TargetMode="External"/><Relationship Id="rId949" Type="http://schemas.openxmlformats.org/officeDocument/2006/relationships/hyperlink" Target="https://bulbapedia.bulbagarden.net/wiki/Treecko_(Pok%C3%A9mon)" TargetMode="External"/><Relationship Id="rId948" Type="http://schemas.openxmlformats.org/officeDocument/2006/relationships/hyperlink" Target="https://bulbapedia.bulbagarden.net/wiki/Trapinch_(Pok%C3%A9mon)" TargetMode="External"/><Relationship Id="rId943" Type="http://schemas.openxmlformats.org/officeDocument/2006/relationships/hyperlink" Target="https://bulbapedia.bulbagarden.net/wiki/Toxicroak_(Pok%C3%A9mon)" TargetMode="External"/><Relationship Id="rId942" Type="http://schemas.openxmlformats.org/officeDocument/2006/relationships/hyperlink" Target="https://bulbapedia.bulbagarden.net/wiki/Toxel_(Pok%C3%A9mon)" TargetMode="External"/><Relationship Id="rId941" Type="http://schemas.openxmlformats.org/officeDocument/2006/relationships/hyperlink" Target="https://bulbapedia.bulbagarden.net/wiki/Toxapex_(Pok%C3%A9mon)" TargetMode="External"/><Relationship Id="rId940" Type="http://schemas.openxmlformats.org/officeDocument/2006/relationships/hyperlink" Target="https://bulbapedia.bulbagarden.net/wiki/Toxapex_(Pok%C3%A9mon)" TargetMode="External"/><Relationship Id="rId947" Type="http://schemas.openxmlformats.org/officeDocument/2006/relationships/hyperlink" Target="https://bulbapedia.bulbagarden.net/wiki/Tranquill_(Pok%C3%A9mon)" TargetMode="External"/><Relationship Id="rId946" Type="http://schemas.openxmlformats.org/officeDocument/2006/relationships/hyperlink" Target="https://bulbapedia.bulbagarden.net/wiki/Toxtricity_(Pok%C3%A9mon)" TargetMode="External"/><Relationship Id="rId945" Type="http://schemas.openxmlformats.org/officeDocument/2006/relationships/hyperlink" Target="https://bulbapedia.bulbagarden.net/wiki/Toxtricity_(Pok%C3%A9mon)" TargetMode="External"/><Relationship Id="rId944" Type="http://schemas.openxmlformats.org/officeDocument/2006/relationships/hyperlink" Target="https://bulbapedia.bulbagarden.net/wiki/Toxicroak_(Pok%C3%A9mon)" TargetMode="External"/><Relationship Id="rId939" Type="http://schemas.openxmlformats.org/officeDocument/2006/relationships/hyperlink" Target="https://bulbapedia.bulbagarden.net/wiki/Torracat_(Pok%C3%A9mon)" TargetMode="External"/><Relationship Id="rId938" Type="http://schemas.openxmlformats.org/officeDocument/2006/relationships/hyperlink" Target="https://bulbapedia.bulbagarden.net/wiki/Torracat_(Pok%C3%A9mon)" TargetMode="External"/><Relationship Id="rId937" Type="http://schemas.openxmlformats.org/officeDocument/2006/relationships/hyperlink" Target="https://bulbapedia.bulbagarden.net/wiki/Tornadus_(Pok%C3%A9mon)" TargetMode="External"/><Relationship Id="rId932" Type="http://schemas.openxmlformats.org/officeDocument/2006/relationships/hyperlink" Target="https://bulbapedia.bulbagarden.net/wiki/Torkoal_(Pok%C3%A9mon)" TargetMode="External"/><Relationship Id="rId931" Type="http://schemas.openxmlformats.org/officeDocument/2006/relationships/hyperlink" Target="https://bulbapedia.bulbagarden.net/wiki/Torchic_(Pok%C3%A9mon)" TargetMode="External"/><Relationship Id="rId930" Type="http://schemas.openxmlformats.org/officeDocument/2006/relationships/hyperlink" Target="https://bulbapedia.bulbagarden.net/wiki/Torchic_(Pok%C3%A9mon)" TargetMode="External"/><Relationship Id="rId936" Type="http://schemas.openxmlformats.org/officeDocument/2006/relationships/hyperlink" Target="https://bulbapedia.bulbagarden.net/wiki/Tornadus_(Pok%C3%A9mon)" TargetMode="External"/><Relationship Id="rId935" Type="http://schemas.openxmlformats.org/officeDocument/2006/relationships/hyperlink" Target="https://bulbapedia.bulbagarden.net/wiki/Tornadus_(Pok%C3%A9mon)" TargetMode="External"/><Relationship Id="rId934" Type="http://schemas.openxmlformats.org/officeDocument/2006/relationships/hyperlink" Target="https://bulbapedia.bulbagarden.net/wiki/Tornadus_(Pok%C3%A9mon)" TargetMode="External"/><Relationship Id="rId933" Type="http://schemas.openxmlformats.org/officeDocument/2006/relationships/hyperlink" Target="https://bulbapedia.bulbagarden.net/wiki/Torkoal_(Pok%C3%A9mon)" TargetMode="External"/><Relationship Id="rId965" Type="http://schemas.openxmlformats.org/officeDocument/2006/relationships/hyperlink" Target="https://bulbapedia.bulbagarden.net/wiki/Unfezant_(Pok%C3%A9mon)" TargetMode="External"/><Relationship Id="rId964" Type="http://schemas.openxmlformats.org/officeDocument/2006/relationships/hyperlink" Target="https://bulbapedia.bulbagarden.net/wiki/Umbreon_(Pok%C3%A9mon)" TargetMode="External"/><Relationship Id="rId963" Type="http://schemas.openxmlformats.org/officeDocument/2006/relationships/hyperlink" Target="https://bulbapedia.bulbagarden.net/wiki/Umbreon_(Pok%C3%A9mon)" TargetMode="External"/><Relationship Id="rId962" Type="http://schemas.openxmlformats.org/officeDocument/2006/relationships/hyperlink" Target="https://bulbapedia.bulbagarden.net/wiki/Tyrunt_(Pok%C3%A9mon)" TargetMode="External"/><Relationship Id="rId969" Type="http://schemas.openxmlformats.org/officeDocument/2006/relationships/hyperlink" Target="https://bulbapedia.bulbagarden.net/wiki/Uxie_(Pok%C3%A9mon)" TargetMode="External"/><Relationship Id="rId968" Type="http://schemas.openxmlformats.org/officeDocument/2006/relationships/hyperlink" Target="https://bulbapedia.bulbagarden.net/wiki/Uxie_(Pok%C3%A9mon)" TargetMode="External"/><Relationship Id="rId967" Type="http://schemas.openxmlformats.org/officeDocument/2006/relationships/hyperlink" Target="https://bulbapedia.bulbagarden.net/wiki/Urshifu_(Pok%C3%A9mon)" TargetMode="External"/><Relationship Id="rId966" Type="http://schemas.openxmlformats.org/officeDocument/2006/relationships/hyperlink" Target="https://bulbapedia.bulbagarden.net/wiki/Urshifu_(Pok%C3%A9mon)" TargetMode="External"/><Relationship Id="rId961" Type="http://schemas.openxmlformats.org/officeDocument/2006/relationships/hyperlink" Target="https://bulbapedia.bulbagarden.net/wiki/Tyrogue_(Pok%C3%A9mon)" TargetMode="External"/><Relationship Id="rId960" Type="http://schemas.openxmlformats.org/officeDocument/2006/relationships/hyperlink" Target="https://bulbapedia.bulbagarden.net/wiki/Tyrantrum_(Pok%C3%A9mon)" TargetMode="External"/><Relationship Id="rId959" Type="http://schemas.openxmlformats.org/officeDocument/2006/relationships/hyperlink" Target="https://bulbapedia.bulbagarden.net/wiki/Tyranitar_(Pok%C3%A9mon)" TargetMode="External"/><Relationship Id="rId954" Type="http://schemas.openxmlformats.org/officeDocument/2006/relationships/hyperlink" Target="https://bulbapedia.bulbagarden.net/wiki/Tsareena_(Pok%C3%A9mon)" TargetMode="External"/><Relationship Id="rId953" Type="http://schemas.openxmlformats.org/officeDocument/2006/relationships/hyperlink" Target="https://bulbapedia.bulbagarden.net/wiki/Trubbish_(Pok%C3%A9mon)" TargetMode="External"/><Relationship Id="rId952" Type="http://schemas.openxmlformats.org/officeDocument/2006/relationships/hyperlink" Target="https://bulbapedia.bulbagarden.net/wiki/Trevenant_(Pok%C3%A9mon)" TargetMode="External"/><Relationship Id="rId951" Type="http://schemas.openxmlformats.org/officeDocument/2006/relationships/hyperlink" Target="https://bulbapedia.bulbagarden.net/wiki/Trevenant_(Pok%C3%A9mon)" TargetMode="External"/><Relationship Id="rId958" Type="http://schemas.openxmlformats.org/officeDocument/2006/relationships/hyperlink" Target="https://bulbapedia.bulbagarden.net/wiki/Tyranitar_(Pok%C3%A9mon)" TargetMode="External"/><Relationship Id="rId957" Type="http://schemas.openxmlformats.org/officeDocument/2006/relationships/hyperlink" Target="https://bulbapedia.bulbagarden.net/wiki/Type:_Null_(Pok%C3%A9mon)" TargetMode="External"/><Relationship Id="rId956" Type="http://schemas.openxmlformats.org/officeDocument/2006/relationships/hyperlink" Target="https://bulbapedia.bulbagarden.net/wiki/Tympole_(Pok%C3%A9mon)" TargetMode="External"/><Relationship Id="rId955" Type="http://schemas.openxmlformats.org/officeDocument/2006/relationships/hyperlink" Target="https://bulbapedia.bulbagarden.net/wiki/Turtonator_(Pok%C3%A9mon)" TargetMode="External"/><Relationship Id="rId950" Type="http://schemas.openxmlformats.org/officeDocument/2006/relationships/hyperlink" Target="https://bulbapedia.bulbagarden.net/wiki/Treecko_(Pok%C3%A9mon)" TargetMode="External"/><Relationship Id="rId590" Type="http://schemas.openxmlformats.org/officeDocument/2006/relationships/hyperlink" Target="https://bulbapedia.bulbagarden.net/wiki/Mienshao_(Pok%C3%A9mon)" TargetMode="External"/><Relationship Id="rId107" Type="http://schemas.openxmlformats.org/officeDocument/2006/relationships/hyperlink" Target="https://bulbapedia.bulbagarden.net/wiki/Celebi_(Pok%C3%A9mon)" TargetMode="External"/><Relationship Id="rId106" Type="http://schemas.openxmlformats.org/officeDocument/2006/relationships/hyperlink" Target="https://bulbapedia.bulbagarden.net/wiki/Celebi_(Pok%C3%A9mon)" TargetMode="External"/><Relationship Id="rId105" Type="http://schemas.openxmlformats.org/officeDocument/2006/relationships/hyperlink" Target="https://bulbapedia.bulbagarden.net/wiki/Caterpie_(Pok%C3%A9mon)" TargetMode="External"/><Relationship Id="rId589" Type="http://schemas.openxmlformats.org/officeDocument/2006/relationships/hyperlink" Target="https://bulbapedia.bulbagarden.net/wiki/Mienfoo_(Pok%C3%A9mon)" TargetMode="External"/><Relationship Id="rId104" Type="http://schemas.openxmlformats.org/officeDocument/2006/relationships/hyperlink" Target="https://bulbapedia.bulbagarden.net/wiki/Carvanha_(Pok%C3%A9mon)" TargetMode="External"/><Relationship Id="rId588" Type="http://schemas.openxmlformats.org/officeDocument/2006/relationships/hyperlink" Target="https://bulbapedia.bulbagarden.net/wiki/Mewtwo_(Pok%C3%A9mon)" TargetMode="External"/><Relationship Id="rId109" Type="http://schemas.openxmlformats.org/officeDocument/2006/relationships/hyperlink" Target="https://bulbapedia.bulbagarden.net/wiki/Celesteela_(Pok%C3%A9mon)" TargetMode="External"/><Relationship Id="rId108" Type="http://schemas.openxmlformats.org/officeDocument/2006/relationships/hyperlink" Target="https://bulbapedia.bulbagarden.net/wiki/Celesteela_(Pok%C3%A9mon)" TargetMode="External"/><Relationship Id="rId583" Type="http://schemas.openxmlformats.org/officeDocument/2006/relationships/hyperlink" Target="https://bulbapedia.bulbagarden.net/wiki/Metang_(Pok%C3%A9mon)" TargetMode="External"/><Relationship Id="rId582" Type="http://schemas.openxmlformats.org/officeDocument/2006/relationships/hyperlink" Target="https://bulbapedia.bulbagarden.net/wiki/Metagross_(Pok%C3%A9mon)" TargetMode="External"/><Relationship Id="rId581" Type="http://schemas.openxmlformats.org/officeDocument/2006/relationships/hyperlink" Target="https://bulbapedia.bulbagarden.net/wiki/Mesprit_(Pok%C3%A9mon)" TargetMode="External"/><Relationship Id="rId580" Type="http://schemas.openxmlformats.org/officeDocument/2006/relationships/hyperlink" Target="https://bulbapedia.bulbagarden.net/wiki/Mesprit_(Pok%C3%A9mon)" TargetMode="External"/><Relationship Id="rId103" Type="http://schemas.openxmlformats.org/officeDocument/2006/relationships/hyperlink" Target="https://bulbapedia.bulbagarden.net/wiki/Carracosta_(Pok%C3%A9mon)" TargetMode="External"/><Relationship Id="rId587" Type="http://schemas.openxmlformats.org/officeDocument/2006/relationships/hyperlink" Target="https://bulbapedia.bulbagarden.net/wiki/Mewtwo_(Pok%C3%A9mon)" TargetMode="External"/><Relationship Id="rId102" Type="http://schemas.openxmlformats.org/officeDocument/2006/relationships/hyperlink" Target="https://bulbapedia.bulbagarden.net/wiki/Carkol_(Pok%C3%A9mon)" TargetMode="External"/><Relationship Id="rId586" Type="http://schemas.openxmlformats.org/officeDocument/2006/relationships/hyperlink" Target="https://bulbapedia.bulbagarden.net/wiki/Mew_(Pok%C3%A9mon)" TargetMode="External"/><Relationship Id="rId101" Type="http://schemas.openxmlformats.org/officeDocument/2006/relationships/hyperlink" Target="https://bulbapedia.bulbagarden.net/wiki/Carkol_(Pok%C3%A9mon)" TargetMode="External"/><Relationship Id="rId585" Type="http://schemas.openxmlformats.org/officeDocument/2006/relationships/hyperlink" Target="https://bulbapedia.bulbagarden.net/wiki/Mew_(Pok%C3%A9mon)" TargetMode="External"/><Relationship Id="rId100" Type="http://schemas.openxmlformats.org/officeDocument/2006/relationships/hyperlink" Target="https://bulbapedia.bulbagarden.net/wiki/Carbink_(Pok%C3%A9mon)" TargetMode="External"/><Relationship Id="rId584" Type="http://schemas.openxmlformats.org/officeDocument/2006/relationships/hyperlink" Target="https://bulbapedia.bulbagarden.net/wiki/Metapod_(Pok%C3%A9mon)" TargetMode="External"/><Relationship Id="rId579" Type="http://schemas.openxmlformats.org/officeDocument/2006/relationships/hyperlink" Target="https://bulbapedia.bulbagarden.net/wiki/Meowth_(Pok%C3%A9mon)" TargetMode="External"/><Relationship Id="rId578" Type="http://schemas.openxmlformats.org/officeDocument/2006/relationships/hyperlink" Target="https://bulbapedia.bulbagarden.net/wiki/Meowth_(Pok%C3%A9mon)" TargetMode="External"/><Relationship Id="rId577" Type="http://schemas.openxmlformats.org/officeDocument/2006/relationships/hyperlink" Target="https://bulbapedia.bulbagarden.net/wiki/Meowth_(Pok%C3%A9mon)" TargetMode="External"/><Relationship Id="rId572" Type="http://schemas.openxmlformats.org/officeDocument/2006/relationships/hyperlink" Target="https://bulbapedia.bulbagarden.net/wiki/Melmetal_(Pok%C3%A9mon)" TargetMode="External"/><Relationship Id="rId571" Type="http://schemas.openxmlformats.org/officeDocument/2006/relationships/hyperlink" Target="https://bulbapedia.bulbagarden.net/wiki/Melmetal_(Pok%C3%A9mon)" TargetMode="External"/><Relationship Id="rId570" Type="http://schemas.openxmlformats.org/officeDocument/2006/relationships/hyperlink" Target="https://bulbapedia.bulbagarden.net/wiki/Mawile_(Pok%C3%A9mon)" TargetMode="External"/><Relationship Id="rId576" Type="http://schemas.openxmlformats.org/officeDocument/2006/relationships/hyperlink" Target="https://bulbapedia.bulbagarden.net/wiki/Meowstic_(Pok%C3%A9mon)" TargetMode="External"/><Relationship Id="rId575" Type="http://schemas.openxmlformats.org/officeDocument/2006/relationships/hyperlink" Target="https://bulbapedia.bulbagarden.net/wiki/Meowstic_(Pok%C3%A9mon)" TargetMode="External"/><Relationship Id="rId574" Type="http://schemas.openxmlformats.org/officeDocument/2006/relationships/hyperlink" Target="https://bulbapedia.bulbagarden.net/wiki/Meltan_(Pok%C3%A9mon)" TargetMode="External"/><Relationship Id="rId573" Type="http://schemas.openxmlformats.org/officeDocument/2006/relationships/hyperlink" Target="https://bulbapedia.bulbagarden.net/wiki/Meltan_(Pok%C3%A9mon)" TargetMode="External"/><Relationship Id="rId129" Type="http://schemas.openxmlformats.org/officeDocument/2006/relationships/hyperlink" Target="https://bulbapedia.bulbagarden.net/wiki/Claydol_(Pok%C3%A9mon)" TargetMode="External"/><Relationship Id="rId128" Type="http://schemas.openxmlformats.org/officeDocument/2006/relationships/hyperlink" Target="https://bulbapedia.bulbagarden.net/wiki/Clawitzer_(Pok%C3%A9mon)" TargetMode="External"/><Relationship Id="rId127" Type="http://schemas.openxmlformats.org/officeDocument/2006/relationships/hyperlink" Target="https://bulbapedia.bulbagarden.net/wiki/Clauncher_(Pok%C3%A9mon)" TargetMode="External"/><Relationship Id="rId126" Type="http://schemas.openxmlformats.org/officeDocument/2006/relationships/hyperlink" Target="https://bulbapedia.bulbagarden.net/wiki/Cinderace_(Pok%C3%A9mon)" TargetMode="External"/><Relationship Id="rId121" Type="http://schemas.openxmlformats.org/officeDocument/2006/relationships/hyperlink" Target="https://bulbapedia.bulbagarden.net/wiki/Chewtle_(Pok%C3%A9mon)" TargetMode="External"/><Relationship Id="rId120" Type="http://schemas.openxmlformats.org/officeDocument/2006/relationships/hyperlink" Target="https://bulbapedia.bulbagarden.net/wiki/Cherubi_(Pok%C3%A9mon)" TargetMode="External"/><Relationship Id="rId125" Type="http://schemas.openxmlformats.org/officeDocument/2006/relationships/hyperlink" Target="https://bulbapedia.bulbagarden.net/wiki/Cinccino_(Pok%C3%A9mon)" TargetMode="External"/><Relationship Id="rId124" Type="http://schemas.openxmlformats.org/officeDocument/2006/relationships/hyperlink" Target="https://bulbapedia.bulbagarden.net/wiki/Chinchou_(Pok%C3%A9mon)" TargetMode="External"/><Relationship Id="rId123" Type="http://schemas.openxmlformats.org/officeDocument/2006/relationships/hyperlink" Target="https://bulbapedia.bulbagarden.net/wiki/Chinchou_(Pok%C3%A9mon)" TargetMode="External"/><Relationship Id="rId122" Type="http://schemas.openxmlformats.org/officeDocument/2006/relationships/hyperlink" Target="https://bulbapedia.bulbagarden.net/wiki/Chewtle_(Pok%C3%A9mon)" TargetMode="External"/><Relationship Id="rId118" Type="http://schemas.openxmlformats.org/officeDocument/2006/relationships/hyperlink" Target="https://bulbapedia.bulbagarden.net/wiki/Charmeleon_(Pok%C3%A9mon)" TargetMode="External"/><Relationship Id="rId117" Type="http://schemas.openxmlformats.org/officeDocument/2006/relationships/hyperlink" Target="https://bulbapedia.bulbagarden.net/wiki/Charmander_(Pok%C3%A9mon)" TargetMode="External"/><Relationship Id="rId116" Type="http://schemas.openxmlformats.org/officeDocument/2006/relationships/hyperlink" Target="https://bulbapedia.bulbagarden.net/wiki/Charjabug_(Pok%C3%A9mon)" TargetMode="External"/><Relationship Id="rId115" Type="http://schemas.openxmlformats.org/officeDocument/2006/relationships/hyperlink" Target="https://bulbapedia.bulbagarden.net/wiki/Charizard_(Pok%C3%A9mon)" TargetMode="External"/><Relationship Id="rId599" Type="http://schemas.openxmlformats.org/officeDocument/2006/relationships/hyperlink" Target="https://bulbapedia.bulbagarden.net/wiki/Minccino_(Pok%C3%A9mon)" TargetMode="External"/><Relationship Id="rId119" Type="http://schemas.openxmlformats.org/officeDocument/2006/relationships/hyperlink" Target="https://bulbapedia.bulbagarden.net/wiki/Cherrim_(Pok%C3%A9mon)" TargetMode="External"/><Relationship Id="rId110" Type="http://schemas.openxmlformats.org/officeDocument/2006/relationships/hyperlink" Target="https://bulbapedia.bulbagarden.net/wiki/Centiskorch_(Pok%C3%A9mon)" TargetMode="External"/><Relationship Id="rId594" Type="http://schemas.openxmlformats.org/officeDocument/2006/relationships/hyperlink" Target="https://bulbapedia.bulbagarden.net/wiki/Miltank_(Pok%C3%A9mon)" TargetMode="External"/><Relationship Id="rId593" Type="http://schemas.openxmlformats.org/officeDocument/2006/relationships/hyperlink" Target="https://bulbapedia.bulbagarden.net/wiki/Milotic_(Pok%C3%A9mon)" TargetMode="External"/><Relationship Id="rId592" Type="http://schemas.openxmlformats.org/officeDocument/2006/relationships/hyperlink" Target="https://bulbapedia.bulbagarden.net/wiki/Milotic_(Pok%C3%A9mon)" TargetMode="External"/><Relationship Id="rId591" Type="http://schemas.openxmlformats.org/officeDocument/2006/relationships/hyperlink" Target="https://bulbapedia.bulbagarden.net/wiki/Milcery_(Pok%C3%A9mon)" TargetMode="External"/><Relationship Id="rId114" Type="http://schemas.openxmlformats.org/officeDocument/2006/relationships/hyperlink" Target="https://bulbapedia.bulbagarden.net/wiki/Chansey_(Pok%C3%A9mon)" TargetMode="External"/><Relationship Id="rId598" Type="http://schemas.openxmlformats.org/officeDocument/2006/relationships/hyperlink" Target="https://bulbapedia.bulbagarden.net/wiki/Mimikyu_(Pok%C3%A9mon)" TargetMode="External"/><Relationship Id="rId113" Type="http://schemas.openxmlformats.org/officeDocument/2006/relationships/hyperlink" Target="https://bulbapedia.bulbagarden.net/wiki/Chandelure_(Pok%C3%A9mon)" TargetMode="External"/><Relationship Id="rId597" Type="http://schemas.openxmlformats.org/officeDocument/2006/relationships/hyperlink" Target="https://bulbapedia.bulbagarden.net/wiki/Mimikyu_(Pok%C3%A9mon)" TargetMode="External"/><Relationship Id="rId112" Type="http://schemas.openxmlformats.org/officeDocument/2006/relationships/hyperlink" Target="https://bulbapedia.bulbagarden.net/wiki/Chandelure_(Pok%C3%A9mon)" TargetMode="External"/><Relationship Id="rId596" Type="http://schemas.openxmlformats.org/officeDocument/2006/relationships/hyperlink" Target="https://bulbapedia.bulbagarden.net/wiki/Mime_Jr._(Pok%C3%A9mon)" TargetMode="External"/><Relationship Id="rId111" Type="http://schemas.openxmlformats.org/officeDocument/2006/relationships/hyperlink" Target="https://bulbapedia.bulbagarden.net/wiki/Centiskorch_(Pok%C3%A9mon)" TargetMode="External"/><Relationship Id="rId595" Type="http://schemas.openxmlformats.org/officeDocument/2006/relationships/hyperlink" Target="https://bulbapedia.bulbagarden.net/wiki/Mime_Jr._(Pok%C3%A9mon)" TargetMode="External"/><Relationship Id="rId547" Type="http://schemas.openxmlformats.org/officeDocument/2006/relationships/hyperlink" Target="https://bulbapedia.bulbagarden.net/wiki/Magnezone_(Pok%C3%A9mon)" TargetMode="External"/><Relationship Id="rId546" Type="http://schemas.openxmlformats.org/officeDocument/2006/relationships/hyperlink" Target="https://bulbapedia.bulbagarden.net/wiki/Magneton_(Pok%C3%A9mon)" TargetMode="External"/><Relationship Id="rId545" Type="http://schemas.openxmlformats.org/officeDocument/2006/relationships/hyperlink" Target="https://bulbapedia.bulbagarden.net/wiki/Magnemite_(Pok%C3%A9mon)" TargetMode="External"/><Relationship Id="rId544" Type="http://schemas.openxmlformats.org/officeDocument/2006/relationships/hyperlink" Target="https://bulbapedia.bulbagarden.net/wiki/Magmortar_(Pok%C3%A9mon)" TargetMode="External"/><Relationship Id="rId549" Type="http://schemas.openxmlformats.org/officeDocument/2006/relationships/hyperlink" Target="https://bulbapedia.bulbagarden.net/wiki/Malamar_(Pok%C3%A9mon)" TargetMode="External"/><Relationship Id="rId548" Type="http://schemas.openxmlformats.org/officeDocument/2006/relationships/hyperlink" Target="https://bulbapedia.bulbagarden.net/wiki/Malamar_(Pok%C3%A9mon)" TargetMode="External"/><Relationship Id="rId543" Type="http://schemas.openxmlformats.org/officeDocument/2006/relationships/hyperlink" Target="https://bulbapedia.bulbagarden.net/wiki/Magmar_(Pok%C3%A9mon)" TargetMode="External"/><Relationship Id="rId542" Type="http://schemas.openxmlformats.org/officeDocument/2006/relationships/hyperlink" Target="https://bulbapedia.bulbagarden.net/wiki/Magikarp_(Pok%C3%A9mon)" TargetMode="External"/><Relationship Id="rId541" Type="http://schemas.openxmlformats.org/officeDocument/2006/relationships/hyperlink" Target="https://bulbapedia.bulbagarden.net/wiki/Magikarp_(Pok%C3%A9mon)" TargetMode="External"/><Relationship Id="rId540" Type="http://schemas.openxmlformats.org/officeDocument/2006/relationships/hyperlink" Target="https://bulbapedia.bulbagarden.net/wiki/Magikarp_(Pok%C3%A9mon)" TargetMode="External"/><Relationship Id="rId536" Type="http://schemas.openxmlformats.org/officeDocument/2006/relationships/hyperlink" Target="https://bulbapedia.bulbagarden.net/wiki/Machop_(Pok%C3%A9mon)" TargetMode="External"/><Relationship Id="rId535" Type="http://schemas.openxmlformats.org/officeDocument/2006/relationships/hyperlink" Target="https://bulbapedia.bulbagarden.net/wiki/Machoke_(Pok%C3%A9mon)" TargetMode="External"/><Relationship Id="rId534" Type="http://schemas.openxmlformats.org/officeDocument/2006/relationships/hyperlink" Target="https://bulbapedia.bulbagarden.net/wiki/Machamp_(Pok%C3%A9mon)" TargetMode="External"/><Relationship Id="rId533" Type="http://schemas.openxmlformats.org/officeDocument/2006/relationships/hyperlink" Target="https://bulbapedia.bulbagarden.net/wiki/Lycanroc_(Pok%C3%A9mon)" TargetMode="External"/><Relationship Id="rId539" Type="http://schemas.openxmlformats.org/officeDocument/2006/relationships/hyperlink" Target="https://bulbapedia.bulbagarden.net/wiki/Magearna_(Pok%C3%A9mon)" TargetMode="External"/><Relationship Id="rId538" Type="http://schemas.openxmlformats.org/officeDocument/2006/relationships/hyperlink" Target="https://bulbapedia.bulbagarden.net/wiki/Magearna_(Pok%C3%A9mon)" TargetMode="External"/><Relationship Id="rId537" Type="http://schemas.openxmlformats.org/officeDocument/2006/relationships/hyperlink" Target="https://bulbapedia.bulbagarden.net/wiki/Magby_(Pok%C3%A9mon)" TargetMode="External"/><Relationship Id="rId532" Type="http://schemas.openxmlformats.org/officeDocument/2006/relationships/hyperlink" Target="https://bulbapedia.bulbagarden.net/wiki/Luxray_(Pok%C3%A9mon)" TargetMode="External"/><Relationship Id="rId531" Type="http://schemas.openxmlformats.org/officeDocument/2006/relationships/hyperlink" Target="https://bulbapedia.bulbagarden.net/wiki/Luxio_(Pok%C3%A9mon)" TargetMode="External"/><Relationship Id="rId530" Type="http://schemas.openxmlformats.org/officeDocument/2006/relationships/hyperlink" Target="https://bulbapedia.bulbagarden.net/wiki/Lurantis_(Pok%C3%A9mon)" TargetMode="External"/><Relationship Id="rId569" Type="http://schemas.openxmlformats.org/officeDocument/2006/relationships/hyperlink" Target="https://bulbapedia.bulbagarden.net/wiki/Mawile_(Pok%C3%A9mon)" TargetMode="External"/><Relationship Id="rId568" Type="http://schemas.openxmlformats.org/officeDocument/2006/relationships/hyperlink" Target="https://bulbapedia.bulbagarden.net/wiki/Marshtomp_(Pok%C3%A9mon)" TargetMode="External"/><Relationship Id="rId567" Type="http://schemas.openxmlformats.org/officeDocument/2006/relationships/hyperlink" Target="https://bulbapedia.bulbagarden.net/wiki/Marshtomp_(Pok%C3%A9mon)" TargetMode="External"/><Relationship Id="rId566" Type="http://schemas.openxmlformats.org/officeDocument/2006/relationships/hyperlink" Target="https://bulbapedia.bulbagarden.net/wiki/Marshadow_(Pok%C3%A9mon)" TargetMode="External"/><Relationship Id="rId561" Type="http://schemas.openxmlformats.org/officeDocument/2006/relationships/hyperlink" Target="https://bulbapedia.bulbagarden.net/wiki/Mareanie_(Pok%C3%A9mon)" TargetMode="External"/><Relationship Id="rId560" Type="http://schemas.openxmlformats.org/officeDocument/2006/relationships/hyperlink" Target="https://bulbapedia.bulbagarden.net/wiki/Mareanie_(Pok%C3%A9mon)" TargetMode="External"/><Relationship Id="rId565" Type="http://schemas.openxmlformats.org/officeDocument/2006/relationships/hyperlink" Target="https://bulbapedia.bulbagarden.net/wiki/Marshadow_(Pok%C3%A9mon)" TargetMode="External"/><Relationship Id="rId564" Type="http://schemas.openxmlformats.org/officeDocument/2006/relationships/hyperlink" Target="https://bulbapedia.bulbagarden.net/wiki/Marowak_(Pok%C3%A9mon)" TargetMode="External"/><Relationship Id="rId563" Type="http://schemas.openxmlformats.org/officeDocument/2006/relationships/hyperlink" Target="https://bulbapedia.bulbagarden.net/wiki/Marowak_(Pok%C3%A9mon)" TargetMode="External"/><Relationship Id="rId562" Type="http://schemas.openxmlformats.org/officeDocument/2006/relationships/hyperlink" Target="https://bulbapedia.bulbagarden.net/wiki/Marill_(Pok%C3%A9mon)" TargetMode="External"/><Relationship Id="rId558" Type="http://schemas.openxmlformats.org/officeDocument/2006/relationships/hyperlink" Target="https://bulbapedia.bulbagarden.net/wiki/Mantyke_(Pok%C3%A9mon)" TargetMode="External"/><Relationship Id="rId557" Type="http://schemas.openxmlformats.org/officeDocument/2006/relationships/hyperlink" Target="https://bulbapedia.bulbagarden.net/wiki/Mantyke_(Pok%C3%A9mon)" TargetMode="External"/><Relationship Id="rId556" Type="http://schemas.openxmlformats.org/officeDocument/2006/relationships/hyperlink" Target="https://bulbapedia.bulbagarden.net/wiki/Mantine_(Pok%C3%A9mon)" TargetMode="External"/><Relationship Id="rId555" Type="http://schemas.openxmlformats.org/officeDocument/2006/relationships/hyperlink" Target="https://bulbapedia.bulbagarden.net/wiki/Mantine_(Pok%C3%A9mon)" TargetMode="External"/><Relationship Id="rId559" Type="http://schemas.openxmlformats.org/officeDocument/2006/relationships/hyperlink" Target="https://bulbapedia.bulbagarden.net/wiki/Maractus_(Pok%C3%A9mon)" TargetMode="External"/><Relationship Id="rId550" Type="http://schemas.openxmlformats.org/officeDocument/2006/relationships/hyperlink" Target="https://bulbapedia.bulbagarden.net/wiki/Mamoswine_(Pok%C3%A9mon)" TargetMode="External"/><Relationship Id="rId554" Type="http://schemas.openxmlformats.org/officeDocument/2006/relationships/hyperlink" Target="https://bulbapedia.bulbagarden.net/wiki/Manectric_(Pok%C3%A9mon)" TargetMode="External"/><Relationship Id="rId553" Type="http://schemas.openxmlformats.org/officeDocument/2006/relationships/hyperlink" Target="https://bulbapedia.bulbagarden.net/wiki/Mandibuzz_(Pok%C3%A9mon)" TargetMode="External"/><Relationship Id="rId552" Type="http://schemas.openxmlformats.org/officeDocument/2006/relationships/hyperlink" Target="https://bulbapedia.bulbagarden.net/wiki/Mandibuzz_(Pok%C3%A9mon)" TargetMode="External"/><Relationship Id="rId551" Type="http://schemas.openxmlformats.org/officeDocument/2006/relationships/hyperlink" Target="https://bulbapedia.bulbagarden.net/wiki/Mamoswine_(Pok%C3%A9mon)" TargetMode="External"/><Relationship Id="rId495" Type="http://schemas.openxmlformats.org/officeDocument/2006/relationships/hyperlink" Target="https://bulbapedia.bulbagarden.net/wiki/Larvesta_(Pok%C3%A9mon)" TargetMode="External"/><Relationship Id="rId494" Type="http://schemas.openxmlformats.org/officeDocument/2006/relationships/hyperlink" Target="https://bulbapedia.bulbagarden.net/wiki/Lapras_(Pok%C3%A9mon)" TargetMode="External"/><Relationship Id="rId493" Type="http://schemas.openxmlformats.org/officeDocument/2006/relationships/hyperlink" Target="https://bulbapedia.bulbagarden.net/wiki/Lapras_(Pok%C3%A9mon)" TargetMode="External"/><Relationship Id="rId492" Type="http://schemas.openxmlformats.org/officeDocument/2006/relationships/hyperlink" Target="https://bulbapedia.bulbagarden.net/wiki/Lanturn_(Pok%C3%A9mon)" TargetMode="External"/><Relationship Id="rId499" Type="http://schemas.openxmlformats.org/officeDocument/2006/relationships/hyperlink" Target="https://bulbapedia.bulbagarden.net/wiki/Latias_(Pok%C3%A9mon)" TargetMode="External"/><Relationship Id="rId498" Type="http://schemas.openxmlformats.org/officeDocument/2006/relationships/hyperlink" Target="https://bulbapedia.bulbagarden.net/wiki/Latias_(Pok%C3%A9mon)" TargetMode="External"/><Relationship Id="rId497" Type="http://schemas.openxmlformats.org/officeDocument/2006/relationships/hyperlink" Target="https://bulbapedia.bulbagarden.net/wiki/Larvitar_(Pok%C3%A9mon)" TargetMode="External"/><Relationship Id="rId496" Type="http://schemas.openxmlformats.org/officeDocument/2006/relationships/hyperlink" Target="https://bulbapedia.bulbagarden.net/wiki/Larvitar_(Pok%C3%A9mon)" TargetMode="External"/><Relationship Id="rId907" Type="http://schemas.openxmlformats.org/officeDocument/2006/relationships/hyperlink" Target="https://bulbapedia.bulbagarden.net/wiki/Tapu_Fini_(Pok%C3%A9mon)" TargetMode="External"/><Relationship Id="rId906" Type="http://schemas.openxmlformats.org/officeDocument/2006/relationships/hyperlink" Target="https://bulbapedia.bulbagarden.net/wiki/Tapu_Fini_(Pok%C3%A9mon)" TargetMode="External"/><Relationship Id="rId905" Type="http://schemas.openxmlformats.org/officeDocument/2006/relationships/hyperlink" Target="https://bulbapedia.bulbagarden.net/wiki/Tapu_Bulu_(Pok%C3%A9mon)" TargetMode="External"/><Relationship Id="rId904" Type="http://schemas.openxmlformats.org/officeDocument/2006/relationships/hyperlink" Target="https://bulbapedia.bulbagarden.net/wiki/Tapu_Bulu_(Pok%C3%A9mon)" TargetMode="External"/><Relationship Id="rId909" Type="http://schemas.openxmlformats.org/officeDocument/2006/relationships/hyperlink" Target="https://bulbapedia.bulbagarden.net/wiki/Tapu_Koko_(Pok%C3%A9mon)" TargetMode="External"/><Relationship Id="rId908" Type="http://schemas.openxmlformats.org/officeDocument/2006/relationships/hyperlink" Target="https://bulbapedia.bulbagarden.net/wiki/Tapu_Koko_(Pok%C3%A9mon)" TargetMode="External"/><Relationship Id="rId903" Type="http://schemas.openxmlformats.org/officeDocument/2006/relationships/hyperlink" Target="https://bulbapedia.bulbagarden.net/wiki/Tangrowth_(Pok%C3%A9mon)" TargetMode="External"/><Relationship Id="rId902" Type="http://schemas.openxmlformats.org/officeDocument/2006/relationships/hyperlink" Target="https://bulbapedia.bulbagarden.net/wiki/Tangela_(Pok%C3%A9mon)" TargetMode="External"/><Relationship Id="rId901" Type="http://schemas.openxmlformats.org/officeDocument/2006/relationships/hyperlink" Target="https://bulbapedia.bulbagarden.net/wiki/Talonflame_(Pok%C3%A9mon)" TargetMode="External"/><Relationship Id="rId900" Type="http://schemas.openxmlformats.org/officeDocument/2006/relationships/hyperlink" Target="https://bulbapedia.bulbagarden.net/wiki/Sylveon_(Pok%C3%A9mon)" TargetMode="External"/><Relationship Id="rId929" Type="http://schemas.openxmlformats.org/officeDocument/2006/relationships/hyperlink" Target="https://bulbapedia.bulbagarden.net/wiki/Togetic_(Pok%C3%A9mon)" TargetMode="External"/><Relationship Id="rId928" Type="http://schemas.openxmlformats.org/officeDocument/2006/relationships/hyperlink" Target="https://bulbapedia.bulbagarden.net/wiki/Togepi_(Pok%C3%A9mon)" TargetMode="External"/><Relationship Id="rId927" Type="http://schemas.openxmlformats.org/officeDocument/2006/relationships/hyperlink" Target="https://bulbapedia.bulbagarden.net/wiki/Togekiss_(Pok%C3%A9mon)" TargetMode="External"/><Relationship Id="rId926" Type="http://schemas.openxmlformats.org/officeDocument/2006/relationships/hyperlink" Target="https://bulbapedia.bulbagarden.net/wiki/Togedemaru_(Pok%C3%A9mon)" TargetMode="External"/><Relationship Id="rId921" Type="http://schemas.openxmlformats.org/officeDocument/2006/relationships/hyperlink" Target="https://bulbapedia.bulbagarden.net/wiki/Thundurus_(Pok%C3%A9mon)" TargetMode="External"/><Relationship Id="rId920" Type="http://schemas.openxmlformats.org/officeDocument/2006/relationships/hyperlink" Target="https://bulbapedia.bulbagarden.net/wiki/Thundurus_(Pok%C3%A9mon)" TargetMode="External"/><Relationship Id="rId925" Type="http://schemas.openxmlformats.org/officeDocument/2006/relationships/hyperlink" Target="https://bulbapedia.bulbagarden.net/wiki/Tirtouga_(Pok%C3%A9mon)" TargetMode="External"/><Relationship Id="rId924" Type="http://schemas.openxmlformats.org/officeDocument/2006/relationships/hyperlink" Target="https://bulbapedia.bulbagarden.net/wiki/Timburr_(Pok%C3%A9mon)" TargetMode="External"/><Relationship Id="rId923" Type="http://schemas.openxmlformats.org/officeDocument/2006/relationships/hyperlink" Target="https://bulbapedia.bulbagarden.net/wiki/Timburr_(Pok%C3%A9mon)" TargetMode="External"/><Relationship Id="rId922" Type="http://schemas.openxmlformats.org/officeDocument/2006/relationships/hyperlink" Target="https://bulbapedia.bulbagarden.net/wiki/Thwackey_(Pok%C3%A9mon)" TargetMode="External"/><Relationship Id="rId918" Type="http://schemas.openxmlformats.org/officeDocument/2006/relationships/hyperlink" Target="https://bulbapedia.bulbagarden.net/wiki/Thundurus_(Pok%C3%A9mon)" TargetMode="External"/><Relationship Id="rId917" Type="http://schemas.openxmlformats.org/officeDocument/2006/relationships/hyperlink" Target="https://bulbapedia.bulbagarden.net/wiki/Throh_(Pok%C3%A9mon)" TargetMode="External"/><Relationship Id="rId916" Type="http://schemas.openxmlformats.org/officeDocument/2006/relationships/hyperlink" Target="https://bulbapedia.bulbagarden.net/wiki/Thievul_(Pok%C3%A9mon)" TargetMode="External"/><Relationship Id="rId915" Type="http://schemas.openxmlformats.org/officeDocument/2006/relationships/hyperlink" Target="https://bulbapedia.bulbagarden.net/wiki/Terrakion_(Pok%C3%A9mon)" TargetMode="External"/><Relationship Id="rId919" Type="http://schemas.openxmlformats.org/officeDocument/2006/relationships/hyperlink" Target="https://bulbapedia.bulbagarden.net/wiki/Thundurus_(Pok%C3%A9mon)" TargetMode="External"/><Relationship Id="rId910" Type="http://schemas.openxmlformats.org/officeDocument/2006/relationships/hyperlink" Target="https://bulbapedia.bulbagarden.net/wiki/Tapu_Lele_(Pok%C3%A9mon)" TargetMode="External"/><Relationship Id="rId914" Type="http://schemas.openxmlformats.org/officeDocument/2006/relationships/hyperlink" Target="https://bulbapedia.bulbagarden.net/wiki/Tentacruel_(Pok%C3%A9mon)" TargetMode="External"/><Relationship Id="rId913" Type="http://schemas.openxmlformats.org/officeDocument/2006/relationships/hyperlink" Target="https://bulbapedia.bulbagarden.net/wiki/Tentacool_(Pok%C3%A9mon)" TargetMode="External"/><Relationship Id="rId912" Type="http://schemas.openxmlformats.org/officeDocument/2006/relationships/hyperlink" Target="https://bulbapedia.bulbagarden.net/wiki/Tauros_(Pok%C3%A9mon)" TargetMode="External"/><Relationship Id="rId911" Type="http://schemas.openxmlformats.org/officeDocument/2006/relationships/hyperlink" Target="https://bulbapedia.bulbagarden.net/wiki/Tapu_Lele_(Pok%C3%A9mon)" TargetMode="External"/><Relationship Id="rId866" Type="http://schemas.openxmlformats.org/officeDocument/2006/relationships/hyperlink" Target="https://bulbapedia.bulbagarden.net/wiki/Solgaleo_(Pok%C3%A9mon)" TargetMode="External"/><Relationship Id="rId865" Type="http://schemas.openxmlformats.org/officeDocument/2006/relationships/hyperlink" Target="https://bulbapedia.bulbagarden.net/wiki/Solgaleo_(Pok%C3%A9mon)" TargetMode="External"/><Relationship Id="rId864" Type="http://schemas.openxmlformats.org/officeDocument/2006/relationships/hyperlink" Target="https://bulbapedia.bulbagarden.net/wiki/Sobble_(Pok%C3%A9mon)" TargetMode="External"/><Relationship Id="rId863" Type="http://schemas.openxmlformats.org/officeDocument/2006/relationships/hyperlink" Target="https://bulbapedia.bulbagarden.net/wiki/Snover_(Pok%C3%A9mon)" TargetMode="External"/><Relationship Id="rId869" Type="http://schemas.openxmlformats.org/officeDocument/2006/relationships/hyperlink" Target="https://bulbapedia.bulbagarden.net/wiki/Solrock_(Pok%C3%A9mon)" TargetMode="External"/><Relationship Id="rId868" Type="http://schemas.openxmlformats.org/officeDocument/2006/relationships/hyperlink" Target="https://bulbapedia.bulbagarden.net/wiki/Solosis_(Pok%C3%A9mon)" TargetMode="External"/><Relationship Id="rId867" Type="http://schemas.openxmlformats.org/officeDocument/2006/relationships/hyperlink" Target="https://bulbapedia.bulbagarden.net/wiki/Solosis_(Pok%C3%A9mon)" TargetMode="External"/><Relationship Id="rId862" Type="http://schemas.openxmlformats.org/officeDocument/2006/relationships/hyperlink" Target="https://bulbapedia.bulbagarden.net/wiki/Snover_(Pok%C3%A9mon)" TargetMode="External"/><Relationship Id="rId861" Type="http://schemas.openxmlformats.org/officeDocument/2006/relationships/hyperlink" Target="https://bulbapedia.bulbagarden.net/wiki/Snorunt_(Pok%C3%A9mon)" TargetMode="External"/><Relationship Id="rId860" Type="http://schemas.openxmlformats.org/officeDocument/2006/relationships/hyperlink" Target="https://bulbapedia.bulbagarden.net/wiki/Snorunt_(Pok%C3%A9mon)" TargetMode="External"/><Relationship Id="rId855" Type="http://schemas.openxmlformats.org/officeDocument/2006/relationships/hyperlink" Target="https://bulbapedia.bulbagarden.net/wiki/Sneasel_(Pok%C3%A9mon)" TargetMode="External"/><Relationship Id="rId854" Type="http://schemas.openxmlformats.org/officeDocument/2006/relationships/hyperlink" Target="https://bulbapedia.bulbagarden.net/wiki/Sneasel_(Pok%C3%A9mon)" TargetMode="External"/><Relationship Id="rId853" Type="http://schemas.openxmlformats.org/officeDocument/2006/relationships/hyperlink" Target="https://bulbapedia.bulbagarden.net/wiki/Smoochum_(Pok%C3%A9mon)" TargetMode="External"/><Relationship Id="rId852" Type="http://schemas.openxmlformats.org/officeDocument/2006/relationships/hyperlink" Target="https://bulbapedia.bulbagarden.net/wiki/Slurpuff_(Pok%C3%A9mon)" TargetMode="External"/><Relationship Id="rId859" Type="http://schemas.openxmlformats.org/officeDocument/2006/relationships/hyperlink" Target="https://bulbapedia.bulbagarden.net/wiki/Snorlax_(Pok%C3%A9mon)" TargetMode="External"/><Relationship Id="rId858" Type="http://schemas.openxmlformats.org/officeDocument/2006/relationships/hyperlink" Target="https://bulbapedia.bulbagarden.net/wiki/Snorlax_(Pok%C3%A9mon)" TargetMode="External"/><Relationship Id="rId857" Type="http://schemas.openxmlformats.org/officeDocument/2006/relationships/hyperlink" Target="https://bulbapedia.bulbagarden.net/wiki/Snom_(Pok%C3%A9mon)" TargetMode="External"/><Relationship Id="rId856" Type="http://schemas.openxmlformats.org/officeDocument/2006/relationships/hyperlink" Target="https://bulbapedia.bulbagarden.net/wiki/Snom_(Pok%C3%A9mon)" TargetMode="External"/><Relationship Id="rId851" Type="http://schemas.openxmlformats.org/officeDocument/2006/relationships/hyperlink" Target="https://bulbapedia.bulbagarden.net/wiki/Slowpoke_(Pok%C3%A9mon)" TargetMode="External"/><Relationship Id="rId850" Type="http://schemas.openxmlformats.org/officeDocument/2006/relationships/hyperlink" Target="https://bulbapedia.bulbagarden.net/wiki/Slowpoke_(Pok%C3%A9mon)" TargetMode="External"/><Relationship Id="rId409" Type="http://schemas.openxmlformats.org/officeDocument/2006/relationships/hyperlink" Target="https://bulbapedia.bulbagarden.net/wiki/Hippopotas_(Pok%C3%A9mon)" TargetMode="External"/><Relationship Id="rId404" Type="http://schemas.openxmlformats.org/officeDocument/2006/relationships/hyperlink" Target="https://bulbapedia.bulbagarden.net/wiki/Heatran_(Pok%C3%A9mon)" TargetMode="External"/><Relationship Id="rId888" Type="http://schemas.openxmlformats.org/officeDocument/2006/relationships/hyperlink" Target="https://bulbapedia.bulbagarden.net/wiki/Sudowoodo_(Pok%C3%A9mon)" TargetMode="External"/><Relationship Id="rId403" Type="http://schemas.openxmlformats.org/officeDocument/2006/relationships/hyperlink" Target="https://bulbapedia.bulbagarden.net/wiki/Heatran_(Pok%C3%A9mon)" TargetMode="External"/><Relationship Id="rId887" Type="http://schemas.openxmlformats.org/officeDocument/2006/relationships/hyperlink" Target="https://bulbapedia.bulbagarden.net/wiki/Stunky_(Pok%C3%A9mon)" TargetMode="External"/><Relationship Id="rId402" Type="http://schemas.openxmlformats.org/officeDocument/2006/relationships/hyperlink" Target="https://bulbapedia.bulbagarden.net/wiki/Heatmor_(Pok%C3%A9mon)" TargetMode="External"/><Relationship Id="rId886" Type="http://schemas.openxmlformats.org/officeDocument/2006/relationships/hyperlink" Target="https://bulbapedia.bulbagarden.net/wiki/Stunfisk_(Pok%C3%A9mon)" TargetMode="External"/><Relationship Id="rId401" Type="http://schemas.openxmlformats.org/officeDocument/2006/relationships/hyperlink" Target="https://bulbapedia.bulbagarden.net/wiki/Heatmor_(Pok%C3%A9mon)" TargetMode="External"/><Relationship Id="rId885" Type="http://schemas.openxmlformats.org/officeDocument/2006/relationships/hyperlink" Target="https://bulbapedia.bulbagarden.net/wiki/Stunfisk_(Pok%C3%A9mon)" TargetMode="External"/><Relationship Id="rId408" Type="http://schemas.openxmlformats.org/officeDocument/2006/relationships/hyperlink" Target="https://bulbapedia.bulbagarden.net/wiki/Herdier_(Pok%C3%A9mon)" TargetMode="External"/><Relationship Id="rId407" Type="http://schemas.openxmlformats.org/officeDocument/2006/relationships/hyperlink" Target="https://bulbapedia.bulbagarden.net/wiki/Heracross_(Pok%C3%A9mon)" TargetMode="External"/><Relationship Id="rId406" Type="http://schemas.openxmlformats.org/officeDocument/2006/relationships/hyperlink" Target="https://bulbapedia.bulbagarden.net/wiki/Helioptile_(Pok%C3%A9mon)" TargetMode="External"/><Relationship Id="rId405" Type="http://schemas.openxmlformats.org/officeDocument/2006/relationships/hyperlink" Target="https://bulbapedia.bulbagarden.net/wiki/Heliolisk_(Pok%C3%A9mon)" TargetMode="External"/><Relationship Id="rId889" Type="http://schemas.openxmlformats.org/officeDocument/2006/relationships/hyperlink" Target="https://bulbapedia.bulbagarden.net/wiki/Suicune_(Pok%C3%A9mon)" TargetMode="External"/><Relationship Id="rId880" Type="http://schemas.openxmlformats.org/officeDocument/2006/relationships/hyperlink" Target="https://bulbapedia.bulbagarden.net/wiki/Steenee_(Pok%C3%A9mon)" TargetMode="External"/><Relationship Id="rId400" Type="http://schemas.openxmlformats.org/officeDocument/2006/relationships/hyperlink" Target="https://bulbapedia.bulbagarden.net/wiki/Haxorus_(Pok%C3%A9mon)" TargetMode="External"/><Relationship Id="rId884" Type="http://schemas.openxmlformats.org/officeDocument/2006/relationships/hyperlink" Target="https://bulbapedia.bulbagarden.net/wiki/Stufful_(Pok%C3%A9mon)" TargetMode="External"/><Relationship Id="rId883" Type="http://schemas.openxmlformats.org/officeDocument/2006/relationships/hyperlink" Target="https://bulbapedia.bulbagarden.net/wiki/Stoutland_(Pok%C3%A9mon)" TargetMode="External"/><Relationship Id="rId882" Type="http://schemas.openxmlformats.org/officeDocument/2006/relationships/hyperlink" Target="https://bulbapedia.bulbagarden.net/wiki/Stonjourner_(Pok%C3%A9mon)" TargetMode="External"/><Relationship Id="rId881" Type="http://schemas.openxmlformats.org/officeDocument/2006/relationships/hyperlink" Target="https://bulbapedia.bulbagarden.net/wiki/Stonjourner_(Pok%C3%A9mon)" TargetMode="External"/><Relationship Id="rId877" Type="http://schemas.openxmlformats.org/officeDocument/2006/relationships/hyperlink" Target="https://bulbapedia.bulbagarden.net/wiki/Starmie_(Pok%C3%A9mon)" TargetMode="External"/><Relationship Id="rId876" Type="http://schemas.openxmlformats.org/officeDocument/2006/relationships/hyperlink" Target="https://bulbapedia.bulbagarden.net/wiki/Stakataka_(Pok%C3%A9mon)" TargetMode="External"/><Relationship Id="rId875" Type="http://schemas.openxmlformats.org/officeDocument/2006/relationships/hyperlink" Target="https://bulbapedia.bulbagarden.net/wiki/Stakataka_(Pok%C3%A9mon)" TargetMode="External"/><Relationship Id="rId874" Type="http://schemas.openxmlformats.org/officeDocument/2006/relationships/hyperlink" Target="https://bulbapedia.bulbagarden.net/wiki/Squirtle_(Pok%C3%A9mon)" TargetMode="External"/><Relationship Id="rId879" Type="http://schemas.openxmlformats.org/officeDocument/2006/relationships/hyperlink" Target="https://bulbapedia.bulbagarden.net/wiki/Steelix_(Pok%C3%A9mon)" TargetMode="External"/><Relationship Id="rId878" Type="http://schemas.openxmlformats.org/officeDocument/2006/relationships/hyperlink" Target="https://bulbapedia.bulbagarden.net/wiki/Staryu_(Pok%C3%A9mon)" TargetMode="External"/><Relationship Id="rId873" Type="http://schemas.openxmlformats.org/officeDocument/2006/relationships/hyperlink" Target="https://bulbapedia.bulbagarden.net/wiki/Spritzee_(Pok%C3%A9mon)" TargetMode="External"/><Relationship Id="rId872" Type="http://schemas.openxmlformats.org/officeDocument/2006/relationships/hyperlink" Target="https://bulbapedia.bulbagarden.net/wiki/Spiritomb_(Pok%C3%A9mon)" TargetMode="External"/><Relationship Id="rId871" Type="http://schemas.openxmlformats.org/officeDocument/2006/relationships/hyperlink" Target="https://bulbapedia.bulbagarden.net/wiki/Spheal_(Pok%C3%A9mon)" TargetMode="External"/><Relationship Id="rId870" Type="http://schemas.openxmlformats.org/officeDocument/2006/relationships/hyperlink" Target="https://bulbapedia.bulbagarden.net/wiki/Spectrier_(Pok%C3%A9mon)" TargetMode="External"/><Relationship Id="rId829" Type="http://schemas.openxmlformats.org/officeDocument/2006/relationships/hyperlink" Target="https://bulbapedia.bulbagarden.net/wiki/Silicobra_(Pok%C3%A9mon)" TargetMode="External"/><Relationship Id="rId828" Type="http://schemas.openxmlformats.org/officeDocument/2006/relationships/hyperlink" Target="https://bulbapedia.bulbagarden.net/wiki/Silicobra_(Pok%C3%A9mon)" TargetMode="External"/><Relationship Id="rId827" Type="http://schemas.openxmlformats.org/officeDocument/2006/relationships/hyperlink" Target="https://bulbapedia.bulbagarden.net/wiki/Sigilyph_(Pok%C3%A9mon)" TargetMode="External"/><Relationship Id="rId822" Type="http://schemas.openxmlformats.org/officeDocument/2006/relationships/hyperlink" Target="https://bulbapedia.bulbagarden.net/wiki/Shiftry_(Pok%C3%A9mon)" TargetMode="External"/><Relationship Id="rId821" Type="http://schemas.openxmlformats.org/officeDocument/2006/relationships/hyperlink" Target="https://bulbapedia.bulbagarden.net/wiki/Shelmet_(Pok%C3%A9mon)" TargetMode="External"/><Relationship Id="rId820" Type="http://schemas.openxmlformats.org/officeDocument/2006/relationships/hyperlink" Target="https://bulbapedia.bulbagarden.net/wiki/Shelmet_(Pok%C3%A9mon)" TargetMode="External"/><Relationship Id="rId826" Type="http://schemas.openxmlformats.org/officeDocument/2006/relationships/hyperlink" Target="https://bulbapedia.bulbagarden.net/wiki/Shuckle_(Pok%C3%A9mon)" TargetMode="External"/><Relationship Id="rId825" Type="http://schemas.openxmlformats.org/officeDocument/2006/relationships/hyperlink" Target="https://bulbapedia.bulbagarden.net/wiki/Shuckle_(Pok%C3%A9mon)" TargetMode="External"/><Relationship Id="rId824" Type="http://schemas.openxmlformats.org/officeDocument/2006/relationships/hyperlink" Target="https://bulbapedia.bulbagarden.net/wiki/Shinx_(Pok%C3%A9mon)" TargetMode="External"/><Relationship Id="rId823" Type="http://schemas.openxmlformats.org/officeDocument/2006/relationships/hyperlink" Target="https://bulbapedia.bulbagarden.net/wiki/Shiinotic_(Pok%C3%A9mon)" TargetMode="External"/><Relationship Id="rId819" Type="http://schemas.openxmlformats.org/officeDocument/2006/relationships/hyperlink" Target="https://bulbapedia.bulbagarden.net/wiki/Shelmet_(Pok%C3%A9mon)" TargetMode="External"/><Relationship Id="rId818" Type="http://schemas.openxmlformats.org/officeDocument/2006/relationships/hyperlink" Target="https://bulbapedia.bulbagarden.net/wiki/Shellos_(Pok%C3%A9mon)" TargetMode="External"/><Relationship Id="rId817" Type="http://schemas.openxmlformats.org/officeDocument/2006/relationships/hyperlink" Target="https://bulbapedia.bulbagarden.net/wiki/Shellos_(Pok%C3%A9mon)" TargetMode="External"/><Relationship Id="rId816" Type="http://schemas.openxmlformats.org/officeDocument/2006/relationships/hyperlink" Target="https://bulbapedia.bulbagarden.net/wiki/Shellder_(Pok%C3%A9mon)" TargetMode="External"/><Relationship Id="rId811" Type="http://schemas.openxmlformats.org/officeDocument/2006/relationships/hyperlink" Target="https://bulbapedia.bulbagarden.net/wiki/Seismitoad_(Pok%C3%A9mon)" TargetMode="External"/><Relationship Id="rId810" Type="http://schemas.openxmlformats.org/officeDocument/2006/relationships/hyperlink" Target="https://bulbapedia.bulbagarden.net/wiki/Seedot_(Pok%C3%A9mon)" TargetMode="External"/><Relationship Id="rId815" Type="http://schemas.openxmlformats.org/officeDocument/2006/relationships/hyperlink" Target="https://bulbapedia.bulbagarden.net/wiki/Shellder_(Pok%C3%A9mon)" TargetMode="External"/><Relationship Id="rId814" Type="http://schemas.openxmlformats.org/officeDocument/2006/relationships/hyperlink" Target="https://bulbapedia.bulbagarden.net/wiki/Shelgon_(Pok%C3%A9mon)" TargetMode="External"/><Relationship Id="rId813" Type="http://schemas.openxmlformats.org/officeDocument/2006/relationships/hyperlink" Target="https://bulbapedia.bulbagarden.net/wiki/Shedinja_(Pok%C3%A9mon)" TargetMode="External"/><Relationship Id="rId812" Type="http://schemas.openxmlformats.org/officeDocument/2006/relationships/hyperlink" Target="https://bulbapedia.bulbagarden.net/wiki/Sharpedo_(Pok%C3%A9mon)" TargetMode="External"/><Relationship Id="rId849" Type="http://schemas.openxmlformats.org/officeDocument/2006/relationships/hyperlink" Target="https://bulbapedia.bulbagarden.net/wiki/Slowking_(Pok%C3%A9mon)" TargetMode="External"/><Relationship Id="rId844" Type="http://schemas.openxmlformats.org/officeDocument/2006/relationships/hyperlink" Target="https://bulbapedia.bulbagarden.net/wiki/Sliggoo_(Pok%C3%A9mon)" TargetMode="External"/><Relationship Id="rId843" Type="http://schemas.openxmlformats.org/officeDocument/2006/relationships/hyperlink" Target="https://bulbapedia.bulbagarden.net/wiki/Skwovet_(Pok%C3%A9mon)" TargetMode="External"/><Relationship Id="rId842" Type="http://schemas.openxmlformats.org/officeDocument/2006/relationships/hyperlink" Target="https://bulbapedia.bulbagarden.net/wiki/Skwovet_(Pok%C3%A9mon)" TargetMode="External"/><Relationship Id="rId841" Type="http://schemas.openxmlformats.org/officeDocument/2006/relationships/hyperlink" Target="https://bulbapedia.bulbagarden.net/wiki/Skwovet_(Pok%C3%A9mon)" TargetMode="External"/><Relationship Id="rId848" Type="http://schemas.openxmlformats.org/officeDocument/2006/relationships/hyperlink" Target="https://bulbapedia.bulbagarden.net/wiki/Slowking_(Pok%C3%A9mon)" TargetMode="External"/><Relationship Id="rId847" Type="http://schemas.openxmlformats.org/officeDocument/2006/relationships/hyperlink" Target="https://bulbapedia.bulbagarden.net/wiki/Slowbro_(Pok%C3%A9mon)" TargetMode="External"/><Relationship Id="rId846" Type="http://schemas.openxmlformats.org/officeDocument/2006/relationships/hyperlink" Target="https://bulbapedia.bulbagarden.net/wiki/Slowbro_(Pok%C3%A9mon)" TargetMode="External"/><Relationship Id="rId845" Type="http://schemas.openxmlformats.org/officeDocument/2006/relationships/hyperlink" Target="https://bulbapedia.bulbagarden.net/wiki/Sliggoo_(Pok%C3%A9mon)" TargetMode="External"/><Relationship Id="rId840" Type="http://schemas.openxmlformats.org/officeDocument/2006/relationships/hyperlink" Target="https://bulbapedia.bulbagarden.net/wiki/Skuntank_(Pok%C3%A9mon)" TargetMode="External"/><Relationship Id="rId839" Type="http://schemas.openxmlformats.org/officeDocument/2006/relationships/hyperlink" Target="https://bulbapedia.bulbagarden.net/wiki/Skrelp_(Pok%C3%A9mon)" TargetMode="External"/><Relationship Id="rId838" Type="http://schemas.openxmlformats.org/officeDocument/2006/relationships/hyperlink" Target="https://bulbapedia.bulbagarden.net/wiki/Skorupi_(Pok%C3%A9mon)" TargetMode="External"/><Relationship Id="rId833" Type="http://schemas.openxmlformats.org/officeDocument/2006/relationships/hyperlink" Target="https://bulbapedia.bulbagarden.net/wiki/Sirfetch%27d_(Pok%C3%A9mon)" TargetMode="External"/><Relationship Id="rId832" Type="http://schemas.openxmlformats.org/officeDocument/2006/relationships/hyperlink" Target="https://bulbapedia.bulbagarden.net/wiki/Sinistea_(Pok%C3%A9mon)" TargetMode="External"/><Relationship Id="rId831" Type="http://schemas.openxmlformats.org/officeDocument/2006/relationships/hyperlink" Target="https://bulbapedia.bulbagarden.net/wiki/Sinistea_(Pok%C3%A9mon)" TargetMode="External"/><Relationship Id="rId830" Type="http://schemas.openxmlformats.org/officeDocument/2006/relationships/hyperlink" Target="https://bulbapedia.bulbagarden.net/wiki/Silvally_(Pok%C3%A9mon)" TargetMode="External"/><Relationship Id="rId837" Type="http://schemas.openxmlformats.org/officeDocument/2006/relationships/hyperlink" Target="https://bulbapedia.bulbagarden.net/wiki/Skorupi_(Pok%C3%A9mon)" TargetMode="External"/><Relationship Id="rId836" Type="http://schemas.openxmlformats.org/officeDocument/2006/relationships/hyperlink" Target="https://bulbapedia.bulbagarden.net/wiki/Skarmory_(Pok%C3%A9mon)" TargetMode="External"/><Relationship Id="rId835" Type="http://schemas.openxmlformats.org/officeDocument/2006/relationships/hyperlink" Target="https://bulbapedia.bulbagarden.net/wiki/Sizzlipede_(Pok%C3%A9mon)" TargetMode="External"/><Relationship Id="rId834" Type="http://schemas.openxmlformats.org/officeDocument/2006/relationships/hyperlink" Target="https://bulbapedia.bulbagarden.net/wiki/Sizzlipede_(Pok%C3%A9mon)" TargetMode="External"/><Relationship Id="rId469" Type="http://schemas.openxmlformats.org/officeDocument/2006/relationships/hyperlink" Target="https://bulbapedia.bulbagarden.net/wiki/Kommo-o_(Pok%C3%A9mon)" TargetMode="External"/><Relationship Id="rId468" Type="http://schemas.openxmlformats.org/officeDocument/2006/relationships/hyperlink" Target="https://bulbapedia.bulbagarden.net/wiki/Koffing_(Pok%C3%A9mon)" TargetMode="External"/><Relationship Id="rId467" Type="http://schemas.openxmlformats.org/officeDocument/2006/relationships/hyperlink" Target="https://bulbapedia.bulbagarden.net/wiki/Klinklang_(Pok%C3%A9mon)" TargetMode="External"/><Relationship Id="rId462" Type="http://schemas.openxmlformats.org/officeDocument/2006/relationships/hyperlink" Target="https://bulbapedia.bulbagarden.net/wiki/Kirlia_(Pok%C3%A9mon)" TargetMode="External"/><Relationship Id="rId461" Type="http://schemas.openxmlformats.org/officeDocument/2006/relationships/hyperlink" Target="https://bulbapedia.bulbagarden.net/wiki/Kingler_(Pok%C3%A9mon)" TargetMode="External"/><Relationship Id="rId460" Type="http://schemas.openxmlformats.org/officeDocument/2006/relationships/hyperlink" Target="https://bulbapedia.bulbagarden.net/wiki/Kingler_(Pok%C3%A9mon)" TargetMode="External"/><Relationship Id="rId466" Type="http://schemas.openxmlformats.org/officeDocument/2006/relationships/hyperlink" Target="https://bulbapedia.bulbagarden.net/wiki/Klink_(Pok%C3%A9mon)" TargetMode="External"/><Relationship Id="rId465" Type="http://schemas.openxmlformats.org/officeDocument/2006/relationships/hyperlink" Target="https://bulbapedia.bulbagarden.net/wiki/Klefki_(Pok%C3%A9mon)" TargetMode="External"/><Relationship Id="rId464" Type="http://schemas.openxmlformats.org/officeDocument/2006/relationships/hyperlink" Target="https://bulbapedia.bulbagarden.net/wiki/Klang_(Pok%C3%A9mon)" TargetMode="External"/><Relationship Id="rId463" Type="http://schemas.openxmlformats.org/officeDocument/2006/relationships/hyperlink" Target="https://bulbapedia.bulbagarden.net/wiki/Kirlia_(Pok%C3%A9mon)" TargetMode="External"/><Relationship Id="rId459" Type="http://schemas.openxmlformats.org/officeDocument/2006/relationships/hyperlink" Target="https://bulbapedia.bulbagarden.net/wiki/Kingdra_(Pok%C3%A9mon)" TargetMode="External"/><Relationship Id="rId458" Type="http://schemas.openxmlformats.org/officeDocument/2006/relationships/hyperlink" Target="https://bulbapedia.bulbagarden.net/wiki/Keldeo_(Pok%C3%A9mon)" TargetMode="External"/><Relationship Id="rId457" Type="http://schemas.openxmlformats.org/officeDocument/2006/relationships/hyperlink" Target="https://bulbapedia.bulbagarden.net/wiki/Keldeo_(Pok%C3%A9mon)" TargetMode="External"/><Relationship Id="rId456" Type="http://schemas.openxmlformats.org/officeDocument/2006/relationships/hyperlink" Target="https://bulbapedia.bulbagarden.net/wiki/Keldeo_(Pok%C3%A9mon)" TargetMode="External"/><Relationship Id="rId451" Type="http://schemas.openxmlformats.org/officeDocument/2006/relationships/hyperlink" Target="https://bulbapedia.bulbagarden.net/wiki/Karrablast_(Pok%C3%A9mon)" TargetMode="External"/><Relationship Id="rId450" Type="http://schemas.openxmlformats.org/officeDocument/2006/relationships/hyperlink" Target="https://bulbapedia.bulbagarden.net/wiki/Karrablast_(Pok%C3%A9mon)" TargetMode="External"/><Relationship Id="rId455" Type="http://schemas.openxmlformats.org/officeDocument/2006/relationships/hyperlink" Target="https://bulbapedia.bulbagarden.net/wiki/Keldeo_(Pok%C3%A9mon)" TargetMode="External"/><Relationship Id="rId454" Type="http://schemas.openxmlformats.org/officeDocument/2006/relationships/hyperlink" Target="https://bulbapedia.bulbagarden.net/wiki/Kartana_(Pok%C3%A9mon)" TargetMode="External"/><Relationship Id="rId453" Type="http://schemas.openxmlformats.org/officeDocument/2006/relationships/hyperlink" Target="https://bulbapedia.bulbagarden.net/wiki/Kartana_(Pok%C3%A9mon)" TargetMode="External"/><Relationship Id="rId452" Type="http://schemas.openxmlformats.org/officeDocument/2006/relationships/hyperlink" Target="https://bulbapedia.bulbagarden.net/wiki/Karrablast_(Pok%C3%A9mon)" TargetMode="External"/><Relationship Id="rId491" Type="http://schemas.openxmlformats.org/officeDocument/2006/relationships/hyperlink" Target="https://bulbapedia.bulbagarden.net/wiki/Lanturn_(Pok%C3%A9mon)" TargetMode="External"/><Relationship Id="rId490" Type="http://schemas.openxmlformats.org/officeDocument/2006/relationships/hyperlink" Target="https://bulbapedia.bulbagarden.net/wiki/Landorus_(Pok%C3%A9mon)" TargetMode="External"/><Relationship Id="rId489" Type="http://schemas.openxmlformats.org/officeDocument/2006/relationships/hyperlink" Target="https://bulbapedia.bulbagarden.net/wiki/Landorus_(Pok%C3%A9mon)" TargetMode="External"/><Relationship Id="rId484" Type="http://schemas.openxmlformats.org/officeDocument/2006/relationships/hyperlink" Target="https://bulbapedia.bulbagarden.net/wiki/Lairon_(Pok%C3%A9mon)" TargetMode="External"/><Relationship Id="rId483" Type="http://schemas.openxmlformats.org/officeDocument/2006/relationships/hyperlink" Target="https://bulbapedia.bulbagarden.net/wiki/Kyurem_(Pok%C3%A9mon)" TargetMode="External"/><Relationship Id="rId482" Type="http://schemas.openxmlformats.org/officeDocument/2006/relationships/hyperlink" Target="https://bulbapedia.bulbagarden.net/wiki/Kyurem_(Pok%C3%A9mon)" TargetMode="External"/><Relationship Id="rId481" Type="http://schemas.openxmlformats.org/officeDocument/2006/relationships/hyperlink" Target="https://bulbapedia.bulbagarden.net/wiki/Kyurem_(Pok%C3%A9mon)" TargetMode="External"/><Relationship Id="rId488" Type="http://schemas.openxmlformats.org/officeDocument/2006/relationships/hyperlink" Target="https://bulbapedia.bulbagarden.net/wiki/Landorus_(Pok%C3%A9mon)" TargetMode="External"/><Relationship Id="rId487" Type="http://schemas.openxmlformats.org/officeDocument/2006/relationships/hyperlink" Target="https://bulbapedia.bulbagarden.net/wiki/Landorus_(Pok%C3%A9mon)" TargetMode="External"/><Relationship Id="rId486" Type="http://schemas.openxmlformats.org/officeDocument/2006/relationships/hyperlink" Target="https://bulbapedia.bulbagarden.net/wiki/Lampent_(Pok%C3%A9mon)" TargetMode="External"/><Relationship Id="rId485" Type="http://schemas.openxmlformats.org/officeDocument/2006/relationships/hyperlink" Target="https://bulbapedia.bulbagarden.net/wiki/Lampent_(Pok%C3%A9mon)" TargetMode="External"/><Relationship Id="rId480" Type="http://schemas.openxmlformats.org/officeDocument/2006/relationships/hyperlink" Target="https://bulbapedia.bulbagarden.net/wiki/Kyurem_(Pok%C3%A9mon)" TargetMode="External"/><Relationship Id="rId479" Type="http://schemas.openxmlformats.org/officeDocument/2006/relationships/hyperlink" Target="https://bulbapedia.bulbagarden.net/wiki/Kyurem_(Pok%C3%A9mon)" TargetMode="External"/><Relationship Id="rId478" Type="http://schemas.openxmlformats.org/officeDocument/2006/relationships/hyperlink" Target="https://bulbapedia.bulbagarden.net/wiki/Kyurem_(Pok%C3%A9mon)" TargetMode="External"/><Relationship Id="rId473" Type="http://schemas.openxmlformats.org/officeDocument/2006/relationships/hyperlink" Target="https://bulbapedia.bulbagarden.net/wiki/Krokorok_(Pok%C3%A9mon)" TargetMode="External"/><Relationship Id="rId472" Type="http://schemas.openxmlformats.org/officeDocument/2006/relationships/hyperlink" Target="https://bulbapedia.bulbagarden.net/wiki/Krabby_(Pok%C3%A9mon)" TargetMode="External"/><Relationship Id="rId471" Type="http://schemas.openxmlformats.org/officeDocument/2006/relationships/hyperlink" Target="https://bulbapedia.bulbagarden.net/wiki/Krabby_(Pok%C3%A9mon)" TargetMode="External"/><Relationship Id="rId470" Type="http://schemas.openxmlformats.org/officeDocument/2006/relationships/hyperlink" Target="https://bulbapedia.bulbagarden.net/wiki/Kommo-o_(Pok%C3%A9mon)" TargetMode="External"/><Relationship Id="rId477" Type="http://schemas.openxmlformats.org/officeDocument/2006/relationships/hyperlink" Target="https://bulbapedia.bulbagarden.net/wiki/Kyogre_(Pok%C3%A9mon)" TargetMode="External"/><Relationship Id="rId476" Type="http://schemas.openxmlformats.org/officeDocument/2006/relationships/hyperlink" Target="https://bulbapedia.bulbagarden.net/wiki/Kyogre_(Pok%C3%A9mon)" TargetMode="External"/><Relationship Id="rId475" Type="http://schemas.openxmlformats.org/officeDocument/2006/relationships/hyperlink" Target="https://bulbapedia.bulbagarden.net/wiki/Kubfu_(Pok%C3%A9mon)" TargetMode="External"/><Relationship Id="rId474" Type="http://schemas.openxmlformats.org/officeDocument/2006/relationships/hyperlink" Target="https://bulbapedia.bulbagarden.net/wiki/Krookodile_(Pok%C3%A9mon)" TargetMode="External"/><Relationship Id="rId426" Type="http://schemas.openxmlformats.org/officeDocument/2006/relationships/hyperlink" Target="https://bulbapedia.bulbagarden.net/wiki/Indeedee_(Pok%C3%A9mon)" TargetMode="External"/><Relationship Id="rId425" Type="http://schemas.openxmlformats.org/officeDocument/2006/relationships/hyperlink" Target="https://bulbapedia.bulbagarden.net/wiki/Incineroar_(Pok%C3%A9mon)" TargetMode="External"/><Relationship Id="rId424" Type="http://schemas.openxmlformats.org/officeDocument/2006/relationships/hyperlink" Target="https://bulbapedia.bulbagarden.net/wiki/Incineroar_(Pok%C3%A9mon)" TargetMode="External"/><Relationship Id="rId423" Type="http://schemas.openxmlformats.org/officeDocument/2006/relationships/hyperlink" Target="https://bulbapedia.bulbagarden.net/wiki/Impidimp_(Pok%C3%A9mon)" TargetMode="External"/><Relationship Id="rId429" Type="http://schemas.openxmlformats.org/officeDocument/2006/relationships/hyperlink" Target="https://bulbapedia.bulbagarden.net/wiki/Inkay_(Pok%C3%A9mon)" TargetMode="External"/><Relationship Id="rId428" Type="http://schemas.openxmlformats.org/officeDocument/2006/relationships/hyperlink" Target="https://bulbapedia.bulbagarden.net/wiki/Indeedee_(Pok%C3%A9mon)" TargetMode="External"/><Relationship Id="rId427" Type="http://schemas.openxmlformats.org/officeDocument/2006/relationships/hyperlink" Target="https://bulbapedia.bulbagarden.net/wiki/Indeedee_(Pok%C3%A9mon)" TargetMode="External"/><Relationship Id="rId422" Type="http://schemas.openxmlformats.org/officeDocument/2006/relationships/hyperlink" Target="https://bulbapedia.bulbagarden.net/wiki/Impidimp_(Pok%C3%A9mon)" TargetMode="External"/><Relationship Id="rId421" Type="http://schemas.openxmlformats.org/officeDocument/2006/relationships/hyperlink" Target="https://bulbapedia.bulbagarden.net/wiki/Igglybuff_(Pok%C3%A9mon)" TargetMode="External"/><Relationship Id="rId420" Type="http://schemas.openxmlformats.org/officeDocument/2006/relationships/hyperlink" Target="https://bulbapedia.bulbagarden.net/wiki/Hydreigon_(Pok%C3%A9mon)" TargetMode="External"/><Relationship Id="rId415" Type="http://schemas.openxmlformats.org/officeDocument/2006/relationships/hyperlink" Target="https://bulbapedia.bulbagarden.net/wiki/Ho-Oh_(Pok%C3%A9mon)" TargetMode="External"/><Relationship Id="rId899" Type="http://schemas.openxmlformats.org/officeDocument/2006/relationships/hyperlink" Target="https://bulbapedia.bulbagarden.net/wiki/Sylveon_(Pok%C3%A9mon)" TargetMode="External"/><Relationship Id="rId414" Type="http://schemas.openxmlformats.org/officeDocument/2006/relationships/hyperlink" Target="https://bulbapedia.bulbagarden.net/wiki/Ho-Oh_(Pok%C3%A9mon)" TargetMode="External"/><Relationship Id="rId898" Type="http://schemas.openxmlformats.org/officeDocument/2006/relationships/hyperlink" Target="https://bulbapedia.bulbagarden.net/wiki/Swoobat_(Pok%C3%A9mon)" TargetMode="External"/><Relationship Id="rId413" Type="http://schemas.openxmlformats.org/officeDocument/2006/relationships/hyperlink" Target="https://bulbapedia.bulbagarden.net/wiki/Hitmontop_(Pok%C3%A9mon)" TargetMode="External"/><Relationship Id="rId897" Type="http://schemas.openxmlformats.org/officeDocument/2006/relationships/hyperlink" Target="https://bulbapedia.bulbagarden.net/wiki/Swoobat_(Pok%C3%A9mon)" TargetMode="External"/><Relationship Id="rId412" Type="http://schemas.openxmlformats.org/officeDocument/2006/relationships/hyperlink" Target="https://bulbapedia.bulbagarden.net/wiki/Hitmonlee_(Pok%C3%A9mon)" TargetMode="External"/><Relationship Id="rId896" Type="http://schemas.openxmlformats.org/officeDocument/2006/relationships/hyperlink" Target="https://bulbapedia.bulbagarden.net/wiki/Swirlix_(Pok%C3%A9mon)" TargetMode="External"/><Relationship Id="rId419" Type="http://schemas.openxmlformats.org/officeDocument/2006/relationships/hyperlink" Target="https://bulbapedia.bulbagarden.net/wiki/Hydreigon_(Pok%C3%A9mon)" TargetMode="External"/><Relationship Id="rId418" Type="http://schemas.openxmlformats.org/officeDocument/2006/relationships/hyperlink" Target="https://bulbapedia.bulbagarden.net/wiki/Horsea_(Pok%C3%A9mon)" TargetMode="External"/><Relationship Id="rId417" Type="http://schemas.openxmlformats.org/officeDocument/2006/relationships/hyperlink" Target="https://bulbapedia.bulbagarden.net/wiki/Hoothoot_(Pok%C3%A9mon)" TargetMode="External"/><Relationship Id="rId416" Type="http://schemas.openxmlformats.org/officeDocument/2006/relationships/hyperlink" Target="https://bulbapedia.bulbagarden.net/wiki/Honedge_(Pok%C3%A9mon)" TargetMode="External"/><Relationship Id="rId891" Type="http://schemas.openxmlformats.org/officeDocument/2006/relationships/hyperlink" Target="https://bulbapedia.bulbagarden.net/wiki/Swablu_(Pok%C3%A9mon)" TargetMode="External"/><Relationship Id="rId890" Type="http://schemas.openxmlformats.org/officeDocument/2006/relationships/hyperlink" Target="https://bulbapedia.bulbagarden.net/wiki/Suicune_(Pok%C3%A9mon)" TargetMode="External"/><Relationship Id="rId411" Type="http://schemas.openxmlformats.org/officeDocument/2006/relationships/hyperlink" Target="https://bulbapedia.bulbagarden.net/wiki/Hitmonchan_(Pok%C3%A9mon)" TargetMode="External"/><Relationship Id="rId895" Type="http://schemas.openxmlformats.org/officeDocument/2006/relationships/hyperlink" Target="https://bulbapedia.bulbagarden.net/wiki/Swinub_(Pok%C3%A9mon)" TargetMode="External"/><Relationship Id="rId410" Type="http://schemas.openxmlformats.org/officeDocument/2006/relationships/hyperlink" Target="https://bulbapedia.bulbagarden.net/wiki/Hippowdon_(Pok%C3%A9mon)" TargetMode="External"/><Relationship Id="rId894" Type="http://schemas.openxmlformats.org/officeDocument/2006/relationships/hyperlink" Target="https://bulbapedia.bulbagarden.net/wiki/Swinub_(Pok%C3%A9mon)" TargetMode="External"/><Relationship Id="rId893" Type="http://schemas.openxmlformats.org/officeDocument/2006/relationships/hyperlink" Target="https://bulbapedia.bulbagarden.net/wiki/Swampert_(Pok%C3%A9mon)" TargetMode="External"/><Relationship Id="rId892" Type="http://schemas.openxmlformats.org/officeDocument/2006/relationships/hyperlink" Target="https://bulbapedia.bulbagarden.net/wiki/Swampert_(Pok%C3%A9mon)" TargetMode="External"/><Relationship Id="rId448" Type="http://schemas.openxmlformats.org/officeDocument/2006/relationships/hyperlink" Target="https://bulbapedia.bulbagarden.net/wiki/Kadabra_(Pok%C3%A9mon)" TargetMode="External"/><Relationship Id="rId447" Type="http://schemas.openxmlformats.org/officeDocument/2006/relationships/hyperlink" Target="https://bulbapedia.bulbagarden.net/wiki/Kabutops_(Pok%C3%A9mon)" TargetMode="External"/><Relationship Id="rId446" Type="http://schemas.openxmlformats.org/officeDocument/2006/relationships/hyperlink" Target="https://bulbapedia.bulbagarden.net/wiki/Kabuto_(Pok%C3%A9mon)" TargetMode="External"/><Relationship Id="rId445" Type="http://schemas.openxmlformats.org/officeDocument/2006/relationships/hyperlink" Target="https://bulbapedia.bulbagarden.net/wiki/Jynx_(Pok%C3%A9mon)" TargetMode="External"/><Relationship Id="rId449" Type="http://schemas.openxmlformats.org/officeDocument/2006/relationships/hyperlink" Target="https://bulbapedia.bulbagarden.net/wiki/Kangaskhan_(Pok%C3%A9mon)" TargetMode="External"/><Relationship Id="rId440" Type="http://schemas.openxmlformats.org/officeDocument/2006/relationships/hyperlink" Target="https://bulbapedia.bulbagarden.net/wiki/Jirachi_(Pok%C3%A9mon)" TargetMode="External"/><Relationship Id="rId444" Type="http://schemas.openxmlformats.org/officeDocument/2006/relationships/hyperlink" Target="https://bulbapedia.bulbagarden.net/wiki/Joltik_(Pok%C3%A9mon)" TargetMode="External"/><Relationship Id="rId443" Type="http://schemas.openxmlformats.org/officeDocument/2006/relationships/hyperlink" Target="https://bulbapedia.bulbagarden.net/wiki/Joltik_(Pok%C3%A9mon)" TargetMode="External"/><Relationship Id="rId442" Type="http://schemas.openxmlformats.org/officeDocument/2006/relationships/hyperlink" Target="https://bulbapedia.bulbagarden.net/wiki/Jolteon_(Pok%C3%A9mon)" TargetMode="External"/><Relationship Id="rId441" Type="http://schemas.openxmlformats.org/officeDocument/2006/relationships/hyperlink" Target="https://bulbapedia.bulbagarden.net/wiki/Jolteon_(Pok%C3%A9mon)" TargetMode="External"/><Relationship Id="rId437" Type="http://schemas.openxmlformats.org/officeDocument/2006/relationships/hyperlink" Target="https://bulbapedia.bulbagarden.net/wiki/Jellicent_(Pok%C3%A9mon)" TargetMode="External"/><Relationship Id="rId436" Type="http://schemas.openxmlformats.org/officeDocument/2006/relationships/hyperlink" Target="https://bulbapedia.bulbagarden.net/wiki/Jellicent_(Pok%C3%A9mon)" TargetMode="External"/><Relationship Id="rId435" Type="http://schemas.openxmlformats.org/officeDocument/2006/relationships/hyperlink" Target="https://bulbapedia.bulbagarden.net/wiki/Jellicent_(Pok%C3%A9mon)" TargetMode="External"/><Relationship Id="rId434" Type="http://schemas.openxmlformats.org/officeDocument/2006/relationships/hyperlink" Target="https://bulbapedia.bulbagarden.net/wiki/Jangmo-o_(Pok%C3%A9mon)" TargetMode="External"/><Relationship Id="rId439" Type="http://schemas.openxmlformats.org/officeDocument/2006/relationships/hyperlink" Target="https://bulbapedia.bulbagarden.net/wiki/Jirachi_(Pok%C3%A9mon)" TargetMode="External"/><Relationship Id="rId438" Type="http://schemas.openxmlformats.org/officeDocument/2006/relationships/hyperlink" Target="https://bulbapedia.bulbagarden.net/wiki/Jigglypuff_(Pok%C3%A9mon)" TargetMode="External"/><Relationship Id="rId433" Type="http://schemas.openxmlformats.org/officeDocument/2006/relationships/hyperlink" Target="https://bulbapedia.bulbagarden.net/wiki/Jangmo-o_(Pok%C3%A9mon)" TargetMode="External"/><Relationship Id="rId432" Type="http://schemas.openxmlformats.org/officeDocument/2006/relationships/hyperlink" Target="https://bulbapedia.bulbagarden.net/wiki/Ivysaur_(Pok%C3%A9mon)" TargetMode="External"/><Relationship Id="rId431" Type="http://schemas.openxmlformats.org/officeDocument/2006/relationships/hyperlink" Target="https://bulbapedia.bulbagarden.net/wiki/Inteleon_(Pok%C3%A9mon)" TargetMode="External"/><Relationship Id="rId430" Type="http://schemas.openxmlformats.org/officeDocument/2006/relationships/hyperlink" Target="https://bulbapedia.bulbagarden.net/wiki/Inkay_(Pok%C3%A9mo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4.13"/>
    <col customWidth="1" min="2" max="7" width="13.88"/>
    <col customWidth="1" min="8" max="8" width="32.75"/>
    <col customWidth="1" min="9" max="9" width="4.13"/>
  </cols>
  <sheetData>
    <row r="1" ht="15.75" customHeight="1">
      <c r="A1" s="1"/>
      <c r="B1" s="1"/>
      <c r="C1" s="2"/>
      <c r="D1" s="1"/>
      <c r="E1" s="1"/>
      <c r="F1" s="1"/>
      <c r="G1" s="1"/>
      <c r="H1" s="1"/>
      <c r="I1" s="1"/>
    </row>
    <row r="2" ht="31.5" customHeight="1">
      <c r="A2" s="1"/>
      <c r="B2" s="3" t="s">
        <v>0</v>
      </c>
      <c r="I2" s="1"/>
    </row>
    <row r="3" ht="16.5" customHeight="1">
      <c r="A3" s="1"/>
      <c r="B3" s="4" t="s">
        <v>1</v>
      </c>
      <c r="I3" s="1"/>
    </row>
    <row r="4" ht="18.0" customHeight="1">
      <c r="A4" s="1"/>
      <c r="B4" s="5" t="s">
        <v>2</v>
      </c>
      <c r="I4" s="1"/>
    </row>
    <row r="5" ht="18.0" customHeight="1">
      <c r="A5" s="1"/>
      <c r="B5" s="6" t="s">
        <v>3</v>
      </c>
      <c r="I5" s="1"/>
    </row>
    <row r="6" ht="18.0" customHeight="1">
      <c r="A6" s="1"/>
      <c r="B6" s="5" t="s">
        <v>4</v>
      </c>
      <c r="I6" s="1"/>
    </row>
    <row r="7" ht="18.0" customHeight="1">
      <c r="A7" s="1"/>
      <c r="B7" s="7"/>
      <c r="C7" s="6" t="s">
        <v>5</v>
      </c>
      <c r="D7" s="6" t="s">
        <v>6</v>
      </c>
      <c r="E7" s="6" t="s">
        <v>7</v>
      </c>
      <c r="F7" s="6" t="s">
        <v>8</v>
      </c>
      <c r="G7" s="6" t="s">
        <v>9</v>
      </c>
      <c r="H7" s="6" t="s">
        <v>10</v>
      </c>
      <c r="I7" s="1"/>
    </row>
    <row r="8" ht="18.0" customHeight="1">
      <c r="A8" s="1"/>
      <c r="B8" s="5" t="s">
        <v>11</v>
      </c>
      <c r="C8" s="5" t="s">
        <v>12</v>
      </c>
      <c r="D8" s="5" t="s">
        <v>12</v>
      </c>
      <c r="E8" s="5" t="s">
        <v>12</v>
      </c>
      <c r="F8" s="5" t="s">
        <v>12</v>
      </c>
      <c r="G8" s="5" t="s">
        <v>12</v>
      </c>
      <c r="H8" s="5" t="s">
        <v>13</v>
      </c>
      <c r="I8" s="1"/>
    </row>
    <row r="9" ht="18.0" customHeight="1">
      <c r="A9" s="1"/>
      <c r="B9" s="6" t="s">
        <v>14</v>
      </c>
      <c r="C9" s="6" t="s">
        <v>12</v>
      </c>
      <c r="D9" s="6" t="s">
        <v>12</v>
      </c>
      <c r="E9" s="6" t="s">
        <v>12</v>
      </c>
      <c r="F9" s="7"/>
      <c r="G9" s="7"/>
      <c r="H9" s="6" t="s">
        <v>15</v>
      </c>
      <c r="I9" s="1"/>
    </row>
    <row r="10" ht="18.0" customHeight="1">
      <c r="A10" s="1"/>
      <c r="B10" s="5" t="s">
        <v>16</v>
      </c>
      <c r="C10" s="5" t="s">
        <v>12</v>
      </c>
      <c r="D10" s="5" t="s">
        <v>12</v>
      </c>
      <c r="E10" s="8"/>
      <c r="F10" s="5" t="s">
        <v>12</v>
      </c>
      <c r="G10" s="8"/>
      <c r="H10" s="5" t="s">
        <v>17</v>
      </c>
      <c r="I10" s="1"/>
    </row>
    <row r="11" ht="18.0" customHeight="1">
      <c r="A11" s="1"/>
      <c r="B11" s="6" t="s">
        <v>18</v>
      </c>
      <c r="C11" s="6" t="s">
        <v>12</v>
      </c>
      <c r="D11" s="7"/>
      <c r="E11" s="7"/>
      <c r="F11" s="7"/>
      <c r="G11" s="7"/>
      <c r="H11" s="6" t="s">
        <v>19</v>
      </c>
      <c r="I11" s="1"/>
    </row>
    <row r="12" ht="18.0" customHeight="1">
      <c r="A12" s="1"/>
      <c r="B12" s="5" t="s">
        <v>20</v>
      </c>
      <c r="I12" s="1"/>
    </row>
    <row r="13" ht="18.0" customHeight="1">
      <c r="A13" s="1"/>
      <c r="B13" s="9" t="s">
        <v>21</v>
      </c>
      <c r="D13" s="10" t="s">
        <v>22</v>
      </c>
      <c r="I13" s="1"/>
    </row>
    <row r="14" ht="18.0" customHeight="1">
      <c r="A14" s="1"/>
      <c r="B14" s="11" t="s">
        <v>23</v>
      </c>
      <c r="D14" s="12" t="s">
        <v>24</v>
      </c>
      <c r="I14" s="1"/>
    </row>
    <row r="15" ht="21.75" customHeight="1">
      <c r="A15" s="1"/>
      <c r="B15" s="4" t="s">
        <v>25</v>
      </c>
      <c r="I15" s="1"/>
    </row>
    <row r="16" ht="427.5" customHeight="1">
      <c r="A16" s="1"/>
      <c r="B16" s="13"/>
      <c r="I16" s="1"/>
    </row>
    <row r="17" ht="15.75" customHeight="1">
      <c r="A17" s="1"/>
      <c r="B17" s="4" t="s">
        <v>26</v>
      </c>
      <c r="I17" s="1"/>
    </row>
    <row r="18" ht="15.75" customHeight="1">
      <c r="A18" s="1"/>
      <c r="B18" s="14">
        <v>1.0</v>
      </c>
      <c r="C18" s="15" t="s">
        <v>27</v>
      </c>
      <c r="I18" s="1"/>
    </row>
    <row r="19" ht="15.75" customHeight="1">
      <c r="A19" s="1"/>
      <c r="B19" s="4">
        <v>0.0</v>
      </c>
      <c r="C19" s="16" t="s">
        <v>28</v>
      </c>
      <c r="I19" s="1"/>
    </row>
    <row r="20" ht="15.75" customHeight="1">
      <c r="A20" s="1"/>
      <c r="B20" s="14" t="s">
        <v>29</v>
      </c>
      <c r="C20" s="15" t="s">
        <v>30</v>
      </c>
      <c r="I20" s="1"/>
    </row>
    <row r="21" ht="15.75" customHeight="1">
      <c r="A21" s="1"/>
      <c r="B21" s="4" t="s">
        <v>12</v>
      </c>
      <c r="C21" s="16" t="s">
        <v>31</v>
      </c>
      <c r="I21" s="1"/>
    </row>
    <row r="22" ht="15.75" customHeight="1">
      <c r="A22" s="1"/>
      <c r="B22" s="13"/>
      <c r="C22" s="15" t="s">
        <v>32</v>
      </c>
      <c r="I22" s="1"/>
    </row>
    <row r="23" ht="15.75" customHeight="1">
      <c r="A23" s="1"/>
      <c r="B23" s="1"/>
      <c r="C23" s="1"/>
      <c r="D23" s="1"/>
      <c r="E23" s="1"/>
      <c r="F23" s="1"/>
      <c r="G23" s="1"/>
      <c r="H23" s="1"/>
      <c r="I23" s="1"/>
    </row>
    <row r="24" ht="15.75" customHeight="1">
      <c r="A24" s="1"/>
      <c r="B24" s="17" t="s">
        <v>33</v>
      </c>
      <c r="C24" s="18" t="s">
        <v>34</v>
      </c>
      <c r="I24" s="1"/>
    </row>
    <row r="25" ht="15.75" customHeight="1">
      <c r="A25" s="1"/>
      <c r="B25" s="19" t="s">
        <v>35</v>
      </c>
      <c r="C25" s="18" t="s">
        <v>36</v>
      </c>
      <c r="I25" s="1"/>
    </row>
    <row r="26" ht="27.0" customHeight="1">
      <c r="A26" s="20"/>
      <c r="B26" s="17" t="s">
        <v>37</v>
      </c>
      <c r="C26" s="19" t="s">
        <v>38</v>
      </c>
      <c r="I26" s="1"/>
    </row>
    <row r="27" ht="15.75" customHeight="1">
      <c r="A27" s="1"/>
      <c r="B27" s="19" t="s">
        <v>39</v>
      </c>
      <c r="C27" s="19" t="s">
        <v>40</v>
      </c>
      <c r="I27" s="1"/>
    </row>
    <row r="28" ht="15.75" customHeight="1">
      <c r="A28" s="1"/>
      <c r="B28" s="17" t="s">
        <v>41</v>
      </c>
      <c r="C28" s="21" t="s">
        <v>42</v>
      </c>
      <c r="I28" s="1"/>
    </row>
    <row r="29" ht="15.75" customHeight="1">
      <c r="A29" s="1"/>
      <c r="B29" s="22" t="s">
        <v>43</v>
      </c>
      <c r="C29" s="23" t="s">
        <v>44</v>
      </c>
      <c r="I29" s="1"/>
    </row>
    <row r="30" ht="15.75" customHeight="1">
      <c r="A30" s="1"/>
      <c r="B30" s="22">
        <v>1.1</v>
      </c>
      <c r="C30" s="22" t="s">
        <v>45</v>
      </c>
      <c r="I30" s="1"/>
    </row>
    <row r="31" ht="15.75" customHeight="1">
      <c r="A31" s="1"/>
      <c r="B31" s="17"/>
      <c r="C31" s="17"/>
      <c r="D31" s="17"/>
      <c r="E31" s="17"/>
      <c r="F31" s="17"/>
      <c r="G31" s="17"/>
      <c r="H31" s="17"/>
      <c r="I31" s="1"/>
    </row>
  </sheetData>
  <mergeCells count="25">
    <mergeCell ref="B13:C13"/>
    <mergeCell ref="B14:C14"/>
    <mergeCell ref="B2:H2"/>
    <mergeCell ref="B3:H3"/>
    <mergeCell ref="B4:H4"/>
    <mergeCell ref="B5:H5"/>
    <mergeCell ref="B6:H6"/>
    <mergeCell ref="B12:H12"/>
    <mergeCell ref="D13:H13"/>
    <mergeCell ref="D14:H14"/>
    <mergeCell ref="B15:H15"/>
    <mergeCell ref="B16:H16"/>
    <mergeCell ref="B17:H17"/>
    <mergeCell ref="C18:H18"/>
    <mergeCell ref="C19:H19"/>
    <mergeCell ref="C20:H20"/>
    <mergeCell ref="C29:H29"/>
    <mergeCell ref="C30:H30"/>
    <mergeCell ref="C21:H21"/>
    <mergeCell ref="C22:H22"/>
    <mergeCell ref="C24:H24"/>
    <mergeCell ref="C25:H25"/>
    <mergeCell ref="C26:H26"/>
    <mergeCell ref="C27:H27"/>
    <mergeCell ref="C28:H28"/>
  </mergeCells>
  <hyperlinks>
    <hyperlink r:id="rId1" ref="D13"/>
    <hyperlink r:id="rId2" ref="D14"/>
  </hyperlinks>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c r="A1" s="203" t="s">
        <v>1250</v>
      </c>
      <c r="B1" s="207" t="s">
        <v>2294</v>
      </c>
      <c r="C1" s="207" t="s">
        <v>2293</v>
      </c>
    </row>
    <row r="2">
      <c r="A2" s="204" t="s">
        <v>122</v>
      </c>
      <c r="B2" s="223">
        <v>1.0</v>
      </c>
      <c r="C2" s="223">
        <v>50.0</v>
      </c>
    </row>
    <row r="3">
      <c r="A3" s="204" t="s">
        <v>540</v>
      </c>
      <c r="B3" s="223">
        <v>1.0</v>
      </c>
      <c r="C3" s="223">
        <v>425.0</v>
      </c>
    </row>
    <row r="4">
      <c r="A4" s="204" t="s">
        <v>782</v>
      </c>
      <c r="B4" s="207">
        <v>1.0</v>
      </c>
      <c r="C4" s="223">
        <v>650.0</v>
      </c>
    </row>
    <row r="5">
      <c r="A5" s="204" t="s">
        <v>123</v>
      </c>
      <c r="B5" s="223">
        <v>2.0</v>
      </c>
      <c r="C5" s="223">
        <v>51.0</v>
      </c>
    </row>
    <row r="6">
      <c r="A6" s="204" t="s">
        <v>541</v>
      </c>
      <c r="B6" s="223">
        <v>2.0</v>
      </c>
      <c r="C6" s="223">
        <v>426.0</v>
      </c>
    </row>
    <row r="7">
      <c r="A7" s="204" t="s">
        <v>783</v>
      </c>
      <c r="B7" s="223">
        <v>2.0</v>
      </c>
      <c r="C7" s="223">
        <v>651.0</v>
      </c>
    </row>
    <row r="8">
      <c r="A8" s="204" t="s">
        <v>434</v>
      </c>
      <c r="B8" s="223">
        <v>3.0</v>
      </c>
      <c r="C8" s="223">
        <v>328.0</v>
      </c>
    </row>
    <row r="9">
      <c r="A9" s="204" t="s">
        <v>748</v>
      </c>
      <c r="B9" s="223">
        <v>3.0</v>
      </c>
      <c r="C9" s="223">
        <v>619.0</v>
      </c>
    </row>
    <row r="10">
      <c r="A10" s="204" t="s">
        <v>784</v>
      </c>
      <c r="B10" s="223">
        <v>3.0</v>
      </c>
      <c r="C10" s="223">
        <v>652.0</v>
      </c>
    </row>
    <row r="11">
      <c r="A11" s="204" t="s">
        <v>435</v>
      </c>
      <c r="B11" s="223">
        <v>4.0</v>
      </c>
      <c r="C11" s="223">
        <v>329.0</v>
      </c>
    </row>
    <row r="12">
      <c r="A12" s="204" t="s">
        <v>749</v>
      </c>
      <c r="B12" s="223">
        <v>4.0</v>
      </c>
      <c r="C12" s="223">
        <v>620.0</v>
      </c>
    </row>
    <row r="13">
      <c r="A13" s="204" t="s">
        <v>785</v>
      </c>
      <c r="B13" s="223">
        <v>4.0</v>
      </c>
      <c r="C13" s="223">
        <v>653.0</v>
      </c>
    </row>
    <row r="14">
      <c r="A14" s="204" t="s">
        <v>436</v>
      </c>
      <c r="B14" s="223">
        <v>5.0</v>
      </c>
      <c r="C14" s="223">
        <v>330.0</v>
      </c>
    </row>
    <row r="15">
      <c r="A15" s="204" t="s">
        <v>441</v>
      </c>
      <c r="B15" s="223">
        <v>5.0</v>
      </c>
      <c r="C15" s="223">
        <v>335.0</v>
      </c>
    </row>
    <row r="16">
      <c r="A16" s="204" t="s">
        <v>786</v>
      </c>
      <c r="B16" s="223">
        <v>5.0</v>
      </c>
      <c r="C16" s="223">
        <v>654.0</v>
      </c>
    </row>
    <row r="17">
      <c r="A17" s="204" t="s">
        <v>442</v>
      </c>
      <c r="B17" s="223">
        <v>6.0</v>
      </c>
      <c r="C17" s="223">
        <v>336.0</v>
      </c>
    </row>
    <row r="18">
      <c r="A18" s="204" t="s">
        <v>558</v>
      </c>
      <c r="B18" s="223">
        <v>6.0</v>
      </c>
      <c r="C18" s="223">
        <v>443.0</v>
      </c>
    </row>
    <row r="19">
      <c r="A19" s="204" t="s">
        <v>787</v>
      </c>
      <c r="B19" s="223">
        <v>6.0</v>
      </c>
      <c r="C19" s="223">
        <v>655.0</v>
      </c>
    </row>
    <row r="20">
      <c r="A20" s="204" t="s">
        <v>431</v>
      </c>
      <c r="B20" s="223">
        <v>7.0</v>
      </c>
      <c r="C20" s="223">
        <v>325.0</v>
      </c>
    </row>
    <row r="21">
      <c r="A21" s="204" t="s">
        <v>559</v>
      </c>
      <c r="B21" s="223">
        <v>7.0</v>
      </c>
      <c r="C21" s="223">
        <v>444.0</v>
      </c>
    </row>
    <row r="22">
      <c r="A22" s="204" t="s">
        <v>788</v>
      </c>
      <c r="B22" s="223">
        <v>7.0</v>
      </c>
      <c r="C22" s="223">
        <v>656.0</v>
      </c>
    </row>
    <row r="23">
      <c r="A23" s="204" t="s">
        <v>432</v>
      </c>
      <c r="B23" s="223">
        <v>8.0</v>
      </c>
      <c r="C23" s="223">
        <v>326.0</v>
      </c>
    </row>
    <row r="24">
      <c r="A24" s="204" t="s">
        <v>560</v>
      </c>
      <c r="B24" s="223">
        <v>8.0</v>
      </c>
      <c r="C24" s="223">
        <v>445.0</v>
      </c>
    </row>
    <row r="25">
      <c r="A25" s="204" t="s">
        <v>789</v>
      </c>
      <c r="B25" s="223">
        <v>8.0</v>
      </c>
      <c r="C25" s="223">
        <v>657.0</v>
      </c>
    </row>
    <row r="26">
      <c r="A26" s="204" t="s">
        <v>148</v>
      </c>
      <c r="B26" s="223">
        <v>9.0</v>
      </c>
      <c r="C26" s="223">
        <v>74.0</v>
      </c>
    </row>
    <row r="27">
      <c r="A27" s="204" t="s">
        <v>465</v>
      </c>
      <c r="B27" s="223">
        <v>9.0</v>
      </c>
      <c r="C27" s="223">
        <v>359.0</v>
      </c>
    </row>
    <row r="28">
      <c r="A28" s="204" t="s">
        <v>790</v>
      </c>
      <c r="B28" s="223">
        <v>9.0</v>
      </c>
      <c r="C28" s="223">
        <v>658.0</v>
      </c>
    </row>
    <row r="29">
      <c r="A29" s="204" t="s">
        <v>149</v>
      </c>
      <c r="B29" s="223">
        <v>10.0</v>
      </c>
      <c r="C29" s="223">
        <v>75.0</v>
      </c>
    </row>
    <row r="30">
      <c r="A30" s="204" t="s">
        <v>791</v>
      </c>
      <c r="B30" s="223">
        <v>10.0</v>
      </c>
      <c r="C30" s="223">
        <v>659.0</v>
      </c>
    </row>
    <row r="31">
      <c r="A31" s="204" t="s">
        <v>853</v>
      </c>
      <c r="B31" s="223">
        <v>10.0</v>
      </c>
      <c r="C31" s="223">
        <v>686.0</v>
      </c>
    </row>
    <row r="32">
      <c r="A32" s="204" t="s">
        <v>150</v>
      </c>
      <c r="B32" s="223">
        <v>11.0</v>
      </c>
      <c r="C32" s="223">
        <v>76.0</v>
      </c>
    </row>
    <row r="33">
      <c r="A33" s="204" t="s">
        <v>792</v>
      </c>
      <c r="B33" s="223">
        <v>11.0</v>
      </c>
      <c r="C33" s="223">
        <v>660.0</v>
      </c>
    </row>
    <row r="34">
      <c r="A34" s="204" t="s">
        <v>854</v>
      </c>
      <c r="B34" s="223">
        <v>11.0</v>
      </c>
      <c r="C34" s="223">
        <v>687.0</v>
      </c>
    </row>
    <row r="35">
      <c r="A35" s="204" t="s">
        <v>324</v>
      </c>
      <c r="B35" s="223">
        <v>12.0</v>
      </c>
      <c r="C35" s="223">
        <v>218.0</v>
      </c>
    </row>
    <row r="36">
      <c r="A36" s="204" t="s">
        <v>369</v>
      </c>
      <c r="B36" s="223">
        <v>12.0</v>
      </c>
      <c r="C36" s="223">
        <v>263.0</v>
      </c>
    </row>
    <row r="37">
      <c r="A37" s="204" t="s">
        <v>443</v>
      </c>
      <c r="B37" s="223">
        <v>12.0</v>
      </c>
      <c r="C37" s="223">
        <v>337.0</v>
      </c>
    </row>
    <row r="38">
      <c r="A38" s="204" t="s">
        <v>325</v>
      </c>
      <c r="B38" s="223">
        <v>13.0</v>
      </c>
      <c r="C38" s="223">
        <v>219.0</v>
      </c>
    </row>
    <row r="39">
      <c r="A39" s="204" t="s">
        <v>370</v>
      </c>
      <c r="B39" s="223">
        <v>13.0</v>
      </c>
      <c r="C39" s="223">
        <v>264.0</v>
      </c>
    </row>
    <row r="40">
      <c r="A40" s="204" t="s">
        <v>444</v>
      </c>
      <c r="B40" s="223">
        <v>13.0</v>
      </c>
      <c r="C40" s="223">
        <v>338.0</v>
      </c>
    </row>
    <row r="41">
      <c r="A41" s="204" t="s">
        <v>319</v>
      </c>
      <c r="B41" s="223">
        <v>14.0</v>
      </c>
      <c r="C41" s="223">
        <v>213.0</v>
      </c>
    </row>
    <row r="42">
      <c r="A42" s="204" t="s">
        <v>477</v>
      </c>
      <c r="B42" s="223">
        <v>14.0</v>
      </c>
      <c r="C42" s="223">
        <v>371.0</v>
      </c>
    </row>
    <row r="43">
      <c r="A43" s="204" t="s">
        <v>793</v>
      </c>
      <c r="B43" s="223">
        <v>14.0</v>
      </c>
      <c r="C43" s="223">
        <v>661.0</v>
      </c>
    </row>
    <row r="44">
      <c r="A44" s="204" t="s">
        <v>478</v>
      </c>
      <c r="B44" s="223">
        <v>15.0</v>
      </c>
      <c r="C44" s="223">
        <v>372.0</v>
      </c>
    </row>
    <row r="45">
      <c r="A45" s="204" t="s">
        <v>566</v>
      </c>
      <c r="B45" s="223">
        <v>15.0</v>
      </c>
      <c r="C45" s="223">
        <v>451.0</v>
      </c>
    </row>
    <row r="46">
      <c r="A46" s="204" t="s">
        <v>794</v>
      </c>
      <c r="B46" s="223">
        <v>15.0</v>
      </c>
      <c r="C46" s="223">
        <v>662.0</v>
      </c>
    </row>
    <row r="47">
      <c r="A47" s="204" t="s">
        <v>479</v>
      </c>
      <c r="B47" s="223">
        <v>16.0</v>
      </c>
      <c r="C47" s="223">
        <v>373.0</v>
      </c>
    </row>
    <row r="48">
      <c r="A48" s="204" t="s">
        <v>567</v>
      </c>
      <c r="B48" s="223">
        <v>16.0</v>
      </c>
      <c r="C48" s="223">
        <v>452.0</v>
      </c>
    </row>
    <row r="49">
      <c r="A49" s="204" t="s">
        <v>795</v>
      </c>
      <c r="B49" s="223">
        <v>16.0</v>
      </c>
      <c r="C49" s="223">
        <v>663.0</v>
      </c>
    </row>
    <row r="50">
      <c r="A50" s="204" t="s">
        <v>86</v>
      </c>
      <c r="B50" s="223">
        <v>17.0</v>
      </c>
      <c r="C50" s="223">
        <v>16.0</v>
      </c>
    </row>
    <row r="51">
      <c r="A51" s="204" t="s">
        <v>272</v>
      </c>
      <c r="B51" s="223">
        <v>17.0</v>
      </c>
      <c r="C51" s="223">
        <v>194.0</v>
      </c>
    </row>
    <row r="52">
      <c r="A52" s="204" t="s">
        <v>384</v>
      </c>
      <c r="B52" s="223">
        <v>17.0</v>
      </c>
      <c r="C52" s="223">
        <v>278.0</v>
      </c>
    </row>
    <row r="53">
      <c r="A53" s="204" t="s">
        <v>87</v>
      </c>
      <c r="B53" s="223">
        <v>18.0</v>
      </c>
      <c r="C53" s="223">
        <v>17.0</v>
      </c>
    </row>
    <row r="54">
      <c r="A54" s="204" t="s">
        <v>274</v>
      </c>
      <c r="B54" s="223">
        <v>18.0</v>
      </c>
      <c r="C54" s="223">
        <v>195.0</v>
      </c>
    </row>
    <row r="55">
      <c r="A55" s="204" t="s">
        <v>385</v>
      </c>
      <c r="B55" s="223">
        <v>18.0</v>
      </c>
      <c r="C55" s="223">
        <v>279.0</v>
      </c>
    </row>
    <row r="56">
      <c r="A56" s="204" t="s">
        <v>88</v>
      </c>
      <c r="B56" s="223">
        <v>19.0</v>
      </c>
      <c r="C56" s="223">
        <v>18.0</v>
      </c>
    </row>
    <row r="57">
      <c r="A57" s="204" t="s">
        <v>382</v>
      </c>
      <c r="B57" s="223">
        <v>19.0</v>
      </c>
      <c r="C57" s="223">
        <v>276.0</v>
      </c>
    </row>
    <row r="58">
      <c r="A58" s="204" t="s">
        <v>871</v>
      </c>
      <c r="B58" s="223">
        <v>19.0</v>
      </c>
      <c r="C58" s="223">
        <v>704.0</v>
      </c>
    </row>
    <row r="59">
      <c r="A59" s="204" t="s">
        <v>383</v>
      </c>
      <c r="B59" s="223">
        <v>20.0</v>
      </c>
      <c r="C59" s="223">
        <v>277.0</v>
      </c>
    </row>
    <row r="60">
      <c r="A60" s="204" t="s">
        <v>796</v>
      </c>
      <c r="B60" s="223">
        <v>20.0</v>
      </c>
      <c r="C60" s="223">
        <v>664.0</v>
      </c>
    </row>
    <row r="61">
      <c r="A61" s="204" t="s">
        <v>872</v>
      </c>
      <c r="B61" s="223">
        <v>20.0</v>
      </c>
      <c r="C61" s="223">
        <v>705.0</v>
      </c>
    </row>
    <row r="62">
      <c r="A62" s="204" t="s">
        <v>799</v>
      </c>
      <c r="B62" s="223">
        <v>21.0</v>
      </c>
      <c r="C62" s="223">
        <v>665.0</v>
      </c>
    </row>
    <row r="63">
      <c r="A63" s="204" t="s">
        <v>855</v>
      </c>
      <c r="B63" s="223">
        <v>21.0</v>
      </c>
      <c r="C63" s="223">
        <v>688.0</v>
      </c>
    </row>
    <row r="64">
      <c r="A64" s="204" t="s">
        <v>873</v>
      </c>
      <c r="B64" s="223">
        <v>21.0</v>
      </c>
      <c r="C64" s="223">
        <v>706.0</v>
      </c>
    </row>
    <row r="65">
      <c r="A65" s="204" t="s">
        <v>717</v>
      </c>
      <c r="B65" s="223">
        <v>22.0</v>
      </c>
      <c r="C65" s="223">
        <v>588.0</v>
      </c>
    </row>
    <row r="66">
      <c r="A66" s="204" t="s">
        <v>800</v>
      </c>
      <c r="B66" s="223">
        <v>22.0</v>
      </c>
      <c r="C66" s="223">
        <v>666.0</v>
      </c>
    </row>
    <row r="67">
      <c r="A67" s="204" t="s">
        <v>856</v>
      </c>
      <c r="B67" s="223">
        <v>22.0</v>
      </c>
      <c r="C67" s="223">
        <v>689.0</v>
      </c>
    </row>
    <row r="68">
      <c r="A68" s="204" t="s">
        <v>80</v>
      </c>
      <c r="B68" s="223">
        <v>23.0</v>
      </c>
      <c r="C68" s="223">
        <v>10.0</v>
      </c>
    </row>
    <row r="69">
      <c r="A69" s="204" t="s">
        <v>682</v>
      </c>
      <c r="B69" s="223">
        <v>23.0</v>
      </c>
      <c r="C69" s="223">
        <v>557.0</v>
      </c>
    </row>
    <row r="70">
      <c r="A70" s="204" t="s">
        <v>718</v>
      </c>
      <c r="B70" s="223">
        <v>23.0</v>
      </c>
      <c r="C70" s="223">
        <v>589.0</v>
      </c>
    </row>
    <row r="71">
      <c r="A71" s="204" t="s">
        <v>81</v>
      </c>
      <c r="B71" s="223">
        <v>24.0</v>
      </c>
      <c r="C71" s="223">
        <v>11.0</v>
      </c>
    </row>
    <row r="72">
      <c r="A72" s="204" t="s">
        <v>683</v>
      </c>
      <c r="B72" s="223">
        <v>24.0</v>
      </c>
      <c r="C72" s="223">
        <v>558.0</v>
      </c>
    </row>
    <row r="73">
      <c r="A73" s="204" t="s">
        <v>745</v>
      </c>
      <c r="B73" s="223">
        <v>24.0</v>
      </c>
      <c r="C73" s="223">
        <v>616.0</v>
      </c>
    </row>
    <row r="74">
      <c r="A74" s="204" t="s">
        <v>82</v>
      </c>
      <c r="B74" s="223">
        <v>25.0</v>
      </c>
      <c r="C74" s="223">
        <v>12.0</v>
      </c>
    </row>
    <row r="75">
      <c r="A75" s="204" t="s">
        <v>146</v>
      </c>
      <c r="B75" s="223">
        <v>25.0</v>
      </c>
      <c r="C75" s="223">
        <v>72.0</v>
      </c>
    </row>
    <row r="76">
      <c r="A76" s="204" t="s">
        <v>746</v>
      </c>
      <c r="B76" s="223">
        <v>25.0</v>
      </c>
      <c r="C76" s="223">
        <v>617.0</v>
      </c>
    </row>
    <row r="77">
      <c r="A77" s="204" t="s">
        <v>83</v>
      </c>
      <c r="B77" s="223">
        <v>26.0</v>
      </c>
      <c r="C77" s="223">
        <v>13.0</v>
      </c>
    </row>
    <row r="78">
      <c r="A78" s="204" t="s">
        <v>143</v>
      </c>
      <c r="B78" s="223">
        <v>26.0</v>
      </c>
      <c r="C78" s="223">
        <v>69.0</v>
      </c>
    </row>
    <row r="79">
      <c r="A79" s="204" t="s">
        <v>147</v>
      </c>
      <c r="B79" s="223">
        <v>26.0</v>
      </c>
      <c r="C79" s="223">
        <v>73.0</v>
      </c>
    </row>
    <row r="80">
      <c r="A80" s="204" t="s">
        <v>84</v>
      </c>
      <c r="B80" s="223">
        <v>27.0</v>
      </c>
      <c r="C80" s="223">
        <v>14.0</v>
      </c>
    </row>
    <row r="81">
      <c r="A81" s="204" t="s">
        <v>144</v>
      </c>
      <c r="B81" s="223">
        <v>27.0</v>
      </c>
      <c r="C81" s="223">
        <v>70.0</v>
      </c>
    </row>
    <row r="82">
      <c r="A82" s="204" t="s">
        <v>426</v>
      </c>
      <c r="B82" s="223">
        <v>27.0</v>
      </c>
      <c r="C82" s="223">
        <v>320.0</v>
      </c>
    </row>
    <row r="83">
      <c r="A83" s="204" t="s">
        <v>85</v>
      </c>
      <c r="B83" s="223">
        <v>28.0</v>
      </c>
      <c r="C83" s="223">
        <v>15.0</v>
      </c>
    </row>
    <row r="84">
      <c r="A84" s="204" t="s">
        <v>145</v>
      </c>
      <c r="B84" s="223">
        <v>28.0</v>
      </c>
      <c r="C84" s="223">
        <v>71.0</v>
      </c>
    </row>
    <row r="85">
      <c r="A85" s="204" t="s">
        <v>427</v>
      </c>
      <c r="B85" s="223">
        <v>28.0</v>
      </c>
      <c r="C85" s="223">
        <v>321.0</v>
      </c>
    </row>
    <row r="86">
      <c r="A86" s="204" t="s">
        <v>476</v>
      </c>
      <c r="B86" s="223">
        <v>29.0</v>
      </c>
      <c r="C86" s="223">
        <v>370.0</v>
      </c>
    </row>
    <row r="87">
      <c r="A87" s="204" t="s">
        <v>570</v>
      </c>
      <c r="B87" s="223">
        <v>29.0</v>
      </c>
      <c r="C87" s="223">
        <v>455.0</v>
      </c>
    </row>
    <row r="88">
      <c r="A88" s="204" t="s">
        <v>632</v>
      </c>
      <c r="B88" s="223">
        <v>29.0</v>
      </c>
      <c r="C88" s="223">
        <v>511.0</v>
      </c>
    </row>
    <row r="89">
      <c r="A89" s="204" t="s">
        <v>166</v>
      </c>
      <c r="B89" s="223">
        <v>30.0</v>
      </c>
      <c r="C89" s="223">
        <v>92.0</v>
      </c>
    </row>
    <row r="90">
      <c r="A90" s="204" t="s">
        <v>633</v>
      </c>
      <c r="B90" s="223">
        <v>30.0</v>
      </c>
      <c r="C90" s="223">
        <v>512.0</v>
      </c>
    </row>
    <row r="91">
      <c r="A91" s="204" t="s">
        <v>857</v>
      </c>
      <c r="B91" s="223">
        <v>30.0</v>
      </c>
      <c r="C91" s="223">
        <v>690.0</v>
      </c>
    </row>
    <row r="92">
      <c r="A92" s="204" t="s">
        <v>167</v>
      </c>
      <c r="B92" s="223">
        <v>31.0</v>
      </c>
      <c r="C92" s="223">
        <v>93.0</v>
      </c>
    </row>
    <row r="93">
      <c r="A93" s="204" t="s">
        <v>634</v>
      </c>
      <c r="B93" s="223">
        <v>31.0</v>
      </c>
      <c r="C93" s="223">
        <v>513.0</v>
      </c>
    </row>
    <row r="94">
      <c r="A94" s="204" t="s">
        <v>858</v>
      </c>
      <c r="B94" s="223">
        <v>31.0</v>
      </c>
      <c r="C94" s="223">
        <v>691.0</v>
      </c>
    </row>
    <row r="95">
      <c r="A95" s="204" t="s">
        <v>168</v>
      </c>
      <c r="B95" s="223">
        <v>32.0</v>
      </c>
      <c r="C95" s="223">
        <v>94.0</v>
      </c>
    </row>
    <row r="96">
      <c r="A96" s="204" t="s">
        <v>635</v>
      </c>
      <c r="B96" s="223">
        <v>32.0</v>
      </c>
      <c r="C96" s="223">
        <v>514.0</v>
      </c>
    </row>
    <row r="97">
      <c r="A97" s="204" t="s">
        <v>859</v>
      </c>
      <c r="B97" s="223">
        <v>32.0</v>
      </c>
      <c r="C97" s="223">
        <v>692.0</v>
      </c>
    </row>
    <row r="98">
      <c r="A98" s="204" t="s">
        <v>134</v>
      </c>
      <c r="B98" s="223">
        <v>33.0</v>
      </c>
      <c r="C98" s="223">
        <v>60.0</v>
      </c>
    </row>
    <row r="99">
      <c r="A99" s="204" t="s">
        <v>636</v>
      </c>
      <c r="B99" s="223">
        <v>33.0</v>
      </c>
      <c r="C99" s="223">
        <v>515.0</v>
      </c>
    </row>
    <row r="100">
      <c r="A100" s="204" t="s">
        <v>860</v>
      </c>
      <c r="B100" s="223">
        <v>33.0</v>
      </c>
      <c r="C100" s="223">
        <v>693.0</v>
      </c>
    </row>
    <row r="101">
      <c r="A101" s="204" t="s">
        <v>135</v>
      </c>
      <c r="B101" s="223">
        <v>34.0</v>
      </c>
      <c r="C101" s="223">
        <v>61.0</v>
      </c>
    </row>
    <row r="102">
      <c r="A102" s="204" t="s">
        <v>194</v>
      </c>
      <c r="B102" s="223">
        <v>34.0</v>
      </c>
      <c r="C102" s="223">
        <v>120.0</v>
      </c>
    </row>
    <row r="103">
      <c r="A103" s="204" t="s">
        <v>637</v>
      </c>
      <c r="B103" s="223">
        <v>34.0</v>
      </c>
      <c r="C103" s="223">
        <v>516.0</v>
      </c>
    </row>
    <row r="104">
      <c r="A104" s="204" t="s">
        <v>136</v>
      </c>
      <c r="B104" s="223">
        <v>35.0</v>
      </c>
      <c r="C104" s="223">
        <v>62.0</v>
      </c>
    </row>
    <row r="105">
      <c r="A105" s="204" t="s">
        <v>195</v>
      </c>
      <c r="B105" s="223">
        <v>35.0</v>
      </c>
      <c r="C105" s="223">
        <v>121.0</v>
      </c>
    </row>
    <row r="106">
      <c r="A106" s="204" t="s">
        <v>250</v>
      </c>
      <c r="B106" s="223">
        <v>35.0</v>
      </c>
      <c r="C106" s="223">
        <v>172.0</v>
      </c>
    </row>
    <row r="107">
      <c r="A107" s="204" t="s">
        <v>97</v>
      </c>
      <c r="B107" s="223">
        <v>36.0</v>
      </c>
      <c r="C107" s="223">
        <v>25.0</v>
      </c>
    </row>
    <row r="108">
      <c r="A108" s="204" t="s">
        <v>164</v>
      </c>
      <c r="B108" s="223">
        <v>36.0</v>
      </c>
      <c r="C108" s="223">
        <v>90.0</v>
      </c>
    </row>
    <row r="109">
      <c r="A109" s="204" t="s">
        <v>264</v>
      </c>
      <c r="B109" s="223">
        <v>36.0</v>
      </c>
      <c r="C109" s="223">
        <v>186.0</v>
      </c>
    </row>
    <row r="110">
      <c r="A110" s="204" t="s">
        <v>95</v>
      </c>
      <c r="B110" s="223">
        <v>37.0</v>
      </c>
      <c r="C110" s="223">
        <v>23.0</v>
      </c>
    </row>
    <row r="111">
      <c r="A111" s="204" t="s">
        <v>98</v>
      </c>
      <c r="B111" s="223">
        <v>37.0</v>
      </c>
      <c r="C111" s="223">
        <v>26.0</v>
      </c>
    </row>
    <row r="112">
      <c r="A112" s="204" t="s">
        <v>165</v>
      </c>
      <c r="B112" s="223">
        <v>37.0</v>
      </c>
      <c r="C112" s="223">
        <v>91.0</v>
      </c>
    </row>
    <row r="113">
      <c r="A113" s="204" t="s">
        <v>96</v>
      </c>
      <c r="B113" s="223">
        <v>38.0</v>
      </c>
      <c r="C113" s="223">
        <v>24.0</v>
      </c>
    </row>
    <row r="114">
      <c r="A114" s="204" t="s">
        <v>317</v>
      </c>
      <c r="B114" s="223">
        <v>38.0</v>
      </c>
      <c r="C114" s="223">
        <v>211.0</v>
      </c>
    </row>
    <row r="115">
      <c r="A115" s="204" t="s">
        <v>509</v>
      </c>
      <c r="B115" s="223">
        <v>38.0</v>
      </c>
      <c r="C115" s="223">
        <v>399.0</v>
      </c>
    </row>
    <row r="116">
      <c r="A116" s="204" t="s">
        <v>190</v>
      </c>
      <c r="B116" s="223">
        <v>39.0</v>
      </c>
      <c r="C116" s="223">
        <v>116.0</v>
      </c>
    </row>
    <row r="117">
      <c r="A117" s="204" t="s">
        <v>510</v>
      </c>
      <c r="B117" s="223">
        <v>39.0</v>
      </c>
      <c r="C117" s="223">
        <v>400.0</v>
      </c>
    </row>
    <row r="118">
      <c r="A118" s="204" t="s">
        <v>747</v>
      </c>
      <c r="B118" s="223">
        <v>39.0</v>
      </c>
      <c r="C118" s="223">
        <v>618.0</v>
      </c>
    </row>
    <row r="119">
      <c r="A119" s="204" t="s">
        <v>191</v>
      </c>
      <c r="B119" s="223">
        <v>40.0</v>
      </c>
      <c r="C119" s="223">
        <v>117.0</v>
      </c>
    </row>
    <row r="120">
      <c r="A120" s="204" t="s">
        <v>312</v>
      </c>
      <c r="B120" s="223">
        <v>40.0</v>
      </c>
      <c r="C120" s="223">
        <v>206.0</v>
      </c>
    </row>
    <row r="121">
      <c r="A121" s="204" t="s">
        <v>445</v>
      </c>
      <c r="B121" s="223">
        <v>40.0</v>
      </c>
      <c r="C121" s="223">
        <v>339.0</v>
      </c>
    </row>
    <row r="122">
      <c r="A122" s="204" t="s">
        <v>336</v>
      </c>
      <c r="B122" s="223">
        <v>41.0</v>
      </c>
      <c r="C122" s="223">
        <v>230.0</v>
      </c>
    </row>
    <row r="123">
      <c r="A123" s="204" t="s">
        <v>404</v>
      </c>
      <c r="B123" s="223">
        <v>41.0</v>
      </c>
      <c r="C123" s="223">
        <v>298.0</v>
      </c>
    </row>
    <row r="124">
      <c r="A124" s="204" t="s">
        <v>446</v>
      </c>
      <c r="B124" s="223">
        <v>41.0</v>
      </c>
      <c r="C124" s="223">
        <v>340.0</v>
      </c>
    </row>
    <row r="125">
      <c r="A125" s="204" t="s">
        <v>261</v>
      </c>
      <c r="B125" s="223">
        <v>42.0</v>
      </c>
      <c r="C125" s="223">
        <v>183.0</v>
      </c>
    </row>
    <row r="126">
      <c r="A126" s="204" t="s">
        <v>475</v>
      </c>
      <c r="B126" s="223">
        <v>42.0</v>
      </c>
      <c r="C126" s="223">
        <v>369.0</v>
      </c>
    </row>
    <row r="127">
      <c r="A127" s="204" t="s">
        <v>630</v>
      </c>
      <c r="B127" s="223">
        <v>42.0</v>
      </c>
      <c r="C127" s="223">
        <v>509.0</v>
      </c>
    </row>
    <row r="128">
      <c r="A128" s="204" t="s">
        <v>262</v>
      </c>
      <c r="B128" s="223">
        <v>43.0</v>
      </c>
      <c r="C128" s="223">
        <v>184.0</v>
      </c>
    </row>
    <row r="129">
      <c r="A129" s="204" t="s">
        <v>631</v>
      </c>
      <c r="B129" s="223">
        <v>43.0</v>
      </c>
      <c r="C129" s="223">
        <v>510.0</v>
      </c>
    </row>
    <row r="130">
      <c r="A130" s="204" t="s">
        <v>675</v>
      </c>
      <c r="B130" s="223">
        <v>43.0</v>
      </c>
      <c r="C130" s="223">
        <v>551.0</v>
      </c>
    </row>
    <row r="131">
      <c r="A131" s="204" t="s">
        <v>367</v>
      </c>
      <c r="B131" s="223">
        <v>44.0</v>
      </c>
      <c r="C131" s="223">
        <v>261.0</v>
      </c>
    </row>
    <row r="132">
      <c r="A132" s="204" t="s">
        <v>522</v>
      </c>
      <c r="B132" s="223">
        <v>44.0</v>
      </c>
      <c r="C132" s="223">
        <v>412.0</v>
      </c>
    </row>
    <row r="133">
      <c r="A133" s="204" t="s">
        <v>676</v>
      </c>
      <c r="B133" s="223">
        <v>44.0</v>
      </c>
      <c r="C133" s="223">
        <v>552.0</v>
      </c>
    </row>
    <row r="134">
      <c r="A134" s="204" t="s">
        <v>368</v>
      </c>
      <c r="B134" s="223">
        <v>45.0</v>
      </c>
      <c r="C134" s="223">
        <v>262.0</v>
      </c>
    </row>
    <row r="135">
      <c r="A135" s="204" t="s">
        <v>526</v>
      </c>
      <c r="B135" s="223">
        <v>45.0</v>
      </c>
      <c r="C135" s="223">
        <v>413.0</v>
      </c>
    </row>
    <row r="136">
      <c r="A136" s="204" t="s">
        <v>677</v>
      </c>
      <c r="B136" s="223">
        <v>45.0</v>
      </c>
      <c r="C136" s="223">
        <v>553.0</v>
      </c>
    </row>
    <row r="137">
      <c r="A137" s="204" t="s">
        <v>526</v>
      </c>
      <c r="B137" s="223">
        <v>45.0</v>
      </c>
      <c r="C137" s="223">
        <v>413.0</v>
      </c>
    </row>
    <row r="138">
      <c r="A138" s="204" t="s">
        <v>526</v>
      </c>
      <c r="B138" s="223">
        <v>45.0</v>
      </c>
      <c r="C138" s="223">
        <v>413.0</v>
      </c>
    </row>
    <row r="139">
      <c r="A139" s="204" t="s">
        <v>527</v>
      </c>
      <c r="B139" s="223">
        <v>46.0</v>
      </c>
      <c r="C139" s="223">
        <v>414.0</v>
      </c>
    </row>
    <row r="140">
      <c r="A140" s="204" t="s">
        <v>625</v>
      </c>
      <c r="B140" s="223">
        <v>46.0</v>
      </c>
      <c r="C140" s="223">
        <v>504.0</v>
      </c>
    </row>
    <row r="141">
      <c r="A141" s="204" t="s">
        <v>861</v>
      </c>
      <c r="B141" s="223">
        <v>46.0</v>
      </c>
      <c r="C141" s="223">
        <v>694.0</v>
      </c>
    </row>
    <row r="142">
      <c r="A142" s="204" t="s">
        <v>389</v>
      </c>
      <c r="B142" s="223">
        <v>47.0</v>
      </c>
      <c r="C142" s="223">
        <v>283.0</v>
      </c>
    </row>
    <row r="143">
      <c r="A143" s="204" t="s">
        <v>626</v>
      </c>
      <c r="B143" s="223">
        <v>47.0</v>
      </c>
      <c r="C143" s="223">
        <v>505.0</v>
      </c>
    </row>
    <row r="144">
      <c r="A144" s="204" t="s">
        <v>862</v>
      </c>
      <c r="B144" s="223">
        <v>47.0</v>
      </c>
      <c r="C144" s="223">
        <v>695.0</v>
      </c>
    </row>
    <row r="145">
      <c r="A145" s="204" t="s">
        <v>390</v>
      </c>
      <c r="B145" s="223">
        <v>48.0</v>
      </c>
      <c r="C145" s="223">
        <v>284.0</v>
      </c>
    </row>
    <row r="146">
      <c r="A146" s="204" t="s">
        <v>564</v>
      </c>
      <c r="B146" s="223">
        <v>48.0</v>
      </c>
      <c r="C146" s="223">
        <v>449.0</v>
      </c>
    </row>
    <row r="147">
      <c r="A147" s="204" t="s">
        <v>753</v>
      </c>
      <c r="B147" s="223">
        <v>48.0</v>
      </c>
      <c r="C147" s="223">
        <v>624.0</v>
      </c>
    </row>
    <row r="148">
      <c r="A148" s="204" t="s">
        <v>206</v>
      </c>
      <c r="B148" s="223">
        <v>49.0</v>
      </c>
      <c r="C148" s="223">
        <v>129.0</v>
      </c>
    </row>
    <row r="149">
      <c r="A149" s="204" t="s">
        <v>565</v>
      </c>
      <c r="B149" s="223">
        <v>49.0</v>
      </c>
      <c r="C149" s="223">
        <v>450.0</v>
      </c>
    </row>
    <row r="150">
      <c r="A150" s="204" t="s">
        <v>754</v>
      </c>
      <c r="B150" s="223">
        <v>49.0</v>
      </c>
      <c r="C150" s="223">
        <v>625.0</v>
      </c>
    </row>
    <row r="151">
      <c r="A151" s="204" t="s">
        <v>185</v>
      </c>
      <c r="B151" s="223">
        <v>50.0</v>
      </c>
      <c r="C151" s="223">
        <v>111.0</v>
      </c>
    </row>
    <row r="152">
      <c r="A152" s="204" t="s">
        <v>207</v>
      </c>
      <c r="B152" s="223">
        <v>50.0</v>
      </c>
      <c r="C152" s="223">
        <v>130.0</v>
      </c>
    </row>
    <row r="153">
      <c r="A153" s="204" t="s">
        <v>874</v>
      </c>
      <c r="B153" s="223">
        <v>50.0</v>
      </c>
      <c r="C153" s="223">
        <v>707.0</v>
      </c>
    </row>
    <row r="154">
      <c r="A154" s="204" t="s">
        <v>186</v>
      </c>
      <c r="B154" s="223">
        <v>51.0</v>
      </c>
      <c r="C154" s="223">
        <v>112.0</v>
      </c>
    </row>
    <row r="155">
      <c r="A155" s="204" t="s">
        <v>277</v>
      </c>
      <c r="B155" s="223">
        <v>51.0</v>
      </c>
      <c r="C155" s="223">
        <v>198.0</v>
      </c>
    </row>
    <row r="156">
      <c r="A156" s="204" t="s">
        <v>447</v>
      </c>
      <c r="B156" s="223">
        <v>51.0</v>
      </c>
      <c r="C156" s="223">
        <v>341.0</v>
      </c>
    </row>
    <row r="157">
      <c r="A157" s="204" t="s">
        <v>448</v>
      </c>
      <c r="B157" s="223">
        <v>52.0</v>
      </c>
      <c r="C157" s="223">
        <v>342.0</v>
      </c>
    </row>
    <row r="158">
      <c r="A158" s="204" t="s">
        <v>545</v>
      </c>
      <c r="B158" s="223">
        <v>52.0</v>
      </c>
      <c r="C158" s="223">
        <v>430.0</v>
      </c>
    </row>
    <row r="159">
      <c r="A159" s="204" t="s">
        <v>579</v>
      </c>
      <c r="B159" s="223">
        <v>52.0</v>
      </c>
      <c r="C159" s="223">
        <v>464.0</v>
      </c>
    </row>
    <row r="160">
      <c r="A160" s="204" t="s">
        <v>169</v>
      </c>
      <c r="B160" s="223">
        <v>53.0</v>
      </c>
      <c r="C160" s="223">
        <v>95.0</v>
      </c>
    </row>
    <row r="161">
      <c r="A161" s="204" t="s">
        <v>192</v>
      </c>
      <c r="B161" s="223">
        <v>53.0</v>
      </c>
      <c r="C161" s="223">
        <v>118.0</v>
      </c>
    </row>
    <row r="162">
      <c r="A162" s="204" t="s">
        <v>719</v>
      </c>
      <c r="B162" s="223">
        <v>53.0</v>
      </c>
      <c r="C162" s="223">
        <v>590.0</v>
      </c>
    </row>
    <row r="163">
      <c r="A163" s="204" t="s">
        <v>193</v>
      </c>
      <c r="B163" s="223">
        <v>54.0</v>
      </c>
      <c r="C163" s="223">
        <v>119.0</v>
      </c>
    </row>
    <row r="164">
      <c r="A164" s="204" t="s">
        <v>720</v>
      </c>
      <c r="B164" s="223">
        <v>54.0</v>
      </c>
      <c r="C164" s="223">
        <v>591.0</v>
      </c>
    </row>
    <row r="165">
      <c r="A165" s="204" t="s">
        <v>314</v>
      </c>
      <c r="B165" s="223">
        <v>54.0</v>
      </c>
      <c r="C165" s="223">
        <v>208.0</v>
      </c>
    </row>
    <row r="166">
      <c r="A166" s="204" t="s">
        <v>376</v>
      </c>
      <c r="B166" s="223">
        <v>55.0</v>
      </c>
      <c r="C166" s="223">
        <v>270.0</v>
      </c>
    </row>
    <row r="167">
      <c r="A167" s="204" t="s">
        <v>424</v>
      </c>
      <c r="B167" s="223">
        <v>55.0</v>
      </c>
      <c r="C167" s="223">
        <v>318.0</v>
      </c>
    </row>
    <row r="168">
      <c r="A168" s="204" t="s">
        <v>648</v>
      </c>
      <c r="B168" s="223">
        <v>55.0</v>
      </c>
      <c r="C168" s="223">
        <v>527.0</v>
      </c>
    </row>
    <row r="169">
      <c r="A169" s="204" t="s">
        <v>377</v>
      </c>
      <c r="B169" s="223">
        <v>56.0</v>
      </c>
      <c r="C169" s="223">
        <v>271.0</v>
      </c>
    </row>
    <row r="170">
      <c r="A170" s="204" t="s">
        <v>425</v>
      </c>
      <c r="B170" s="223">
        <v>56.0</v>
      </c>
      <c r="C170" s="223">
        <v>319.0</v>
      </c>
    </row>
    <row r="171">
      <c r="A171" s="204" t="s">
        <v>649</v>
      </c>
      <c r="B171" s="223">
        <v>56.0</v>
      </c>
      <c r="C171" s="223">
        <v>528.0</v>
      </c>
    </row>
    <row r="172">
      <c r="A172" s="204" t="s">
        <v>140</v>
      </c>
      <c r="B172" s="223">
        <v>57.0</v>
      </c>
      <c r="C172" s="223">
        <v>66.0</v>
      </c>
    </row>
    <row r="173">
      <c r="A173" s="204" t="s">
        <v>378</v>
      </c>
      <c r="B173" s="223">
        <v>57.0</v>
      </c>
      <c r="C173" s="223">
        <v>272.0</v>
      </c>
    </row>
    <row r="174">
      <c r="A174" s="204" t="s">
        <v>820</v>
      </c>
      <c r="B174" s="223">
        <v>57.0</v>
      </c>
      <c r="C174" s="223">
        <v>667.0</v>
      </c>
    </row>
    <row r="175">
      <c r="A175" s="204" t="s">
        <v>141</v>
      </c>
      <c r="B175" s="223">
        <v>58.0</v>
      </c>
      <c r="C175" s="223">
        <v>67.0</v>
      </c>
    </row>
    <row r="176">
      <c r="A176" s="204" t="s">
        <v>531</v>
      </c>
      <c r="B176" s="223">
        <v>58.0</v>
      </c>
      <c r="C176" s="223">
        <v>418.0</v>
      </c>
    </row>
    <row r="177">
      <c r="A177" s="204" t="s">
        <v>821</v>
      </c>
      <c r="B177" s="223">
        <v>58.0</v>
      </c>
      <c r="C177" s="223">
        <v>668.0</v>
      </c>
    </row>
    <row r="178">
      <c r="A178" s="204" t="s">
        <v>127</v>
      </c>
      <c r="B178" s="223">
        <v>59.0</v>
      </c>
      <c r="C178" s="223">
        <v>54.0</v>
      </c>
    </row>
    <row r="179">
      <c r="A179" s="204" t="s">
        <v>142</v>
      </c>
      <c r="B179" s="223">
        <v>59.0</v>
      </c>
      <c r="C179" s="223">
        <v>68.0</v>
      </c>
    </row>
    <row r="180">
      <c r="A180" s="204" t="s">
        <v>532</v>
      </c>
      <c r="B180" s="223">
        <v>59.0</v>
      </c>
      <c r="C180" s="223">
        <v>419.0</v>
      </c>
    </row>
    <row r="181">
      <c r="A181" s="204" t="s">
        <v>128</v>
      </c>
      <c r="B181" s="223">
        <v>60.0</v>
      </c>
      <c r="C181" s="223">
        <v>55.0</v>
      </c>
    </row>
    <row r="182">
      <c r="A182" s="204" t="s">
        <v>178</v>
      </c>
      <c r="B182" s="223">
        <v>60.0</v>
      </c>
      <c r="C182" s="223">
        <v>104.0</v>
      </c>
    </row>
    <row r="183">
      <c r="A183" s="204" t="s">
        <v>671</v>
      </c>
      <c r="B183" s="223">
        <v>60.0</v>
      </c>
      <c r="C183" s="223">
        <v>550.0</v>
      </c>
    </row>
    <row r="184">
      <c r="A184" s="204" t="s">
        <v>157</v>
      </c>
      <c r="B184" s="223">
        <v>61.0</v>
      </c>
      <c r="C184" s="223">
        <v>83.0</v>
      </c>
    </row>
    <row r="185">
      <c r="A185" s="204" t="s">
        <v>179</v>
      </c>
      <c r="B185" s="223">
        <v>61.0</v>
      </c>
      <c r="C185" s="223">
        <v>105.0</v>
      </c>
    </row>
    <row r="186">
      <c r="A186" s="204" t="s">
        <v>875</v>
      </c>
      <c r="B186" s="223">
        <v>61.0</v>
      </c>
      <c r="C186" s="223">
        <v>708.0</v>
      </c>
    </row>
    <row r="187">
      <c r="A187" s="204" t="s">
        <v>189</v>
      </c>
      <c r="B187" s="223">
        <v>62.0</v>
      </c>
      <c r="C187" s="223">
        <v>115.0</v>
      </c>
    </row>
    <row r="188">
      <c r="A188" s="204" t="s">
        <v>562</v>
      </c>
      <c r="B188" s="223">
        <v>62.0</v>
      </c>
      <c r="C188" s="223">
        <v>447.0</v>
      </c>
    </row>
    <row r="189">
      <c r="A189" s="204" t="s">
        <v>876</v>
      </c>
      <c r="B189" s="223">
        <v>62.0</v>
      </c>
      <c r="C189" s="223">
        <v>709.0</v>
      </c>
    </row>
    <row r="190">
      <c r="A190" s="204" t="s">
        <v>409</v>
      </c>
      <c r="B190" s="223">
        <v>63.0</v>
      </c>
      <c r="C190" s="223">
        <v>303.0</v>
      </c>
    </row>
    <row r="191">
      <c r="A191" s="204" t="s">
        <v>563</v>
      </c>
      <c r="B191" s="223">
        <v>63.0</v>
      </c>
      <c r="C191" s="223">
        <v>448.0</v>
      </c>
    </row>
    <row r="192">
      <c r="A192" s="204" t="s">
        <v>877</v>
      </c>
      <c r="B192" s="223">
        <v>63.0</v>
      </c>
      <c r="C192" s="223">
        <v>710.0</v>
      </c>
    </row>
    <row r="193">
      <c r="A193" s="204" t="s">
        <v>386</v>
      </c>
      <c r="B193" s="223">
        <v>64.0</v>
      </c>
      <c r="C193" s="223">
        <v>280.0</v>
      </c>
    </row>
    <row r="194">
      <c r="A194" s="204" t="s">
        <v>863</v>
      </c>
      <c r="B194" s="223">
        <v>64.0</v>
      </c>
      <c r="C194" s="223">
        <v>696.0</v>
      </c>
    </row>
    <row r="195">
      <c r="A195" s="204" t="s">
        <v>882</v>
      </c>
      <c r="B195" s="223">
        <v>64.0</v>
      </c>
      <c r="C195" s="223">
        <v>711.0</v>
      </c>
    </row>
    <row r="196">
      <c r="A196" s="204" t="s">
        <v>387</v>
      </c>
      <c r="B196" s="223">
        <v>65.0</v>
      </c>
      <c r="C196" s="223">
        <v>281.0</v>
      </c>
    </row>
    <row r="197">
      <c r="A197" s="204" t="s">
        <v>736</v>
      </c>
      <c r="B197" s="223">
        <v>65.0</v>
      </c>
      <c r="C197" s="223">
        <v>607.0</v>
      </c>
    </row>
    <row r="198">
      <c r="A198" s="204" t="s">
        <v>864</v>
      </c>
      <c r="B198" s="223">
        <v>65.0</v>
      </c>
      <c r="C198" s="223">
        <v>697.0</v>
      </c>
    </row>
    <row r="199">
      <c r="A199" s="204" t="s">
        <v>388</v>
      </c>
      <c r="B199" s="223">
        <v>66.0</v>
      </c>
      <c r="C199" s="223">
        <v>282.0</v>
      </c>
    </row>
    <row r="200">
      <c r="A200" s="204" t="s">
        <v>737</v>
      </c>
      <c r="B200" s="223">
        <v>66.0</v>
      </c>
      <c r="C200" s="223">
        <v>608.0</v>
      </c>
    </row>
    <row r="201">
      <c r="A201" s="204" t="s">
        <v>865</v>
      </c>
      <c r="B201" s="223">
        <v>66.0</v>
      </c>
      <c r="C201" s="223">
        <v>698.0</v>
      </c>
    </row>
    <row r="202">
      <c r="A202" s="204" t="s">
        <v>590</v>
      </c>
      <c r="B202" s="223">
        <v>67.0</v>
      </c>
      <c r="C202" s="223">
        <v>475.0</v>
      </c>
    </row>
    <row r="203">
      <c r="A203" s="204" t="s">
        <v>738</v>
      </c>
      <c r="B203" s="223">
        <v>67.0</v>
      </c>
      <c r="C203" s="223">
        <v>609.0</v>
      </c>
    </row>
    <row r="204">
      <c r="A204" s="204" t="s">
        <v>866</v>
      </c>
      <c r="B204" s="223">
        <v>67.0</v>
      </c>
      <c r="C204" s="223">
        <v>699.0</v>
      </c>
    </row>
    <row r="205">
      <c r="A205" s="204" t="s">
        <v>219</v>
      </c>
      <c r="B205" s="223">
        <v>68.0</v>
      </c>
      <c r="C205" s="223">
        <v>142.0</v>
      </c>
    </row>
    <row r="206">
      <c r="A206" s="204" t="s">
        <v>594</v>
      </c>
      <c r="B206" s="223">
        <v>68.0</v>
      </c>
      <c r="C206" s="223">
        <v>479.0</v>
      </c>
    </row>
    <row r="207">
      <c r="A207" s="204" t="s">
        <v>822</v>
      </c>
      <c r="B207" s="223">
        <v>68.0</v>
      </c>
      <c r="C207" s="223">
        <v>669.0</v>
      </c>
    </row>
    <row r="208">
      <c r="A208" s="204" t="s">
        <v>155</v>
      </c>
      <c r="B208" s="223">
        <v>69.0</v>
      </c>
      <c r="C208" s="223">
        <v>81.0</v>
      </c>
    </row>
    <row r="209">
      <c r="A209" s="204" t="s">
        <v>726</v>
      </c>
      <c r="B209" s="223">
        <v>69.0</v>
      </c>
      <c r="C209" s="223">
        <v>597.0</v>
      </c>
    </row>
    <row r="210">
      <c r="A210" s="204" t="s">
        <v>828</v>
      </c>
      <c r="B210" s="223">
        <v>69.0</v>
      </c>
      <c r="C210" s="223">
        <v>670.0</v>
      </c>
    </row>
    <row r="211">
      <c r="A211" s="204" t="s">
        <v>156</v>
      </c>
      <c r="B211" s="223">
        <v>70.0</v>
      </c>
      <c r="C211" s="223">
        <v>82.0</v>
      </c>
    </row>
    <row r="212">
      <c r="A212" s="204" t="s">
        <v>727</v>
      </c>
      <c r="B212" s="223">
        <v>70.0</v>
      </c>
      <c r="C212" s="223">
        <v>598.0</v>
      </c>
    </row>
    <row r="213">
      <c r="A213" s="204" t="s">
        <v>829</v>
      </c>
      <c r="B213" s="223">
        <v>70.0</v>
      </c>
      <c r="C213" s="223">
        <v>671.0</v>
      </c>
    </row>
    <row r="214">
      <c r="A214" s="204" t="s">
        <v>315</v>
      </c>
      <c r="B214" s="223">
        <v>71.0</v>
      </c>
      <c r="C214" s="223">
        <v>209.0</v>
      </c>
    </row>
    <row r="215">
      <c r="A215" s="204" t="s">
        <v>516</v>
      </c>
      <c r="B215" s="223">
        <v>71.0</v>
      </c>
      <c r="C215" s="223">
        <v>406.0</v>
      </c>
    </row>
    <row r="216">
      <c r="A216" s="204" t="s">
        <v>577</v>
      </c>
      <c r="B216" s="223">
        <v>71.0</v>
      </c>
      <c r="C216" s="223">
        <v>462.0</v>
      </c>
    </row>
    <row r="217">
      <c r="A217" s="204" t="s">
        <v>174</v>
      </c>
      <c r="B217" s="223">
        <v>72.0</v>
      </c>
      <c r="C217" s="223">
        <v>100.0</v>
      </c>
    </row>
    <row r="218">
      <c r="A218" s="204" t="s">
        <v>316</v>
      </c>
      <c r="B218" s="223">
        <v>72.0</v>
      </c>
      <c r="C218" s="223">
        <v>210.0</v>
      </c>
    </row>
    <row r="219">
      <c r="A219" s="204" t="s">
        <v>421</v>
      </c>
      <c r="B219" s="223">
        <v>72.0</v>
      </c>
      <c r="C219" s="223">
        <v>315.0</v>
      </c>
    </row>
    <row r="220">
      <c r="A220" s="204" t="s">
        <v>175</v>
      </c>
      <c r="B220" s="223">
        <v>73.0</v>
      </c>
      <c r="C220" s="223">
        <v>101.0</v>
      </c>
    </row>
    <row r="221">
      <c r="A221" s="204" t="s">
        <v>415</v>
      </c>
      <c r="B221" s="223">
        <v>73.0</v>
      </c>
      <c r="C221" s="223">
        <v>309.0</v>
      </c>
    </row>
    <row r="222">
      <c r="A222" s="204" t="s">
        <v>517</v>
      </c>
      <c r="B222" s="223">
        <v>73.0</v>
      </c>
      <c r="C222" s="223">
        <v>407.0</v>
      </c>
    </row>
    <row r="223">
      <c r="A223" s="204" t="s">
        <v>243</v>
      </c>
      <c r="B223" s="223">
        <v>74.0</v>
      </c>
      <c r="C223" s="223">
        <v>165.0</v>
      </c>
    </row>
    <row r="224">
      <c r="A224" s="204" t="s">
        <v>416</v>
      </c>
      <c r="B224" s="223">
        <v>74.0</v>
      </c>
      <c r="C224" s="223">
        <v>310.0</v>
      </c>
    </row>
    <row r="225">
      <c r="A225" s="204" t="s">
        <v>693</v>
      </c>
      <c r="B225" s="223">
        <v>74.0</v>
      </c>
      <c r="C225" s="223">
        <v>568.0</v>
      </c>
    </row>
    <row r="226">
      <c r="A226" s="204" t="s">
        <v>244</v>
      </c>
      <c r="B226" s="223">
        <v>75.0</v>
      </c>
      <c r="C226" s="223">
        <v>166.0</v>
      </c>
    </row>
    <row r="227">
      <c r="A227" s="204" t="s">
        <v>334</v>
      </c>
      <c r="B227" s="223">
        <v>75.0</v>
      </c>
      <c r="C227" s="223">
        <v>228.0</v>
      </c>
    </row>
    <row r="228">
      <c r="A228" s="204" t="s">
        <v>694</v>
      </c>
      <c r="B228" s="223">
        <v>75.0</v>
      </c>
      <c r="C228" s="223">
        <v>569.0</v>
      </c>
    </row>
    <row r="229">
      <c r="A229" s="204" t="s">
        <v>326</v>
      </c>
      <c r="B229" s="223">
        <v>76.0</v>
      </c>
      <c r="C229" s="223">
        <v>220.0</v>
      </c>
    </row>
    <row r="230">
      <c r="A230" s="204" t="s">
        <v>335</v>
      </c>
      <c r="B230" s="223">
        <v>76.0</v>
      </c>
      <c r="C230" s="223">
        <v>229.0</v>
      </c>
    </row>
    <row r="231">
      <c r="A231" s="204" t="s">
        <v>528</v>
      </c>
      <c r="B231" s="223">
        <v>76.0</v>
      </c>
      <c r="C231" s="223">
        <v>415.0</v>
      </c>
    </row>
    <row r="232">
      <c r="A232" s="204" t="s">
        <v>210</v>
      </c>
      <c r="B232" s="223">
        <v>77.0</v>
      </c>
      <c r="C232" s="223">
        <v>133.0</v>
      </c>
    </row>
    <row r="233">
      <c r="A233" s="204" t="s">
        <v>327</v>
      </c>
      <c r="B233" s="223">
        <v>77.0</v>
      </c>
      <c r="C233" s="223">
        <v>221.0</v>
      </c>
    </row>
    <row r="234">
      <c r="A234" s="204" t="s">
        <v>529</v>
      </c>
      <c r="B234" s="223">
        <v>77.0</v>
      </c>
      <c r="C234" s="223">
        <v>416.0</v>
      </c>
    </row>
    <row r="235">
      <c r="A235" s="204" t="s">
        <v>211</v>
      </c>
      <c r="B235" s="223">
        <v>78.0</v>
      </c>
      <c r="C235" s="223">
        <v>134.0</v>
      </c>
    </row>
    <row r="236">
      <c r="A236" s="204" t="s">
        <v>406</v>
      </c>
      <c r="B236" s="223">
        <v>78.0</v>
      </c>
      <c r="C236" s="223">
        <v>300.0</v>
      </c>
    </row>
    <row r="237">
      <c r="A237" s="204" t="s">
        <v>588</v>
      </c>
      <c r="B237" s="223">
        <v>78.0</v>
      </c>
      <c r="C237" s="223">
        <v>473.0</v>
      </c>
    </row>
    <row r="238">
      <c r="A238" s="204" t="s">
        <v>212</v>
      </c>
      <c r="B238" s="223">
        <v>79.0</v>
      </c>
      <c r="C238" s="223">
        <v>135.0</v>
      </c>
    </row>
    <row r="239">
      <c r="A239" s="204" t="s">
        <v>407</v>
      </c>
      <c r="B239" s="223">
        <v>79.0</v>
      </c>
      <c r="C239" s="223">
        <v>301.0</v>
      </c>
    </row>
    <row r="240">
      <c r="A240" s="204" t="s">
        <v>883</v>
      </c>
      <c r="B240" s="223">
        <v>79.0</v>
      </c>
      <c r="C240" s="223">
        <v>712.0</v>
      </c>
    </row>
    <row r="241">
      <c r="A241" s="204" t="s">
        <v>70</v>
      </c>
      <c r="B241" s="223">
        <v>80.0</v>
      </c>
      <c r="C241" s="223">
        <v>1.0</v>
      </c>
    </row>
    <row r="242">
      <c r="A242" s="204" t="s">
        <v>213</v>
      </c>
      <c r="B242" s="223">
        <v>80.0</v>
      </c>
      <c r="C242" s="223">
        <v>136.0</v>
      </c>
    </row>
    <row r="243">
      <c r="A243" s="204" t="s">
        <v>884</v>
      </c>
      <c r="B243" s="223">
        <v>80.0</v>
      </c>
      <c r="C243" s="223">
        <v>713.0</v>
      </c>
    </row>
    <row r="244">
      <c r="A244" s="204" t="s">
        <v>71</v>
      </c>
      <c r="B244" s="223">
        <v>81.0</v>
      </c>
      <c r="C244" s="223">
        <v>2.0</v>
      </c>
    </row>
    <row r="245">
      <c r="A245" s="204" t="s">
        <v>275</v>
      </c>
      <c r="B245" s="223">
        <v>81.0</v>
      </c>
      <c r="C245" s="223">
        <v>196.0</v>
      </c>
    </row>
    <row r="246">
      <c r="A246" s="204" t="s">
        <v>742</v>
      </c>
      <c r="B246" s="223">
        <v>81.0</v>
      </c>
      <c r="C246" s="223">
        <v>613.0</v>
      </c>
    </row>
    <row r="247">
      <c r="A247" s="204" t="s">
        <v>72</v>
      </c>
      <c r="B247" s="223">
        <v>82.0</v>
      </c>
      <c r="C247" s="223">
        <v>3.0</v>
      </c>
    </row>
    <row r="248">
      <c r="A248" s="204" t="s">
        <v>276</v>
      </c>
      <c r="B248" s="223">
        <v>82.0</v>
      </c>
      <c r="C248" s="223">
        <v>197.0</v>
      </c>
    </row>
    <row r="249">
      <c r="A249" s="204" t="s">
        <v>743</v>
      </c>
      <c r="B249" s="223">
        <v>82.0</v>
      </c>
      <c r="C249" s="223">
        <v>614.0</v>
      </c>
    </row>
    <row r="250">
      <c r="A250" s="204" t="s">
        <v>74</v>
      </c>
      <c r="B250" s="223">
        <v>83.0</v>
      </c>
      <c r="C250" s="223">
        <v>4.0</v>
      </c>
    </row>
    <row r="251">
      <c r="A251" s="204" t="s">
        <v>344</v>
      </c>
      <c r="B251" s="223">
        <v>83.0</v>
      </c>
      <c r="C251" s="223">
        <v>238.0</v>
      </c>
    </row>
    <row r="252">
      <c r="A252" s="204" t="s">
        <v>585</v>
      </c>
      <c r="B252" s="223">
        <v>83.0</v>
      </c>
      <c r="C252" s="223">
        <v>470.0</v>
      </c>
    </row>
    <row r="253">
      <c r="A253" s="204" t="s">
        <v>75</v>
      </c>
      <c r="B253" s="223">
        <v>84.0</v>
      </c>
      <c r="C253" s="223">
        <v>5.0</v>
      </c>
    </row>
    <row r="254">
      <c r="A254" s="204" t="s">
        <v>198</v>
      </c>
      <c r="B254" s="223">
        <v>84.0</v>
      </c>
      <c r="C254" s="223">
        <v>124.0</v>
      </c>
    </row>
    <row r="255">
      <c r="A255" s="204" t="s">
        <v>586</v>
      </c>
      <c r="B255" s="223">
        <v>84.0</v>
      </c>
      <c r="C255" s="223">
        <v>471.0</v>
      </c>
    </row>
    <row r="256">
      <c r="A256" s="204" t="s">
        <v>76</v>
      </c>
      <c r="B256" s="223">
        <v>85.0</v>
      </c>
      <c r="C256" s="223">
        <v>6.0</v>
      </c>
    </row>
    <row r="257">
      <c r="A257" s="204" t="s">
        <v>707</v>
      </c>
      <c r="B257" s="223">
        <v>85.0</v>
      </c>
      <c r="C257" s="223">
        <v>582.0</v>
      </c>
    </row>
    <row r="258">
      <c r="A258" s="204" t="s">
        <v>867</v>
      </c>
      <c r="B258" s="223">
        <v>85.0</v>
      </c>
      <c r="C258" s="223">
        <v>700.0</v>
      </c>
    </row>
    <row r="259">
      <c r="A259" s="204" t="s">
        <v>77</v>
      </c>
      <c r="B259" s="223">
        <v>86.0</v>
      </c>
      <c r="C259" s="223">
        <v>7.0</v>
      </c>
    </row>
    <row r="260">
      <c r="A260" s="204" t="s">
        <v>708</v>
      </c>
      <c r="B260" s="223">
        <v>86.0</v>
      </c>
      <c r="C260" s="223">
        <v>583.0</v>
      </c>
    </row>
    <row r="261">
      <c r="A261" s="204" t="s">
        <v>716</v>
      </c>
      <c r="B261" s="223">
        <v>86.0</v>
      </c>
      <c r="C261" s="223">
        <v>587.0</v>
      </c>
    </row>
    <row r="262">
      <c r="A262" s="204" t="s">
        <v>78</v>
      </c>
      <c r="B262" s="223">
        <v>87.0</v>
      </c>
      <c r="C262" s="223">
        <v>8.0</v>
      </c>
    </row>
    <row r="263">
      <c r="A263" s="204" t="s">
        <v>271</v>
      </c>
      <c r="B263" s="223">
        <v>87.0</v>
      </c>
      <c r="C263" s="223">
        <v>193.0</v>
      </c>
    </row>
    <row r="264">
      <c r="A264" s="204" t="s">
        <v>709</v>
      </c>
      <c r="B264" s="223">
        <v>87.0</v>
      </c>
      <c r="C264" s="223">
        <v>584.0</v>
      </c>
    </row>
    <row r="265">
      <c r="A265" s="204" t="s">
        <v>79</v>
      </c>
      <c r="B265" s="223">
        <v>88.0</v>
      </c>
      <c r="C265" s="223">
        <v>9.0</v>
      </c>
    </row>
    <row r="266">
      <c r="A266" s="204" t="s">
        <v>574</v>
      </c>
      <c r="B266" s="223">
        <v>88.0</v>
      </c>
      <c r="C266" s="223">
        <v>459.0</v>
      </c>
    </row>
    <row r="267">
      <c r="A267" s="204" t="s">
        <v>584</v>
      </c>
      <c r="B267" s="223">
        <v>88.0</v>
      </c>
      <c r="C267" s="223">
        <v>469.0</v>
      </c>
    </row>
    <row r="268">
      <c r="A268" s="204" t="s">
        <v>575</v>
      </c>
      <c r="B268" s="223">
        <v>89.0</v>
      </c>
      <c r="C268" s="223">
        <v>460.0</v>
      </c>
    </row>
    <row r="269">
      <c r="A269" s="204" t="s">
        <v>830</v>
      </c>
      <c r="B269" s="223">
        <v>89.0</v>
      </c>
      <c r="C269" s="223">
        <v>672.0</v>
      </c>
    </row>
    <row r="270">
      <c r="A270" s="204" t="s">
        <v>868</v>
      </c>
      <c r="B270" s="223">
        <v>89.0</v>
      </c>
      <c r="C270" s="223">
        <v>701.0</v>
      </c>
    </row>
    <row r="271">
      <c r="A271" s="204" t="s">
        <v>331</v>
      </c>
      <c r="B271" s="223">
        <v>90.0</v>
      </c>
      <c r="C271" s="223">
        <v>225.0</v>
      </c>
    </row>
    <row r="272">
      <c r="A272" s="204" t="s">
        <v>686</v>
      </c>
      <c r="B272" s="223">
        <v>90.0</v>
      </c>
      <c r="C272" s="223">
        <v>561.0</v>
      </c>
    </row>
    <row r="273">
      <c r="A273" s="204" t="s">
        <v>831</v>
      </c>
      <c r="B273" s="223">
        <v>90.0</v>
      </c>
      <c r="C273" s="223">
        <v>673.0</v>
      </c>
    </row>
    <row r="274">
      <c r="A274" s="204" t="s">
        <v>321</v>
      </c>
      <c r="B274" s="223">
        <v>91.0</v>
      </c>
      <c r="C274" s="223">
        <v>215.0</v>
      </c>
    </row>
    <row r="275">
      <c r="A275" s="204" t="s">
        <v>751</v>
      </c>
      <c r="B275" s="223">
        <v>91.0</v>
      </c>
      <c r="C275" s="223">
        <v>622.0</v>
      </c>
    </row>
    <row r="276">
      <c r="A276" s="204" t="s">
        <v>832</v>
      </c>
      <c r="B276" s="223">
        <v>91.0</v>
      </c>
      <c r="C276" s="223">
        <v>674.0</v>
      </c>
    </row>
    <row r="277">
      <c r="A277" s="204" t="s">
        <v>576</v>
      </c>
      <c r="B277" s="223">
        <v>92.0</v>
      </c>
      <c r="C277" s="223">
        <v>461.0</v>
      </c>
    </row>
    <row r="278">
      <c r="A278" s="204" t="s">
        <v>752</v>
      </c>
      <c r="B278" s="223">
        <v>92.0</v>
      </c>
      <c r="C278" s="223">
        <v>623.0</v>
      </c>
    </row>
    <row r="279">
      <c r="A279" s="204" t="s">
        <v>833</v>
      </c>
      <c r="B279" s="223">
        <v>92.0</v>
      </c>
      <c r="C279" s="223">
        <v>675.0</v>
      </c>
    </row>
    <row r="280">
      <c r="A280" s="204" t="s">
        <v>405</v>
      </c>
      <c r="B280" s="223">
        <v>93.0</v>
      </c>
      <c r="C280" s="223">
        <v>299.0</v>
      </c>
    </row>
    <row r="281">
      <c r="A281" s="204" t="s">
        <v>653</v>
      </c>
      <c r="B281" s="223">
        <v>93.0</v>
      </c>
      <c r="C281" s="223">
        <v>532.0</v>
      </c>
    </row>
    <row r="282">
      <c r="A282" s="204" t="s">
        <v>834</v>
      </c>
      <c r="B282" s="223">
        <v>93.0</v>
      </c>
      <c r="C282" s="223">
        <v>676.0</v>
      </c>
    </row>
    <row r="283">
      <c r="A283" s="204" t="s">
        <v>158</v>
      </c>
      <c r="B283" s="223">
        <v>94.0</v>
      </c>
      <c r="C283" s="223">
        <v>84.0</v>
      </c>
    </row>
    <row r="284">
      <c r="A284" s="204" t="s">
        <v>591</v>
      </c>
      <c r="B284" s="223">
        <v>94.0</v>
      </c>
      <c r="C284" s="223">
        <v>476.0</v>
      </c>
    </row>
    <row r="285">
      <c r="A285" s="204" t="s">
        <v>654</v>
      </c>
      <c r="B285" s="223">
        <v>94.0</v>
      </c>
      <c r="C285" s="223">
        <v>533.0</v>
      </c>
    </row>
    <row r="286">
      <c r="A286" s="204" t="s">
        <v>159</v>
      </c>
      <c r="B286" s="223">
        <v>95.0</v>
      </c>
      <c r="C286" s="223">
        <v>85.0</v>
      </c>
    </row>
    <row r="287">
      <c r="A287" s="204" t="s">
        <v>402</v>
      </c>
      <c r="B287" s="223">
        <v>95.0</v>
      </c>
      <c r="C287" s="223">
        <v>296.0</v>
      </c>
    </row>
    <row r="288">
      <c r="A288" s="204" t="s">
        <v>655</v>
      </c>
      <c r="B288" s="223">
        <v>95.0</v>
      </c>
      <c r="C288" s="223">
        <v>534.0</v>
      </c>
    </row>
    <row r="289">
      <c r="A289" s="204" t="s">
        <v>403</v>
      </c>
      <c r="B289" s="223">
        <v>96.0</v>
      </c>
      <c r="C289" s="223">
        <v>297.0</v>
      </c>
    </row>
    <row r="290">
      <c r="A290" s="204" t="s">
        <v>417</v>
      </c>
      <c r="B290" s="223">
        <v>96.0</v>
      </c>
      <c r="C290" s="223">
        <v>311.0</v>
      </c>
    </row>
    <row r="291">
      <c r="A291" s="204" t="s">
        <v>430</v>
      </c>
      <c r="B291" s="223">
        <v>96.0</v>
      </c>
      <c r="C291" s="223">
        <v>324.0</v>
      </c>
    </row>
    <row r="292">
      <c r="A292" s="204" t="s">
        <v>99</v>
      </c>
      <c r="B292" s="223">
        <v>97.0</v>
      </c>
      <c r="C292" s="223">
        <v>27.0</v>
      </c>
    </row>
    <row r="293">
      <c r="A293" s="204" t="s">
        <v>418</v>
      </c>
      <c r="B293" s="223">
        <v>97.0</v>
      </c>
      <c r="C293" s="223">
        <v>312.0</v>
      </c>
    </row>
    <row r="294">
      <c r="A294" s="204" t="s">
        <v>659</v>
      </c>
      <c r="B294" s="223">
        <v>97.0</v>
      </c>
      <c r="C294" s="223">
        <v>538.0</v>
      </c>
    </row>
    <row r="295">
      <c r="A295" s="204" t="s">
        <v>100</v>
      </c>
      <c r="B295" s="223">
        <v>98.0</v>
      </c>
      <c r="C295" s="223">
        <v>28.0</v>
      </c>
    </row>
    <row r="296">
      <c r="A296" s="204" t="s">
        <v>422</v>
      </c>
      <c r="B296" s="223">
        <v>98.0</v>
      </c>
      <c r="C296" s="223">
        <v>316.0</v>
      </c>
    </row>
    <row r="297">
      <c r="A297" s="204" t="s">
        <v>660</v>
      </c>
      <c r="B297" s="223">
        <v>98.0</v>
      </c>
      <c r="C297" s="223">
        <v>539.0</v>
      </c>
    </row>
    <row r="298">
      <c r="A298" s="204" t="s">
        <v>410</v>
      </c>
      <c r="B298" s="223">
        <v>99.0</v>
      </c>
      <c r="C298" s="223">
        <v>304.0</v>
      </c>
    </row>
    <row r="299">
      <c r="A299" s="204" t="s">
        <v>423</v>
      </c>
      <c r="B299" s="223">
        <v>99.0</v>
      </c>
      <c r="C299" s="223">
        <v>317.0</v>
      </c>
    </row>
    <row r="300">
      <c r="A300" s="204" t="s">
        <v>506</v>
      </c>
      <c r="B300" s="223">
        <v>99.0</v>
      </c>
      <c r="C300" s="223">
        <v>396.0</v>
      </c>
    </row>
    <row r="301">
      <c r="A301" s="204" t="s">
        <v>411</v>
      </c>
      <c r="B301" s="223">
        <v>100.0</v>
      </c>
      <c r="C301" s="223">
        <v>305.0</v>
      </c>
    </row>
    <row r="302">
      <c r="A302" s="204" t="s">
        <v>507</v>
      </c>
      <c r="B302" s="223">
        <v>100.0</v>
      </c>
      <c r="C302" s="223">
        <v>397.0</v>
      </c>
    </row>
    <row r="303">
      <c r="A303" s="204" t="s">
        <v>684</v>
      </c>
      <c r="B303" s="223">
        <v>100.0</v>
      </c>
      <c r="C303" s="223">
        <v>559.0</v>
      </c>
    </row>
    <row r="304">
      <c r="A304" s="204" t="s">
        <v>412</v>
      </c>
      <c r="B304" s="223">
        <v>101.0</v>
      </c>
      <c r="C304" s="223">
        <v>306.0</v>
      </c>
    </row>
    <row r="305">
      <c r="A305" s="204" t="s">
        <v>508</v>
      </c>
      <c r="B305" s="223">
        <v>101.0</v>
      </c>
      <c r="C305" s="223">
        <v>398.0</v>
      </c>
    </row>
    <row r="306">
      <c r="A306" s="204" t="s">
        <v>685</v>
      </c>
      <c r="B306" s="223">
        <v>101.0</v>
      </c>
      <c r="C306" s="223">
        <v>560.0</v>
      </c>
    </row>
    <row r="307">
      <c r="A307" s="204" t="s">
        <v>137</v>
      </c>
      <c r="B307" s="223">
        <v>102.0</v>
      </c>
      <c r="C307" s="223">
        <v>63.0</v>
      </c>
    </row>
    <row r="308">
      <c r="A308" s="204" t="s">
        <v>352</v>
      </c>
      <c r="B308" s="223">
        <v>102.0</v>
      </c>
      <c r="C308" s="223">
        <v>246.0</v>
      </c>
    </row>
    <row r="309">
      <c r="A309" s="204" t="s">
        <v>549</v>
      </c>
      <c r="B309" s="223">
        <v>102.0</v>
      </c>
      <c r="C309" s="223">
        <v>434.0</v>
      </c>
    </row>
    <row r="310">
      <c r="A310" s="204" t="s">
        <v>138</v>
      </c>
      <c r="B310" s="223">
        <v>103.0</v>
      </c>
      <c r="C310" s="223">
        <v>64.0</v>
      </c>
    </row>
    <row r="311">
      <c r="A311" s="204" t="s">
        <v>353</v>
      </c>
      <c r="B311" s="223">
        <v>103.0</v>
      </c>
      <c r="C311" s="223">
        <v>247.0</v>
      </c>
    </row>
    <row r="312">
      <c r="A312" s="204" t="s">
        <v>550</v>
      </c>
      <c r="B312" s="223">
        <v>103.0</v>
      </c>
      <c r="C312" s="223">
        <v>435.0</v>
      </c>
    </row>
    <row r="313">
      <c r="A313" s="204" t="s">
        <v>101</v>
      </c>
      <c r="B313" s="223">
        <v>104.0</v>
      </c>
      <c r="C313" s="223">
        <v>29.0</v>
      </c>
    </row>
    <row r="314">
      <c r="A314" s="204" t="s">
        <v>139</v>
      </c>
      <c r="B314" s="223">
        <v>104.0</v>
      </c>
      <c r="C314" s="223">
        <v>65.0</v>
      </c>
    </row>
    <row r="315">
      <c r="A315" s="204" t="s">
        <v>354</v>
      </c>
      <c r="B315" s="223">
        <v>104.0</v>
      </c>
      <c r="C315" s="223">
        <v>248.0</v>
      </c>
    </row>
    <row r="316">
      <c r="A316" s="204" t="s">
        <v>102</v>
      </c>
      <c r="B316" s="223">
        <v>105.0</v>
      </c>
      <c r="C316" s="223">
        <v>30.0</v>
      </c>
    </row>
    <row r="317">
      <c r="A317" s="204" t="s">
        <v>115</v>
      </c>
      <c r="B317" s="223">
        <v>105.0</v>
      </c>
      <c r="C317" s="223">
        <v>43.0</v>
      </c>
    </row>
    <row r="318">
      <c r="A318" s="204" t="s">
        <v>760</v>
      </c>
      <c r="B318" s="223">
        <v>105.0</v>
      </c>
      <c r="C318" s="223">
        <v>631.0</v>
      </c>
    </row>
    <row r="319">
      <c r="A319" s="204" t="s">
        <v>103</v>
      </c>
      <c r="B319" s="223">
        <v>106.0</v>
      </c>
      <c r="C319" s="223">
        <v>31.0</v>
      </c>
    </row>
    <row r="320">
      <c r="A320" s="204" t="s">
        <v>116</v>
      </c>
      <c r="B320" s="223">
        <v>106.0</v>
      </c>
      <c r="C320" s="223">
        <v>44.0</v>
      </c>
    </row>
    <row r="321">
      <c r="A321" s="204" t="s">
        <v>761</v>
      </c>
      <c r="B321" s="223">
        <v>106.0</v>
      </c>
      <c r="C321" s="223">
        <v>632.0</v>
      </c>
    </row>
    <row r="322">
      <c r="A322" s="204" t="s">
        <v>104</v>
      </c>
      <c r="B322" s="223">
        <v>107.0</v>
      </c>
      <c r="C322" s="223">
        <v>32.0</v>
      </c>
    </row>
    <row r="323">
      <c r="A323" s="204" t="s">
        <v>117</v>
      </c>
      <c r="B323" s="223">
        <v>107.0</v>
      </c>
      <c r="C323" s="223">
        <v>45.0</v>
      </c>
    </row>
    <row r="324">
      <c r="A324" s="204" t="s">
        <v>245</v>
      </c>
      <c r="B324" s="223">
        <v>107.0</v>
      </c>
      <c r="C324" s="223">
        <v>167.0</v>
      </c>
    </row>
    <row r="325">
      <c r="A325" s="204" t="s">
        <v>105</v>
      </c>
      <c r="B325" s="223">
        <v>108.0</v>
      </c>
      <c r="C325" s="223">
        <v>33.0</v>
      </c>
    </row>
    <row r="326">
      <c r="A326" s="204" t="s">
        <v>246</v>
      </c>
      <c r="B326" s="223">
        <v>108.0</v>
      </c>
      <c r="C326" s="223">
        <v>168.0</v>
      </c>
    </row>
    <row r="327">
      <c r="A327" s="204" t="s">
        <v>260</v>
      </c>
      <c r="B327" s="223">
        <v>108.0</v>
      </c>
      <c r="C327" s="223">
        <v>182.0</v>
      </c>
    </row>
    <row r="328">
      <c r="A328" s="204" t="s">
        <v>93</v>
      </c>
      <c r="B328" s="223">
        <v>109.0</v>
      </c>
      <c r="C328" s="223">
        <v>21.0</v>
      </c>
    </row>
    <row r="329">
      <c r="A329" s="204" t="s">
        <v>106</v>
      </c>
      <c r="B329" s="223">
        <v>109.0</v>
      </c>
      <c r="C329" s="223">
        <v>34.0</v>
      </c>
    </row>
    <row r="330">
      <c r="A330" s="204" t="s">
        <v>239</v>
      </c>
      <c r="B330" s="223">
        <v>109.0</v>
      </c>
      <c r="C330" s="223">
        <v>161.0</v>
      </c>
    </row>
    <row r="331">
      <c r="A331" s="204" t="s">
        <v>94</v>
      </c>
      <c r="B331" s="223">
        <v>110.0</v>
      </c>
      <c r="C331" s="223">
        <v>22.0</v>
      </c>
    </row>
    <row r="332">
      <c r="A332" s="204" t="s">
        <v>240</v>
      </c>
      <c r="B332" s="223">
        <v>110.0</v>
      </c>
      <c r="C332" s="223">
        <v>162.0</v>
      </c>
    </row>
    <row r="333">
      <c r="A333" s="204" t="s">
        <v>869</v>
      </c>
      <c r="B333" s="223">
        <v>110.0</v>
      </c>
      <c r="C333" s="223">
        <v>702.0</v>
      </c>
    </row>
    <row r="334">
      <c r="A334" s="204" t="s">
        <v>396</v>
      </c>
      <c r="B334" s="223">
        <v>111.0</v>
      </c>
      <c r="C334" s="223">
        <v>290.0</v>
      </c>
    </row>
    <row r="335">
      <c r="A335" s="204" t="s">
        <v>548</v>
      </c>
      <c r="B335" s="223">
        <v>111.0</v>
      </c>
      <c r="C335" s="223">
        <v>433.0</v>
      </c>
    </row>
    <row r="336">
      <c r="A336" s="204" t="s">
        <v>744</v>
      </c>
      <c r="B336" s="223">
        <v>111.0</v>
      </c>
      <c r="C336" s="223">
        <v>615.0</v>
      </c>
    </row>
    <row r="337">
      <c r="A337" s="204" t="s">
        <v>333</v>
      </c>
      <c r="B337" s="223">
        <v>112.0</v>
      </c>
      <c r="C337" s="223">
        <v>227.0</v>
      </c>
    </row>
    <row r="338">
      <c r="A338" s="204" t="s">
        <v>397</v>
      </c>
      <c r="B338" s="223">
        <v>112.0</v>
      </c>
      <c r="C338" s="223">
        <v>291.0</v>
      </c>
    </row>
    <row r="339">
      <c r="A339" s="204" t="s">
        <v>464</v>
      </c>
      <c r="B339" s="223">
        <v>112.0</v>
      </c>
      <c r="C339" s="223">
        <v>358.0</v>
      </c>
    </row>
    <row r="340">
      <c r="A340" s="204" t="s">
        <v>398</v>
      </c>
      <c r="B340" s="223">
        <v>113.0</v>
      </c>
      <c r="C340" s="223">
        <v>292.0</v>
      </c>
    </row>
    <row r="341">
      <c r="A341" s="204" t="s">
        <v>554</v>
      </c>
      <c r="B341" s="223">
        <v>113.0</v>
      </c>
      <c r="C341" s="223">
        <v>439.0</v>
      </c>
    </row>
    <row r="342">
      <c r="A342" s="204" t="s">
        <v>885</v>
      </c>
      <c r="B342" s="223">
        <v>113.0</v>
      </c>
      <c r="C342" s="223">
        <v>714.0</v>
      </c>
    </row>
    <row r="343">
      <c r="A343" s="204" t="s">
        <v>196</v>
      </c>
      <c r="B343" s="223">
        <v>114.0</v>
      </c>
      <c r="C343" s="223">
        <v>122.0</v>
      </c>
    </row>
    <row r="344">
      <c r="A344" s="204" t="s">
        <v>844</v>
      </c>
      <c r="B344" s="223">
        <v>114.0</v>
      </c>
      <c r="C344" s="223">
        <v>677.0</v>
      </c>
    </row>
    <row r="345">
      <c r="A345" s="204" t="s">
        <v>886</v>
      </c>
      <c r="B345" s="223">
        <v>114.0</v>
      </c>
      <c r="C345" s="223">
        <v>715.0</v>
      </c>
    </row>
    <row r="346">
      <c r="A346" s="204" t="s">
        <v>313</v>
      </c>
      <c r="B346" s="223">
        <v>115.0</v>
      </c>
      <c r="C346" s="223">
        <v>207.0</v>
      </c>
    </row>
    <row r="347">
      <c r="A347" s="204" t="s">
        <v>702</v>
      </c>
      <c r="B347" s="223">
        <v>115.0</v>
      </c>
      <c r="C347" s="223">
        <v>577.0</v>
      </c>
    </row>
    <row r="348">
      <c r="A348" s="204" t="s">
        <v>845</v>
      </c>
      <c r="B348" s="223">
        <v>115.0</v>
      </c>
      <c r="C348" s="223">
        <v>678.0</v>
      </c>
    </row>
    <row r="349">
      <c r="A349" s="204" t="s">
        <v>458</v>
      </c>
      <c r="B349" s="223">
        <v>116.0</v>
      </c>
      <c r="C349" s="223">
        <v>352.0</v>
      </c>
    </row>
    <row r="350">
      <c r="A350" s="204" t="s">
        <v>587</v>
      </c>
      <c r="B350" s="223">
        <v>116.0</v>
      </c>
      <c r="C350" s="223">
        <v>472.0</v>
      </c>
    </row>
    <row r="351">
      <c r="A351" s="204" t="s">
        <v>703</v>
      </c>
      <c r="B351" s="223">
        <v>116.0</v>
      </c>
      <c r="C351" s="223">
        <v>578.0</v>
      </c>
    </row>
    <row r="352">
      <c r="A352" s="204" t="s">
        <v>241</v>
      </c>
      <c r="B352" s="223">
        <v>117.0</v>
      </c>
      <c r="C352" s="223">
        <v>163.0</v>
      </c>
    </row>
    <row r="353">
      <c r="A353" s="204" t="s">
        <v>704</v>
      </c>
      <c r="B353" s="223">
        <v>117.0</v>
      </c>
      <c r="C353" s="223">
        <v>579.0</v>
      </c>
    </row>
    <row r="354">
      <c r="A354" s="204" t="s">
        <v>846</v>
      </c>
      <c r="B354" s="223">
        <v>117.0</v>
      </c>
      <c r="C354" s="223">
        <v>679.0</v>
      </c>
    </row>
    <row r="355">
      <c r="A355" s="204" t="s">
        <v>242</v>
      </c>
      <c r="B355" s="223">
        <v>118.0</v>
      </c>
      <c r="C355" s="223">
        <v>164.0</v>
      </c>
    </row>
    <row r="356">
      <c r="A356" s="204" t="s">
        <v>466</v>
      </c>
      <c r="B356" s="223">
        <v>118.0</v>
      </c>
      <c r="C356" s="223">
        <v>360.0</v>
      </c>
    </row>
    <row r="357">
      <c r="A357" s="204" t="s">
        <v>847</v>
      </c>
      <c r="B357" s="223">
        <v>118.0</v>
      </c>
      <c r="C357" s="223">
        <v>680.0</v>
      </c>
    </row>
    <row r="358">
      <c r="A358" s="204" t="s">
        <v>252</v>
      </c>
      <c r="B358" s="223">
        <v>119.0</v>
      </c>
      <c r="C358" s="223">
        <v>174.0</v>
      </c>
    </row>
    <row r="359">
      <c r="A359" s="204" t="s">
        <v>308</v>
      </c>
      <c r="B359" s="223">
        <v>119.0</v>
      </c>
      <c r="C359" s="223">
        <v>202.0</v>
      </c>
    </row>
    <row r="360">
      <c r="A360" s="204" t="s">
        <v>848</v>
      </c>
      <c r="B360" s="223">
        <v>119.0</v>
      </c>
      <c r="C360" s="223">
        <v>681.0</v>
      </c>
    </row>
    <row r="361">
      <c r="A361" s="204" t="s">
        <v>111</v>
      </c>
      <c r="B361" s="223">
        <v>120.0</v>
      </c>
      <c r="C361" s="223">
        <v>39.0</v>
      </c>
    </row>
    <row r="362">
      <c r="A362" s="204" t="s">
        <v>645</v>
      </c>
      <c r="B362" s="223">
        <v>120.0</v>
      </c>
      <c r="C362" s="223">
        <v>524.0</v>
      </c>
    </row>
    <row r="363">
      <c r="A363" s="204" t="s">
        <v>664</v>
      </c>
      <c r="B363" s="223">
        <v>120.0</v>
      </c>
      <c r="C363" s="223">
        <v>543.0</v>
      </c>
    </row>
    <row r="364">
      <c r="A364" s="204" t="s">
        <v>112</v>
      </c>
      <c r="B364" s="223">
        <v>121.0</v>
      </c>
      <c r="C364" s="223">
        <v>40.0</v>
      </c>
    </row>
    <row r="365">
      <c r="A365" s="204" t="s">
        <v>646</v>
      </c>
      <c r="B365" s="223">
        <v>121.0</v>
      </c>
      <c r="C365" s="223">
        <v>525.0</v>
      </c>
    </row>
    <row r="366">
      <c r="A366" s="204" t="s">
        <v>665</v>
      </c>
      <c r="B366" s="223">
        <v>121.0</v>
      </c>
      <c r="C366" s="223">
        <v>544.0</v>
      </c>
    </row>
    <row r="367">
      <c r="A367" s="204" t="s">
        <v>459</v>
      </c>
      <c r="B367" s="223">
        <v>122.0</v>
      </c>
      <c r="C367" s="223">
        <v>353.0</v>
      </c>
    </row>
    <row r="368">
      <c r="A368" s="204" t="s">
        <v>647</v>
      </c>
      <c r="B368" s="223">
        <v>122.0</v>
      </c>
      <c r="C368" s="223">
        <v>526.0</v>
      </c>
    </row>
    <row r="369">
      <c r="A369" s="204" t="s">
        <v>666</v>
      </c>
      <c r="B369" s="223">
        <v>122.0</v>
      </c>
      <c r="C369" s="223">
        <v>545.0</v>
      </c>
    </row>
    <row r="370">
      <c r="A370" s="204" t="s">
        <v>460</v>
      </c>
      <c r="B370" s="223">
        <v>123.0</v>
      </c>
      <c r="C370" s="223">
        <v>354.0</v>
      </c>
    </row>
    <row r="371">
      <c r="A371" s="204" t="s">
        <v>652</v>
      </c>
      <c r="B371" s="223">
        <v>123.0</v>
      </c>
      <c r="C371" s="223">
        <v>531.0</v>
      </c>
    </row>
    <row r="372">
      <c r="A372" s="204" t="s">
        <v>408</v>
      </c>
      <c r="B372" s="223">
        <v>123.0</v>
      </c>
      <c r="C372" s="223">
        <v>302.0</v>
      </c>
    </row>
    <row r="373">
      <c r="A373" s="204" t="s">
        <v>341</v>
      </c>
      <c r="B373" s="223">
        <v>124.0</v>
      </c>
      <c r="C373" s="223">
        <v>235.0</v>
      </c>
    </row>
    <row r="374">
      <c r="A374" s="204" t="s">
        <v>695</v>
      </c>
      <c r="B374" s="223">
        <v>124.0</v>
      </c>
      <c r="C374" s="223">
        <v>570.0</v>
      </c>
    </row>
    <row r="375">
      <c r="A375" s="204" t="s">
        <v>870</v>
      </c>
      <c r="B375" s="223">
        <v>124.0</v>
      </c>
      <c r="C375" s="223">
        <v>703.0</v>
      </c>
    </row>
    <row r="376">
      <c r="A376" s="204" t="s">
        <v>202</v>
      </c>
      <c r="B376" s="223">
        <v>125.0</v>
      </c>
      <c r="C376" s="223">
        <v>128.0</v>
      </c>
    </row>
    <row r="377">
      <c r="A377" s="204" t="s">
        <v>568</v>
      </c>
      <c r="B377" s="223">
        <v>125.0</v>
      </c>
      <c r="C377" s="223">
        <v>453.0</v>
      </c>
    </row>
    <row r="378">
      <c r="A378" s="204" t="s">
        <v>696</v>
      </c>
      <c r="B378" s="223">
        <v>125.0</v>
      </c>
      <c r="C378" s="223">
        <v>571.0</v>
      </c>
    </row>
    <row r="379">
      <c r="A379" s="204" t="s">
        <v>347</v>
      </c>
      <c r="B379" s="223">
        <v>126.0</v>
      </c>
      <c r="C379" s="223">
        <v>241.0</v>
      </c>
    </row>
    <row r="380">
      <c r="A380" s="204" t="s">
        <v>569</v>
      </c>
      <c r="B380" s="223">
        <v>126.0</v>
      </c>
      <c r="C380" s="223">
        <v>454.0</v>
      </c>
    </row>
    <row r="381">
      <c r="A381" s="204" t="s">
        <v>699</v>
      </c>
      <c r="B381" s="223">
        <v>126.0</v>
      </c>
      <c r="C381" s="223">
        <v>574.0</v>
      </c>
    </row>
    <row r="382">
      <c r="A382" s="204" t="s">
        <v>257</v>
      </c>
      <c r="B382" s="223">
        <v>127.0</v>
      </c>
      <c r="C382" s="223">
        <v>179.0</v>
      </c>
    </row>
    <row r="383">
      <c r="A383" s="204" t="s">
        <v>700</v>
      </c>
      <c r="B383" s="223">
        <v>127.0</v>
      </c>
      <c r="C383" s="223">
        <v>575.0</v>
      </c>
    </row>
    <row r="384">
      <c r="A384" s="204" t="s">
        <v>705</v>
      </c>
      <c r="B384" s="223">
        <v>127.0</v>
      </c>
      <c r="C384" s="223">
        <v>580.0</v>
      </c>
    </row>
    <row r="385">
      <c r="A385" s="204" t="s">
        <v>258</v>
      </c>
      <c r="B385" s="223">
        <v>128.0</v>
      </c>
      <c r="C385" s="223">
        <v>180.0</v>
      </c>
    </row>
    <row r="386">
      <c r="A386" s="204" t="s">
        <v>701</v>
      </c>
      <c r="B386" s="223">
        <v>128.0</v>
      </c>
      <c r="C386" s="223">
        <v>576.0</v>
      </c>
    </row>
    <row r="387">
      <c r="A387" s="204" t="s">
        <v>706</v>
      </c>
      <c r="B387" s="223">
        <v>128.0</v>
      </c>
      <c r="C387" s="223">
        <v>581.0</v>
      </c>
    </row>
    <row r="388">
      <c r="A388" s="204" t="s">
        <v>259</v>
      </c>
      <c r="B388" s="223">
        <v>129.0</v>
      </c>
      <c r="C388" s="223">
        <v>181.0</v>
      </c>
    </row>
    <row r="389">
      <c r="A389" s="204" t="s">
        <v>553</v>
      </c>
      <c r="B389" s="223">
        <v>129.0</v>
      </c>
      <c r="C389" s="223">
        <v>438.0</v>
      </c>
    </row>
    <row r="390">
      <c r="A390" s="204" t="s">
        <v>849</v>
      </c>
      <c r="B390" s="223">
        <v>129.0</v>
      </c>
      <c r="C390" s="223">
        <v>682.0</v>
      </c>
    </row>
    <row r="391">
      <c r="A391" s="204" t="s">
        <v>201</v>
      </c>
      <c r="B391" s="223">
        <v>130.0</v>
      </c>
      <c r="C391" s="223">
        <v>127.0</v>
      </c>
    </row>
    <row r="392">
      <c r="A392" s="204" t="s">
        <v>263</v>
      </c>
      <c r="B392" s="223">
        <v>130.0</v>
      </c>
      <c r="C392" s="223">
        <v>185.0</v>
      </c>
    </row>
    <row r="393">
      <c r="A393" s="204" t="s">
        <v>850</v>
      </c>
      <c r="B393" s="223">
        <v>130.0</v>
      </c>
      <c r="C393" s="223">
        <v>683.0</v>
      </c>
    </row>
    <row r="394">
      <c r="A394" s="204" t="s">
        <v>320</v>
      </c>
      <c r="B394" s="223">
        <v>131.0</v>
      </c>
      <c r="C394" s="223">
        <v>214.0</v>
      </c>
    </row>
    <row r="395">
      <c r="A395" s="204" t="s">
        <v>433</v>
      </c>
      <c r="B395" s="223">
        <v>131.0</v>
      </c>
      <c r="C395" s="223">
        <v>327.0</v>
      </c>
    </row>
    <row r="396">
      <c r="A396" s="204" t="s">
        <v>851</v>
      </c>
      <c r="B396" s="223">
        <v>131.0</v>
      </c>
      <c r="C396" s="223">
        <v>684.0</v>
      </c>
    </row>
    <row r="397">
      <c r="A397" s="204" t="s">
        <v>322</v>
      </c>
      <c r="B397" s="223">
        <v>132.0</v>
      </c>
      <c r="C397" s="223">
        <v>216.0</v>
      </c>
    </row>
    <row r="398">
      <c r="A398" s="204" t="s">
        <v>530</v>
      </c>
      <c r="B398" s="223">
        <v>132.0</v>
      </c>
      <c r="C398" s="223">
        <v>417.0</v>
      </c>
    </row>
    <row r="399">
      <c r="A399" s="204" t="s">
        <v>852</v>
      </c>
      <c r="B399" s="223">
        <v>132.0</v>
      </c>
      <c r="C399" s="223">
        <v>685.0</v>
      </c>
    </row>
    <row r="400">
      <c r="A400" s="204" t="s">
        <v>153</v>
      </c>
      <c r="B400" s="223">
        <v>133.0</v>
      </c>
      <c r="C400" s="223">
        <v>79.0</v>
      </c>
    </row>
    <row r="401">
      <c r="A401" s="204" t="s">
        <v>323</v>
      </c>
      <c r="B401" s="223">
        <v>133.0</v>
      </c>
      <c r="C401" s="223">
        <v>217.0</v>
      </c>
    </row>
    <row r="402">
      <c r="A402" s="204" t="s">
        <v>419</v>
      </c>
      <c r="B402" s="223">
        <v>133.0</v>
      </c>
      <c r="C402" s="223">
        <v>313.0</v>
      </c>
    </row>
    <row r="403">
      <c r="A403" s="204" t="s">
        <v>154</v>
      </c>
      <c r="B403" s="223">
        <v>134.0</v>
      </c>
      <c r="C403" s="223">
        <v>80.0</v>
      </c>
    </row>
    <row r="404">
      <c r="A404" s="204" t="s">
        <v>182</v>
      </c>
      <c r="B404" s="223">
        <v>134.0</v>
      </c>
      <c r="C404" s="223">
        <v>108.0</v>
      </c>
    </row>
    <row r="405">
      <c r="A405" s="204" t="s">
        <v>420</v>
      </c>
      <c r="B405" s="223">
        <v>134.0</v>
      </c>
      <c r="C405" s="223">
        <v>314.0</v>
      </c>
    </row>
    <row r="406">
      <c r="A406" s="204" t="s">
        <v>265</v>
      </c>
      <c r="B406" s="223">
        <v>135.0</v>
      </c>
      <c r="C406" s="223">
        <v>187.0</v>
      </c>
    </row>
    <row r="407">
      <c r="A407" s="204" t="s">
        <v>278</v>
      </c>
      <c r="B407" s="223">
        <v>135.0</v>
      </c>
      <c r="C407" s="223">
        <v>199.0</v>
      </c>
    </row>
    <row r="408">
      <c r="A408" s="204" t="s">
        <v>578</v>
      </c>
      <c r="B408" s="223">
        <v>135.0</v>
      </c>
      <c r="C408" s="223">
        <v>463.0</v>
      </c>
    </row>
    <row r="409">
      <c r="A409" s="204" t="s">
        <v>176</v>
      </c>
      <c r="B409" s="223">
        <v>136.0</v>
      </c>
      <c r="C409" s="223">
        <v>102.0</v>
      </c>
    </row>
    <row r="410">
      <c r="A410" s="204" t="s">
        <v>197</v>
      </c>
      <c r="B410" s="223">
        <v>136.0</v>
      </c>
      <c r="C410" s="223">
        <v>123.0</v>
      </c>
    </row>
    <row r="411">
      <c r="A411" s="204" t="s">
        <v>266</v>
      </c>
      <c r="B411" s="223">
        <v>136.0</v>
      </c>
      <c r="C411" s="223">
        <v>188.0</v>
      </c>
    </row>
    <row r="412">
      <c r="A412" s="204" t="s">
        <v>177</v>
      </c>
      <c r="B412" s="223">
        <v>137.0</v>
      </c>
      <c r="C412" s="223">
        <v>103.0</v>
      </c>
    </row>
    <row r="413">
      <c r="A413" s="204" t="s">
        <v>267</v>
      </c>
      <c r="B413" s="223">
        <v>137.0</v>
      </c>
      <c r="C413" s="223">
        <v>189.0</v>
      </c>
    </row>
    <row r="414">
      <c r="A414" s="204" t="s">
        <v>318</v>
      </c>
      <c r="B414" s="223">
        <v>137.0</v>
      </c>
      <c r="C414" s="223">
        <v>212.0</v>
      </c>
    </row>
    <row r="415">
      <c r="A415" s="204" t="s">
        <v>209</v>
      </c>
      <c r="B415" s="223">
        <v>138.0</v>
      </c>
      <c r="C415" s="223">
        <v>132.0</v>
      </c>
    </row>
    <row r="416">
      <c r="A416" s="204" t="s">
        <v>556</v>
      </c>
      <c r="B416" s="223">
        <v>138.0</v>
      </c>
      <c r="C416" s="223">
        <v>441.0</v>
      </c>
    </row>
    <row r="417">
      <c r="A417" s="204" t="s">
        <v>561</v>
      </c>
      <c r="B417" s="223">
        <v>138.0</v>
      </c>
      <c r="C417" s="223">
        <v>446.0</v>
      </c>
    </row>
    <row r="418">
      <c r="A418" s="204" t="s">
        <v>220</v>
      </c>
      <c r="B418" s="223">
        <v>139.0</v>
      </c>
      <c r="C418" s="223">
        <v>143.0</v>
      </c>
    </row>
    <row r="419">
      <c r="A419" s="204" t="s">
        <v>439</v>
      </c>
      <c r="B419" s="223">
        <v>139.0</v>
      </c>
      <c r="C419" s="223">
        <v>333.0</v>
      </c>
    </row>
    <row r="420">
      <c r="A420" s="204" t="s">
        <v>573</v>
      </c>
      <c r="B420" s="223">
        <v>139.0</v>
      </c>
      <c r="C420" s="223">
        <v>458.0</v>
      </c>
    </row>
    <row r="421">
      <c r="A421" s="204" t="s">
        <v>332</v>
      </c>
      <c r="B421" s="223">
        <v>140.0</v>
      </c>
      <c r="C421" s="223">
        <v>226.0</v>
      </c>
    </row>
    <row r="422">
      <c r="A422" s="204" t="s">
        <v>399</v>
      </c>
      <c r="B422" s="223">
        <v>140.0</v>
      </c>
      <c r="C422" s="223">
        <v>293.0</v>
      </c>
    </row>
    <row r="423">
      <c r="A423" s="204" t="s">
        <v>440</v>
      </c>
      <c r="B423" s="223">
        <v>140.0</v>
      </c>
      <c r="C423" s="223">
        <v>334.0</v>
      </c>
    </row>
    <row r="424">
      <c r="A424" s="204" t="s">
        <v>400</v>
      </c>
      <c r="B424" s="223">
        <v>141.0</v>
      </c>
      <c r="C424" s="223">
        <v>294.0</v>
      </c>
    </row>
    <row r="425">
      <c r="A425" s="204" t="s">
        <v>472</v>
      </c>
      <c r="B425" s="223">
        <v>141.0</v>
      </c>
      <c r="C425" s="223">
        <v>366.0</v>
      </c>
    </row>
    <row r="426">
      <c r="A426" s="204" t="s">
        <v>750</v>
      </c>
      <c r="B426" s="223">
        <v>141.0</v>
      </c>
      <c r="C426" s="223">
        <v>621.0</v>
      </c>
    </row>
    <row r="427">
      <c r="A427" s="204" t="s">
        <v>401</v>
      </c>
      <c r="B427" s="223">
        <v>142.0</v>
      </c>
      <c r="C427" s="223">
        <v>295.0</v>
      </c>
    </row>
    <row r="428">
      <c r="A428" s="204" t="s">
        <v>473</v>
      </c>
      <c r="B428" s="223">
        <v>142.0</v>
      </c>
      <c r="C428" s="223">
        <v>367.0</v>
      </c>
    </row>
    <row r="429">
      <c r="A429" s="204" t="s">
        <v>762</v>
      </c>
      <c r="B429" s="223">
        <v>142.0</v>
      </c>
      <c r="C429" s="223">
        <v>633.0</v>
      </c>
    </row>
    <row r="430">
      <c r="A430" s="204" t="s">
        <v>413</v>
      </c>
      <c r="B430" s="223">
        <v>143.0</v>
      </c>
      <c r="C430" s="223">
        <v>307.0</v>
      </c>
    </row>
    <row r="431">
      <c r="A431" s="204" t="s">
        <v>474</v>
      </c>
      <c r="B431" s="223">
        <v>143.0</v>
      </c>
      <c r="C431" s="223">
        <v>368.0</v>
      </c>
    </row>
    <row r="432">
      <c r="A432" s="204" t="s">
        <v>763</v>
      </c>
      <c r="B432" s="223">
        <v>143.0</v>
      </c>
      <c r="C432" s="223">
        <v>634.0</v>
      </c>
    </row>
    <row r="433">
      <c r="A433" s="204" t="s">
        <v>329</v>
      </c>
      <c r="B433" s="223">
        <v>144.0</v>
      </c>
      <c r="C433" s="223">
        <v>223.0</v>
      </c>
    </row>
    <row r="434">
      <c r="A434" s="204" t="s">
        <v>414</v>
      </c>
      <c r="B434" s="223">
        <v>144.0</v>
      </c>
      <c r="C434" s="223">
        <v>308.0</v>
      </c>
    </row>
    <row r="435">
      <c r="A435" s="204" t="s">
        <v>764</v>
      </c>
      <c r="B435" s="223">
        <v>144.0</v>
      </c>
      <c r="C435" s="223">
        <v>635.0</v>
      </c>
    </row>
    <row r="436">
      <c r="A436" s="204" t="s">
        <v>113</v>
      </c>
      <c r="B436" s="223">
        <v>145.0</v>
      </c>
      <c r="C436" s="223">
        <v>41.0</v>
      </c>
    </row>
    <row r="437">
      <c r="A437" s="204" t="s">
        <v>224</v>
      </c>
      <c r="B437" s="223">
        <v>145.0</v>
      </c>
      <c r="C437" s="223">
        <v>147.0</v>
      </c>
    </row>
    <row r="438">
      <c r="A438" s="204" t="s">
        <v>330</v>
      </c>
      <c r="B438" s="223">
        <v>145.0</v>
      </c>
      <c r="C438" s="223">
        <v>224.0</v>
      </c>
    </row>
    <row r="439">
      <c r="A439" s="204" t="s">
        <v>114</v>
      </c>
      <c r="B439" s="223">
        <v>146.0</v>
      </c>
      <c r="C439" s="223">
        <v>42.0</v>
      </c>
    </row>
    <row r="440">
      <c r="A440" s="204" t="s">
        <v>225</v>
      </c>
      <c r="B440" s="223">
        <v>146.0</v>
      </c>
      <c r="C440" s="223">
        <v>148.0</v>
      </c>
    </row>
    <row r="441">
      <c r="A441" s="204" t="s">
        <v>328</v>
      </c>
      <c r="B441" s="223">
        <v>146.0</v>
      </c>
      <c r="C441" s="223">
        <v>222.0</v>
      </c>
    </row>
    <row r="442">
      <c r="A442" s="204" t="s">
        <v>226</v>
      </c>
      <c r="B442" s="223">
        <v>147.0</v>
      </c>
      <c r="C442" s="223">
        <v>149.0</v>
      </c>
    </row>
    <row r="443">
      <c r="A443" s="204" t="s">
        <v>247</v>
      </c>
      <c r="B443" s="223">
        <v>147.0</v>
      </c>
      <c r="C443" s="223">
        <v>169.0</v>
      </c>
    </row>
    <row r="444">
      <c r="A444" s="204" t="s">
        <v>248</v>
      </c>
      <c r="B444" s="223">
        <v>147.0</v>
      </c>
      <c r="C444" s="223">
        <v>170.0</v>
      </c>
    </row>
    <row r="445">
      <c r="A445" s="204" t="s">
        <v>249</v>
      </c>
      <c r="B445" s="223">
        <v>148.0</v>
      </c>
      <c r="C445" s="223">
        <v>171.0</v>
      </c>
    </row>
    <row r="446">
      <c r="A446" s="204" t="s">
        <v>739</v>
      </c>
      <c r="B446" s="223">
        <v>148.0</v>
      </c>
      <c r="C446" s="223">
        <v>610.0</v>
      </c>
    </row>
    <row r="447">
      <c r="A447" s="204" t="s">
        <v>887</v>
      </c>
      <c r="B447" s="223">
        <v>148.0</v>
      </c>
      <c r="C447" s="223">
        <v>716.0</v>
      </c>
    </row>
    <row r="448">
      <c r="A448" s="204" t="s">
        <v>723</v>
      </c>
      <c r="B448" s="223">
        <v>149.0</v>
      </c>
      <c r="C448" s="223">
        <v>594.0</v>
      </c>
    </row>
    <row r="449">
      <c r="A449" s="204" t="s">
        <v>740</v>
      </c>
      <c r="B449" s="223">
        <v>149.0</v>
      </c>
      <c r="C449" s="223">
        <v>611.0</v>
      </c>
    </row>
    <row r="450">
      <c r="A450" s="204" t="s">
        <v>888</v>
      </c>
      <c r="B450" s="223">
        <v>149.0</v>
      </c>
      <c r="C450" s="223">
        <v>717.0</v>
      </c>
    </row>
    <row r="451">
      <c r="A451" s="204" t="s">
        <v>208</v>
      </c>
      <c r="B451" s="223">
        <v>150.0</v>
      </c>
      <c r="C451" s="223">
        <v>131.0</v>
      </c>
    </row>
    <row r="452">
      <c r="A452" s="204" t="s">
        <v>741</v>
      </c>
      <c r="B452" s="223">
        <v>150.0</v>
      </c>
      <c r="C452" s="223">
        <v>612.0</v>
      </c>
    </row>
    <row r="453">
      <c r="A453" s="204" t="s">
        <v>889</v>
      </c>
      <c r="B453" s="223">
        <v>150.0</v>
      </c>
      <c r="C453" s="223">
        <v>718.0</v>
      </c>
    </row>
    <row r="454">
      <c r="A454" s="204" t="s">
        <v>221</v>
      </c>
      <c r="B454" s="223">
        <v>151.0</v>
      </c>
      <c r="C454" s="223">
        <v>144.0</v>
      </c>
    </row>
    <row r="455">
      <c r="A455" s="204" t="s">
        <v>227</v>
      </c>
      <c r="B455" s="223">
        <v>151.0</v>
      </c>
      <c r="C455" s="223">
        <v>150.0</v>
      </c>
    </row>
    <row r="456">
      <c r="A456" s="204" t="s">
        <v>890</v>
      </c>
      <c r="B456" s="223">
        <v>151.0</v>
      </c>
      <c r="C456" s="223">
        <v>719.0</v>
      </c>
    </row>
    <row r="457">
      <c r="A457" s="204" t="s">
        <v>222</v>
      </c>
      <c r="B457" s="223">
        <v>152.0</v>
      </c>
      <c r="C457" s="223">
        <v>145.0</v>
      </c>
    </row>
    <row r="458">
      <c r="A458" s="204" t="s">
        <v>891</v>
      </c>
      <c r="B458" s="223">
        <v>152.0</v>
      </c>
      <c r="C458" s="223">
        <v>720.0</v>
      </c>
    </row>
    <row r="459">
      <c r="A459" s="204" t="s">
        <v>223</v>
      </c>
      <c r="B459" s="223">
        <v>153.0</v>
      </c>
      <c r="C459" s="223">
        <v>146.0</v>
      </c>
    </row>
    <row r="460">
      <c r="A460" s="204" t="s">
        <v>893</v>
      </c>
      <c r="B460" s="223">
        <v>153.0</v>
      </c>
      <c r="C460" s="223">
        <v>721.0</v>
      </c>
    </row>
  </sheetData>
  <hyperlinks>
    <hyperlink r:id="rId1" ref="A2"/>
    <hyperlink r:id="rId2" ref="A3"/>
    <hyperlink r:id="rId3" ref="A4"/>
    <hyperlink r:id="rId4" ref="A5"/>
    <hyperlink r:id="rId5" ref="A6"/>
    <hyperlink r:id="rId6" ref="A7"/>
    <hyperlink r:id="rId7" ref="A8"/>
    <hyperlink r:id="rId8" ref="A9"/>
    <hyperlink r:id="rId9" ref="A10"/>
    <hyperlink r:id="rId10" ref="A11"/>
    <hyperlink r:id="rId11" ref="A12"/>
    <hyperlink r:id="rId12" ref="A13"/>
    <hyperlink r:id="rId13" ref="A14"/>
    <hyperlink r:id="rId14" ref="A15"/>
    <hyperlink r:id="rId15" ref="A16"/>
    <hyperlink r:id="rId16" ref="A17"/>
    <hyperlink r:id="rId17" ref="A18"/>
    <hyperlink r:id="rId18" ref="A19"/>
    <hyperlink r:id="rId19" ref="A20"/>
    <hyperlink r:id="rId20" ref="A21"/>
    <hyperlink r:id="rId21" ref="A22"/>
    <hyperlink r:id="rId22" ref="A23"/>
    <hyperlink r:id="rId23" ref="A24"/>
    <hyperlink r:id="rId24" ref="A25"/>
    <hyperlink r:id="rId25" ref="A26"/>
    <hyperlink r:id="rId26" ref="A27"/>
    <hyperlink r:id="rId27" ref="A28"/>
    <hyperlink r:id="rId28" ref="A29"/>
    <hyperlink r:id="rId29" ref="A30"/>
    <hyperlink r:id="rId30" ref="A31"/>
    <hyperlink r:id="rId31" ref="A32"/>
    <hyperlink r:id="rId32" ref="A33"/>
    <hyperlink r:id="rId33" ref="A34"/>
    <hyperlink r:id="rId34" ref="A35"/>
    <hyperlink r:id="rId35" ref="A36"/>
    <hyperlink r:id="rId36" ref="A37"/>
    <hyperlink r:id="rId37" ref="A38"/>
    <hyperlink r:id="rId38" ref="A39"/>
    <hyperlink r:id="rId39" ref="A40"/>
    <hyperlink r:id="rId40" ref="A41"/>
    <hyperlink r:id="rId41" ref="A42"/>
    <hyperlink r:id="rId42" ref="A43"/>
    <hyperlink r:id="rId43" ref="A44"/>
    <hyperlink r:id="rId44" ref="A45"/>
    <hyperlink r:id="rId45" ref="A46"/>
    <hyperlink r:id="rId46" ref="A47"/>
    <hyperlink r:id="rId47" ref="A48"/>
    <hyperlink r:id="rId48" ref="A49"/>
    <hyperlink r:id="rId49" ref="A50"/>
    <hyperlink r:id="rId50" ref="A51"/>
    <hyperlink r:id="rId51" ref="A52"/>
    <hyperlink r:id="rId52" ref="A53"/>
    <hyperlink r:id="rId53" ref="A54"/>
    <hyperlink r:id="rId54" ref="A55"/>
    <hyperlink r:id="rId55" ref="A56"/>
    <hyperlink r:id="rId56" ref="A57"/>
    <hyperlink r:id="rId57" ref="A58"/>
    <hyperlink r:id="rId58" ref="A59"/>
    <hyperlink r:id="rId59" ref="A60"/>
    <hyperlink r:id="rId60" ref="A61"/>
    <hyperlink r:id="rId61" ref="A62"/>
    <hyperlink r:id="rId62" ref="A63"/>
    <hyperlink r:id="rId63" ref="A64"/>
    <hyperlink r:id="rId64" ref="A65"/>
    <hyperlink r:id="rId65" ref="A66"/>
    <hyperlink r:id="rId66" ref="A67"/>
    <hyperlink r:id="rId67" ref="A68"/>
    <hyperlink r:id="rId68" ref="A69"/>
    <hyperlink r:id="rId69" ref="A70"/>
    <hyperlink r:id="rId70" ref="A71"/>
    <hyperlink r:id="rId71" ref="A72"/>
    <hyperlink r:id="rId72" ref="A73"/>
    <hyperlink r:id="rId73" ref="A74"/>
    <hyperlink r:id="rId74" ref="A75"/>
    <hyperlink r:id="rId75" ref="A76"/>
    <hyperlink r:id="rId76" ref="A77"/>
    <hyperlink r:id="rId77" ref="A78"/>
    <hyperlink r:id="rId78" ref="A79"/>
    <hyperlink r:id="rId79" ref="A80"/>
    <hyperlink r:id="rId80" ref="A81"/>
    <hyperlink r:id="rId81" ref="A82"/>
    <hyperlink r:id="rId82" ref="A83"/>
    <hyperlink r:id="rId83" ref="A84"/>
    <hyperlink r:id="rId84" ref="A85"/>
    <hyperlink r:id="rId85" ref="A86"/>
    <hyperlink r:id="rId86" ref="A87"/>
    <hyperlink r:id="rId87" ref="A88"/>
    <hyperlink r:id="rId88" ref="A89"/>
    <hyperlink r:id="rId89" ref="A90"/>
    <hyperlink r:id="rId90" ref="A91"/>
    <hyperlink r:id="rId91" ref="A92"/>
    <hyperlink r:id="rId92" ref="A93"/>
    <hyperlink r:id="rId93" ref="A94"/>
    <hyperlink r:id="rId94" ref="A95"/>
    <hyperlink r:id="rId95" ref="A96"/>
    <hyperlink r:id="rId96" ref="A97"/>
    <hyperlink r:id="rId97" ref="A98"/>
    <hyperlink r:id="rId98" ref="A99"/>
    <hyperlink r:id="rId99" ref="A100"/>
    <hyperlink r:id="rId100" ref="A101"/>
    <hyperlink r:id="rId101" ref="A102"/>
    <hyperlink r:id="rId102" ref="A103"/>
    <hyperlink r:id="rId103" ref="A104"/>
    <hyperlink r:id="rId104" ref="A105"/>
    <hyperlink r:id="rId105" ref="A106"/>
    <hyperlink r:id="rId106" ref="A107"/>
    <hyperlink r:id="rId107" ref="A108"/>
    <hyperlink r:id="rId108" ref="A109"/>
    <hyperlink r:id="rId109" ref="A110"/>
    <hyperlink r:id="rId110" ref="A111"/>
    <hyperlink r:id="rId111" ref="A112"/>
    <hyperlink r:id="rId112" ref="A113"/>
    <hyperlink r:id="rId113" ref="A114"/>
    <hyperlink r:id="rId114" ref="A115"/>
    <hyperlink r:id="rId115" ref="A116"/>
    <hyperlink r:id="rId116" ref="A117"/>
    <hyperlink r:id="rId117" ref="A118"/>
    <hyperlink r:id="rId118" ref="A119"/>
    <hyperlink r:id="rId119" ref="A120"/>
    <hyperlink r:id="rId120" ref="A121"/>
    <hyperlink r:id="rId121" ref="A122"/>
    <hyperlink r:id="rId122" ref="A123"/>
    <hyperlink r:id="rId123" ref="A124"/>
    <hyperlink r:id="rId124" ref="A125"/>
    <hyperlink r:id="rId125" ref="A126"/>
    <hyperlink r:id="rId126" ref="A127"/>
    <hyperlink r:id="rId127" ref="A128"/>
    <hyperlink r:id="rId128" ref="A129"/>
    <hyperlink r:id="rId129" ref="A130"/>
    <hyperlink r:id="rId130" ref="A131"/>
    <hyperlink r:id="rId131" ref="A132"/>
    <hyperlink r:id="rId132" ref="A133"/>
    <hyperlink r:id="rId133" ref="A134"/>
    <hyperlink r:id="rId134" ref="A135"/>
    <hyperlink r:id="rId135" ref="A136"/>
    <hyperlink r:id="rId136" ref="A137"/>
    <hyperlink r:id="rId137" ref="A138"/>
    <hyperlink r:id="rId138" ref="A139"/>
    <hyperlink r:id="rId139" ref="A140"/>
    <hyperlink r:id="rId140" ref="A141"/>
    <hyperlink r:id="rId141" ref="A142"/>
    <hyperlink r:id="rId142" ref="A143"/>
    <hyperlink r:id="rId143" ref="A144"/>
    <hyperlink r:id="rId144" ref="A145"/>
    <hyperlink r:id="rId145" ref="A146"/>
    <hyperlink r:id="rId146" ref="A147"/>
    <hyperlink r:id="rId147" ref="A148"/>
    <hyperlink r:id="rId148" ref="A149"/>
    <hyperlink r:id="rId149" ref="A150"/>
    <hyperlink r:id="rId150" ref="A151"/>
    <hyperlink r:id="rId151" ref="A152"/>
    <hyperlink r:id="rId152" ref="A153"/>
    <hyperlink r:id="rId153" ref="A154"/>
    <hyperlink r:id="rId154" ref="A155"/>
    <hyperlink r:id="rId155" ref="A156"/>
    <hyperlink r:id="rId156" ref="A157"/>
    <hyperlink r:id="rId157" ref="A158"/>
    <hyperlink r:id="rId158" ref="A159"/>
    <hyperlink r:id="rId159" ref="A160"/>
    <hyperlink r:id="rId160" ref="A161"/>
    <hyperlink r:id="rId161" ref="A162"/>
    <hyperlink r:id="rId162" ref="A163"/>
    <hyperlink r:id="rId163" ref="A164"/>
    <hyperlink r:id="rId164" ref="A165"/>
    <hyperlink r:id="rId165" ref="A166"/>
    <hyperlink r:id="rId166" ref="A167"/>
    <hyperlink r:id="rId167" ref="A168"/>
    <hyperlink r:id="rId168" ref="A169"/>
    <hyperlink r:id="rId169" ref="A170"/>
    <hyperlink r:id="rId170" ref="A171"/>
    <hyperlink r:id="rId171" ref="A172"/>
    <hyperlink r:id="rId172" ref="A173"/>
    <hyperlink r:id="rId173" ref="A174"/>
    <hyperlink r:id="rId174" ref="A175"/>
    <hyperlink r:id="rId175" ref="A176"/>
    <hyperlink r:id="rId176" ref="A177"/>
    <hyperlink r:id="rId177" ref="A178"/>
    <hyperlink r:id="rId178" ref="A179"/>
    <hyperlink r:id="rId179" ref="A180"/>
    <hyperlink r:id="rId180" ref="A181"/>
    <hyperlink r:id="rId181" ref="A182"/>
    <hyperlink r:id="rId182" ref="A183"/>
    <hyperlink r:id="rId183" ref="A184"/>
    <hyperlink r:id="rId184" ref="A185"/>
    <hyperlink r:id="rId185" ref="A186"/>
    <hyperlink r:id="rId186" ref="A187"/>
    <hyperlink r:id="rId187" ref="A188"/>
    <hyperlink r:id="rId188" ref="A189"/>
    <hyperlink r:id="rId189" ref="A190"/>
    <hyperlink r:id="rId190" ref="A191"/>
    <hyperlink r:id="rId191" ref="A192"/>
    <hyperlink r:id="rId192" ref="A193"/>
    <hyperlink r:id="rId193" ref="A194"/>
    <hyperlink r:id="rId194" ref="A195"/>
    <hyperlink r:id="rId195" ref="A196"/>
    <hyperlink r:id="rId196" ref="A197"/>
    <hyperlink r:id="rId197" ref="A198"/>
    <hyperlink r:id="rId198" ref="A199"/>
    <hyperlink r:id="rId199" ref="A200"/>
    <hyperlink r:id="rId200" ref="A201"/>
    <hyperlink r:id="rId201" ref="A202"/>
    <hyperlink r:id="rId202" ref="A203"/>
    <hyperlink r:id="rId203" ref="A204"/>
    <hyperlink r:id="rId204" ref="A205"/>
    <hyperlink r:id="rId205" ref="A206"/>
    <hyperlink r:id="rId206" ref="A207"/>
    <hyperlink r:id="rId207" ref="A208"/>
    <hyperlink r:id="rId208" ref="A209"/>
    <hyperlink r:id="rId209" ref="A210"/>
    <hyperlink r:id="rId210" ref="A211"/>
    <hyperlink r:id="rId211" ref="A212"/>
    <hyperlink r:id="rId212" ref="A213"/>
    <hyperlink r:id="rId213" ref="A214"/>
    <hyperlink r:id="rId214" ref="A215"/>
    <hyperlink r:id="rId215" ref="A216"/>
    <hyperlink r:id="rId216" ref="A217"/>
    <hyperlink r:id="rId217" ref="A218"/>
    <hyperlink r:id="rId218" ref="A219"/>
    <hyperlink r:id="rId219" ref="A220"/>
    <hyperlink r:id="rId220" ref="A221"/>
    <hyperlink r:id="rId221" ref="A222"/>
    <hyperlink r:id="rId222" ref="A223"/>
    <hyperlink r:id="rId223" ref="A224"/>
    <hyperlink r:id="rId224" ref="A225"/>
    <hyperlink r:id="rId225" ref="A226"/>
    <hyperlink r:id="rId226" ref="A227"/>
    <hyperlink r:id="rId227" ref="A228"/>
    <hyperlink r:id="rId228" ref="A229"/>
    <hyperlink r:id="rId229" ref="A230"/>
    <hyperlink r:id="rId230" ref="A231"/>
    <hyperlink r:id="rId231" ref="A232"/>
    <hyperlink r:id="rId232" ref="A233"/>
    <hyperlink r:id="rId233" ref="A234"/>
    <hyperlink r:id="rId234" ref="A235"/>
    <hyperlink r:id="rId235" ref="A236"/>
    <hyperlink r:id="rId236" ref="A237"/>
    <hyperlink r:id="rId237" ref="A238"/>
    <hyperlink r:id="rId238" ref="A239"/>
    <hyperlink r:id="rId239" ref="A240"/>
    <hyperlink r:id="rId240" ref="A241"/>
    <hyperlink r:id="rId241" ref="A242"/>
    <hyperlink r:id="rId242" ref="A243"/>
    <hyperlink r:id="rId243" ref="A244"/>
    <hyperlink r:id="rId244" ref="A245"/>
    <hyperlink r:id="rId245" ref="A246"/>
    <hyperlink r:id="rId246" ref="A247"/>
    <hyperlink r:id="rId247" ref="A248"/>
    <hyperlink r:id="rId248" ref="A249"/>
    <hyperlink r:id="rId249" ref="A250"/>
    <hyperlink r:id="rId250" ref="A251"/>
    <hyperlink r:id="rId251" ref="A252"/>
    <hyperlink r:id="rId252" ref="A253"/>
    <hyperlink r:id="rId253" ref="A254"/>
    <hyperlink r:id="rId254" ref="A255"/>
    <hyperlink r:id="rId255" ref="A256"/>
    <hyperlink r:id="rId256" ref="A257"/>
    <hyperlink r:id="rId257" ref="A258"/>
    <hyperlink r:id="rId258" ref="A259"/>
    <hyperlink r:id="rId259" ref="A260"/>
    <hyperlink r:id="rId260" ref="A261"/>
    <hyperlink r:id="rId261" ref="A262"/>
    <hyperlink r:id="rId262" ref="A263"/>
    <hyperlink r:id="rId263" ref="A264"/>
    <hyperlink r:id="rId264" ref="A265"/>
    <hyperlink r:id="rId265" ref="A266"/>
    <hyperlink r:id="rId266" ref="A267"/>
    <hyperlink r:id="rId267" ref="A268"/>
    <hyperlink r:id="rId268" ref="A269"/>
    <hyperlink r:id="rId269" ref="A270"/>
    <hyperlink r:id="rId270" ref="A271"/>
    <hyperlink r:id="rId271" ref="A272"/>
    <hyperlink r:id="rId272" ref="A273"/>
    <hyperlink r:id="rId273" ref="A274"/>
    <hyperlink r:id="rId274" ref="A275"/>
    <hyperlink r:id="rId275" ref="A276"/>
    <hyperlink r:id="rId276" ref="A277"/>
    <hyperlink r:id="rId277" ref="A278"/>
    <hyperlink r:id="rId278" ref="A279"/>
    <hyperlink r:id="rId279" ref="A280"/>
    <hyperlink r:id="rId280" ref="A281"/>
    <hyperlink r:id="rId281" ref="A282"/>
    <hyperlink r:id="rId282" ref="A283"/>
    <hyperlink r:id="rId283" ref="A284"/>
    <hyperlink r:id="rId284" ref="A285"/>
    <hyperlink r:id="rId285" ref="A286"/>
    <hyperlink r:id="rId286" ref="A287"/>
    <hyperlink r:id="rId287" ref="A288"/>
    <hyperlink r:id="rId288" ref="A289"/>
    <hyperlink r:id="rId289" ref="A290"/>
    <hyperlink r:id="rId290" ref="A291"/>
    <hyperlink r:id="rId291" ref="A292"/>
    <hyperlink r:id="rId292" ref="A293"/>
    <hyperlink r:id="rId293" ref="A294"/>
    <hyperlink r:id="rId294" ref="A295"/>
    <hyperlink r:id="rId295" ref="A296"/>
    <hyperlink r:id="rId296" ref="A297"/>
    <hyperlink r:id="rId297" ref="A298"/>
    <hyperlink r:id="rId298" ref="A299"/>
    <hyperlink r:id="rId299" ref="A300"/>
    <hyperlink r:id="rId300" ref="A301"/>
    <hyperlink r:id="rId301" ref="A302"/>
    <hyperlink r:id="rId302" ref="A303"/>
    <hyperlink r:id="rId303" ref="A304"/>
    <hyperlink r:id="rId304" ref="A305"/>
    <hyperlink r:id="rId305" ref="A306"/>
    <hyperlink r:id="rId306" ref="A307"/>
    <hyperlink r:id="rId307" ref="A308"/>
    <hyperlink r:id="rId308" ref="A309"/>
    <hyperlink r:id="rId309" ref="A310"/>
    <hyperlink r:id="rId310" ref="A311"/>
    <hyperlink r:id="rId311" ref="A312"/>
    <hyperlink r:id="rId312" ref="A313"/>
    <hyperlink r:id="rId313" ref="A314"/>
    <hyperlink r:id="rId314" ref="A315"/>
    <hyperlink r:id="rId315" ref="A316"/>
    <hyperlink r:id="rId316" ref="A317"/>
    <hyperlink r:id="rId317" ref="A318"/>
    <hyperlink r:id="rId318" ref="A319"/>
    <hyperlink r:id="rId319" ref="A320"/>
    <hyperlink r:id="rId320" ref="A321"/>
    <hyperlink r:id="rId321" ref="A322"/>
    <hyperlink r:id="rId322" ref="A323"/>
    <hyperlink r:id="rId323" ref="A324"/>
    <hyperlink r:id="rId324" ref="A325"/>
    <hyperlink r:id="rId325" ref="A326"/>
    <hyperlink r:id="rId326" ref="A327"/>
    <hyperlink r:id="rId327" ref="A328"/>
    <hyperlink r:id="rId328" ref="A329"/>
    <hyperlink r:id="rId329" ref="A330"/>
    <hyperlink r:id="rId330" ref="A331"/>
    <hyperlink r:id="rId331" ref="A332"/>
    <hyperlink r:id="rId332" ref="A333"/>
    <hyperlink r:id="rId333" ref="A334"/>
    <hyperlink r:id="rId334" ref="A335"/>
    <hyperlink r:id="rId335" ref="A336"/>
    <hyperlink r:id="rId336" ref="A337"/>
    <hyperlink r:id="rId337" ref="A338"/>
    <hyperlink r:id="rId338" ref="A339"/>
    <hyperlink r:id="rId339" ref="A340"/>
    <hyperlink r:id="rId340" ref="A341"/>
    <hyperlink r:id="rId341" ref="A342"/>
    <hyperlink r:id="rId342" ref="A343"/>
    <hyperlink r:id="rId343" ref="A344"/>
    <hyperlink r:id="rId344" ref="A345"/>
    <hyperlink r:id="rId345" ref="A346"/>
    <hyperlink r:id="rId346" ref="A347"/>
    <hyperlink r:id="rId347" ref="A348"/>
    <hyperlink r:id="rId348" ref="A349"/>
    <hyperlink r:id="rId349" ref="A350"/>
    <hyperlink r:id="rId350" ref="A351"/>
    <hyperlink r:id="rId351" ref="A352"/>
    <hyperlink r:id="rId352" ref="A353"/>
    <hyperlink r:id="rId353" ref="A354"/>
    <hyperlink r:id="rId354" ref="A355"/>
    <hyperlink r:id="rId355" ref="A356"/>
    <hyperlink r:id="rId356" ref="A357"/>
    <hyperlink r:id="rId357" ref="A358"/>
    <hyperlink r:id="rId358" ref="A359"/>
    <hyperlink r:id="rId359" ref="A360"/>
    <hyperlink r:id="rId360" ref="A361"/>
    <hyperlink r:id="rId361" ref="A362"/>
    <hyperlink r:id="rId362" ref="A363"/>
    <hyperlink r:id="rId363" ref="A364"/>
    <hyperlink r:id="rId364" ref="A365"/>
    <hyperlink r:id="rId365" ref="A366"/>
    <hyperlink r:id="rId366" ref="A367"/>
    <hyperlink r:id="rId367" ref="A368"/>
    <hyperlink r:id="rId368" ref="A369"/>
    <hyperlink r:id="rId369" ref="A370"/>
    <hyperlink r:id="rId370" ref="A371"/>
    <hyperlink r:id="rId371" ref="A372"/>
    <hyperlink r:id="rId372" ref="A373"/>
    <hyperlink r:id="rId373" ref="A374"/>
    <hyperlink r:id="rId374" ref="A375"/>
    <hyperlink r:id="rId375" ref="A376"/>
    <hyperlink r:id="rId376" ref="A377"/>
    <hyperlink r:id="rId377" ref="A378"/>
    <hyperlink r:id="rId378" ref="A379"/>
    <hyperlink r:id="rId379" ref="A380"/>
    <hyperlink r:id="rId380" ref="A381"/>
    <hyperlink r:id="rId381" ref="A382"/>
    <hyperlink r:id="rId382" ref="A383"/>
    <hyperlink r:id="rId383" ref="A384"/>
    <hyperlink r:id="rId384" ref="A385"/>
    <hyperlink r:id="rId385" ref="A386"/>
    <hyperlink r:id="rId386" ref="A387"/>
    <hyperlink r:id="rId387" ref="A388"/>
    <hyperlink r:id="rId388" ref="A389"/>
    <hyperlink r:id="rId389" ref="A390"/>
    <hyperlink r:id="rId390" ref="A391"/>
    <hyperlink r:id="rId391" ref="A392"/>
    <hyperlink r:id="rId392" ref="A393"/>
    <hyperlink r:id="rId393" ref="A394"/>
    <hyperlink r:id="rId394" ref="A395"/>
    <hyperlink r:id="rId395" ref="A396"/>
    <hyperlink r:id="rId396" ref="A397"/>
    <hyperlink r:id="rId397" ref="A398"/>
    <hyperlink r:id="rId398" ref="A399"/>
    <hyperlink r:id="rId399" ref="A400"/>
    <hyperlink r:id="rId400" ref="A401"/>
    <hyperlink r:id="rId401" ref="A402"/>
    <hyperlink r:id="rId402" ref="A403"/>
    <hyperlink r:id="rId403" ref="A404"/>
    <hyperlink r:id="rId404" ref="A405"/>
    <hyperlink r:id="rId405" ref="A406"/>
    <hyperlink r:id="rId406" ref="A407"/>
    <hyperlink r:id="rId407" ref="A408"/>
    <hyperlink r:id="rId408" ref="A409"/>
    <hyperlink r:id="rId409" ref="A410"/>
    <hyperlink r:id="rId410" ref="A411"/>
    <hyperlink r:id="rId411" ref="A412"/>
    <hyperlink r:id="rId412" ref="A413"/>
    <hyperlink r:id="rId413" ref="A414"/>
    <hyperlink r:id="rId414" ref="A415"/>
    <hyperlink r:id="rId415" ref="A416"/>
    <hyperlink r:id="rId416" ref="A417"/>
    <hyperlink r:id="rId417" ref="A418"/>
    <hyperlink r:id="rId418" ref="A419"/>
    <hyperlink r:id="rId419" ref="A420"/>
    <hyperlink r:id="rId420" ref="A421"/>
    <hyperlink r:id="rId421" ref="A422"/>
    <hyperlink r:id="rId422" ref="A423"/>
    <hyperlink r:id="rId423" ref="A424"/>
    <hyperlink r:id="rId424" ref="A425"/>
    <hyperlink r:id="rId425" ref="A426"/>
    <hyperlink r:id="rId426" ref="A427"/>
    <hyperlink r:id="rId427" ref="A428"/>
    <hyperlink r:id="rId428" ref="A429"/>
    <hyperlink r:id="rId429" ref="A430"/>
    <hyperlink r:id="rId430" ref="A431"/>
    <hyperlink r:id="rId431" ref="A432"/>
    <hyperlink r:id="rId432" ref="A433"/>
    <hyperlink r:id="rId433" ref="A434"/>
    <hyperlink r:id="rId434" ref="A435"/>
    <hyperlink r:id="rId435" ref="A436"/>
    <hyperlink r:id="rId436" ref="A437"/>
    <hyperlink r:id="rId437" ref="A438"/>
    <hyperlink r:id="rId438" ref="A439"/>
    <hyperlink r:id="rId439" ref="A440"/>
    <hyperlink r:id="rId440" ref="A441"/>
    <hyperlink r:id="rId441" ref="A442"/>
    <hyperlink r:id="rId442" ref="A443"/>
    <hyperlink r:id="rId443" ref="A444"/>
    <hyperlink r:id="rId444" ref="A445"/>
    <hyperlink r:id="rId445" ref="A446"/>
    <hyperlink r:id="rId446" ref="A447"/>
    <hyperlink r:id="rId447" ref="A448"/>
    <hyperlink r:id="rId448" ref="A449"/>
    <hyperlink r:id="rId449" ref="A450"/>
    <hyperlink r:id="rId450" ref="A451"/>
    <hyperlink r:id="rId451" ref="A452"/>
    <hyperlink r:id="rId452" ref="A453"/>
    <hyperlink r:id="rId453" ref="A454"/>
    <hyperlink r:id="rId454" ref="A455"/>
    <hyperlink r:id="rId455" ref="A456"/>
    <hyperlink r:id="rId456" ref="A457"/>
    <hyperlink r:id="rId457" ref="A458"/>
    <hyperlink r:id="rId458" ref="A459"/>
    <hyperlink r:id="rId459" ref="A460"/>
  </hyperlinks>
  <drawing r:id="rId460"/>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c r="A1" s="203" t="s">
        <v>1250</v>
      </c>
      <c r="B1" s="224" t="s">
        <v>2295</v>
      </c>
      <c r="C1" s="202" t="s">
        <v>2296</v>
      </c>
    </row>
    <row r="2">
      <c r="A2" s="205" t="s">
        <v>97</v>
      </c>
      <c r="B2" s="202">
        <v>25.0</v>
      </c>
      <c r="C2" s="202">
        <v>56.0</v>
      </c>
    </row>
    <row r="3">
      <c r="A3" s="205" t="s">
        <v>98</v>
      </c>
      <c r="B3" s="202">
        <v>26.0</v>
      </c>
      <c r="C3" s="202">
        <v>57.0</v>
      </c>
    </row>
    <row r="4">
      <c r="A4" s="205" t="s">
        <v>107</v>
      </c>
      <c r="B4" s="202">
        <v>35.0</v>
      </c>
      <c r="C4" s="202">
        <v>200.0</v>
      </c>
    </row>
    <row r="5">
      <c r="A5" s="205" t="s">
        <v>108</v>
      </c>
      <c r="B5" s="202">
        <v>36.0</v>
      </c>
      <c r="C5" s="202">
        <v>201.0</v>
      </c>
    </row>
    <row r="6">
      <c r="A6" s="205" t="s">
        <v>109</v>
      </c>
      <c r="B6" s="202">
        <v>37.0</v>
      </c>
      <c r="C6" s="202">
        <v>168.0</v>
      </c>
    </row>
    <row r="7">
      <c r="A7" s="205" t="s">
        <v>109</v>
      </c>
      <c r="B7" s="202">
        <v>37.0</v>
      </c>
      <c r="C7" s="202">
        <v>168.0</v>
      </c>
    </row>
    <row r="8">
      <c r="A8" s="205" t="s">
        <v>110</v>
      </c>
      <c r="B8" s="202">
        <v>38.0</v>
      </c>
      <c r="C8" s="202">
        <v>169.0</v>
      </c>
    </row>
    <row r="9">
      <c r="A9" s="205" t="s">
        <v>110</v>
      </c>
      <c r="B9" s="202">
        <v>38.0</v>
      </c>
      <c r="C9" s="202">
        <v>169.0</v>
      </c>
    </row>
    <row r="10">
      <c r="A10" s="205" t="s">
        <v>113</v>
      </c>
      <c r="B10" s="202">
        <v>41.0</v>
      </c>
      <c r="C10" s="202">
        <v>34.0</v>
      </c>
    </row>
    <row r="11">
      <c r="A11" s="205" t="s">
        <v>114</v>
      </c>
      <c r="B11" s="202">
        <v>42.0</v>
      </c>
      <c r="C11" s="202">
        <v>35.0</v>
      </c>
    </row>
    <row r="12">
      <c r="A12" s="205" t="s">
        <v>118</v>
      </c>
      <c r="B12" s="202">
        <v>46.0</v>
      </c>
      <c r="C12" s="202">
        <v>53.0</v>
      </c>
    </row>
    <row r="13">
      <c r="A13" s="205" t="s">
        <v>119</v>
      </c>
      <c r="B13" s="202">
        <v>47.0</v>
      </c>
      <c r="C13" s="202">
        <v>54.0</v>
      </c>
    </row>
    <row r="14">
      <c r="A14" s="205" t="s">
        <v>127</v>
      </c>
      <c r="B14" s="202">
        <v>54.0</v>
      </c>
      <c r="C14" s="202">
        <v>68.0</v>
      </c>
    </row>
    <row r="15">
      <c r="A15" s="205" t="s">
        <v>128</v>
      </c>
      <c r="B15" s="202">
        <v>55.0</v>
      </c>
      <c r="C15" s="202">
        <v>69.0</v>
      </c>
    </row>
    <row r="16">
      <c r="A16" s="205" t="s">
        <v>131</v>
      </c>
      <c r="B16" s="202">
        <v>58.0</v>
      </c>
      <c r="C16" s="202">
        <v>150.0</v>
      </c>
    </row>
    <row r="17">
      <c r="A17" s="205" t="s">
        <v>133</v>
      </c>
      <c r="B17" s="202">
        <v>59.0</v>
      </c>
      <c r="C17" s="202">
        <v>151.0</v>
      </c>
    </row>
    <row r="18">
      <c r="A18" s="205" t="s">
        <v>137</v>
      </c>
      <c r="B18" s="202">
        <v>63.0</v>
      </c>
      <c r="C18" s="202">
        <v>58.0</v>
      </c>
    </row>
    <row r="19">
      <c r="A19" s="205" t="s">
        <v>138</v>
      </c>
      <c r="B19" s="202">
        <v>64.0</v>
      </c>
      <c r="C19" s="202">
        <v>59.0</v>
      </c>
    </row>
    <row r="20">
      <c r="A20" s="205" t="s">
        <v>139</v>
      </c>
      <c r="B20" s="202">
        <v>65.0</v>
      </c>
      <c r="C20" s="202">
        <v>60.0</v>
      </c>
    </row>
    <row r="21">
      <c r="A21" s="205" t="s">
        <v>140</v>
      </c>
      <c r="B21" s="202">
        <v>66.0</v>
      </c>
      <c r="C21" s="202">
        <v>154.0</v>
      </c>
    </row>
    <row r="22">
      <c r="A22" s="205" t="s">
        <v>141</v>
      </c>
      <c r="B22" s="202">
        <v>67.0</v>
      </c>
      <c r="C22" s="202">
        <v>155.0</v>
      </c>
    </row>
    <row r="23">
      <c r="A23" s="205" t="s">
        <v>142</v>
      </c>
      <c r="B23" s="202">
        <v>68.0</v>
      </c>
      <c r="C23" s="202">
        <v>156.0</v>
      </c>
    </row>
    <row r="24">
      <c r="A24" s="205" t="s">
        <v>146</v>
      </c>
      <c r="B24" s="202">
        <v>72.0</v>
      </c>
      <c r="C24" s="202">
        <v>170.0</v>
      </c>
    </row>
    <row r="25">
      <c r="A25" s="205" t="s">
        <v>147</v>
      </c>
      <c r="B25" s="202">
        <v>73.0</v>
      </c>
      <c r="C25" s="202">
        <v>171.0</v>
      </c>
    </row>
    <row r="26">
      <c r="A26" s="205" t="s">
        <v>148</v>
      </c>
      <c r="B26" s="202">
        <v>74.0</v>
      </c>
      <c r="C26" s="202">
        <v>46.0</v>
      </c>
    </row>
    <row r="27">
      <c r="A27" s="205" t="s">
        <v>149</v>
      </c>
      <c r="B27" s="202">
        <v>75.0</v>
      </c>
      <c r="C27" s="202">
        <v>47.0</v>
      </c>
    </row>
    <row r="28">
      <c r="A28" s="205" t="s">
        <v>150</v>
      </c>
      <c r="B28" s="202">
        <v>76.0</v>
      </c>
      <c r="C28" s="202">
        <v>48.0</v>
      </c>
    </row>
    <row r="29">
      <c r="A29" s="205" t="s">
        <v>151</v>
      </c>
      <c r="B29" s="202">
        <v>77.0</v>
      </c>
      <c r="C29" s="202">
        <v>23.0</v>
      </c>
    </row>
    <row r="30">
      <c r="A30" s="205" t="s">
        <v>152</v>
      </c>
      <c r="B30" s="202">
        <v>78.0</v>
      </c>
      <c r="C30" s="202">
        <v>24.0</v>
      </c>
    </row>
    <row r="31">
      <c r="A31" s="205" t="s">
        <v>155</v>
      </c>
      <c r="B31" s="202">
        <v>81.0</v>
      </c>
      <c r="C31" s="202">
        <v>177.0</v>
      </c>
    </row>
    <row r="32">
      <c r="A32" s="205" t="s">
        <v>156</v>
      </c>
      <c r="B32" s="202">
        <v>82.0</v>
      </c>
      <c r="C32" s="202">
        <v>178.0</v>
      </c>
    </row>
    <row r="33">
      <c r="A33" s="205" t="s">
        <v>166</v>
      </c>
      <c r="B33" s="202">
        <v>92.0</v>
      </c>
      <c r="C33" s="202">
        <v>136.0</v>
      </c>
    </row>
    <row r="34">
      <c r="A34" s="205" t="s">
        <v>167</v>
      </c>
      <c r="B34" s="202">
        <v>93.0</v>
      </c>
      <c r="C34" s="202">
        <v>137.0</v>
      </c>
    </row>
    <row r="35">
      <c r="A35" s="205" t="s">
        <v>168</v>
      </c>
      <c r="B35" s="202">
        <v>94.0</v>
      </c>
      <c r="C35" s="202">
        <v>138.0</v>
      </c>
    </row>
    <row r="36">
      <c r="A36" s="205" t="s">
        <v>169</v>
      </c>
      <c r="B36" s="202">
        <v>95.0</v>
      </c>
      <c r="C36" s="202">
        <v>118.0</v>
      </c>
    </row>
    <row r="37">
      <c r="A37" s="205" t="s">
        <v>174</v>
      </c>
      <c r="B37" s="202">
        <v>100.0</v>
      </c>
      <c r="C37" s="202">
        <v>192.0</v>
      </c>
    </row>
    <row r="38">
      <c r="A38" s="205" t="s">
        <v>175</v>
      </c>
      <c r="B38" s="202">
        <v>101.0</v>
      </c>
      <c r="C38" s="202">
        <v>193.0</v>
      </c>
    </row>
    <row r="39">
      <c r="A39" s="205" t="s">
        <v>182</v>
      </c>
      <c r="B39" s="202">
        <v>108.0</v>
      </c>
      <c r="C39" s="202">
        <v>125.0</v>
      </c>
    </row>
    <row r="40">
      <c r="A40" s="205" t="s">
        <v>185</v>
      </c>
      <c r="B40" s="202">
        <v>111.0</v>
      </c>
      <c r="C40" s="202">
        <v>120.0</v>
      </c>
    </row>
    <row r="41">
      <c r="A41" s="205" t="s">
        <v>186</v>
      </c>
      <c r="B41" s="202">
        <v>112.0</v>
      </c>
      <c r="C41" s="202">
        <v>121.0</v>
      </c>
    </row>
    <row r="42">
      <c r="A42" s="205" t="s">
        <v>187</v>
      </c>
      <c r="B42" s="202">
        <v>113.0</v>
      </c>
      <c r="C42" s="202">
        <v>87.0</v>
      </c>
    </row>
    <row r="43">
      <c r="A43" s="205" t="s">
        <v>188</v>
      </c>
      <c r="B43" s="202">
        <v>114.0</v>
      </c>
      <c r="C43" s="202">
        <v>95.0</v>
      </c>
    </row>
    <row r="44">
      <c r="A44" s="205" t="s">
        <v>196</v>
      </c>
      <c r="B44" s="202">
        <v>122.0</v>
      </c>
      <c r="C44" s="202">
        <v>77.0</v>
      </c>
    </row>
    <row r="45">
      <c r="A45" s="205" t="s">
        <v>197</v>
      </c>
      <c r="B45" s="202">
        <v>123.0</v>
      </c>
      <c r="C45" s="202">
        <v>72.0</v>
      </c>
    </row>
    <row r="46">
      <c r="A46" s="205" t="s">
        <v>199</v>
      </c>
      <c r="B46" s="202">
        <v>125.0</v>
      </c>
      <c r="C46" s="202">
        <v>183.0</v>
      </c>
    </row>
    <row r="47">
      <c r="A47" s="205" t="s">
        <v>200</v>
      </c>
      <c r="B47" s="202">
        <v>126.0</v>
      </c>
      <c r="C47" s="202">
        <v>175.0</v>
      </c>
    </row>
    <row r="48">
      <c r="A48" s="205" t="s">
        <v>206</v>
      </c>
      <c r="B48" s="202">
        <v>129.0</v>
      </c>
      <c r="C48" s="202">
        <v>80.0</v>
      </c>
    </row>
    <row r="49">
      <c r="A49" s="205" t="s">
        <v>207</v>
      </c>
      <c r="B49" s="202">
        <v>130.0</v>
      </c>
      <c r="C49" s="202">
        <v>81.0</v>
      </c>
    </row>
    <row r="50">
      <c r="A50" s="205" t="s">
        <v>210</v>
      </c>
      <c r="B50" s="202">
        <v>133.0</v>
      </c>
      <c r="C50" s="202">
        <v>25.0</v>
      </c>
    </row>
    <row r="51">
      <c r="A51" s="205" t="s">
        <v>211</v>
      </c>
      <c r="B51" s="202">
        <v>134.0</v>
      </c>
      <c r="C51" s="202">
        <v>26.0</v>
      </c>
    </row>
    <row r="52">
      <c r="A52" s="205" t="s">
        <v>212</v>
      </c>
      <c r="B52" s="202">
        <v>135.0</v>
      </c>
      <c r="C52" s="202">
        <v>27.0</v>
      </c>
    </row>
    <row r="53">
      <c r="A53" s="205" t="s">
        <v>213</v>
      </c>
      <c r="B53" s="202">
        <v>136.0</v>
      </c>
      <c r="C53" s="202">
        <v>28.0</v>
      </c>
    </row>
    <row r="54">
      <c r="A54" s="205" t="s">
        <v>214</v>
      </c>
      <c r="B54" s="202">
        <v>137.0</v>
      </c>
      <c r="C54" s="202">
        <v>133.0</v>
      </c>
    </row>
    <row r="55">
      <c r="A55" s="205" t="s">
        <v>220</v>
      </c>
      <c r="B55" s="202">
        <v>143.0</v>
      </c>
      <c r="C55" s="202">
        <v>52.0</v>
      </c>
    </row>
    <row r="56">
      <c r="A56" s="205" t="s">
        <v>233</v>
      </c>
      <c r="B56" s="202">
        <v>155.0</v>
      </c>
      <c r="C56" s="202">
        <v>4.0</v>
      </c>
    </row>
    <row r="57">
      <c r="A57" s="205" t="s">
        <v>234</v>
      </c>
      <c r="B57" s="202">
        <v>156.0</v>
      </c>
      <c r="C57" s="202">
        <v>5.0</v>
      </c>
    </row>
    <row r="58">
      <c r="A58" s="205" t="s">
        <v>235</v>
      </c>
      <c r="B58" s="202">
        <v>157.0</v>
      </c>
      <c r="C58" s="202">
        <v>6.0</v>
      </c>
    </row>
    <row r="59">
      <c r="A59" s="205" t="s">
        <v>247</v>
      </c>
      <c r="B59" s="202">
        <v>169.0</v>
      </c>
      <c r="C59" s="202">
        <v>36.0</v>
      </c>
    </row>
    <row r="60">
      <c r="A60" s="205" t="s">
        <v>250</v>
      </c>
      <c r="B60" s="202">
        <v>172.0</v>
      </c>
      <c r="C60" s="202">
        <v>55.0</v>
      </c>
    </row>
    <row r="61">
      <c r="A61" s="205" t="s">
        <v>251</v>
      </c>
      <c r="B61" s="202">
        <v>173.0</v>
      </c>
      <c r="C61" s="202">
        <v>199.0</v>
      </c>
    </row>
    <row r="62">
      <c r="A62" s="205" t="s">
        <v>253</v>
      </c>
      <c r="B62" s="202">
        <v>175.0</v>
      </c>
      <c r="C62" s="202">
        <v>127.0</v>
      </c>
    </row>
    <row r="63">
      <c r="A63" s="205" t="s">
        <v>254</v>
      </c>
      <c r="B63" s="202">
        <v>176.0</v>
      </c>
      <c r="C63" s="202">
        <v>128.0</v>
      </c>
    </row>
    <row r="64">
      <c r="A64" s="205" t="s">
        <v>263</v>
      </c>
      <c r="B64" s="202">
        <v>185.0</v>
      </c>
      <c r="C64" s="202">
        <v>124.0</v>
      </c>
    </row>
    <row r="65">
      <c r="A65" s="205" t="s">
        <v>268</v>
      </c>
      <c r="B65" s="202">
        <v>190.0</v>
      </c>
      <c r="C65" s="202">
        <v>78.0</v>
      </c>
    </row>
    <row r="66">
      <c r="A66" s="205" t="s">
        <v>271</v>
      </c>
      <c r="B66" s="202">
        <v>193.0</v>
      </c>
      <c r="C66" s="202">
        <v>105.0</v>
      </c>
    </row>
    <row r="67">
      <c r="A67" s="205" t="s">
        <v>275</v>
      </c>
      <c r="B67" s="202">
        <v>196.0</v>
      </c>
      <c r="C67" s="202">
        <v>29.0</v>
      </c>
    </row>
    <row r="68">
      <c r="A68" s="205" t="s">
        <v>276</v>
      </c>
      <c r="B68" s="202">
        <v>197.0</v>
      </c>
      <c r="C68" s="202">
        <v>30.0</v>
      </c>
    </row>
    <row r="69">
      <c r="A69" s="205" t="s">
        <v>277</v>
      </c>
      <c r="B69" s="202">
        <v>198.0</v>
      </c>
      <c r="C69" s="202">
        <v>140.0</v>
      </c>
    </row>
    <row r="70">
      <c r="A70" s="205" t="s">
        <v>279</v>
      </c>
      <c r="B70" s="202">
        <v>200.0</v>
      </c>
      <c r="C70" s="202">
        <v>197.0</v>
      </c>
    </row>
    <row r="71">
      <c r="A71" s="205" t="s">
        <v>280</v>
      </c>
      <c r="B71" s="202">
        <v>201.0</v>
      </c>
      <c r="C71" s="202">
        <v>142.0</v>
      </c>
    </row>
    <row r="72">
      <c r="A72" s="205" t="s">
        <v>313</v>
      </c>
      <c r="B72" s="202">
        <v>207.0</v>
      </c>
      <c r="C72" s="202">
        <v>185.0</v>
      </c>
    </row>
    <row r="73">
      <c r="A73" s="205" t="s">
        <v>314</v>
      </c>
      <c r="B73" s="202">
        <v>208.0</v>
      </c>
      <c r="C73" s="202">
        <v>119.0</v>
      </c>
    </row>
    <row r="74">
      <c r="A74" s="205" t="s">
        <v>317</v>
      </c>
      <c r="B74" s="202">
        <v>211.0</v>
      </c>
      <c r="C74" s="202">
        <v>84.0</v>
      </c>
    </row>
    <row r="75">
      <c r="A75" s="205" t="s">
        <v>318</v>
      </c>
      <c r="B75" s="202">
        <v>212.0</v>
      </c>
      <c r="C75" s="202">
        <v>74.0</v>
      </c>
    </row>
    <row r="76">
      <c r="A76" s="205" t="s">
        <v>320</v>
      </c>
      <c r="B76" s="202">
        <v>214.0</v>
      </c>
      <c r="C76" s="202">
        <v>75.0</v>
      </c>
    </row>
    <row r="77">
      <c r="A77" s="205" t="s">
        <v>321</v>
      </c>
      <c r="B77" s="202">
        <v>215.0</v>
      </c>
      <c r="C77" s="202">
        <v>202.0</v>
      </c>
    </row>
    <row r="78">
      <c r="A78" s="205" t="s">
        <v>321</v>
      </c>
      <c r="B78" s="202">
        <v>215.0</v>
      </c>
      <c r="C78" s="202">
        <v>202.0</v>
      </c>
    </row>
    <row r="79">
      <c r="A79" s="205" t="s">
        <v>322</v>
      </c>
      <c r="B79" s="202">
        <v>216.0</v>
      </c>
      <c r="C79" s="202">
        <v>112.0</v>
      </c>
    </row>
    <row r="80">
      <c r="A80" s="205" t="s">
        <v>323</v>
      </c>
      <c r="B80" s="202">
        <v>217.0</v>
      </c>
      <c r="C80" s="202">
        <v>113.0</v>
      </c>
    </row>
    <row r="81">
      <c r="A81" s="205" t="s">
        <v>326</v>
      </c>
      <c r="B81" s="202">
        <v>220.0</v>
      </c>
      <c r="C81" s="202">
        <v>212.0</v>
      </c>
    </row>
    <row r="82">
      <c r="A82" s="205" t="s">
        <v>327</v>
      </c>
      <c r="B82" s="202">
        <v>221.0</v>
      </c>
      <c r="C82" s="202">
        <v>213.0</v>
      </c>
    </row>
    <row r="83">
      <c r="A83" s="205" t="s">
        <v>329</v>
      </c>
      <c r="B83" s="202">
        <v>223.0</v>
      </c>
      <c r="C83" s="202">
        <v>146.0</v>
      </c>
    </row>
    <row r="84">
      <c r="A84" s="205" t="s">
        <v>330</v>
      </c>
      <c r="B84" s="202">
        <v>224.0</v>
      </c>
      <c r="C84" s="202">
        <v>147.0</v>
      </c>
    </row>
    <row r="85">
      <c r="A85" s="205" t="s">
        <v>332</v>
      </c>
      <c r="B85" s="202">
        <v>226.0</v>
      </c>
      <c r="C85" s="202">
        <v>165.0</v>
      </c>
    </row>
    <row r="86">
      <c r="A86" s="205" t="s">
        <v>339</v>
      </c>
      <c r="B86" s="202">
        <v>233.0</v>
      </c>
      <c r="C86" s="202">
        <v>134.0</v>
      </c>
    </row>
    <row r="87">
      <c r="A87" s="205" t="s">
        <v>340</v>
      </c>
      <c r="B87" s="202">
        <v>234.0</v>
      </c>
      <c r="C87" s="202">
        <v>49.0</v>
      </c>
    </row>
    <row r="88">
      <c r="A88" s="205" t="s">
        <v>345</v>
      </c>
      <c r="B88" s="202">
        <v>239.0</v>
      </c>
      <c r="C88" s="202">
        <v>182.0</v>
      </c>
    </row>
    <row r="89">
      <c r="A89" s="205" t="s">
        <v>346</v>
      </c>
      <c r="B89" s="202">
        <v>240.0</v>
      </c>
      <c r="C89" s="202">
        <v>174.0</v>
      </c>
    </row>
    <row r="90">
      <c r="A90" s="205" t="s">
        <v>348</v>
      </c>
      <c r="B90" s="202">
        <v>242.0</v>
      </c>
      <c r="C90" s="202">
        <v>88.0</v>
      </c>
    </row>
    <row r="91">
      <c r="A91" s="205" t="s">
        <v>371</v>
      </c>
      <c r="B91" s="202">
        <v>265.0</v>
      </c>
      <c r="C91" s="202">
        <v>18.0</v>
      </c>
    </row>
    <row r="92">
      <c r="A92" s="205" t="s">
        <v>372</v>
      </c>
      <c r="B92" s="202">
        <v>266.0</v>
      </c>
      <c r="C92" s="202">
        <v>19.0</v>
      </c>
    </row>
    <row r="93">
      <c r="A93" s="205" t="s">
        <v>373</v>
      </c>
      <c r="B93" s="202">
        <v>267.0</v>
      </c>
      <c r="C93" s="202">
        <v>20.0</v>
      </c>
    </row>
    <row r="94">
      <c r="A94" s="205" t="s">
        <v>374</v>
      </c>
      <c r="B94" s="202">
        <v>268.0</v>
      </c>
      <c r="C94" s="202">
        <v>21.0</v>
      </c>
    </row>
    <row r="95">
      <c r="A95" s="205" t="s">
        <v>375</v>
      </c>
      <c r="B95" s="202">
        <v>269.0</v>
      </c>
      <c r="C95" s="202">
        <v>22.0</v>
      </c>
    </row>
    <row r="96">
      <c r="A96" s="205" t="s">
        <v>386</v>
      </c>
      <c r="B96" s="202">
        <v>280.0</v>
      </c>
      <c r="C96" s="202">
        <v>101.0</v>
      </c>
    </row>
    <row r="97">
      <c r="A97" s="205" t="s">
        <v>387</v>
      </c>
      <c r="B97" s="202">
        <v>281.0</v>
      </c>
      <c r="C97" s="202">
        <v>102.0</v>
      </c>
    </row>
    <row r="98">
      <c r="A98" s="205" t="s">
        <v>388</v>
      </c>
      <c r="B98" s="202">
        <v>282.0</v>
      </c>
      <c r="C98" s="202">
        <v>103.0</v>
      </c>
    </row>
    <row r="99">
      <c r="A99" s="205" t="s">
        <v>405</v>
      </c>
      <c r="B99" s="202">
        <v>299.0</v>
      </c>
      <c r="C99" s="202">
        <v>190.0</v>
      </c>
    </row>
    <row r="100">
      <c r="A100" s="205" t="s">
        <v>421</v>
      </c>
      <c r="B100" s="202">
        <v>315.0</v>
      </c>
      <c r="C100" s="202">
        <v>90.0</v>
      </c>
    </row>
    <row r="101">
      <c r="A101" s="205" t="s">
        <v>445</v>
      </c>
      <c r="B101" s="202">
        <v>339.0</v>
      </c>
      <c r="C101" s="202">
        <v>97.0</v>
      </c>
    </row>
    <row r="102">
      <c r="A102" s="205" t="s">
        <v>446</v>
      </c>
      <c r="B102" s="202">
        <v>340.0</v>
      </c>
      <c r="C102" s="202">
        <v>98.0</v>
      </c>
    </row>
    <row r="103">
      <c r="A103" s="205" t="s">
        <v>461</v>
      </c>
      <c r="B103" s="202">
        <v>355.0</v>
      </c>
      <c r="C103" s="202">
        <v>158.0</v>
      </c>
    </row>
    <row r="104">
      <c r="A104" s="205" t="s">
        <v>462</v>
      </c>
      <c r="B104" s="202">
        <v>356.0</v>
      </c>
      <c r="C104" s="202">
        <v>159.0</v>
      </c>
    </row>
    <row r="105">
      <c r="A105" s="205" t="s">
        <v>464</v>
      </c>
      <c r="B105" s="202">
        <v>358.0</v>
      </c>
      <c r="C105" s="202">
        <v>196.0</v>
      </c>
    </row>
    <row r="106">
      <c r="A106" s="205" t="s">
        <v>467</v>
      </c>
      <c r="B106" s="202">
        <v>361.0</v>
      </c>
      <c r="C106" s="202">
        <v>205.0</v>
      </c>
    </row>
    <row r="107">
      <c r="A107" s="205" t="s">
        <v>468</v>
      </c>
      <c r="B107" s="202">
        <v>362.0</v>
      </c>
      <c r="C107" s="202">
        <v>206.0</v>
      </c>
    </row>
    <row r="108">
      <c r="A108" s="205" t="s">
        <v>469</v>
      </c>
      <c r="B108" s="202">
        <v>363.0</v>
      </c>
      <c r="C108" s="202">
        <v>143.0</v>
      </c>
    </row>
    <row r="109">
      <c r="A109" s="205" t="s">
        <v>470</v>
      </c>
      <c r="B109" s="202">
        <v>364.0</v>
      </c>
      <c r="C109" s="202">
        <v>144.0</v>
      </c>
    </row>
    <row r="110">
      <c r="A110" s="205" t="s">
        <v>471</v>
      </c>
      <c r="B110" s="202">
        <v>365.0</v>
      </c>
      <c r="C110" s="202">
        <v>145.0</v>
      </c>
    </row>
    <row r="111">
      <c r="A111" s="205" t="s">
        <v>497</v>
      </c>
      <c r="B111" s="202">
        <v>387.0</v>
      </c>
      <c r="C111" s="202">
        <v>130.0</v>
      </c>
    </row>
    <row r="112">
      <c r="A112" s="205" t="s">
        <v>498</v>
      </c>
      <c r="B112" s="202">
        <v>388.0</v>
      </c>
      <c r="C112" s="202">
        <v>131.0</v>
      </c>
    </row>
    <row r="113">
      <c r="A113" s="205" t="s">
        <v>499</v>
      </c>
      <c r="B113" s="202">
        <v>389.0</v>
      </c>
      <c r="C113" s="202">
        <v>132.0</v>
      </c>
    </row>
    <row r="114">
      <c r="A114" s="205" t="s">
        <v>500</v>
      </c>
      <c r="B114" s="202">
        <v>390.0</v>
      </c>
      <c r="C114" s="202">
        <v>61.0</v>
      </c>
    </row>
    <row r="115">
      <c r="A115" s="205" t="s">
        <v>501</v>
      </c>
      <c r="B115" s="202">
        <v>391.0</v>
      </c>
      <c r="C115" s="202">
        <v>62.0</v>
      </c>
    </row>
    <row r="116">
      <c r="A116" s="205" t="s">
        <v>502</v>
      </c>
      <c r="B116" s="202">
        <v>392.0</v>
      </c>
      <c r="C116" s="202">
        <v>63.0</v>
      </c>
    </row>
    <row r="117">
      <c r="A117" s="205" t="s">
        <v>503</v>
      </c>
      <c r="B117" s="202">
        <v>393.0</v>
      </c>
      <c r="C117" s="202">
        <v>161.0</v>
      </c>
    </row>
    <row r="118">
      <c r="A118" s="205" t="s">
        <v>504</v>
      </c>
      <c r="B118" s="202">
        <v>394.0</v>
      </c>
      <c r="C118" s="202">
        <v>162.0</v>
      </c>
    </row>
    <row r="119">
      <c r="A119" s="205" t="s">
        <v>505</v>
      </c>
      <c r="B119" s="202">
        <v>395.0</v>
      </c>
      <c r="C119" s="202">
        <v>163.0</v>
      </c>
    </row>
    <row r="120">
      <c r="A120" s="205" t="s">
        <v>506</v>
      </c>
      <c r="B120" s="202">
        <v>396.0</v>
      </c>
      <c r="C120" s="202">
        <v>12.0</v>
      </c>
    </row>
    <row r="121">
      <c r="A121" s="205" t="s">
        <v>507</v>
      </c>
      <c r="B121" s="202">
        <v>397.0</v>
      </c>
      <c r="C121" s="202">
        <v>13.0</v>
      </c>
    </row>
    <row r="122">
      <c r="A122" s="205" t="s">
        <v>508</v>
      </c>
      <c r="B122" s="202">
        <v>398.0</v>
      </c>
      <c r="C122" s="202">
        <v>14.0</v>
      </c>
    </row>
    <row r="123">
      <c r="A123" s="205" t="s">
        <v>509</v>
      </c>
      <c r="B123" s="202">
        <v>399.0</v>
      </c>
      <c r="C123" s="202">
        <v>10.0</v>
      </c>
    </row>
    <row r="124">
      <c r="A124" s="205" t="s">
        <v>510</v>
      </c>
      <c r="B124" s="202">
        <v>400.0</v>
      </c>
      <c r="C124" s="202">
        <v>11.0</v>
      </c>
    </row>
    <row r="125">
      <c r="A125" s="205" t="s">
        <v>511</v>
      </c>
      <c r="B125" s="202">
        <v>401.0</v>
      </c>
      <c r="C125" s="202">
        <v>39.0</v>
      </c>
    </row>
    <row r="126">
      <c r="A126" s="205" t="s">
        <v>512</v>
      </c>
      <c r="B126" s="202">
        <v>402.0</v>
      </c>
      <c r="C126" s="202">
        <v>40.0</v>
      </c>
    </row>
    <row r="127">
      <c r="A127" s="205" t="s">
        <v>513</v>
      </c>
      <c r="B127" s="202">
        <v>403.0</v>
      </c>
      <c r="C127" s="202">
        <v>15.0</v>
      </c>
    </row>
    <row r="128">
      <c r="A128" s="205" t="s">
        <v>514</v>
      </c>
      <c r="B128" s="202">
        <v>404.0</v>
      </c>
      <c r="C128" s="202">
        <v>16.0</v>
      </c>
    </row>
    <row r="129">
      <c r="A129" s="205" t="s">
        <v>515</v>
      </c>
      <c r="B129" s="202">
        <v>405.0</v>
      </c>
      <c r="C129" s="202">
        <v>17.0</v>
      </c>
    </row>
    <row r="130">
      <c r="A130" s="205" t="s">
        <v>516</v>
      </c>
      <c r="B130" s="202">
        <v>406.0</v>
      </c>
      <c r="C130" s="202">
        <v>89.0</v>
      </c>
    </row>
    <row r="131">
      <c r="A131" s="205" t="s">
        <v>517</v>
      </c>
      <c r="B131" s="202">
        <v>407.0</v>
      </c>
      <c r="C131" s="202">
        <v>91.0</v>
      </c>
    </row>
    <row r="132">
      <c r="A132" s="205" t="s">
        <v>518</v>
      </c>
      <c r="B132" s="202">
        <v>408.0</v>
      </c>
      <c r="C132" s="202">
        <v>208.0</v>
      </c>
    </row>
    <row r="133">
      <c r="A133" s="205" t="s">
        <v>519</v>
      </c>
      <c r="B133" s="202">
        <v>409.0</v>
      </c>
      <c r="C133" s="202">
        <v>209.0</v>
      </c>
    </row>
    <row r="134">
      <c r="A134" s="205" t="s">
        <v>520</v>
      </c>
      <c r="B134" s="202">
        <v>410.0</v>
      </c>
      <c r="C134" s="202">
        <v>210.0</v>
      </c>
    </row>
    <row r="135">
      <c r="A135" s="205" t="s">
        <v>521</v>
      </c>
      <c r="B135" s="202">
        <v>411.0</v>
      </c>
      <c r="C135" s="202">
        <v>211.0</v>
      </c>
    </row>
    <row r="136">
      <c r="A136" s="205" t="s">
        <v>522</v>
      </c>
      <c r="B136" s="202">
        <v>412.0</v>
      </c>
      <c r="C136" s="202">
        <v>43.0</v>
      </c>
    </row>
    <row r="137">
      <c r="A137" s="205" t="s">
        <v>522</v>
      </c>
      <c r="B137" s="202">
        <v>412.0</v>
      </c>
      <c r="C137" s="202">
        <v>43.0</v>
      </c>
    </row>
    <row r="138">
      <c r="A138" s="205" t="s">
        <v>522</v>
      </c>
      <c r="B138" s="202">
        <v>412.0</v>
      </c>
      <c r="C138" s="202">
        <v>43.0</v>
      </c>
    </row>
    <row r="139">
      <c r="A139" s="205" t="s">
        <v>526</v>
      </c>
      <c r="B139" s="202">
        <v>413.0</v>
      </c>
      <c r="C139" s="202">
        <v>44.0</v>
      </c>
    </row>
    <row r="140">
      <c r="A140" s="205" t="s">
        <v>526</v>
      </c>
      <c r="B140" s="202">
        <v>413.0</v>
      </c>
      <c r="C140" s="202">
        <v>44.0</v>
      </c>
    </row>
    <row r="141">
      <c r="A141" s="205" t="s">
        <v>526</v>
      </c>
      <c r="B141" s="202">
        <v>413.0</v>
      </c>
      <c r="C141" s="202">
        <v>44.0</v>
      </c>
    </row>
    <row r="142">
      <c r="A142" s="205" t="s">
        <v>527</v>
      </c>
      <c r="B142" s="202">
        <v>414.0</v>
      </c>
      <c r="C142" s="202">
        <v>45.0</v>
      </c>
    </row>
    <row r="143">
      <c r="A143" s="205" t="s">
        <v>528</v>
      </c>
      <c r="B143" s="202">
        <v>415.0</v>
      </c>
      <c r="C143" s="202">
        <v>70.0</v>
      </c>
    </row>
    <row r="144">
      <c r="A144" s="205" t="s">
        <v>529</v>
      </c>
      <c r="B144" s="202">
        <v>416.0</v>
      </c>
      <c r="C144" s="202">
        <v>71.0</v>
      </c>
    </row>
    <row r="145">
      <c r="A145" s="205" t="s">
        <v>530</v>
      </c>
      <c r="B145" s="202">
        <v>417.0</v>
      </c>
      <c r="C145" s="202">
        <v>109.0</v>
      </c>
    </row>
    <row r="146">
      <c r="A146" s="205" t="s">
        <v>531</v>
      </c>
      <c r="B146" s="202">
        <v>418.0</v>
      </c>
      <c r="C146" s="202">
        <v>41.0</v>
      </c>
    </row>
    <row r="147">
      <c r="A147" s="205" t="s">
        <v>532</v>
      </c>
      <c r="B147" s="202">
        <v>419.0</v>
      </c>
      <c r="C147" s="202">
        <v>42.0</v>
      </c>
    </row>
    <row r="148">
      <c r="A148" s="205" t="s">
        <v>533</v>
      </c>
      <c r="B148" s="202">
        <v>420.0</v>
      </c>
      <c r="C148" s="202">
        <v>66.0</v>
      </c>
    </row>
    <row r="149">
      <c r="A149" s="205" t="s">
        <v>534</v>
      </c>
      <c r="B149" s="202">
        <v>421.0</v>
      </c>
      <c r="C149" s="202">
        <v>67.0</v>
      </c>
    </row>
    <row r="150">
      <c r="A150" s="205" t="s">
        <v>535</v>
      </c>
      <c r="B150" s="202">
        <v>422.0</v>
      </c>
      <c r="C150" s="202">
        <v>82.0</v>
      </c>
    </row>
    <row r="151">
      <c r="A151" s="205" t="s">
        <v>535</v>
      </c>
      <c r="B151" s="202">
        <v>422.0</v>
      </c>
      <c r="C151" s="202">
        <v>82.0</v>
      </c>
    </row>
    <row r="152">
      <c r="A152" s="205" t="s">
        <v>538</v>
      </c>
      <c r="B152" s="202">
        <v>423.0</v>
      </c>
      <c r="C152" s="202">
        <v>83.0</v>
      </c>
    </row>
    <row r="153">
      <c r="A153" s="205" t="s">
        <v>538</v>
      </c>
      <c r="B153" s="202">
        <v>423.0</v>
      </c>
      <c r="C153" s="202">
        <v>83.0</v>
      </c>
    </row>
    <row r="154">
      <c r="A154" s="205" t="s">
        <v>539</v>
      </c>
      <c r="B154" s="202">
        <v>424.0</v>
      </c>
      <c r="C154" s="202">
        <v>79.0</v>
      </c>
    </row>
    <row r="155">
      <c r="A155" s="205" t="s">
        <v>540</v>
      </c>
      <c r="B155" s="202">
        <v>425.0</v>
      </c>
      <c r="C155" s="202">
        <v>37.0</v>
      </c>
    </row>
    <row r="156">
      <c r="A156" s="205" t="s">
        <v>541</v>
      </c>
      <c r="B156" s="202">
        <v>426.0</v>
      </c>
      <c r="C156" s="202">
        <v>38.0</v>
      </c>
    </row>
    <row r="157">
      <c r="A157" s="205" t="s">
        <v>542</v>
      </c>
      <c r="B157" s="202">
        <v>427.0</v>
      </c>
      <c r="C157" s="202">
        <v>64.0</v>
      </c>
    </row>
    <row r="158">
      <c r="A158" s="205" t="s">
        <v>543</v>
      </c>
      <c r="B158" s="202">
        <v>428.0</v>
      </c>
      <c r="C158" s="202">
        <v>65.0</v>
      </c>
    </row>
    <row r="159">
      <c r="A159" s="205" t="s">
        <v>544</v>
      </c>
      <c r="B159" s="202">
        <v>429.0</v>
      </c>
      <c r="C159" s="202">
        <v>198.0</v>
      </c>
    </row>
    <row r="160">
      <c r="A160" s="205" t="s">
        <v>545</v>
      </c>
      <c r="B160" s="202">
        <v>430.0</v>
      </c>
      <c r="C160" s="202">
        <v>141.0</v>
      </c>
    </row>
    <row r="161">
      <c r="A161" s="205" t="s">
        <v>546</v>
      </c>
      <c r="B161" s="202">
        <v>431.0</v>
      </c>
      <c r="C161" s="202">
        <v>152.0</v>
      </c>
    </row>
    <row r="162">
      <c r="A162" s="205" t="s">
        <v>547</v>
      </c>
      <c r="B162" s="202">
        <v>432.0</v>
      </c>
      <c r="C162" s="202">
        <v>153.0</v>
      </c>
    </row>
    <row r="163">
      <c r="A163" s="205" t="s">
        <v>548</v>
      </c>
      <c r="B163" s="202">
        <v>433.0</v>
      </c>
      <c r="C163" s="202">
        <v>195.0</v>
      </c>
    </row>
    <row r="164">
      <c r="A164" s="205" t="s">
        <v>549</v>
      </c>
      <c r="B164" s="202">
        <v>434.0</v>
      </c>
      <c r="C164" s="202">
        <v>110.0</v>
      </c>
    </row>
    <row r="165">
      <c r="A165" s="205" t="s">
        <v>550</v>
      </c>
      <c r="B165" s="202">
        <v>435.0</v>
      </c>
      <c r="C165" s="202">
        <v>111.0</v>
      </c>
    </row>
    <row r="166">
      <c r="A166" s="205" t="s">
        <v>551</v>
      </c>
      <c r="B166" s="202">
        <v>436.0</v>
      </c>
      <c r="C166" s="202">
        <v>180.0</v>
      </c>
    </row>
    <row r="167">
      <c r="A167" s="205" t="s">
        <v>552</v>
      </c>
      <c r="B167" s="202">
        <v>437.0</v>
      </c>
      <c r="C167" s="202">
        <v>181.0</v>
      </c>
    </row>
    <row r="168">
      <c r="A168" s="205" t="s">
        <v>553</v>
      </c>
      <c r="B168" s="202">
        <v>438.0</v>
      </c>
      <c r="C168" s="202">
        <v>123.0</v>
      </c>
    </row>
    <row r="169">
      <c r="A169" s="205" t="s">
        <v>554</v>
      </c>
      <c r="B169" s="202">
        <v>439.0</v>
      </c>
      <c r="C169" s="202">
        <v>76.0</v>
      </c>
    </row>
    <row r="170">
      <c r="A170" s="205" t="s">
        <v>555</v>
      </c>
      <c r="B170" s="202">
        <v>440.0</v>
      </c>
      <c r="C170" s="202">
        <v>86.0</v>
      </c>
    </row>
    <row r="171">
      <c r="A171" s="205" t="s">
        <v>556</v>
      </c>
      <c r="B171" s="202">
        <v>441.0</v>
      </c>
      <c r="C171" s="202">
        <v>157.0</v>
      </c>
    </row>
    <row r="172">
      <c r="A172" s="205" t="s">
        <v>557</v>
      </c>
      <c r="B172" s="202">
        <v>442.0</v>
      </c>
      <c r="C172" s="202">
        <v>139.0</v>
      </c>
    </row>
    <row r="173">
      <c r="A173" s="205" t="s">
        <v>558</v>
      </c>
      <c r="B173" s="202">
        <v>443.0</v>
      </c>
      <c r="C173" s="202">
        <v>187.0</v>
      </c>
    </row>
    <row r="174">
      <c r="A174" s="205" t="s">
        <v>559</v>
      </c>
      <c r="B174" s="202">
        <v>444.0</v>
      </c>
      <c r="C174" s="202">
        <v>188.0</v>
      </c>
    </row>
    <row r="175">
      <c r="A175" s="205" t="s">
        <v>560</v>
      </c>
      <c r="B175" s="202">
        <v>445.0</v>
      </c>
      <c r="C175" s="202">
        <v>189.0</v>
      </c>
    </row>
    <row r="176">
      <c r="A176" s="205" t="s">
        <v>561</v>
      </c>
      <c r="B176" s="202">
        <v>446.0</v>
      </c>
      <c r="C176" s="202">
        <v>51.0</v>
      </c>
    </row>
    <row r="177">
      <c r="A177" s="205" t="s">
        <v>562</v>
      </c>
      <c r="B177" s="202">
        <v>447.0</v>
      </c>
      <c r="C177" s="202">
        <v>223.0</v>
      </c>
    </row>
    <row r="178">
      <c r="A178" s="205" t="s">
        <v>563</v>
      </c>
      <c r="B178" s="202">
        <v>448.0</v>
      </c>
      <c r="C178" s="202">
        <v>224.0</v>
      </c>
    </row>
    <row r="179">
      <c r="A179" s="205" t="s">
        <v>564</v>
      </c>
      <c r="B179" s="202">
        <v>449.0</v>
      </c>
      <c r="C179" s="202">
        <v>107.0</v>
      </c>
    </row>
    <row r="180">
      <c r="A180" s="205" t="s">
        <v>565</v>
      </c>
      <c r="B180" s="202">
        <v>450.0</v>
      </c>
      <c r="C180" s="202">
        <v>108.0</v>
      </c>
    </row>
    <row r="181">
      <c r="A181" s="205" t="s">
        <v>566</v>
      </c>
      <c r="B181" s="202">
        <v>451.0</v>
      </c>
      <c r="C181" s="202">
        <v>148.0</v>
      </c>
    </row>
    <row r="182">
      <c r="A182" s="205" t="s">
        <v>567</v>
      </c>
      <c r="B182" s="202">
        <v>452.0</v>
      </c>
      <c r="C182" s="202">
        <v>149.0</v>
      </c>
    </row>
    <row r="183">
      <c r="A183" s="205" t="s">
        <v>568</v>
      </c>
      <c r="B183" s="202">
        <v>453.0</v>
      </c>
      <c r="C183" s="202">
        <v>99.0</v>
      </c>
    </row>
    <row r="184">
      <c r="A184" s="205" t="s">
        <v>569</v>
      </c>
      <c r="B184" s="202">
        <v>454.0</v>
      </c>
      <c r="C184" s="202">
        <v>100.0</v>
      </c>
    </row>
    <row r="185">
      <c r="A185" s="205" t="s">
        <v>570</v>
      </c>
      <c r="B185" s="202">
        <v>455.0</v>
      </c>
      <c r="C185" s="202">
        <v>92.0</v>
      </c>
    </row>
    <row r="186">
      <c r="A186" s="205" t="s">
        <v>571</v>
      </c>
      <c r="B186" s="202">
        <v>456.0</v>
      </c>
      <c r="C186" s="202">
        <v>172.0</v>
      </c>
    </row>
    <row r="187">
      <c r="A187" s="205" t="s">
        <v>572</v>
      </c>
      <c r="B187" s="202">
        <v>457.0</v>
      </c>
      <c r="C187" s="202">
        <v>173.0</v>
      </c>
    </row>
    <row r="188">
      <c r="A188" s="205" t="s">
        <v>573</v>
      </c>
      <c r="B188" s="202">
        <v>458.0</v>
      </c>
      <c r="C188" s="202">
        <v>164.0</v>
      </c>
    </row>
    <row r="189">
      <c r="A189" s="205" t="s">
        <v>574</v>
      </c>
      <c r="B189" s="202">
        <v>459.0</v>
      </c>
      <c r="C189" s="202">
        <v>217.0</v>
      </c>
    </row>
    <row r="190">
      <c r="A190" s="205" t="s">
        <v>575</v>
      </c>
      <c r="B190" s="202">
        <v>460.0</v>
      </c>
      <c r="C190" s="202">
        <v>218.0</v>
      </c>
    </row>
    <row r="191">
      <c r="A191" s="205" t="s">
        <v>576</v>
      </c>
      <c r="B191" s="202">
        <v>461.0</v>
      </c>
      <c r="C191" s="202">
        <v>204.0</v>
      </c>
    </row>
    <row r="192">
      <c r="A192" s="205" t="s">
        <v>577</v>
      </c>
      <c r="B192" s="202">
        <v>462.0</v>
      </c>
      <c r="C192" s="202">
        <v>179.0</v>
      </c>
    </row>
    <row r="193">
      <c r="A193" s="205" t="s">
        <v>578</v>
      </c>
      <c r="B193" s="202">
        <v>463.0</v>
      </c>
      <c r="C193" s="202">
        <v>126.0</v>
      </c>
    </row>
    <row r="194">
      <c r="A194" s="205" t="s">
        <v>579</v>
      </c>
      <c r="B194" s="202">
        <v>464.0</v>
      </c>
      <c r="C194" s="202">
        <v>122.0</v>
      </c>
    </row>
    <row r="195">
      <c r="A195" s="205" t="s">
        <v>580</v>
      </c>
      <c r="B195" s="202">
        <v>465.0</v>
      </c>
      <c r="C195" s="202">
        <v>96.0</v>
      </c>
    </row>
    <row r="196">
      <c r="A196" s="205" t="s">
        <v>581</v>
      </c>
      <c r="B196" s="202">
        <v>466.0</v>
      </c>
      <c r="C196" s="202">
        <v>184.0</v>
      </c>
    </row>
    <row r="197">
      <c r="A197" s="205" t="s">
        <v>582</v>
      </c>
      <c r="B197" s="202">
        <v>467.0</v>
      </c>
      <c r="C197" s="202">
        <v>176.0</v>
      </c>
    </row>
    <row r="198">
      <c r="A198" s="205" t="s">
        <v>583</v>
      </c>
      <c r="B198" s="202">
        <v>468.0</v>
      </c>
      <c r="C198" s="202">
        <v>129.0</v>
      </c>
    </row>
    <row r="199">
      <c r="A199" s="205" t="s">
        <v>584</v>
      </c>
      <c r="B199" s="202">
        <v>469.0</v>
      </c>
      <c r="C199" s="202">
        <v>106.0</v>
      </c>
    </row>
    <row r="200">
      <c r="A200" s="205" t="s">
        <v>585</v>
      </c>
      <c r="B200" s="202">
        <v>470.0</v>
      </c>
      <c r="C200" s="202">
        <v>31.0</v>
      </c>
    </row>
    <row r="201">
      <c r="A201" s="205" t="s">
        <v>586</v>
      </c>
      <c r="B201" s="202">
        <v>471.0</v>
      </c>
      <c r="C201" s="202">
        <v>32.0</v>
      </c>
    </row>
    <row r="202">
      <c r="A202" s="205" t="s">
        <v>587</v>
      </c>
      <c r="B202" s="202">
        <v>472.0</v>
      </c>
      <c r="C202" s="202">
        <v>186.0</v>
      </c>
    </row>
    <row r="203">
      <c r="A203" s="205" t="s">
        <v>588</v>
      </c>
      <c r="B203" s="202">
        <v>473.0</v>
      </c>
      <c r="C203" s="202">
        <v>214.0</v>
      </c>
    </row>
    <row r="204">
      <c r="A204" s="205" t="s">
        <v>589</v>
      </c>
      <c r="B204" s="202">
        <v>474.0</v>
      </c>
      <c r="C204" s="202">
        <v>135.0</v>
      </c>
    </row>
    <row r="205">
      <c r="A205" s="205" t="s">
        <v>590</v>
      </c>
      <c r="B205" s="202">
        <v>475.0</v>
      </c>
      <c r="C205" s="202">
        <v>104.0</v>
      </c>
    </row>
    <row r="206">
      <c r="A206" s="205" t="s">
        <v>591</v>
      </c>
      <c r="B206" s="202">
        <v>476.0</v>
      </c>
      <c r="C206" s="202">
        <v>191.0</v>
      </c>
    </row>
    <row r="207">
      <c r="A207" s="205" t="s">
        <v>592</v>
      </c>
      <c r="B207" s="202">
        <v>477.0</v>
      </c>
      <c r="C207" s="202">
        <v>160.0</v>
      </c>
    </row>
    <row r="208">
      <c r="A208" s="205" t="s">
        <v>593</v>
      </c>
      <c r="B208" s="202">
        <v>478.0</v>
      </c>
      <c r="C208" s="202">
        <v>207.0</v>
      </c>
    </row>
    <row r="209">
      <c r="A209" s="205" t="s">
        <v>594</v>
      </c>
      <c r="B209" s="202">
        <v>479.0</v>
      </c>
      <c r="C209" s="202">
        <v>194.0</v>
      </c>
    </row>
    <row r="210">
      <c r="A210" s="205" t="s">
        <v>594</v>
      </c>
      <c r="B210" s="202">
        <v>479.0</v>
      </c>
      <c r="C210" s="202">
        <v>194.0</v>
      </c>
    </row>
    <row r="211">
      <c r="A211" s="205" t="s">
        <v>594</v>
      </c>
      <c r="B211" s="202">
        <v>479.0</v>
      </c>
      <c r="C211" s="202">
        <v>194.0</v>
      </c>
    </row>
    <row r="212">
      <c r="A212" s="205" t="s">
        <v>594</v>
      </c>
      <c r="B212" s="202">
        <v>479.0</v>
      </c>
      <c r="C212" s="202">
        <v>194.0</v>
      </c>
    </row>
    <row r="213">
      <c r="A213" s="205" t="s">
        <v>594</v>
      </c>
      <c r="B213" s="202">
        <v>479.0</v>
      </c>
      <c r="C213" s="202">
        <v>194.0</v>
      </c>
    </row>
    <row r="214">
      <c r="A214" s="205" t="s">
        <v>594</v>
      </c>
      <c r="B214" s="202">
        <v>479.0</v>
      </c>
      <c r="C214" s="202">
        <v>194.0</v>
      </c>
    </row>
    <row r="215">
      <c r="A215" s="205" t="s">
        <v>600</v>
      </c>
      <c r="B215" s="202">
        <v>480.0</v>
      </c>
      <c r="C215" s="202">
        <v>225.0</v>
      </c>
    </row>
    <row r="216">
      <c r="A216" s="205" t="s">
        <v>601</v>
      </c>
      <c r="B216" s="202">
        <v>481.0</v>
      </c>
      <c r="C216" s="202">
        <v>226.0</v>
      </c>
    </row>
    <row r="217">
      <c r="A217" s="205" t="s">
        <v>602</v>
      </c>
      <c r="B217" s="202">
        <v>482.0</v>
      </c>
      <c r="C217" s="202">
        <v>227.0</v>
      </c>
    </row>
    <row r="218">
      <c r="A218" s="205" t="s">
        <v>603</v>
      </c>
      <c r="B218" s="202">
        <v>483.0</v>
      </c>
      <c r="C218" s="202">
        <v>235.0</v>
      </c>
    </row>
    <row r="219">
      <c r="A219" s="205" t="s">
        <v>603</v>
      </c>
      <c r="B219" s="202">
        <v>483.0</v>
      </c>
      <c r="C219" s="202">
        <v>235.0</v>
      </c>
    </row>
    <row r="220">
      <c r="A220" s="205" t="s">
        <v>604</v>
      </c>
      <c r="B220" s="202">
        <v>484.0</v>
      </c>
      <c r="C220" s="202">
        <v>236.0</v>
      </c>
    </row>
    <row r="221">
      <c r="A221" s="205" t="s">
        <v>604</v>
      </c>
      <c r="B221" s="202">
        <v>484.0</v>
      </c>
      <c r="C221" s="202">
        <v>236.0</v>
      </c>
    </row>
    <row r="222">
      <c r="A222" s="205" t="s">
        <v>605</v>
      </c>
      <c r="B222" s="202">
        <v>485.0</v>
      </c>
      <c r="C222" s="202">
        <v>228.0</v>
      </c>
    </row>
    <row r="223">
      <c r="A223" s="205" t="s">
        <v>606</v>
      </c>
      <c r="B223" s="202">
        <v>486.0</v>
      </c>
      <c r="C223" s="202">
        <v>229.0</v>
      </c>
    </row>
    <row r="224">
      <c r="A224" s="205" t="s">
        <v>607</v>
      </c>
      <c r="B224" s="202">
        <v>487.0</v>
      </c>
      <c r="C224" s="202">
        <v>237.0</v>
      </c>
    </row>
    <row r="225">
      <c r="A225" s="205" t="s">
        <v>607</v>
      </c>
      <c r="B225" s="202">
        <v>487.0</v>
      </c>
      <c r="C225" s="202">
        <v>237.0</v>
      </c>
    </row>
    <row r="226">
      <c r="A226" s="205" t="s">
        <v>608</v>
      </c>
      <c r="B226" s="202">
        <v>488.0</v>
      </c>
      <c r="C226" s="202">
        <v>230.0</v>
      </c>
    </row>
    <row r="227">
      <c r="A227" s="205" t="s">
        <v>609</v>
      </c>
      <c r="B227" s="202">
        <v>489.0</v>
      </c>
      <c r="C227" s="202">
        <v>239.0</v>
      </c>
    </row>
    <row r="228">
      <c r="A228" s="205" t="s">
        <v>610</v>
      </c>
      <c r="B228" s="202">
        <v>490.0</v>
      </c>
      <c r="C228" s="202">
        <v>240.0</v>
      </c>
    </row>
    <row r="229">
      <c r="A229" s="205" t="s">
        <v>611</v>
      </c>
      <c r="B229" s="202">
        <v>491.0</v>
      </c>
      <c r="C229" s="202">
        <v>242.0</v>
      </c>
    </row>
    <row r="230">
      <c r="A230" s="205" t="s">
        <v>612</v>
      </c>
      <c r="B230" s="202">
        <v>492.0</v>
      </c>
      <c r="C230" s="202">
        <v>241.0</v>
      </c>
    </row>
    <row r="231">
      <c r="A231" s="205" t="s">
        <v>612</v>
      </c>
      <c r="B231" s="202">
        <v>492.0</v>
      </c>
      <c r="C231" s="202">
        <v>241.0</v>
      </c>
    </row>
    <row r="232">
      <c r="A232" s="205" t="s">
        <v>614</v>
      </c>
      <c r="B232" s="202">
        <v>493.0</v>
      </c>
      <c r="C232" s="202">
        <v>238.0</v>
      </c>
    </row>
    <row r="233">
      <c r="A233" s="205" t="s">
        <v>622</v>
      </c>
      <c r="B233" s="202">
        <v>501.0</v>
      </c>
      <c r="C233" s="202">
        <v>7.0</v>
      </c>
    </row>
    <row r="234">
      <c r="A234" s="205" t="s">
        <v>623</v>
      </c>
      <c r="B234" s="202">
        <v>502.0</v>
      </c>
      <c r="C234" s="202">
        <v>8.0</v>
      </c>
    </row>
    <row r="235">
      <c r="A235" s="205" t="s">
        <v>624</v>
      </c>
      <c r="B235" s="202">
        <v>503.0</v>
      </c>
      <c r="C235" s="202">
        <v>9.0</v>
      </c>
    </row>
    <row r="236">
      <c r="A236" s="205" t="s">
        <v>669</v>
      </c>
      <c r="B236" s="202">
        <v>548.0</v>
      </c>
      <c r="C236" s="202">
        <v>93.0</v>
      </c>
    </row>
    <row r="237">
      <c r="A237" s="205" t="s">
        <v>670</v>
      </c>
      <c r="B237" s="202">
        <v>549.0</v>
      </c>
      <c r="C237" s="202">
        <v>94.0</v>
      </c>
    </row>
    <row r="238">
      <c r="A238" s="205" t="s">
        <v>671</v>
      </c>
      <c r="B238" s="202">
        <v>550.0</v>
      </c>
      <c r="C238" s="202">
        <v>166.0</v>
      </c>
    </row>
    <row r="239">
      <c r="A239" s="205" t="s">
        <v>695</v>
      </c>
      <c r="B239" s="202">
        <v>570.0</v>
      </c>
      <c r="C239" s="202">
        <v>219.0</v>
      </c>
    </row>
    <row r="240">
      <c r="A240" s="205" t="s">
        <v>696</v>
      </c>
      <c r="B240" s="202">
        <v>571.0</v>
      </c>
      <c r="C240" s="202">
        <v>220.0</v>
      </c>
    </row>
    <row r="241">
      <c r="A241" s="205" t="s">
        <v>756</v>
      </c>
      <c r="B241" s="202">
        <v>627.0</v>
      </c>
      <c r="C241" s="202">
        <v>221.0</v>
      </c>
    </row>
    <row r="242">
      <c r="A242" s="205" t="s">
        <v>757</v>
      </c>
      <c r="B242" s="202">
        <v>628.0</v>
      </c>
      <c r="C242" s="202">
        <v>222.0</v>
      </c>
    </row>
    <row r="243">
      <c r="A243" s="205" t="s">
        <v>770</v>
      </c>
      <c r="B243" s="202">
        <v>641.0</v>
      </c>
      <c r="C243" s="202">
        <v>231.0</v>
      </c>
    </row>
    <row r="244">
      <c r="A244" s="205" t="s">
        <v>770</v>
      </c>
      <c r="B244" s="202">
        <v>641.0</v>
      </c>
      <c r="C244" s="202">
        <v>231.0</v>
      </c>
    </row>
    <row r="245">
      <c r="A245" s="205" t="s">
        <v>773</v>
      </c>
      <c r="B245" s="202">
        <v>642.0</v>
      </c>
      <c r="C245" s="202">
        <v>232.0</v>
      </c>
    </row>
    <row r="246">
      <c r="A246" s="205" t="s">
        <v>773</v>
      </c>
      <c r="B246" s="202">
        <v>642.0</v>
      </c>
      <c r="C246" s="202">
        <v>232.0</v>
      </c>
    </row>
    <row r="247">
      <c r="A247" s="205" t="s">
        <v>776</v>
      </c>
      <c r="B247" s="202">
        <v>645.0</v>
      </c>
      <c r="C247" s="202">
        <v>233.0</v>
      </c>
    </row>
    <row r="248">
      <c r="A248" s="205" t="s">
        <v>776</v>
      </c>
      <c r="B248" s="202">
        <v>645.0</v>
      </c>
      <c r="C248" s="202">
        <v>233.0</v>
      </c>
    </row>
    <row r="249">
      <c r="A249" s="205" t="s">
        <v>867</v>
      </c>
      <c r="B249" s="202">
        <v>700.0</v>
      </c>
      <c r="C249" s="202">
        <v>33.0</v>
      </c>
    </row>
    <row r="250">
      <c r="A250" s="205" t="s">
        <v>871</v>
      </c>
      <c r="B250" s="202">
        <v>704.0</v>
      </c>
      <c r="C250" s="202">
        <v>115.0</v>
      </c>
    </row>
    <row r="251">
      <c r="A251" s="205" t="s">
        <v>872</v>
      </c>
      <c r="B251" s="202">
        <v>705.0</v>
      </c>
      <c r="C251" s="202">
        <v>116.0</v>
      </c>
    </row>
    <row r="252">
      <c r="A252" s="205" t="s">
        <v>873</v>
      </c>
      <c r="B252" s="202">
        <v>706.0</v>
      </c>
      <c r="C252" s="202">
        <v>117.0</v>
      </c>
    </row>
    <row r="253">
      <c r="A253" s="205" t="s">
        <v>883</v>
      </c>
      <c r="B253" s="202">
        <v>712.0</v>
      </c>
      <c r="C253" s="202">
        <v>215.0</v>
      </c>
    </row>
    <row r="254">
      <c r="A254" s="205" t="s">
        <v>884</v>
      </c>
      <c r="B254" s="202">
        <v>713.0</v>
      </c>
      <c r="C254" s="202">
        <v>216.0</v>
      </c>
    </row>
    <row r="255">
      <c r="A255" s="205" t="s">
        <v>894</v>
      </c>
      <c r="B255" s="202">
        <v>722.0</v>
      </c>
      <c r="C255" s="202">
        <v>1.0</v>
      </c>
    </row>
    <row r="256">
      <c r="A256" s="205" t="s">
        <v>895</v>
      </c>
      <c r="B256" s="202">
        <v>723.0</v>
      </c>
      <c r="C256" s="202">
        <v>2.0</v>
      </c>
    </row>
    <row r="257">
      <c r="A257" s="205" t="s">
        <v>896</v>
      </c>
      <c r="B257" s="202">
        <v>724.0</v>
      </c>
      <c r="C257" s="202">
        <v>3.0</v>
      </c>
    </row>
    <row r="258">
      <c r="A258" s="205" t="s">
        <v>1093</v>
      </c>
      <c r="B258" s="202">
        <v>899.0</v>
      </c>
      <c r="C258" s="202">
        <v>50.0</v>
      </c>
    </row>
    <row r="259">
      <c r="A259" s="205" t="s">
        <v>1094</v>
      </c>
      <c r="B259" s="202">
        <v>900.0</v>
      </c>
      <c r="C259" s="202">
        <v>73.0</v>
      </c>
    </row>
    <row r="260">
      <c r="A260" s="205" t="s">
        <v>1095</v>
      </c>
      <c r="B260" s="202">
        <v>901.0</v>
      </c>
      <c r="C260" s="202">
        <v>114.0</v>
      </c>
    </row>
    <row r="261">
      <c r="A261" s="205" t="s">
        <v>1097</v>
      </c>
      <c r="B261" s="202">
        <v>902.0</v>
      </c>
      <c r="C261" s="202">
        <v>167.0</v>
      </c>
    </row>
    <row r="262">
      <c r="A262" s="205" t="s">
        <v>1097</v>
      </c>
      <c r="B262" s="202">
        <v>902.0</v>
      </c>
      <c r="C262" s="202">
        <v>167.0</v>
      </c>
    </row>
    <row r="263">
      <c r="A263" s="205" t="s">
        <v>1098</v>
      </c>
      <c r="B263" s="202">
        <v>903.0</v>
      </c>
      <c r="C263" s="202">
        <v>203.0</v>
      </c>
    </row>
    <row r="264">
      <c r="A264" s="205" t="s">
        <v>1099</v>
      </c>
      <c r="B264" s="202">
        <v>904.0</v>
      </c>
      <c r="C264" s="202">
        <v>85.0</v>
      </c>
    </row>
    <row r="265">
      <c r="A265" s="205" t="s">
        <v>1100</v>
      </c>
      <c r="B265" s="202">
        <v>905.0</v>
      </c>
      <c r="C265" s="202">
        <v>234.0</v>
      </c>
    </row>
    <row r="266">
      <c r="A266" s="205" t="s">
        <v>1100</v>
      </c>
      <c r="B266" s="202">
        <v>905.0</v>
      </c>
      <c r="C266" s="202">
        <v>234.0</v>
      </c>
    </row>
  </sheetData>
  <hyperlinks>
    <hyperlink r:id="rId1" ref="A2"/>
    <hyperlink r:id="rId2" ref="A3"/>
    <hyperlink r:id="rId3" ref="A4"/>
    <hyperlink r:id="rId4" ref="A5"/>
    <hyperlink r:id="rId5" ref="A6"/>
    <hyperlink r:id="rId6" ref="A7"/>
    <hyperlink r:id="rId7" ref="A8"/>
    <hyperlink r:id="rId8" ref="A9"/>
    <hyperlink r:id="rId9" ref="A10"/>
    <hyperlink r:id="rId10" ref="A11"/>
    <hyperlink r:id="rId11" ref="A12"/>
    <hyperlink r:id="rId12" ref="A13"/>
    <hyperlink r:id="rId13" ref="A14"/>
    <hyperlink r:id="rId14" ref="A15"/>
    <hyperlink r:id="rId15" ref="A16"/>
    <hyperlink r:id="rId16" ref="A17"/>
    <hyperlink r:id="rId17" ref="A18"/>
    <hyperlink r:id="rId18" ref="A19"/>
    <hyperlink r:id="rId19" ref="A20"/>
    <hyperlink r:id="rId20" ref="A21"/>
    <hyperlink r:id="rId21" ref="A22"/>
    <hyperlink r:id="rId22" ref="A23"/>
    <hyperlink r:id="rId23" ref="A24"/>
    <hyperlink r:id="rId24" ref="A25"/>
    <hyperlink r:id="rId25" ref="A26"/>
    <hyperlink r:id="rId26" ref="A27"/>
    <hyperlink r:id="rId27" ref="A28"/>
    <hyperlink r:id="rId28" ref="A29"/>
    <hyperlink r:id="rId29" ref="A30"/>
    <hyperlink r:id="rId30" ref="A31"/>
    <hyperlink r:id="rId31" ref="A32"/>
    <hyperlink r:id="rId32" ref="A33"/>
    <hyperlink r:id="rId33" ref="A34"/>
    <hyperlink r:id="rId34" ref="A35"/>
    <hyperlink r:id="rId35" ref="A36"/>
    <hyperlink r:id="rId36" ref="A37"/>
    <hyperlink r:id="rId37" ref="A38"/>
    <hyperlink r:id="rId38" ref="A39"/>
    <hyperlink r:id="rId39" ref="A40"/>
    <hyperlink r:id="rId40" ref="A41"/>
    <hyperlink r:id="rId41" ref="A42"/>
    <hyperlink r:id="rId42" ref="A43"/>
    <hyperlink r:id="rId43" ref="A44"/>
    <hyperlink r:id="rId44" ref="A45"/>
    <hyperlink r:id="rId45" ref="A46"/>
    <hyperlink r:id="rId46" ref="A47"/>
    <hyperlink r:id="rId47" ref="A48"/>
    <hyperlink r:id="rId48" ref="A49"/>
    <hyperlink r:id="rId49" ref="A50"/>
    <hyperlink r:id="rId50" ref="A51"/>
    <hyperlink r:id="rId51" ref="A52"/>
    <hyperlink r:id="rId52" ref="A53"/>
    <hyperlink r:id="rId53" ref="A54"/>
    <hyperlink r:id="rId54" ref="A55"/>
    <hyperlink r:id="rId55" ref="A56"/>
    <hyperlink r:id="rId56" ref="A57"/>
    <hyperlink r:id="rId57" ref="A58"/>
    <hyperlink r:id="rId58" ref="A59"/>
    <hyperlink r:id="rId59" ref="A60"/>
    <hyperlink r:id="rId60" ref="A61"/>
    <hyperlink r:id="rId61" ref="A62"/>
    <hyperlink r:id="rId62" ref="A63"/>
    <hyperlink r:id="rId63" ref="A64"/>
    <hyperlink r:id="rId64" ref="A65"/>
    <hyperlink r:id="rId65" ref="A66"/>
    <hyperlink r:id="rId66" ref="A67"/>
    <hyperlink r:id="rId67" ref="A68"/>
    <hyperlink r:id="rId68" ref="A69"/>
    <hyperlink r:id="rId69" ref="A70"/>
    <hyperlink r:id="rId70" ref="A71"/>
    <hyperlink r:id="rId71" ref="A72"/>
    <hyperlink r:id="rId72" ref="A73"/>
    <hyperlink r:id="rId73" ref="A74"/>
    <hyperlink r:id="rId74" ref="A75"/>
    <hyperlink r:id="rId75" ref="A76"/>
    <hyperlink r:id="rId76" ref="A77"/>
    <hyperlink r:id="rId77" ref="A78"/>
    <hyperlink r:id="rId78" ref="A79"/>
    <hyperlink r:id="rId79" ref="A80"/>
    <hyperlink r:id="rId80" ref="A81"/>
    <hyperlink r:id="rId81" ref="A82"/>
    <hyperlink r:id="rId82" ref="A83"/>
    <hyperlink r:id="rId83" ref="A84"/>
    <hyperlink r:id="rId84" ref="A85"/>
    <hyperlink r:id="rId85" ref="A86"/>
    <hyperlink r:id="rId86" ref="A87"/>
    <hyperlink r:id="rId87" ref="A88"/>
    <hyperlink r:id="rId88" ref="A89"/>
    <hyperlink r:id="rId89" ref="A90"/>
    <hyperlink r:id="rId90" ref="A91"/>
    <hyperlink r:id="rId91" ref="A92"/>
    <hyperlink r:id="rId92" ref="A93"/>
    <hyperlink r:id="rId93" ref="A94"/>
    <hyperlink r:id="rId94" ref="A95"/>
    <hyperlink r:id="rId95" ref="A96"/>
    <hyperlink r:id="rId96" ref="A97"/>
    <hyperlink r:id="rId97" ref="A98"/>
    <hyperlink r:id="rId98" ref="A99"/>
    <hyperlink r:id="rId99" ref="A100"/>
    <hyperlink r:id="rId100" ref="A101"/>
    <hyperlink r:id="rId101" ref="A102"/>
    <hyperlink r:id="rId102" ref="A103"/>
    <hyperlink r:id="rId103" ref="A104"/>
    <hyperlink r:id="rId104" ref="A105"/>
    <hyperlink r:id="rId105" ref="A106"/>
    <hyperlink r:id="rId106" ref="A107"/>
    <hyperlink r:id="rId107" ref="A108"/>
    <hyperlink r:id="rId108" ref="A109"/>
    <hyperlink r:id="rId109" ref="A110"/>
    <hyperlink r:id="rId110" ref="A111"/>
    <hyperlink r:id="rId111" ref="A112"/>
    <hyperlink r:id="rId112" ref="A113"/>
    <hyperlink r:id="rId113" ref="A114"/>
    <hyperlink r:id="rId114" ref="A115"/>
    <hyperlink r:id="rId115" ref="A116"/>
    <hyperlink r:id="rId116" ref="A117"/>
    <hyperlink r:id="rId117" ref="A118"/>
    <hyperlink r:id="rId118" ref="A119"/>
    <hyperlink r:id="rId119" ref="A120"/>
    <hyperlink r:id="rId120" ref="A121"/>
    <hyperlink r:id="rId121" ref="A122"/>
    <hyperlink r:id="rId122" ref="A123"/>
    <hyperlink r:id="rId123" ref="A124"/>
    <hyperlink r:id="rId124" ref="A125"/>
    <hyperlink r:id="rId125" ref="A126"/>
    <hyperlink r:id="rId126" ref="A127"/>
    <hyperlink r:id="rId127" ref="A128"/>
    <hyperlink r:id="rId128" ref="A129"/>
    <hyperlink r:id="rId129" ref="A130"/>
    <hyperlink r:id="rId130" ref="A131"/>
    <hyperlink r:id="rId131" ref="A132"/>
    <hyperlink r:id="rId132" ref="A133"/>
    <hyperlink r:id="rId133" ref="A134"/>
    <hyperlink r:id="rId134" ref="A135"/>
    <hyperlink r:id="rId135" ref="A136"/>
    <hyperlink r:id="rId136" ref="A137"/>
    <hyperlink r:id="rId137" ref="A138"/>
    <hyperlink r:id="rId138" ref="A139"/>
    <hyperlink r:id="rId139" ref="A140"/>
    <hyperlink r:id="rId140" ref="A141"/>
    <hyperlink r:id="rId141" ref="A142"/>
    <hyperlink r:id="rId142" ref="A143"/>
    <hyperlink r:id="rId143" ref="A144"/>
    <hyperlink r:id="rId144" ref="A145"/>
    <hyperlink r:id="rId145" ref="A146"/>
    <hyperlink r:id="rId146" ref="A147"/>
    <hyperlink r:id="rId147" ref="A148"/>
    <hyperlink r:id="rId148" ref="A149"/>
    <hyperlink r:id="rId149" ref="A150"/>
    <hyperlink r:id="rId150" ref="A151"/>
    <hyperlink r:id="rId151" ref="A152"/>
    <hyperlink r:id="rId152" ref="A153"/>
    <hyperlink r:id="rId153" ref="A154"/>
    <hyperlink r:id="rId154" ref="A155"/>
    <hyperlink r:id="rId155" ref="A156"/>
    <hyperlink r:id="rId156" ref="A157"/>
    <hyperlink r:id="rId157" ref="A158"/>
    <hyperlink r:id="rId158" ref="A159"/>
    <hyperlink r:id="rId159" ref="A160"/>
    <hyperlink r:id="rId160" ref="A161"/>
    <hyperlink r:id="rId161" ref="A162"/>
    <hyperlink r:id="rId162" ref="A163"/>
    <hyperlink r:id="rId163" ref="A164"/>
    <hyperlink r:id="rId164" ref="A165"/>
    <hyperlink r:id="rId165" ref="A166"/>
    <hyperlink r:id="rId166" ref="A167"/>
    <hyperlink r:id="rId167" ref="A168"/>
    <hyperlink r:id="rId168" ref="A169"/>
    <hyperlink r:id="rId169" ref="A170"/>
    <hyperlink r:id="rId170" ref="A171"/>
    <hyperlink r:id="rId171" ref="A172"/>
    <hyperlink r:id="rId172" ref="A173"/>
    <hyperlink r:id="rId173" ref="A174"/>
    <hyperlink r:id="rId174" ref="A175"/>
    <hyperlink r:id="rId175" ref="A176"/>
    <hyperlink r:id="rId176" ref="A177"/>
    <hyperlink r:id="rId177" ref="A178"/>
    <hyperlink r:id="rId178" ref="A179"/>
    <hyperlink r:id="rId179" ref="A180"/>
    <hyperlink r:id="rId180" ref="A181"/>
    <hyperlink r:id="rId181" ref="A182"/>
    <hyperlink r:id="rId182" ref="A183"/>
    <hyperlink r:id="rId183" ref="A184"/>
    <hyperlink r:id="rId184" ref="A185"/>
    <hyperlink r:id="rId185" ref="A186"/>
    <hyperlink r:id="rId186" ref="A187"/>
    <hyperlink r:id="rId187" ref="A188"/>
    <hyperlink r:id="rId188" ref="A189"/>
    <hyperlink r:id="rId189" ref="A190"/>
    <hyperlink r:id="rId190" ref="A191"/>
    <hyperlink r:id="rId191" ref="A192"/>
    <hyperlink r:id="rId192" ref="A193"/>
    <hyperlink r:id="rId193" ref="A194"/>
    <hyperlink r:id="rId194" ref="A195"/>
    <hyperlink r:id="rId195" ref="A196"/>
    <hyperlink r:id="rId196" ref="A197"/>
    <hyperlink r:id="rId197" ref="A198"/>
    <hyperlink r:id="rId198" ref="A199"/>
    <hyperlink r:id="rId199" ref="A200"/>
    <hyperlink r:id="rId200" ref="A201"/>
    <hyperlink r:id="rId201" ref="A202"/>
    <hyperlink r:id="rId202" ref="A203"/>
    <hyperlink r:id="rId203" ref="A204"/>
    <hyperlink r:id="rId204" ref="A205"/>
    <hyperlink r:id="rId205" ref="A206"/>
    <hyperlink r:id="rId206" ref="A207"/>
    <hyperlink r:id="rId207" ref="A208"/>
    <hyperlink r:id="rId208" ref="A209"/>
    <hyperlink r:id="rId209" ref="A210"/>
    <hyperlink r:id="rId210" ref="A211"/>
    <hyperlink r:id="rId211" ref="A212"/>
    <hyperlink r:id="rId212" ref="A213"/>
    <hyperlink r:id="rId213" ref="A214"/>
    <hyperlink r:id="rId214" ref="A215"/>
    <hyperlink r:id="rId215" ref="A216"/>
    <hyperlink r:id="rId216" ref="A217"/>
    <hyperlink r:id="rId217" ref="A218"/>
    <hyperlink r:id="rId218" ref="A219"/>
    <hyperlink r:id="rId219" ref="A220"/>
    <hyperlink r:id="rId220" ref="A221"/>
    <hyperlink r:id="rId221" ref="A222"/>
    <hyperlink r:id="rId222" ref="A223"/>
    <hyperlink r:id="rId223" ref="A224"/>
    <hyperlink r:id="rId224" ref="A225"/>
    <hyperlink r:id="rId225" ref="A226"/>
    <hyperlink r:id="rId226" ref="A227"/>
    <hyperlink r:id="rId227" ref="A228"/>
    <hyperlink r:id="rId228" ref="A229"/>
    <hyperlink r:id="rId229" ref="A230"/>
    <hyperlink r:id="rId230" ref="A231"/>
    <hyperlink r:id="rId231" ref="A232"/>
    <hyperlink r:id="rId232" ref="A233"/>
    <hyperlink r:id="rId233" ref="A234"/>
    <hyperlink r:id="rId234" ref="A235"/>
    <hyperlink r:id="rId235" ref="A236"/>
    <hyperlink r:id="rId236" ref="A237"/>
    <hyperlink r:id="rId237" ref="A238"/>
    <hyperlink r:id="rId238" ref="A239"/>
    <hyperlink r:id="rId239" ref="A240"/>
    <hyperlink r:id="rId240" ref="A241"/>
    <hyperlink r:id="rId241" ref="A242"/>
    <hyperlink r:id="rId242" ref="A243"/>
    <hyperlink r:id="rId243" ref="A244"/>
    <hyperlink r:id="rId244" ref="A245"/>
    <hyperlink r:id="rId245" ref="A246"/>
    <hyperlink r:id="rId246" ref="A247"/>
    <hyperlink r:id="rId247" ref="A248"/>
    <hyperlink r:id="rId248" ref="A249"/>
    <hyperlink r:id="rId249" ref="A250"/>
    <hyperlink r:id="rId250" ref="A251"/>
    <hyperlink r:id="rId251" ref="A252"/>
    <hyperlink r:id="rId252" ref="A253"/>
    <hyperlink r:id="rId253" ref="A254"/>
    <hyperlink r:id="rId254" ref="A255"/>
    <hyperlink r:id="rId255" ref="A256"/>
    <hyperlink r:id="rId256" ref="A257"/>
    <hyperlink r:id="rId257" ref="A258"/>
    <hyperlink r:id="rId258" ref="A259"/>
    <hyperlink r:id="rId259" ref="A260"/>
    <hyperlink r:id="rId260" ref="A261"/>
    <hyperlink r:id="rId261" ref="A262"/>
    <hyperlink r:id="rId262" ref="A263"/>
    <hyperlink r:id="rId263" ref="A264"/>
    <hyperlink r:id="rId264" ref="A265"/>
    <hyperlink r:id="rId265" ref="A266"/>
  </hyperlinks>
  <drawing r:id="rId266"/>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c r="A1" s="225" t="s">
        <v>1250</v>
      </c>
      <c r="B1" s="226" t="s">
        <v>2297</v>
      </c>
      <c r="C1" s="227" t="s">
        <v>2293</v>
      </c>
    </row>
    <row r="2">
      <c r="A2" s="228" t="s">
        <v>1101</v>
      </c>
      <c r="B2" s="226">
        <v>1.0</v>
      </c>
      <c r="C2" s="227">
        <v>906.0</v>
      </c>
    </row>
    <row r="3">
      <c r="A3" s="228" t="s">
        <v>1102</v>
      </c>
      <c r="B3" s="226">
        <v>2.0</v>
      </c>
      <c r="C3" s="227">
        <v>907.0</v>
      </c>
    </row>
    <row r="4">
      <c r="A4" s="228" t="s">
        <v>1103</v>
      </c>
      <c r="B4" s="226">
        <v>3.0</v>
      </c>
      <c r="C4" s="227">
        <v>908.0</v>
      </c>
    </row>
    <row r="5">
      <c r="A5" s="228" t="s">
        <v>1104</v>
      </c>
      <c r="B5" s="226">
        <v>4.0</v>
      </c>
      <c r="C5" s="227">
        <v>909.0</v>
      </c>
    </row>
    <row r="6">
      <c r="A6" s="228" t="s">
        <v>1105</v>
      </c>
      <c r="B6" s="226">
        <v>5.0</v>
      </c>
      <c r="C6" s="227">
        <v>910.0</v>
      </c>
    </row>
    <row r="7">
      <c r="A7" s="228" t="s">
        <v>1106</v>
      </c>
      <c r="B7" s="226">
        <v>6.0</v>
      </c>
      <c r="C7" s="227">
        <v>911.0</v>
      </c>
    </row>
    <row r="8">
      <c r="A8" s="228" t="s">
        <v>1107</v>
      </c>
      <c r="B8" s="226">
        <v>7.0</v>
      </c>
      <c r="C8" s="227">
        <v>912.0</v>
      </c>
    </row>
    <row r="9">
      <c r="A9" s="228" t="s">
        <v>1108</v>
      </c>
      <c r="B9" s="226">
        <v>8.0</v>
      </c>
      <c r="C9" s="227">
        <v>913.0</v>
      </c>
    </row>
    <row r="10">
      <c r="A10" s="228" t="s">
        <v>1109</v>
      </c>
      <c r="B10" s="226">
        <v>9.0</v>
      </c>
      <c r="C10" s="227">
        <v>914.0</v>
      </c>
    </row>
    <row r="11">
      <c r="A11" s="228" t="s">
        <v>1110</v>
      </c>
      <c r="B11" s="226">
        <v>10.0</v>
      </c>
      <c r="C11" s="227">
        <v>915.0</v>
      </c>
    </row>
    <row r="12">
      <c r="A12" s="228" t="s">
        <v>1111</v>
      </c>
      <c r="B12" s="226">
        <v>11.0</v>
      </c>
      <c r="C12" s="227">
        <v>916.0</v>
      </c>
    </row>
    <row r="13">
      <c r="A13" s="228" t="s">
        <v>1112</v>
      </c>
      <c r="B13" s="226">
        <v>12.0</v>
      </c>
      <c r="C13" s="227">
        <v>917.0</v>
      </c>
    </row>
    <row r="14">
      <c r="A14" s="228" t="s">
        <v>1113</v>
      </c>
      <c r="B14" s="226">
        <v>13.0</v>
      </c>
      <c r="C14" s="227">
        <v>918.0</v>
      </c>
    </row>
    <row r="15">
      <c r="A15" s="228" t="s">
        <v>1114</v>
      </c>
      <c r="B15" s="226">
        <v>14.0</v>
      </c>
      <c r="C15" s="227">
        <v>919.0</v>
      </c>
    </row>
    <row r="16">
      <c r="A16" s="228" t="s">
        <v>1115</v>
      </c>
      <c r="B16" s="226">
        <v>15.0</v>
      </c>
      <c r="C16" s="227">
        <v>920.0</v>
      </c>
    </row>
    <row r="17">
      <c r="A17" s="228" t="s">
        <v>265</v>
      </c>
      <c r="B17" s="226">
        <v>16.0</v>
      </c>
      <c r="C17" s="227">
        <v>187.0</v>
      </c>
    </row>
    <row r="18">
      <c r="A18" s="228" t="s">
        <v>266</v>
      </c>
      <c r="B18" s="226">
        <v>17.0</v>
      </c>
      <c r="C18" s="227">
        <v>188.0</v>
      </c>
    </row>
    <row r="19">
      <c r="A19" s="228" t="s">
        <v>267</v>
      </c>
      <c r="B19" s="226">
        <v>18.0</v>
      </c>
      <c r="C19" s="227">
        <v>189.0</v>
      </c>
    </row>
    <row r="20">
      <c r="A20" s="228" t="s">
        <v>793</v>
      </c>
      <c r="B20" s="226">
        <v>19.0</v>
      </c>
      <c r="C20" s="227">
        <v>661.0</v>
      </c>
    </row>
    <row r="21">
      <c r="A21" s="228" t="s">
        <v>794</v>
      </c>
      <c r="B21" s="226">
        <v>20.0</v>
      </c>
      <c r="C21" s="227">
        <v>662.0</v>
      </c>
    </row>
    <row r="22">
      <c r="A22" s="228" t="s">
        <v>795</v>
      </c>
      <c r="B22" s="226">
        <v>21.0</v>
      </c>
      <c r="C22" s="227">
        <v>663.0</v>
      </c>
    </row>
    <row r="23">
      <c r="A23" s="228" t="s">
        <v>1116</v>
      </c>
      <c r="B23" s="226">
        <v>22.0</v>
      </c>
      <c r="C23" s="227">
        <v>921.0</v>
      </c>
    </row>
    <row r="24">
      <c r="A24" s="228" t="s">
        <v>1117</v>
      </c>
      <c r="B24" s="226">
        <v>23.0</v>
      </c>
      <c r="C24" s="227">
        <v>922.0</v>
      </c>
    </row>
    <row r="25">
      <c r="A25" s="228" t="s">
        <v>1118</v>
      </c>
      <c r="B25" s="226">
        <v>24.0</v>
      </c>
      <c r="C25" s="227">
        <v>923.0</v>
      </c>
    </row>
    <row r="26">
      <c r="A26" s="228" t="s">
        <v>334</v>
      </c>
      <c r="B26" s="226">
        <v>25.0</v>
      </c>
      <c r="C26" s="227">
        <v>228.0</v>
      </c>
    </row>
    <row r="27">
      <c r="A27" s="228" t="s">
        <v>335</v>
      </c>
      <c r="B27" s="226">
        <v>26.0</v>
      </c>
      <c r="C27" s="227">
        <v>229.0</v>
      </c>
    </row>
    <row r="28">
      <c r="A28" s="228" t="s">
        <v>906</v>
      </c>
      <c r="B28" s="226">
        <v>27.0</v>
      </c>
      <c r="C28" s="227">
        <v>734.0</v>
      </c>
    </row>
    <row r="29">
      <c r="A29" s="228" t="s">
        <v>907</v>
      </c>
      <c r="B29" s="226">
        <v>28.0</v>
      </c>
      <c r="C29" s="227">
        <v>735.0</v>
      </c>
    </row>
    <row r="30">
      <c r="A30" s="228" t="s">
        <v>1000</v>
      </c>
      <c r="B30" s="226">
        <v>29.0</v>
      </c>
      <c r="C30" s="227">
        <v>819.0</v>
      </c>
    </row>
    <row r="31">
      <c r="A31" s="228" t="s">
        <v>1001</v>
      </c>
      <c r="B31" s="226">
        <v>30.0</v>
      </c>
      <c r="C31" s="227">
        <v>820.0</v>
      </c>
    </row>
    <row r="32">
      <c r="A32" s="228" t="s">
        <v>269</v>
      </c>
      <c r="B32" s="226">
        <v>31.0</v>
      </c>
      <c r="C32" s="227">
        <v>191.0</v>
      </c>
    </row>
    <row r="33">
      <c r="A33" s="228" t="s">
        <v>270</v>
      </c>
      <c r="B33" s="226">
        <v>32.0</v>
      </c>
      <c r="C33" s="227">
        <v>192.0</v>
      </c>
    </row>
    <row r="34">
      <c r="A34" s="228" t="s">
        <v>511</v>
      </c>
      <c r="B34" s="226">
        <v>33.0</v>
      </c>
      <c r="C34" s="227">
        <v>401.0</v>
      </c>
    </row>
    <row r="35">
      <c r="A35" s="228" t="s">
        <v>512</v>
      </c>
      <c r="B35" s="226">
        <v>34.0</v>
      </c>
      <c r="C35" s="227">
        <v>402.0</v>
      </c>
    </row>
    <row r="36">
      <c r="A36" s="228" t="s">
        <v>796</v>
      </c>
      <c r="B36" s="226">
        <v>35.0</v>
      </c>
      <c r="C36" s="227">
        <v>664.0</v>
      </c>
    </row>
    <row r="37">
      <c r="A37" s="228" t="s">
        <v>799</v>
      </c>
      <c r="B37" s="226">
        <v>36.0</v>
      </c>
      <c r="C37" s="227">
        <v>665.0</v>
      </c>
    </row>
    <row r="38">
      <c r="A38" s="228" t="s">
        <v>800</v>
      </c>
      <c r="B38" s="226">
        <v>37.0</v>
      </c>
      <c r="C38" s="227">
        <v>666.0</v>
      </c>
    </row>
    <row r="39">
      <c r="A39" s="228" t="s">
        <v>528</v>
      </c>
      <c r="B39" s="226">
        <v>38.0</v>
      </c>
      <c r="C39" s="227">
        <v>415.0</v>
      </c>
    </row>
    <row r="40">
      <c r="A40" s="228" t="s">
        <v>529</v>
      </c>
      <c r="B40" s="226">
        <v>39.0</v>
      </c>
      <c r="C40" s="227">
        <v>416.0</v>
      </c>
    </row>
    <row r="41">
      <c r="A41" s="228" t="s">
        <v>1002</v>
      </c>
      <c r="B41" s="226">
        <v>40.0</v>
      </c>
      <c r="C41" s="227">
        <v>821.0</v>
      </c>
    </row>
    <row r="42">
      <c r="A42" s="228" t="s">
        <v>1003</v>
      </c>
      <c r="B42" s="226">
        <v>41.0</v>
      </c>
      <c r="C42" s="227">
        <v>822.0</v>
      </c>
    </row>
    <row r="43">
      <c r="A43" s="228" t="s">
        <v>1004</v>
      </c>
      <c r="B43" s="226">
        <v>42.0</v>
      </c>
      <c r="C43" s="227">
        <v>823.0</v>
      </c>
    </row>
    <row r="44">
      <c r="A44" s="228" t="s">
        <v>555</v>
      </c>
      <c r="B44" s="226">
        <v>43.0</v>
      </c>
      <c r="C44" s="227">
        <v>440.0</v>
      </c>
    </row>
    <row r="45">
      <c r="A45" s="228" t="s">
        <v>187</v>
      </c>
      <c r="B45" s="226">
        <v>44.0</v>
      </c>
      <c r="C45" s="227">
        <v>113.0</v>
      </c>
    </row>
    <row r="46">
      <c r="A46" s="228" t="s">
        <v>348</v>
      </c>
      <c r="B46" s="226">
        <v>45.0</v>
      </c>
      <c r="C46" s="227">
        <v>242.0</v>
      </c>
    </row>
    <row r="47">
      <c r="A47" s="228" t="s">
        <v>404</v>
      </c>
      <c r="B47" s="226">
        <v>46.0</v>
      </c>
      <c r="C47" s="227">
        <v>298.0</v>
      </c>
    </row>
    <row r="48">
      <c r="A48" s="228" t="s">
        <v>261</v>
      </c>
      <c r="B48" s="226">
        <v>47.0</v>
      </c>
      <c r="C48" s="227">
        <v>183.0</v>
      </c>
    </row>
    <row r="49">
      <c r="A49" s="228" t="s">
        <v>262</v>
      </c>
      <c r="B49" s="226">
        <v>48.0</v>
      </c>
      <c r="C49" s="227">
        <v>184.0</v>
      </c>
    </row>
    <row r="50">
      <c r="A50" s="228" t="s">
        <v>389</v>
      </c>
      <c r="B50" s="226">
        <v>49.0</v>
      </c>
      <c r="C50" s="227">
        <v>283.0</v>
      </c>
    </row>
    <row r="51">
      <c r="A51" s="228" t="s">
        <v>390</v>
      </c>
      <c r="B51" s="226">
        <v>50.0</v>
      </c>
      <c r="C51" s="227">
        <v>284.0</v>
      </c>
    </row>
    <row r="52">
      <c r="A52" s="228" t="s">
        <v>531</v>
      </c>
      <c r="B52" s="226">
        <v>51.0</v>
      </c>
      <c r="C52" s="227">
        <v>418.0</v>
      </c>
    </row>
    <row r="53">
      <c r="A53" s="228" t="s">
        <v>532</v>
      </c>
      <c r="B53" s="226">
        <v>52.0</v>
      </c>
      <c r="C53" s="227">
        <v>419.0</v>
      </c>
    </row>
    <row r="54">
      <c r="A54" s="228" t="s">
        <v>272</v>
      </c>
      <c r="B54" s="226">
        <v>53.0</v>
      </c>
      <c r="C54" s="227">
        <v>194.0</v>
      </c>
    </row>
    <row r="55">
      <c r="A55" s="228" t="s">
        <v>1184</v>
      </c>
      <c r="B55" s="226">
        <v>54.0</v>
      </c>
      <c r="C55" s="227">
        <v>980.0</v>
      </c>
    </row>
    <row r="56">
      <c r="A56" s="228" t="s">
        <v>127</v>
      </c>
      <c r="B56" s="226">
        <v>55.0</v>
      </c>
      <c r="C56" s="227">
        <v>54.0</v>
      </c>
    </row>
    <row r="57">
      <c r="A57" s="228" t="s">
        <v>128</v>
      </c>
      <c r="B57" s="226">
        <v>56.0</v>
      </c>
      <c r="C57" s="227">
        <v>55.0</v>
      </c>
    </row>
    <row r="58">
      <c r="A58" s="228" t="s">
        <v>1014</v>
      </c>
      <c r="B58" s="226">
        <v>57.0</v>
      </c>
      <c r="C58" s="227">
        <v>833.0</v>
      </c>
    </row>
    <row r="59">
      <c r="A59" s="228" t="s">
        <v>1015</v>
      </c>
      <c r="B59" s="226">
        <v>58.0</v>
      </c>
      <c r="C59" s="227">
        <v>834.0</v>
      </c>
    </row>
    <row r="60">
      <c r="A60" s="228" t="s">
        <v>252</v>
      </c>
      <c r="B60" s="226">
        <v>59.0</v>
      </c>
      <c r="C60" s="227">
        <v>174.0</v>
      </c>
    </row>
    <row r="61">
      <c r="A61" s="228" t="s">
        <v>111</v>
      </c>
      <c r="B61" s="226">
        <v>60.0</v>
      </c>
      <c r="C61" s="227">
        <v>39.0</v>
      </c>
    </row>
    <row r="62">
      <c r="A62" s="228" t="s">
        <v>112</v>
      </c>
      <c r="B62" s="226">
        <v>61.0</v>
      </c>
      <c r="C62" s="227">
        <v>40.0</v>
      </c>
    </row>
    <row r="63">
      <c r="A63" s="228" t="s">
        <v>386</v>
      </c>
      <c r="B63" s="226">
        <v>62.0</v>
      </c>
      <c r="C63" s="227">
        <v>280.0</v>
      </c>
    </row>
    <row r="64">
      <c r="A64" s="228" t="s">
        <v>387</v>
      </c>
      <c r="B64" s="226">
        <v>63.0</v>
      </c>
      <c r="C64" s="227">
        <v>281.0</v>
      </c>
    </row>
    <row r="65">
      <c r="A65" s="228" t="s">
        <v>388</v>
      </c>
      <c r="B65" s="226">
        <v>64.0</v>
      </c>
      <c r="C65" s="227">
        <v>282.0</v>
      </c>
    </row>
    <row r="66">
      <c r="A66" s="228" t="s">
        <v>590</v>
      </c>
      <c r="B66" s="226">
        <v>65.0</v>
      </c>
      <c r="C66" s="227">
        <v>475.0</v>
      </c>
    </row>
    <row r="67">
      <c r="A67" s="228" t="s">
        <v>170</v>
      </c>
      <c r="B67" s="226">
        <v>66.0</v>
      </c>
      <c r="C67" s="227">
        <v>96.0</v>
      </c>
    </row>
    <row r="68">
      <c r="A68" s="228" t="s">
        <v>171</v>
      </c>
      <c r="B68" s="226">
        <v>67.0</v>
      </c>
      <c r="C68" s="227">
        <v>97.0</v>
      </c>
    </row>
    <row r="69">
      <c r="A69" s="228" t="s">
        <v>166</v>
      </c>
      <c r="B69" s="226">
        <v>68.0</v>
      </c>
      <c r="C69" s="227">
        <v>92.0</v>
      </c>
    </row>
    <row r="70">
      <c r="A70" s="228" t="s">
        <v>167</v>
      </c>
      <c r="B70" s="226">
        <v>69.0</v>
      </c>
      <c r="C70" s="227">
        <v>93.0</v>
      </c>
    </row>
    <row r="71">
      <c r="A71" s="228" t="s">
        <v>168</v>
      </c>
      <c r="B71" s="226">
        <v>70.0</v>
      </c>
      <c r="C71" s="227">
        <v>94.0</v>
      </c>
    </row>
    <row r="72">
      <c r="A72" s="228" t="s">
        <v>1119</v>
      </c>
      <c r="B72" s="226">
        <v>71.0</v>
      </c>
      <c r="C72" s="227">
        <v>924.0</v>
      </c>
    </row>
    <row r="73">
      <c r="A73" s="228" t="s">
        <v>1120</v>
      </c>
      <c r="B73" s="226">
        <v>72.0</v>
      </c>
      <c r="C73" s="227">
        <v>925.0</v>
      </c>
    </row>
    <row r="74">
      <c r="A74" s="228" t="s">
        <v>250</v>
      </c>
      <c r="B74" s="226">
        <v>73.0</v>
      </c>
      <c r="C74" s="227">
        <v>172.0</v>
      </c>
    </row>
    <row r="75">
      <c r="A75" s="228" t="s">
        <v>97</v>
      </c>
      <c r="B75" s="226">
        <v>74.0</v>
      </c>
      <c r="C75" s="227">
        <v>25.0</v>
      </c>
    </row>
    <row r="76">
      <c r="A76" s="228" t="s">
        <v>98</v>
      </c>
      <c r="B76" s="226">
        <v>75.0</v>
      </c>
      <c r="C76" s="227">
        <v>26.0</v>
      </c>
    </row>
    <row r="77">
      <c r="A77" s="228" t="s">
        <v>1123</v>
      </c>
      <c r="B77" s="226">
        <v>76.0</v>
      </c>
      <c r="C77" s="227">
        <v>926.0</v>
      </c>
    </row>
    <row r="78">
      <c r="A78" s="228" t="s">
        <v>1124</v>
      </c>
      <c r="B78" s="226">
        <v>77.0</v>
      </c>
      <c r="C78" s="227">
        <v>927.0</v>
      </c>
    </row>
    <row r="79">
      <c r="A79" s="228" t="s">
        <v>393</v>
      </c>
      <c r="B79" s="226">
        <v>78.0</v>
      </c>
      <c r="C79" s="227">
        <v>287.0</v>
      </c>
    </row>
    <row r="80">
      <c r="A80" s="228" t="s">
        <v>394</v>
      </c>
      <c r="B80" s="226">
        <v>79.0</v>
      </c>
      <c r="C80" s="227">
        <v>288.0</v>
      </c>
    </row>
    <row r="81">
      <c r="A81" s="228" t="s">
        <v>395</v>
      </c>
      <c r="B81" s="226">
        <v>80.0</v>
      </c>
      <c r="C81" s="227">
        <v>289.0</v>
      </c>
    </row>
    <row r="82">
      <c r="A82" s="228" t="s">
        <v>940</v>
      </c>
      <c r="B82" s="226">
        <v>81.0</v>
      </c>
      <c r="C82" s="227">
        <v>761.0</v>
      </c>
    </row>
    <row r="83">
      <c r="A83" s="228" t="s">
        <v>941</v>
      </c>
      <c r="B83" s="226">
        <v>82.0</v>
      </c>
      <c r="C83" s="227">
        <v>762.0</v>
      </c>
    </row>
    <row r="84">
      <c r="A84" s="228" t="s">
        <v>942</v>
      </c>
      <c r="B84" s="226">
        <v>83.0</v>
      </c>
      <c r="C84" s="227">
        <v>763.0</v>
      </c>
    </row>
    <row r="85">
      <c r="A85" s="228" t="s">
        <v>1125</v>
      </c>
      <c r="B85" s="226">
        <v>84.0</v>
      </c>
      <c r="C85" s="227">
        <v>928.0</v>
      </c>
    </row>
    <row r="86">
      <c r="A86" s="228" t="s">
        <v>1126</v>
      </c>
      <c r="B86" s="226">
        <v>85.0</v>
      </c>
      <c r="C86" s="227">
        <v>929.0</v>
      </c>
    </row>
    <row r="87">
      <c r="A87" s="228" t="s">
        <v>1127</v>
      </c>
      <c r="B87" s="226">
        <v>86.0</v>
      </c>
      <c r="C87" s="227">
        <v>930.0</v>
      </c>
    </row>
    <row r="88">
      <c r="A88" s="228" t="s">
        <v>553</v>
      </c>
      <c r="B88" s="226">
        <v>87.0</v>
      </c>
      <c r="C88" s="227">
        <v>438.0</v>
      </c>
    </row>
    <row r="89">
      <c r="A89" s="228" t="s">
        <v>263</v>
      </c>
      <c r="B89" s="226">
        <v>88.0</v>
      </c>
      <c r="C89" s="227">
        <v>185.0</v>
      </c>
    </row>
    <row r="90">
      <c r="A90" s="228" t="s">
        <v>920</v>
      </c>
      <c r="B90" s="226">
        <v>89.0</v>
      </c>
      <c r="C90" s="227">
        <v>744.0</v>
      </c>
    </row>
    <row r="91">
      <c r="A91" s="228" t="s">
        <v>921</v>
      </c>
      <c r="B91" s="226">
        <v>90.0</v>
      </c>
      <c r="C91" s="227">
        <v>745.0</v>
      </c>
    </row>
    <row r="92">
      <c r="A92" s="228" t="s">
        <v>1018</v>
      </c>
      <c r="B92" s="226">
        <v>91.0</v>
      </c>
      <c r="C92" s="227">
        <v>837.0</v>
      </c>
    </row>
    <row r="93">
      <c r="A93" s="228" t="s">
        <v>1019</v>
      </c>
      <c r="B93" s="226">
        <v>92.0</v>
      </c>
      <c r="C93" s="227">
        <v>838.0</v>
      </c>
    </row>
    <row r="94">
      <c r="A94" s="228" t="s">
        <v>1020</v>
      </c>
      <c r="B94" s="226">
        <v>93.0</v>
      </c>
      <c r="C94" s="227">
        <v>839.0</v>
      </c>
    </row>
    <row r="95">
      <c r="A95" s="228" t="s">
        <v>513</v>
      </c>
      <c r="B95" s="226">
        <v>94.0</v>
      </c>
      <c r="C95" s="227">
        <v>403.0</v>
      </c>
    </row>
    <row r="96">
      <c r="A96" s="228" t="s">
        <v>514</v>
      </c>
      <c r="B96" s="226">
        <v>95.0</v>
      </c>
      <c r="C96" s="227">
        <v>404.0</v>
      </c>
    </row>
    <row r="97">
      <c r="A97" s="228" t="s">
        <v>515</v>
      </c>
      <c r="B97" s="226">
        <v>96.0</v>
      </c>
      <c r="C97" s="227">
        <v>405.0</v>
      </c>
    </row>
    <row r="98">
      <c r="A98" s="228" t="s">
        <v>506</v>
      </c>
      <c r="B98" s="226">
        <v>97.0</v>
      </c>
      <c r="C98" s="227">
        <v>396.0</v>
      </c>
    </row>
    <row r="99">
      <c r="A99" s="228" t="s">
        <v>507</v>
      </c>
      <c r="B99" s="226">
        <v>98.0</v>
      </c>
      <c r="C99" s="227">
        <v>397.0</v>
      </c>
    </row>
    <row r="100">
      <c r="A100" s="228" t="s">
        <v>508</v>
      </c>
      <c r="B100" s="226">
        <v>99.0</v>
      </c>
      <c r="C100" s="227">
        <v>398.0</v>
      </c>
    </row>
    <row r="101">
      <c r="A101" s="228" t="s">
        <v>913</v>
      </c>
      <c r="B101" s="226">
        <v>100.0</v>
      </c>
      <c r="C101" s="227">
        <v>741.0</v>
      </c>
    </row>
    <row r="102">
      <c r="A102" s="228" t="s">
        <v>257</v>
      </c>
      <c r="B102" s="226">
        <v>101.0</v>
      </c>
      <c r="C102" s="227">
        <v>179.0</v>
      </c>
    </row>
    <row r="103">
      <c r="A103" s="228" t="s">
        <v>258</v>
      </c>
      <c r="B103" s="226">
        <v>102.0</v>
      </c>
      <c r="C103" s="227">
        <v>180.0</v>
      </c>
    </row>
    <row r="104">
      <c r="A104" s="228" t="s">
        <v>259</v>
      </c>
      <c r="B104" s="226">
        <v>103.0</v>
      </c>
      <c r="C104" s="227">
        <v>181.0</v>
      </c>
    </row>
    <row r="105">
      <c r="A105" s="228" t="s">
        <v>669</v>
      </c>
      <c r="B105" s="226">
        <v>104.0</v>
      </c>
      <c r="C105" s="227">
        <v>548.0</v>
      </c>
    </row>
    <row r="106">
      <c r="A106" s="228" t="s">
        <v>670</v>
      </c>
      <c r="B106" s="226">
        <v>105.0</v>
      </c>
      <c r="C106" s="227">
        <v>549.0</v>
      </c>
    </row>
    <row r="107">
      <c r="A107" s="228" t="s">
        <v>391</v>
      </c>
      <c r="B107" s="226">
        <v>106.0</v>
      </c>
      <c r="C107" s="227">
        <v>285.0</v>
      </c>
    </row>
    <row r="108">
      <c r="A108" s="228" t="s">
        <v>392</v>
      </c>
      <c r="B108" s="226">
        <v>107.0</v>
      </c>
      <c r="C108" s="227">
        <v>286.0</v>
      </c>
    </row>
    <row r="109">
      <c r="A109" s="228" t="s">
        <v>1021</v>
      </c>
      <c r="B109" s="226">
        <v>108.0</v>
      </c>
      <c r="C109" s="227">
        <v>840.0</v>
      </c>
    </row>
    <row r="110">
      <c r="A110" s="228" t="s">
        <v>1022</v>
      </c>
      <c r="B110" s="226">
        <v>109.0</v>
      </c>
      <c r="C110" s="227">
        <v>841.0</v>
      </c>
    </row>
    <row r="111">
      <c r="A111" s="228" t="s">
        <v>1023</v>
      </c>
      <c r="B111" s="226">
        <v>110.0</v>
      </c>
      <c r="C111" s="227">
        <v>842.0</v>
      </c>
    </row>
    <row r="112">
      <c r="A112" s="228" t="s">
        <v>431</v>
      </c>
      <c r="B112" s="226">
        <v>111.0</v>
      </c>
      <c r="C112" s="227">
        <v>325.0</v>
      </c>
    </row>
    <row r="113">
      <c r="A113" s="228" t="s">
        <v>432</v>
      </c>
      <c r="B113" s="226">
        <v>112.0</v>
      </c>
      <c r="C113" s="227">
        <v>326.0</v>
      </c>
    </row>
    <row r="114">
      <c r="A114" s="228" t="s">
        <v>1128</v>
      </c>
      <c r="B114" s="226">
        <v>113.0</v>
      </c>
      <c r="C114" s="227">
        <v>931.0</v>
      </c>
    </row>
    <row r="115">
      <c r="A115" s="228" t="s">
        <v>279</v>
      </c>
      <c r="B115" s="226">
        <v>114.0</v>
      </c>
      <c r="C115" s="227">
        <v>200.0</v>
      </c>
    </row>
    <row r="116">
      <c r="A116" s="228" t="s">
        <v>544</v>
      </c>
      <c r="B116" s="226">
        <v>115.0</v>
      </c>
      <c r="C116" s="227">
        <v>429.0</v>
      </c>
    </row>
    <row r="117">
      <c r="A117" s="228" t="s">
        <v>402</v>
      </c>
      <c r="B117" s="226">
        <v>116.0</v>
      </c>
      <c r="C117" s="227">
        <v>296.0</v>
      </c>
    </row>
    <row r="118">
      <c r="A118" s="228" t="s">
        <v>403</v>
      </c>
      <c r="B118" s="226">
        <v>117.0</v>
      </c>
      <c r="C118" s="227">
        <v>297.0</v>
      </c>
    </row>
    <row r="119">
      <c r="A119" s="228" t="s">
        <v>911</v>
      </c>
      <c r="B119" s="226">
        <v>118.0</v>
      </c>
      <c r="C119" s="227">
        <v>739.0</v>
      </c>
    </row>
    <row r="120">
      <c r="A120" s="228" t="s">
        <v>912</v>
      </c>
      <c r="B120" s="226">
        <v>119.0</v>
      </c>
      <c r="C120" s="227">
        <v>740.0</v>
      </c>
    </row>
    <row r="121">
      <c r="A121" s="228" t="s">
        <v>936</v>
      </c>
      <c r="B121" s="226">
        <v>120.0</v>
      </c>
      <c r="C121" s="227">
        <v>757.0</v>
      </c>
    </row>
    <row r="122">
      <c r="A122" s="228" t="s">
        <v>937</v>
      </c>
      <c r="B122" s="226">
        <v>121.0</v>
      </c>
      <c r="C122" s="227">
        <v>758.0</v>
      </c>
    </row>
    <row r="123">
      <c r="A123" s="228" t="s">
        <v>337</v>
      </c>
      <c r="B123" s="226">
        <v>122.0</v>
      </c>
      <c r="C123" s="227">
        <v>231.0</v>
      </c>
    </row>
    <row r="124">
      <c r="A124" s="228" t="s">
        <v>338</v>
      </c>
      <c r="B124" s="226">
        <v>123.0</v>
      </c>
      <c r="C124" s="227">
        <v>232.0</v>
      </c>
    </row>
    <row r="125">
      <c r="A125" s="228" t="s">
        <v>1069</v>
      </c>
      <c r="B125" s="226">
        <v>124.0</v>
      </c>
      <c r="C125" s="227">
        <v>878.0</v>
      </c>
    </row>
    <row r="126">
      <c r="A126" s="228" t="s">
        <v>1070</v>
      </c>
      <c r="B126" s="226">
        <v>125.0</v>
      </c>
      <c r="C126" s="227">
        <v>879.0</v>
      </c>
    </row>
    <row r="127">
      <c r="A127" s="228" t="s">
        <v>558</v>
      </c>
      <c r="B127" s="226">
        <v>126.0</v>
      </c>
      <c r="C127" s="227">
        <v>443.0</v>
      </c>
    </row>
    <row r="128">
      <c r="A128" s="228" t="s">
        <v>559</v>
      </c>
      <c r="B128" s="226">
        <v>127.0</v>
      </c>
      <c r="C128" s="227">
        <v>444.0</v>
      </c>
    </row>
    <row r="129">
      <c r="A129" s="228" t="s">
        <v>560</v>
      </c>
      <c r="B129" s="226">
        <v>128.0</v>
      </c>
      <c r="C129" s="227">
        <v>445.0</v>
      </c>
    </row>
    <row r="130">
      <c r="A130" s="228" t="s">
        <v>1133</v>
      </c>
      <c r="B130" s="226">
        <v>129.0</v>
      </c>
      <c r="C130" s="227">
        <v>932.0</v>
      </c>
    </row>
    <row r="131">
      <c r="A131" s="228" t="s">
        <v>1134</v>
      </c>
      <c r="B131" s="226">
        <v>130.0</v>
      </c>
      <c r="C131" s="227">
        <v>933.0</v>
      </c>
    </row>
    <row r="132">
      <c r="A132" s="228" t="s">
        <v>1135</v>
      </c>
      <c r="B132" s="226">
        <v>131.0</v>
      </c>
      <c r="C132" s="227">
        <v>934.0</v>
      </c>
    </row>
    <row r="133">
      <c r="A133" s="228" t="s">
        <v>384</v>
      </c>
      <c r="B133" s="226">
        <v>132.0</v>
      </c>
      <c r="C133" s="227">
        <v>278.0</v>
      </c>
    </row>
    <row r="134">
      <c r="A134" s="228" t="s">
        <v>385</v>
      </c>
      <c r="B134" s="226">
        <v>133.0</v>
      </c>
      <c r="C134" s="227">
        <v>279.0</v>
      </c>
    </row>
    <row r="135">
      <c r="A135" s="228" t="s">
        <v>206</v>
      </c>
      <c r="B135" s="226">
        <v>134.0</v>
      </c>
      <c r="C135" s="227">
        <v>129.0</v>
      </c>
    </row>
    <row r="136">
      <c r="A136" s="228" t="s">
        <v>207</v>
      </c>
      <c r="B136" s="226">
        <v>135.0</v>
      </c>
      <c r="C136" s="227">
        <v>130.0</v>
      </c>
    </row>
    <row r="137">
      <c r="A137" s="228" t="s">
        <v>1027</v>
      </c>
      <c r="B137" s="226">
        <v>136.0</v>
      </c>
      <c r="C137" s="227">
        <v>846.0</v>
      </c>
    </row>
    <row r="138">
      <c r="A138" s="228" t="s">
        <v>1028</v>
      </c>
      <c r="B138" s="226">
        <v>137.0</v>
      </c>
      <c r="C138" s="227">
        <v>847.0</v>
      </c>
    </row>
    <row r="139">
      <c r="A139" s="228" t="s">
        <v>671</v>
      </c>
      <c r="B139" s="226">
        <v>138.0</v>
      </c>
      <c r="C139" s="227">
        <v>550.0</v>
      </c>
    </row>
    <row r="140">
      <c r="A140" s="228" t="s">
        <v>422</v>
      </c>
      <c r="B140" s="226">
        <v>139.0</v>
      </c>
      <c r="C140" s="227">
        <v>316.0</v>
      </c>
    </row>
    <row r="141">
      <c r="A141" s="228" t="s">
        <v>423</v>
      </c>
      <c r="B141" s="226">
        <v>140.0</v>
      </c>
      <c r="C141" s="227">
        <v>317.0</v>
      </c>
    </row>
    <row r="142">
      <c r="A142" s="228" t="s">
        <v>124</v>
      </c>
      <c r="B142" s="226">
        <v>141.0</v>
      </c>
      <c r="C142" s="227">
        <v>52.0</v>
      </c>
    </row>
    <row r="143">
      <c r="A143" s="228" t="s">
        <v>126</v>
      </c>
      <c r="B143" s="226">
        <v>142.0</v>
      </c>
      <c r="C143" s="227">
        <v>53.0</v>
      </c>
    </row>
    <row r="144">
      <c r="A144" s="228" t="s">
        <v>540</v>
      </c>
      <c r="B144" s="226">
        <v>143.0</v>
      </c>
      <c r="C144" s="227">
        <v>425.0</v>
      </c>
    </row>
    <row r="145">
      <c r="A145" s="228" t="s">
        <v>541</v>
      </c>
      <c r="B145" s="226">
        <v>144.0</v>
      </c>
      <c r="C145" s="227">
        <v>426.0</v>
      </c>
    </row>
    <row r="146">
      <c r="A146" s="228" t="s">
        <v>822</v>
      </c>
      <c r="B146" s="226">
        <v>145.0</v>
      </c>
      <c r="C146" s="227">
        <v>669.0</v>
      </c>
    </row>
    <row r="147">
      <c r="A147" s="228" t="s">
        <v>828</v>
      </c>
      <c r="B147" s="226">
        <v>146.0</v>
      </c>
      <c r="C147" s="227">
        <v>670.0</v>
      </c>
    </row>
    <row r="148">
      <c r="A148" s="228" t="s">
        <v>829</v>
      </c>
      <c r="B148" s="226">
        <v>147.0</v>
      </c>
      <c r="C148" s="227">
        <v>671.0</v>
      </c>
    </row>
    <row r="149">
      <c r="A149" s="228" t="s">
        <v>122</v>
      </c>
      <c r="B149" s="226">
        <v>148.0</v>
      </c>
      <c r="C149" s="227">
        <v>50.0</v>
      </c>
    </row>
    <row r="150">
      <c r="A150" s="228" t="s">
        <v>123</v>
      </c>
      <c r="B150" s="226">
        <v>149.0</v>
      </c>
      <c r="C150" s="227">
        <v>51.0</v>
      </c>
    </row>
    <row r="151">
      <c r="A151" s="228" t="s">
        <v>430</v>
      </c>
      <c r="B151" s="226">
        <v>150.0</v>
      </c>
      <c r="C151" s="227">
        <v>324.0</v>
      </c>
    </row>
    <row r="152">
      <c r="A152" s="228" t="s">
        <v>428</v>
      </c>
      <c r="B152" s="226">
        <v>151.0</v>
      </c>
      <c r="C152" s="227">
        <v>322.0</v>
      </c>
    </row>
    <row r="153">
      <c r="A153" s="228" t="s">
        <v>429</v>
      </c>
      <c r="B153" s="226">
        <v>152.0</v>
      </c>
      <c r="C153" s="227">
        <v>323.0</v>
      </c>
    </row>
    <row r="154">
      <c r="A154" s="228" t="s">
        <v>551</v>
      </c>
      <c r="B154" s="226">
        <v>153.0</v>
      </c>
      <c r="C154" s="227">
        <v>436.0</v>
      </c>
    </row>
    <row r="155">
      <c r="A155" s="228" t="s">
        <v>552</v>
      </c>
      <c r="B155" s="226">
        <v>154.0</v>
      </c>
      <c r="C155" s="227">
        <v>437.0</v>
      </c>
    </row>
    <row r="156">
      <c r="A156" s="228" t="s">
        <v>739</v>
      </c>
      <c r="B156" s="226">
        <v>155.0</v>
      </c>
      <c r="C156" s="227">
        <v>610.0</v>
      </c>
    </row>
    <row r="157">
      <c r="A157" s="228" t="s">
        <v>740</v>
      </c>
      <c r="B157" s="226">
        <v>156.0</v>
      </c>
      <c r="C157" s="227">
        <v>611.0</v>
      </c>
    </row>
    <row r="158">
      <c r="A158" s="228" t="s">
        <v>741</v>
      </c>
      <c r="B158" s="226">
        <v>157.0</v>
      </c>
      <c r="C158" s="227">
        <v>612.0</v>
      </c>
    </row>
    <row r="159">
      <c r="A159" s="228" t="s">
        <v>129</v>
      </c>
      <c r="B159" s="226">
        <v>158.0</v>
      </c>
      <c r="C159" s="227">
        <v>56.0</v>
      </c>
    </row>
    <row r="160">
      <c r="A160" s="228" t="s">
        <v>130</v>
      </c>
      <c r="B160" s="226">
        <v>159.0</v>
      </c>
      <c r="C160" s="227">
        <v>57.0</v>
      </c>
    </row>
    <row r="161">
      <c r="A161" s="228" t="s">
        <v>1183</v>
      </c>
      <c r="B161" s="226">
        <v>160.0</v>
      </c>
      <c r="C161" s="227">
        <v>979.0</v>
      </c>
    </row>
    <row r="162">
      <c r="A162" s="228" t="s">
        <v>413</v>
      </c>
      <c r="B162" s="226">
        <v>161.0</v>
      </c>
      <c r="C162" s="227">
        <v>307.0</v>
      </c>
    </row>
    <row r="163">
      <c r="A163" s="228" t="s">
        <v>414</v>
      </c>
      <c r="B163" s="226">
        <v>162.0</v>
      </c>
      <c r="C163" s="227">
        <v>308.0</v>
      </c>
    </row>
    <row r="164">
      <c r="A164" s="228" t="s">
        <v>562</v>
      </c>
      <c r="B164" s="226">
        <v>163.0</v>
      </c>
      <c r="C164" s="227">
        <v>447.0</v>
      </c>
    </row>
    <row r="165">
      <c r="A165" s="228" t="s">
        <v>563</v>
      </c>
      <c r="B165" s="226">
        <v>164.0</v>
      </c>
      <c r="C165" s="227">
        <v>448.0</v>
      </c>
    </row>
    <row r="166">
      <c r="A166" s="228" t="s">
        <v>1136</v>
      </c>
      <c r="B166" s="226">
        <v>165.0</v>
      </c>
      <c r="C166" s="227">
        <v>935.0</v>
      </c>
    </row>
    <row r="167">
      <c r="A167" s="228" t="s">
        <v>1137</v>
      </c>
      <c r="B167" s="226">
        <v>166.0</v>
      </c>
      <c r="C167" s="227">
        <v>936.0</v>
      </c>
    </row>
    <row r="168">
      <c r="A168" s="228" t="s">
        <v>1138</v>
      </c>
      <c r="B168" s="226">
        <v>167.0</v>
      </c>
      <c r="C168" s="227">
        <v>937.0</v>
      </c>
    </row>
    <row r="169">
      <c r="A169" s="228" t="s">
        <v>445</v>
      </c>
      <c r="B169" s="226">
        <v>168.0</v>
      </c>
      <c r="C169" s="227">
        <v>339.0</v>
      </c>
    </row>
    <row r="170">
      <c r="A170" s="228" t="s">
        <v>446</v>
      </c>
      <c r="B170" s="226">
        <v>169.0</v>
      </c>
      <c r="C170" s="227">
        <v>340.0</v>
      </c>
    </row>
    <row r="171">
      <c r="A171" s="228" t="s">
        <v>1139</v>
      </c>
      <c r="B171" s="226">
        <v>170.0</v>
      </c>
      <c r="C171" s="227">
        <v>938.0</v>
      </c>
    </row>
    <row r="172">
      <c r="A172" s="228" t="s">
        <v>1140</v>
      </c>
      <c r="B172" s="226">
        <v>171.0</v>
      </c>
      <c r="C172" s="227">
        <v>939.0</v>
      </c>
    </row>
    <row r="173">
      <c r="A173" s="228" t="s">
        <v>871</v>
      </c>
      <c r="B173" s="226">
        <v>172.0</v>
      </c>
      <c r="C173" s="227">
        <v>704.0</v>
      </c>
    </row>
    <row r="174">
      <c r="A174" s="228" t="s">
        <v>872</v>
      </c>
      <c r="B174" s="226">
        <v>173.0</v>
      </c>
      <c r="C174" s="227">
        <v>705.0</v>
      </c>
    </row>
    <row r="175">
      <c r="A175" s="228" t="s">
        <v>873</v>
      </c>
      <c r="B175" s="226">
        <v>174.0</v>
      </c>
      <c r="C175" s="227">
        <v>706.0</v>
      </c>
    </row>
    <row r="176">
      <c r="A176" s="228" t="s">
        <v>568</v>
      </c>
      <c r="B176" s="226">
        <v>175.0</v>
      </c>
      <c r="C176" s="227">
        <v>453.0</v>
      </c>
    </row>
    <row r="177">
      <c r="A177" s="228" t="s">
        <v>569</v>
      </c>
      <c r="B177" s="226">
        <v>176.0</v>
      </c>
      <c r="C177" s="227">
        <v>454.0</v>
      </c>
    </row>
    <row r="178">
      <c r="A178" s="228" t="s">
        <v>1141</v>
      </c>
      <c r="B178" s="226">
        <v>177.0</v>
      </c>
      <c r="C178" s="227">
        <v>940.0</v>
      </c>
    </row>
    <row r="179">
      <c r="A179" s="228" t="s">
        <v>1142</v>
      </c>
      <c r="B179" s="226">
        <v>178.0</v>
      </c>
      <c r="C179" s="227">
        <v>941.0</v>
      </c>
    </row>
    <row r="180">
      <c r="A180" s="228" t="s">
        <v>210</v>
      </c>
      <c r="B180" s="226">
        <v>179.0</v>
      </c>
      <c r="C180" s="227">
        <v>133.0</v>
      </c>
    </row>
    <row r="181">
      <c r="A181" s="228" t="s">
        <v>211</v>
      </c>
      <c r="B181" s="226">
        <v>180.0</v>
      </c>
      <c r="C181" s="227">
        <v>134.0</v>
      </c>
    </row>
    <row r="182">
      <c r="A182" s="228" t="s">
        <v>212</v>
      </c>
      <c r="B182" s="226">
        <v>181.0</v>
      </c>
      <c r="C182" s="227">
        <v>135.0</v>
      </c>
    </row>
    <row r="183">
      <c r="A183" s="228" t="s">
        <v>213</v>
      </c>
      <c r="B183" s="226">
        <v>182.0</v>
      </c>
      <c r="C183" s="227">
        <v>136.0</v>
      </c>
    </row>
    <row r="184">
      <c r="A184" s="228" t="s">
        <v>275</v>
      </c>
      <c r="B184" s="226">
        <v>183.0</v>
      </c>
      <c r="C184" s="227">
        <v>196.0</v>
      </c>
    </row>
    <row r="185">
      <c r="A185" s="228" t="s">
        <v>276</v>
      </c>
      <c r="B185" s="226">
        <v>184.0</v>
      </c>
      <c r="C185" s="227">
        <v>197.0</v>
      </c>
    </row>
    <row r="186">
      <c r="A186" s="228" t="s">
        <v>585</v>
      </c>
      <c r="B186" s="226">
        <v>185.0</v>
      </c>
      <c r="C186" s="227">
        <v>470.0</v>
      </c>
    </row>
    <row r="187">
      <c r="A187" s="228" t="s">
        <v>586</v>
      </c>
      <c r="B187" s="226">
        <v>186.0</v>
      </c>
      <c r="C187" s="227">
        <v>471.0</v>
      </c>
    </row>
    <row r="188">
      <c r="A188" s="228" t="s">
        <v>867</v>
      </c>
      <c r="B188" s="226">
        <v>187.0</v>
      </c>
      <c r="C188" s="227">
        <v>700.0</v>
      </c>
    </row>
    <row r="189">
      <c r="A189" s="228" t="s">
        <v>312</v>
      </c>
      <c r="B189" s="226">
        <v>188.0</v>
      </c>
      <c r="C189" s="227">
        <v>206.0</v>
      </c>
    </row>
    <row r="190">
      <c r="A190" s="228" t="s">
        <v>1186</v>
      </c>
      <c r="B190" s="226">
        <v>189.0</v>
      </c>
      <c r="C190" s="227">
        <v>982.0</v>
      </c>
    </row>
    <row r="191">
      <c r="A191" s="228" t="s">
        <v>710</v>
      </c>
      <c r="B191" s="226">
        <v>190.0</v>
      </c>
      <c r="C191" s="227">
        <v>585.0</v>
      </c>
    </row>
    <row r="192">
      <c r="A192" s="228" t="s">
        <v>715</v>
      </c>
      <c r="B192" s="226">
        <v>191.0</v>
      </c>
      <c r="C192" s="227">
        <v>586.0</v>
      </c>
    </row>
    <row r="193">
      <c r="A193" s="228" t="s">
        <v>309</v>
      </c>
      <c r="B193" s="226">
        <v>192.0</v>
      </c>
      <c r="C193" s="227">
        <v>203.0</v>
      </c>
    </row>
    <row r="194">
      <c r="A194" s="228" t="s">
        <v>1185</v>
      </c>
      <c r="B194" s="226">
        <v>193.0</v>
      </c>
      <c r="C194" s="227">
        <v>981.0</v>
      </c>
    </row>
    <row r="195">
      <c r="A195" s="228" t="s">
        <v>162</v>
      </c>
      <c r="B195" s="226">
        <v>194.0</v>
      </c>
      <c r="C195" s="227">
        <v>88.0</v>
      </c>
    </row>
    <row r="196">
      <c r="A196" s="228" t="s">
        <v>163</v>
      </c>
      <c r="B196" s="226">
        <v>195.0</v>
      </c>
      <c r="C196" s="227">
        <v>89.0</v>
      </c>
    </row>
    <row r="197">
      <c r="A197" s="228" t="s">
        <v>1143</v>
      </c>
      <c r="B197" s="226">
        <v>196.0</v>
      </c>
      <c r="C197" s="227">
        <v>942.0</v>
      </c>
    </row>
    <row r="198">
      <c r="A198" s="228" t="s">
        <v>1144</v>
      </c>
      <c r="B198" s="226">
        <v>197.0</v>
      </c>
      <c r="C198" s="227">
        <v>943.0</v>
      </c>
    </row>
    <row r="199">
      <c r="A199" s="228" t="s">
        <v>1029</v>
      </c>
      <c r="B199" s="226">
        <v>198.0</v>
      </c>
      <c r="C199" s="227">
        <v>848.0</v>
      </c>
    </row>
    <row r="200">
      <c r="A200" s="228" t="s">
        <v>1030</v>
      </c>
      <c r="B200" s="226">
        <v>199.0</v>
      </c>
      <c r="C200" s="227">
        <v>849.0</v>
      </c>
    </row>
    <row r="201">
      <c r="A201" s="228" t="s">
        <v>869</v>
      </c>
      <c r="B201" s="226">
        <v>200.0</v>
      </c>
      <c r="C201" s="227">
        <v>702.0</v>
      </c>
    </row>
    <row r="202">
      <c r="A202" s="228" t="s">
        <v>530</v>
      </c>
      <c r="B202" s="226">
        <v>201.0</v>
      </c>
      <c r="C202" s="227">
        <v>417.0</v>
      </c>
    </row>
    <row r="203">
      <c r="A203" s="228" t="s">
        <v>1145</v>
      </c>
      <c r="B203" s="226">
        <v>202.0</v>
      </c>
      <c r="C203" s="227">
        <v>944.0</v>
      </c>
    </row>
    <row r="204">
      <c r="A204" s="228" t="s">
        <v>1146</v>
      </c>
      <c r="B204" s="226">
        <v>203.0</v>
      </c>
      <c r="C204" s="227">
        <v>945.0</v>
      </c>
    </row>
    <row r="205">
      <c r="A205" s="228" t="s">
        <v>340</v>
      </c>
      <c r="B205" s="226">
        <v>204.0</v>
      </c>
      <c r="C205" s="227">
        <v>234.0</v>
      </c>
    </row>
    <row r="206">
      <c r="A206" s="228" t="s">
        <v>719</v>
      </c>
      <c r="B206" s="226">
        <v>205.0</v>
      </c>
      <c r="C206" s="227">
        <v>590.0</v>
      </c>
    </row>
    <row r="207">
      <c r="A207" s="228" t="s">
        <v>720</v>
      </c>
      <c r="B207" s="226">
        <v>206.0</v>
      </c>
      <c r="C207" s="227">
        <v>591.0</v>
      </c>
    </row>
    <row r="208">
      <c r="A208" s="228" t="s">
        <v>174</v>
      </c>
      <c r="B208" s="226">
        <v>207.0</v>
      </c>
      <c r="C208" s="227">
        <v>100.0</v>
      </c>
    </row>
    <row r="209">
      <c r="A209" s="228" t="s">
        <v>175</v>
      </c>
      <c r="B209" s="226">
        <v>208.0</v>
      </c>
      <c r="C209" s="227">
        <v>101.0</v>
      </c>
    </row>
    <row r="210">
      <c r="A210" s="228" t="s">
        <v>155</v>
      </c>
      <c r="B210" s="226">
        <v>209.0</v>
      </c>
      <c r="C210" s="227">
        <v>81.0</v>
      </c>
    </row>
    <row r="211">
      <c r="A211" s="228" t="s">
        <v>156</v>
      </c>
      <c r="B211" s="226">
        <v>210.0</v>
      </c>
      <c r="C211" s="227">
        <v>82.0</v>
      </c>
    </row>
    <row r="212">
      <c r="A212" s="228" t="s">
        <v>577</v>
      </c>
      <c r="B212" s="226">
        <v>211.0</v>
      </c>
      <c r="C212" s="227">
        <v>462.0</v>
      </c>
    </row>
    <row r="213">
      <c r="A213" s="228" t="s">
        <v>209</v>
      </c>
      <c r="B213" s="226">
        <v>212.0</v>
      </c>
      <c r="C213" s="227">
        <v>132.0</v>
      </c>
    </row>
    <row r="214">
      <c r="A214" s="228" t="s">
        <v>131</v>
      </c>
      <c r="B214" s="226">
        <v>213.0</v>
      </c>
      <c r="C214" s="227">
        <v>58.0</v>
      </c>
    </row>
    <row r="215">
      <c r="A215" s="228" t="s">
        <v>133</v>
      </c>
      <c r="B215" s="226">
        <v>214.0</v>
      </c>
      <c r="C215" s="227">
        <v>59.0</v>
      </c>
    </row>
    <row r="216">
      <c r="A216" s="228" t="s">
        <v>322</v>
      </c>
      <c r="B216" s="226">
        <v>215.0</v>
      </c>
      <c r="C216" s="227">
        <v>216.0</v>
      </c>
    </row>
    <row r="217">
      <c r="A217" s="228" t="s">
        <v>323</v>
      </c>
      <c r="B217" s="226">
        <v>216.0</v>
      </c>
      <c r="C217" s="227">
        <v>217.0</v>
      </c>
    </row>
    <row r="218">
      <c r="A218" s="228" t="s">
        <v>441</v>
      </c>
      <c r="B218" s="226">
        <v>217.0</v>
      </c>
      <c r="C218" s="227">
        <v>335.0</v>
      </c>
    </row>
    <row r="219">
      <c r="A219" s="228" t="s">
        <v>442</v>
      </c>
      <c r="B219" s="226">
        <v>218.0</v>
      </c>
      <c r="C219" s="227">
        <v>336.0</v>
      </c>
    </row>
    <row r="220">
      <c r="A220" s="228" t="s">
        <v>439</v>
      </c>
      <c r="B220" s="226">
        <v>219.0</v>
      </c>
      <c r="C220" s="227">
        <v>333.0</v>
      </c>
    </row>
    <row r="221">
      <c r="A221" s="228" t="s">
        <v>440</v>
      </c>
      <c r="B221" s="226">
        <v>220.0</v>
      </c>
      <c r="C221" s="227">
        <v>334.0</v>
      </c>
    </row>
    <row r="222">
      <c r="A222" s="228" t="s">
        <v>830</v>
      </c>
      <c r="B222" s="226">
        <v>221.0</v>
      </c>
      <c r="C222" s="227">
        <v>672.0</v>
      </c>
    </row>
    <row r="223">
      <c r="A223" s="228" t="s">
        <v>831</v>
      </c>
      <c r="B223" s="226">
        <v>222.0</v>
      </c>
      <c r="C223" s="227">
        <v>673.0</v>
      </c>
    </row>
    <row r="224">
      <c r="A224" s="228" t="s">
        <v>202</v>
      </c>
      <c r="B224" s="226">
        <v>223.0</v>
      </c>
      <c r="C224" s="227">
        <v>128.0</v>
      </c>
    </row>
    <row r="225">
      <c r="A225" s="228" t="s">
        <v>820</v>
      </c>
      <c r="B225" s="226">
        <v>224.0</v>
      </c>
      <c r="C225" s="227">
        <v>667.0</v>
      </c>
    </row>
    <row r="226">
      <c r="A226" s="228" t="s">
        <v>821</v>
      </c>
      <c r="B226" s="226">
        <v>225.0</v>
      </c>
      <c r="C226" s="227">
        <v>668.0</v>
      </c>
    </row>
    <row r="227">
      <c r="A227" s="228" t="s">
        <v>549</v>
      </c>
      <c r="B227" s="226">
        <v>226.0</v>
      </c>
      <c r="C227" s="227">
        <v>434.0</v>
      </c>
    </row>
    <row r="228">
      <c r="A228" s="228" t="s">
        <v>550</v>
      </c>
      <c r="B228" s="226">
        <v>227.0</v>
      </c>
      <c r="C228" s="227">
        <v>435.0</v>
      </c>
    </row>
    <row r="229">
      <c r="A229" s="228" t="s">
        <v>695</v>
      </c>
      <c r="B229" s="226">
        <v>228.0</v>
      </c>
      <c r="C229" s="227">
        <v>570.0</v>
      </c>
    </row>
    <row r="230">
      <c r="A230" s="228" t="s">
        <v>696</v>
      </c>
      <c r="B230" s="226">
        <v>229.0</v>
      </c>
      <c r="C230" s="227">
        <v>571.0</v>
      </c>
    </row>
    <row r="231">
      <c r="A231" s="228" t="s">
        <v>321</v>
      </c>
      <c r="B231" s="226">
        <v>230.0</v>
      </c>
      <c r="C231" s="227">
        <v>215.0</v>
      </c>
    </row>
    <row r="232">
      <c r="A232" s="228" t="s">
        <v>576</v>
      </c>
      <c r="B232" s="226">
        <v>231.0</v>
      </c>
      <c r="C232" s="227">
        <v>461.0</v>
      </c>
    </row>
    <row r="233">
      <c r="A233" s="228" t="s">
        <v>277</v>
      </c>
      <c r="B233" s="226">
        <v>232.0</v>
      </c>
      <c r="C233" s="227">
        <v>198.0</v>
      </c>
    </row>
    <row r="234">
      <c r="A234" s="228" t="s">
        <v>545</v>
      </c>
      <c r="B234" s="226">
        <v>233.0</v>
      </c>
      <c r="C234" s="227">
        <v>430.0</v>
      </c>
    </row>
    <row r="235">
      <c r="A235" s="228" t="s">
        <v>699</v>
      </c>
      <c r="B235" s="226">
        <v>234.0</v>
      </c>
      <c r="C235" s="227">
        <v>574.0</v>
      </c>
    </row>
    <row r="236">
      <c r="A236" s="228" t="s">
        <v>700</v>
      </c>
      <c r="B236" s="226">
        <v>235.0</v>
      </c>
      <c r="C236" s="227">
        <v>575.0</v>
      </c>
    </row>
    <row r="237">
      <c r="A237" s="228" t="s">
        <v>701</v>
      </c>
      <c r="B237" s="226">
        <v>236.0</v>
      </c>
      <c r="C237" s="227">
        <v>576.0</v>
      </c>
    </row>
    <row r="238">
      <c r="A238" s="228" t="s">
        <v>1037</v>
      </c>
      <c r="B238" s="226">
        <v>237.0</v>
      </c>
      <c r="C238" s="227">
        <v>854.0</v>
      </c>
    </row>
    <row r="239">
      <c r="A239" s="228" t="s">
        <v>1040</v>
      </c>
      <c r="B239" s="226">
        <v>238.0</v>
      </c>
      <c r="C239" s="227">
        <v>855.0</v>
      </c>
    </row>
    <row r="240">
      <c r="A240" s="228" t="s">
        <v>957</v>
      </c>
      <c r="B240" s="226">
        <v>239.0</v>
      </c>
      <c r="C240" s="227">
        <v>778.0</v>
      </c>
    </row>
    <row r="241">
      <c r="A241" s="228" t="s">
        <v>874</v>
      </c>
      <c r="B241" s="226">
        <v>240.0</v>
      </c>
      <c r="C241" s="227">
        <v>707.0</v>
      </c>
    </row>
    <row r="242">
      <c r="A242" s="228" t="s">
        <v>1067</v>
      </c>
      <c r="B242" s="226">
        <v>241.0</v>
      </c>
      <c r="C242" s="227">
        <v>876.0</v>
      </c>
    </row>
    <row r="243">
      <c r="A243" s="228" t="s">
        <v>1147</v>
      </c>
      <c r="B243" s="226">
        <v>242.0</v>
      </c>
      <c r="C243" s="227">
        <v>946.0</v>
      </c>
    </row>
    <row r="244">
      <c r="A244" s="228" t="s">
        <v>1148</v>
      </c>
      <c r="B244" s="226">
        <v>243.0</v>
      </c>
      <c r="C244" s="227">
        <v>947.0</v>
      </c>
    </row>
    <row r="245">
      <c r="A245" s="228" t="s">
        <v>1149</v>
      </c>
      <c r="B245" s="226">
        <v>244.0</v>
      </c>
      <c r="C245" s="227">
        <v>948.0</v>
      </c>
    </row>
    <row r="246">
      <c r="A246" s="228" t="s">
        <v>1150</v>
      </c>
      <c r="B246" s="226">
        <v>245.0</v>
      </c>
      <c r="C246" s="227">
        <v>949.0</v>
      </c>
    </row>
    <row r="247">
      <c r="A247" s="228" t="s">
        <v>463</v>
      </c>
      <c r="B247" s="226">
        <v>246.0</v>
      </c>
      <c r="C247" s="227">
        <v>357.0</v>
      </c>
    </row>
    <row r="248">
      <c r="A248" s="228" t="s">
        <v>932</v>
      </c>
      <c r="B248" s="226">
        <v>247.0</v>
      </c>
      <c r="C248" s="227">
        <v>753.0</v>
      </c>
    </row>
    <row r="249">
      <c r="A249" s="228" t="s">
        <v>933</v>
      </c>
      <c r="B249" s="226">
        <v>248.0</v>
      </c>
      <c r="C249" s="227">
        <v>754.0</v>
      </c>
    </row>
    <row r="250">
      <c r="A250" s="228" t="s">
        <v>1151</v>
      </c>
      <c r="B250" s="226">
        <v>249.0</v>
      </c>
      <c r="C250" s="227">
        <v>950.0</v>
      </c>
    </row>
    <row r="251">
      <c r="A251" s="228" t="s">
        <v>1152</v>
      </c>
      <c r="B251" s="226">
        <v>250.0</v>
      </c>
      <c r="C251" s="227">
        <v>951.0</v>
      </c>
    </row>
    <row r="252">
      <c r="A252" s="228" t="s">
        <v>1153</v>
      </c>
      <c r="B252" s="226">
        <v>251.0</v>
      </c>
      <c r="C252" s="227">
        <v>952.0</v>
      </c>
    </row>
    <row r="253">
      <c r="A253" s="228" t="s">
        <v>437</v>
      </c>
      <c r="B253" s="226">
        <v>252.0</v>
      </c>
      <c r="C253" s="227">
        <v>331.0</v>
      </c>
    </row>
    <row r="254">
      <c r="A254" s="228" t="s">
        <v>438</v>
      </c>
      <c r="B254" s="226">
        <v>253.0</v>
      </c>
      <c r="C254" s="227">
        <v>332.0</v>
      </c>
    </row>
    <row r="255">
      <c r="A255" s="228" t="s">
        <v>1154</v>
      </c>
      <c r="B255" s="226">
        <v>254.0</v>
      </c>
      <c r="C255" s="227">
        <v>953.0</v>
      </c>
    </row>
    <row r="256">
      <c r="A256" s="228" t="s">
        <v>1155</v>
      </c>
      <c r="B256" s="226">
        <v>255.0</v>
      </c>
      <c r="C256" s="227">
        <v>954.0</v>
      </c>
    </row>
    <row r="257">
      <c r="A257" s="228" t="s">
        <v>120</v>
      </c>
      <c r="B257" s="226">
        <v>256.0</v>
      </c>
      <c r="C257" s="227">
        <v>48.0</v>
      </c>
    </row>
    <row r="258">
      <c r="A258" s="228" t="s">
        <v>121</v>
      </c>
      <c r="B258" s="226">
        <v>257.0</v>
      </c>
      <c r="C258" s="227">
        <v>49.0</v>
      </c>
    </row>
    <row r="259">
      <c r="A259" s="228" t="s">
        <v>310</v>
      </c>
      <c r="B259" s="226">
        <v>258.0</v>
      </c>
      <c r="C259" s="227">
        <v>204.0</v>
      </c>
    </row>
    <row r="260">
      <c r="A260" s="228" t="s">
        <v>311</v>
      </c>
      <c r="B260" s="226">
        <v>259.0</v>
      </c>
      <c r="C260" s="227">
        <v>205.0</v>
      </c>
    </row>
    <row r="261">
      <c r="A261" s="228" t="s">
        <v>197</v>
      </c>
      <c r="B261" s="226">
        <v>260.0</v>
      </c>
      <c r="C261" s="227">
        <v>123.0</v>
      </c>
    </row>
    <row r="262">
      <c r="A262" s="228" t="s">
        <v>318</v>
      </c>
      <c r="B262" s="226">
        <v>261.0</v>
      </c>
      <c r="C262" s="227">
        <v>212.0</v>
      </c>
    </row>
    <row r="263">
      <c r="A263" s="228" t="s">
        <v>320</v>
      </c>
      <c r="B263" s="226">
        <v>262.0</v>
      </c>
      <c r="C263" s="227">
        <v>214.0</v>
      </c>
    </row>
    <row r="264">
      <c r="A264" s="228" t="s">
        <v>1156</v>
      </c>
      <c r="B264" s="226">
        <v>263.0</v>
      </c>
      <c r="C264" s="227">
        <v>955.0</v>
      </c>
    </row>
    <row r="265">
      <c r="A265" s="228" t="s">
        <v>1157</v>
      </c>
      <c r="B265" s="226">
        <v>264.0</v>
      </c>
      <c r="C265" s="227">
        <v>956.0</v>
      </c>
    </row>
    <row r="266">
      <c r="A266" s="228" t="s">
        <v>564</v>
      </c>
      <c r="B266" s="226">
        <v>265.0</v>
      </c>
      <c r="C266" s="227">
        <v>449.0</v>
      </c>
    </row>
    <row r="267">
      <c r="A267" s="228" t="s">
        <v>565</v>
      </c>
      <c r="B267" s="226">
        <v>266.0</v>
      </c>
      <c r="C267" s="227">
        <v>450.0</v>
      </c>
    </row>
    <row r="268">
      <c r="A268" s="228" t="s">
        <v>675</v>
      </c>
      <c r="B268" s="226">
        <v>267.0</v>
      </c>
      <c r="C268" s="227">
        <v>551.0</v>
      </c>
    </row>
    <row r="269">
      <c r="A269" s="228" t="s">
        <v>676</v>
      </c>
      <c r="B269" s="226">
        <v>268.0</v>
      </c>
      <c r="C269" s="227">
        <v>552.0</v>
      </c>
    </row>
    <row r="270">
      <c r="A270" s="228" t="s">
        <v>677</v>
      </c>
      <c r="B270" s="226">
        <v>269.0</v>
      </c>
      <c r="C270" s="227">
        <v>553.0</v>
      </c>
    </row>
    <row r="271">
      <c r="A271" s="228" t="s">
        <v>1024</v>
      </c>
      <c r="B271" s="226">
        <v>270.0</v>
      </c>
      <c r="C271" s="227">
        <v>843.0</v>
      </c>
    </row>
    <row r="272">
      <c r="A272" s="228" t="s">
        <v>1025</v>
      </c>
      <c r="B272" s="226">
        <v>271.0</v>
      </c>
      <c r="C272" s="227">
        <v>844.0</v>
      </c>
    </row>
    <row r="273">
      <c r="A273" s="228" t="s">
        <v>928</v>
      </c>
      <c r="B273" s="226">
        <v>272.0</v>
      </c>
      <c r="C273" s="227">
        <v>749.0</v>
      </c>
    </row>
    <row r="274">
      <c r="A274" s="228" t="s">
        <v>929</v>
      </c>
      <c r="B274" s="226">
        <v>273.0</v>
      </c>
      <c r="C274" s="227">
        <v>750.0</v>
      </c>
    </row>
    <row r="275">
      <c r="A275" s="228" t="s">
        <v>765</v>
      </c>
      <c r="B275" s="226">
        <v>274.0</v>
      </c>
      <c r="C275" s="227">
        <v>636.0</v>
      </c>
    </row>
    <row r="276">
      <c r="A276" s="228" t="s">
        <v>766</v>
      </c>
      <c r="B276" s="226">
        <v>275.0</v>
      </c>
      <c r="C276" s="227">
        <v>637.0</v>
      </c>
    </row>
    <row r="277">
      <c r="A277" s="228" t="s">
        <v>477</v>
      </c>
      <c r="B277" s="226">
        <v>276.0</v>
      </c>
      <c r="C277" s="227">
        <v>371.0</v>
      </c>
    </row>
    <row r="278">
      <c r="A278" s="228" t="s">
        <v>478</v>
      </c>
      <c r="B278" s="226">
        <v>277.0</v>
      </c>
      <c r="C278" s="227">
        <v>372.0</v>
      </c>
    </row>
    <row r="279">
      <c r="A279" s="228" t="s">
        <v>479</v>
      </c>
      <c r="B279" s="226">
        <v>278.0</v>
      </c>
      <c r="C279" s="227">
        <v>373.0</v>
      </c>
    </row>
    <row r="280">
      <c r="A280" s="228" t="s">
        <v>1158</v>
      </c>
      <c r="B280" s="226">
        <v>279.0</v>
      </c>
      <c r="C280" s="227">
        <v>957.0</v>
      </c>
    </row>
    <row r="281">
      <c r="A281" s="228" t="s">
        <v>1159</v>
      </c>
      <c r="B281" s="226">
        <v>280.0</v>
      </c>
      <c r="C281" s="227">
        <v>958.0</v>
      </c>
    </row>
    <row r="282">
      <c r="A282" s="228" t="s">
        <v>1160</v>
      </c>
      <c r="B282" s="226">
        <v>281.0</v>
      </c>
      <c r="C282" s="227">
        <v>959.0</v>
      </c>
    </row>
    <row r="283">
      <c r="A283" s="228" t="s">
        <v>1041</v>
      </c>
      <c r="B283" s="226">
        <v>282.0</v>
      </c>
      <c r="C283" s="227">
        <v>856.0</v>
      </c>
    </row>
    <row r="284">
      <c r="A284" s="228" t="s">
        <v>1042</v>
      </c>
      <c r="B284" s="226">
        <v>283.0</v>
      </c>
      <c r="C284" s="227">
        <v>857.0</v>
      </c>
    </row>
    <row r="285">
      <c r="A285" s="228" t="s">
        <v>1043</v>
      </c>
      <c r="B285" s="226">
        <v>284.0</v>
      </c>
      <c r="C285" s="227">
        <v>858.0</v>
      </c>
    </row>
    <row r="286">
      <c r="A286" s="228" t="s">
        <v>1044</v>
      </c>
      <c r="B286" s="226">
        <v>285.0</v>
      </c>
      <c r="C286" s="227">
        <v>859.0</v>
      </c>
    </row>
    <row r="287">
      <c r="A287" s="228" t="s">
        <v>1045</v>
      </c>
      <c r="B287" s="226">
        <v>286.0</v>
      </c>
      <c r="C287" s="227">
        <v>860.0</v>
      </c>
    </row>
    <row r="288">
      <c r="A288" s="228" t="s">
        <v>1046</v>
      </c>
      <c r="B288" s="226">
        <v>287.0</v>
      </c>
      <c r="C288" s="227">
        <v>861.0</v>
      </c>
    </row>
    <row r="289">
      <c r="A289" s="228" t="s">
        <v>1161</v>
      </c>
      <c r="B289" s="226">
        <v>288.0</v>
      </c>
      <c r="C289" s="227">
        <v>960.0</v>
      </c>
    </row>
    <row r="290">
      <c r="A290" s="228" t="s">
        <v>1162</v>
      </c>
      <c r="B290" s="226">
        <v>289.0</v>
      </c>
      <c r="C290" s="227">
        <v>961.0</v>
      </c>
    </row>
    <row r="291">
      <c r="A291" s="228" t="s">
        <v>1163</v>
      </c>
      <c r="B291" s="226">
        <v>290.0</v>
      </c>
      <c r="C291" s="227">
        <v>962.0</v>
      </c>
    </row>
    <row r="292">
      <c r="A292" s="228" t="s">
        <v>1164</v>
      </c>
      <c r="B292" s="226">
        <v>291.0</v>
      </c>
      <c r="C292" s="227">
        <v>963.0</v>
      </c>
    </row>
    <row r="293">
      <c r="A293" s="228" t="s">
        <v>1165</v>
      </c>
      <c r="B293" s="226">
        <v>292.0</v>
      </c>
      <c r="C293" s="227">
        <v>964.0</v>
      </c>
    </row>
    <row r="294">
      <c r="A294" s="228" t="s">
        <v>1166</v>
      </c>
      <c r="B294" s="226">
        <v>293.0</v>
      </c>
      <c r="C294" s="227">
        <v>965.0</v>
      </c>
    </row>
    <row r="295">
      <c r="A295" s="228" t="s">
        <v>1167</v>
      </c>
      <c r="B295" s="226">
        <v>294.0</v>
      </c>
      <c r="C295" s="227">
        <v>966.0</v>
      </c>
    </row>
    <row r="296">
      <c r="A296" s="228" t="s">
        <v>1168</v>
      </c>
      <c r="B296" s="226">
        <v>295.0</v>
      </c>
      <c r="C296" s="227">
        <v>967.0</v>
      </c>
    </row>
    <row r="297">
      <c r="A297" s="228" t="s">
        <v>1169</v>
      </c>
      <c r="B297" s="226">
        <v>296.0</v>
      </c>
      <c r="C297" s="227">
        <v>968.0</v>
      </c>
    </row>
    <row r="298">
      <c r="A298" s="228" t="s">
        <v>408</v>
      </c>
      <c r="B298" s="226">
        <v>297.0</v>
      </c>
      <c r="C298" s="227">
        <v>302.0</v>
      </c>
    </row>
    <row r="299">
      <c r="A299" s="228" t="s">
        <v>459</v>
      </c>
      <c r="B299" s="226">
        <v>298.0</v>
      </c>
      <c r="C299" s="227">
        <v>353.0</v>
      </c>
    </row>
    <row r="300">
      <c r="A300" s="228" t="s">
        <v>460</v>
      </c>
      <c r="B300" s="226">
        <v>299.0</v>
      </c>
      <c r="C300" s="227">
        <v>354.0</v>
      </c>
    </row>
    <row r="301">
      <c r="A301" s="228" t="s">
        <v>1061</v>
      </c>
      <c r="B301" s="226">
        <v>300.0</v>
      </c>
      <c r="C301" s="227">
        <v>870.0</v>
      </c>
    </row>
    <row r="302">
      <c r="A302" s="228" t="s">
        <v>868</v>
      </c>
      <c r="B302" s="226">
        <v>301.0</v>
      </c>
      <c r="C302" s="227">
        <v>701.0</v>
      </c>
    </row>
    <row r="303">
      <c r="A303" s="228" t="s">
        <v>557</v>
      </c>
      <c r="B303" s="226">
        <v>302.0</v>
      </c>
      <c r="C303" s="227">
        <v>442.0</v>
      </c>
    </row>
    <row r="304">
      <c r="A304" s="228" t="s">
        <v>885</v>
      </c>
      <c r="B304" s="226">
        <v>303.0</v>
      </c>
      <c r="C304" s="227">
        <v>714.0</v>
      </c>
    </row>
    <row r="305">
      <c r="A305" s="228" t="s">
        <v>886</v>
      </c>
      <c r="B305" s="226">
        <v>304.0</v>
      </c>
      <c r="C305" s="227">
        <v>715.0</v>
      </c>
    </row>
    <row r="306">
      <c r="A306" s="228" t="s">
        <v>1076</v>
      </c>
      <c r="B306" s="226">
        <v>305.0</v>
      </c>
      <c r="C306" s="227">
        <v>885.0</v>
      </c>
    </row>
    <row r="307">
      <c r="A307" s="228" t="s">
        <v>1077</v>
      </c>
      <c r="B307" s="226">
        <v>306.0</v>
      </c>
      <c r="C307" s="227">
        <v>886.0</v>
      </c>
    </row>
    <row r="308">
      <c r="A308" s="228" t="s">
        <v>1078</v>
      </c>
      <c r="B308" s="226">
        <v>307.0</v>
      </c>
      <c r="C308" s="227">
        <v>887.0</v>
      </c>
    </row>
    <row r="309">
      <c r="A309" s="228" t="s">
        <v>1170</v>
      </c>
      <c r="B309" s="226">
        <v>308.0</v>
      </c>
      <c r="C309" s="227">
        <v>969.0</v>
      </c>
    </row>
    <row r="310">
      <c r="A310" s="228" t="s">
        <v>1171</v>
      </c>
      <c r="B310" s="226">
        <v>309.0</v>
      </c>
      <c r="C310" s="227">
        <v>970.0</v>
      </c>
    </row>
    <row r="311">
      <c r="A311" s="228" t="s">
        <v>594</v>
      </c>
      <c r="B311" s="226">
        <v>310.0</v>
      </c>
      <c r="C311" s="227">
        <v>479.0</v>
      </c>
    </row>
    <row r="312">
      <c r="A312" s="228" t="s">
        <v>1172</v>
      </c>
      <c r="B312" s="226">
        <v>311.0</v>
      </c>
      <c r="C312" s="227">
        <v>971.0</v>
      </c>
    </row>
    <row r="313">
      <c r="A313" s="228" t="s">
        <v>1173</v>
      </c>
      <c r="B313" s="226">
        <v>312.0</v>
      </c>
      <c r="C313" s="227">
        <v>972.0</v>
      </c>
    </row>
    <row r="314">
      <c r="A314" s="228" t="s">
        <v>944</v>
      </c>
      <c r="B314" s="226">
        <v>313.0</v>
      </c>
      <c r="C314" s="227">
        <v>765.0</v>
      </c>
    </row>
    <row r="315">
      <c r="A315" s="228" t="s">
        <v>945</v>
      </c>
      <c r="B315" s="226">
        <v>314.0</v>
      </c>
      <c r="C315" s="227">
        <v>765.0</v>
      </c>
    </row>
    <row r="316">
      <c r="A316" s="228" t="s">
        <v>954</v>
      </c>
      <c r="B316" s="226">
        <v>315.0</v>
      </c>
      <c r="C316" s="227">
        <v>775.0</v>
      </c>
    </row>
    <row r="317">
      <c r="A317" s="228" t="s">
        <v>352</v>
      </c>
      <c r="B317" s="226">
        <v>316.0</v>
      </c>
      <c r="C317" s="227">
        <v>246.0</v>
      </c>
    </row>
    <row r="318">
      <c r="A318" s="228" t="s">
        <v>353</v>
      </c>
      <c r="B318" s="226">
        <v>317.0</v>
      </c>
      <c r="C318" s="227">
        <v>247.0</v>
      </c>
    </row>
    <row r="319">
      <c r="A319" s="228" t="s">
        <v>354</v>
      </c>
      <c r="B319" s="226">
        <v>318.0</v>
      </c>
      <c r="C319" s="227">
        <v>248.0</v>
      </c>
    </row>
    <row r="320">
      <c r="A320" s="228" t="s">
        <v>1065</v>
      </c>
      <c r="B320" s="226">
        <v>319.0</v>
      </c>
      <c r="C320" s="227">
        <v>874.0</v>
      </c>
    </row>
    <row r="321">
      <c r="A321" s="228" t="s">
        <v>1066</v>
      </c>
      <c r="B321" s="226">
        <v>320.0</v>
      </c>
      <c r="C321" s="227">
        <v>875.0</v>
      </c>
    </row>
    <row r="322">
      <c r="A322" s="228" t="s">
        <v>1062</v>
      </c>
      <c r="B322" s="226">
        <v>321.0</v>
      </c>
      <c r="C322" s="227">
        <v>871.0</v>
      </c>
    </row>
    <row r="323">
      <c r="A323" s="228" t="s">
        <v>948</v>
      </c>
      <c r="B323" s="226">
        <v>322.0</v>
      </c>
      <c r="C323" s="227">
        <v>769.0</v>
      </c>
    </row>
    <row r="324">
      <c r="A324" s="228" t="s">
        <v>949</v>
      </c>
      <c r="B324" s="226">
        <v>323.0</v>
      </c>
      <c r="C324" s="227">
        <v>770.0</v>
      </c>
    </row>
    <row r="325">
      <c r="A325" s="228" t="s">
        <v>153</v>
      </c>
      <c r="B325" s="226">
        <v>324.0</v>
      </c>
      <c r="C325" s="227">
        <v>79.0</v>
      </c>
    </row>
    <row r="326">
      <c r="A326" s="228" t="s">
        <v>154</v>
      </c>
      <c r="B326" s="226">
        <v>325.0</v>
      </c>
      <c r="C326" s="227">
        <v>80.0</v>
      </c>
    </row>
    <row r="327">
      <c r="A327" s="228" t="s">
        <v>278</v>
      </c>
      <c r="B327" s="226">
        <v>326.0</v>
      </c>
      <c r="C327" s="227">
        <v>199.0</v>
      </c>
    </row>
    <row r="328">
      <c r="A328" s="228" t="s">
        <v>535</v>
      </c>
      <c r="B328" s="226">
        <v>327.0</v>
      </c>
      <c r="C328" s="227">
        <v>422.0</v>
      </c>
    </row>
    <row r="329">
      <c r="A329" s="228" t="s">
        <v>538</v>
      </c>
      <c r="B329" s="226">
        <v>328.0</v>
      </c>
      <c r="C329" s="227">
        <v>423.0</v>
      </c>
    </row>
    <row r="330">
      <c r="A330" s="228" t="s">
        <v>164</v>
      </c>
      <c r="B330" s="226">
        <v>329.0</v>
      </c>
      <c r="C330" s="227">
        <v>90.0</v>
      </c>
    </row>
    <row r="331">
      <c r="A331" s="228" t="s">
        <v>165</v>
      </c>
      <c r="B331" s="226">
        <v>330.0</v>
      </c>
      <c r="C331" s="227">
        <v>91.0</v>
      </c>
    </row>
    <row r="332">
      <c r="A332" s="228" t="s">
        <v>317</v>
      </c>
      <c r="B332" s="226">
        <v>331.0</v>
      </c>
      <c r="C332" s="227">
        <v>211.0</v>
      </c>
    </row>
    <row r="333">
      <c r="A333" s="228" t="s">
        <v>476</v>
      </c>
      <c r="B333" s="226">
        <v>332.0</v>
      </c>
      <c r="C333" s="227">
        <v>370.0</v>
      </c>
    </row>
    <row r="334">
      <c r="A334" s="228" t="s">
        <v>571</v>
      </c>
      <c r="B334" s="226">
        <v>333.0</v>
      </c>
      <c r="C334" s="227">
        <v>456.0</v>
      </c>
    </row>
    <row r="335">
      <c r="A335" s="228" t="s">
        <v>572</v>
      </c>
      <c r="B335" s="226">
        <v>334.0</v>
      </c>
      <c r="C335" s="227">
        <v>457.0</v>
      </c>
    </row>
    <row r="336">
      <c r="A336" s="228" t="s">
        <v>958</v>
      </c>
      <c r="B336" s="226">
        <v>335.0</v>
      </c>
      <c r="C336" s="227">
        <v>779.0</v>
      </c>
    </row>
    <row r="337">
      <c r="A337" s="228" t="s">
        <v>723</v>
      </c>
      <c r="B337" s="226">
        <v>336.0</v>
      </c>
      <c r="C337" s="227">
        <v>594.0</v>
      </c>
    </row>
    <row r="338">
      <c r="A338" s="228" t="s">
        <v>857</v>
      </c>
      <c r="B338" s="226">
        <v>337.0</v>
      </c>
      <c r="C338" s="227">
        <v>690.0</v>
      </c>
    </row>
    <row r="339">
      <c r="A339" s="228" t="s">
        <v>858</v>
      </c>
      <c r="B339" s="226">
        <v>338.0</v>
      </c>
      <c r="C339" s="227">
        <v>691.0</v>
      </c>
    </row>
    <row r="340">
      <c r="A340" s="228" t="s">
        <v>859</v>
      </c>
      <c r="B340" s="226">
        <v>339.0</v>
      </c>
      <c r="C340" s="227">
        <v>692.0</v>
      </c>
    </row>
    <row r="341">
      <c r="A341" s="228" t="s">
        <v>860</v>
      </c>
      <c r="B341" s="226">
        <v>340.0</v>
      </c>
      <c r="C341" s="227">
        <v>693.0</v>
      </c>
    </row>
    <row r="342">
      <c r="A342" s="228" t="s">
        <v>731</v>
      </c>
      <c r="B342" s="226">
        <v>341.0</v>
      </c>
      <c r="C342" s="227">
        <v>602.0</v>
      </c>
    </row>
    <row r="343">
      <c r="A343" s="228" t="s">
        <v>732</v>
      </c>
      <c r="B343" s="226">
        <v>342.0</v>
      </c>
      <c r="C343" s="227">
        <v>603.0</v>
      </c>
    </row>
    <row r="344">
      <c r="A344" s="228" t="s">
        <v>733</v>
      </c>
      <c r="B344" s="226">
        <v>343.0</v>
      </c>
      <c r="C344" s="227">
        <v>604.0</v>
      </c>
    </row>
    <row r="345">
      <c r="A345" s="228" t="s">
        <v>926</v>
      </c>
      <c r="B345" s="226">
        <v>344.0</v>
      </c>
      <c r="C345" s="227">
        <v>747.0</v>
      </c>
    </row>
    <row r="346">
      <c r="A346" s="228" t="s">
        <v>927</v>
      </c>
      <c r="B346" s="226">
        <v>345.0</v>
      </c>
      <c r="C346" s="227">
        <v>748.0</v>
      </c>
    </row>
    <row r="347">
      <c r="A347" s="228" t="s">
        <v>1174</v>
      </c>
      <c r="B347" s="226">
        <v>346.0</v>
      </c>
      <c r="C347" s="227">
        <v>973.0</v>
      </c>
    </row>
    <row r="348">
      <c r="A348" s="228" t="s">
        <v>224</v>
      </c>
      <c r="B348" s="226">
        <v>347.0</v>
      </c>
      <c r="C348" s="227">
        <v>147.0</v>
      </c>
    </row>
    <row r="349">
      <c r="A349" s="228" t="s">
        <v>225</v>
      </c>
      <c r="B349" s="226">
        <v>348.0</v>
      </c>
      <c r="C349" s="227">
        <v>148.0</v>
      </c>
    </row>
    <row r="350">
      <c r="A350" s="228" t="s">
        <v>226</v>
      </c>
      <c r="B350" s="226">
        <v>349.0</v>
      </c>
      <c r="C350" s="227">
        <v>149.0</v>
      </c>
    </row>
    <row r="351">
      <c r="A351" s="228" t="s">
        <v>1063</v>
      </c>
      <c r="B351" s="226">
        <v>350.0</v>
      </c>
      <c r="C351" s="227">
        <v>872.0</v>
      </c>
    </row>
    <row r="352">
      <c r="A352" s="228" t="s">
        <v>1064</v>
      </c>
      <c r="B352" s="226">
        <v>351.0</v>
      </c>
      <c r="C352" s="227">
        <v>873.0</v>
      </c>
    </row>
    <row r="353">
      <c r="A353" s="228" t="s">
        <v>574</v>
      </c>
      <c r="B353" s="226">
        <v>352.0</v>
      </c>
      <c r="C353" s="227">
        <v>459.0</v>
      </c>
    </row>
    <row r="354">
      <c r="A354" s="228" t="s">
        <v>575</v>
      </c>
      <c r="B354" s="226">
        <v>353.0</v>
      </c>
      <c r="C354" s="227">
        <v>460.0</v>
      </c>
    </row>
    <row r="355">
      <c r="A355" s="228" t="s">
        <v>331</v>
      </c>
      <c r="B355" s="226">
        <v>354.0</v>
      </c>
      <c r="C355" s="227">
        <v>225.0</v>
      </c>
    </row>
    <row r="356">
      <c r="A356" s="228" t="s">
        <v>742</v>
      </c>
      <c r="B356" s="226">
        <v>355.0</v>
      </c>
      <c r="C356" s="227">
        <v>613.0</v>
      </c>
    </row>
    <row r="357">
      <c r="A357" s="228" t="s">
        <v>743</v>
      </c>
      <c r="B357" s="226">
        <v>356.0</v>
      </c>
      <c r="C357" s="227">
        <v>614.0</v>
      </c>
    </row>
    <row r="358">
      <c r="A358" s="228" t="s">
        <v>467</v>
      </c>
      <c r="B358" s="226">
        <v>357.0</v>
      </c>
      <c r="C358" s="227">
        <v>361.0</v>
      </c>
    </row>
    <row r="359">
      <c r="A359" s="228" t="s">
        <v>468</v>
      </c>
      <c r="B359" s="226">
        <v>358.0</v>
      </c>
      <c r="C359" s="227">
        <v>362.0</v>
      </c>
    </row>
    <row r="360">
      <c r="A360" s="228" t="s">
        <v>593</v>
      </c>
      <c r="B360" s="226">
        <v>359.0</v>
      </c>
      <c r="C360" s="227">
        <v>478.0</v>
      </c>
    </row>
    <row r="361">
      <c r="A361" s="228" t="s">
        <v>744</v>
      </c>
      <c r="B361" s="226">
        <v>360.0</v>
      </c>
      <c r="C361" s="227">
        <v>615.0</v>
      </c>
    </row>
    <row r="362">
      <c r="A362" s="228" t="s">
        <v>1175</v>
      </c>
      <c r="B362" s="226">
        <v>361.0</v>
      </c>
      <c r="C362" s="227">
        <v>974.0</v>
      </c>
    </row>
    <row r="363">
      <c r="A363" s="228" t="s">
        <v>1176</v>
      </c>
      <c r="B363" s="226">
        <v>362.0</v>
      </c>
      <c r="C363" s="227">
        <v>975.0</v>
      </c>
    </row>
    <row r="364">
      <c r="A364" s="228" t="s">
        <v>883</v>
      </c>
      <c r="B364" s="226">
        <v>363.0</v>
      </c>
      <c r="C364" s="227">
        <v>712.0</v>
      </c>
    </row>
    <row r="365">
      <c r="A365" s="228" t="s">
        <v>884</v>
      </c>
      <c r="B365" s="226">
        <v>364.0</v>
      </c>
      <c r="C365" s="227">
        <v>713.0</v>
      </c>
    </row>
    <row r="366">
      <c r="A366" s="228" t="s">
        <v>756</v>
      </c>
      <c r="B366" s="226">
        <v>365.0</v>
      </c>
      <c r="C366" s="227">
        <v>627.0</v>
      </c>
    </row>
    <row r="367">
      <c r="A367" s="228" t="s">
        <v>757</v>
      </c>
      <c r="B367" s="226">
        <v>366.0</v>
      </c>
      <c r="C367" s="227">
        <v>628.0</v>
      </c>
    </row>
    <row r="368">
      <c r="A368" s="228" t="s">
        <v>753</v>
      </c>
      <c r="B368" s="226">
        <v>367.0</v>
      </c>
      <c r="C368" s="227">
        <v>624.0</v>
      </c>
    </row>
    <row r="369">
      <c r="A369" s="228" t="s">
        <v>754</v>
      </c>
      <c r="B369" s="226">
        <v>368.0</v>
      </c>
      <c r="C369" s="227">
        <v>625.0</v>
      </c>
    </row>
    <row r="370">
      <c r="A370" s="228" t="s">
        <v>1189</v>
      </c>
      <c r="B370" s="226">
        <v>369.0</v>
      </c>
      <c r="C370" s="227">
        <v>983.0</v>
      </c>
    </row>
    <row r="371">
      <c r="A371" s="228" t="s">
        <v>762</v>
      </c>
      <c r="B371" s="226">
        <v>370.0</v>
      </c>
      <c r="C371" s="227">
        <v>633.0</v>
      </c>
    </row>
    <row r="372">
      <c r="A372" s="228" t="s">
        <v>763</v>
      </c>
      <c r="B372" s="226">
        <v>371.0</v>
      </c>
      <c r="C372" s="227">
        <v>634.0</v>
      </c>
    </row>
    <row r="373">
      <c r="A373" s="228" t="s">
        <v>764</v>
      </c>
      <c r="B373" s="226">
        <v>372.0</v>
      </c>
      <c r="C373" s="227">
        <v>635.0</v>
      </c>
    </row>
    <row r="374">
      <c r="A374" s="228" t="s">
        <v>1177</v>
      </c>
      <c r="B374" s="226">
        <v>373.0</v>
      </c>
      <c r="C374" s="227">
        <v>976.0</v>
      </c>
    </row>
    <row r="375">
      <c r="A375" s="228" t="s">
        <v>1178</v>
      </c>
      <c r="B375" s="226">
        <v>374.0</v>
      </c>
      <c r="C375" s="227">
        <v>977.0</v>
      </c>
    </row>
    <row r="376">
      <c r="A376" s="228" t="s">
        <v>1179</v>
      </c>
      <c r="B376" s="226">
        <v>375.0</v>
      </c>
      <c r="C376" s="227">
        <v>978.0</v>
      </c>
    </row>
    <row r="377">
      <c r="A377" s="228" t="s">
        <v>1190</v>
      </c>
      <c r="B377" s="226">
        <v>376.0</v>
      </c>
      <c r="C377" s="227">
        <v>984.0</v>
      </c>
    </row>
    <row r="378">
      <c r="A378" s="228" t="s">
        <v>1191</v>
      </c>
      <c r="B378" s="226">
        <v>377.0</v>
      </c>
      <c r="C378" s="227">
        <v>985.0</v>
      </c>
    </row>
    <row r="379">
      <c r="A379" s="228" t="s">
        <v>1192</v>
      </c>
      <c r="B379" s="226">
        <v>378.0</v>
      </c>
      <c r="C379" s="227">
        <v>986.0</v>
      </c>
    </row>
    <row r="380">
      <c r="A380" s="228" t="s">
        <v>1193</v>
      </c>
      <c r="B380" s="226">
        <v>379.0</v>
      </c>
      <c r="C380" s="227">
        <v>987.0</v>
      </c>
    </row>
    <row r="381">
      <c r="A381" s="228" t="s">
        <v>1194</v>
      </c>
      <c r="B381" s="226">
        <v>380.0</v>
      </c>
      <c r="C381" s="227">
        <v>988.0</v>
      </c>
    </row>
    <row r="382">
      <c r="A382" s="228" t="s">
        <v>1195</v>
      </c>
      <c r="B382" s="226">
        <v>381.0</v>
      </c>
      <c r="C382" s="227">
        <v>989.0</v>
      </c>
    </row>
    <row r="383">
      <c r="A383" s="228" t="s">
        <v>1196</v>
      </c>
      <c r="B383" s="226">
        <v>382.0</v>
      </c>
      <c r="C383" s="227">
        <v>990.0</v>
      </c>
    </row>
    <row r="384">
      <c r="A384" s="228" t="s">
        <v>1197</v>
      </c>
      <c r="B384" s="226">
        <v>383.0</v>
      </c>
      <c r="C384" s="227">
        <v>991.0</v>
      </c>
    </row>
    <row r="385">
      <c r="A385" s="228" t="s">
        <v>1198</v>
      </c>
      <c r="B385" s="226">
        <v>384.0</v>
      </c>
      <c r="C385" s="227">
        <v>992.0</v>
      </c>
    </row>
    <row r="386">
      <c r="A386" s="228" t="s">
        <v>1199</v>
      </c>
      <c r="B386" s="226">
        <v>385.0</v>
      </c>
      <c r="C386" s="227">
        <v>993.0</v>
      </c>
    </row>
    <row r="387">
      <c r="A387" s="228" t="s">
        <v>1200</v>
      </c>
      <c r="B387" s="226">
        <v>386.0</v>
      </c>
      <c r="C387" s="227">
        <v>994.0</v>
      </c>
    </row>
    <row r="388">
      <c r="A388" s="228" t="s">
        <v>1201</v>
      </c>
      <c r="B388" s="226">
        <v>387.0</v>
      </c>
      <c r="C388" s="227">
        <v>995.0</v>
      </c>
    </row>
    <row r="389">
      <c r="A389" s="228" t="s">
        <v>1202</v>
      </c>
      <c r="B389" s="226">
        <v>388.0</v>
      </c>
      <c r="C389" s="227">
        <v>996.0</v>
      </c>
    </row>
    <row r="390">
      <c r="A390" s="228" t="s">
        <v>1203</v>
      </c>
      <c r="B390" s="226">
        <v>389.0</v>
      </c>
      <c r="C390" s="227">
        <v>997.0</v>
      </c>
    </row>
    <row r="391">
      <c r="A391" s="228" t="s">
        <v>1204</v>
      </c>
      <c r="B391" s="226">
        <v>390.0</v>
      </c>
      <c r="C391" s="227">
        <v>998.0</v>
      </c>
    </row>
    <row r="392">
      <c r="A392" s="228" t="s">
        <v>1205</v>
      </c>
      <c r="B392" s="226">
        <v>391.0</v>
      </c>
      <c r="C392" s="227">
        <v>999.0</v>
      </c>
    </row>
    <row r="393">
      <c r="A393" s="228" t="s">
        <v>1208</v>
      </c>
      <c r="B393" s="226">
        <v>392.0</v>
      </c>
      <c r="C393" s="227">
        <v>1000.0</v>
      </c>
    </row>
    <row r="394">
      <c r="A394" s="228" t="s">
        <v>1209</v>
      </c>
      <c r="B394" s="226">
        <v>393.0</v>
      </c>
      <c r="C394" s="227">
        <v>1001.0</v>
      </c>
    </row>
    <row r="395">
      <c r="A395" s="228" t="s">
        <v>1210</v>
      </c>
      <c r="B395" s="226">
        <v>394.0</v>
      </c>
      <c r="C395" s="227">
        <v>1002.0</v>
      </c>
    </row>
    <row r="396">
      <c r="A396" s="228" t="s">
        <v>1211</v>
      </c>
      <c r="B396" s="226">
        <v>395.0</v>
      </c>
      <c r="C396" s="227">
        <v>1003.0</v>
      </c>
    </row>
    <row r="397">
      <c r="A397" s="228" t="s">
        <v>1212</v>
      </c>
      <c r="B397" s="226">
        <v>396.0</v>
      </c>
      <c r="C397" s="227">
        <v>1004.0</v>
      </c>
    </row>
    <row r="398">
      <c r="A398" s="228" t="s">
        <v>1213</v>
      </c>
      <c r="B398" s="226">
        <v>397.0</v>
      </c>
      <c r="C398" s="227">
        <v>1005.0</v>
      </c>
    </row>
    <row r="399">
      <c r="A399" s="228" t="s">
        <v>1214</v>
      </c>
      <c r="B399" s="226">
        <v>398.0</v>
      </c>
      <c r="C399" s="227">
        <v>1006.0</v>
      </c>
    </row>
    <row r="400">
      <c r="A400" s="228" t="s">
        <v>1215</v>
      </c>
      <c r="B400" s="226">
        <v>399.0</v>
      </c>
      <c r="C400" s="227">
        <v>1007.0</v>
      </c>
    </row>
    <row r="401">
      <c r="A401" s="228" t="s">
        <v>1216</v>
      </c>
      <c r="B401" s="226">
        <v>400.0</v>
      </c>
      <c r="C401" s="227">
        <v>1008.0</v>
      </c>
    </row>
    <row r="402">
      <c r="A402" s="228" t="s">
        <v>245</v>
      </c>
      <c r="B402" s="229" t="s">
        <v>2298</v>
      </c>
      <c r="C402" s="230">
        <v>167.0</v>
      </c>
    </row>
    <row r="403">
      <c r="A403" s="228" t="s">
        <v>246</v>
      </c>
      <c r="B403" s="229" t="s">
        <v>2299</v>
      </c>
      <c r="C403" s="230">
        <v>168.0</v>
      </c>
    </row>
    <row r="404">
      <c r="A404" s="228" t="s">
        <v>271</v>
      </c>
      <c r="B404" s="229" t="s">
        <v>2300</v>
      </c>
      <c r="C404" s="230">
        <v>193.0</v>
      </c>
    </row>
    <row r="405">
      <c r="A405" s="228" t="s">
        <v>584</v>
      </c>
      <c r="B405" s="229" t="s">
        <v>2301</v>
      </c>
      <c r="C405" s="230">
        <v>469.0</v>
      </c>
    </row>
    <row r="406">
      <c r="A406" s="227" t="s">
        <v>274</v>
      </c>
      <c r="B406" s="229" t="s">
        <v>2302</v>
      </c>
      <c r="C406" s="230">
        <v>195.0</v>
      </c>
    </row>
    <row r="407">
      <c r="A407" s="228" t="s">
        <v>367</v>
      </c>
      <c r="B407" s="229" t="s">
        <v>2303</v>
      </c>
      <c r="C407" s="230">
        <v>261.0</v>
      </c>
    </row>
    <row r="408">
      <c r="A408" s="228" t="s">
        <v>368</v>
      </c>
      <c r="B408" s="229" t="s">
        <v>2304</v>
      </c>
      <c r="C408" s="230">
        <v>262.0</v>
      </c>
    </row>
    <row r="409">
      <c r="A409" s="227" t="s">
        <v>419</v>
      </c>
      <c r="B409" s="229" t="s">
        <v>2305</v>
      </c>
      <c r="C409" s="230">
        <v>313.0</v>
      </c>
    </row>
    <row r="410">
      <c r="A410" s="227" t="s">
        <v>420</v>
      </c>
      <c r="B410" s="229" t="s">
        <v>2306</v>
      </c>
      <c r="C410" s="230">
        <v>314.0</v>
      </c>
    </row>
    <row r="411">
      <c r="A411" s="228" t="s">
        <v>447</v>
      </c>
      <c r="B411" s="229" t="s">
        <v>2307</v>
      </c>
      <c r="C411" s="230">
        <v>341.0</v>
      </c>
    </row>
    <row r="412">
      <c r="A412" s="228" t="s">
        <v>448</v>
      </c>
      <c r="B412" s="229" t="s">
        <v>2308</v>
      </c>
      <c r="C412" s="230">
        <v>342.0</v>
      </c>
    </row>
    <row r="413">
      <c r="A413" s="227" t="s">
        <v>661</v>
      </c>
      <c r="B413" s="229" t="s">
        <v>2309</v>
      </c>
      <c r="C413" s="230">
        <v>540.0</v>
      </c>
    </row>
    <row r="414">
      <c r="A414" s="227" t="s">
        <v>662</v>
      </c>
      <c r="B414" s="229" t="s">
        <v>2310</v>
      </c>
      <c r="C414" s="230">
        <v>541.0</v>
      </c>
    </row>
    <row r="415">
      <c r="A415" s="227" t="s">
        <v>663</v>
      </c>
      <c r="B415" s="229" t="s">
        <v>2311</v>
      </c>
      <c r="C415" s="230">
        <v>542.0</v>
      </c>
    </row>
    <row r="416">
      <c r="A416" s="227" t="s">
        <v>918</v>
      </c>
      <c r="B416" s="229" t="s">
        <v>2312</v>
      </c>
      <c r="C416" s="230">
        <v>742.0</v>
      </c>
    </row>
    <row r="417">
      <c r="A417" s="227" t="s">
        <v>919</v>
      </c>
      <c r="B417" s="229" t="s">
        <v>2313</v>
      </c>
      <c r="C417" s="230">
        <v>743.0</v>
      </c>
    </row>
    <row r="418">
      <c r="A418" s="227" t="s">
        <v>95</v>
      </c>
      <c r="B418" s="229" t="s">
        <v>2314</v>
      </c>
      <c r="C418" s="230">
        <v>23.0</v>
      </c>
    </row>
    <row r="419">
      <c r="A419" s="228" t="s">
        <v>96</v>
      </c>
      <c r="B419" s="229" t="s">
        <v>2315</v>
      </c>
      <c r="C419" s="230">
        <v>24.0</v>
      </c>
    </row>
    <row r="420">
      <c r="A420" s="227" t="s">
        <v>143</v>
      </c>
      <c r="B420" s="229" t="s">
        <v>2316</v>
      </c>
      <c r="C420" s="230">
        <v>69.0</v>
      </c>
    </row>
    <row r="421">
      <c r="A421" s="227" t="s">
        <v>144</v>
      </c>
      <c r="B421" s="229" t="s">
        <v>2317</v>
      </c>
      <c r="C421" s="230">
        <v>70.0</v>
      </c>
    </row>
    <row r="422">
      <c r="A422" s="227" t="s">
        <v>145</v>
      </c>
      <c r="B422" s="229" t="s">
        <v>2318</v>
      </c>
      <c r="C422" s="230">
        <v>71.0</v>
      </c>
    </row>
    <row r="423">
      <c r="A423" s="227" t="s">
        <v>239</v>
      </c>
      <c r="B423" s="229" t="s">
        <v>2319</v>
      </c>
      <c r="C423" s="230">
        <v>161.0</v>
      </c>
    </row>
    <row r="424">
      <c r="A424" s="227" t="s">
        <v>240</v>
      </c>
      <c r="B424" s="229" t="s">
        <v>2320</v>
      </c>
      <c r="C424" s="230">
        <v>162.0</v>
      </c>
    </row>
    <row r="425">
      <c r="A425" s="227" t="s">
        <v>1219</v>
      </c>
      <c r="B425" s="229" t="s">
        <v>2321</v>
      </c>
      <c r="C425" s="230">
        <v>1011.0</v>
      </c>
    </row>
    <row r="426">
      <c r="A426" s="228" t="s">
        <v>109</v>
      </c>
      <c r="B426" s="229" t="s">
        <v>2322</v>
      </c>
      <c r="C426" s="230">
        <v>37.0</v>
      </c>
    </row>
    <row r="427">
      <c r="A427" s="227" t="s">
        <v>110</v>
      </c>
      <c r="B427" s="229" t="s">
        <v>2323</v>
      </c>
      <c r="C427" s="230">
        <v>38.0</v>
      </c>
    </row>
    <row r="428">
      <c r="A428" s="227" t="s">
        <v>134</v>
      </c>
      <c r="B428" s="229" t="s">
        <v>2324</v>
      </c>
      <c r="C428" s="230">
        <v>60.0</v>
      </c>
    </row>
    <row r="429">
      <c r="A429" s="228" t="s">
        <v>135</v>
      </c>
      <c r="B429" s="229" t="s">
        <v>2325</v>
      </c>
      <c r="C429" s="230">
        <v>61.0</v>
      </c>
    </row>
    <row r="430">
      <c r="A430" s="228" t="s">
        <v>136</v>
      </c>
      <c r="B430" s="229" t="s">
        <v>2326</v>
      </c>
      <c r="C430" s="230">
        <v>62.0</v>
      </c>
    </row>
    <row r="431">
      <c r="A431" s="228" t="s">
        <v>264</v>
      </c>
      <c r="B431" s="229" t="s">
        <v>2327</v>
      </c>
      <c r="C431" s="230">
        <v>186.0</v>
      </c>
    </row>
    <row r="432">
      <c r="A432" s="227" t="s">
        <v>241</v>
      </c>
      <c r="B432" s="229" t="s">
        <v>2328</v>
      </c>
      <c r="C432" s="230">
        <v>163.0</v>
      </c>
    </row>
    <row r="433">
      <c r="A433" s="228" t="s">
        <v>242</v>
      </c>
      <c r="B433" s="229" t="s">
        <v>2329</v>
      </c>
      <c r="C433" s="230">
        <v>164.0</v>
      </c>
    </row>
    <row r="434">
      <c r="A434" s="228" t="s">
        <v>268</v>
      </c>
      <c r="B434" s="229" t="s">
        <v>2330</v>
      </c>
      <c r="C434" s="230">
        <v>190.0</v>
      </c>
    </row>
    <row r="435">
      <c r="A435" s="228" t="s">
        <v>539</v>
      </c>
      <c r="B435" s="229" t="s">
        <v>2331</v>
      </c>
      <c r="C435" s="230">
        <v>424.0</v>
      </c>
    </row>
    <row r="436">
      <c r="A436" s="227" t="s">
        <v>326</v>
      </c>
      <c r="B436" s="229" t="s">
        <v>2332</v>
      </c>
      <c r="C436" s="230">
        <v>220.0</v>
      </c>
    </row>
    <row r="437">
      <c r="A437" s="228" t="s">
        <v>327</v>
      </c>
      <c r="B437" s="229" t="s">
        <v>2333</v>
      </c>
      <c r="C437" s="230">
        <v>221.0</v>
      </c>
    </row>
    <row r="438">
      <c r="A438" s="228" t="s">
        <v>588</v>
      </c>
      <c r="B438" s="229" t="s">
        <v>2334</v>
      </c>
      <c r="C438" s="230">
        <v>473.0</v>
      </c>
    </row>
    <row r="439">
      <c r="A439" s="228" t="s">
        <v>379</v>
      </c>
      <c r="B439" s="229" t="s">
        <v>2335</v>
      </c>
      <c r="C439" s="230">
        <v>273.0</v>
      </c>
    </row>
    <row r="440">
      <c r="A440" s="228" t="s">
        <v>380</v>
      </c>
      <c r="B440" s="229" t="s">
        <v>2336</v>
      </c>
      <c r="C440" s="230">
        <v>274.0</v>
      </c>
    </row>
    <row r="441">
      <c r="A441" s="227" t="s">
        <v>381</v>
      </c>
      <c r="B441" s="229" t="s">
        <v>2337</v>
      </c>
      <c r="C441" s="230">
        <v>275.0</v>
      </c>
    </row>
    <row r="442">
      <c r="A442" s="228" t="s">
        <v>875</v>
      </c>
      <c r="B442" s="229" t="s">
        <v>2338</v>
      </c>
      <c r="C442" s="230">
        <v>708.0</v>
      </c>
    </row>
    <row r="443">
      <c r="A443" s="227" t="s">
        <v>876</v>
      </c>
      <c r="B443" s="229" t="s">
        <v>2339</v>
      </c>
      <c r="C443" s="230">
        <v>709.0</v>
      </c>
    </row>
    <row r="444">
      <c r="A444" s="228" t="s">
        <v>1220</v>
      </c>
      <c r="B444" s="229" t="s">
        <v>2340</v>
      </c>
      <c r="C444" s="230">
        <v>1012.0</v>
      </c>
    </row>
    <row r="445">
      <c r="A445" s="227" t="s">
        <v>1223</v>
      </c>
      <c r="B445" s="229" t="s">
        <v>2341</v>
      </c>
      <c r="C445" s="230">
        <v>1013.0</v>
      </c>
    </row>
    <row r="446">
      <c r="A446" s="227" t="s">
        <v>148</v>
      </c>
      <c r="B446" s="229" t="s">
        <v>2342</v>
      </c>
      <c r="C446" s="230">
        <v>74.0</v>
      </c>
    </row>
    <row r="447">
      <c r="A447" s="227" t="s">
        <v>149</v>
      </c>
      <c r="B447" s="229" t="s">
        <v>2343</v>
      </c>
      <c r="C447" s="230">
        <v>75.0</v>
      </c>
    </row>
    <row r="448">
      <c r="A448" s="227" t="s">
        <v>150</v>
      </c>
      <c r="B448" s="229" t="s">
        <v>2344</v>
      </c>
      <c r="C448" s="230">
        <v>76.0</v>
      </c>
    </row>
    <row r="449">
      <c r="A449" s="228" t="s">
        <v>653</v>
      </c>
      <c r="B449" s="229" t="s">
        <v>2345</v>
      </c>
      <c r="C449" s="230">
        <v>532.0</v>
      </c>
    </row>
    <row r="450">
      <c r="A450" s="228" t="s">
        <v>654</v>
      </c>
      <c r="B450" s="229" t="s">
        <v>2346</v>
      </c>
      <c r="C450" s="230">
        <v>533.0</v>
      </c>
    </row>
    <row r="451">
      <c r="A451" s="228" t="s">
        <v>655</v>
      </c>
      <c r="B451" s="229" t="s">
        <v>2347</v>
      </c>
      <c r="C451" s="230">
        <v>534.0</v>
      </c>
    </row>
    <row r="452">
      <c r="A452" s="228" t="s">
        <v>1068</v>
      </c>
      <c r="B452" s="229" t="s">
        <v>2348</v>
      </c>
      <c r="C452" s="230">
        <v>877.0</v>
      </c>
    </row>
    <row r="453">
      <c r="A453" s="228" t="s">
        <v>561</v>
      </c>
      <c r="B453" s="229" t="s">
        <v>2349</v>
      </c>
      <c r="C453" s="230">
        <v>446.0</v>
      </c>
    </row>
    <row r="454">
      <c r="A454" s="228" t="s">
        <v>220</v>
      </c>
      <c r="B454" s="229" t="s">
        <v>2350</v>
      </c>
      <c r="C454" s="230">
        <v>143.0</v>
      </c>
    </row>
    <row r="455">
      <c r="A455" s="227" t="s">
        <v>376</v>
      </c>
      <c r="B455" s="229" t="s">
        <v>2351</v>
      </c>
      <c r="C455" s="230">
        <v>270.0</v>
      </c>
    </row>
    <row r="456">
      <c r="A456" s="228" t="s">
        <v>377</v>
      </c>
      <c r="B456" s="229" t="s">
        <v>2352</v>
      </c>
      <c r="C456" s="230">
        <v>271.0</v>
      </c>
    </row>
    <row r="457">
      <c r="A457" s="228" t="s">
        <v>378</v>
      </c>
      <c r="B457" s="229" t="s">
        <v>2353</v>
      </c>
      <c r="C457" s="230">
        <v>272.0</v>
      </c>
    </row>
    <row r="458">
      <c r="A458" s="228" t="s">
        <v>405</v>
      </c>
      <c r="B458" s="229" t="s">
        <v>2354</v>
      </c>
      <c r="C458" s="230">
        <v>299.0</v>
      </c>
    </row>
    <row r="459">
      <c r="A459" s="228" t="s">
        <v>591</v>
      </c>
      <c r="B459" s="229" t="s">
        <v>2355</v>
      </c>
      <c r="C459" s="230">
        <v>476.0</v>
      </c>
    </row>
    <row r="460">
      <c r="A460" s="228" t="s">
        <v>908</v>
      </c>
      <c r="B460" s="229" t="s">
        <v>2356</v>
      </c>
      <c r="C460" s="230">
        <v>737.0</v>
      </c>
    </row>
    <row r="461">
      <c r="A461" s="228" t="s">
        <v>909</v>
      </c>
      <c r="B461" s="229" t="s">
        <v>2357</v>
      </c>
      <c r="C461" s="230">
        <v>736.0</v>
      </c>
    </row>
    <row r="462">
      <c r="A462" s="228" t="s">
        <v>910</v>
      </c>
      <c r="B462" s="229" t="s">
        <v>2358</v>
      </c>
      <c r="C462" s="230">
        <v>738.0</v>
      </c>
    </row>
    <row r="463">
      <c r="A463" s="227" t="s">
        <v>99</v>
      </c>
      <c r="B463" s="229" t="s">
        <v>2359</v>
      </c>
      <c r="C463" s="230">
        <v>27.0</v>
      </c>
    </row>
    <row r="464">
      <c r="A464" s="227" t="s">
        <v>100</v>
      </c>
      <c r="B464" s="229" t="s">
        <v>2360</v>
      </c>
      <c r="C464" s="230">
        <v>28.0</v>
      </c>
    </row>
    <row r="465">
      <c r="A465" s="228" t="s">
        <v>313</v>
      </c>
      <c r="B465" s="229" t="s">
        <v>2361</v>
      </c>
      <c r="C465" s="230">
        <v>207.0</v>
      </c>
    </row>
    <row r="466">
      <c r="A466" s="228" t="s">
        <v>587</v>
      </c>
      <c r="B466" s="229" t="s">
        <v>2362</v>
      </c>
      <c r="C466" s="230">
        <v>472.0</v>
      </c>
    </row>
    <row r="467">
      <c r="A467" s="228" t="s">
        <v>758</v>
      </c>
      <c r="B467" s="229" t="s">
        <v>2363</v>
      </c>
      <c r="C467" s="230">
        <v>629.0</v>
      </c>
    </row>
    <row r="468">
      <c r="A468" s="228" t="s">
        <v>759</v>
      </c>
      <c r="B468" s="229" t="s">
        <v>2364</v>
      </c>
      <c r="C468" s="230">
        <v>630.0</v>
      </c>
    </row>
    <row r="469">
      <c r="A469" s="227" t="s">
        <v>961</v>
      </c>
      <c r="B469" s="229" t="s">
        <v>2365</v>
      </c>
      <c r="C469" s="230">
        <v>782.0</v>
      </c>
    </row>
    <row r="470">
      <c r="A470" s="228" t="s">
        <v>962</v>
      </c>
      <c r="B470" s="229" t="s">
        <v>2366</v>
      </c>
      <c r="C470" s="230">
        <v>783.0</v>
      </c>
    </row>
    <row r="471">
      <c r="A471" s="228" t="s">
        <v>963</v>
      </c>
      <c r="B471" s="229" t="s">
        <v>2367</v>
      </c>
      <c r="C471" s="230">
        <v>784.0</v>
      </c>
    </row>
    <row r="472">
      <c r="A472" s="227" t="s">
        <v>183</v>
      </c>
      <c r="B472" s="229" t="s">
        <v>2368</v>
      </c>
      <c r="C472" s="230">
        <v>109.0</v>
      </c>
    </row>
    <row r="473">
      <c r="A473" s="227" t="s">
        <v>184</v>
      </c>
      <c r="B473" s="229" t="s">
        <v>2369</v>
      </c>
      <c r="C473" s="230">
        <v>110.0</v>
      </c>
    </row>
    <row r="474">
      <c r="A474" s="228" t="s">
        <v>748</v>
      </c>
      <c r="B474" s="229" t="s">
        <v>2370</v>
      </c>
      <c r="C474" s="230">
        <v>619.0</v>
      </c>
    </row>
    <row r="475">
      <c r="A475" s="228" t="s">
        <v>749</v>
      </c>
      <c r="B475" s="229" t="s">
        <v>2371</v>
      </c>
      <c r="C475" s="230">
        <v>620.0</v>
      </c>
    </row>
    <row r="476">
      <c r="A476" s="227" t="s">
        <v>461</v>
      </c>
      <c r="B476" s="229" t="s">
        <v>2372</v>
      </c>
      <c r="C476" s="230">
        <v>355.0</v>
      </c>
    </row>
    <row r="477">
      <c r="A477" s="227" t="s">
        <v>462</v>
      </c>
      <c r="B477" s="229" t="s">
        <v>2373</v>
      </c>
      <c r="C477" s="230">
        <v>356.0</v>
      </c>
    </row>
    <row r="478">
      <c r="A478" s="227" t="s">
        <v>592</v>
      </c>
      <c r="B478" s="229" t="s">
        <v>2374</v>
      </c>
      <c r="C478" s="230">
        <v>477.0</v>
      </c>
    </row>
    <row r="479">
      <c r="A479" s="227" t="s">
        <v>548</v>
      </c>
      <c r="B479" s="229" t="s">
        <v>2375</v>
      </c>
      <c r="C479" s="230">
        <v>433.0</v>
      </c>
    </row>
    <row r="480">
      <c r="A480" s="228" t="s">
        <v>464</v>
      </c>
      <c r="B480" s="229" t="s">
        <v>2376</v>
      </c>
      <c r="C480" s="230">
        <v>358.0</v>
      </c>
    </row>
    <row r="481">
      <c r="A481" s="227" t="s">
        <v>324</v>
      </c>
      <c r="B481" s="229" t="s">
        <v>2377</v>
      </c>
      <c r="C481" s="230">
        <v>218.0</v>
      </c>
    </row>
    <row r="482">
      <c r="A482" s="228" t="s">
        <v>325</v>
      </c>
      <c r="B482" s="229" t="s">
        <v>2378</v>
      </c>
      <c r="C482" s="230">
        <v>219.0</v>
      </c>
    </row>
    <row r="483">
      <c r="A483" s="228" t="s">
        <v>736</v>
      </c>
      <c r="B483" s="229" t="s">
        <v>2379</v>
      </c>
      <c r="C483" s="230">
        <v>607.0</v>
      </c>
    </row>
    <row r="484">
      <c r="A484" s="228" t="s">
        <v>737</v>
      </c>
      <c r="B484" s="229" t="s">
        <v>2380</v>
      </c>
      <c r="C484" s="230">
        <v>608.0</v>
      </c>
    </row>
    <row r="485">
      <c r="A485" s="227" t="s">
        <v>738</v>
      </c>
      <c r="B485" s="229" t="s">
        <v>2381</v>
      </c>
      <c r="C485" s="230">
        <v>609.0</v>
      </c>
    </row>
    <row r="486">
      <c r="A486" s="227" t="s">
        <v>251</v>
      </c>
      <c r="B486" s="229" t="s">
        <v>2382</v>
      </c>
      <c r="C486" s="230">
        <v>173.0</v>
      </c>
    </row>
    <row r="487">
      <c r="A487" s="228" t="s">
        <v>107</v>
      </c>
      <c r="B487" s="229" t="s">
        <v>2383</v>
      </c>
      <c r="C487" s="230">
        <v>35.0</v>
      </c>
    </row>
    <row r="488">
      <c r="A488" s="228" t="s">
        <v>108</v>
      </c>
      <c r="B488" s="229" t="s">
        <v>2384</v>
      </c>
      <c r="C488" s="230">
        <v>36.0</v>
      </c>
    </row>
    <row r="489">
      <c r="A489" s="228" t="s">
        <v>455</v>
      </c>
      <c r="B489" s="229" t="s">
        <v>2385</v>
      </c>
      <c r="C489" s="230">
        <v>349.0</v>
      </c>
    </row>
    <row r="490">
      <c r="A490" s="228" t="s">
        <v>456</v>
      </c>
      <c r="B490" s="229" t="s">
        <v>2386</v>
      </c>
      <c r="C490" s="230">
        <v>350.0</v>
      </c>
    </row>
    <row r="491">
      <c r="A491" s="225" t="s">
        <v>870</v>
      </c>
      <c r="B491" s="229" t="s">
        <v>2387</v>
      </c>
      <c r="C491" s="231">
        <v>703.0</v>
      </c>
    </row>
    <row r="492">
      <c r="A492" s="228" t="s">
        <v>705</v>
      </c>
      <c r="B492" s="229" t="s">
        <v>2388</v>
      </c>
      <c r="C492" s="230">
        <v>580.0</v>
      </c>
    </row>
    <row r="493">
      <c r="A493" s="227" t="s">
        <v>706</v>
      </c>
      <c r="B493" s="229" t="s">
        <v>2389</v>
      </c>
      <c r="C493" s="230">
        <v>581.0</v>
      </c>
    </row>
    <row r="494">
      <c r="A494" s="228" t="s">
        <v>1026</v>
      </c>
      <c r="B494" s="229" t="s">
        <v>2390</v>
      </c>
      <c r="C494" s="230">
        <v>845.0</v>
      </c>
    </row>
    <row r="495">
      <c r="A495" s="228" t="s">
        <v>1097</v>
      </c>
      <c r="B495" s="229" t="s">
        <v>2391</v>
      </c>
      <c r="C495" s="230">
        <v>902.0</v>
      </c>
    </row>
    <row r="496">
      <c r="A496" s="228" t="s">
        <v>1095</v>
      </c>
      <c r="B496" s="229" t="s">
        <v>2392</v>
      </c>
      <c r="C496" s="230">
        <v>901.0</v>
      </c>
    </row>
    <row r="497">
      <c r="A497" s="228" t="s">
        <v>1226</v>
      </c>
      <c r="B497" s="229" t="s">
        <v>2393</v>
      </c>
      <c r="C497" s="230">
        <v>1014.0</v>
      </c>
    </row>
    <row r="498">
      <c r="A498" s="228" t="s">
        <v>1227</v>
      </c>
      <c r="B498" s="229" t="s">
        <v>2394</v>
      </c>
      <c r="C498" s="230">
        <v>1015.0</v>
      </c>
    </row>
    <row r="499">
      <c r="A499" s="228" t="s">
        <v>1228</v>
      </c>
      <c r="B499" s="229" t="s">
        <v>2395</v>
      </c>
      <c r="C499" s="230">
        <v>1016.0</v>
      </c>
    </row>
    <row r="500">
      <c r="A500" s="228" t="s">
        <v>1229</v>
      </c>
      <c r="B500" s="229" t="s">
        <v>2396</v>
      </c>
      <c r="C500" s="230">
        <v>1017.0</v>
      </c>
    </row>
    <row r="501">
      <c r="A501" s="228" t="s">
        <v>70</v>
      </c>
      <c r="B501" s="229" t="s">
        <v>2397</v>
      </c>
      <c r="C501" s="230">
        <v>1.0</v>
      </c>
    </row>
    <row r="502">
      <c r="A502" s="228" t="s">
        <v>71</v>
      </c>
      <c r="B502" s="226" t="s">
        <v>2397</v>
      </c>
      <c r="C502" s="230">
        <v>2.0</v>
      </c>
    </row>
    <row r="503">
      <c r="A503" s="228" t="s">
        <v>72</v>
      </c>
      <c r="B503" s="226" t="s">
        <v>2397</v>
      </c>
      <c r="C503" s="230">
        <v>3.0</v>
      </c>
    </row>
    <row r="504">
      <c r="A504" s="228" t="s">
        <v>74</v>
      </c>
      <c r="B504" s="226" t="s">
        <v>2397</v>
      </c>
      <c r="C504" s="230">
        <v>4.0</v>
      </c>
    </row>
    <row r="505">
      <c r="A505" s="228" t="s">
        <v>75</v>
      </c>
      <c r="B505" s="226" t="s">
        <v>2397</v>
      </c>
      <c r="C505" s="230">
        <v>5.0</v>
      </c>
    </row>
    <row r="506">
      <c r="A506" s="228" t="s">
        <v>76</v>
      </c>
      <c r="B506" s="226" t="s">
        <v>2397</v>
      </c>
      <c r="C506" s="230">
        <v>6.0</v>
      </c>
    </row>
    <row r="507">
      <c r="A507" s="227" t="s">
        <v>77</v>
      </c>
      <c r="B507" s="227" t="s">
        <v>2397</v>
      </c>
      <c r="C507" s="230">
        <v>7.0</v>
      </c>
    </row>
    <row r="508">
      <c r="A508" s="227" t="s">
        <v>78</v>
      </c>
      <c r="B508" s="227" t="s">
        <v>2397</v>
      </c>
      <c r="C508" s="230">
        <v>8.0</v>
      </c>
    </row>
    <row r="509">
      <c r="A509" s="228" t="s">
        <v>79</v>
      </c>
      <c r="B509" s="226" t="s">
        <v>2397</v>
      </c>
      <c r="C509" s="230">
        <v>9.0</v>
      </c>
    </row>
    <row r="510">
      <c r="A510" s="228" t="s">
        <v>115</v>
      </c>
      <c r="B510" s="226" t="s">
        <v>2397</v>
      </c>
      <c r="C510" s="230">
        <v>43.0</v>
      </c>
    </row>
    <row r="511">
      <c r="A511" s="227" t="s">
        <v>116</v>
      </c>
      <c r="B511" s="227" t="s">
        <v>2397</v>
      </c>
      <c r="C511" s="230">
        <v>44.0</v>
      </c>
    </row>
    <row r="512">
      <c r="A512" s="228" t="s">
        <v>117</v>
      </c>
      <c r="B512" s="226" t="s">
        <v>2397</v>
      </c>
      <c r="C512" s="230">
        <v>45.0</v>
      </c>
    </row>
    <row r="513">
      <c r="A513" s="227" t="s">
        <v>146</v>
      </c>
      <c r="B513" s="227" t="s">
        <v>2397</v>
      </c>
      <c r="C513" s="230">
        <v>72.0</v>
      </c>
    </row>
    <row r="514">
      <c r="A514" s="228" t="s">
        <v>147</v>
      </c>
      <c r="B514" s="226" t="s">
        <v>2397</v>
      </c>
      <c r="C514" s="230">
        <v>73.0</v>
      </c>
    </row>
    <row r="515">
      <c r="A515" s="228" t="s">
        <v>158</v>
      </c>
      <c r="B515" s="226" t="s">
        <v>2397</v>
      </c>
      <c r="C515" s="230">
        <v>84.0</v>
      </c>
    </row>
    <row r="516">
      <c r="A516" s="227" t="s">
        <v>159</v>
      </c>
      <c r="B516" s="227" t="s">
        <v>2397</v>
      </c>
      <c r="C516" s="230">
        <v>85.0</v>
      </c>
    </row>
    <row r="517">
      <c r="A517" s="227" t="s">
        <v>160</v>
      </c>
      <c r="B517" s="227" t="s">
        <v>2397</v>
      </c>
      <c r="C517" s="230">
        <v>86.0</v>
      </c>
    </row>
    <row r="518">
      <c r="A518" s="228" t="s">
        <v>161</v>
      </c>
      <c r="B518" s="226" t="s">
        <v>2397</v>
      </c>
      <c r="C518" s="230">
        <v>87.0</v>
      </c>
    </row>
    <row r="519">
      <c r="A519" s="228" t="s">
        <v>176</v>
      </c>
      <c r="B519" s="226" t="s">
        <v>2397</v>
      </c>
      <c r="C519" s="230">
        <v>102.0</v>
      </c>
    </row>
    <row r="520">
      <c r="A520" s="227" t="s">
        <v>177</v>
      </c>
      <c r="B520" s="227" t="s">
        <v>2397</v>
      </c>
      <c r="C520" s="230">
        <v>103.0</v>
      </c>
    </row>
    <row r="521">
      <c r="A521" s="228" t="s">
        <v>180</v>
      </c>
      <c r="B521" s="226" t="s">
        <v>2397</v>
      </c>
      <c r="C521" s="230">
        <v>106.0</v>
      </c>
    </row>
    <row r="522">
      <c r="A522" s="228" t="s">
        <v>181</v>
      </c>
      <c r="B522" s="226" t="s">
        <v>2397</v>
      </c>
      <c r="C522" s="230">
        <v>107.0</v>
      </c>
    </row>
    <row r="523">
      <c r="A523" s="228" t="s">
        <v>185</v>
      </c>
      <c r="B523" s="226" t="s">
        <v>2397</v>
      </c>
      <c r="C523" s="230">
        <v>111.0</v>
      </c>
    </row>
    <row r="524">
      <c r="A524" s="228" t="s">
        <v>186</v>
      </c>
      <c r="B524" s="226" t="s">
        <v>2397</v>
      </c>
      <c r="C524" s="230">
        <v>112.0</v>
      </c>
    </row>
    <row r="525">
      <c r="A525" s="227" t="s">
        <v>190</v>
      </c>
      <c r="B525" s="227" t="s">
        <v>2397</v>
      </c>
      <c r="C525" s="230">
        <v>116.0</v>
      </c>
    </row>
    <row r="526">
      <c r="A526" s="228" t="s">
        <v>191</v>
      </c>
      <c r="B526" s="226" t="s">
        <v>2397</v>
      </c>
      <c r="C526" s="230">
        <v>117.0</v>
      </c>
    </row>
    <row r="527">
      <c r="A527" s="228" t="s">
        <v>199</v>
      </c>
      <c r="B527" s="226" t="s">
        <v>2397</v>
      </c>
      <c r="C527" s="230">
        <v>125.0</v>
      </c>
    </row>
    <row r="528">
      <c r="A528" s="228" t="s">
        <v>200</v>
      </c>
      <c r="B528" s="226" t="s">
        <v>2397</v>
      </c>
      <c r="C528" s="230">
        <v>126.0</v>
      </c>
    </row>
    <row r="529">
      <c r="A529" s="228" t="s">
        <v>208</v>
      </c>
      <c r="B529" s="226" t="s">
        <v>2397</v>
      </c>
      <c r="C529" s="230">
        <v>131.0</v>
      </c>
    </row>
    <row r="530">
      <c r="A530" s="228" t="s">
        <v>214</v>
      </c>
      <c r="B530" s="226" t="s">
        <v>2397</v>
      </c>
      <c r="C530" s="230">
        <v>137.0</v>
      </c>
    </row>
    <row r="531">
      <c r="A531" s="228" t="s">
        <v>230</v>
      </c>
      <c r="B531" s="226" t="s">
        <v>2397</v>
      </c>
      <c r="C531" s="230">
        <v>152.0</v>
      </c>
    </row>
    <row r="532">
      <c r="A532" s="228" t="s">
        <v>231</v>
      </c>
      <c r="B532" s="226" t="s">
        <v>2397</v>
      </c>
      <c r="C532" s="230">
        <v>153.0</v>
      </c>
    </row>
    <row r="533">
      <c r="A533" s="228" t="s">
        <v>232</v>
      </c>
      <c r="B533" s="226" t="s">
        <v>2397</v>
      </c>
      <c r="C533" s="230">
        <v>154.0</v>
      </c>
    </row>
    <row r="534">
      <c r="A534" s="228" t="s">
        <v>233</v>
      </c>
      <c r="B534" s="226" t="s">
        <v>2397</v>
      </c>
      <c r="C534" s="230">
        <v>155.0</v>
      </c>
    </row>
    <row r="535">
      <c r="A535" s="228" t="s">
        <v>234</v>
      </c>
      <c r="B535" s="226" t="s">
        <v>2397</v>
      </c>
      <c r="C535" s="230">
        <v>156.0</v>
      </c>
    </row>
    <row r="536">
      <c r="A536" s="228" t="s">
        <v>235</v>
      </c>
      <c r="B536" s="226" t="s">
        <v>2397</v>
      </c>
      <c r="C536" s="230">
        <v>157.0</v>
      </c>
    </row>
    <row r="537">
      <c r="A537" s="228" t="s">
        <v>236</v>
      </c>
      <c r="B537" s="226" t="s">
        <v>2397</v>
      </c>
      <c r="C537" s="230">
        <v>158.0</v>
      </c>
    </row>
    <row r="538">
      <c r="A538" s="227" t="s">
        <v>237</v>
      </c>
      <c r="B538" s="227" t="s">
        <v>2397</v>
      </c>
      <c r="C538" s="230">
        <v>159.0</v>
      </c>
    </row>
    <row r="539">
      <c r="A539" s="228" t="s">
        <v>238</v>
      </c>
      <c r="B539" s="226" t="s">
        <v>2397</v>
      </c>
      <c r="C539" s="230">
        <v>160.0</v>
      </c>
    </row>
    <row r="540">
      <c r="A540" s="227" t="s">
        <v>248</v>
      </c>
      <c r="B540" s="227" t="s">
        <v>2397</v>
      </c>
      <c r="C540" s="230">
        <v>170.0</v>
      </c>
    </row>
    <row r="541">
      <c r="A541" s="227" t="s">
        <v>249</v>
      </c>
      <c r="B541" s="227" t="s">
        <v>2397</v>
      </c>
      <c r="C541" s="230">
        <v>171.0</v>
      </c>
    </row>
    <row r="542">
      <c r="A542" s="227" t="s">
        <v>260</v>
      </c>
      <c r="B542" s="227" t="s">
        <v>2397</v>
      </c>
      <c r="C542" s="230">
        <v>182.0</v>
      </c>
    </row>
    <row r="543">
      <c r="A543" s="228" t="s">
        <v>315</v>
      </c>
      <c r="B543" s="226" t="s">
        <v>2397</v>
      </c>
      <c r="C543" s="230">
        <v>209.0</v>
      </c>
    </row>
    <row r="544">
      <c r="A544" s="228" t="s">
        <v>316</v>
      </c>
      <c r="B544" s="226" t="s">
        <v>2397</v>
      </c>
      <c r="C544" s="230">
        <v>210.0</v>
      </c>
    </row>
    <row r="545">
      <c r="A545" s="228" t="s">
        <v>333</v>
      </c>
      <c r="B545" s="226" t="s">
        <v>2397</v>
      </c>
      <c r="C545" s="230">
        <v>227.0</v>
      </c>
    </row>
    <row r="546">
      <c r="A546" s="228" t="s">
        <v>336</v>
      </c>
      <c r="B546" s="226" t="s">
        <v>2397</v>
      </c>
      <c r="C546" s="230">
        <v>230.0</v>
      </c>
    </row>
    <row r="547">
      <c r="A547" s="228" t="s">
        <v>339</v>
      </c>
      <c r="B547" s="226" t="s">
        <v>2397</v>
      </c>
      <c r="C547" s="230">
        <v>233.0</v>
      </c>
    </row>
    <row r="548">
      <c r="A548" s="228" t="s">
        <v>341</v>
      </c>
      <c r="B548" s="226" t="s">
        <v>2397</v>
      </c>
      <c r="C548" s="230">
        <v>235.0</v>
      </c>
    </row>
    <row r="549">
      <c r="A549" s="228" t="s">
        <v>342</v>
      </c>
      <c r="B549" s="226" t="s">
        <v>2397</v>
      </c>
      <c r="C549" s="230">
        <v>236.0</v>
      </c>
    </row>
    <row r="550">
      <c r="A550" s="228" t="s">
        <v>343</v>
      </c>
      <c r="B550" s="226" t="s">
        <v>2397</v>
      </c>
      <c r="C550" s="230">
        <v>237.0</v>
      </c>
    </row>
    <row r="551">
      <c r="A551" s="227" t="s">
        <v>345</v>
      </c>
      <c r="B551" s="227" t="s">
        <v>2397</v>
      </c>
      <c r="C551" s="230">
        <v>239.0</v>
      </c>
    </row>
    <row r="552">
      <c r="A552" s="227" t="s">
        <v>346</v>
      </c>
      <c r="B552" s="227" t="s">
        <v>2397</v>
      </c>
      <c r="C552" s="230">
        <v>240.0</v>
      </c>
    </row>
    <row r="553">
      <c r="A553" s="227" t="s">
        <v>358</v>
      </c>
      <c r="B553" s="227" t="s">
        <v>2397</v>
      </c>
      <c r="C553" s="230">
        <v>252.0</v>
      </c>
    </row>
    <row r="554">
      <c r="A554" s="228" t="s">
        <v>359</v>
      </c>
      <c r="B554" s="226" t="s">
        <v>2397</v>
      </c>
      <c r="C554" s="230">
        <v>253.0</v>
      </c>
    </row>
    <row r="555">
      <c r="A555" s="228" t="s">
        <v>360</v>
      </c>
      <c r="B555" s="226" t="s">
        <v>2397</v>
      </c>
      <c r="C555" s="230">
        <v>254.0</v>
      </c>
    </row>
    <row r="556">
      <c r="A556" s="228" t="s">
        <v>361</v>
      </c>
      <c r="B556" s="226" t="s">
        <v>2397</v>
      </c>
      <c r="C556" s="230">
        <v>255.0</v>
      </c>
    </row>
    <row r="557">
      <c r="A557" s="228" t="s">
        <v>362</v>
      </c>
      <c r="B557" s="226" t="s">
        <v>2397</v>
      </c>
      <c r="C557" s="230">
        <v>256.0</v>
      </c>
    </row>
    <row r="558">
      <c r="A558" s="228" t="s">
        <v>363</v>
      </c>
      <c r="B558" s="226" t="s">
        <v>2397</v>
      </c>
      <c r="C558" s="230">
        <v>257.0</v>
      </c>
    </row>
    <row r="559">
      <c r="A559" s="228" t="s">
        <v>364</v>
      </c>
      <c r="B559" s="226" t="s">
        <v>2397</v>
      </c>
      <c r="C559" s="230">
        <v>258.0</v>
      </c>
    </row>
    <row r="560">
      <c r="A560" s="227" t="s">
        <v>365</v>
      </c>
      <c r="B560" s="227" t="s">
        <v>2397</v>
      </c>
      <c r="C560" s="230">
        <v>259.0</v>
      </c>
    </row>
    <row r="561">
      <c r="A561" s="228" t="s">
        <v>366</v>
      </c>
      <c r="B561" s="226" t="s">
        <v>2397</v>
      </c>
      <c r="C561" s="230">
        <v>260.0</v>
      </c>
    </row>
    <row r="562">
      <c r="A562" s="227" t="s">
        <v>417</v>
      </c>
      <c r="B562" s="227" t="s">
        <v>2397</v>
      </c>
      <c r="C562" s="230">
        <v>311.0</v>
      </c>
    </row>
    <row r="563">
      <c r="A563" s="227" t="s">
        <v>418</v>
      </c>
      <c r="B563" s="227" t="s">
        <v>2397</v>
      </c>
      <c r="C563" s="230">
        <v>312.0</v>
      </c>
    </row>
    <row r="564">
      <c r="A564" s="227" t="s">
        <v>434</v>
      </c>
      <c r="B564" s="227" t="s">
        <v>2397</v>
      </c>
      <c r="C564" s="230">
        <v>328.0</v>
      </c>
    </row>
    <row r="565">
      <c r="A565" s="227" t="s">
        <v>435</v>
      </c>
      <c r="B565" s="227" t="s">
        <v>2397</v>
      </c>
      <c r="C565" s="230">
        <v>329.0</v>
      </c>
    </row>
    <row r="566">
      <c r="A566" s="228" t="s">
        <v>436</v>
      </c>
      <c r="B566" s="226" t="s">
        <v>2397</v>
      </c>
      <c r="C566" s="230">
        <v>330.0</v>
      </c>
    </row>
    <row r="567">
      <c r="A567" s="228" t="s">
        <v>480</v>
      </c>
      <c r="B567" s="226" t="s">
        <v>2397</v>
      </c>
      <c r="C567" s="230">
        <v>374.0</v>
      </c>
    </row>
    <row r="568">
      <c r="A568" s="228" t="s">
        <v>481</v>
      </c>
      <c r="B568" s="226" t="s">
        <v>2397</v>
      </c>
      <c r="C568" s="230">
        <v>375.0</v>
      </c>
    </row>
    <row r="569">
      <c r="A569" s="228" t="s">
        <v>482</v>
      </c>
      <c r="B569" s="226" t="s">
        <v>2397</v>
      </c>
      <c r="C569" s="230">
        <v>376.0</v>
      </c>
    </row>
    <row r="570">
      <c r="A570" s="227" t="s">
        <v>497</v>
      </c>
      <c r="B570" s="227" t="s">
        <v>2397</v>
      </c>
      <c r="C570" s="230">
        <v>387.0</v>
      </c>
    </row>
    <row r="571">
      <c r="A571" s="227" t="s">
        <v>498</v>
      </c>
      <c r="B571" s="227" t="s">
        <v>2397</v>
      </c>
      <c r="C571" s="230">
        <v>388.0</v>
      </c>
    </row>
    <row r="572">
      <c r="A572" s="227" t="s">
        <v>499</v>
      </c>
      <c r="B572" s="227" t="s">
        <v>2397</v>
      </c>
      <c r="C572" s="230">
        <v>389.0</v>
      </c>
    </row>
    <row r="573">
      <c r="A573" s="228" t="s">
        <v>500</v>
      </c>
      <c r="B573" s="226" t="s">
        <v>2397</v>
      </c>
      <c r="C573" s="230">
        <v>390.0</v>
      </c>
    </row>
    <row r="574">
      <c r="A574" s="227" t="s">
        <v>501</v>
      </c>
      <c r="B574" s="227" t="s">
        <v>2397</v>
      </c>
      <c r="C574" s="230">
        <v>391.0</v>
      </c>
    </row>
    <row r="575">
      <c r="A575" s="228" t="s">
        <v>502</v>
      </c>
      <c r="B575" s="226" t="s">
        <v>2397</v>
      </c>
      <c r="C575" s="230">
        <v>392.0</v>
      </c>
    </row>
    <row r="576">
      <c r="A576" s="227" t="s">
        <v>503</v>
      </c>
      <c r="B576" s="227" t="s">
        <v>2397</v>
      </c>
      <c r="C576" s="230">
        <v>393.0</v>
      </c>
    </row>
    <row r="577">
      <c r="A577" s="228" t="s">
        <v>504</v>
      </c>
      <c r="B577" s="226" t="s">
        <v>2397</v>
      </c>
      <c r="C577" s="230">
        <v>394.0</v>
      </c>
    </row>
    <row r="578">
      <c r="A578" s="227" t="s">
        <v>505</v>
      </c>
      <c r="B578" s="227" t="s">
        <v>2397</v>
      </c>
      <c r="C578" s="230">
        <v>395.0</v>
      </c>
    </row>
    <row r="579">
      <c r="A579" s="228" t="s">
        <v>518</v>
      </c>
      <c r="B579" s="226" t="s">
        <v>2397</v>
      </c>
      <c r="C579" s="230">
        <v>408.0</v>
      </c>
    </row>
    <row r="580">
      <c r="A580" s="227" t="s">
        <v>519</v>
      </c>
      <c r="B580" s="227" t="s">
        <v>2397</v>
      </c>
      <c r="C580" s="230">
        <v>409.0</v>
      </c>
    </row>
    <row r="581">
      <c r="A581" s="228" t="s">
        <v>520</v>
      </c>
      <c r="B581" s="226" t="s">
        <v>2397</v>
      </c>
      <c r="C581" s="230">
        <v>410.0</v>
      </c>
    </row>
    <row r="582">
      <c r="A582" s="227" t="s">
        <v>521</v>
      </c>
      <c r="B582" s="227" t="s">
        <v>2397</v>
      </c>
      <c r="C582" s="230">
        <v>411.0</v>
      </c>
    </row>
    <row r="583">
      <c r="A583" s="228" t="s">
        <v>579</v>
      </c>
      <c r="B583" s="226" t="s">
        <v>2397</v>
      </c>
      <c r="C583" s="230">
        <v>464.0</v>
      </c>
    </row>
    <row r="584">
      <c r="A584" s="228" t="s">
        <v>581</v>
      </c>
      <c r="B584" s="226" t="s">
        <v>2397</v>
      </c>
      <c r="C584" s="230">
        <v>466.0</v>
      </c>
    </row>
    <row r="585">
      <c r="A585" s="228" t="s">
        <v>582</v>
      </c>
      <c r="B585" s="226" t="s">
        <v>2397</v>
      </c>
      <c r="C585" s="230">
        <v>467.0</v>
      </c>
    </row>
    <row r="586">
      <c r="A586" s="228" t="s">
        <v>589</v>
      </c>
      <c r="B586" s="226" t="s">
        <v>2397</v>
      </c>
      <c r="C586" s="230">
        <v>474.0</v>
      </c>
    </row>
    <row r="587">
      <c r="A587" s="228" t="s">
        <v>643</v>
      </c>
      <c r="B587" s="226" t="s">
        <v>2397</v>
      </c>
      <c r="C587" s="230">
        <v>522.0</v>
      </c>
    </row>
    <row r="588">
      <c r="A588" s="228" t="s">
        <v>644</v>
      </c>
      <c r="B588" s="226" t="s">
        <v>2397</v>
      </c>
      <c r="C588" s="230">
        <v>523.0</v>
      </c>
    </row>
    <row r="589">
      <c r="A589" s="227" t="s">
        <v>650</v>
      </c>
      <c r="B589" s="227" t="s">
        <v>2397</v>
      </c>
      <c r="C589" s="230">
        <v>529.0</v>
      </c>
    </row>
    <row r="590">
      <c r="A590" s="228" t="s">
        <v>651</v>
      </c>
      <c r="B590" s="226" t="s">
        <v>2397</v>
      </c>
      <c r="C590" s="230">
        <v>530.0</v>
      </c>
    </row>
    <row r="591">
      <c r="A591" s="227" t="s">
        <v>667</v>
      </c>
      <c r="B591" s="227" t="s">
        <v>2397</v>
      </c>
      <c r="C591" s="230">
        <v>546.0</v>
      </c>
    </row>
    <row r="592">
      <c r="A592" s="227" t="s">
        <v>668</v>
      </c>
      <c r="B592" s="227" t="s">
        <v>2397</v>
      </c>
      <c r="C592" s="230">
        <v>547.0</v>
      </c>
    </row>
    <row r="593">
      <c r="A593" s="228" t="s">
        <v>684</v>
      </c>
      <c r="B593" s="226" t="s">
        <v>2397</v>
      </c>
      <c r="C593" s="230">
        <v>559.0</v>
      </c>
    </row>
    <row r="594">
      <c r="A594" s="227" t="s">
        <v>685</v>
      </c>
      <c r="B594" s="227" t="s">
        <v>2397</v>
      </c>
      <c r="C594" s="230">
        <v>560.0</v>
      </c>
    </row>
    <row r="595">
      <c r="A595" s="227" t="s">
        <v>697</v>
      </c>
      <c r="B595" s="227" t="s">
        <v>2397</v>
      </c>
      <c r="C595" s="230">
        <v>572.0</v>
      </c>
    </row>
    <row r="596">
      <c r="A596" s="228" t="s">
        <v>698</v>
      </c>
      <c r="B596" s="226" t="s">
        <v>2397</v>
      </c>
      <c r="C596" s="230">
        <v>573.0</v>
      </c>
    </row>
    <row r="597">
      <c r="A597" s="227" t="s">
        <v>702</v>
      </c>
      <c r="B597" s="227" t="s">
        <v>2397</v>
      </c>
      <c r="C597" s="230">
        <v>577.0</v>
      </c>
    </row>
    <row r="598">
      <c r="A598" s="228" t="s">
        <v>703</v>
      </c>
      <c r="B598" s="226" t="s">
        <v>2397</v>
      </c>
      <c r="C598" s="230">
        <v>578.0</v>
      </c>
    </row>
    <row r="599">
      <c r="A599" s="228" t="s">
        <v>704</v>
      </c>
      <c r="B599" s="226" t="s">
        <v>2397</v>
      </c>
      <c r="C599" s="230">
        <v>579.0</v>
      </c>
    </row>
    <row r="600">
      <c r="A600" s="227" t="s">
        <v>724</v>
      </c>
      <c r="B600" s="227" t="s">
        <v>2397</v>
      </c>
      <c r="C600" s="230">
        <v>595.0</v>
      </c>
    </row>
    <row r="601">
      <c r="A601" s="227" t="s">
        <v>725</v>
      </c>
      <c r="B601" s="227" t="s">
        <v>2397</v>
      </c>
      <c r="C601" s="230">
        <v>596.0</v>
      </c>
    </row>
    <row r="602">
      <c r="A602" s="227" t="s">
        <v>751</v>
      </c>
      <c r="B602" s="227" t="s">
        <v>2397</v>
      </c>
      <c r="C602" s="230">
        <v>622.0</v>
      </c>
    </row>
    <row r="603">
      <c r="A603" s="228" t="s">
        <v>752</v>
      </c>
      <c r="B603" s="226" t="s">
        <v>2397</v>
      </c>
      <c r="C603" s="230">
        <v>623.0</v>
      </c>
    </row>
    <row r="604">
      <c r="A604" s="228" t="s">
        <v>844</v>
      </c>
      <c r="B604" s="226" t="s">
        <v>2397</v>
      </c>
      <c r="C604" s="230">
        <v>677.0</v>
      </c>
    </row>
    <row r="605">
      <c r="A605" s="227" t="s">
        <v>845</v>
      </c>
      <c r="B605" s="227" t="s">
        <v>2397</v>
      </c>
      <c r="C605" s="230">
        <v>678.0</v>
      </c>
    </row>
    <row r="606">
      <c r="A606" s="227" t="s">
        <v>853</v>
      </c>
      <c r="B606" s="227" t="s">
        <v>2397</v>
      </c>
      <c r="C606" s="230">
        <v>686.0</v>
      </c>
    </row>
    <row r="607">
      <c r="A607" s="227" t="s">
        <v>854</v>
      </c>
      <c r="B607" s="227" t="s">
        <v>2397</v>
      </c>
      <c r="C607" s="230">
        <v>687.0</v>
      </c>
    </row>
    <row r="608">
      <c r="A608" s="228" t="s">
        <v>894</v>
      </c>
      <c r="B608" s="226" t="s">
        <v>2397</v>
      </c>
      <c r="C608" s="230">
        <v>722.0</v>
      </c>
    </row>
    <row r="609">
      <c r="A609" s="228" t="s">
        <v>895</v>
      </c>
      <c r="B609" s="226" t="s">
        <v>2397</v>
      </c>
      <c r="C609" s="230">
        <v>723.0</v>
      </c>
    </row>
    <row r="610">
      <c r="A610" s="228" t="s">
        <v>896</v>
      </c>
      <c r="B610" s="226" t="s">
        <v>2397</v>
      </c>
      <c r="C610" s="230">
        <v>724.0</v>
      </c>
    </row>
    <row r="611">
      <c r="A611" s="228" t="s">
        <v>897</v>
      </c>
      <c r="B611" s="226" t="s">
        <v>2397</v>
      </c>
      <c r="C611" s="230">
        <v>725.0</v>
      </c>
    </row>
    <row r="612">
      <c r="A612" s="228" t="s">
        <v>898</v>
      </c>
      <c r="B612" s="226" t="s">
        <v>2397</v>
      </c>
      <c r="C612" s="230">
        <v>726.0</v>
      </c>
    </row>
    <row r="613">
      <c r="A613" s="228" t="s">
        <v>899</v>
      </c>
      <c r="B613" s="226" t="s">
        <v>2397</v>
      </c>
      <c r="C613" s="230">
        <v>727.0</v>
      </c>
    </row>
    <row r="614">
      <c r="A614" s="227" t="s">
        <v>900</v>
      </c>
      <c r="B614" s="227" t="s">
        <v>2397</v>
      </c>
      <c r="C614" s="230">
        <v>728.0</v>
      </c>
    </row>
    <row r="615">
      <c r="A615" s="228" t="s">
        <v>901</v>
      </c>
      <c r="B615" s="226" t="s">
        <v>2397</v>
      </c>
      <c r="C615" s="230">
        <v>729.0</v>
      </c>
    </row>
    <row r="616">
      <c r="A616" s="227" t="s">
        <v>902</v>
      </c>
      <c r="B616" s="227" t="s">
        <v>2397</v>
      </c>
      <c r="C616" s="230">
        <v>730.0</v>
      </c>
    </row>
    <row r="617">
      <c r="A617" s="227" t="s">
        <v>903</v>
      </c>
      <c r="B617" s="227" t="s">
        <v>2397</v>
      </c>
      <c r="C617" s="230">
        <v>731.0</v>
      </c>
    </row>
    <row r="618">
      <c r="A618" s="227" t="s">
        <v>904</v>
      </c>
      <c r="B618" s="227" t="s">
        <v>2397</v>
      </c>
      <c r="C618" s="230">
        <v>732.0</v>
      </c>
    </row>
    <row r="619">
      <c r="A619" s="228" t="s">
        <v>905</v>
      </c>
      <c r="B619" s="226" t="s">
        <v>2397</v>
      </c>
      <c r="C619" s="230">
        <v>733.0</v>
      </c>
    </row>
    <row r="620">
      <c r="A620" s="228" t="s">
        <v>930</v>
      </c>
      <c r="B620" s="226" t="s">
        <v>2397</v>
      </c>
      <c r="C620" s="230">
        <v>751.0</v>
      </c>
    </row>
    <row r="621">
      <c r="A621" s="227" t="s">
        <v>931</v>
      </c>
      <c r="B621" s="227" t="s">
        <v>2397</v>
      </c>
      <c r="C621" s="230">
        <v>752.0</v>
      </c>
    </row>
    <row r="622">
      <c r="A622" s="228" t="s">
        <v>943</v>
      </c>
      <c r="B622" s="226" t="s">
        <v>2397</v>
      </c>
      <c r="C622" s="230">
        <v>764.0</v>
      </c>
    </row>
    <row r="623">
      <c r="A623" s="228" t="s">
        <v>953</v>
      </c>
      <c r="B623" s="226" t="s">
        <v>2397</v>
      </c>
      <c r="C623" s="230">
        <v>774.0</v>
      </c>
    </row>
    <row r="624">
      <c r="A624" s="228" t="s">
        <v>1053</v>
      </c>
      <c r="B624" s="226" t="s">
        <v>2397</v>
      </c>
      <c r="C624" s="230">
        <v>868.0</v>
      </c>
    </row>
    <row r="625">
      <c r="A625" s="227" t="s">
        <v>1054</v>
      </c>
      <c r="B625" s="227" t="s">
        <v>2397</v>
      </c>
      <c r="C625" s="230">
        <v>869.0</v>
      </c>
    </row>
    <row r="626">
      <c r="A626" s="227" t="s">
        <v>1075</v>
      </c>
      <c r="B626" s="227" t="s">
        <v>2397</v>
      </c>
      <c r="C626" s="230">
        <v>884.0</v>
      </c>
    </row>
    <row r="627">
      <c r="A627" s="227" t="s">
        <v>1094</v>
      </c>
      <c r="B627" s="227" t="s">
        <v>2397</v>
      </c>
      <c r="C627" s="230">
        <v>900.0</v>
      </c>
    </row>
    <row r="628">
      <c r="A628" s="227" t="s">
        <v>1217</v>
      </c>
      <c r="B628" s="227" t="s">
        <v>2397</v>
      </c>
      <c r="C628" s="230">
        <v>1009.0</v>
      </c>
    </row>
    <row r="629">
      <c r="A629" s="227" t="s">
        <v>1218</v>
      </c>
      <c r="B629" s="227" t="s">
        <v>2397</v>
      </c>
      <c r="C629" s="230">
        <v>1010.0</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2.63" defaultRowHeight="15.75"/>
  <sheetData>
    <row r="1">
      <c r="A1" s="232" t="s">
        <v>2398</v>
      </c>
      <c r="B1" s="232"/>
      <c r="C1" s="233" t="s">
        <v>2399</v>
      </c>
      <c r="D1" s="232"/>
      <c r="E1" s="232" t="s">
        <v>2400</v>
      </c>
      <c r="F1" s="232"/>
      <c r="G1" s="232" t="s">
        <v>2401</v>
      </c>
      <c r="H1" s="232"/>
      <c r="I1" s="232" t="s">
        <v>2402</v>
      </c>
      <c r="J1" s="232"/>
      <c r="K1" s="232"/>
      <c r="L1" s="232"/>
      <c r="M1" s="232"/>
    </row>
    <row r="2">
      <c r="A2" s="234" t="str">
        <f>IFERROR(__xludf.DUMMYFUNCTION("IFERROR(IFERROR(IMPORTRANGE(IMPORTER!$B$2,""S-LivingForm!S2:S""),IMPORTRANGE(IMPORTER!$B$2,""S-LivingFormDex!S2:S"")),IMPORTRANGE(IMPORTER!$B$2,""SHINY-LivingFormDex!S2:S""))"),"#N/A")</f>
        <v>#N/A</v>
      </c>
      <c r="B2" s="235" t="str">
        <f>IFERROR(__xludf.DUMMYFUNCTION("IFERROR(IFERROR(IMPORTRANGE(IMPORTER!$B$2,""S-LivingForm!J2:J""),IMPORTRANGE(IMPORTER!$B$2,""S-LivingFormDex!J2:J"")),IMPORTRANGE(IMPORTER!$B$2,""SHINY-LivingFormDex!J2:J""))"),"#N/A")</f>
        <v>#N/A</v>
      </c>
      <c r="C2" s="234" t="str">
        <f>IFERROR(__xludf.DUMMYFUNCTION("iferror(IMPORTRANGE(IMPORTER!$B$2,""S-LivingFormLITE!S2:S""),IMPORTRANGE(IMPORTER!$B$2,""SHINYLivingFormLITEDex!S2:S""))"),"#N/A")</f>
        <v>#N/A</v>
      </c>
      <c r="D2" s="235" t="str">
        <f>IFERROR(__xludf.DUMMYFUNCTION("iferror(IMPORTRANGE(IMPORTER!$B$2,""S-LivingFormLITE!J2:J""),IMPORTRANGE(IMPORTER!$B$2,""SHINYLivingFormLITEDex!J2:J""))"),"#N/A")</f>
        <v>#N/A</v>
      </c>
      <c r="E2" s="234" t="str">
        <f>IFERROR(__xludf.DUMMYFUNCTION("IFERROR(iferror(IMPORTRANGE(IMPORTER!$B$2,""S-Living!S2:S""),IMPORTRANGE(IMPORTER!$B$2,""S-LivingDex!S2:S"")),IMPORTRANGE(IMPORTER!$B$2,""SHINYLivingDex!S2:S""))"),"#N/A")</f>
        <v>#N/A</v>
      </c>
      <c r="F2" s="234" t="str">
        <f>IFERROR(__xludf.DUMMYFUNCTION("IFERROR(iferror(IMPORTRANGE(IMPORTER!$B$2,""S-Living!J2:J""),IMPORTRANGE(IMPORTER!$B$2,""S-LivingDex!J2:J"")),IMPORTRANGE(IMPORTER!$B$2,""SHINYLivingDex!J2:J""))"),"#N/A")</f>
        <v>#N/A</v>
      </c>
      <c r="G2" s="234" t="str">
        <f>IFERROR(__xludf.DUMMYFUNCTION("IFERROR(IMPORTRANGE(IMPORTER!$B$2,""S-FinalFormForm!S2:S""),IMPORTRANGE(IMPORTER!$B$2,""S-FF-FormDex!S2:S""))"),"#N/A")</f>
        <v>#N/A</v>
      </c>
      <c r="H2" s="235" t="str">
        <f>IFERROR(__xludf.DUMMYFUNCTION("IFERROR(IMPORTRANGE(IMPORTER!$B$2,""S-FinalFormForm!J2:J""),IMPORTRANGE(IMPORTER!$B$2,""S-FF-FormDex!J2:J""))"),"#N/A")</f>
        <v>#N/A</v>
      </c>
      <c r="I2" s="234" t="str">
        <f>IFERROR(__xludf.DUMMYFUNCTION("IFERROR(IFERROR(IMPORTRANGE(IMPORTER!$B$2,""S-FinalForm!S2:S""),IMPORTRANGE(IMPORTER!$B$2,""'SHINY FFDex'!S2:S"")),IMPORTRANGE(IMPORTER!$B$2,""'S-Final Form'!S2:S""))"),"#N/A")</f>
        <v>#N/A</v>
      </c>
      <c r="J2" s="234" t="str">
        <f>IFERROR(__xludf.DUMMYFUNCTION("IFERROR(IFERROR(IMPORTRANGE(IMPORTER!$B$2,""S-FinalForm!J2:J""),IMPORTRANGE(IMPORTER!$B$2,""'SHINY FFDex'!J2:J"")),IMPORTRANGE(IMPORTER!$B$2,""'S-Final Form'!J2:J""))"),"#N/A")</f>
        <v>#N/A</v>
      </c>
      <c r="K2" s="234" t="str">
        <f>IFERROR(__xludf.DUMMYFUNCTION("SPLIT(Key!B3,"" "")"),"Shiny")</f>
        <v>Shiny</v>
      </c>
      <c r="L2" s="234" t="str">
        <f>IFERROR(__xludf.DUMMYFUNCTION("""COMPUTED_VALUE"""),"Version")</f>
        <v>Version</v>
      </c>
      <c r="M2" s="234">
        <f>IFERROR(__xludf.DUMMYFUNCTION("""COMPUTED_VALUE"""),1.1)</f>
        <v>1.1</v>
      </c>
    </row>
    <row r="3">
      <c r="A3" s="236"/>
      <c r="B3" s="237"/>
      <c r="C3" s="236"/>
      <c r="D3" s="237"/>
      <c r="E3" s="236"/>
      <c r="F3" s="237"/>
      <c r="G3" s="236"/>
      <c r="H3" s="237"/>
      <c r="I3" s="236"/>
      <c r="J3" s="237"/>
      <c r="K3" s="238">
        <f>IFERROR(__xludf.DUMMYFUNCTION("SPLIT(M2,""."")"),1.0)</f>
        <v>1</v>
      </c>
      <c r="L3" s="238">
        <f>IFERROR(__xludf.DUMMYFUNCTION("""COMPUTED_VALUE"""),1.0)</f>
        <v>1</v>
      </c>
      <c r="M3" s="238"/>
    </row>
    <row r="4">
      <c r="A4" s="234"/>
      <c r="B4" s="239"/>
      <c r="C4" s="234"/>
      <c r="D4" s="239"/>
      <c r="E4" s="234"/>
      <c r="F4" s="239"/>
      <c r="G4" s="234"/>
      <c r="H4" s="239"/>
      <c r="I4" s="234"/>
      <c r="J4" s="239"/>
      <c r="K4" s="234" t="str">
        <f>IFERROR(__xludf.DUMMYFUNCTION("split(IMPORTER!B3,"" "")"),"#VALUE!")</f>
        <v>#VALUE!</v>
      </c>
      <c r="L4" s="234"/>
      <c r="M4" s="234"/>
    </row>
    <row r="5">
      <c r="A5" s="236"/>
      <c r="B5" s="237"/>
      <c r="C5" s="236"/>
      <c r="D5" s="237"/>
      <c r="E5" s="236"/>
      <c r="F5" s="240"/>
      <c r="G5" s="236"/>
      <c r="H5" s="237"/>
      <c r="I5" s="236"/>
      <c r="J5" s="237"/>
      <c r="K5" s="238" t="str">
        <f>IFERROR(__xludf.DUMMYFUNCTION("SPLIT(M4,""."")"),"#VALUE!")</f>
        <v>#VALUE!</v>
      </c>
      <c r="L5" s="238"/>
      <c r="M5" s="238"/>
    </row>
    <row r="6">
      <c r="A6" s="234"/>
      <c r="B6" s="239"/>
      <c r="C6" s="234"/>
      <c r="D6" s="239"/>
      <c r="E6" s="234"/>
      <c r="F6" s="239"/>
      <c r="G6" s="234"/>
      <c r="H6" s="239"/>
      <c r="I6" s="234"/>
      <c r="J6" s="235"/>
      <c r="K6" s="241" t="str">
        <f>if(K3=K5,0,if(K3&gt;K5,-5,5))</f>
        <v>#VALUE!</v>
      </c>
      <c r="L6" s="241">
        <f>if(L3=L5,0,if(L3&gt;L5,-2,2))</f>
        <v>-2</v>
      </c>
      <c r="M6" s="241">
        <f>if(M3=M5,0,if(M3&gt;M5,-1,1))</f>
        <v>0</v>
      </c>
    </row>
    <row r="7">
      <c r="A7" s="236"/>
      <c r="B7" s="237"/>
      <c r="C7" s="236"/>
      <c r="D7" s="237"/>
      <c r="E7" s="236"/>
      <c r="F7" s="237"/>
      <c r="G7" s="236"/>
      <c r="H7" s="237"/>
      <c r="I7" s="236"/>
      <c r="J7" s="237"/>
      <c r="K7" s="236"/>
      <c r="L7" s="236"/>
      <c r="M7" s="236"/>
    </row>
    <row r="8">
      <c r="A8" s="234"/>
      <c r="B8" s="239"/>
      <c r="C8" s="234"/>
      <c r="D8" s="235"/>
      <c r="E8" s="234"/>
      <c r="F8" s="239"/>
      <c r="G8" s="234"/>
      <c r="H8" s="235"/>
      <c r="I8" s="234"/>
      <c r="J8" s="235"/>
      <c r="K8" s="234"/>
      <c r="L8" s="234"/>
      <c r="M8" s="234"/>
    </row>
    <row r="9">
      <c r="A9" s="236"/>
      <c r="B9" s="237"/>
      <c r="C9" s="236"/>
      <c r="D9" s="237"/>
      <c r="E9" s="236"/>
      <c r="F9" s="237"/>
      <c r="G9" s="236"/>
      <c r="H9" s="240"/>
      <c r="I9" s="236"/>
      <c r="J9" s="237"/>
      <c r="K9" s="236"/>
      <c r="L9" s="236"/>
      <c r="M9" s="236"/>
    </row>
    <row r="10">
      <c r="A10" s="234"/>
      <c r="B10" s="239"/>
      <c r="C10" s="234"/>
      <c r="D10" s="239"/>
      <c r="E10" s="234"/>
      <c r="F10" s="239"/>
      <c r="G10" s="234"/>
      <c r="H10" s="235"/>
      <c r="I10" s="234"/>
      <c r="J10" s="239"/>
      <c r="K10" s="234"/>
      <c r="L10" s="234"/>
      <c r="M10" s="234"/>
    </row>
    <row r="11">
      <c r="A11" s="236"/>
      <c r="B11" s="237"/>
      <c r="C11" s="236"/>
      <c r="D11" s="240"/>
      <c r="E11" s="236"/>
      <c r="F11" s="237"/>
      <c r="G11" s="236"/>
      <c r="H11" s="237"/>
      <c r="I11" s="236"/>
      <c r="J11" s="237"/>
      <c r="K11" s="236"/>
      <c r="L11" s="236"/>
      <c r="M11" s="236"/>
    </row>
    <row r="12">
      <c r="A12" s="234"/>
      <c r="B12" s="239"/>
      <c r="C12" s="234"/>
      <c r="D12" s="239"/>
      <c r="E12" s="234"/>
      <c r="F12" s="235"/>
      <c r="G12" s="234"/>
      <c r="H12" s="239"/>
      <c r="I12" s="234"/>
      <c r="J12" s="235"/>
      <c r="K12" s="234"/>
      <c r="L12" s="234"/>
      <c r="M12" s="234"/>
    </row>
    <row r="13">
      <c r="A13" s="236"/>
      <c r="B13" s="237"/>
      <c r="C13" s="236"/>
      <c r="D13" s="237"/>
      <c r="E13" s="236"/>
      <c r="F13" s="237"/>
      <c r="G13" s="236"/>
      <c r="H13" s="237"/>
      <c r="I13" s="236"/>
      <c r="J13" s="240"/>
      <c r="K13" s="236"/>
      <c r="L13" s="236"/>
      <c r="M13" s="236"/>
    </row>
    <row r="14">
      <c r="A14" s="234"/>
      <c r="B14" s="239"/>
      <c r="C14" s="234"/>
      <c r="D14" s="235"/>
      <c r="E14" s="234"/>
      <c r="F14" s="239"/>
      <c r="G14" s="234"/>
      <c r="H14" s="239"/>
      <c r="I14" s="234"/>
      <c r="J14" s="239"/>
      <c r="K14" s="234"/>
      <c r="L14" s="234"/>
      <c r="M14" s="234"/>
    </row>
    <row r="15">
      <c r="A15" s="236"/>
      <c r="B15" s="237"/>
      <c r="C15" s="236"/>
      <c r="D15" s="237"/>
      <c r="E15" s="236"/>
      <c r="F15" s="237"/>
      <c r="G15" s="236"/>
      <c r="H15" s="237"/>
      <c r="I15" s="236"/>
      <c r="J15" s="237"/>
      <c r="K15" s="236"/>
      <c r="L15" s="236"/>
      <c r="M15" s="236"/>
    </row>
    <row r="16">
      <c r="A16" s="234"/>
      <c r="B16" s="239"/>
      <c r="C16" s="234"/>
      <c r="D16" s="239"/>
      <c r="E16" s="234"/>
      <c r="F16" s="239"/>
      <c r="G16" s="234"/>
      <c r="H16" s="235"/>
      <c r="I16" s="234"/>
      <c r="J16" s="239"/>
      <c r="K16" s="234"/>
      <c r="L16" s="234"/>
      <c r="M16" s="234"/>
    </row>
    <row r="17">
      <c r="A17" s="236"/>
      <c r="B17" s="237"/>
      <c r="C17" s="236"/>
      <c r="D17" s="240"/>
      <c r="E17" s="236"/>
      <c r="F17" s="237"/>
      <c r="G17" s="236"/>
      <c r="H17" s="237"/>
      <c r="I17" s="236"/>
      <c r="J17" s="237"/>
      <c r="K17" s="236"/>
      <c r="L17" s="236"/>
      <c r="M17" s="236"/>
    </row>
    <row r="18">
      <c r="A18" s="234"/>
      <c r="B18" s="239"/>
      <c r="C18" s="234"/>
      <c r="D18" s="239"/>
      <c r="E18" s="234"/>
      <c r="F18" s="239"/>
      <c r="G18" s="234"/>
      <c r="H18" s="239"/>
      <c r="I18" s="234"/>
      <c r="J18" s="239"/>
      <c r="K18" s="234"/>
      <c r="L18" s="234"/>
      <c r="M18" s="234"/>
    </row>
    <row r="19">
      <c r="A19" s="236"/>
      <c r="B19" s="237"/>
      <c r="C19" s="236"/>
      <c r="D19" s="237"/>
      <c r="E19" s="236"/>
      <c r="F19" s="237"/>
      <c r="G19" s="236"/>
      <c r="H19" s="237"/>
      <c r="I19" s="236"/>
      <c r="J19" s="237"/>
      <c r="K19" s="236"/>
      <c r="L19" s="236"/>
      <c r="M19" s="236"/>
    </row>
    <row r="20">
      <c r="A20" s="234"/>
      <c r="B20" s="239"/>
      <c r="C20" s="234"/>
      <c r="D20" s="239"/>
      <c r="E20" s="234"/>
      <c r="F20" s="239"/>
      <c r="G20" s="234"/>
      <c r="H20" s="239"/>
      <c r="I20" s="234"/>
      <c r="J20" s="239"/>
      <c r="K20" s="234"/>
      <c r="L20" s="234"/>
      <c r="M20" s="234"/>
    </row>
    <row r="21">
      <c r="A21" s="236"/>
      <c r="B21" s="237"/>
      <c r="C21" s="236"/>
      <c r="D21" s="237"/>
      <c r="E21" s="236"/>
      <c r="F21" s="237"/>
      <c r="G21" s="236"/>
      <c r="H21" s="237"/>
      <c r="I21" s="236"/>
      <c r="J21" s="237"/>
      <c r="K21" s="236"/>
      <c r="L21" s="236"/>
      <c r="M21" s="236"/>
    </row>
    <row r="22">
      <c r="A22" s="234"/>
      <c r="B22" s="239"/>
      <c r="C22" s="234"/>
      <c r="D22" s="239"/>
      <c r="E22" s="234"/>
      <c r="F22" s="239"/>
      <c r="G22" s="234"/>
      <c r="H22" s="239"/>
      <c r="I22" s="234"/>
      <c r="J22" s="239"/>
      <c r="K22" s="234"/>
      <c r="L22" s="234"/>
      <c r="M22" s="234"/>
    </row>
    <row r="23">
      <c r="A23" s="236"/>
      <c r="B23" s="237"/>
      <c r="C23" s="236"/>
      <c r="D23" s="237"/>
      <c r="E23" s="236"/>
      <c r="F23" s="237"/>
      <c r="G23" s="236"/>
      <c r="H23" s="237"/>
      <c r="I23" s="236"/>
      <c r="J23" s="237"/>
      <c r="K23" s="236"/>
      <c r="L23" s="236"/>
      <c r="M23" s="236"/>
    </row>
    <row r="24">
      <c r="A24" s="234"/>
      <c r="B24" s="239"/>
      <c r="C24" s="234"/>
      <c r="D24" s="239"/>
      <c r="E24" s="234"/>
      <c r="F24" s="239"/>
      <c r="G24" s="234"/>
      <c r="H24" s="239"/>
      <c r="I24" s="234"/>
      <c r="J24" s="239"/>
      <c r="K24" s="234"/>
      <c r="L24" s="234"/>
      <c r="M24" s="234"/>
    </row>
    <row r="25">
      <c r="A25" s="236"/>
      <c r="B25" s="237"/>
      <c r="C25" s="236"/>
      <c r="D25" s="237"/>
      <c r="E25" s="236"/>
      <c r="F25" s="237"/>
      <c r="G25" s="236"/>
      <c r="H25" s="237"/>
      <c r="I25" s="236"/>
      <c r="J25" s="237"/>
      <c r="K25" s="236"/>
      <c r="L25" s="236"/>
      <c r="M25" s="236"/>
    </row>
    <row r="26">
      <c r="A26" s="234"/>
      <c r="B26" s="239"/>
      <c r="C26" s="234"/>
      <c r="D26" s="239"/>
      <c r="E26" s="234"/>
      <c r="F26" s="239"/>
      <c r="G26" s="234"/>
      <c r="H26" s="239"/>
      <c r="I26" s="234"/>
      <c r="J26" s="239"/>
      <c r="K26" s="234"/>
      <c r="L26" s="234"/>
      <c r="M26" s="234"/>
    </row>
    <row r="27">
      <c r="A27" s="236"/>
      <c r="B27" s="237"/>
      <c r="C27" s="236"/>
      <c r="D27" s="237"/>
      <c r="E27" s="236"/>
      <c r="F27" s="237"/>
      <c r="G27" s="236"/>
      <c r="H27" s="237"/>
      <c r="I27" s="236"/>
      <c r="J27" s="237"/>
      <c r="K27" s="236"/>
      <c r="L27" s="236"/>
      <c r="M27" s="236"/>
    </row>
    <row r="28">
      <c r="A28" s="234"/>
      <c r="B28" s="239"/>
      <c r="C28" s="234"/>
      <c r="D28" s="239"/>
      <c r="E28" s="234"/>
      <c r="F28" s="239"/>
      <c r="G28" s="234"/>
      <c r="H28" s="239"/>
      <c r="I28" s="234"/>
      <c r="J28" s="239"/>
      <c r="K28" s="234"/>
      <c r="L28" s="234"/>
      <c r="M28" s="234"/>
    </row>
    <row r="29">
      <c r="A29" s="236"/>
      <c r="B29" s="237"/>
      <c r="C29" s="236"/>
      <c r="D29" s="237"/>
      <c r="E29" s="236"/>
      <c r="F29" s="237"/>
      <c r="G29" s="236"/>
      <c r="H29" s="237"/>
      <c r="I29" s="236"/>
      <c r="J29" s="237"/>
      <c r="K29" s="236"/>
      <c r="L29" s="236"/>
      <c r="M29" s="236"/>
    </row>
    <row r="30">
      <c r="A30" s="234"/>
      <c r="B30" s="239"/>
      <c r="C30" s="234"/>
      <c r="D30" s="239"/>
      <c r="E30" s="234"/>
      <c r="F30" s="239"/>
      <c r="G30" s="234"/>
      <c r="H30" s="239"/>
      <c r="I30" s="234"/>
      <c r="J30" s="239"/>
      <c r="K30" s="234"/>
      <c r="L30" s="234"/>
      <c r="M30" s="234"/>
    </row>
    <row r="31">
      <c r="A31" s="236"/>
      <c r="B31" s="237"/>
      <c r="C31" s="236"/>
      <c r="D31" s="237"/>
      <c r="E31" s="236"/>
      <c r="F31" s="237"/>
      <c r="G31" s="236"/>
      <c r="H31" s="237"/>
      <c r="I31" s="236"/>
      <c r="J31" s="237"/>
      <c r="K31" s="236"/>
      <c r="L31" s="236"/>
      <c r="M31" s="236"/>
    </row>
    <row r="32">
      <c r="A32" s="234"/>
      <c r="B32" s="239"/>
      <c r="C32" s="234"/>
      <c r="D32" s="239"/>
      <c r="E32" s="234"/>
      <c r="F32" s="239"/>
      <c r="G32" s="234"/>
      <c r="H32" s="239"/>
      <c r="I32" s="234"/>
      <c r="J32" s="239"/>
      <c r="K32" s="234"/>
      <c r="L32" s="234"/>
      <c r="M32" s="234"/>
    </row>
    <row r="33">
      <c r="A33" s="236"/>
      <c r="B33" s="237"/>
      <c r="C33" s="236"/>
      <c r="D33" s="237"/>
      <c r="E33" s="236"/>
      <c r="F33" s="237"/>
      <c r="G33" s="236"/>
      <c r="H33" s="237"/>
      <c r="I33" s="236"/>
      <c r="J33" s="237"/>
      <c r="K33" s="236"/>
      <c r="L33" s="236"/>
      <c r="M33" s="236"/>
    </row>
    <row r="34">
      <c r="A34" s="234"/>
      <c r="B34" s="239"/>
      <c r="C34" s="234"/>
      <c r="D34" s="239"/>
      <c r="E34" s="234"/>
      <c r="F34" s="239"/>
      <c r="G34" s="234"/>
      <c r="H34" s="239"/>
      <c r="I34" s="234"/>
      <c r="J34" s="239"/>
      <c r="K34" s="234"/>
      <c r="L34" s="234"/>
      <c r="M34" s="234"/>
    </row>
    <row r="35">
      <c r="A35" s="236"/>
      <c r="B35" s="237"/>
      <c r="C35" s="236"/>
      <c r="D35" s="237"/>
      <c r="E35" s="236"/>
      <c r="F35" s="237"/>
      <c r="G35" s="236"/>
      <c r="H35" s="237"/>
      <c r="I35" s="236"/>
      <c r="J35" s="237"/>
      <c r="K35" s="236"/>
      <c r="L35" s="236"/>
      <c r="M35" s="236"/>
    </row>
    <row r="36">
      <c r="A36" s="234"/>
      <c r="B36" s="239"/>
      <c r="C36" s="234"/>
      <c r="D36" s="239"/>
      <c r="E36" s="234"/>
      <c r="F36" s="239"/>
      <c r="G36" s="234"/>
      <c r="H36" s="239"/>
      <c r="I36" s="234"/>
      <c r="J36" s="239"/>
      <c r="K36" s="234"/>
      <c r="L36" s="234"/>
      <c r="M36" s="234"/>
    </row>
    <row r="37">
      <c r="A37" s="236"/>
      <c r="B37" s="237"/>
      <c r="C37" s="236"/>
      <c r="D37" s="237"/>
      <c r="E37" s="236"/>
      <c r="F37" s="237"/>
      <c r="G37" s="236"/>
      <c r="H37" s="237"/>
      <c r="I37" s="236"/>
      <c r="J37" s="237"/>
      <c r="K37" s="236"/>
      <c r="L37" s="236"/>
      <c r="M37" s="236"/>
    </row>
    <row r="38">
      <c r="A38" s="234"/>
      <c r="B38" s="239"/>
      <c r="C38" s="234"/>
      <c r="D38" s="239"/>
      <c r="E38" s="234"/>
      <c r="F38" s="239"/>
      <c r="G38" s="234"/>
      <c r="H38" s="239"/>
      <c r="I38" s="234"/>
      <c r="J38" s="239"/>
      <c r="K38" s="234"/>
      <c r="L38" s="234"/>
      <c r="M38" s="234"/>
    </row>
    <row r="39">
      <c r="A39" s="236"/>
      <c r="B39" s="237"/>
      <c r="C39" s="236"/>
      <c r="D39" s="237"/>
      <c r="E39" s="236"/>
      <c r="F39" s="237"/>
      <c r="G39" s="236"/>
      <c r="H39" s="237"/>
      <c r="I39" s="236"/>
      <c r="J39" s="237"/>
      <c r="K39" s="236"/>
      <c r="L39" s="236"/>
      <c r="M39" s="236"/>
    </row>
    <row r="40">
      <c r="A40" s="234"/>
      <c r="B40" s="239"/>
      <c r="C40" s="234"/>
      <c r="D40" s="239"/>
      <c r="E40" s="234"/>
      <c r="F40" s="239"/>
      <c r="G40" s="234"/>
      <c r="H40" s="239"/>
      <c r="I40" s="234"/>
      <c r="J40" s="239"/>
      <c r="K40" s="234"/>
      <c r="L40" s="234"/>
      <c r="M40" s="234"/>
    </row>
    <row r="41">
      <c r="A41" s="236"/>
      <c r="B41" s="237"/>
      <c r="C41" s="236"/>
      <c r="D41" s="237"/>
      <c r="E41" s="236"/>
      <c r="F41" s="237"/>
      <c r="G41" s="236"/>
      <c r="H41" s="237"/>
      <c r="I41" s="236"/>
      <c r="J41" s="237"/>
      <c r="K41" s="236"/>
      <c r="L41" s="236"/>
      <c r="M41" s="236"/>
    </row>
    <row r="42">
      <c r="A42" s="234"/>
      <c r="B42" s="239"/>
      <c r="C42" s="234"/>
      <c r="D42" s="239"/>
      <c r="E42" s="234"/>
      <c r="F42" s="239"/>
      <c r="G42" s="234"/>
      <c r="H42" s="239"/>
      <c r="I42" s="234"/>
      <c r="J42" s="239"/>
      <c r="K42" s="234"/>
      <c r="L42" s="234"/>
      <c r="M42" s="234"/>
    </row>
    <row r="43">
      <c r="A43" s="236"/>
      <c r="B43" s="237"/>
      <c r="C43" s="236"/>
      <c r="D43" s="237"/>
      <c r="E43" s="236"/>
      <c r="F43" s="237"/>
      <c r="G43" s="236"/>
      <c r="H43" s="237"/>
      <c r="I43" s="236"/>
      <c r="J43" s="237"/>
      <c r="K43" s="236"/>
      <c r="L43" s="236"/>
      <c r="M43" s="236"/>
    </row>
    <row r="44">
      <c r="A44" s="234"/>
      <c r="B44" s="239"/>
      <c r="C44" s="234"/>
      <c r="D44" s="239"/>
      <c r="E44" s="234"/>
      <c r="F44" s="239"/>
      <c r="G44" s="234"/>
      <c r="H44" s="239"/>
      <c r="I44" s="234"/>
      <c r="J44" s="239"/>
      <c r="K44" s="234"/>
      <c r="L44" s="234"/>
      <c r="M44" s="234"/>
    </row>
    <row r="45">
      <c r="A45" s="236"/>
      <c r="B45" s="237"/>
      <c r="C45" s="236"/>
      <c r="D45" s="237"/>
      <c r="E45" s="236"/>
      <c r="F45" s="237"/>
      <c r="G45" s="236"/>
      <c r="H45" s="237"/>
      <c r="I45" s="236"/>
      <c r="J45" s="237"/>
      <c r="K45" s="236"/>
      <c r="L45" s="236"/>
      <c r="M45" s="236"/>
    </row>
    <row r="46">
      <c r="A46" s="234"/>
      <c r="B46" s="239"/>
      <c r="C46" s="234"/>
      <c r="D46" s="239"/>
      <c r="E46" s="234"/>
      <c r="F46" s="239"/>
      <c r="G46" s="234"/>
      <c r="H46" s="239"/>
      <c r="I46" s="234"/>
      <c r="J46" s="239"/>
      <c r="K46" s="234"/>
      <c r="L46" s="234"/>
      <c r="M46" s="234"/>
    </row>
    <row r="47">
      <c r="A47" s="236"/>
      <c r="B47" s="237"/>
      <c r="C47" s="236"/>
      <c r="D47" s="237"/>
      <c r="E47" s="236"/>
      <c r="F47" s="237"/>
      <c r="G47" s="236"/>
      <c r="H47" s="237"/>
      <c r="I47" s="236"/>
      <c r="J47" s="237"/>
      <c r="K47" s="236"/>
      <c r="L47" s="236"/>
      <c r="M47" s="236"/>
    </row>
    <row r="48">
      <c r="A48" s="234"/>
      <c r="B48" s="239"/>
      <c r="C48" s="234"/>
      <c r="D48" s="239"/>
      <c r="E48" s="234"/>
      <c r="F48" s="239"/>
      <c r="G48" s="234"/>
      <c r="H48" s="239"/>
      <c r="I48" s="234"/>
      <c r="J48" s="239"/>
      <c r="K48" s="234"/>
      <c r="L48" s="234"/>
      <c r="M48" s="234"/>
    </row>
    <row r="49">
      <c r="A49" s="236"/>
      <c r="B49" s="237"/>
      <c r="C49" s="236"/>
      <c r="D49" s="237"/>
      <c r="E49" s="236"/>
      <c r="F49" s="237"/>
      <c r="G49" s="236"/>
      <c r="H49" s="237"/>
      <c r="I49" s="236"/>
      <c r="J49" s="237"/>
      <c r="K49" s="236"/>
      <c r="L49" s="236"/>
      <c r="M49" s="236"/>
    </row>
    <row r="50">
      <c r="A50" s="234"/>
      <c r="B50" s="239"/>
      <c r="C50" s="234"/>
      <c r="D50" s="239"/>
      <c r="E50" s="234"/>
      <c r="F50" s="239"/>
      <c r="G50" s="234"/>
      <c r="H50" s="239"/>
      <c r="I50" s="234"/>
      <c r="J50" s="239"/>
      <c r="K50" s="234"/>
      <c r="L50" s="234"/>
      <c r="M50" s="234"/>
    </row>
    <row r="51">
      <c r="A51" s="236"/>
      <c r="B51" s="237"/>
      <c r="C51" s="236"/>
      <c r="D51" s="237"/>
      <c r="E51" s="236"/>
      <c r="F51" s="237"/>
      <c r="G51" s="236"/>
      <c r="H51" s="237"/>
      <c r="I51" s="236"/>
      <c r="J51" s="237"/>
      <c r="K51" s="236"/>
      <c r="L51" s="236"/>
      <c r="M51" s="236"/>
    </row>
    <row r="52">
      <c r="A52" s="234"/>
      <c r="B52" s="239"/>
      <c r="C52" s="234"/>
      <c r="D52" s="239"/>
      <c r="E52" s="234"/>
      <c r="F52" s="239"/>
      <c r="G52" s="234"/>
      <c r="H52" s="239"/>
      <c r="I52" s="234"/>
      <c r="J52" s="239"/>
      <c r="K52" s="234"/>
      <c r="L52" s="234"/>
      <c r="M52" s="234"/>
    </row>
    <row r="53">
      <c r="A53" s="236"/>
      <c r="B53" s="237"/>
      <c r="C53" s="236"/>
      <c r="D53" s="237"/>
      <c r="E53" s="236"/>
      <c r="F53" s="237"/>
      <c r="G53" s="236"/>
      <c r="H53" s="237"/>
      <c r="I53" s="236"/>
      <c r="J53" s="237"/>
      <c r="K53" s="236"/>
      <c r="L53" s="236"/>
      <c r="M53" s="236"/>
    </row>
    <row r="54">
      <c r="A54" s="234"/>
      <c r="B54" s="239"/>
      <c r="C54" s="234"/>
      <c r="D54" s="239"/>
      <c r="E54" s="234"/>
      <c r="F54" s="239"/>
      <c r="G54" s="234"/>
      <c r="H54" s="239"/>
      <c r="I54" s="234"/>
      <c r="J54" s="239"/>
      <c r="K54" s="234"/>
      <c r="L54" s="234"/>
      <c r="M54" s="234"/>
    </row>
    <row r="55">
      <c r="A55" s="236"/>
      <c r="B55" s="237"/>
      <c r="C55" s="236"/>
      <c r="D55" s="237"/>
      <c r="E55" s="236"/>
      <c r="F55" s="237"/>
      <c r="G55" s="236"/>
      <c r="H55" s="237"/>
      <c r="I55" s="236"/>
      <c r="J55" s="237"/>
      <c r="K55" s="236"/>
      <c r="L55" s="236"/>
      <c r="M55" s="236"/>
    </row>
    <row r="56">
      <c r="A56" s="234"/>
      <c r="B56" s="239"/>
      <c r="C56" s="234"/>
      <c r="D56" s="239"/>
      <c r="E56" s="234"/>
      <c r="F56" s="239"/>
      <c r="G56" s="234"/>
      <c r="H56" s="239"/>
      <c r="I56" s="234"/>
      <c r="J56" s="239"/>
      <c r="K56" s="234"/>
      <c r="L56" s="234"/>
      <c r="M56" s="234"/>
    </row>
    <row r="57">
      <c r="A57" s="236"/>
      <c r="B57" s="237"/>
      <c r="C57" s="236"/>
      <c r="D57" s="237"/>
      <c r="E57" s="236"/>
      <c r="F57" s="237"/>
      <c r="G57" s="236"/>
      <c r="H57" s="237"/>
      <c r="I57" s="236"/>
      <c r="J57" s="237"/>
      <c r="K57" s="236"/>
      <c r="L57" s="236"/>
      <c r="M57" s="236"/>
    </row>
    <row r="58">
      <c r="A58" s="234"/>
      <c r="B58" s="239"/>
      <c r="C58" s="234"/>
      <c r="D58" s="239"/>
      <c r="E58" s="234"/>
      <c r="F58" s="239"/>
      <c r="G58" s="234"/>
      <c r="H58" s="239"/>
      <c r="I58" s="234"/>
      <c r="J58" s="239"/>
      <c r="K58" s="234"/>
      <c r="L58" s="234"/>
      <c r="M58" s="234"/>
    </row>
    <row r="59">
      <c r="A59" s="236"/>
      <c r="B59" s="237"/>
      <c r="C59" s="236"/>
      <c r="D59" s="237"/>
      <c r="E59" s="236"/>
      <c r="F59" s="237"/>
      <c r="G59" s="236"/>
      <c r="H59" s="237"/>
      <c r="I59" s="236"/>
      <c r="J59" s="237"/>
      <c r="K59" s="236"/>
      <c r="L59" s="236"/>
      <c r="M59" s="236"/>
    </row>
    <row r="60">
      <c r="A60" s="234"/>
      <c r="B60" s="239"/>
      <c r="C60" s="234"/>
      <c r="D60" s="239"/>
      <c r="E60" s="234"/>
      <c r="F60" s="239"/>
      <c r="G60" s="234"/>
      <c r="H60" s="239"/>
      <c r="I60" s="234"/>
      <c r="J60" s="239"/>
      <c r="K60" s="234"/>
      <c r="L60" s="234"/>
      <c r="M60" s="234"/>
    </row>
    <row r="61">
      <c r="A61" s="236"/>
      <c r="B61" s="237"/>
      <c r="C61" s="236"/>
      <c r="D61" s="237"/>
      <c r="E61" s="236"/>
      <c r="F61" s="237"/>
      <c r="G61" s="236"/>
      <c r="H61" s="237"/>
      <c r="I61" s="236"/>
      <c r="J61" s="237"/>
      <c r="K61" s="236"/>
      <c r="L61" s="236"/>
      <c r="M61" s="236"/>
    </row>
    <row r="62">
      <c r="A62" s="234"/>
      <c r="B62" s="239"/>
      <c r="C62" s="234"/>
      <c r="D62" s="239"/>
      <c r="E62" s="234"/>
      <c r="F62" s="239"/>
      <c r="G62" s="234"/>
      <c r="H62" s="239"/>
      <c r="I62" s="234"/>
      <c r="J62" s="239"/>
      <c r="K62" s="234"/>
      <c r="L62" s="234"/>
      <c r="M62" s="234"/>
    </row>
    <row r="63">
      <c r="A63" s="236"/>
      <c r="B63" s="237"/>
      <c r="C63" s="236"/>
      <c r="D63" s="237"/>
      <c r="E63" s="236"/>
      <c r="F63" s="237"/>
      <c r="G63" s="236"/>
      <c r="H63" s="237"/>
      <c r="I63" s="236"/>
      <c r="J63" s="237"/>
      <c r="K63" s="236"/>
      <c r="L63" s="236"/>
      <c r="M63" s="236"/>
    </row>
    <row r="64">
      <c r="A64" s="234"/>
      <c r="B64" s="239"/>
      <c r="C64" s="234"/>
      <c r="D64" s="239"/>
      <c r="E64" s="234"/>
      <c r="F64" s="239"/>
      <c r="G64" s="234"/>
      <c r="H64" s="239"/>
      <c r="I64" s="234"/>
      <c r="J64" s="239"/>
      <c r="K64" s="234"/>
      <c r="L64" s="234"/>
      <c r="M64" s="234"/>
    </row>
    <row r="65">
      <c r="A65" s="236"/>
      <c r="B65" s="237"/>
      <c r="C65" s="236"/>
      <c r="D65" s="237"/>
      <c r="E65" s="236"/>
      <c r="F65" s="237"/>
      <c r="G65" s="236"/>
      <c r="H65" s="237"/>
      <c r="I65" s="236"/>
      <c r="J65" s="237"/>
      <c r="K65" s="236"/>
      <c r="L65" s="236"/>
      <c r="M65" s="236"/>
    </row>
    <row r="66">
      <c r="A66" s="234"/>
      <c r="B66" s="239"/>
      <c r="C66" s="234"/>
      <c r="D66" s="239"/>
      <c r="E66" s="234"/>
      <c r="F66" s="239"/>
      <c r="G66" s="234"/>
      <c r="H66" s="239"/>
      <c r="I66" s="234"/>
      <c r="J66" s="239"/>
      <c r="K66" s="234"/>
      <c r="L66" s="234"/>
      <c r="M66" s="234"/>
    </row>
    <row r="67">
      <c r="A67" s="236"/>
      <c r="B67" s="237"/>
      <c r="C67" s="236"/>
      <c r="D67" s="237"/>
      <c r="E67" s="236"/>
      <c r="F67" s="237"/>
      <c r="G67" s="236"/>
      <c r="H67" s="237"/>
      <c r="I67" s="236"/>
      <c r="J67" s="237"/>
      <c r="K67" s="236"/>
      <c r="L67" s="236"/>
      <c r="M67" s="236"/>
    </row>
    <row r="68">
      <c r="A68" s="234"/>
      <c r="B68" s="239"/>
      <c r="C68" s="234"/>
      <c r="D68" s="239"/>
      <c r="E68" s="234"/>
      <c r="F68" s="239"/>
      <c r="G68" s="234"/>
      <c r="H68" s="239"/>
      <c r="I68" s="234"/>
      <c r="J68" s="239"/>
      <c r="K68" s="234"/>
      <c r="L68" s="234"/>
      <c r="M68" s="234"/>
    </row>
    <row r="69">
      <c r="A69" s="236"/>
      <c r="B69" s="237"/>
      <c r="C69" s="236"/>
      <c r="D69" s="237"/>
      <c r="E69" s="236"/>
      <c r="F69" s="237"/>
      <c r="G69" s="236"/>
      <c r="H69" s="237"/>
      <c r="I69" s="236"/>
      <c r="J69" s="237"/>
      <c r="K69" s="236"/>
      <c r="L69" s="236"/>
      <c r="M69" s="236"/>
    </row>
    <row r="70">
      <c r="A70" s="234"/>
      <c r="B70" s="239"/>
      <c r="C70" s="234"/>
      <c r="D70" s="239"/>
      <c r="E70" s="234"/>
      <c r="F70" s="239"/>
      <c r="G70" s="234"/>
      <c r="H70" s="239"/>
      <c r="I70" s="234"/>
      <c r="J70" s="239"/>
      <c r="K70" s="234"/>
      <c r="L70" s="234"/>
      <c r="M70" s="234"/>
    </row>
    <row r="71">
      <c r="A71" s="236"/>
      <c r="B71" s="237"/>
      <c r="C71" s="236"/>
      <c r="D71" s="237"/>
      <c r="E71" s="236"/>
      <c r="F71" s="237"/>
      <c r="G71" s="236"/>
      <c r="H71" s="237"/>
      <c r="I71" s="236"/>
      <c r="J71" s="237"/>
      <c r="K71" s="236"/>
      <c r="L71" s="236"/>
      <c r="M71" s="236"/>
    </row>
    <row r="72">
      <c r="A72" s="234"/>
      <c r="B72" s="239"/>
      <c r="C72" s="234"/>
      <c r="D72" s="239"/>
      <c r="E72" s="234"/>
      <c r="F72" s="239"/>
      <c r="G72" s="234"/>
      <c r="H72" s="239"/>
      <c r="I72" s="234"/>
      <c r="J72" s="239"/>
      <c r="K72" s="234"/>
      <c r="L72" s="234"/>
      <c r="M72" s="234"/>
    </row>
    <row r="73">
      <c r="A73" s="236"/>
      <c r="B73" s="237"/>
      <c r="C73" s="236"/>
      <c r="D73" s="237"/>
      <c r="E73" s="236"/>
      <c r="F73" s="237"/>
      <c r="G73" s="236"/>
      <c r="H73" s="237"/>
      <c r="I73" s="236"/>
      <c r="J73" s="237"/>
      <c r="K73" s="236"/>
      <c r="L73" s="236"/>
      <c r="M73" s="236"/>
    </row>
    <row r="74">
      <c r="A74" s="234"/>
      <c r="B74" s="239"/>
      <c r="C74" s="234"/>
      <c r="D74" s="239"/>
      <c r="E74" s="234"/>
      <c r="F74" s="239"/>
      <c r="G74" s="234"/>
      <c r="H74" s="239"/>
      <c r="I74" s="234"/>
      <c r="J74" s="239"/>
      <c r="K74" s="234"/>
      <c r="L74" s="234"/>
      <c r="M74" s="234"/>
    </row>
    <row r="75">
      <c r="A75" s="236"/>
      <c r="B75" s="237"/>
      <c r="C75" s="236"/>
      <c r="D75" s="237"/>
      <c r="E75" s="236"/>
      <c r="F75" s="237"/>
      <c r="G75" s="236"/>
      <c r="H75" s="237"/>
      <c r="I75" s="236"/>
      <c r="J75" s="237"/>
      <c r="K75" s="236"/>
      <c r="L75" s="236"/>
      <c r="M75" s="236"/>
    </row>
    <row r="76">
      <c r="A76" s="234"/>
      <c r="B76" s="239"/>
      <c r="C76" s="234"/>
      <c r="D76" s="239"/>
      <c r="E76" s="234"/>
      <c r="F76" s="239"/>
      <c r="G76" s="234"/>
      <c r="H76" s="239"/>
      <c r="I76" s="234"/>
      <c r="J76" s="239"/>
      <c r="K76" s="234"/>
      <c r="L76" s="234"/>
      <c r="M76" s="234"/>
    </row>
    <row r="77">
      <c r="A77" s="236"/>
      <c r="B77" s="237"/>
      <c r="C77" s="236"/>
      <c r="D77" s="237"/>
      <c r="E77" s="236"/>
      <c r="F77" s="237"/>
      <c r="G77" s="236"/>
      <c r="H77" s="237"/>
      <c r="I77" s="236"/>
      <c r="J77" s="237"/>
      <c r="K77" s="236"/>
      <c r="L77" s="236"/>
      <c r="M77" s="236"/>
    </row>
    <row r="78">
      <c r="A78" s="234"/>
      <c r="B78" s="239"/>
      <c r="C78" s="234"/>
      <c r="D78" s="239"/>
      <c r="E78" s="234"/>
      <c r="F78" s="239"/>
      <c r="G78" s="234"/>
      <c r="H78" s="239"/>
      <c r="I78" s="234"/>
      <c r="J78" s="239"/>
      <c r="K78" s="234"/>
      <c r="L78" s="234"/>
      <c r="M78" s="234"/>
    </row>
    <row r="79">
      <c r="A79" s="236"/>
      <c r="B79" s="237"/>
      <c r="C79" s="236"/>
      <c r="D79" s="237"/>
      <c r="E79" s="236"/>
      <c r="F79" s="237"/>
      <c r="G79" s="236"/>
      <c r="H79" s="237"/>
      <c r="I79" s="236"/>
      <c r="J79" s="237"/>
      <c r="K79" s="236"/>
      <c r="L79" s="236"/>
      <c r="M79" s="236"/>
    </row>
    <row r="80">
      <c r="A80" s="234"/>
      <c r="B80" s="239"/>
      <c r="C80" s="234"/>
      <c r="D80" s="239"/>
      <c r="E80" s="234"/>
      <c r="F80" s="239"/>
      <c r="G80" s="234"/>
      <c r="H80" s="239"/>
      <c r="I80" s="234"/>
      <c r="J80" s="239"/>
      <c r="K80" s="234"/>
      <c r="L80" s="234"/>
      <c r="M80" s="234"/>
    </row>
    <row r="81">
      <c r="A81" s="236"/>
      <c r="B81" s="237"/>
      <c r="C81" s="236"/>
      <c r="D81" s="237"/>
      <c r="E81" s="236"/>
      <c r="F81" s="237"/>
      <c r="G81" s="236"/>
      <c r="H81" s="237"/>
      <c r="I81" s="236"/>
      <c r="J81" s="237"/>
      <c r="K81" s="236"/>
      <c r="L81" s="236"/>
      <c r="M81" s="236"/>
    </row>
    <row r="82">
      <c r="A82" s="234"/>
      <c r="B82" s="239"/>
      <c r="C82" s="234"/>
      <c r="D82" s="239"/>
      <c r="E82" s="234"/>
      <c r="F82" s="239"/>
      <c r="G82" s="234"/>
      <c r="H82" s="239"/>
      <c r="I82" s="234"/>
      <c r="J82" s="239"/>
      <c r="K82" s="234"/>
      <c r="L82" s="234"/>
      <c r="M82" s="234"/>
    </row>
    <row r="83">
      <c r="A83" s="236"/>
      <c r="B83" s="237"/>
      <c r="C83" s="236"/>
      <c r="D83" s="237"/>
      <c r="E83" s="236"/>
      <c r="F83" s="237"/>
      <c r="G83" s="236"/>
      <c r="H83" s="237"/>
      <c r="I83" s="236"/>
      <c r="J83" s="237"/>
      <c r="K83" s="236"/>
      <c r="L83" s="236"/>
      <c r="M83" s="236"/>
    </row>
    <row r="84">
      <c r="A84" s="234"/>
      <c r="B84" s="239"/>
      <c r="C84" s="234"/>
      <c r="D84" s="239"/>
      <c r="E84" s="234"/>
      <c r="F84" s="239"/>
      <c r="G84" s="234"/>
      <c r="H84" s="239"/>
      <c r="I84" s="234"/>
      <c r="J84" s="239"/>
      <c r="K84" s="234"/>
      <c r="L84" s="234"/>
      <c r="M84" s="234"/>
    </row>
    <row r="85">
      <c r="A85" s="236"/>
      <c r="B85" s="237"/>
      <c r="C85" s="236"/>
      <c r="D85" s="237"/>
      <c r="E85" s="236"/>
      <c r="F85" s="237"/>
      <c r="G85" s="236"/>
      <c r="H85" s="237"/>
      <c r="I85" s="236"/>
      <c r="J85" s="237"/>
      <c r="K85" s="236"/>
      <c r="L85" s="236"/>
      <c r="M85" s="236"/>
    </row>
    <row r="86">
      <c r="A86" s="234"/>
      <c r="B86" s="239"/>
      <c r="C86" s="234"/>
      <c r="D86" s="239"/>
      <c r="E86" s="234"/>
      <c r="F86" s="239"/>
      <c r="G86" s="234"/>
      <c r="H86" s="239"/>
      <c r="I86" s="234"/>
      <c r="J86" s="239"/>
      <c r="K86" s="234"/>
      <c r="L86" s="234"/>
      <c r="M86" s="234"/>
    </row>
    <row r="87">
      <c r="A87" s="236"/>
      <c r="B87" s="237"/>
      <c r="C87" s="236"/>
      <c r="D87" s="237"/>
      <c r="E87" s="236"/>
      <c r="F87" s="237"/>
      <c r="G87" s="236"/>
      <c r="H87" s="237"/>
      <c r="I87" s="236"/>
      <c r="J87" s="237"/>
      <c r="K87" s="236"/>
      <c r="L87" s="236"/>
      <c r="M87" s="236"/>
    </row>
    <row r="88">
      <c r="A88" s="234"/>
      <c r="B88" s="239"/>
      <c r="C88" s="234"/>
      <c r="D88" s="239"/>
      <c r="E88" s="234"/>
      <c r="F88" s="239"/>
      <c r="G88" s="234"/>
      <c r="H88" s="239"/>
      <c r="I88" s="234"/>
      <c r="J88" s="239"/>
      <c r="K88" s="234"/>
      <c r="L88" s="234"/>
      <c r="M88" s="234"/>
    </row>
    <row r="89">
      <c r="A89" s="236"/>
      <c r="B89" s="237"/>
      <c r="C89" s="236"/>
      <c r="D89" s="237"/>
      <c r="E89" s="236"/>
      <c r="F89" s="237"/>
      <c r="G89" s="236"/>
      <c r="H89" s="237"/>
      <c r="I89" s="236"/>
      <c r="J89" s="242"/>
      <c r="K89" s="236"/>
      <c r="L89" s="236"/>
      <c r="M89" s="236"/>
    </row>
    <row r="90">
      <c r="A90" s="234"/>
      <c r="B90" s="239"/>
      <c r="C90" s="234"/>
      <c r="D90" s="239"/>
      <c r="E90" s="234"/>
      <c r="F90" s="239"/>
      <c r="G90" s="234"/>
      <c r="H90" s="239"/>
      <c r="I90" s="234"/>
      <c r="J90" s="239"/>
      <c r="K90" s="234"/>
      <c r="L90" s="234"/>
      <c r="M90" s="234"/>
    </row>
    <row r="91">
      <c r="A91" s="236"/>
      <c r="B91" s="237"/>
      <c r="C91" s="236"/>
      <c r="D91" s="237"/>
      <c r="E91" s="236"/>
      <c r="F91" s="237"/>
      <c r="G91" s="236"/>
      <c r="H91" s="242"/>
      <c r="I91" s="236"/>
      <c r="J91" s="237"/>
      <c r="K91" s="236"/>
      <c r="L91" s="236"/>
      <c r="M91" s="236"/>
    </row>
    <row r="92">
      <c r="A92" s="234"/>
      <c r="B92" s="239"/>
      <c r="C92" s="234"/>
      <c r="D92" s="239"/>
      <c r="E92" s="234"/>
      <c r="F92" s="239"/>
      <c r="G92" s="234"/>
      <c r="H92" s="239"/>
      <c r="I92" s="234"/>
      <c r="J92" s="239"/>
      <c r="K92" s="234"/>
      <c r="L92" s="234"/>
      <c r="M92" s="234"/>
    </row>
    <row r="93">
      <c r="A93" s="236"/>
      <c r="B93" s="237"/>
      <c r="C93" s="236"/>
      <c r="D93" s="237"/>
      <c r="E93" s="236"/>
      <c r="F93" s="237"/>
      <c r="G93" s="236"/>
      <c r="H93" s="237"/>
      <c r="I93" s="236"/>
      <c r="J93" s="237"/>
      <c r="K93" s="236"/>
      <c r="L93" s="236"/>
      <c r="M93" s="236"/>
    </row>
    <row r="94">
      <c r="A94" s="234"/>
      <c r="B94" s="239"/>
      <c r="C94" s="234"/>
      <c r="D94" s="239"/>
      <c r="E94" s="234"/>
      <c r="F94" s="239"/>
      <c r="G94" s="234"/>
      <c r="H94" s="239"/>
      <c r="I94" s="234"/>
      <c r="J94" s="239"/>
      <c r="K94" s="234"/>
      <c r="L94" s="234"/>
      <c r="M94" s="234"/>
    </row>
    <row r="95">
      <c r="A95" s="236"/>
      <c r="B95" s="237"/>
      <c r="C95" s="236"/>
      <c r="D95" s="237"/>
      <c r="E95" s="236"/>
      <c r="F95" s="237"/>
      <c r="G95" s="236"/>
      <c r="H95" s="237"/>
      <c r="I95" s="236"/>
      <c r="J95" s="237"/>
      <c r="K95" s="236"/>
      <c r="L95" s="236"/>
      <c r="M95" s="236"/>
    </row>
    <row r="96">
      <c r="A96" s="234"/>
      <c r="B96" s="239"/>
      <c r="C96" s="234"/>
      <c r="D96" s="239"/>
      <c r="E96" s="234"/>
      <c r="F96" s="239"/>
      <c r="G96" s="234"/>
      <c r="H96" s="239"/>
      <c r="I96" s="234"/>
      <c r="J96" s="239"/>
      <c r="K96" s="234"/>
      <c r="L96" s="234"/>
      <c r="M96" s="234"/>
    </row>
    <row r="97">
      <c r="A97" s="236"/>
      <c r="B97" s="237"/>
      <c r="C97" s="236"/>
      <c r="D97" s="237"/>
      <c r="E97" s="236"/>
      <c r="F97" s="237"/>
      <c r="G97" s="236"/>
      <c r="H97" s="237"/>
      <c r="I97" s="236"/>
      <c r="J97" s="237"/>
      <c r="K97" s="236"/>
      <c r="L97" s="236"/>
      <c r="M97" s="236"/>
    </row>
    <row r="98">
      <c r="A98" s="234"/>
      <c r="B98" s="239"/>
      <c r="C98" s="234"/>
      <c r="D98" s="239"/>
      <c r="E98" s="234"/>
      <c r="F98" s="239"/>
      <c r="G98" s="234"/>
      <c r="H98" s="239"/>
      <c r="I98" s="234"/>
      <c r="J98" s="239"/>
      <c r="K98" s="234"/>
      <c r="L98" s="234"/>
      <c r="M98" s="234"/>
    </row>
    <row r="99">
      <c r="A99" s="236"/>
      <c r="B99" s="237"/>
      <c r="C99" s="236"/>
      <c r="D99" s="237"/>
      <c r="E99" s="236"/>
      <c r="F99" s="237"/>
      <c r="G99" s="236"/>
      <c r="H99" s="237"/>
      <c r="I99" s="236"/>
      <c r="J99" s="237"/>
      <c r="K99" s="236"/>
      <c r="L99" s="236"/>
      <c r="M99" s="236"/>
    </row>
    <row r="100">
      <c r="A100" s="234"/>
      <c r="B100" s="239"/>
      <c r="C100" s="234"/>
      <c r="D100" s="239"/>
      <c r="E100" s="234"/>
      <c r="F100" s="239"/>
      <c r="G100" s="234"/>
      <c r="H100" s="239"/>
      <c r="I100" s="234"/>
      <c r="J100" s="239"/>
      <c r="K100" s="234"/>
      <c r="L100" s="234"/>
      <c r="M100" s="234"/>
    </row>
    <row r="101">
      <c r="A101" s="236"/>
      <c r="B101" s="237"/>
      <c r="C101" s="236"/>
      <c r="D101" s="237"/>
      <c r="E101" s="236"/>
      <c r="F101" s="237"/>
      <c r="G101" s="236"/>
      <c r="H101" s="237"/>
      <c r="I101" s="236"/>
      <c r="J101" s="237"/>
      <c r="K101" s="236"/>
      <c r="L101" s="236"/>
      <c r="M101" s="236"/>
    </row>
    <row r="102">
      <c r="A102" s="234"/>
      <c r="B102" s="239"/>
      <c r="C102" s="234"/>
      <c r="D102" s="239"/>
      <c r="E102" s="234"/>
      <c r="F102" s="239"/>
      <c r="G102" s="234"/>
      <c r="H102" s="239"/>
      <c r="I102" s="234"/>
      <c r="J102" s="239"/>
      <c r="K102" s="234"/>
      <c r="L102" s="234"/>
      <c r="M102" s="234"/>
    </row>
    <row r="103">
      <c r="A103" s="236"/>
      <c r="B103" s="237"/>
      <c r="C103" s="236"/>
      <c r="D103" s="237"/>
      <c r="E103" s="236"/>
      <c r="F103" s="237"/>
      <c r="G103" s="236"/>
      <c r="H103" s="237"/>
      <c r="I103" s="236"/>
      <c r="J103" s="237"/>
      <c r="K103" s="236"/>
      <c r="L103" s="236"/>
      <c r="M103" s="236"/>
    </row>
    <row r="104">
      <c r="A104" s="234"/>
      <c r="B104" s="239"/>
      <c r="C104" s="234"/>
      <c r="D104" s="239"/>
      <c r="E104" s="234"/>
      <c r="F104" s="239"/>
      <c r="G104" s="234"/>
      <c r="H104" s="239"/>
      <c r="I104" s="234"/>
      <c r="J104" s="239"/>
      <c r="K104" s="234"/>
      <c r="L104" s="234"/>
      <c r="M104" s="234"/>
    </row>
    <row r="105">
      <c r="A105" s="236"/>
      <c r="B105" s="237"/>
      <c r="C105" s="236"/>
      <c r="D105" s="237"/>
      <c r="E105" s="236"/>
      <c r="F105" s="237"/>
      <c r="G105" s="236"/>
      <c r="H105" s="237"/>
      <c r="I105" s="236"/>
      <c r="J105" s="237"/>
      <c r="K105" s="236"/>
      <c r="L105" s="236"/>
      <c r="M105" s="236"/>
    </row>
    <row r="106">
      <c r="A106" s="234"/>
      <c r="B106" s="239"/>
      <c r="C106" s="234"/>
      <c r="D106" s="239"/>
      <c r="E106" s="234"/>
      <c r="F106" s="239"/>
      <c r="G106" s="234"/>
      <c r="H106" s="239"/>
      <c r="I106" s="234"/>
      <c r="J106" s="239"/>
      <c r="K106" s="234"/>
      <c r="L106" s="234"/>
      <c r="M106" s="234"/>
    </row>
    <row r="107">
      <c r="A107" s="236"/>
      <c r="B107" s="237"/>
      <c r="C107" s="236"/>
      <c r="D107" s="237"/>
      <c r="E107" s="236"/>
      <c r="F107" s="237"/>
      <c r="G107" s="236"/>
      <c r="H107" s="237"/>
      <c r="I107" s="236"/>
      <c r="J107" s="237"/>
      <c r="K107" s="236"/>
      <c r="L107" s="236"/>
      <c r="M107" s="236"/>
    </row>
    <row r="108">
      <c r="A108" s="234"/>
      <c r="B108" s="239"/>
      <c r="C108" s="234"/>
      <c r="D108" s="239"/>
      <c r="E108" s="234"/>
      <c r="F108" s="239"/>
      <c r="G108" s="234"/>
      <c r="H108" s="239"/>
      <c r="I108" s="234"/>
      <c r="J108" s="239"/>
      <c r="K108" s="234"/>
      <c r="L108" s="234"/>
      <c r="M108" s="234"/>
    </row>
    <row r="109">
      <c r="A109" s="236"/>
      <c r="B109" s="237"/>
      <c r="C109" s="236"/>
      <c r="D109" s="237"/>
      <c r="E109" s="236"/>
      <c r="F109" s="237"/>
      <c r="G109" s="236"/>
      <c r="H109" s="237"/>
      <c r="I109" s="236"/>
      <c r="J109" s="237"/>
      <c r="K109" s="236"/>
      <c r="L109" s="236"/>
      <c r="M109" s="236"/>
    </row>
    <row r="110">
      <c r="A110" s="234"/>
      <c r="B110" s="239"/>
      <c r="C110" s="234"/>
      <c r="D110" s="239"/>
      <c r="E110" s="234"/>
      <c r="F110" s="239"/>
      <c r="G110" s="234"/>
      <c r="H110" s="239"/>
      <c r="I110" s="234"/>
      <c r="J110" s="239"/>
      <c r="K110" s="234"/>
      <c r="L110" s="234"/>
      <c r="M110" s="234"/>
    </row>
    <row r="111">
      <c r="A111" s="236"/>
      <c r="B111" s="237"/>
      <c r="C111" s="236"/>
      <c r="D111" s="237"/>
      <c r="E111" s="236"/>
      <c r="F111" s="237"/>
      <c r="G111" s="236"/>
      <c r="H111" s="237"/>
      <c r="I111" s="236"/>
      <c r="J111" s="237"/>
      <c r="K111" s="236"/>
      <c r="L111" s="236"/>
      <c r="M111" s="236"/>
    </row>
    <row r="112">
      <c r="A112" s="234"/>
      <c r="B112" s="239"/>
      <c r="C112" s="234"/>
      <c r="D112" s="239"/>
      <c r="E112" s="234"/>
      <c r="F112" s="239"/>
      <c r="G112" s="234"/>
      <c r="H112" s="239"/>
      <c r="I112" s="234"/>
      <c r="J112" s="239"/>
      <c r="K112" s="234"/>
      <c r="L112" s="234"/>
      <c r="M112" s="234"/>
    </row>
    <row r="113">
      <c r="A113" s="236"/>
      <c r="B113" s="237"/>
      <c r="C113" s="236"/>
      <c r="D113" s="237"/>
      <c r="E113" s="236"/>
      <c r="F113" s="237"/>
      <c r="G113" s="236"/>
      <c r="H113" s="237"/>
      <c r="I113" s="236"/>
      <c r="J113" s="237"/>
      <c r="K113" s="236"/>
      <c r="L113" s="236"/>
      <c r="M113" s="236"/>
    </row>
    <row r="114">
      <c r="A114" s="234"/>
      <c r="B114" s="239"/>
      <c r="C114" s="234"/>
      <c r="D114" s="239"/>
      <c r="E114" s="234"/>
      <c r="F114" s="239"/>
      <c r="G114" s="234"/>
      <c r="H114" s="239"/>
      <c r="I114" s="234"/>
      <c r="J114" s="239"/>
      <c r="K114" s="234"/>
      <c r="L114" s="234"/>
      <c r="M114" s="234"/>
    </row>
    <row r="115">
      <c r="A115" s="236"/>
      <c r="B115" s="237"/>
      <c r="C115" s="236"/>
      <c r="D115" s="237"/>
      <c r="E115" s="236"/>
      <c r="F115" s="237"/>
      <c r="G115" s="236"/>
      <c r="H115" s="237"/>
      <c r="I115" s="236"/>
      <c r="J115" s="237"/>
      <c r="K115" s="236"/>
      <c r="L115" s="236"/>
      <c r="M115" s="236"/>
    </row>
    <row r="116">
      <c r="A116" s="234"/>
      <c r="B116" s="239"/>
      <c r="C116" s="234"/>
      <c r="D116" s="239"/>
      <c r="E116" s="234"/>
      <c r="F116" s="239"/>
      <c r="G116" s="234"/>
      <c r="H116" s="239"/>
      <c r="I116" s="234"/>
      <c r="J116" s="239"/>
      <c r="K116" s="234"/>
      <c r="L116" s="234"/>
      <c r="M116" s="234"/>
    </row>
    <row r="117">
      <c r="A117" s="236"/>
      <c r="B117" s="237"/>
      <c r="C117" s="236"/>
      <c r="D117" s="237"/>
      <c r="E117" s="236"/>
      <c r="F117" s="237"/>
      <c r="G117" s="236"/>
      <c r="H117" s="237"/>
      <c r="I117" s="236"/>
      <c r="J117" s="237"/>
      <c r="K117" s="236"/>
      <c r="L117" s="236"/>
      <c r="M117" s="236"/>
    </row>
    <row r="118">
      <c r="A118" s="234"/>
      <c r="B118" s="239"/>
      <c r="C118" s="234"/>
      <c r="D118" s="239"/>
      <c r="E118" s="234"/>
      <c r="F118" s="239"/>
      <c r="G118" s="234"/>
      <c r="H118" s="239"/>
      <c r="I118" s="234"/>
      <c r="J118" s="239"/>
      <c r="K118" s="234"/>
      <c r="L118" s="234"/>
      <c r="M118" s="234"/>
    </row>
    <row r="119">
      <c r="A119" s="236"/>
      <c r="B119" s="237"/>
      <c r="C119" s="236"/>
      <c r="D119" s="237"/>
      <c r="E119" s="236"/>
      <c r="F119" s="237"/>
      <c r="G119" s="236"/>
      <c r="H119" s="237"/>
      <c r="I119" s="236"/>
      <c r="J119" s="237"/>
      <c r="K119" s="236"/>
      <c r="L119" s="236"/>
      <c r="M119" s="236"/>
    </row>
    <row r="120">
      <c r="A120" s="234"/>
      <c r="B120" s="239"/>
      <c r="C120" s="234"/>
      <c r="D120" s="239"/>
      <c r="E120" s="234"/>
      <c r="F120" s="239"/>
      <c r="G120" s="234"/>
      <c r="H120" s="239"/>
      <c r="I120" s="234"/>
      <c r="J120" s="239"/>
      <c r="K120" s="234"/>
      <c r="L120" s="234"/>
      <c r="M120" s="234"/>
    </row>
    <row r="121">
      <c r="A121" s="236"/>
      <c r="B121" s="237"/>
      <c r="C121" s="236"/>
      <c r="D121" s="237"/>
      <c r="E121" s="236"/>
      <c r="F121" s="237"/>
      <c r="G121" s="236"/>
      <c r="H121" s="237"/>
      <c r="I121" s="236"/>
      <c r="J121" s="237"/>
      <c r="K121" s="236"/>
      <c r="L121" s="236"/>
      <c r="M121" s="236"/>
    </row>
    <row r="122">
      <c r="A122" s="234"/>
      <c r="B122" s="239"/>
      <c r="C122" s="234"/>
      <c r="D122" s="239"/>
      <c r="E122" s="234"/>
      <c r="F122" s="239"/>
      <c r="G122" s="234"/>
      <c r="H122" s="239"/>
      <c r="I122" s="234"/>
      <c r="J122" s="239"/>
      <c r="K122" s="234"/>
      <c r="L122" s="234"/>
      <c r="M122" s="234"/>
    </row>
    <row r="123">
      <c r="A123" s="236"/>
      <c r="B123" s="237"/>
      <c r="C123" s="236"/>
      <c r="D123" s="237"/>
      <c r="E123" s="236"/>
      <c r="F123" s="237"/>
      <c r="G123" s="236"/>
      <c r="H123" s="237"/>
      <c r="I123" s="236"/>
      <c r="J123" s="237"/>
      <c r="K123" s="236"/>
      <c r="L123" s="236"/>
      <c r="M123" s="236"/>
    </row>
    <row r="124">
      <c r="A124" s="234"/>
      <c r="B124" s="239"/>
      <c r="C124" s="234"/>
      <c r="D124" s="239"/>
      <c r="E124" s="234"/>
      <c r="F124" s="239"/>
      <c r="G124" s="234"/>
      <c r="H124" s="239"/>
      <c r="I124" s="234"/>
      <c r="J124" s="239"/>
      <c r="K124" s="234"/>
      <c r="L124" s="234"/>
      <c r="M124" s="234"/>
    </row>
    <row r="125">
      <c r="A125" s="236"/>
      <c r="B125" s="237"/>
      <c r="C125" s="236"/>
      <c r="D125" s="237"/>
      <c r="E125" s="236"/>
      <c r="F125" s="237"/>
      <c r="G125" s="236"/>
      <c r="H125" s="237"/>
      <c r="I125" s="236"/>
      <c r="J125" s="237"/>
      <c r="K125" s="236"/>
      <c r="L125" s="236"/>
      <c r="M125" s="236"/>
    </row>
    <row r="126">
      <c r="A126" s="234"/>
      <c r="B126" s="239"/>
      <c r="C126" s="234"/>
      <c r="D126" s="239"/>
      <c r="E126" s="234"/>
      <c r="F126" s="239"/>
      <c r="G126" s="234"/>
      <c r="H126" s="239"/>
      <c r="I126" s="234"/>
      <c r="J126" s="239"/>
      <c r="K126" s="234"/>
      <c r="L126" s="234"/>
      <c r="M126" s="234"/>
    </row>
    <row r="127">
      <c r="A127" s="236"/>
      <c r="B127" s="237"/>
      <c r="C127" s="236"/>
      <c r="D127" s="237"/>
      <c r="E127" s="236"/>
      <c r="F127" s="237"/>
      <c r="G127" s="236"/>
      <c r="H127" s="237"/>
      <c r="I127" s="236"/>
      <c r="J127" s="237"/>
      <c r="K127" s="236"/>
      <c r="L127" s="236"/>
      <c r="M127" s="236"/>
    </row>
    <row r="128">
      <c r="A128" s="234"/>
      <c r="B128" s="239"/>
      <c r="C128" s="234"/>
      <c r="D128" s="239"/>
      <c r="E128" s="234"/>
      <c r="F128" s="239"/>
      <c r="G128" s="234"/>
      <c r="H128" s="239"/>
      <c r="I128" s="234"/>
      <c r="J128" s="239"/>
      <c r="K128" s="234"/>
      <c r="L128" s="234"/>
      <c r="M128" s="234"/>
    </row>
    <row r="129">
      <c r="A129" s="236"/>
      <c r="B129" s="237"/>
      <c r="C129" s="236"/>
      <c r="D129" s="237"/>
      <c r="E129" s="236"/>
      <c r="F129" s="237"/>
      <c r="G129" s="236"/>
      <c r="H129" s="237"/>
      <c r="I129" s="236"/>
      <c r="J129" s="237"/>
      <c r="K129" s="236"/>
      <c r="L129" s="236"/>
      <c r="M129" s="236"/>
    </row>
    <row r="130">
      <c r="A130" s="234"/>
      <c r="B130" s="239"/>
      <c r="C130" s="234"/>
      <c r="D130" s="239"/>
      <c r="E130" s="234"/>
      <c r="F130" s="239"/>
      <c r="G130" s="234"/>
      <c r="H130" s="239"/>
      <c r="I130" s="234"/>
      <c r="J130" s="239"/>
      <c r="K130" s="234"/>
      <c r="L130" s="234"/>
      <c r="M130" s="234"/>
    </row>
    <row r="131">
      <c r="A131" s="236"/>
      <c r="B131" s="237"/>
      <c r="C131" s="236"/>
      <c r="D131" s="237"/>
      <c r="E131" s="236"/>
      <c r="F131" s="237"/>
      <c r="G131" s="236"/>
      <c r="H131" s="237"/>
      <c r="I131" s="236"/>
      <c r="J131" s="237"/>
      <c r="K131" s="236"/>
      <c r="L131" s="236"/>
      <c r="M131" s="236"/>
    </row>
    <row r="132">
      <c r="A132" s="234"/>
      <c r="B132" s="239"/>
      <c r="C132" s="234"/>
      <c r="D132" s="239"/>
      <c r="E132" s="234"/>
      <c r="F132" s="239"/>
      <c r="G132" s="234"/>
      <c r="H132" s="239"/>
      <c r="I132" s="234"/>
      <c r="J132" s="239"/>
      <c r="K132" s="234"/>
      <c r="L132" s="234"/>
      <c r="M132" s="234"/>
    </row>
    <row r="133">
      <c r="A133" s="236"/>
      <c r="B133" s="237"/>
      <c r="C133" s="236"/>
      <c r="D133" s="237"/>
      <c r="E133" s="236"/>
      <c r="F133" s="237"/>
      <c r="G133" s="236"/>
      <c r="H133" s="237"/>
      <c r="I133" s="236"/>
      <c r="J133" s="237"/>
      <c r="K133" s="236"/>
      <c r="L133" s="236"/>
      <c r="M133" s="236"/>
    </row>
    <row r="134">
      <c r="A134" s="234"/>
      <c r="B134" s="239"/>
      <c r="C134" s="234"/>
      <c r="D134" s="239"/>
      <c r="E134" s="234"/>
      <c r="F134" s="239"/>
      <c r="G134" s="234"/>
      <c r="H134" s="239"/>
      <c r="I134" s="234"/>
      <c r="J134" s="239"/>
      <c r="K134" s="234"/>
      <c r="L134" s="234"/>
      <c r="M134" s="234"/>
    </row>
    <row r="135">
      <c r="A135" s="236"/>
      <c r="B135" s="237"/>
      <c r="C135" s="236"/>
      <c r="D135" s="237"/>
      <c r="E135" s="236"/>
      <c r="F135" s="237"/>
      <c r="G135" s="236"/>
      <c r="H135" s="237"/>
      <c r="I135" s="236"/>
      <c r="J135" s="237"/>
      <c r="K135" s="236"/>
      <c r="L135" s="236"/>
      <c r="M135" s="236"/>
    </row>
    <row r="136">
      <c r="A136" s="234"/>
      <c r="B136" s="239"/>
      <c r="C136" s="234"/>
      <c r="D136" s="239"/>
      <c r="E136" s="234"/>
      <c r="F136" s="239"/>
      <c r="G136" s="234"/>
      <c r="H136" s="239"/>
      <c r="I136" s="234"/>
      <c r="J136" s="239"/>
      <c r="K136" s="234"/>
      <c r="L136" s="234"/>
      <c r="M136" s="234"/>
    </row>
    <row r="137">
      <c r="A137" s="236"/>
      <c r="B137" s="237"/>
      <c r="C137" s="236"/>
      <c r="D137" s="237"/>
      <c r="E137" s="236"/>
      <c r="F137" s="237"/>
      <c r="G137" s="236"/>
      <c r="H137" s="237"/>
      <c r="I137" s="236"/>
      <c r="J137" s="237"/>
      <c r="K137" s="236"/>
      <c r="L137" s="236"/>
      <c r="M137" s="236"/>
    </row>
    <row r="138">
      <c r="A138" s="234"/>
      <c r="B138" s="239"/>
      <c r="C138" s="234"/>
      <c r="D138" s="239"/>
      <c r="E138" s="234"/>
      <c r="F138" s="239"/>
      <c r="G138" s="234"/>
      <c r="H138" s="239"/>
      <c r="I138" s="234"/>
      <c r="J138" s="239"/>
      <c r="K138" s="234"/>
      <c r="L138" s="234"/>
      <c r="M138" s="234"/>
    </row>
    <row r="139">
      <c r="A139" s="236"/>
      <c r="B139" s="237"/>
      <c r="C139" s="236"/>
      <c r="D139" s="237"/>
      <c r="E139" s="236"/>
      <c r="F139" s="237"/>
      <c r="G139" s="236"/>
      <c r="H139" s="237"/>
      <c r="I139" s="236"/>
      <c r="J139" s="237"/>
      <c r="K139" s="236"/>
      <c r="L139" s="236"/>
      <c r="M139" s="236"/>
    </row>
    <row r="140">
      <c r="A140" s="234"/>
      <c r="B140" s="239"/>
      <c r="C140" s="234"/>
      <c r="D140" s="239"/>
      <c r="E140" s="234"/>
      <c r="F140" s="239"/>
      <c r="G140" s="234"/>
      <c r="H140" s="239"/>
      <c r="I140" s="234"/>
      <c r="J140" s="239"/>
      <c r="K140" s="234"/>
      <c r="L140" s="234"/>
      <c r="M140" s="234"/>
    </row>
    <row r="141">
      <c r="A141" s="236"/>
      <c r="B141" s="237"/>
      <c r="C141" s="236"/>
      <c r="D141" s="237"/>
      <c r="E141" s="236"/>
      <c r="F141" s="237"/>
      <c r="G141" s="236"/>
      <c r="H141" s="237"/>
      <c r="I141" s="236"/>
      <c r="J141" s="242"/>
      <c r="K141" s="236"/>
      <c r="L141" s="236"/>
      <c r="M141" s="236"/>
    </row>
    <row r="142">
      <c r="A142" s="234"/>
      <c r="B142" s="239"/>
      <c r="C142" s="234"/>
      <c r="D142" s="239"/>
      <c r="E142" s="234"/>
      <c r="F142" s="239"/>
      <c r="G142" s="234"/>
      <c r="H142" s="239"/>
      <c r="I142" s="234"/>
      <c r="J142" s="239"/>
      <c r="K142" s="234"/>
      <c r="L142" s="234"/>
      <c r="M142" s="234"/>
    </row>
    <row r="143">
      <c r="A143" s="236"/>
      <c r="B143" s="237"/>
      <c r="C143" s="236"/>
      <c r="D143" s="237"/>
      <c r="E143" s="236"/>
      <c r="F143" s="237"/>
      <c r="G143" s="236"/>
      <c r="H143" s="237"/>
      <c r="I143" s="236"/>
      <c r="J143" s="237"/>
      <c r="K143" s="236"/>
      <c r="L143" s="236"/>
      <c r="M143" s="236"/>
    </row>
    <row r="144">
      <c r="A144" s="234"/>
      <c r="B144" s="239"/>
      <c r="C144" s="234"/>
      <c r="D144" s="239"/>
      <c r="E144" s="234"/>
      <c r="F144" s="239"/>
      <c r="G144" s="234"/>
      <c r="H144" s="239"/>
      <c r="I144" s="234"/>
      <c r="J144" s="239"/>
      <c r="K144" s="234"/>
      <c r="L144" s="234"/>
      <c r="M144" s="234"/>
    </row>
    <row r="145">
      <c r="A145" s="236"/>
      <c r="B145" s="237"/>
      <c r="C145" s="236"/>
      <c r="D145" s="237"/>
      <c r="E145" s="236"/>
      <c r="F145" s="237"/>
      <c r="G145" s="236"/>
      <c r="H145" s="237"/>
      <c r="I145" s="236"/>
      <c r="J145" s="237"/>
      <c r="K145" s="236"/>
      <c r="L145" s="236"/>
      <c r="M145" s="236"/>
    </row>
    <row r="146">
      <c r="A146" s="234"/>
      <c r="B146" s="239"/>
      <c r="C146" s="234"/>
      <c r="D146" s="239"/>
      <c r="E146" s="234"/>
      <c r="F146" s="239"/>
      <c r="G146" s="234"/>
      <c r="H146" s="239"/>
      <c r="I146" s="234"/>
      <c r="J146" s="239"/>
      <c r="K146" s="234"/>
      <c r="L146" s="234"/>
      <c r="M146" s="234"/>
    </row>
    <row r="147">
      <c r="A147" s="236"/>
      <c r="B147" s="237"/>
      <c r="C147" s="236"/>
      <c r="D147" s="237"/>
      <c r="E147" s="236"/>
      <c r="F147" s="237"/>
      <c r="G147" s="236"/>
      <c r="H147" s="237"/>
      <c r="I147" s="236"/>
      <c r="J147" s="237"/>
      <c r="K147" s="236"/>
      <c r="L147" s="236"/>
      <c r="M147" s="236"/>
    </row>
    <row r="148">
      <c r="A148" s="234"/>
      <c r="B148" s="239"/>
      <c r="C148" s="234"/>
      <c r="D148" s="239"/>
      <c r="E148" s="234"/>
      <c r="F148" s="239"/>
      <c r="G148" s="234"/>
      <c r="H148" s="239"/>
      <c r="I148" s="234"/>
      <c r="J148" s="239"/>
      <c r="K148" s="234"/>
      <c r="L148" s="234"/>
      <c r="M148" s="234"/>
    </row>
    <row r="149">
      <c r="A149" s="236"/>
      <c r="B149" s="237"/>
      <c r="C149" s="236"/>
      <c r="D149" s="237"/>
      <c r="E149" s="236"/>
      <c r="F149" s="237"/>
      <c r="G149" s="236"/>
      <c r="H149" s="237"/>
      <c r="I149" s="236"/>
      <c r="J149" s="237"/>
      <c r="K149" s="236"/>
      <c r="L149" s="236"/>
      <c r="M149" s="236"/>
    </row>
    <row r="150">
      <c r="A150" s="234"/>
      <c r="B150" s="239"/>
      <c r="C150" s="234"/>
      <c r="D150" s="239"/>
      <c r="E150" s="234"/>
      <c r="F150" s="239"/>
      <c r="G150" s="234"/>
      <c r="H150" s="239"/>
      <c r="I150" s="234"/>
      <c r="J150" s="239"/>
      <c r="K150" s="234"/>
      <c r="L150" s="234"/>
      <c r="M150" s="234"/>
    </row>
    <row r="151">
      <c r="A151" s="236"/>
      <c r="B151" s="237"/>
      <c r="C151" s="236"/>
      <c r="D151" s="237"/>
      <c r="E151" s="236"/>
      <c r="F151" s="237"/>
      <c r="G151" s="236"/>
      <c r="H151" s="237"/>
      <c r="I151" s="236"/>
      <c r="J151" s="237"/>
      <c r="K151" s="236"/>
      <c r="L151" s="236"/>
      <c r="M151" s="236"/>
    </row>
    <row r="152">
      <c r="A152" s="234"/>
      <c r="B152" s="239"/>
      <c r="C152" s="234"/>
      <c r="D152" s="239"/>
      <c r="E152" s="234"/>
      <c r="F152" s="239"/>
      <c r="G152" s="234"/>
      <c r="H152" s="239"/>
      <c r="I152" s="234"/>
      <c r="J152" s="239"/>
      <c r="K152" s="234"/>
      <c r="L152" s="234"/>
      <c r="M152" s="234"/>
    </row>
    <row r="153">
      <c r="A153" s="236"/>
      <c r="B153" s="237"/>
      <c r="C153" s="236"/>
      <c r="D153" s="237"/>
      <c r="E153" s="236"/>
      <c r="F153" s="237"/>
      <c r="G153" s="236"/>
      <c r="H153" s="237"/>
      <c r="I153" s="236"/>
      <c r="J153" s="237"/>
      <c r="K153" s="236"/>
      <c r="L153" s="236"/>
      <c r="M153" s="236"/>
    </row>
    <row r="154">
      <c r="A154" s="234"/>
      <c r="B154" s="239"/>
      <c r="C154" s="234"/>
      <c r="D154" s="239"/>
      <c r="E154" s="234"/>
      <c r="F154" s="239"/>
      <c r="G154" s="234"/>
      <c r="H154" s="239"/>
      <c r="I154" s="234"/>
      <c r="J154" s="239"/>
      <c r="K154" s="234"/>
      <c r="L154" s="234"/>
      <c r="M154" s="234"/>
    </row>
    <row r="155">
      <c r="A155" s="236"/>
      <c r="B155" s="237"/>
      <c r="C155" s="236"/>
      <c r="D155" s="237"/>
      <c r="E155" s="236"/>
      <c r="F155" s="237"/>
      <c r="G155" s="236"/>
      <c r="H155" s="237"/>
      <c r="I155" s="236"/>
      <c r="J155" s="237"/>
      <c r="K155" s="236"/>
      <c r="L155" s="236"/>
      <c r="M155" s="236"/>
    </row>
    <row r="156">
      <c r="A156" s="234"/>
      <c r="B156" s="239"/>
      <c r="C156" s="234"/>
      <c r="D156" s="239"/>
      <c r="E156" s="234"/>
      <c r="F156" s="239"/>
      <c r="G156" s="234"/>
      <c r="H156" s="239"/>
      <c r="I156" s="234"/>
      <c r="J156" s="239"/>
      <c r="K156" s="234"/>
      <c r="L156" s="234"/>
      <c r="M156" s="234"/>
    </row>
    <row r="157">
      <c r="A157" s="236"/>
      <c r="B157" s="237"/>
      <c r="C157" s="236"/>
      <c r="D157" s="237"/>
      <c r="E157" s="236"/>
      <c r="F157" s="237"/>
      <c r="G157" s="236"/>
      <c r="H157" s="237"/>
      <c r="I157" s="236"/>
      <c r="J157" s="237"/>
      <c r="K157" s="236"/>
      <c r="L157" s="236"/>
      <c r="M157" s="236"/>
    </row>
    <row r="158">
      <c r="A158" s="234"/>
      <c r="B158" s="239"/>
      <c r="C158" s="234"/>
      <c r="D158" s="239"/>
      <c r="E158" s="234"/>
      <c r="F158" s="239"/>
      <c r="G158" s="234"/>
      <c r="H158" s="239"/>
      <c r="I158" s="234"/>
      <c r="J158" s="239"/>
      <c r="K158" s="234"/>
      <c r="L158" s="234"/>
      <c r="M158" s="234"/>
    </row>
    <row r="159">
      <c r="A159" s="236"/>
      <c r="B159" s="237"/>
      <c r="C159" s="236"/>
      <c r="D159" s="237"/>
      <c r="E159" s="236"/>
      <c r="F159" s="237"/>
      <c r="G159" s="236"/>
      <c r="H159" s="237"/>
      <c r="I159" s="236"/>
      <c r="J159" s="237"/>
      <c r="K159" s="236"/>
      <c r="L159" s="236"/>
      <c r="M159" s="236"/>
    </row>
    <row r="160">
      <c r="A160" s="234"/>
      <c r="B160" s="239"/>
      <c r="C160" s="234"/>
      <c r="D160" s="239"/>
      <c r="E160" s="234"/>
      <c r="F160" s="239"/>
      <c r="G160" s="234"/>
      <c r="H160" s="239"/>
      <c r="I160" s="234"/>
      <c r="J160" s="239"/>
      <c r="K160" s="234"/>
      <c r="L160" s="234"/>
      <c r="M160" s="234"/>
    </row>
    <row r="161">
      <c r="A161" s="236"/>
      <c r="B161" s="237"/>
      <c r="C161" s="236"/>
      <c r="D161" s="237"/>
      <c r="E161" s="236"/>
      <c r="F161" s="237"/>
      <c r="G161" s="236"/>
      <c r="H161" s="237"/>
      <c r="I161" s="236"/>
      <c r="J161" s="237"/>
      <c r="K161" s="236"/>
      <c r="L161" s="236"/>
      <c r="M161" s="236"/>
    </row>
    <row r="162">
      <c r="A162" s="234"/>
      <c r="B162" s="239"/>
      <c r="C162" s="234"/>
      <c r="D162" s="239"/>
      <c r="E162" s="234"/>
      <c r="F162" s="239"/>
      <c r="G162" s="234"/>
      <c r="H162" s="239"/>
      <c r="I162" s="234"/>
      <c r="J162" s="239"/>
      <c r="K162" s="234"/>
      <c r="L162" s="234"/>
      <c r="M162" s="234"/>
    </row>
    <row r="163">
      <c r="A163" s="236"/>
      <c r="B163" s="237"/>
      <c r="C163" s="236"/>
      <c r="D163" s="237"/>
      <c r="E163" s="236"/>
      <c r="F163" s="237"/>
      <c r="G163" s="236"/>
      <c r="H163" s="237"/>
      <c r="I163" s="236"/>
      <c r="J163" s="237"/>
      <c r="K163" s="236"/>
      <c r="L163" s="236"/>
      <c r="M163" s="236"/>
    </row>
    <row r="164">
      <c r="A164" s="234"/>
      <c r="B164" s="239"/>
      <c r="C164" s="234"/>
      <c r="D164" s="239"/>
      <c r="E164" s="234"/>
      <c r="F164" s="239"/>
      <c r="G164" s="234"/>
      <c r="H164" s="239"/>
      <c r="I164" s="234"/>
      <c r="J164" s="239"/>
      <c r="K164" s="234"/>
      <c r="L164" s="234"/>
      <c r="M164" s="234"/>
    </row>
    <row r="165">
      <c r="A165" s="236"/>
      <c r="B165" s="237"/>
      <c r="C165" s="236"/>
      <c r="D165" s="237"/>
      <c r="E165" s="236"/>
      <c r="F165" s="237"/>
      <c r="G165" s="236"/>
      <c r="H165" s="237"/>
      <c r="I165" s="236"/>
      <c r="J165" s="237"/>
      <c r="K165" s="236"/>
      <c r="L165" s="236"/>
      <c r="M165" s="236"/>
    </row>
    <row r="166">
      <c r="A166" s="234"/>
      <c r="B166" s="239"/>
      <c r="C166" s="234"/>
      <c r="D166" s="239"/>
      <c r="E166" s="234"/>
      <c r="F166" s="239"/>
      <c r="G166" s="234"/>
      <c r="H166" s="239"/>
      <c r="I166" s="234"/>
      <c r="J166" s="239"/>
      <c r="K166" s="234"/>
      <c r="L166" s="234"/>
      <c r="M166" s="234"/>
    </row>
    <row r="167">
      <c r="A167" s="236"/>
      <c r="B167" s="237"/>
      <c r="C167" s="236"/>
      <c r="D167" s="237"/>
      <c r="E167" s="236"/>
      <c r="F167" s="237"/>
      <c r="G167" s="236"/>
      <c r="H167" s="237"/>
      <c r="I167" s="236"/>
      <c r="J167" s="237"/>
      <c r="K167" s="236"/>
      <c r="L167" s="236"/>
      <c r="M167" s="236"/>
    </row>
    <row r="168">
      <c r="A168" s="234"/>
      <c r="B168" s="239"/>
      <c r="C168" s="234"/>
      <c r="D168" s="239"/>
      <c r="E168" s="234"/>
      <c r="F168" s="239"/>
      <c r="G168" s="234"/>
      <c r="H168" s="239"/>
      <c r="I168" s="234"/>
      <c r="J168" s="239"/>
      <c r="K168" s="234"/>
      <c r="L168" s="234"/>
      <c r="M168" s="234"/>
    </row>
    <row r="169">
      <c r="A169" s="236"/>
      <c r="B169" s="237"/>
      <c r="C169" s="236"/>
      <c r="D169" s="237"/>
      <c r="E169" s="236"/>
      <c r="F169" s="237"/>
      <c r="G169" s="236"/>
      <c r="H169" s="237"/>
      <c r="I169" s="236"/>
      <c r="J169" s="237"/>
      <c r="K169" s="236"/>
      <c r="L169" s="236"/>
      <c r="M169" s="236"/>
    </row>
    <row r="170">
      <c r="A170" s="234"/>
      <c r="B170" s="239"/>
      <c r="C170" s="234"/>
      <c r="D170" s="239"/>
      <c r="E170" s="234"/>
      <c r="F170" s="239"/>
      <c r="G170" s="234"/>
      <c r="H170" s="243"/>
      <c r="I170" s="234"/>
      <c r="J170" s="239"/>
      <c r="K170" s="234"/>
      <c r="L170" s="234"/>
      <c r="M170" s="234"/>
    </row>
    <row r="171">
      <c r="A171" s="236"/>
      <c r="B171" s="237"/>
      <c r="C171" s="236"/>
      <c r="D171" s="237"/>
      <c r="E171" s="236"/>
      <c r="F171" s="237"/>
      <c r="G171" s="236"/>
      <c r="H171" s="237"/>
      <c r="I171" s="236"/>
      <c r="J171" s="237"/>
      <c r="K171" s="236"/>
      <c r="L171" s="236"/>
      <c r="M171" s="236"/>
    </row>
    <row r="172">
      <c r="A172" s="234"/>
      <c r="B172" s="239"/>
      <c r="C172" s="234"/>
      <c r="D172" s="239"/>
      <c r="E172" s="234"/>
      <c r="F172" s="239"/>
      <c r="G172" s="234"/>
      <c r="H172" s="239"/>
      <c r="I172" s="234"/>
      <c r="J172" s="239"/>
      <c r="K172" s="234"/>
      <c r="L172" s="234"/>
      <c r="M172" s="234"/>
    </row>
    <row r="173">
      <c r="A173" s="236"/>
      <c r="B173" s="237"/>
      <c r="C173" s="236"/>
      <c r="D173" s="237"/>
      <c r="E173" s="236"/>
      <c r="F173" s="237"/>
      <c r="G173" s="236"/>
      <c r="H173" s="237"/>
      <c r="I173" s="236"/>
      <c r="J173" s="237"/>
      <c r="K173" s="236"/>
      <c r="L173" s="236"/>
      <c r="M173" s="236"/>
    </row>
    <row r="174">
      <c r="A174" s="234"/>
      <c r="B174" s="239"/>
      <c r="C174" s="234"/>
      <c r="D174" s="239"/>
      <c r="E174" s="234"/>
      <c r="F174" s="239"/>
      <c r="G174" s="234"/>
      <c r="H174" s="239"/>
      <c r="I174" s="234"/>
      <c r="J174" s="239"/>
      <c r="K174" s="234"/>
      <c r="L174" s="234"/>
      <c r="M174" s="234"/>
    </row>
    <row r="175">
      <c r="A175" s="236"/>
      <c r="B175" s="237"/>
      <c r="C175" s="236"/>
      <c r="D175" s="237"/>
      <c r="E175" s="236"/>
      <c r="F175" s="237"/>
      <c r="G175" s="236"/>
      <c r="H175" s="237"/>
      <c r="I175" s="236"/>
      <c r="J175" s="237"/>
      <c r="K175" s="236"/>
      <c r="L175" s="236"/>
      <c r="M175" s="236"/>
    </row>
    <row r="176">
      <c r="A176" s="234"/>
      <c r="B176" s="239"/>
      <c r="C176" s="234"/>
      <c r="D176" s="239"/>
      <c r="E176" s="234"/>
      <c r="F176" s="239"/>
      <c r="G176" s="234"/>
      <c r="H176" s="239"/>
      <c r="I176" s="234"/>
      <c r="J176" s="239"/>
      <c r="K176" s="234"/>
      <c r="L176" s="234"/>
      <c r="M176" s="234"/>
    </row>
    <row r="177">
      <c r="A177" s="236"/>
      <c r="B177" s="237"/>
      <c r="C177" s="236"/>
      <c r="D177" s="237"/>
      <c r="E177" s="236"/>
      <c r="F177" s="237"/>
      <c r="G177" s="236"/>
      <c r="H177" s="237"/>
      <c r="I177" s="236"/>
      <c r="J177" s="237"/>
      <c r="K177" s="236"/>
      <c r="L177" s="236"/>
      <c r="M177" s="236"/>
    </row>
    <row r="178">
      <c r="A178" s="234"/>
      <c r="B178" s="239"/>
      <c r="C178" s="234"/>
      <c r="D178" s="239"/>
      <c r="E178" s="234"/>
      <c r="F178" s="239"/>
      <c r="G178" s="234"/>
      <c r="H178" s="239"/>
      <c r="I178" s="234"/>
      <c r="J178" s="239"/>
      <c r="K178" s="234"/>
      <c r="L178" s="234"/>
      <c r="M178" s="234"/>
    </row>
    <row r="179">
      <c r="A179" s="236"/>
      <c r="B179" s="237"/>
      <c r="C179" s="236"/>
      <c r="D179" s="237"/>
      <c r="E179" s="236"/>
      <c r="F179" s="237"/>
      <c r="G179" s="236"/>
      <c r="H179" s="237"/>
      <c r="I179" s="236"/>
      <c r="J179" s="237"/>
      <c r="K179" s="236"/>
      <c r="L179" s="236"/>
      <c r="M179" s="236"/>
    </row>
    <row r="180">
      <c r="A180" s="234"/>
      <c r="B180" s="239"/>
      <c r="C180" s="234"/>
      <c r="D180" s="239"/>
      <c r="E180" s="234"/>
      <c r="F180" s="239"/>
      <c r="G180" s="234"/>
      <c r="H180" s="239"/>
      <c r="I180" s="234"/>
      <c r="J180" s="239"/>
      <c r="K180" s="234"/>
      <c r="L180" s="234"/>
      <c r="M180" s="234"/>
    </row>
    <row r="181">
      <c r="A181" s="236"/>
      <c r="B181" s="237"/>
      <c r="C181" s="236"/>
      <c r="D181" s="237"/>
      <c r="E181" s="236"/>
      <c r="F181" s="237"/>
      <c r="G181" s="236"/>
      <c r="H181" s="237"/>
      <c r="I181" s="236"/>
      <c r="J181" s="237"/>
      <c r="K181" s="236"/>
      <c r="L181" s="236"/>
      <c r="M181" s="236"/>
    </row>
    <row r="182">
      <c r="A182" s="234"/>
      <c r="B182" s="239"/>
      <c r="C182" s="234"/>
      <c r="D182" s="239"/>
      <c r="E182" s="234"/>
      <c r="F182" s="239"/>
      <c r="G182" s="234"/>
      <c r="H182" s="239"/>
      <c r="I182" s="234"/>
      <c r="J182" s="239"/>
      <c r="K182" s="234"/>
      <c r="L182" s="234"/>
      <c r="M182" s="234"/>
    </row>
    <row r="183">
      <c r="A183" s="236"/>
      <c r="B183" s="237"/>
      <c r="C183" s="236"/>
      <c r="D183" s="237"/>
      <c r="E183" s="236"/>
      <c r="F183" s="237"/>
      <c r="G183" s="236"/>
      <c r="H183" s="237"/>
      <c r="I183" s="236"/>
      <c r="J183" s="237"/>
      <c r="K183" s="236"/>
      <c r="L183" s="236"/>
      <c r="M183" s="236"/>
    </row>
    <row r="184">
      <c r="A184" s="234"/>
      <c r="B184" s="239"/>
      <c r="C184" s="234"/>
      <c r="D184" s="239"/>
      <c r="E184" s="234"/>
      <c r="F184" s="239"/>
      <c r="G184" s="234"/>
      <c r="H184" s="239"/>
      <c r="I184" s="234"/>
      <c r="J184" s="239"/>
      <c r="K184" s="234"/>
      <c r="L184" s="234"/>
      <c r="M184" s="234"/>
    </row>
    <row r="185">
      <c r="A185" s="236"/>
      <c r="B185" s="237"/>
      <c r="C185" s="236"/>
      <c r="D185" s="237"/>
      <c r="E185" s="236"/>
      <c r="F185" s="237"/>
      <c r="G185" s="236"/>
      <c r="H185" s="237"/>
      <c r="I185" s="236"/>
      <c r="J185" s="237"/>
      <c r="K185" s="236"/>
      <c r="L185" s="236"/>
      <c r="M185" s="236"/>
    </row>
    <row r="186">
      <c r="A186" s="234"/>
      <c r="B186" s="239"/>
      <c r="C186" s="234"/>
      <c r="D186" s="239"/>
      <c r="E186" s="234"/>
      <c r="F186" s="239"/>
      <c r="G186" s="234"/>
      <c r="H186" s="239"/>
      <c r="I186" s="234"/>
      <c r="J186" s="239"/>
      <c r="K186" s="234"/>
      <c r="L186" s="234"/>
      <c r="M186" s="234"/>
    </row>
    <row r="187">
      <c r="A187" s="236"/>
      <c r="B187" s="237"/>
      <c r="C187" s="236"/>
      <c r="D187" s="237"/>
      <c r="E187" s="236"/>
      <c r="F187" s="242"/>
      <c r="G187" s="236"/>
      <c r="H187" s="237"/>
      <c r="I187" s="236"/>
      <c r="J187" s="237"/>
      <c r="K187" s="236"/>
      <c r="L187" s="236"/>
      <c r="M187" s="236"/>
    </row>
    <row r="188">
      <c r="A188" s="234"/>
      <c r="B188" s="235"/>
      <c r="C188" s="234"/>
      <c r="D188" s="239"/>
      <c r="E188" s="234"/>
      <c r="F188" s="239"/>
      <c r="G188" s="234"/>
      <c r="H188" s="239"/>
      <c r="I188" s="234"/>
      <c r="J188" s="239"/>
      <c r="K188" s="234"/>
      <c r="L188" s="234"/>
      <c r="M188" s="234"/>
    </row>
    <row r="189">
      <c r="A189" s="236"/>
      <c r="B189" s="240"/>
      <c r="C189" s="236"/>
      <c r="D189" s="237"/>
      <c r="E189" s="236"/>
      <c r="F189" s="237"/>
      <c r="G189" s="236"/>
      <c r="H189" s="237"/>
      <c r="I189" s="236"/>
      <c r="J189" s="237"/>
      <c r="K189" s="236"/>
      <c r="L189" s="236"/>
      <c r="M189" s="236"/>
    </row>
    <row r="190">
      <c r="A190" s="234"/>
      <c r="B190" s="235"/>
      <c r="C190" s="234"/>
      <c r="D190" s="239"/>
      <c r="E190" s="234"/>
      <c r="F190" s="239"/>
      <c r="G190" s="234"/>
      <c r="H190" s="239"/>
      <c r="I190" s="234"/>
      <c r="J190" s="239"/>
      <c r="K190" s="234"/>
      <c r="L190" s="234"/>
      <c r="M190" s="234"/>
    </row>
    <row r="191">
      <c r="A191" s="236"/>
      <c r="B191" s="237"/>
      <c r="C191" s="236"/>
      <c r="D191" s="237"/>
      <c r="E191" s="236"/>
      <c r="F191" s="237"/>
      <c r="G191" s="236"/>
      <c r="H191" s="237"/>
      <c r="I191" s="236"/>
      <c r="J191" s="237"/>
      <c r="K191" s="236"/>
      <c r="L191" s="236"/>
      <c r="M191" s="236"/>
    </row>
    <row r="192">
      <c r="A192" s="234"/>
      <c r="B192" s="239"/>
      <c r="C192" s="234"/>
      <c r="D192" s="239"/>
      <c r="E192" s="234"/>
      <c r="F192" s="239"/>
      <c r="G192" s="234"/>
      <c r="H192" s="239"/>
      <c r="I192" s="234"/>
      <c r="J192" s="239"/>
      <c r="K192" s="234"/>
      <c r="L192" s="234"/>
      <c r="M192" s="234"/>
    </row>
    <row r="193">
      <c r="A193" s="236"/>
      <c r="B193" s="237"/>
      <c r="C193" s="236"/>
      <c r="D193" s="237"/>
      <c r="E193" s="236"/>
      <c r="F193" s="237"/>
      <c r="G193" s="236"/>
      <c r="H193" s="237"/>
      <c r="I193" s="236"/>
      <c r="J193" s="237"/>
      <c r="K193" s="236"/>
      <c r="L193" s="236"/>
      <c r="M193" s="236"/>
    </row>
    <row r="194">
      <c r="A194" s="234"/>
      <c r="B194" s="239"/>
      <c r="C194" s="234"/>
      <c r="D194" s="239"/>
      <c r="E194" s="234"/>
      <c r="F194" s="239"/>
      <c r="G194" s="234"/>
      <c r="H194" s="239"/>
      <c r="I194" s="234"/>
      <c r="J194" s="239"/>
      <c r="K194" s="234"/>
      <c r="L194" s="234"/>
      <c r="M194" s="234"/>
    </row>
    <row r="195">
      <c r="A195" s="236"/>
      <c r="B195" s="237"/>
      <c r="C195" s="236"/>
      <c r="D195" s="237"/>
      <c r="E195" s="236"/>
      <c r="F195" s="237"/>
      <c r="G195" s="236"/>
      <c r="H195" s="237"/>
      <c r="I195" s="236"/>
      <c r="J195" s="237"/>
      <c r="K195" s="236"/>
      <c r="L195" s="236"/>
      <c r="M195" s="236"/>
    </row>
    <row r="196">
      <c r="A196" s="234"/>
      <c r="B196" s="239"/>
      <c r="C196" s="234"/>
      <c r="D196" s="239"/>
      <c r="E196" s="234"/>
      <c r="F196" s="239"/>
      <c r="G196" s="234"/>
      <c r="H196" s="239"/>
      <c r="I196" s="234"/>
      <c r="J196" s="239"/>
      <c r="K196" s="234"/>
      <c r="L196" s="234"/>
      <c r="M196" s="234"/>
    </row>
    <row r="197">
      <c r="A197" s="236"/>
      <c r="B197" s="237"/>
      <c r="C197" s="236"/>
      <c r="D197" s="242"/>
      <c r="E197" s="236"/>
      <c r="F197" s="237"/>
      <c r="G197" s="236"/>
      <c r="H197" s="237"/>
      <c r="I197" s="236"/>
      <c r="J197" s="237"/>
      <c r="K197" s="236"/>
      <c r="L197" s="236"/>
      <c r="M197" s="236"/>
    </row>
    <row r="198">
      <c r="A198" s="234"/>
      <c r="B198" s="239"/>
      <c r="C198" s="234"/>
      <c r="D198" s="239"/>
      <c r="E198" s="234"/>
      <c r="F198" s="239"/>
      <c r="G198" s="234"/>
      <c r="H198" s="239"/>
      <c r="I198" s="234"/>
      <c r="J198" s="239"/>
      <c r="K198" s="234"/>
      <c r="L198" s="234"/>
      <c r="M198" s="234"/>
    </row>
    <row r="199">
      <c r="A199" s="236"/>
      <c r="B199" s="237"/>
      <c r="C199" s="236"/>
      <c r="D199" s="237"/>
      <c r="E199" s="236"/>
      <c r="F199" s="237"/>
      <c r="G199" s="236"/>
      <c r="H199" s="237"/>
      <c r="I199" s="236"/>
      <c r="J199" s="237"/>
      <c r="K199" s="236"/>
      <c r="L199" s="236"/>
      <c r="M199" s="236"/>
    </row>
    <row r="200">
      <c r="A200" s="234"/>
      <c r="B200" s="239"/>
      <c r="C200" s="234"/>
      <c r="D200" s="239"/>
      <c r="E200" s="234"/>
      <c r="F200" s="239"/>
      <c r="G200" s="234"/>
      <c r="H200" s="239"/>
      <c r="I200" s="234"/>
      <c r="J200" s="239"/>
      <c r="K200" s="234"/>
      <c r="L200" s="234"/>
      <c r="M200" s="234"/>
    </row>
    <row r="201">
      <c r="A201" s="236"/>
      <c r="B201" s="237"/>
      <c r="C201" s="236"/>
      <c r="D201" s="237"/>
      <c r="E201" s="236"/>
      <c r="F201" s="237"/>
      <c r="G201" s="236"/>
      <c r="H201" s="237"/>
      <c r="I201" s="236"/>
      <c r="J201" s="237"/>
      <c r="K201" s="236"/>
      <c r="L201" s="236"/>
      <c r="M201" s="236"/>
    </row>
    <row r="202">
      <c r="A202" s="234"/>
      <c r="B202" s="239"/>
      <c r="C202" s="234"/>
      <c r="D202" s="239"/>
      <c r="E202" s="234"/>
      <c r="F202" s="239"/>
      <c r="G202" s="234"/>
      <c r="H202" s="239"/>
      <c r="I202" s="234"/>
      <c r="J202" s="239"/>
      <c r="K202" s="234"/>
      <c r="L202" s="234"/>
      <c r="M202" s="234"/>
    </row>
    <row r="203">
      <c r="A203" s="236"/>
      <c r="B203" s="237"/>
      <c r="C203" s="236"/>
      <c r="D203" s="237"/>
      <c r="E203" s="236"/>
      <c r="F203" s="237"/>
      <c r="G203" s="236"/>
      <c r="H203" s="237"/>
      <c r="I203" s="236"/>
      <c r="J203" s="237"/>
      <c r="K203" s="236"/>
      <c r="L203" s="236"/>
      <c r="M203" s="236"/>
    </row>
    <row r="204">
      <c r="A204" s="234"/>
      <c r="B204" s="239"/>
      <c r="C204" s="234"/>
      <c r="D204" s="239"/>
      <c r="E204" s="234"/>
      <c r="F204" s="239"/>
      <c r="G204" s="234"/>
      <c r="H204" s="239"/>
      <c r="I204" s="234"/>
      <c r="J204" s="239"/>
      <c r="K204" s="234"/>
      <c r="L204" s="234"/>
      <c r="M204" s="234"/>
    </row>
    <row r="205">
      <c r="A205" s="236"/>
      <c r="B205" s="237"/>
      <c r="C205" s="236"/>
      <c r="D205" s="237"/>
      <c r="E205" s="236"/>
      <c r="F205" s="237"/>
      <c r="G205" s="236"/>
      <c r="H205" s="237"/>
      <c r="I205" s="236"/>
      <c r="J205" s="237"/>
      <c r="K205" s="236"/>
      <c r="L205" s="236"/>
      <c r="M205" s="236"/>
    </row>
    <row r="206">
      <c r="A206" s="234"/>
      <c r="B206" s="239"/>
      <c r="C206" s="234"/>
      <c r="D206" s="239"/>
      <c r="E206" s="234"/>
      <c r="F206" s="239"/>
      <c r="G206" s="234"/>
      <c r="H206" s="239"/>
      <c r="I206" s="234"/>
      <c r="J206" s="239"/>
      <c r="K206" s="234"/>
      <c r="L206" s="234"/>
      <c r="M206" s="234"/>
    </row>
    <row r="207">
      <c r="A207" s="236"/>
      <c r="B207" s="237"/>
      <c r="C207" s="236"/>
      <c r="D207" s="237"/>
      <c r="E207" s="236"/>
      <c r="F207" s="237"/>
      <c r="G207" s="236"/>
      <c r="H207" s="237"/>
      <c r="I207" s="236"/>
      <c r="J207" s="237"/>
      <c r="K207" s="236"/>
      <c r="L207" s="236"/>
      <c r="M207" s="236"/>
    </row>
    <row r="208">
      <c r="A208" s="234"/>
      <c r="B208" s="239"/>
      <c r="C208" s="234"/>
      <c r="D208" s="239"/>
      <c r="E208" s="234"/>
      <c r="F208" s="239"/>
      <c r="G208" s="234"/>
      <c r="H208" s="239"/>
      <c r="I208" s="234"/>
      <c r="J208" s="239"/>
      <c r="K208" s="234"/>
      <c r="L208" s="234"/>
      <c r="M208" s="234"/>
    </row>
    <row r="209">
      <c r="A209" s="236"/>
      <c r="B209" s="237"/>
      <c r="C209" s="236"/>
      <c r="D209" s="237"/>
      <c r="E209" s="236"/>
      <c r="F209" s="237"/>
      <c r="G209" s="236"/>
      <c r="H209" s="237"/>
      <c r="I209" s="236"/>
      <c r="J209" s="237"/>
      <c r="K209" s="236"/>
      <c r="L209" s="236"/>
      <c r="M209" s="236"/>
    </row>
    <row r="210">
      <c r="A210" s="234"/>
      <c r="B210" s="239"/>
      <c r="C210" s="234"/>
      <c r="D210" s="239"/>
      <c r="E210" s="234"/>
      <c r="F210" s="239"/>
      <c r="G210" s="234"/>
      <c r="H210" s="239"/>
      <c r="I210" s="234"/>
      <c r="J210" s="239"/>
      <c r="K210" s="234"/>
      <c r="L210" s="234"/>
      <c r="M210" s="234"/>
    </row>
    <row r="211">
      <c r="A211" s="236"/>
      <c r="B211" s="237"/>
      <c r="C211" s="236"/>
      <c r="D211" s="237"/>
      <c r="E211" s="236"/>
      <c r="F211" s="237"/>
      <c r="G211" s="236"/>
      <c r="H211" s="237"/>
      <c r="I211" s="236"/>
      <c r="J211" s="237"/>
      <c r="K211" s="236"/>
      <c r="L211" s="236"/>
      <c r="M211" s="236"/>
    </row>
    <row r="212">
      <c r="A212" s="234"/>
      <c r="B212" s="239"/>
      <c r="C212" s="234"/>
      <c r="D212" s="239"/>
      <c r="E212" s="234"/>
      <c r="F212" s="239"/>
      <c r="G212" s="234"/>
      <c r="H212" s="239"/>
      <c r="I212" s="234"/>
      <c r="J212" s="239"/>
      <c r="K212" s="234"/>
      <c r="L212" s="234"/>
      <c r="M212" s="234"/>
    </row>
    <row r="213">
      <c r="A213" s="236"/>
      <c r="B213" s="237"/>
      <c r="C213" s="236"/>
      <c r="D213" s="237"/>
      <c r="E213" s="236"/>
      <c r="F213" s="237"/>
      <c r="G213" s="236"/>
      <c r="H213" s="237"/>
      <c r="I213" s="236"/>
      <c r="J213" s="237"/>
      <c r="K213" s="236"/>
      <c r="L213" s="236"/>
      <c r="M213" s="236"/>
    </row>
    <row r="214">
      <c r="A214" s="234"/>
      <c r="B214" s="239"/>
      <c r="C214" s="234"/>
      <c r="D214" s="239"/>
      <c r="E214" s="234"/>
      <c r="F214" s="239"/>
      <c r="G214" s="234"/>
      <c r="H214" s="239"/>
      <c r="I214" s="234"/>
      <c r="J214" s="239"/>
      <c r="K214" s="234"/>
      <c r="L214" s="234"/>
      <c r="M214" s="234"/>
    </row>
    <row r="215">
      <c r="A215" s="236"/>
      <c r="B215" s="237"/>
      <c r="C215" s="236"/>
      <c r="D215" s="237"/>
      <c r="E215" s="236"/>
      <c r="F215" s="237"/>
      <c r="G215" s="236"/>
      <c r="H215" s="237"/>
      <c r="I215" s="236"/>
      <c r="J215" s="242"/>
      <c r="K215" s="236"/>
      <c r="L215" s="236"/>
      <c r="M215" s="236"/>
    </row>
    <row r="216">
      <c r="A216" s="234"/>
      <c r="B216" s="239"/>
      <c r="C216" s="234"/>
      <c r="D216" s="239"/>
      <c r="E216" s="234"/>
      <c r="F216" s="239"/>
      <c r="G216" s="234"/>
      <c r="H216" s="239"/>
      <c r="I216" s="234"/>
      <c r="J216" s="239"/>
      <c r="K216" s="234"/>
      <c r="L216" s="234"/>
      <c r="M216" s="234"/>
    </row>
    <row r="217">
      <c r="A217" s="236"/>
      <c r="B217" s="237"/>
      <c r="C217" s="236"/>
      <c r="D217" s="237"/>
      <c r="E217" s="236"/>
      <c r="F217" s="237"/>
      <c r="G217" s="236"/>
      <c r="H217" s="237"/>
      <c r="I217" s="236"/>
      <c r="J217" s="237"/>
      <c r="K217" s="236"/>
      <c r="L217" s="236"/>
      <c r="M217" s="236"/>
    </row>
    <row r="218">
      <c r="A218" s="234"/>
      <c r="B218" s="239"/>
      <c r="C218" s="234"/>
      <c r="D218" s="239"/>
      <c r="E218" s="234"/>
      <c r="F218" s="239"/>
      <c r="G218" s="234"/>
      <c r="H218" s="239"/>
      <c r="I218" s="234"/>
      <c r="J218" s="239"/>
      <c r="K218" s="234"/>
      <c r="L218" s="234"/>
      <c r="M218" s="234"/>
    </row>
    <row r="219">
      <c r="A219" s="236"/>
      <c r="B219" s="237"/>
      <c r="C219" s="236"/>
      <c r="D219" s="237"/>
      <c r="E219" s="236"/>
      <c r="F219" s="237"/>
      <c r="G219" s="236"/>
      <c r="H219" s="237"/>
      <c r="I219" s="236"/>
      <c r="J219" s="237"/>
      <c r="K219" s="236"/>
      <c r="L219" s="236"/>
      <c r="M219" s="236"/>
    </row>
    <row r="220">
      <c r="A220" s="234"/>
      <c r="B220" s="234"/>
      <c r="C220" s="234"/>
      <c r="D220" s="239"/>
      <c r="E220" s="234"/>
      <c r="F220" s="239"/>
      <c r="G220" s="234"/>
      <c r="H220" s="239"/>
      <c r="I220" s="234"/>
      <c r="J220" s="239"/>
      <c r="K220" s="234"/>
      <c r="L220" s="234"/>
      <c r="M220" s="234"/>
    </row>
    <row r="221">
      <c r="A221" s="236"/>
      <c r="B221" s="237"/>
      <c r="C221" s="236"/>
      <c r="D221" s="237"/>
      <c r="E221" s="236"/>
      <c r="F221" s="237"/>
      <c r="G221" s="236"/>
      <c r="H221" s="237"/>
      <c r="I221" s="236"/>
      <c r="J221" s="237"/>
      <c r="K221" s="236"/>
      <c r="L221" s="236"/>
      <c r="M221" s="236"/>
    </row>
    <row r="222">
      <c r="A222" s="234"/>
      <c r="B222" s="239"/>
      <c r="C222" s="234"/>
      <c r="D222" s="239"/>
      <c r="E222" s="234"/>
      <c r="F222" s="239"/>
      <c r="G222" s="234"/>
      <c r="H222" s="239"/>
      <c r="I222" s="234"/>
      <c r="J222" s="239"/>
      <c r="K222" s="234"/>
      <c r="L222" s="234"/>
      <c r="M222" s="234"/>
    </row>
    <row r="223">
      <c r="A223" s="236"/>
      <c r="B223" s="237"/>
      <c r="C223" s="236"/>
      <c r="D223" s="237"/>
      <c r="E223" s="236"/>
      <c r="F223" s="237"/>
      <c r="G223" s="236"/>
      <c r="H223" s="237"/>
      <c r="I223" s="236"/>
      <c r="J223" s="237"/>
      <c r="K223" s="236"/>
      <c r="L223" s="236"/>
      <c r="M223" s="236"/>
    </row>
    <row r="224">
      <c r="A224" s="234"/>
      <c r="B224" s="239"/>
      <c r="C224" s="234"/>
      <c r="D224" s="239"/>
      <c r="E224" s="234"/>
      <c r="F224" s="239"/>
      <c r="G224" s="234"/>
      <c r="H224" s="239"/>
      <c r="I224" s="234"/>
      <c r="J224" s="239"/>
      <c r="K224" s="234"/>
      <c r="L224" s="234"/>
      <c r="M224" s="234"/>
    </row>
    <row r="225">
      <c r="A225" s="236"/>
      <c r="B225" s="237"/>
      <c r="C225" s="236"/>
      <c r="D225" s="237"/>
      <c r="E225" s="236"/>
      <c r="F225" s="237"/>
      <c r="G225" s="236"/>
      <c r="H225" s="237"/>
      <c r="I225" s="236"/>
      <c r="J225" s="237"/>
      <c r="K225" s="236"/>
      <c r="L225" s="236"/>
      <c r="M225" s="236"/>
    </row>
    <row r="226">
      <c r="A226" s="234"/>
      <c r="B226" s="239"/>
      <c r="C226" s="234"/>
      <c r="D226" s="239"/>
      <c r="E226" s="234"/>
      <c r="F226" s="239"/>
      <c r="G226" s="234"/>
      <c r="H226" s="239"/>
      <c r="I226" s="234"/>
      <c r="J226" s="239"/>
      <c r="K226" s="234"/>
      <c r="L226" s="234"/>
      <c r="M226" s="234"/>
    </row>
    <row r="227">
      <c r="A227" s="236"/>
      <c r="B227" s="237"/>
      <c r="C227" s="236"/>
      <c r="D227" s="237"/>
      <c r="E227" s="236"/>
      <c r="F227" s="237"/>
      <c r="G227" s="236"/>
      <c r="H227" s="237"/>
      <c r="I227" s="236"/>
      <c r="J227" s="237"/>
      <c r="K227" s="236"/>
      <c r="L227" s="236"/>
      <c r="M227" s="236"/>
    </row>
    <row r="228">
      <c r="A228" s="234"/>
      <c r="B228" s="239"/>
      <c r="C228" s="234"/>
      <c r="D228" s="239"/>
      <c r="E228" s="234"/>
      <c r="F228" s="239"/>
      <c r="G228" s="234"/>
      <c r="H228" s="239"/>
      <c r="I228" s="234"/>
      <c r="J228" s="239"/>
      <c r="K228" s="234"/>
      <c r="L228" s="234"/>
      <c r="M228" s="234"/>
    </row>
    <row r="229">
      <c r="A229" s="236"/>
      <c r="B229" s="237"/>
      <c r="C229" s="236"/>
      <c r="D229" s="237"/>
      <c r="E229" s="236"/>
      <c r="F229" s="237"/>
      <c r="G229" s="236"/>
      <c r="H229" s="237"/>
      <c r="I229" s="236"/>
      <c r="J229" s="237"/>
      <c r="K229" s="236"/>
      <c r="L229" s="236"/>
      <c r="M229" s="236"/>
    </row>
    <row r="230">
      <c r="A230" s="234"/>
      <c r="B230" s="239"/>
      <c r="C230" s="234"/>
      <c r="D230" s="239"/>
      <c r="E230" s="234"/>
      <c r="F230" s="239"/>
      <c r="G230" s="234"/>
      <c r="H230" s="239"/>
      <c r="I230" s="234"/>
      <c r="J230" s="239"/>
      <c r="K230" s="234"/>
      <c r="L230" s="234"/>
      <c r="M230" s="234"/>
    </row>
    <row r="231">
      <c r="A231" s="236"/>
      <c r="B231" s="237"/>
      <c r="C231" s="236"/>
      <c r="D231" s="237"/>
      <c r="E231" s="236"/>
      <c r="F231" s="237"/>
      <c r="G231" s="236"/>
      <c r="H231" s="237"/>
      <c r="I231" s="236"/>
      <c r="J231" s="237"/>
      <c r="K231" s="236"/>
      <c r="L231" s="236"/>
      <c r="M231" s="236"/>
    </row>
    <row r="232">
      <c r="A232" s="234"/>
      <c r="B232" s="239"/>
      <c r="C232" s="234"/>
      <c r="D232" s="239"/>
      <c r="E232" s="234"/>
      <c r="F232" s="239"/>
      <c r="G232" s="234"/>
      <c r="H232" s="239"/>
      <c r="I232" s="234"/>
      <c r="J232" s="239"/>
      <c r="K232" s="234"/>
      <c r="L232" s="234"/>
      <c r="M232" s="234"/>
    </row>
    <row r="233">
      <c r="A233" s="236"/>
      <c r="B233" s="237"/>
      <c r="C233" s="236"/>
      <c r="D233" s="237"/>
      <c r="E233" s="236"/>
      <c r="F233" s="237"/>
      <c r="G233" s="236"/>
      <c r="H233" s="237"/>
      <c r="I233" s="236"/>
      <c r="J233" s="237"/>
      <c r="K233" s="236"/>
      <c r="L233" s="236"/>
      <c r="M233" s="236"/>
    </row>
    <row r="234">
      <c r="A234" s="234"/>
      <c r="B234" s="239"/>
      <c r="C234" s="234"/>
      <c r="D234" s="239"/>
      <c r="E234" s="234"/>
      <c r="F234" s="239"/>
      <c r="G234" s="234"/>
      <c r="H234" s="239"/>
      <c r="I234" s="234"/>
      <c r="J234" s="239"/>
      <c r="K234" s="234"/>
      <c r="L234" s="234"/>
      <c r="M234" s="234"/>
    </row>
    <row r="235">
      <c r="A235" s="236"/>
      <c r="B235" s="237"/>
      <c r="C235" s="236"/>
      <c r="D235" s="237"/>
      <c r="E235" s="236"/>
      <c r="F235" s="237"/>
      <c r="G235" s="236"/>
      <c r="H235" s="237"/>
      <c r="I235" s="236"/>
      <c r="J235" s="237"/>
      <c r="K235" s="236"/>
      <c r="L235" s="236"/>
      <c r="M235" s="236"/>
    </row>
    <row r="236">
      <c r="A236" s="234"/>
      <c r="B236" s="239"/>
      <c r="C236" s="234"/>
      <c r="D236" s="239"/>
      <c r="E236" s="234"/>
      <c r="F236" s="239"/>
      <c r="G236" s="234"/>
      <c r="H236" s="239"/>
      <c r="I236" s="234"/>
      <c r="J236" s="239"/>
      <c r="K236" s="234"/>
      <c r="L236" s="234"/>
      <c r="M236" s="234"/>
    </row>
    <row r="237">
      <c r="A237" s="236"/>
      <c r="B237" s="237"/>
      <c r="C237" s="236"/>
      <c r="D237" s="237"/>
      <c r="E237" s="236"/>
      <c r="F237" s="237"/>
      <c r="G237" s="236"/>
      <c r="H237" s="237"/>
      <c r="I237" s="236"/>
      <c r="J237" s="237"/>
      <c r="K237" s="236"/>
      <c r="L237" s="236"/>
      <c r="M237" s="236"/>
    </row>
    <row r="238">
      <c r="A238" s="234"/>
      <c r="B238" s="239"/>
      <c r="C238" s="234"/>
      <c r="D238" s="239"/>
      <c r="E238" s="234"/>
      <c r="F238" s="239"/>
      <c r="G238" s="234"/>
      <c r="H238" s="239"/>
      <c r="I238" s="234"/>
      <c r="J238" s="239"/>
      <c r="K238" s="234"/>
      <c r="L238" s="234"/>
      <c r="M238" s="234"/>
    </row>
    <row r="239">
      <c r="A239" s="236"/>
      <c r="B239" s="237"/>
      <c r="C239" s="236"/>
      <c r="D239" s="237"/>
      <c r="E239" s="236"/>
      <c r="F239" s="237"/>
      <c r="G239" s="236"/>
      <c r="H239" s="237"/>
      <c r="I239" s="236"/>
      <c r="J239" s="237"/>
      <c r="K239" s="236"/>
      <c r="L239" s="236"/>
      <c r="M239" s="236"/>
    </row>
    <row r="240">
      <c r="A240" s="234"/>
      <c r="B240" s="239"/>
      <c r="C240" s="234"/>
      <c r="D240" s="239"/>
      <c r="E240" s="234"/>
      <c r="F240" s="239"/>
      <c r="G240" s="234"/>
      <c r="H240" s="239"/>
      <c r="I240" s="234"/>
      <c r="J240" s="239"/>
      <c r="K240" s="234"/>
      <c r="L240" s="234"/>
      <c r="M240" s="234"/>
    </row>
    <row r="241">
      <c r="A241" s="236"/>
      <c r="B241" s="237"/>
      <c r="C241" s="236"/>
      <c r="D241" s="237"/>
      <c r="E241" s="236"/>
      <c r="F241" s="237"/>
      <c r="G241" s="236"/>
      <c r="H241" s="237"/>
      <c r="I241" s="236"/>
      <c r="J241" s="237"/>
      <c r="K241" s="236"/>
      <c r="L241" s="236"/>
      <c r="M241" s="236"/>
    </row>
    <row r="242">
      <c r="A242" s="234"/>
      <c r="B242" s="239"/>
      <c r="C242" s="234"/>
      <c r="D242" s="239"/>
      <c r="E242" s="234"/>
      <c r="F242" s="239"/>
      <c r="G242" s="234"/>
      <c r="H242" s="239"/>
      <c r="I242" s="234"/>
      <c r="J242" s="239"/>
      <c r="K242" s="234"/>
      <c r="L242" s="234"/>
      <c r="M242" s="234"/>
    </row>
    <row r="243">
      <c r="A243" s="236"/>
      <c r="B243" s="237"/>
      <c r="C243" s="236"/>
      <c r="D243" s="237"/>
      <c r="E243" s="236"/>
      <c r="F243" s="237"/>
      <c r="G243" s="236"/>
      <c r="H243" s="237"/>
      <c r="I243" s="236"/>
      <c r="J243" s="237"/>
      <c r="K243" s="236"/>
      <c r="L243" s="236"/>
      <c r="M243" s="236"/>
    </row>
    <row r="244">
      <c r="A244" s="234"/>
      <c r="B244" s="239"/>
      <c r="C244" s="234"/>
      <c r="D244" s="239"/>
      <c r="E244" s="234"/>
      <c r="F244" s="239"/>
      <c r="G244" s="234"/>
      <c r="H244" s="239"/>
      <c r="I244" s="234"/>
      <c r="J244" s="239"/>
      <c r="K244" s="234"/>
      <c r="L244" s="234"/>
      <c r="M244" s="234"/>
    </row>
    <row r="245">
      <c r="A245" s="236"/>
      <c r="B245" s="237"/>
      <c r="C245" s="236"/>
      <c r="D245" s="237"/>
      <c r="E245" s="236"/>
      <c r="F245" s="237"/>
      <c r="G245" s="236"/>
      <c r="H245" s="237"/>
      <c r="I245" s="236"/>
      <c r="J245" s="237"/>
      <c r="K245" s="236"/>
      <c r="L245" s="236"/>
      <c r="M245" s="236"/>
    </row>
    <row r="246">
      <c r="A246" s="234"/>
      <c r="B246" s="239"/>
      <c r="C246" s="234"/>
      <c r="D246" s="239"/>
      <c r="E246" s="234"/>
      <c r="F246" s="239"/>
      <c r="G246" s="234"/>
      <c r="H246" s="239"/>
      <c r="I246" s="234"/>
      <c r="J246" s="239"/>
      <c r="K246" s="234"/>
      <c r="L246" s="234"/>
      <c r="M246" s="234"/>
    </row>
    <row r="247">
      <c r="A247" s="236"/>
      <c r="B247" s="237"/>
      <c r="C247" s="236"/>
      <c r="D247" s="237"/>
      <c r="E247" s="236"/>
      <c r="F247" s="237"/>
      <c r="G247" s="236"/>
      <c r="H247" s="242"/>
      <c r="I247" s="236"/>
      <c r="J247" s="237"/>
      <c r="K247" s="236"/>
      <c r="L247" s="236"/>
      <c r="M247" s="236"/>
    </row>
    <row r="248">
      <c r="A248" s="234"/>
      <c r="B248" s="239"/>
      <c r="C248" s="234"/>
      <c r="D248" s="239"/>
      <c r="E248" s="234"/>
      <c r="F248" s="239"/>
      <c r="G248" s="234"/>
      <c r="H248" s="239"/>
      <c r="I248" s="234"/>
      <c r="J248" s="239"/>
      <c r="K248" s="234"/>
      <c r="L248" s="234"/>
      <c r="M248" s="234"/>
    </row>
    <row r="249">
      <c r="A249" s="236"/>
      <c r="B249" s="237"/>
      <c r="C249" s="236"/>
      <c r="D249" s="237"/>
      <c r="E249" s="236"/>
      <c r="F249" s="237"/>
      <c r="G249" s="236"/>
      <c r="H249" s="237"/>
      <c r="I249" s="236"/>
      <c r="J249" s="237"/>
      <c r="K249" s="236"/>
      <c r="L249" s="236"/>
      <c r="M249" s="236"/>
    </row>
    <row r="250">
      <c r="A250" s="234"/>
      <c r="B250" s="239"/>
      <c r="C250" s="234"/>
      <c r="D250" s="239"/>
      <c r="E250" s="234"/>
      <c r="F250" s="239"/>
      <c r="G250" s="234"/>
      <c r="H250" s="239"/>
      <c r="I250" s="234"/>
      <c r="J250" s="239"/>
      <c r="K250" s="234"/>
      <c r="L250" s="234"/>
      <c r="M250" s="234"/>
    </row>
    <row r="251">
      <c r="A251" s="236"/>
      <c r="B251" s="237"/>
      <c r="C251" s="236"/>
      <c r="D251" s="237"/>
      <c r="E251" s="236"/>
      <c r="F251" s="237"/>
      <c r="G251" s="236"/>
      <c r="H251" s="237"/>
      <c r="I251" s="236"/>
      <c r="J251" s="237"/>
      <c r="K251" s="236"/>
      <c r="L251" s="236"/>
      <c r="M251" s="236"/>
    </row>
    <row r="252">
      <c r="A252" s="234"/>
      <c r="B252" s="239"/>
      <c r="C252" s="234"/>
      <c r="D252" s="239"/>
      <c r="E252" s="234"/>
      <c r="F252" s="239"/>
      <c r="G252" s="234"/>
      <c r="H252" s="239"/>
      <c r="I252" s="234"/>
      <c r="J252" s="239"/>
      <c r="K252" s="234"/>
      <c r="L252" s="234"/>
      <c r="M252" s="234"/>
    </row>
    <row r="253">
      <c r="A253" s="236"/>
      <c r="B253" s="237"/>
      <c r="C253" s="236"/>
      <c r="D253" s="237"/>
      <c r="E253" s="236"/>
      <c r="F253" s="237"/>
      <c r="G253" s="236"/>
      <c r="H253" s="237"/>
      <c r="I253" s="236"/>
      <c r="J253" s="237"/>
      <c r="K253" s="236"/>
      <c r="L253" s="236"/>
      <c r="M253" s="236"/>
    </row>
    <row r="254">
      <c r="A254" s="234"/>
      <c r="B254" s="239"/>
      <c r="C254" s="234"/>
      <c r="D254" s="239"/>
      <c r="E254" s="234"/>
      <c r="F254" s="239"/>
      <c r="G254" s="234"/>
      <c r="H254" s="239"/>
      <c r="I254" s="234"/>
      <c r="J254" s="239"/>
      <c r="K254" s="234"/>
      <c r="L254" s="234"/>
      <c r="M254" s="234"/>
    </row>
    <row r="255">
      <c r="A255" s="236"/>
      <c r="B255" s="237"/>
      <c r="C255" s="236"/>
      <c r="D255" s="237"/>
      <c r="E255" s="236"/>
      <c r="F255" s="237"/>
      <c r="G255" s="236"/>
      <c r="H255" s="237"/>
      <c r="I255" s="236"/>
      <c r="J255" s="237"/>
      <c r="K255" s="236"/>
      <c r="L255" s="236"/>
      <c r="M255" s="236"/>
    </row>
    <row r="256">
      <c r="A256" s="234"/>
      <c r="B256" s="239"/>
      <c r="C256" s="234"/>
      <c r="D256" s="239"/>
      <c r="E256" s="234"/>
      <c r="F256" s="239"/>
      <c r="G256" s="234"/>
      <c r="H256" s="239"/>
      <c r="I256" s="234"/>
      <c r="J256" s="239"/>
      <c r="K256" s="234"/>
      <c r="L256" s="234"/>
      <c r="M256" s="234"/>
    </row>
    <row r="257">
      <c r="A257" s="236"/>
      <c r="B257" s="237"/>
      <c r="C257" s="236"/>
      <c r="D257" s="237"/>
      <c r="E257" s="236"/>
      <c r="F257" s="237"/>
      <c r="G257" s="236"/>
      <c r="H257" s="237"/>
      <c r="I257" s="236"/>
      <c r="J257" s="237"/>
      <c r="K257" s="236"/>
      <c r="L257" s="236"/>
      <c r="M257" s="236"/>
    </row>
    <row r="258">
      <c r="A258" s="234"/>
      <c r="B258" s="239"/>
      <c r="C258" s="234"/>
      <c r="D258" s="239"/>
      <c r="E258" s="234"/>
      <c r="F258" s="239"/>
      <c r="G258" s="234"/>
      <c r="H258" s="239"/>
      <c r="I258" s="234"/>
      <c r="J258" s="239"/>
      <c r="K258" s="234"/>
      <c r="L258" s="234"/>
      <c r="M258" s="234"/>
    </row>
    <row r="259">
      <c r="A259" s="236"/>
      <c r="B259" s="237"/>
      <c r="C259" s="236"/>
      <c r="D259" s="237"/>
      <c r="E259" s="236"/>
      <c r="F259" s="237"/>
      <c r="G259" s="236"/>
      <c r="H259" s="237"/>
      <c r="I259" s="236"/>
      <c r="J259" s="237"/>
      <c r="K259" s="236"/>
      <c r="L259" s="236"/>
      <c r="M259" s="236"/>
    </row>
    <row r="260">
      <c r="A260" s="234"/>
      <c r="B260" s="239"/>
      <c r="C260" s="234"/>
      <c r="D260" s="239"/>
      <c r="E260" s="234"/>
      <c r="F260" s="239"/>
      <c r="G260" s="234"/>
      <c r="H260" s="239"/>
      <c r="I260" s="234"/>
      <c r="J260" s="239"/>
      <c r="K260" s="234"/>
      <c r="L260" s="234"/>
      <c r="M260" s="234"/>
    </row>
    <row r="261">
      <c r="A261" s="236"/>
      <c r="B261" s="237"/>
      <c r="C261" s="236"/>
      <c r="D261" s="237"/>
      <c r="E261" s="236"/>
      <c r="F261" s="237"/>
      <c r="G261" s="236"/>
      <c r="H261" s="237"/>
      <c r="I261" s="236"/>
      <c r="J261" s="237"/>
      <c r="K261" s="236"/>
      <c r="L261" s="236"/>
      <c r="M261" s="236"/>
    </row>
    <row r="262">
      <c r="A262" s="234"/>
      <c r="B262" s="239"/>
      <c r="C262" s="234"/>
      <c r="D262" s="239"/>
      <c r="E262" s="234"/>
      <c r="F262" s="239"/>
      <c r="G262" s="234"/>
      <c r="H262" s="239"/>
      <c r="I262" s="234"/>
      <c r="J262" s="239"/>
      <c r="K262" s="234"/>
      <c r="L262" s="234"/>
      <c r="M262" s="234"/>
    </row>
    <row r="263">
      <c r="A263" s="236"/>
      <c r="B263" s="237"/>
      <c r="C263" s="236"/>
      <c r="D263" s="237"/>
      <c r="E263" s="236"/>
      <c r="F263" s="237"/>
      <c r="G263" s="236"/>
      <c r="H263" s="237"/>
      <c r="I263" s="236"/>
      <c r="J263" s="237"/>
      <c r="K263" s="236"/>
      <c r="L263" s="236"/>
      <c r="M263" s="236"/>
    </row>
    <row r="264">
      <c r="A264" s="234"/>
      <c r="B264" s="239"/>
      <c r="C264" s="234"/>
      <c r="D264" s="239"/>
      <c r="E264" s="234"/>
      <c r="F264" s="239"/>
      <c r="G264" s="234"/>
      <c r="H264" s="239"/>
      <c r="I264" s="234"/>
      <c r="J264" s="239"/>
      <c r="K264" s="234"/>
      <c r="L264" s="234"/>
      <c r="M264" s="234"/>
    </row>
    <row r="265">
      <c r="A265" s="236"/>
      <c r="B265" s="237"/>
      <c r="C265" s="236"/>
      <c r="D265" s="237"/>
      <c r="E265" s="236"/>
      <c r="F265" s="237"/>
      <c r="G265" s="236"/>
      <c r="H265" s="237"/>
      <c r="I265" s="236"/>
      <c r="J265" s="237"/>
      <c r="K265" s="236"/>
      <c r="L265" s="236"/>
      <c r="M265" s="236"/>
    </row>
    <row r="266">
      <c r="A266" s="234"/>
      <c r="B266" s="239"/>
      <c r="C266" s="234"/>
      <c r="D266" s="239"/>
      <c r="E266" s="234"/>
      <c r="F266" s="239"/>
      <c r="G266" s="234"/>
      <c r="H266" s="239"/>
      <c r="I266" s="234"/>
      <c r="J266" s="239"/>
      <c r="K266" s="234"/>
      <c r="L266" s="234"/>
      <c r="M266" s="234"/>
    </row>
    <row r="267">
      <c r="A267" s="236"/>
      <c r="B267" s="237"/>
      <c r="C267" s="236"/>
      <c r="D267" s="237"/>
      <c r="E267" s="236"/>
      <c r="F267" s="237"/>
      <c r="G267" s="236"/>
      <c r="H267" s="237"/>
      <c r="I267" s="236"/>
      <c r="J267" s="237"/>
      <c r="K267" s="236"/>
      <c r="L267" s="236"/>
      <c r="M267" s="236"/>
    </row>
    <row r="268">
      <c r="A268" s="234"/>
      <c r="B268" s="239"/>
      <c r="C268" s="234"/>
      <c r="D268" s="239"/>
      <c r="E268" s="234"/>
      <c r="F268" s="239"/>
      <c r="G268" s="234"/>
      <c r="H268" s="239"/>
      <c r="I268" s="234"/>
      <c r="J268" s="239"/>
      <c r="K268" s="234"/>
      <c r="L268" s="234"/>
      <c r="M268" s="234"/>
    </row>
    <row r="269">
      <c r="A269" s="236"/>
      <c r="B269" s="237"/>
      <c r="C269" s="236"/>
      <c r="D269" s="237"/>
      <c r="E269" s="236"/>
      <c r="F269" s="237"/>
      <c r="G269" s="236"/>
      <c r="H269" s="237"/>
      <c r="I269" s="236"/>
      <c r="J269" s="237"/>
      <c r="K269" s="236"/>
      <c r="L269" s="236"/>
      <c r="M269" s="236"/>
    </row>
    <row r="270">
      <c r="A270" s="234"/>
      <c r="B270" s="239"/>
      <c r="C270" s="234"/>
      <c r="D270" s="239"/>
      <c r="E270" s="234"/>
      <c r="F270" s="239"/>
      <c r="G270" s="234"/>
      <c r="H270" s="239"/>
      <c r="I270" s="234"/>
      <c r="J270" s="239"/>
      <c r="K270" s="234"/>
      <c r="L270" s="234"/>
      <c r="M270" s="234"/>
    </row>
    <row r="271">
      <c r="A271" s="236"/>
      <c r="B271" s="237"/>
      <c r="C271" s="236"/>
      <c r="D271" s="237"/>
      <c r="E271" s="236"/>
      <c r="F271" s="237"/>
      <c r="G271" s="236"/>
      <c r="H271" s="237"/>
      <c r="I271" s="236"/>
      <c r="J271" s="237"/>
      <c r="K271" s="236"/>
      <c r="L271" s="236"/>
      <c r="M271" s="236"/>
    </row>
    <row r="272">
      <c r="A272" s="234"/>
      <c r="B272" s="239"/>
      <c r="C272" s="234"/>
      <c r="D272" s="239"/>
      <c r="E272" s="234"/>
      <c r="F272" s="239"/>
      <c r="G272" s="234"/>
      <c r="H272" s="239"/>
      <c r="I272" s="234"/>
      <c r="J272" s="239"/>
      <c r="K272" s="234"/>
      <c r="L272" s="234"/>
      <c r="M272" s="234"/>
    </row>
    <row r="273">
      <c r="A273" s="236"/>
      <c r="B273" s="240"/>
      <c r="C273" s="236"/>
      <c r="D273" s="237"/>
      <c r="E273" s="236"/>
      <c r="F273" s="237"/>
      <c r="G273" s="236"/>
      <c r="H273" s="237"/>
      <c r="I273" s="236"/>
      <c r="J273" s="237"/>
      <c r="K273" s="236"/>
      <c r="L273" s="236"/>
      <c r="M273" s="236"/>
    </row>
    <row r="274">
      <c r="A274" s="234"/>
      <c r="B274" s="239"/>
      <c r="C274" s="234"/>
      <c r="D274" s="239"/>
      <c r="E274" s="234"/>
      <c r="F274" s="239"/>
      <c r="G274" s="234"/>
      <c r="H274" s="239"/>
      <c r="I274" s="234"/>
      <c r="J274" s="239"/>
      <c r="K274" s="234"/>
      <c r="L274" s="234"/>
      <c r="M274" s="234"/>
    </row>
    <row r="275">
      <c r="A275" s="236"/>
      <c r="B275" s="237"/>
      <c r="C275" s="236"/>
      <c r="D275" s="237"/>
      <c r="E275" s="236"/>
      <c r="F275" s="237"/>
      <c r="G275" s="236"/>
      <c r="H275" s="237"/>
      <c r="I275" s="236"/>
      <c r="J275" s="237"/>
      <c r="K275" s="236"/>
      <c r="L275" s="236"/>
      <c r="M275" s="236"/>
    </row>
    <row r="276">
      <c r="A276" s="234"/>
      <c r="B276" s="239"/>
      <c r="C276" s="234"/>
      <c r="D276" s="239"/>
      <c r="E276" s="234"/>
      <c r="F276" s="239"/>
      <c r="G276" s="234"/>
      <c r="H276" s="239"/>
      <c r="I276" s="234"/>
      <c r="J276" s="239"/>
      <c r="K276" s="234"/>
      <c r="L276" s="234"/>
      <c r="M276" s="234"/>
    </row>
    <row r="277">
      <c r="A277" s="236"/>
      <c r="B277" s="237"/>
      <c r="C277" s="236"/>
      <c r="D277" s="237"/>
      <c r="E277" s="236"/>
      <c r="F277" s="237"/>
      <c r="G277" s="236"/>
      <c r="H277" s="237"/>
      <c r="I277" s="236"/>
      <c r="J277" s="237"/>
      <c r="K277" s="236"/>
      <c r="L277" s="236"/>
      <c r="M277" s="236"/>
    </row>
    <row r="278">
      <c r="A278" s="234"/>
      <c r="B278" s="239"/>
      <c r="C278" s="234"/>
      <c r="D278" s="239"/>
      <c r="E278" s="234"/>
      <c r="F278" s="239"/>
      <c r="G278" s="234"/>
      <c r="H278" s="239"/>
      <c r="I278" s="234"/>
      <c r="J278" s="239"/>
      <c r="K278" s="234"/>
      <c r="L278" s="234"/>
      <c r="M278" s="234"/>
    </row>
    <row r="279">
      <c r="A279" s="236"/>
      <c r="B279" s="237"/>
      <c r="C279" s="236"/>
      <c r="D279" s="237"/>
      <c r="E279" s="236"/>
      <c r="F279" s="237"/>
      <c r="G279" s="236"/>
      <c r="H279" s="237"/>
      <c r="I279" s="236"/>
      <c r="J279" s="237"/>
      <c r="K279" s="236"/>
      <c r="L279" s="236"/>
      <c r="M279" s="236"/>
    </row>
    <row r="280">
      <c r="A280" s="234"/>
      <c r="B280" s="239"/>
      <c r="C280" s="234"/>
      <c r="D280" s="239"/>
      <c r="E280" s="234"/>
      <c r="F280" s="239"/>
      <c r="G280" s="234"/>
      <c r="H280" s="239"/>
      <c r="I280" s="234"/>
      <c r="J280" s="239"/>
      <c r="K280" s="234"/>
      <c r="L280" s="234"/>
      <c r="M280" s="234"/>
    </row>
    <row r="281">
      <c r="A281" s="236"/>
      <c r="B281" s="237"/>
      <c r="C281" s="236"/>
      <c r="D281" s="237"/>
      <c r="E281" s="236"/>
      <c r="F281" s="237"/>
      <c r="G281" s="236"/>
      <c r="H281" s="237"/>
      <c r="I281" s="236"/>
      <c r="J281" s="237"/>
      <c r="K281" s="236"/>
      <c r="L281" s="236"/>
      <c r="M281" s="236"/>
    </row>
    <row r="282">
      <c r="A282" s="234"/>
      <c r="B282" s="239"/>
      <c r="C282" s="234"/>
      <c r="D282" s="239"/>
      <c r="E282" s="234"/>
      <c r="F282" s="239"/>
      <c r="G282" s="234"/>
      <c r="H282" s="239"/>
      <c r="I282" s="234"/>
      <c r="J282" s="239"/>
      <c r="K282" s="234"/>
      <c r="L282" s="234"/>
      <c r="M282" s="234"/>
    </row>
    <row r="283">
      <c r="A283" s="236"/>
      <c r="B283" s="237"/>
      <c r="C283" s="236"/>
      <c r="D283" s="237"/>
      <c r="E283" s="236"/>
      <c r="F283" s="237"/>
      <c r="G283" s="236"/>
      <c r="H283" s="237"/>
      <c r="I283" s="236"/>
      <c r="J283" s="237"/>
      <c r="K283" s="236"/>
      <c r="L283" s="236"/>
      <c r="M283" s="236"/>
    </row>
    <row r="284">
      <c r="A284" s="234"/>
      <c r="B284" s="239"/>
      <c r="C284" s="234"/>
      <c r="D284" s="239"/>
      <c r="E284" s="234"/>
      <c r="F284" s="239"/>
      <c r="G284" s="234"/>
      <c r="H284" s="239"/>
      <c r="I284" s="234"/>
      <c r="J284" s="243"/>
      <c r="K284" s="234"/>
      <c r="L284" s="234"/>
      <c r="M284" s="234"/>
    </row>
    <row r="285">
      <c r="A285" s="236"/>
      <c r="B285" s="237"/>
      <c r="C285" s="236"/>
      <c r="D285" s="237"/>
      <c r="E285" s="236"/>
      <c r="F285" s="237"/>
      <c r="G285" s="236"/>
      <c r="H285" s="237"/>
      <c r="I285" s="236"/>
      <c r="J285" s="237"/>
      <c r="K285" s="236"/>
      <c r="L285" s="236"/>
      <c r="M285" s="236"/>
    </row>
    <row r="286">
      <c r="A286" s="234"/>
      <c r="B286" s="239"/>
      <c r="C286" s="234"/>
      <c r="D286" s="239"/>
      <c r="E286" s="234"/>
      <c r="F286" s="239"/>
      <c r="G286" s="234"/>
      <c r="H286" s="239"/>
      <c r="I286" s="234"/>
      <c r="J286" s="239"/>
      <c r="K286" s="234"/>
      <c r="L286" s="234"/>
      <c r="M286" s="234"/>
    </row>
    <row r="287">
      <c r="A287" s="236"/>
      <c r="B287" s="237"/>
      <c r="C287" s="236"/>
      <c r="D287" s="237"/>
      <c r="E287" s="236"/>
      <c r="F287" s="237"/>
      <c r="G287" s="236"/>
      <c r="H287" s="237"/>
      <c r="I287" s="236"/>
      <c r="J287" s="237"/>
      <c r="K287" s="236"/>
      <c r="L287" s="236"/>
      <c r="M287" s="236"/>
    </row>
    <row r="288">
      <c r="A288" s="234"/>
      <c r="B288" s="239"/>
      <c r="C288" s="234"/>
      <c r="D288" s="239"/>
      <c r="E288" s="234"/>
      <c r="F288" s="239"/>
      <c r="G288" s="234"/>
      <c r="H288" s="239"/>
      <c r="I288" s="234"/>
      <c r="J288" s="239"/>
      <c r="K288" s="234"/>
      <c r="L288" s="234"/>
      <c r="M288" s="234"/>
    </row>
    <row r="289">
      <c r="A289" s="236"/>
      <c r="B289" s="237"/>
      <c r="C289" s="236"/>
      <c r="D289" s="237"/>
      <c r="E289" s="236"/>
      <c r="F289" s="237"/>
      <c r="G289" s="236"/>
      <c r="H289" s="237"/>
      <c r="I289" s="236"/>
      <c r="J289" s="237"/>
      <c r="K289" s="236"/>
      <c r="L289" s="236"/>
      <c r="M289" s="236"/>
    </row>
    <row r="290">
      <c r="A290" s="234"/>
      <c r="B290" s="239"/>
      <c r="C290" s="234"/>
      <c r="D290" s="239"/>
      <c r="E290" s="234"/>
      <c r="F290" s="239"/>
      <c r="G290" s="234"/>
      <c r="H290" s="239"/>
      <c r="I290" s="234"/>
      <c r="J290" s="239"/>
      <c r="K290" s="234"/>
      <c r="L290" s="234"/>
      <c r="M290" s="234"/>
    </row>
    <row r="291">
      <c r="A291" s="236"/>
      <c r="B291" s="237"/>
      <c r="C291" s="236"/>
      <c r="D291" s="237"/>
      <c r="E291" s="236"/>
      <c r="F291" s="237"/>
      <c r="G291" s="236"/>
      <c r="H291" s="237"/>
      <c r="I291" s="236"/>
      <c r="J291" s="237"/>
      <c r="K291" s="236"/>
      <c r="L291" s="236"/>
      <c r="M291" s="236"/>
    </row>
    <row r="292">
      <c r="A292" s="234"/>
      <c r="B292" s="239"/>
      <c r="C292" s="234"/>
      <c r="D292" s="239"/>
      <c r="E292" s="234"/>
      <c r="F292" s="239"/>
      <c r="G292" s="234"/>
      <c r="H292" s="239"/>
      <c r="I292" s="234"/>
      <c r="J292" s="239"/>
      <c r="K292" s="234"/>
      <c r="L292" s="234"/>
      <c r="M292" s="234"/>
    </row>
    <row r="293">
      <c r="A293" s="236"/>
      <c r="B293" s="237"/>
      <c r="C293" s="236"/>
      <c r="D293" s="237"/>
      <c r="E293" s="236"/>
      <c r="F293" s="237"/>
      <c r="G293" s="236"/>
      <c r="H293" s="237"/>
      <c r="I293" s="236"/>
      <c r="J293" s="237"/>
      <c r="K293" s="236"/>
      <c r="L293" s="236"/>
      <c r="M293" s="236"/>
    </row>
    <row r="294">
      <c r="A294" s="234"/>
      <c r="B294" s="239"/>
      <c r="C294" s="234"/>
      <c r="D294" s="239"/>
      <c r="E294" s="234"/>
      <c r="F294" s="243"/>
      <c r="G294" s="234"/>
      <c r="H294" s="239"/>
      <c r="I294" s="234"/>
      <c r="J294" s="239"/>
      <c r="K294" s="234"/>
      <c r="L294" s="234"/>
      <c r="M294" s="234"/>
    </row>
    <row r="295">
      <c r="A295" s="236"/>
      <c r="B295" s="237"/>
      <c r="C295" s="236"/>
      <c r="D295" s="237"/>
      <c r="E295" s="236"/>
      <c r="F295" s="237"/>
      <c r="G295" s="236"/>
      <c r="H295" s="237"/>
      <c r="I295" s="236"/>
      <c r="J295" s="237"/>
      <c r="K295" s="236"/>
      <c r="L295" s="236"/>
      <c r="M295" s="236"/>
    </row>
    <row r="296">
      <c r="A296" s="234"/>
      <c r="B296" s="239"/>
      <c r="C296" s="234"/>
      <c r="D296" s="239"/>
      <c r="E296" s="234"/>
      <c r="F296" s="239"/>
      <c r="G296" s="234"/>
      <c r="H296" s="239"/>
      <c r="I296" s="234"/>
      <c r="J296" s="239"/>
      <c r="K296" s="234"/>
      <c r="L296" s="234"/>
      <c r="M296" s="234"/>
    </row>
    <row r="297">
      <c r="A297" s="236"/>
      <c r="B297" s="237"/>
      <c r="C297" s="236"/>
      <c r="D297" s="237"/>
      <c r="E297" s="236"/>
      <c r="F297" s="237"/>
      <c r="G297" s="236"/>
      <c r="H297" s="237"/>
      <c r="I297" s="236"/>
      <c r="J297" s="237"/>
      <c r="K297" s="236"/>
      <c r="L297" s="236"/>
      <c r="M297" s="236"/>
    </row>
    <row r="298">
      <c r="A298" s="234"/>
      <c r="B298" s="239"/>
      <c r="C298" s="234"/>
      <c r="D298" s="239"/>
      <c r="E298" s="234"/>
      <c r="F298" s="239"/>
      <c r="G298" s="234"/>
      <c r="H298" s="239"/>
      <c r="I298" s="234"/>
      <c r="J298" s="239"/>
      <c r="K298" s="234"/>
      <c r="L298" s="234"/>
      <c r="M298" s="234"/>
    </row>
    <row r="299">
      <c r="A299" s="236"/>
      <c r="B299" s="237"/>
      <c r="C299" s="236"/>
      <c r="D299" s="237"/>
      <c r="E299" s="236"/>
      <c r="F299" s="237"/>
      <c r="G299" s="236"/>
      <c r="H299" s="237"/>
      <c r="I299" s="236"/>
      <c r="J299" s="237"/>
      <c r="K299" s="236"/>
      <c r="L299" s="236"/>
      <c r="M299" s="236"/>
    </row>
    <row r="300">
      <c r="A300" s="234"/>
      <c r="B300" s="239"/>
      <c r="C300" s="234"/>
      <c r="D300" s="239"/>
      <c r="E300" s="234"/>
      <c r="F300" s="239"/>
      <c r="G300" s="234"/>
      <c r="H300" s="239"/>
      <c r="I300" s="234"/>
      <c r="J300" s="239"/>
      <c r="K300" s="234"/>
      <c r="L300" s="234"/>
      <c r="M300" s="234"/>
    </row>
    <row r="301">
      <c r="A301" s="236"/>
      <c r="B301" s="237"/>
      <c r="C301" s="236"/>
      <c r="D301" s="237"/>
      <c r="E301" s="236"/>
      <c r="F301" s="237"/>
      <c r="G301" s="236"/>
      <c r="H301" s="237"/>
      <c r="I301" s="236"/>
      <c r="J301" s="237"/>
      <c r="K301" s="236"/>
      <c r="L301" s="236"/>
      <c r="M301" s="236"/>
    </row>
    <row r="302">
      <c r="A302" s="234"/>
      <c r="B302" s="239"/>
      <c r="C302" s="234"/>
      <c r="D302" s="239"/>
      <c r="E302" s="234"/>
      <c r="F302" s="239"/>
      <c r="G302" s="234"/>
      <c r="H302" s="239"/>
      <c r="I302" s="234"/>
      <c r="J302" s="239"/>
      <c r="K302" s="234"/>
      <c r="L302" s="234"/>
      <c r="M302" s="234"/>
    </row>
    <row r="303">
      <c r="A303" s="236"/>
      <c r="B303" s="237"/>
      <c r="C303" s="236"/>
      <c r="D303" s="237"/>
      <c r="E303" s="236"/>
      <c r="F303" s="237"/>
      <c r="G303" s="236"/>
      <c r="H303" s="237"/>
      <c r="I303" s="236"/>
      <c r="J303" s="237"/>
      <c r="K303" s="236"/>
      <c r="L303" s="236"/>
      <c r="M303" s="236"/>
    </row>
    <row r="304">
      <c r="A304" s="234"/>
      <c r="B304" s="239"/>
      <c r="C304" s="234"/>
      <c r="D304" s="239"/>
      <c r="E304" s="234"/>
      <c r="F304" s="239"/>
      <c r="G304" s="234"/>
      <c r="H304" s="239"/>
      <c r="I304" s="234"/>
      <c r="J304" s="239"/>
      <c r="K304" s="234"/>
      <c r="L304" s="234"/>
      <c r="M304" s="234"/>
    </row>
    <row r="305">
      <c r="A305" s="236"/>
      <c r="B305" s="237"/>
      <c r="C305" s="236"/>
      <c r="D305" s="237"/>
      <c r="E305" s="236"/>
      <c r="F305" s="237"/>
      <c r="G305" s="236"/>
      <c r="H305" s="237"/>
      <c r="I305" s="236"/>
      <c r="J305" s="237"/>
      <c r="K305" s="236"/>
      <c r="L305" s="236"/>
      <c r="M305" s="236"/>
    </row>
    <row r="306">
      <c r="A306" s="234"/>
      <c r="B306" s="239"/>
      <c r="C306" s="234"/>
      <c r="D306" s="239"/>
      <c r="E306" s="234"/>
      <c r="F306" s="239"/>
      <c r="G306" s="234"/>
      <c r="H306" s="239"/>
      <c r="I306" s="234"/>
      <c r="J306" s="239"/>
      <c r="K306" s="234"/>
      <c r="L306" s="234"/>
      <c r="M306" s="234"/>
    </row>
    <row r="307">
      <c r="A307" s="236"/>
      <c r="B307" s="237"/>
      <c r="C307" s="236"/>
      <c r="D307" s="237"/>
      <c r="E307" s="236"/>
      <c r="F307" s="237"/>
      <c r="G307" s="236"/>
      <c r="H307" s="237"/>
      <c r="I307" s="236"/>
      <c r="J307" s="237"/>
      <c r="K307" s="236"/>
      <c r="L307" s="236"/>
      <c r="M307" s="236"/>
    </row>
    <row r="308">
      <c r="A308" s="234"/>
      <c r="B308" s="239"/>
      <c r="C308" s="234"/>
      <c r="D308" s="239"/>
      <c r="E308" s="234"/>
      <c r="F308" s="239"/>
      <c r="G308" s="234"/>
      <c r="H308" s="239"/>
      <c r="I308" s="234"/>
      <c r="J308" s="239"/>
      <c r="K308" s="234"/>
      <c r="L308" s="234"/>
      <c r="M308" s="234"/>
    </row>
    <row r="309">
      <c r="A309" s="236"/>
      <c r="B309" s="237"/>
      <c r="C309" s="236"/>
      <c r="D309" s="237"/>
      <c r="E309" s="236"/>
      <c r="F309" s="237"/>
      <c r="G309" s="236"/>
      <c r="H309" s="237"/>
      <c r="I309" s="236"/>
      <c r="J309" s="237"/>
      <c r="K309" s="236"/>
      <c r="L309" s="236"/>
      <c r="M309" s="236"/>
    </row>
    <row r="310">
      <c r="A310" s="234"/>
      <c r="B310" s="239"/>
      <c r="C310" s="234"/>
      <c r="D310" s="239"/>
      <c r="E310" s="234"/>
      <c r="F310" s="239"/>
      <c r="G310" s="234"/>
      <c r="H310" s="239"/>
      <c r="I310" s="234"/>
      <c r="J310" s="239"/>
      <c r="K310" s="234"/>
      <c r="L310" s="234"/>
      <c r="M310" s="234"/>
    </row>
    <row r="311">
      <c r="A311" s="236"/>
      <c r="B311" s="237"/>
      <c r="C311" s="236"/>
      <c r="D311" s="237"/>
      <c r="E311" s="236"/>
      <c r="F311" s="237"/>
      <c r="G311" s="236"/>
      <c r="H311" s="237"/>
      <c r="I311" s="236"/>
      <c r="J311" s="237"/>
      <c r="K311" s="236"/>
      <c r="L311" s="236"/>
      <c r="M311" s="236"/>
    </row>
    <row r="312">
      <c r="A312" s="234"/>
      <c r="B312" s="239"/>
      <c r="C312" s="234"/>
      <c r="D312" s="239"/>
      <c r="E312" s="234"/>
      <c r="F312" s="239"/>
      <c r="G312" s="234"/>
      <c r="H312" s="239"/>
      <c r="I312" s="234"/>
      <c r="J312" s="239"/>
      <c r="K312" s="234"/>
      <c r="L312" s="234"/>
      <c r="M312" s="234"/>
    </row>
    <row r="313">
      <c r="A313" s="236"/>
      <c r="B313" s="237"/>
      <c r="C313" s="236"/>
      <c r="D313" s="237"/>
      <c r="E313" s="236"/>
      <c r="F313" s="237"/>
      <c r="G313" s="236"/>
      <c r="H313" s="237"/>
      <c r="I313" s="236"/>
      <c r="J313" s="237"/>
      <c r="K313" s="236"/>
      <c r="L313" s="236"/>
      <c r="M313" s="236"/>
    </row>
    <row r="314">
      <c r="A314" s="234"/>
      <c r="B314" s="235"/>
      <c r="C314" s="234"/>
      <c r="D314" s="239"/>
      <c r="E314" s="234"/>
      <c r="F314" s="239"/>
      <c r="G314" s="234"/>
      <c r="H314" s="239"/>
      <c r="I314" s="234"/>
      <c r="J314" s="239"/>
      <c r="K314" s="234"/>
      <c r="L314" s="234"/>
      <c r="M314" s="234"/>
    </row>
    <row r="315">
      <c r="A315" s="236"/>
      <c r="B315" s="237"/>
      <c r="C315" s="236"/>
      <c r="D315" s="237"/>
      <c r="E315" s="236"/>
      <c r="F315" s="237"/>
      <c r="G315" s="236"/>
      <c r="H315" s="237"/>
      <c r="I315" s="236"/>
      <c r="J315" s="237"/>
      <c r="K315" s="236"/>
      <c r="L315" s="236"/>
      <c r="M315" s="236"/>
    </row>
    <row r="316">
      <c r="A316" s="234"/>
      <c r="B316" s="239"/>
      <c r="C316" s="234"/>
      <c r="D316" s="239"/>
      <c r="E316" s="234"/>
      <c r="F316" s="239"/>
      <c r="G316" s="234"/>
      <c r="H316" s="239"/>
      <c r="I316" s="234"/>
      <c r="J316" s="239"/>
      <c r="K316" s="234"/>
      <c r="L316" s="234"/>
      <c r="M316" s="234"/>
    </row>
    <row r="317">
      <c r="A317" s="236"/>
      <c r="B317" s="237"/>
      <c r="C317" s="236"/>
      <c r="D317" s="237"/>
      <c r="E317" s="236"/>
      <c r="F317" s="237"/>
      <c r="G317" s="236"/>
      <c r="H317" s="237"/>
      <c r="I317" s="236"/>
      <c r="J317" s="237"/>
      <c r="K317" s="236"/>
      <c r="L317" s="236"/>
      <c r="M317" s="236"/>
    </row>
    <row r="318">
      <c r="A318" s="234"/>
      <c r="B318" s="239"/>
      <c r="C318" s="234"/>
      <c r="D318" s="239"/>
      <c r="E318" s="234"/>
      <c r="F318" s="239"/>
      <c r="G318" s="234"/>
      <c r="H318" s="239"/>
      <c r="I318" s="234"/>
      <c r="J318" s="239"/>
      <c r="K318" s="234"/>
      <c r="L318" s="234"/>
      <c r="M318" s="234"/>
    </row>
    <row r="319">
      <c r="A319" s="236"/>
      <c r="B319" s="237"/>
      <c r="C319" s="236"/>
      <c r="D319" s="237"/>
      <c r="E319" s="236"/>
      <c r="F319" s="237"/>
      <c r="G319" s="236"/>
      <c r="H319" s="237"/>
      <c r="I319" s="236"/>
      <c r="J319" s="237"/>
      <c r="K319" s="236"/>
      <c r="L319" s="236"/>
      <c r="M319" s="236"/>
    </row>
    <row r="320">
      <c r="A320" s="234"/>
      <c r="B320" s="239"/>
      <c r="C320" s="234"/>
      <c r="D320" s="239"/>
      <c r="E320" s="234"/>
      <c r="F320" s="239"/>
      <c r="G320" s="234"/>
      <c r="H320" s="239"/>
      <c r="I320" s="234"/>
      <c r="J320" s="239"/>
      <c r="K320" s="234"/>
      <c r="L320" s="234"/>
      <c r="M320" s="234"/>
    </row>
    <row r="321">
      <c r="A321" s="236"/>
      <c r="B321" s="237"/>
      <c r="C321" s="236"/>
      <c r="D321" s="237"/>
      <c r="E321" s="236"/>
      <c r="F321" s="237"/>
      <c r="G321" s="236"/>
      <c r="H321" s="237"/>
      <c r="I321" s="236"/>
      <c r="J321" s="237"/>
      <c r="K321" s="236"/>
      <c r="L321" s="236"/>
      <c r="M321" s="236"/>
    </row>
    <row r="322">
      <c r="A322" s="234"/>
      <c r="B322" s="239"/>
      <c r="C322" s="234"/>
      <c r="D322" s="239"/>
      <c r="E322" s="234"/>
      <c r="F322" s="239"/>
      <c r="G322" s="234"/>
      <c r="H322" s="239"/>
      <c r="I322" s="234"/>
      <c r="J322" s="239"/>
      <c r="K322" s="234"/>
      <c r="L322" s="234"/>
      <c r="M322" s="234"/>
    </row>
    <row r="323">
      <c r="A323" s="236"/>
      <c r="B323" s="237"/>
      <c r="C323" s="236"/>
      <c r="D323" s="237"/>
      <c r="E323" s="236"/>
      <c r="F323" s="237"/>
      <c r="G323" s="236"/>
      <c r="H323" s="237"/>
      <c r="I323" s="236"/>
      <c r="J323" s="237"/>
      <c r="K323" s="236"/>
      <c r="L323" s="236"/>
      <c r="M323" s="236"/>
    </row>
    <row r="324">
      <c r="A324" s="234"/>
      <c r="B324" s="239"/>
      <c r="C324" s="234"/>
      <c r="D324" s="239"/>
      <c r="E324" s="234"/>
      <c r="F324" s="239"/>
      <c r="G324" s="234"/>
      <c r="H324" s="239"/>
      <c r="I324" s="234"/>
      <c r="J324" s="239"/>
      <c r="K324" s="234"/>
      <c r="L324" s="234"/>
      <c r="M324" s="234"/>
    </row>
    <row r="325">
      <c r="A325" s="236"/>
      <c r="B325" s="237"/>
      <c r="C325" s="236"/>
      <c r="D325" s="237"/>
      <c r="E325" s="236"/>
      <c r="F325" s="237"/>
      <c r="G325" s="236"/>
      <c r="H325" s="242"/>
      <c r="I325" s="236"/>
      <c r="J325" s="237"/>
      <c r="K325" s="236"/>
      <c r="L325" s="236"/>
      <c r="M325" s="236"/>
    </row>
    <row r="326">
      <c r="A326" s="234"/>
      <c r="B326" s="239"/>
      <c r="C326" s="234"/>
      <c r="D326" s="239"/>
      <c r="E326" s="234"/>
      <c r="F326" s="239"/>
      <c r="G326" s="234"/>
      <c r="H326" s="239"/>
      <c r="I326" s="234"/>
      <c r="J326" s="239"/>
      <c r="K326" s="234"/>
      <c r="L326" s="234"/>
      <c r="M326" s="234"/>
    </row>
    <row r="327">
      <c r="A327" s="236"/>
      <c r="B327" s="237"/>
      <c r="C327" s="236"/>
      <c r="D327" s="237"/>
      <c r="E327" s="236"/>
      <c r="F327" s="237"/>
      <c r="G327" s="236"/>
      <c r="H327" s="237"/>
      <c r="I327" s="236"/>
      <c r="J327" s="237"/>
      <c r="K327" s="236"/>
      <c r="L327" s="236"/>
      <c r="M327" s="236"/>
    </row>
    <row r="328">
      <c r="A328" s="234"/>
      <c r="B328" s="239"/>
      <c r="C328" s="234"/>
      <c r="D328" s="239"/>
      <c r="E328" s="234"/>
      <c r="F328" s="239"/>
      <c r="G328" s="234"/>
      <c r="H328" s="239"/>
      <c r="I328" s="234"/>
      <c r="J328" s="239"/>
      <c r="K328" s="234"/>
      <c r="L328" s="234"/>
      <c r="M328" s="234"/>
    </row>
    <row r="329">
      <c r="A329" s="236"/>
      <c r="B329" s="237"/>
      <c r="C329" s="236"/>
      <c r="D329" s="237"/>
      <c r="E329" s="236"/>
      <c r="F329" s="237"/>
      <c r="G329" s="236"/>
      <c r="H329" s="237"/>
      <c r="I329" s="236"/>
      <c r="J329" s="237"/>
      <c r="K329" s="236"/>
      <c r="L329" s="236"/>
      <c r="M329" s="236"/>
    </row>
    <row r="330">
      <c r="A330" s="234"/>
      <c r="B330" s="239"/>
      <c r="C330" s="234"/>
      <c r="D330" s="239"/>
      <c r="E330" s="234"/>
      <c r="F330" s="239"/>
      <c r="G330" s="234"/>
      <c r="H330" s="239"/>
      <c r="I330" s="234"/>
      <c r="J330" s="239"/>
      <c r="K330" s="234"/>
      <c r="L330" s="234"/>
      <c r="M330" s="234"/>
    </row>
    <row r="331">
      <c r="A331" s="236"/>
      <c r="B331" s="237"/>
      <c r="C331" s="236"/>
      <c r="D331" s="242"/>
      <c r="E331" s="236"/>
      <c r="F331" s="237"/>
      <c r="G331" s="236"/>
      <c r="H331" s="237"/>
      <c r="I331" s="236"/>
      <c r="J331" s="237"/>
      <c r="K331" s="236"/>
      <c r="L331" s="236"/>
      <c r="M331" s="236"/>
    </row>
    <row r="332">
      <c r="A332" s="234"/>
      <c r="B332" s="239"/>
      <c r="C332" s="234"/>
      <c r="D332" s="239"/>
      <c r="E332" s="234"/>
      <c r="F332" s="239"/>
      <c r="G332" s="234"/>
      <c r="H332" s="239"/>
      <c r="I332" s="234"/>
      <c r="J332" s="239"/>
      <c r="K332" s="234"/>
      <c r="L332" s="234"/>
      <c r="M332" s="234"/>
    </row>
    <row r="333">
      <c r="A333" s="236"/>
      <c r="B333" s="237"/>
      <c r="C333" s="236"/>
      <c r="D333" s="237"/>
      <c r="E333" s="236"/>
      <c r="F333" s="237"/>
      <c r="G333" s="236"/>
      <c r="H333" s="237"/>
      <c r="I333" s="236"/>
      <c r="J333" s="237"/>
      <c r="K333" s="236"/>
      <c r="L333" s="236"/>
      <c r="M333" s="236"/>
    </row>
    <row r="334">
      <c r="A334" s="234"/>
      <c r="B334" s="239"/>
      <c r="C334" s="234"/>
      <c r="D334" s="239"/>
      <c r="E334" s="234"/>
      <c r="F334" s="239"/>
      <c r="G334" s="234"/>
      <c r="H334" s="239"/>
      <c r="I334" s="234"/>
      <c r="J334" s="239"/>
      <c r="K334" s="234"/>
      <c r="L334" s="234"/>
      <c r="M334" s="234"/>
    </row>
    <row r="335">
      <c r="A335" s="236"/>
      <c r="B335" s="237"/>
      <c r="C335" s="236"/>
      <c r="D335" s="237"/>
      <c r="E335" s="236"/>
      <c r="F335" s="237"/>
      <c r="G335" s="236"/>
      <c r="H335" s="237"/>
      <c r="I335" s="236"/>
      <c r="J335" s="237"/>
      <c r="K335" s="236"/>
      <c r="L335" s="236"/>
      <c r="M335" s="236"/>
    </row>
    <row r="336">
      <c r="A336" s="234"/>
      <c r="B336" s="239"/>
      <c r="C336" s="234"/>
      <c r="D336" s="239"/>
      <c r="E336" s="234"/>
      <c r="F336" s="239"/>
      <c r="G336" s="234"/>
      <c r="H336" s="239"/>
      <c r="I336" s="234"/>
      <c r="J336" s="239"/>
      <c r="K336" s="234"/>
      <c r="L336" s="234"/>
      <c r="M336" s="234"/>
    </row>
    <row r="337">
      <c r="A337" s="236"/>
      <c r="B337" s="237"/>
      <c r="C337" s="236"/>
      <c r="D337" s="237"/>
      <c r="E337" s="236"/>
      <c r="F337" s="237"/>
      <c r="G337" s="236"/>
      <c r="H337" s="237"/>
      <c r="I337" s="236"/>
      <c r="J337" s="237"/>
      <c r="K337" s="236"/>
      <c r="L337" s="236"/>
      <c r="M337" s="236"/>
    </row>
    <row r="338">
      <c r="A338" s="234"/>
      <c r="B338" s="239"/>
      <c r="C338" s="234"/>
      <c r="D338" s="239"/>
      <c r="E338" s="234"/>
      <c r="F338" s="239"/>
      <c r="G338" s="234"/>
      <c r="H338" s="239"/>
      <c r="I338" s="234"/>
      <c r="J338" s="239"/>
      <c r="K338" s="234"/>
      <c r="L338" s="234"/>
      <c r="M338" s="234"/>
    </row>
    <row r="339">
      <c r="A339" s="236"/>
      <c r="B339" s="237"/>
      <c r="C339" s="236"/>
      <c r="D339" s="237"/>
      <c r="E339" s="236"/>
      <c r="F339" s="237"/>
      <c r="G339" s="236"/>
      <c r="H339" s="237"/>
      <c r="I339" s="236"/>
      <c r="J339" s="237"/>
      <c r="K339" s="236"/>
      <c r="L339" s="236"/>
      <c r="M339" s="236"/>
    </row>
    <row r="340">
      <c r="A340" s="234"/>
      <c r="B340" s="239"/>
      <c r="C340" s="234"/>
      <c r="D340" s="239"/>
      <c r="E340" s="234"/>
      <c r="F340" s="239"/>
      <c r="G340" s="234"/>
      <c r="H340" s="239"/>
      <c r="I340" s="234"/>
      <c r="J340" s="239"/>
      <c r="K340" s="234"/>
      <c r="L340" s="234"/>
      <c r="M340" s="234"/>
    </row>
    <row r="341">
      <c r="A341" s="236"/>
      <c r="B341" s="237"/>
      <c r="C341" s="236"/>
      <c r="D341" s="237"/>
      <c r="E341" s="236"/>
      <c r="F341" s="237"/>
      <c r="G341" s="236"/>
      <c r="H341" s="237"/>
      <c r="I341" s="236"/>
      <c r="J341" s="237"/>
      <c r="K341" s="236"/>
      <c r="L341" s="236"/>
      <c r="M341" s="236"/>
    </row>
    <row r="342">
      <c r="A342" s="234"/>
      <c r="B342" s="239"/>
      <c r="C342" s="234"/>
      <c r="D342" s="239"/>
      <c r="E342" s="234"/>
      <c r="F342" s="239"/>
      <c r="G342" s="234"/>
      <c r="H342" s="239"/>
      <c r="I342" s="234"/>
      <c r="J342" s="239"/>
      <c r="K342" s="234"/>
      <c r="L342" s="234"/>
      <c r="M342" s="234"/>
    </row>
    <row r="343">
      <c r="A343" s="236"/>
      <c r="B343" s="237"/>
      <c r="C343" s="236"/>
      <c r="D343" s="237"/>
      <c r="E343" s="236"/>
      <c r="F343" s="237"/>
      <c r="G343" s="236"/>
      <c r="H343" s="237"/>
      <c r="I343" s="236"/>
      <c r="J343" s="237"/>
      <c r="K343" s="236"/>
      <c r="L343" s="236"/>
      <c r="M343" s="236"/>
    </row>
    <row r="344">
      <c r="A344" s="234"/>
      <c r="B344" s="239"/>
      <c r="C344" s="234"/>
      <c r="D344" s="239"/>
      <c r="E344" s="234"/>
      <c r="F344" s="239"/>
      <c r="G344" s="234"/>
      <c r="H344" s="239"/>
      <c r="I344" s="234"/>
      <c r="J344" s="239"/>
      <c r="K344" s="234"/>
      <c r="L344" s="234"/>
      <c r="M344" s="234"/>
    </row>
    <row r="345">
      <c r="A345" s="236"/>
      <c r="B345" s="237"/>
      <c r="C345" s="236"/>
      <c r="D345" s="237"/>
      <c r="E345" s="236"/>
      <c r="F345" s="237"/>
      <c r="G345" s="236"/>
      <c r="H345" s="237"/>
      <c r="I345" s="236"/>
      <c r="J345" s="237"/>
      <c r="K345" s="236"/>
      <c r="L345" s="236"/>
      <c r="M345" s="236"/>
    </row>
    <row r="346">
      <c r="A346" s="234"/>
      <c r="B346" s="239"/>
      <c r="C346" s="234"/>
      <c r="D346" s="239"/>
      <c r="E346" s="234"/>
      <c r="F346" s="239"/>
      <c r="G346" s="234"/>
      <c r="H346" s="239"/>
      <c r="I346" s="234"/>
      <c r="J346" s="239"/>
      <c r="K346" s="234"/>
      <c r="L346" s="234"/>
      <c r="M346" s="234"/>
    </row>
    <row r="347">
      <c r="A347" s="236"/>
      <c r="B347" s="237"/>
      <c r="C347" s="236"/>
      <c r="D347" s="237"/>
      <c r="E347" s="236"/>
      <c r="F347" s="237"/>
      <c r="G347" s="236"/>
      <c r="H347" s="237"/>
      <c r="I347" s="236"/>
      <c r="J347" s="237"/>
      <c r="K347" s="236"/>
      <c r="L347" s="236"/>
      <c r="M347" s="236"/>
    </row>
    <row r="348">
      <c r="A348" s="234"/>
      <c r="B348" s="239"/>
      <c r="C348" s="234"/>
      <c r="D348" s="239"/>
      <c r="E348" s="234"/>
      <c r="F348" s="239"/>
      <c r="G348" s="234"/>
      <c r="H348" s="239"/>
      <c r="I348" s="234"/>
      <c r="J348" s="239"/>
      <c r="K348" s="234"/>
      <c r="L348" s="234"/>
      <c r="M348" s="234"/>
    </row>
    <row r="349">
      <c r="A349" s="236"/>
      <c r="B349" s="237"/>
      <c r="C349" s="236"/>
      <c r="D349" s="237"/>
      <c r="E349" s="236"/>
      <c r="F349" s="237"/>
      <c r="G349" s="236"/>
      <c r="H349" s="237"/>
      <c r="I349" s="236"/>
      <c r="J349" s="237"/>
      <c r="K349" s="236"/>
      <c r="L349" s="236"/>
      <c r="M349" s="236"/>
    </row>
    <row r="350">
      <c r="A350" s="234"/>
      <c r="B350" s="239"/>
      <c r="C350" s="234"/>
      <c r="D350" s="239"/>
      <c r="E350" s="234"/>
      <c r="F350" s="239"/>
      <c r="G350" s="234"/>
      <c r="H350" s="239"/>
      <c r="I350" s="234"/>
      <c r="J350" s="239"/>
      <c r="K350" s="234"/>
      <c r="L350" s="234"/>
      <c r="M350" s="234"/>
    </row>
    <row r="351">
      <c r="A351" s="236"/>
      <c r="B351" s="237"/>
      <c r="C351" s="236"/>
      <c r="D351" s="237"/>
      <c r="E351" s="236"/>
      <c r="F351" s="237"/>
      <c r="G351" s="236"/>
      <c r="H351" s="237"/>
      <c r="I351" s="236"/>
      <c r="J351" s="237"/>
      <c r="K351" s="236"/>
      <c r="L351" s="236"/>
      <c r="M351" s="236"/>
    </row>
    <row r="352">
      <c r="A352" s="234"/>
      <c r="B352" s="239"/>
      <c r="C352" s="234"/>
      <c r="D352" s="239"/>
      <c r="E352" s="234"/>
      <c r="F352" s="239"/>
      <c r="G352" s="234"/>
      <c r="H352" s="239"/>
      <c r="I352" s="234"/>
      <c r="J352" s="239"/>
      <c r="K352" s="234"/>
      <c r="L352" s="234"/>
      <c r="M352" s="234"/>
    </row>
    <row r="353">
      <c r="A353" s="236"/>
      <c r="B353" s="237"/>
      <c r="C353" s="236"/>
      <c r="D353" s="237"/>
      <c r="E353" s="236"/>
      <c r="F353" s="237"/>
      <c r="G353" s="236"/>
      <c r="H353" s="237"/>
      <c r="I353" s="236"/>
      <c r="J353" s="237"/>
      <c r="K353" s="236"/>
      <c r="L353" s="236"/>
      <c r="M353" s="236"/>
    </row>
    <row r="354">
      <c r="A354" s="234"/>
      <c r="B354" s="239"/>
      <c r="C354" s="234"/>
      <c r="D354" s="239"/>
      <c r="E354" s="234"/>
      <c r="F354" s="239"/>
      <c r="G354" s="234"/>
      <c r="H354" s="239"/>
      <c r="I354" s="234"/>
      <c r="J354" s="239"/>
      <c r="K354" s="234"/>
      <c r="L354" s="234"/>
      <c r="M354" s="234"/>
    </row>
    <row r="355">
      <c r="A355" s="236"/>
      <c r="B355" s="237"/>
      <c r="C355" s="236"/>
      <c r="D355" s="237"/>
      <c r="E355" s="236"/>
      <c r="F355" s="237"/>
      <c r="G355" s="236"/>
      <c r="H355" s="237"/>
      <c r="I355" s="236"/>
      <c r="J355" s="237"/>
      <c r="K355" s="236"/>
      <c r="L355" s="236"/>
      <c r="M355" s="236"/>
    </row>
    <row r="356">
      <c r="A356" s="234"/>
      <c r="B356" s="239"/>
      <c r="C356" s="234"/>
      <c r="D356" s="239"/>
      <c r="E356" s="234"/>
      <c r="F356" s="239"/>
      <c r="G356" s="234"/>
      <c r="H356" s="239"/>
      <c r="I356" s="234"/>
      <c r="J356" s="239"/>
      <c r="K356" s="234"/>
      <c r="L356" s="234"/>
      <c r="M356" s="234"/>
    </row>
    <row r="357">
      <c r="A357" s="236"/>
      <c r="B357" s="240"/>
      <c r="C357" s="236"/>
      <c r="D357" s="237"/>
      <c r="E357" s="236"/>
      <c r="F357" s="237"/>
      <c r="G357" s="236"/>
      <c r="H357" s="237"/>
      <c r="I357" s="236"/>
      <c r="J357" s="237"/>
      <c r="K357" s="236"/>
      <c r="L357" s="236"/>
      <c r="M357" s="236"/>
    </row>
    <row r="358">
      <c r="A358" s="234"/>
      <c r="B358" s="239"/>
      <c r="C358" s="234"/>
      <c r="D358" s="239"/>
      <c r="E358" s="234"/>
      <c r="F358" s="239"/>
      <c r="G358" s="234"/>
      <c r="H358" s="239"/>
      <c r="I358" s="234"/>
      <c r="J358" s="239"/>
      <c r="K358" s="234"/>
      <c r="L358" s="234"/>
      <c r="M358" s="234"/>
    </row>
    <row r="359">
      <c r="A359" s="236"/>
      <c r="B359" s="237"/>
      <c r="C359" s="236"/>
      <c r="D359" s="237"/>
      <c r="E359" s="236"/>
      <c r="F359" s="237"/>
      <c r="G359" s="236"/>
      <c r="H359" s="237"/>
      <c r="I359" s="236"/>
      <c r="J359" s="237"/>
      <c r="K359" s="236"/>
      <c r="L359" s="236"/>
      <c r="M359" s="236"/>
    </row>
    <row r="360">
      <c r="A360" s="234"/>
      <c r="B360" s="239"/>
      <c r="C360" s="234"/>
      <c r="D360" s="239"/>
      <c r="E360" s="234"/>
      <c r="F360" s="239"/>
      <c r="G360" s="234"/>
      <c r="H360" s="239"/>
      <c r="I360" s="234"/>
      <c r="J360" s="239"/>
      <c r="K360" s="234"/>
      <c r="L360" s="234"/>
      <c r="M360" s="234"/>
    </row>
    <row r="361">
      <c r="A361" s="236"/>
      <c r="B361" s="237"/>
      <c r="C361" s="236"/>
      <c r="D361" s="237"/>
      <c r="E361" s="236"/>
      <c r="F361" s="237"/>
      <c r="G361" s="236"/>
      <c r="H361" s="237"/>
      <c r="I361" s="236"/>
      <c r="J361" s="237"/>
      <c r="K361" s="236"/>
      <c r="L361" s="236"/>
      <c r="M361" s="236"/>
    </row>
    <row r="362">
      <c r="A362" s="234"/>
      <c r="B362" s="239"/>
      <c r="C362" s="234"/>
      <c r="D362" s="239"/>
      <c r="E362" s="234"/>
      <c r="F362" s="239"/>
      <c r="G362" s="234"/>
      <c r="H362" s="239"/>
      <c r="I362" s="234"/>
      <c r="J362" s="239"/>
      <c r="K362" s="234"/>
      <c r="L362" s="234"/>
      <c r="M362" s="234"/>
    </row>
    <row r="363">
      <c r="A363" s="236"/>
      <c r="B363" s="237"/>
      <c r="C363" s="236"/>
      <c r="D363" s="237"/>
      <c r="E363" s="236"/>
      <c r="F363" s="237"/>
      <c r="G363" s="236"/>
      <c r="H363" s="237"/>
      <c r="I363" s="236"/>
      <c r="J363" s="237"/>
      <c r="K363" s="236"/>
      <c r="L363" s="236"/>
      <c r="M363" s="236"/>
    </row>
    <row r="364">
      <c r="A364" s="234"/>
      <c r="B364" s="239"/>
      <c r="C364" s="234"/>
      <c r="D364" s="239"/>
      <c r="E364" s="234"/>
      <c r="F364" s="239"/>
      <c r="G364" s="234"/>
      <c r="H364" s="239"/>
      <c r="I364" s="234"/>
      <c r="J364" s="239"/>
      <c r="K364" s="234"/>
      <c r="L364" s="234"/>
      <c r="M364" s="234"/>
    </row>
    <row r="365">
      <c r="A365" s="236"/>
      <c r="B365" s="237"/>
      <c r="C365" s="236"/>
      <c r="D365" s="237"/>
      <c r="E365" s="236"/>
      <c r="F365" s="237"/>
      <c r="G365" s="236"/>
      <c r="H365" s="237"/>
      <c r="I365" s="236"/>
      <c r="J365" s="237"/>
      <c r="K365" s="236"/>
      <c r="L365" s="236"/>
      <c r="M365" s="236"/>
    </row>
    <row r="366">
      <c r="A366" s="234"/>
      <c r="B366" s="239"/>
      <c r="C366" s="234"/>
      <c r="D366" s="239"/>
      <c r="E366" s="234"/>
      <c r="F366" s="239"/>
      <c r="G366" s="234"/>
      <c r="H366" s="239"/>
      <c r="I366" s="234"/>
      <c r="J366" s="239"/>
      <c r="K366" s="234"/>
      <c r="L366" s="234"/>
      <c r="M366" s="234"/>
    </row>
    <row r="367">
      <c r="A367" s="236"/>
      <c r="B367" s="237"/>
      <c r="C367" s="236"/>
      <c r="D367" s="237"/>
      <c r="E367" s="236"/>
      <c r="F367" s="237"/>
      <c r="G367" s="236"/>
      <c r="H367" s="237"/>
      <c r="I367" s="236"/>
      <c r="J367" s="237"/>
      <c r="K367" s="236"/>
      <c r="L367" s="236"/>
      <c r="M367" s="236"/>
    </row>
    <row r="368">
      <c r="A368" s="234"/>
      <c r="B368" s="239"/>
      <c r="C368" s="234"/>
      <c r="D368" s="239"/>
      <c r="E368" s="234"/>
      <c r="F368" s="239"/>
      <c r="G368" s="234"/>
      <c r="H368" s="239"/>
      <c r="I368" s="234"/>
      <c r="J368" s="239"/>
      <c r="K368" s="234"/>
      <c r="L368" s="234"/>
      <c r="M368" s="234"/>
    </row>
    <row r="369">
      <c r="A369" s="236"/>
      <c r="B369" s="237"/>
      <c r="C369" s="236"/>
      <c r="D369" s="237"/>
      <c r="E369" s="236"/>
      <c r="F369" s="237"/>
      <c r="G369" s="236"/>
      <c r="H369" s="237"/>
      <c r="I369" s="236"/>
      <c r="J369" s="237"/>
      <c r="K369" s="236"/>
      <c r="L369" s="236"/>
      <c r="M369" s="236"/>
    </row>
    <row r="370">
      <c r="A370" s="234"/>
      <c r="B370" s="239"/>
      <c r="C370" s="234"/>
      <c r="D370" s="239"/>
      <c r="E370" s="234"/>
      <c r="F370" s="239"/>
      <c r="G370" s="234"/>
      <c r="H370" s="239"/>
      <c r="I370" s="234"/>
      <c r="J370" s="239"/>
      <c r="K370" s="234"/>
      <c r="L370" s="234"/>
      <c r="M370" s="234"/>
    </row>
    <row r="371">
      <c r="A371" s="236"/>
      <c r="B371" s="237"/>
      <c r="C371" s="236"/>
      <c r="D371" s="237"/>
      <c r="E371" s="236"/>
      <c r="F371" s="237"/>
      <c r="G371" s="236"/>
      <c r="H371" s="237"/>
      <c r="I371" s="236"/>
      <c r="J371" s="242"/>
      <c r="K371" s="236"/>
      <c r="L371" s="236"/>
      <c r="M371" s="236"/>
    </row>
    <row r="372">
      <c r="A372" s="234"/>
      <c r="B372" s="239"/>
      <c r="C372" s="234"/>
      <c r="D372" s="239"/>
      <c r="E372" s="234"/>
      <c r="F372" s="239"/>
      <c r="G372" s="234"/>
      <c r="H372" s="239"/>
      <c r="I372" s="234"/>
      <c r="J372" s="239"/>
      <c r="K372" s="234"/>
      <c r="L372" s="234"/>
      <c r="M372" s="234"/>
    </row>
    <row r="373">
      <c r="A373" s="236"/>
      <c r="B373" s="237"/>
      <c r="C373" s="236"/>
      <c r="D373" s="237"/>
      <c r="E373" s="236"/>
      <c r="F373" s="237"/>
      <c r="G373" s="236"/>
      <c r="H373" s="237"/>
      <c r="I373" s="236"/>
      <c r="J373" s="237"/>
      <c r="K373" s="236"/>
      <c r="L373" s="236"/>
      <c r="M373" s="236"/>
    </row>
    <row r="374">
      <c r="A374" s="234"/>
      <c r="B374" s="239"/>
      <c r="C374" s="234"/>
      <c r="D374" s="239"/>
      <c r="E374" s="234"/>
      <c r="F374" s="239"/>
      <c r="G374" s="234"/>
      <c r="H374" s="239"/>
      <c r="I374" s="234"/>
      <c r="J374" s="239"/>
      <c r="K374" s="234"/>
      <c r="L374" s="234"/>
      <c r="M374" s="234"/>
    </row>
    <row r="375">
      <c r="A375" s="236"/>
      <c r="B375" s="237"/>
      <c r="C375" s="236"/>
      <c r="D375" s="237"/>
      <c r="E375" s="236"/>
      <c r="F375" s="237"/>
      <c r="G375" s="236"/>
      <c r="H375" s="237"/>
      <c r="I375" s="236"/>
      <c r="J375" s="237"/>
      <c r="K375" s="236"/>
      <c r="L375" s="236"/>
      <c r="M375" s="236"/>
    </row>
    <row r="376">
      <c r="A376" s="234"/>
      <c r="B376" s="239"/>
      <c r="C376" s="234"/>
      <c r="D376" s="239"/>
      <c r="E376" s="234"/>
      <c r="F376" s="239"/>
      <c r="G376" s="234"/>
      <c r="H376" s="239"/>
      <c r="I376" s="234"/>
      <c r="J376" s="239"/>
      <c r="K376" s="234"/>
      <c r="L376" s="234"/>
      <c r="M376" s="234"/>
    </row>
    <row r="377">
      <c r="A377" s="236"/>
      <c r="B377" s="236"/>
      <c r="C377" s="236"/>
      <c r="D377" s="237"/>
      <c r="E377" s="236"/>
      <c r="F377" s="237"/>
      <c r="G377" s="236"/>
      <c r="H377" s="237"/>
      <c r="I377" s="236"/>
      <c r="J377" s="237"/>
      <c r="K377" s="236"/>
      <c r="L377" s="236"/>
      <c r="M377" s="236"/>
    </row>
    <row r="378">
      <c r="A378" s="234"/>
      <c r="B378" s="239"/>
      <c r="C378" s="234"/>
      <c r="D378" s="239"/>
      <c r="E378" s="234"/>
      <c r="F378" s="239"/>
      <c r="G378" s="234"/>
      <c r="H378" s="239"/>
      <c r="I378" s="234"/>
      <c r="J378" s="239"/>
      <c r="K378" s="234"/>
      <c r="L378" s="234"/>
      <c r="M378" s="234"/>
    </row>
    <row r="379">
      <c r="A379" s="236"/>
      <c r="B379" s="237"/>
      <c r="C379" s="236"/>
      <c r="D379" s="237"/>
      <c r="E379" s="236"/>
      <c r="F379" s="237"/>
      <c r="G379" s="236"/>
      <c r="H379" s="237"/>
      <c r="I379" s="236"/>
      <c r="J379" s="237"/>
      <c r="K379" s="236"/>
      <c r="L379" s="236"/>
      <c r="M379" s="236"/>
    </row>
    <row r="380">
      <c r="A380" s="234"/>
      <c r="B380" s="239"/>
      <c r="C380" s="234"/>
      <c r="D380" s="239"/>
      <c r="E380" s="234"/>
      <c r="F380" s="239"/>
      <c r="G380" s="234"/>
      <c r="H380" s="239"/>
      <c r="I380" s="234"/>
      <c r="J380" s="239"/>
      <c r="K380" s="234"/>
      <c r="L380" s="234"/>
      <c r="M380" s="234"/>
    </row>
    <row r="381">
      <c r="A381" s="236"/>
      <c r="B381" s="237"/>
      <c r="C381" s="236"/>
      <c r="D381" s="237"/>
      <c r="E381" s="236"/>
      <c r="F381" s="237"/>
      <c r="G381" s="236"/>
      <c r="H381" s="237"/>
      <c r="I381" s="236"/>
      <c r="J381" s="237"/>
      <c r="K381" s="236"/>
      <c r="L381" s="236"/>
      <c r="M381" s="236"/>
    </row>
    <row r="382">
      <c r="A382" s="234"/>
      <c r="B382" s="239"/>
      <c r="C382" s="234"/>
      <c r="D382" s="239"/>
      <c r="E382" s="234"/>
      <c r="F382" s="239"/>
      <c r="G382" s="234"/>
      <c r="H382" s="239"/>
      <c r="I382" s="234"/>
      <c r="J382" s="239"/>
      <c r="K382" s="234"/>
      <c r="L382" s="234"/>
      <c r="M382" s="234"/>
    </row>
    <row r="383">
      <c r="A383" s="236"/>
      <c r="B383" s="237"/>
      <c r="C383" s="236"/>
      <c r="D383" s="237"/>
      <c r="E383" s="236"/>
      <c r="F383" s="237"/>
      <c r="G383" s="236"/>
      <c r="H383" s="237"/>
      <c r="I383" s="236"/>
      <c r="J383" s="237"/>
      <c r="K383" s="236"/>
      <c r="L383" s="236"/>
      <c r="M383" s="236"/>
    </row>
    <row r="384">
      <c r="A384" s="234"/>
      <c r="B384" s="239"/>
      <c r="C384" s="234"/>
      <c r="D384" s="239"/>
      <c r="E384" s="234"/>
      <c r="F384" s="239"/>
      <c r="G384" s="234"/>
      <c r="H384" s="239"/>
      <c r="I384" s="234"/>
      <c r="J384" s="239"/>
      <c r="K384" s="234"/>
      <c r="L384" s="234"/>
      <c r="M384" s="234"/>
    </row>
    <row r="385">
      <c r="A385" s="236"/>
      <c r="B385" s="237"/>
      <c r="C385" s="236"/>
      <c r="D385" s="237"/>
      <c r="E385" s="236"/>
      <c r="F385" s="237"/>
      <c r="G385" s="236"/>
      <c r="H385" s="237"/>
      <c r="I385" s="236"/>
      <c r="J385" s="237"/>
      <c r="K385" s="236"/>
      <c r="L385" s="236"/>
      <c r="M385" s="236"/>
    </row>
    <row r="386">
      <c r="A386" s="234"/>
      <c r="B386" s="239"/>
      <c r="C386" s="234"/>
      <c r="D386" s="239"/>
      <c r="E386" s="234"/>
      <c r="F386" s="239"/>
      <c r="G386" s="234"/>
      <c r="H386" s="239"/>
      <c r="I386" s="234"/>
      <c r="J386" s="239"/>
      <c r="K386" s="234"/>
      <c r="L386" s="234"/>
      <c r="M386" s="234"/>
    </row>
    <row r="387">
      <c r="A387" s="236"/>
      <c r="B387" s="237"/>
      <c r="C387" s="236"/>
      <c r="D387" s="237"/>
      <c r="E387" s="236"/>
      <c r="F387" s="237"/>
      <c r="G387" s="236"/>
      <c r="H387" s="237"/>
      <c r="I387" s="236"/>
      <c r="J387" s="237"/>
      <c r="K387" s="236"/>
      <c r="L387" s="236"/>
      <c r="M387" s="236"/>
    </row>
    <row r="388">
      <c r="A388" s="234"/>
      <c r="B388" s="239"/>
      <c r="C388" s="234"/>
      <c r="D388" s="239"/>
      <c r="E388" s="234"/>
      <c r="F388" s="239"/>
      <c r="G388" s="234"/>
      <c r="H388" s="239"/>
      <c r="I388" s="234"/>
      <c r="J388" s="239"/>
      <c r="K388" s="234"/>
      <c r="L388" s="234"/>
      <c r="M388" s="234"/>
    </row>
    <row r="389">
      <c r="A389" s="236"/>
      <c r="B389" s="237"/>
      <c r="C389" s="236"/>
      <c r="D389" s="237"/>
      <c r="E389" s="236"/>
      <c r="F389" s="237"/>
      <c r="G389" s="236"/>
      <c r="H389" s="237"/>
      <c r="I389" s="236"/>
      <c r="J389" s="237"/>
      <c r="K389" s="236"/>
      <c r="L389" s="236"/>
      <c r="M389" s="236"/>
    </row>
    <row r="390">
      <c r="A390" s="234"/>
      <c r="B390" s="239"/>
      <c r="C390" s="234"/>
      <c r="D390" s="239"/>
      <c r="E390" s="234"/>
      <c r="F390" s="239"/>
      <c r="G390" s="234"/>
      <c r="H390" s="239"/>
      <c r="I390" s="234"/>
      <c r="J390" s="239"/>
      <c r="K390" s="234"/>
      <c r="L390" s="234"/>
      <c r="M390" s="234"/>
    </row>
    <row r="391">
      <c r="A391" s="236"/>
      <c r="B391" s="237"/>
      <c r="C391" s="236"/>
      <c r="D391" s="237"/>
      <c r="E391" s="236"/>
      <c r="F391" s="237"/>
      <c r="G391" s="236"/>
      <c r="H391" s="237"/>
      <c r="I391" s="236"/>
      <c r="J391" s="237"/>
      <c r="K391" s="236"/>
      <c r="L391" s="236"/>
      <c r="M391" s="236"/>
    </row>
    <row r="392">
      <c r="A392" s="234"/>
      <c r="B392" s="239"/>
      <c r="C392" s="234"/>
      <c r="D392" s="239"/>
      <c r="E392" s="234"/>
      <c r="F392" s="239"/>
      <c r="G392" s="234"/>
      <c r="H392" s="239"/>
      <c r="I392" s="234"/>
      <c r="J392" s="239"/>
      <c r="K392" s="234"/>
      <c r="L392" s="234"/>
      <c r="M392" s="234"/>
    </row>
    <row r="393">
      <c r="A393" s="236"/>
      <c r="B393" s="237"/>
      <c r="C393" s="236"/>
      <c r="D393" s="237"/>
      <c r="E393" s="236"/>
      <c r="F393" s="237"/>
      <c r="G393" s="236"/>
      <c r="H393" s="237"/>
      <c r="I393" s="236"/>
      <c r="J393" s="237"/>
      <c r="K393" s="236"/>
      <c r="L393" s="236"/>
      <c r="M393" s="236"/>
    </row>
    <row r="394">
      <c r="A394" s="234"/>
      <c r="B394" s="239"/>
      <c r="C394" s="234"/>
      <c r="D394" s="239"/>
      <c r="E394" s="234"/>
      <c r="F394" s="239"/>
      <c r="G394" s="234"/>
      <c r="H394" s="239"/>
      <c r="I394" s="234"/>
      <c r="J394" s="239"/>
      <c r="K394" s="234"/>
      <c r="L394" s="234"/>
      <c r="M394" s="234"/>
    </row>
    <row r="395">
      <c r="A395" s="236"/>
      <c r="B395" s="237"/>
      <c r="C395" s="236"/>
      <c r="D395" s="237"/>
      <c r="E395" s="236"/>
      <c r="F395" s="237"/>
      <c r="G395" s="236"/>
      <c r="H395" s="237"/>
      <c r="I395" s="236"/>
      <c r="J395" s="237"/>
      <c r="K395" s="236"/>
      <c r="L395" s="236"/>
      <c r="M395" s="236"/>
    </row>
    <row r="396">
      <c r="A396" s="234"/>
      <c r="B396" s="239"/>
      <c r="C396" s="234"/>
      <c r="D396" s="239"/>
      <c r="E396" s="234"/>
      <c r="F396" s="239"/>
      <c r="G396" s="234"/>
      <c r="H396" s="239"/>
      <c r="I396" s="234"/>
      <c r="J396" s="239"/>
      <c r="K396" s="234"/>
      <c r="L396" s="234"/>
      <c r="M396" s="234"/>
    </row>
    <row r="397">
      <c r="A397" s="236"/>
      <c r="B397" s="237"/>
      <c r="C397" s="236"/>
      <c r="D397" s="237"/>
      <c r="E397" s="236"/>
      <c r="F397" s="237"/>
      <c r="G397" s="236"/>
      <c r="H397" s="237"/>
      <c r="I397" s="236"/>
      <c r="J397" s="237"/>
      <c r="K397" s="236"/>
      <c r="L397" s="236"/>
      <c r="M397" s="236"/>
    </row>
    <row r="398">
      <c r="A398" s="234"/>
      <c r="B398" s="239"/>
      <c r="C398" s="234"/>
      <c r="D398" s="239"/>
      <c r="E398" s="234"/>
      <c r="F398" s="239"/>
      <c r="G398" s="234"/>
      <c r="H398" s="239"/>
      <c r="I398" s="234"/>
      <c r="J398" s="239"/>
      <c r="K398" s="234"/>
      <c r="L398" s="234"/>
      <c r="M398" s="234"/>
    </row>
    <row r="399">
      <c r="A399" s="236"/>
      <c r="B399" s="237"/>
      <c r="C399" s="236"/>
      <c r="D399" s="237"/>
      <c r="E399" s="236"/>
      <c r="F399" s="237"/>
      <c r="G399" s="236"/>
      <c r="H399" s="237"/>
      <c r="I399" s="236"/>
      <c r="J399" s="237"/>
      <c r="K399" s="236"/>
      <c r="L399" s="236"/>
      <c r="M399" s="236"/>
    </row>
    <row r="400">
      <c r="A400" s="234"/>
      <c r="B400" s="239"/>
      <c r="C400" s="234"/>
      <c r="D400" s="239"/>
      <c r="E400" s="234"/>
      <c r="F400" s="239"/>
      <c r="G400" s="234"/>
      <c r="H400" s="239"/>
      <c r="I400" s="234"/>
      <c r="J400" s="239"/>
      <c r="K400" s="234"/>
      <c r="L400" s="234"/>
      <c r="M400" s="234"/>
    </row>
    <row r="401">
      <c r="A401" s="236"/>
      <c r="B401" s="237"/>
      <c r="C401" s="236"/>
      <c r="D401" s="237"/>
      <c r="E401" s="236"/>
      <c r="F401" s="237"/>
      <c r="G401" s="236"/>
      <c r="H401" s="237"/>
      <c r="I401" s="236"/>
      <c r="J401" s="237"/>
      <c r="K401" s="236"/>
      <c r="L401" s="236"/>
      <c r="M401" s="236"/>
    </row>
    <row r="402">
      <c r="A402" s="234"/>
      <c r="B402" s="239"/>
      <c r="C402" s="234"/>
      <c r="D402" s="239"/>
      <c r="E402" s="234"/>
      <c r="F402" s="239"/>
      <c r="G402" s="234"/>
      <c r="H402" s="239"/>
      <c r="I402" s="234"/>
      <c r="J402" s="239"/>
      <c r="K402" s="234"/>
      <c r="L402" s="234"/>
      <c r="M402" s="234"/>
    </row>
    <row r="403">
      <c r="A403" s="236"/>
      <c r="B403" s="237"/>
      <c r="C403" s="236"/>
      <c r="D403" s="237"/>
      <c r="E403" s="236"/>
      <c r="F403" s="237"/>
      <c r="G403" s="236"/>
      <c r="H403" s="237"/>
      <c r="I403" s="236"/>
      <c r="J403" s="237"/>
      <c r="K403" s="236"/>
      <c r="L403" s="236"/>
      <c r="M403" s="236"/>
    </row>
    <row r="404">
      <c r="A404" s="234"/>
      <c r="B404" s="239"/>
      <c r="C404" s="234"/>
      <c r="D404" s="239"/>
      <c r="E404" s="234"/>
      <c r="F404" s="239"/>
      <c r="G404" s="234"/>
      <c r="H404" s="239"/>
      <c r="I404" s="234"/>
      <c r="J404" s="239"/>
      <c r="K404" s="234"/>
      <c r="L404" s="234"/>
      <c r="M404" s="234"/>
    </row>
    <row r="405">
      <c r="A405" s="236"/>
      <c r="B405" s="237"/>
      <c r="C405" s="236"/>
      <c r="D405" s="237"/>
      <c r="E405" s="236"/>
      <c r="F405" s="237"/>
      <c r="G405" s="236"/>
      <c r="H405" s="237"/>
      <c r="I405" s="236"/>
      <c r="J405" s="237"/>
      <c r="K405" s="236"/>
      <c r="L405" s="236"/>
      <c r="M405" s="236"/>
    </row>
    <row r="406">
      <c r="A406" s="234"/>
      <c r="B406" s="239"/>
      <c r="C406" s="234"/>
      <c r="D406" s="239"/>
      <c r="E406" s="234"/>
      <c r="F406" s="239"/>
      <c r="G406" s="234"/>
      <c r="H406" s="239"/>
      <c r="I406" s="234"/>
      <c r="J406" s="239"/>
      <c r="K406" s="234"/>
      <c r="L406" s="234"/>
      <c r="M406" s="234"/>
    </row>
    <row r="407">
      <c r="A407" s="236"/>
      <c r="B407" s="237"/>
      <c r="C407" s="236"/>
      <c r="D407" s="237"/>
      <c r="E407" s="236"/>
      <c r="F407" s="237"/>
      <c r="G407" s="236"/>
      <c r="H407" s="237"/>
      <c r="I407" s="236"/>
      <c r="J407" s="237"/>
      <c r="K407" s="236"/>
      <c r="L407" s="236"/>
      <c r="M407" s="236"/>
    </row>
    <row r="408">
      <c r="A408" s="234"/>
      <c r="B408" s="239"/>
      <c r="C408" s="234"/>
      <c r="D408" s="239"/>
      <c r="E408" s="234"/>
      <c r="F408" s="239"/>
      <c r="G408" s="234"/>
      <c r="H408" s="239"/>
      <c r="I408" s="234"/>
      <c r="J408" s="239"/>
      <c r="K408" s="234"/>
      <c r="L408" s="234"/>
      <c r="M408" s="234"/>
    </row>
    <row r="409">
      <c r="A409" s="236"/>
      <c r="B409" s="237"/>
      <c r="C409" s="236"/>
      <c r="D409" s="237"/>
      <c r="E409" s="236"/>
      <c r="F409" s="237"/>
      <c r="G409" s="236"/>
      <c r="H409" s="237"/>
      <c r="I409" s="236"/>
      <c r="J409" s="237"/>
      <c r="K409" s="236"/>
      <c r="L409" s="236"/>
      <c r="M409" s="236"/>
    </row>
    <row r="410">
      <c r="A410" s="234"/>
      <c r="B410" s="239"/>
      <c r="C410" s="234"/>
      <c r="D410" s="239"/>
      <c r="E410" s="234"/>
      <c r="F410" s="239"/>
      <c r="G410" s="234"/>
      <c r="H410" s="239"/>
      <c r="I410" s="234"/>
      <c r="J410" s="239"/>
      <c r="K410" s="234"/>
      <c r="L410" s="234"/>
      <c r="M410" s="234"/>
    </row>
    <row r="411">
      <c r="A411" s="236"/>
      <c r="B411" s="237"/>
      <c r="C411" s="236"/>
      <c r="D411" s="237"/>
      <c r="E411" s="236"/>
      <c r="F411" s="237"/>
      <c r="G411" s="236"/>
      <c r="H411" s="237"/>
      <c r="I411" s="236"/>
      <c r="J411" s="237"/>
      <c r="K411" s="236"/>
      <c r="L411" s="236"/>
      <c r="M411" s="236"/>
    </row>
    <row r="412">
      <c r="A412" s="234"/>
      <c r="B412" s="239"/>
      <c r="C412" s="234"/>
      <c r="D412" s="239"/>
      <c r="E412" s="234"/>
      <c r="F412" s="239"/>
      <c r="G412" s="234"/>
      <c r="H412" s="239"/>
      <c r="I412" s="234"/>
      <c r="J412" s="243"/>
      <c r="K412" s="234"/>
      <c r="L412" s="234"/>
      <c r="M412" s="234"/>
    </row>
    <row r="413">
      <c r="A413" s="236"/>
      <c r="B413" s="237"/>
      <c r="C413" s="236"/>
      <c r="D413" s="237"/>
      <c r="E413" s="236"/>
      <c r="F413" s="237"/>
      <c r="G413" s="236"/>
      <c r="H413" s="237"/>
      <c r="I413" s="236"/>
      <c r="J413" s="237"/>
      <c r="K413" s="236"/>
      <c r="L413" s="236"/>
      <c r="M413" s="236"/>
    </row>
    <row r="414">
      <c r="A414" s="234"/>
      <c r="B414" s="239"/>
      <c r="C414" s="234"/>
      <c r="D414" s="239"/>
      <c r="E414" s="234"/>
      <c r="F414" s="239"/>
      <c r="G414" s="234"/>
      <c r="H414" s="239"/>
      <c r="I414" s="234"/>
      <c r="J414" s="239"/>
      <c r="K414" s="234"/>
      <c r="L414" s="234"/>
      <c r="M414" s="234"/>
    </row>
    <row r="415">
      <c r="A415" s="236"/>
      <c r="B415" s="237"/>
      <c r="C415" s="236"/>
      <c r="D415" s="237"/>
      <c r="E415" s="236"/>
      <c r="F415" s="237"/>
      <c r="G415" s="236"/>
      <c r="H415" s="237"/>
      <c r="I415" s="236"/>
      <c r="J415" s="237"/>
      <c r="K415" s="236"/>
      <c r="L415" s="236"/>
      <c r="M415" s="236"/>
    </row>
    <row r="416">
      <c r="A416" s="234"/>
      <c r="B416" s="239"/>
      <c r="C416" s="234"/>
      <c r="D416" s="239"/>
      <c r="E416" s="234"/>
      <c r="F416" s="239"/>
      <c r="G416" s="234"/>
      <c r="H416" s="239"/>
      <c r="I416" s="234"/>
      <c r="J416" s="239"/>
      <c r="K416" s="234"/>
      <c r="L416" s="234"/>
      <c r="M416" s="234"/>
    </row>
    <row r="417">
      <c r="A417" s="236"/>
      <c r="B417" s="237"/>
      <c r="C417" s="236"/>
      <c r="D417" s="237"/>
      <c r="E417" s="236"/>
      <c r="F417" s="237"/>
      <c r="G417" s="236"/>
      <c r="H417" s="237"/>
      <c r="I417" s="236"/>
      <c r="J417" s="237"/>
      <c r="K417" s="236"/>
      <c r="L417" s="236"/>
      <c r="M417" s="236"/>
    </row>
    <row r="418">
      <c r="A418" s="234"/>
      <c r="B418" s="239"/>
      <c r="C418" s="234"/>
      <c r="D418" s="239"/>
      <c r="E418" s="234"/>
      <c r="F418" s="239"/>
      <c r="G418" s="234"/>
      <c r="H418" s="239"/>
      <c r="I418" s="234"/>
      <c r="J418" s="239"/>
      <c r="K418" s="234"/>
      <c r="L418" s="234"/>
      <c r="M418" s="234"/>
    </row>
    <row r="419">
      <c r="A419" s="236"/>
      <c r="B419" s="237"/>
      <c r="C419" s="236"/>
      <c r="D419" s="237"/>
      <c r="E419" s="236"/>
      <c r="F419" s="237"/>
      <c r="G419" s="236"/>
      <c r="H419" s="237"/>
      <c r="I419" s="236"/>
      <c r="J419" s="237"/>
      <c r="K419" s="236"/>
      <c r="L419" s="236"/>
      <c r="M419" s="236"/>
    </row>
    <row r="420">
      <c r="A420" s="234"/>
      <c r="B420" s="239"/>
      <c r="C420" s="234"/>
      <c r="D420" s="239"/>
      <c r="E420" s="234"/>
      <c r="F420" s="239"/>
      <c r="G420" s="234"/>
      <c r="H420" s="239"/>
      <c r="I420" s="234"/>
      <c r="J420" s="239"/>
      <c r="K420" s="234"/>
      <c r="L420" s="234"/>
      <c r="M420" s="234"/>
    </row>
    <row r="421">
      <c r="A421" s="236"/>
      <c r="B421" s="237"/>
      <c r="C421" s="236"/>
      <c r="D421" s="237"/>
      <c r="E421" s="236"/>
      <c r="F421" s="237"/>
      <c r="G421" s="236"/>
      <c r="H421" s="242"/>
      <c r="I421" s="236"/>
      <c r="J421" s="237"/>
      <c r="K421" s="236"/>
      <c r="L421" s="236"/>
      <c r="M421" s="236"/>
    </row>
    <row r="422">
      <c r="A422" s="234"/>
      <c r="B422" s="239"/>
      <c r="C422" s="234"/>
      <c r="D422" s="239"/>
      <c r="E422" s="234"/>
      <c r="F422" s="239"/>
      <c r="G422" s="234"/>
      <c r="H422" s="239"/>
      <c r="I422" s="234"/>
      <c r="J422" s="239"/>
      <c r="K422" s="234"/>
      <c r="L422" s="234"/>
      <c r="M422" s="234"/>
    </row>
    <row r="423">
      <c r="A423" s="236"/>
      <c r="B423" s="237"/>
      <c r="C423" s="236"/>
      <c r="D423" s="237"/>
      <c r="E423" s="236"/>
      <c r="F423" s="237"/>
      <c r="G423" s="236"/>
      <c r="H423" s="237"/>
      <c r="I423" s="236"/>
      <c r="J423" s="237"/>
      <c r="K423" s="236"/>
      <c r="L423" s="236"/>
      <c r="M423" s="236"/>
    </row>
    <row r="424">
      <c r="A424" s="234"/>
      <c r="B424" s="239"/>
      <c r="C424" s="234"/>
      <c r="D424" s="239"/>
      <c r="E424" s="234"/>
      <c r="F424" s="239"/>
      <c r="G424" s="234"/>
      <c r="H424" s="239"/>
      <c r="I424" s="234"/>
      <c r="J424" s="239"/>
      <c r="K424" s="234"/>
      <c r="L424" s="234"/>
      <c r="M424" s="234"/>
    </row>
    <row r="425">
      <c r="A425" s="236"/>
      <c r="B425" s="237"/>
      <c r="C425" s="236"/>
      <c r="D425" s="237"/>
      <c r="E425" s="236"/>
      <c r="F425" s="237"/>
      <c r="G425" s="236"/>
      <c r="H425" s="237"/>
      <c r="I425" s="236"/>
      <c r="J425" s="237"/>
      <c r="K425" s="236"/>
      <c r="L425" s="236"/>
      <c r="M425" s="236"/>
    </row>
    <row r="426">
      <c r="A426" s="234"/>
      <c r="B426" s="239"/>
      <c r="C426" s="234"/>
      <c r="D426" s="239"/>
      <c r="E426" s="234"/>
      <c r="F426" s="239"/>
      <c r="G426" s="234"/>
      <c r="H426" s="239"/>
      <c r="I426" s="234"/>
      <c r="J426" s="239"/>
      <c r="K426" s="234"/>
      <c r="L426" s="234"/>
      <c r="M426" s="234"/>
    </row>
    <row r="427">
      <c r="A427" s="236"/>
      <c r="B427" s="237"/>
      <c r="C427" s="236"/>
      <c r="D427" s="237"/>
      <c r="E427" s="236"/>
      <c r="F427" s="237"/>
      <c r="G427" s="236"/>
      <c r="H427" s="237"/>
      <c r="I427" s="236"/>
      <c r="J427" s="237"/>
      <c r="K427" s="236"/>
      <c r="L427" s="236"/>
      <c r="M427" s="236"/>
    </row>
    <row r="428">
      <c r="A428" s="234"/>
      <c r="B428" s="239"/>
      <c r="C428" s="234"/>
      <c r="D428" s="239"/>
      <c r="E428" s="234"/>
      <c r="F428" s="239"/>
      <c r="G428" s="234"/>
      <c r="H428" s="239"/>
      <c r="I428" s="234"/>
      <c r="J428" s="239"/>
      <c r="K428" s="234"/>
      <c r="L428" s="234"/>
      <c r="M428" s="234"/>
    </row>
    <row r="429">
      <c r="A429" s="236"/>
      <c r="B429" s="237"/>
      <c r="C429" s="236"/>
      <c r="D429" s="237"/>
      <c r="E429" s="236"/>
      <c r="F429" s="237"/>
      <c r="G429" s="236"/>
      <c r="H429" s="237"/>
      <c r="I429" s="236"/>
      <c r="J429" s="237"/>
      <c r="K429" s="236"/>
      <c r="L429" s="236"/>
      <c r="M429" s="236"/>
    </row>
    <row r="430">
      <c r="A430" s="234"/>
      <c r="B430" s="239"/>
      <c r="C430" s="234"/>
      <c r="D430" s="239"/>
      <c r="E430" s="234"/>
      <c r="F430" s="239"/>
      <c r="G430" s="234"/>
      <c r="H430" s="239"/>
      <c r="I430" s="234"/>
      <c r="J430" s="239"/>
      <c r="K430" s="234"/>
      <c r="L430" s="234"/>
      <c r="M430" s="234"/>
    </row>
    <row r="431">
      <c r="A431" s="236"/>
      <c r="B431" s="237"/>
      <c r="C431" s="236"/>
      <c r="D431" s="237"/>
      <c r="E431" s="236"/>
      <c r="F431" s="237"/>
      <c r="G431" s="236"/>
      <c r="H431" s="237"/>
      <c r="I431" s="236"/>
      <c r="J431" s="237"/>
      <c r="K431" s="236"/>
      <c r="L431" s="236"/>
      <c r="M431" s="236"/>
    </row>
    <row r="432">
      <c r="A432" s="234"/>
      <c r="B432" s="239"/>
      <c r="C432" s="234"/>
      <c r="D432" s="239"/>
      <c r="E432" s="234"/>
      <c r="F432" s="243"/>
      <c r="G432" s="234"/>
      <c r="H432" s="239"/>
      <c r="I432" s="234"/>
      <c r="J432" s="239"/>
      <c r="K432" s="234"/>
      <c r="L432" s="234"/>
      <c r="M432" s="234"/>
    </row>
    <row r="433">
      <c r="A433" s="236"/>
      <c r="B433" s="237"/>
      <c r="C433" s="236"/>
      <c r="D433" s="237"/>
      <c r="E433" s="236"/>
      <c r="F433" s="237"/>
      <c r="G433" s="236"/>
      <c r="H433" s="237"/>
      <c r="I433" s="236"/>
      <c r="J433" s="237"/>
      <c r="K433" s="236"/>
      <c r="L433" s="236"/>
      <c r="M433" s="236"/>
    </row>
    <row r="434">
      <c r="A434" s="234"/>
      <c r="B434" s="239"/>
      <c r="C434" s="234"/>
      <c r="D434" s="239"/>
      <c r="E434" s="234"/>
      <c r="F434" s="239"/>
      <c r="G434" s="234"/>
      <c r="H434" s="239"/>
      <c r="I434" s="234"/>
      <c r="J434" s="239"/>
      <c r="K434" s="234"/>
      <c r="L434" s="234"/>
      <c r="M434" s="234"/>
    </row>
    <row r="435">
      <c r="A435" s="236"/>
      <c r="B435" s="237"/>
      <c r="C435" s="236"/>
      <c r="D435" s="237"/>
      <c r="E435" s="236"/>
      <c r="F435" s="237"/>
      <c r="G435" s="236"/>
      <c r="H435" s="237"/>
      <c r="I435" s="236"/>
      <c r="J435" s="237"/>
      <c r="K435" s="236"/>
      <c r="L435" s="236"/>
      <c r="M435" s="236"/>
    </row>
    <row r="436">
      <c r="A436" s="234"/>
      <c r="B436" s="239"/>
      <c r="C436" s="234"/>
      <c r="D436" s="239"/>
      <c r="E436" s="234"/>
      <c r="F436" s="239"/>
      <c r="G436" s="234"/>
      <c r="H436" s="239"/>
      <c r="I436" s="234"/>
      <c r="J436" s="239"/>
      <c r="K436" s="234"/>
      <c r="L436" s="234"/>
      <c r="M436" s="234"/>
    </row>
    <row r="437">
      <c r="A437" s="236"/>
      <c r="B437" s="237"/>
      <c r="C437" s="236"/>
      <c r="D437" s="237"/>
      <c r="E437" s="236"/>
      <c r="F437" s="237"/>
      <c r="G437" s="236"/>
      <c r="H437" s="237"/>
      <c r="I437" s="236"/>
      <c r="J437" s="237"/>
      <c r="K437" s="236"/>
      <c r="L437" s="236"/>
      <c r="M437" s="236"/>
    </row>
    <row r="438">
      <c r="A438" s="234"/>
      <c r="B438" s="239"/>
      <c r="C438" s="234"/>
      <c r="D438" s="239"/>
      <c r="E438" s="234"/>
      <c r="F438" s="239"/>
      <c r="G438" s="234"/>
      <c r="H438" s="239"/>
      <c r="I438" s="234"/>
      <c r="J438" s="239"/>
      <c r="K438" s="234"/>
      <c r="L438" s="234"/>
      <c r="M438" s="234"/>
    </row>
    <row r="439">
      <c r="A439" s="236"/>
      <c r="B439" s="237"/>
      <c r="C439" s="236"/>
      <c r="D439" s="237"/>
      <c r="E439" s="236"/>
      <c r="F439" s="237"/>
      <c r="G439" s="236"/>
      <c r="H439" s="237"/>
      <c r="I439" s="236"/>
      <c r="J439" s="237"/>
      <c r="K439" s="236"/>
      <c r="L439" s="236"/>
      <c r="M439" s="236"/>
    </row>
    <row r="440">
      <c r="A440" s="234"/>
      <c r="B440" s="239"/>
      <c r="C440" s="234"/>
      <c r="D440" s="239"/>
      <c r="E440" s="234"/>
      <c r="F440" s="239"/>
      <c r="G440" s="234"/>
      <c r="H440" s="239"/>
      <c r="I440" s="234"/>
      <c r="J440" s="239"/>
      <c r="K440" s="234"/>
      <c r="L440" s="234"/>
      <c r="M440" s="234"/>
    </row>
    <row r="441">
      <c r="A441" s="236"/>
      <c r="B441" s="237"/>
      <c r="C441" s="236"/>
      <c r="D441" s="237"/>
      <c r="E441" s="236"/>
      <c r="F441" s="237"/>
      <c r="G441" s="236"/>
      <c r="H441" s="237"/>
      <c r="I441" s="236"/>
      <c r="J441" s="237"/>
      <c r="K441" s="236"/>
      <c r="L441" s="236"/>
      <c r="M441" s="236"/>
    </row>
    <row r="442">
      <c r="A442" s="234"/>
      <c r="B442" s="239"/>
      <c r="C442" s="234"/>
      <c r="D442" s="239"/>
      <c r="E442" s="234"/>
      <c r="F442" s="239"/>
      <c r="G442" s="234"/>
      <c r="H442" s="239"/>
      <c r="I442" s="234"/>
      <c r="J442" s="239"/>
      <c r="K442" s="234"/>
      <c r="L442" s="234"/>
      <c r="M442" s="234"/>
    </row>
    <row r="443">
      <c r="A443" s="236"/>
      <c r="B443" s="237"/>
      <c r="C443" s="236"/>
      <c r="D443" s="237"/>
      <c r="E443" s="236"/>
      <c r="F443" s="237"/>
      <c r="G443" s="236"/>
      <c r="H443" s="237"/>
      <c r="I443" s="236"/>
      <c r="J443" s="237"/>
      <c r="K443" s="236"/>
      <c r="L443" s="236"/>
      <c r="M443" s="236"/>
    </row>
    <row r="444">
      <c r="A444" s="234"/>
      <c r="B444" s="239"/>
      <c r="C444" s="234"/>
      <c r="D444" s="239"/>
      <c r="E444" s="234"/>
      <c r="F444" s="239"/>
      <c r="G444" s="234"/>
      <c r="H444" s="239"/>
      <c r="I444" s="234"/>
      <c r="J444" s="239"/>
      <c r="K444" s="234"/>
      <c r="L444" s="234"/>
      <c r="M444" s="234"/>
    </row>
    <row r="445">
      <c r="A445" s="236"/>
      <c r="B445" s="237"/>
      <c r="C445" s="236"/>
      <c r="D445" s="237"/>
      <c r="E445" s="236"/>
      <c r="F445" s="237"/>
      <c r="G445" s="236"/>
      <c r="H445" s="237"/>
      <c r="I445" s="236"/>
      <c r="J445" s="237"/>
      <c r="K445" s="236"/>
      <c r="L445" s="236"/>
      <c r="M445" s="236"/>
    </row>
    <row r="446">
      <c r="A446" s="234"/>
      <c r="B446" s="239"/>
      <c r="C446" s="234"/>
      <c r="D446" s="239"/>
      <c r="E446" s="234"/>
      <c r="F446" s="239"/>
      <c r="G446" s="234"/>
      <c r="H446" s="239"/>
      <c r="I446" s="234"/>
      <c r="J446" s="239"/>
      <c r="K446" s="234"/>
      <c r="L446" s="234"/>
      <c r="M446" s="234"/>
    </row>
    <row r="447">
      <c r="A447" s="236"/>
      <c r="B447" s="237"/>
      <c r="C447" s="236"/>
      <c r="D447" s="237"/>
      <c r="E447" s="236"/>
      <c r="F447" s="237"/>
      <c r="G447" s="236"/>
      <c r="H447" s="237"/>
      <c r="I447" s="236"/>
      <c r="J447" s="237"/>
      <c r="K447" s="236"/>
      <c r="L447" s="236"/>
      <c r="M447" s="236"/>
    </row>
    <row r="448">
      <c r="A448" s="234"/>
      <c r="B448" s="239"/>
      <c r="C448" s="234"/>
      <c r="D448" s="239"/>
      <c r="E448" s="234"/>
      <c r="F448" s="239"/>
      <c r="G448" s="234"/>
      <c r="H448" s="239"/>
      <c r="I448" s="234"/>
      <c r="J448" s="239"/>
      <c r="K448" s="234"/>
      <c r="L448" s="234"/>
      <c r="M448" s="234"/>
    </row>
    <row r="449">
      <c r="A449" s="236"/>
      <c r="B449" s="237"/>
      <c r="C449" s="236"/>
      <c r="D449" s="237"/>
      <c r="E449" s="236"/>
      <c r="F449" s="237"/>
      <c r="G449" s="236"/>
      <c r="H449" s="237"/>
      <c r="I449" s="236"/>
      <c r="J449" s="237"/>
      <c r="K449" s="236"/>
      <c r="L449" s="236"/>
      <c r="M449" s="236"/>
    </row>
    <row r="450">
      <c r="A450" s="234"/>
      <c r="B450" s="239"/>
      <c r="C450" s="234"/>
      <c r="D450" s="239"/>
      <c r="E450" s="234"/>
      <c r="F450" s="239"/>
      <c r="G450" s="234"/>
      <c r="H450" s="239"/>
      <c r="I450" s="234"/>
      <c r="J450" s="239"/>
      <c r="K450" s="234"/>
      <c r="L450" s="234"/>
      <c r="M450" s="234"/>
    </row>
    <row r="451">
      <c r="A451" s="236"/>
      <c r="B451" s="237"/>
      <c r="C451" s="236"/>
      <c r="D451" s="237"/>
      <c r="E451" s="236"/>
      <c r="F451" s="237"/>
      <c r="G451" s="236"/>
      <c r="H451" s="237"/>
      <c r="I451" s="236"/>
      <c r="J451" s="237"/>
      <c r="K451" s="236"/>
      <c r="L451" s="236"/>
      <c r="M451" s="236"/>
    </row>
    <row r="452">
      <c r="A452" s="234"/>
      <c r="B452" s="239"/>
      <c r="C452" s="234"/>
      <c r="D452" s="239"/>
      <c r="E452" s="234"/>
      <c r="F452" s="239"/>
      <c r="G452" s="234"/>
      <c r="H452" s="239"/>
      <c r="I452" s="234"/>
      <c r="J452" s="239"/>
      <c r="K452" s="234"/>
      <c r="L452" s="234"/>
      <c r="M452" s="234"/>
    </row>
    <row r="453">
      <c r="A453" s="236"/>
      <c r="B453" s="237"/>
      <c r="C453" s="236"/>
      <c r="D453" s="237"/>
      <c r="E453" s="236"/>
      <c r="F453" s="237"/>
      <c r="G453" s="236"/>
      <c r="H453" s="237"/>
      <c r="I453" s="236"/>
      <c r="J453" s="237"/>
      <c r="K453" s="236"/>
      <c r="L453" s="236"/>
      <c r="M453" s="236"/>
    </row>
    <row r="454">
      <c r="A454" s="234"/>
      <c r="B454" s="239"/>
      <c r="C454" s="234"/>
      <c r="D454" s="239"/>
      <c r="E454" s="234"/>
      <c r="F454" s="239"/>
      <c r="G454" s="234"/>
      <c r="H454" s="239"/>
      <c r="I454" s="234"/>
      <c r="J454" s="239"/>
      <c r="K454" s="234"/>
      <c r="L454" s="234"/>
      <c r="M454" s="234"/>
    </row>
    <row r="455">
      <c r="A455" s="236"/>
      <c r="B455" s="240"/>
      <c r="C455" s="236"/>
      <c r="D455" s="237"/>
      <c r="E455" s="236"/>
      <c r="F455" s="237"/>
      <c r="G455" s="236"/>
      <c r="H455" s="237"/>
      <c r="I455" s="236"/>
      <c r="J455" s="237"/>
      <c r="K455" s="236"/>
      <c r="L455" s="236"/>
      <c r="M455" s="236"/>
    </row>
    <row r="456">
      <c r="A456" s="234"/>
      <c r="B456" s="239"/>
      <c r="C456" s="234"/>
      <c r="D456" s="239"/>
      <c r="E456" s="234"/>
      <c r="F456" s="239"/>
      <c r="G456" s="234"/>
      <c r="H456" s="239"/>
      <c r="I456" s="234"/>
      <c r="J456" s="239"/>
      <c r="K456" s="234"/>
      <c r="L456" s="234"/>
      <c r="M456" s="234"/>
    </row>
    <row r="457">
      <c r="A457" s="236"/>
      <c r="B457" s="237"/>
      <c r="C457" s="236"/>
      <c r="D457" s="237"/>
      <c r="E457" s="236"/>
      <c r="F457" s="237"/>
      <c r="G457" s="236"/>
      <c r="H457" s="237"/>
      <c r="I457" s="236"/>
      <c r="J457" s="237"/>
      <c r="K457" s="236"/>
      <c r="L457" s="236"/>
      <c r="M457" s="236"/>
    </row>
    <row r="458">
      <c r="A458" s="234"/>
      <c r="B458" s="235"/>
      <c r="C458" s="234"/>
      <c r="D458" s="239"/>
      <c r="E458" s="234"/>
      <c r="F458" s="239"/>
      <c r="G458" s="234"/>
      <c r="H458" s="239"/>
      <c r="I458" s="234"/>
      <c r="J458" s="239"/>
      <c r="K458" s="234"/>
      <c r="L458" s="234"/>
      <c r="M458" s="234"/>
    </row>
    <row r="459">
      <c r="A459" s="236"/>
      <c r="B459" s="237"/>
      <c r="C459" s="236"/>
      <c r="D459" s="237"/>
      <c r="E459" s="236"/>
      <c r="F459" s="237"/>
      <c r="G459" s="236"/>
      <c r="H459" s="237"/>
      <c r="I459" s="236"/>
      <c r="J459" s="237"/>
      <c r="K459" s="236"/>
      <c r="L459" s="236"/>
      <c r="M459" s="236"/>
    </row>
    <row r="460">
      <c r="A460" s="234"/>
      <c r="B460" s="239"/>
      <c r="C460" s="234"/>
      <c r="D460" s="239"/>
      <c r="E460" s="234"/>
      <c r="F460" s="239"/>
      <c r="G460" s="234"/>
      <c r="H460" s="239"/>
      <c r="I460" s="234"/>
      <c r="J460" s="239"/>
      <c r="K460" s="234"/>
      <c r="L460" s="234"/>
      <c r="M460" s="234"/>
    </row>
    <row r="461">
      <c r="A461" s="236"/>
      <c r="B461" s="237"/>
      <c r="C461" s="236"/>
      <c r="D461" s="237"/>
      <c r="E461" s="236"/>
      <c r="F461" s="237"/>
      <c r="G461" s="236"/>
      <c r="H461" s="237"/>
      <c r="I461" s="236"/>
      <c r="J461" s="237"/>
      <c r="K461" s="236"/>
      <c r="L461" s="236"/>
      <c r="M461" s="236"/>
    </row>
    <row r="462">
      <c r="A462" s="234"/>
      <c r="B462" s="239"/>
      <c r="C462" s="234"/>
      <c r="D462" s="239"/>
      <c r="E462" s="234"/>
      <c r="F462" s="239"/>
      <c r="G462" s="234"/>
      <c r="H462" s="239"/>
      <c r="I462" s="234"/>
      <c r="J462" s="239"/>
      <c r="K462" s="234"/>
      <c r="L462" s="234"/>
      <c r="M462" s="234"/>
    </row>
    <row r="463">
      <c r="A463" s="236"/>
      <c r="B463" s="237"/>
      <c r="C463" s="236"/>
      <c r="D463" s="237"/>
      <c r="E463" s="236"/>
      <c r="F463" s="237"/>
      <c r="G463" s="236"/>
      <c r="H463" s="237"/>
      <c r="I463" s="236"/>
      <c r="J463" s="237"/>
      <c r="K463" s="236"/>
      <c r="L463" s="236"/>
      <c r="M463" s="236"/>
    </row>
    <row r="464">
      <c r="A464" s="234"/>
      <c r="B464" s="239"/>
      <c r="C464" s="234"/>
      <c r="D464" s="239"/>
      <c r="E464" s="234"/>
      <c r="F464" s="239"/>
      <c r="G464" s="234"/>
      <c r="H464" s="239"/>
      <c r="I464" s="234"/>
      <c r="J464" s="239"/>
      <c r="K464" s="234"/>
      <c r="L464" s="234"/>
      <c r="M464" s="234"/>
    </row>
    <row r="465">
      <c r="A465" s="236"/>
      <c r="B465" s="237"/>
      <c r="C465" s="236"/>
      <c r="D465" s="237"/>
      <c r="E465" s="236"/>
      <c r="F465" s="237"/>
      <c r="G465" s="236"/>
      <c r="H465" s="237"/>
      <c r="I465" s="236"/>
      <c r="J465" s="237"/>
      <c r="K465" s="236"/>
      <c r="L465" s="236"/>
      <c r="M465" s="236"/>
    </row>
    <row r="466">
      <c r="A466" s="234"/>
      <c r="B466" s="239"/>
      <c r="C466" s="234"/>
      <c r="D466" s="239"/>
      <c r="E466" s="234"/>
      <c r="F466" s="239"/>
      <c r="G466" s="234"/>
      <c r="H466" s="239"/>
      <c r="I466" s="234"/>
      <c r="J466" s="239"/>
      <c r="K466" s="234"/>
      <c r="L466" s="234"/>
      <c r="M466" s="234"/>
    </row>
    <row r="467">
      <c r="A467" s="236"/>
      <c r="B467" s="237"/>
      <c r="C467" s="236"/>
      <c r="D467" s="237"/>
      <c r="E467" s="236"/>
      <c r="F467" s="237"/>
      <c r="G467" s="236"/>
      <c r="H467" s="237"/>
      <c r="I467" s="236"/>
      <c r="J467" s="237"/>
      <c r="K467" s="236"/>
      <c r="L467" s="236"/>
      <c r="M467" s="236"/>
    </row>
    <row r="468">
      <c r="A468" s="234"/>
      <c r="B468" s="239"/>
      <c r="C468" s="234"/>
      <c r="D468" s="239"/>
      <c r="E468" s="234"/>
      <c r="F468" s="239"/>
      <c r="G468" s="234"/>
      <c r="H468" s="239"/>
      <c r="I468" s="234"/>
      <c r="J468" s="239"/>
      <c r="K468" s="234"/>
      <c r="L468" s="234"/>
      <c r="M468" s="234"/>
    </row>
    <row r="469">
      <c r="A469" s="236"/>
      <c r="B469" s="237"/>
      <c r="C469" s="236"/>
      <c r="D469" s="237"/>
      <c r="E469" s="236"/>
      <c r="F469" s="237"/>
      <c r="G469" s="236"/>
      <c r="H469" s="237"/>
      <c r="I469" s="236"/>
      <c r="J469" s="237"/>
      <c r="K469" s="236"/>
      <c r="L469" s="236"/>
      <c r="M469" s="236"/>
    </row>
    <row r="470">
      <c r="A470" s="234"/>
      <c r="B470" s="239"/>
      <c r="C470" s="234"/>
      <c r="D470" s="239"/>
      <c r="E470" s="234"/>
      <c r="F470" s="239"/>
      <c r="G470" s="234"/>
      <c r="H470" s="239"/>
      <c r="I470" s="234"/>
      <c r="J470" s="243"/>
      <c r="K470" s="234"/>
      <c r="L470" s="234"/>
      <c r="M470" s="234"/>
    </row>
    <row r="471">
      <c r="A471" s="236"/>
      <c r="B471" s="237"/>
      <c r="C471" s="236"/>
      <c r="D471" s="237"/>
      <c r="E471" s="236"/>
      <c r="F471" s="237"/>
      <c r="G471" s="236"/>
      <c r="H471" s="237"/>
      <c r="I471" s="236"/>
      <c r="J471" s="237"/>
      <c r="K471" s="236"/>
      <c r="L471" s="236"/>
      <c r="M471" s="236"/>
    </row>
    <row r="472">
      <c r="A472" s="234"/>
      <c r="B472" s="239"/>
      <c r="C472" s="234"/>
      <c r="D472" s="243"/>
      <c r="E472" s="234"/>
      <c r="F472" s="239"/>
      <c r="G472" s="234"/>
      <c r="H472" s="239"/>
      <c r="I472" s="234"/>
      <c r="J472" s="239"/>
      <c r="K472" s="234"/>
      <c r="L472" s="234"/>
      <c r="M472" s="234"/>
    </row>
    <row r="473">
      <c r="A473" s="236"/>
      <c r="B473" s="237"/>
      <c r="C473" s="236"/>
      <c r="D473" s="237"/>
      <c r="E473" s="236"/>
      <c r="F473" s="237"/>
      <c r="G473" s="236"/>
      <c r="H473" s="237"/>
      <c r="I473" s="236"/>
      <c r="J473" s="237"/>
      <c r="K473" s="236"/>
      <c r="L473" s="236"/>
      <c r="M473" s="236"/>
    </row>
    <row r="474">
      <c r="A474" s="234"/>
      <c r="B474" s="239"/>
      <c r="C474" s="234"/>
      <c r="D474" s="239"/>
      <c r="E474" s="234"/>
      <c r="F474" s="239"/>
      <c r="G474" s="234"/>
      <c r="H474" s="239"/>
      <c r="I474" s="234"/>
      <c r="J474" s="239"/>
      <c r="K474" s="234"/>
      <c r="L474" s="234"/>
      <c r="M474" s="234"/>
    </row>
    <row r="475">
      <c r="A475" s="236"/>
      <c r="B475" s="237"/>
      <c r="C475" s="236"/>
      <c r="D475" s="237"/>
      <c r="E475" s="236"/>
      <c r="F475" s="237"/>
      <c r="G475" s="236"/>
      <c r="H475" s="237"/>
      <c r="I475" s="236"/>
      <c r="J475" s="237"/>
      <c r="K475" s="236"/>
      <c r="L475" s="236"/>
      <c r="M475" s="236"/>
    </row>
    <row r="476">
      <c r="A476" s="234"/>
      <c r="B476" s="239"/>
      <c r="C476" s="234"/>
      <c r="D476" s="239"/>
      <c r="E476" s="234"/>
      <c r="F476" s="239"/>
      <c r="G476" s="234"/>
      <c r="H476" s="239"/>
      <c r="I476" s="234"/>
      <c r="J476" s="239"/>
      <c r="K476" s="234"/>
      <c r="L476" s="234"/>
      <c r="M476" s="234"/>
    </row>
    <row r="477">
      <c r="A477" s="236"/>
      <c r="B477" s="237"/>
      <c r="C477" s="236"/>
      <c r="D477" s="237"/>
      <c r="E477" s="236"/>
      <c r="F477" s="237"/>
      <c r="G477" s="236"/>
      <c r="H477" s="237"/>
      <c r="I477" s="236"/>
      <c r="J477" s="237"/>
      <c r="K477" s="236"/>
      <c r="L477" s="236"/>
      <c r="M477" s="236"/>
    </row>
    <row r="478">
      <c r="A478" s="234"/>
      <c r="B478" s="239"/>
      <c r="C478" s="234"/>
      <c r="D478" s="239"/>
      <c r="E478" s="234"/>
      <c r="F478" s="239"/>
      <c r="G478" s="234"/>
      <c r="H478" s="239"/>
      <c r="I478" s="234"/>
      <c r="J478" s="239"/>
      <c r="K478" s="234"/>
      <c r="L478" s="234"/>
      <c r="M478" s="234"/>
    </row>
    <row r="479">
      <c r="A479" s="236"/>
      <c r="B479" s="237"/>
      <c r="C479" s="236"/>
      <c r="D479" s="237"/>
      <c r="E479" s="236"/>
      <c r="F479" s="237"/>
      <c r="G479" s="236"/>
      <c r="H479" s="237"/>
      <c r="I479" s="236"/>
      <c r="J479" s="237"/>
      <c r="K479" s="236"/>
      <c r="L479" s="236"/>
      <c r="M479" s="236"/>
    </row>
    <row r="480">
      <c r="A480" s="234"/>
      <c r="B480" s="239"/>
      <c r="C480" s="234"/>
      <c r="D480" s="239"/>
      <c r="E480" s="234"/>
      <c r="F480" s="239"/>
      <c r="G480" s="234"/>
      <c r="H480" s="239"/>
      <c r="I480" s="234"/>
      <c r="J480" s="239"/>
      <c r="K480" s="234"/>
      <c r="L480" s="234"/>
      <c r="M480" s="234"/>
    </row>
    <row r="481">
      <c r="A481" s="236"/>
      <c r="B481" s="237"/>
      <c r="C481" s="236"/>
      <c r="D481" s="237"/>
      <c r="E481" s="236"/>
      <c r="F481" s="237"/>
      <c r="G481" s="236"/>
      <c r="H481" s="237"/>
      <c r="I481" s="236"/>
      <c r="J481" s="237"/>
      <c r="K481" s="236"/>
      <c r="L481" s="236"/>
      <c r="M481" s="236"/>
    </row>
    <row r="482">
      <c r="A482" s="234"/>
      <c r="B482" s="239"/>
      <c r="C482" s="234"/>
      <c r="D482" s="239"/>
      <c r="E482" s="234"/>
      <c r="F482" s="239"/>
      <c r="G482" s="234"/>
      <c r="H482" s="239"/>
      <c r="I482" s="234"/>
      <c r="J482" s="239"/>
      <c r="K482" s="234"/>
      <c r="L482" s="234"/>
      <c r="M482" s="234"/>
    </row>
    <row r="483">
      <c r="A483" s="236"/>
      <c r="B483" s="237"/>
      <c r="C483" s="236"/>
      <c r="D483" s="237"/>
      <c r="E483" s="236"/>
      <c r="F483" s="237"/>
      <c r="G483" s="236"/>
      <c r="H483" s="237"/>
      <c r="I483" s="236"/>
      <c r="J483" s="237"/>
      <c r="K483" s="236"/>
      <c r="L483" s="236"/>
      <c r="M483" s="236"/>
    </row>
    <row r="484">
      <c r="A484" s="234"/>
      <c r="B484" s="239"/>
      <c r="C484" s="234"/>
      <c r="D484" s="239"/>
      <c r="E484" s="234"/>
      <c r="F484" s="239"/>
      <c r="G484" s="234"/>
      <c r="H484" s="239"/>
      <c r="I484" s="234"/>
      <c r="J484" s="239"/>
      <c r="K484" s="234"/>
      <c r="L484" s="234"/>
      <c r="M484" s="234"/>
    </row>
    <row r="485">
      <c r="A485" s="236"/>
      <c r="B485" s="237"/>
      <c r="C485" s="236"/>
      <c r="D485" s="237"/>
      <c r="E485" s="236"/>
      <c r="F485" s="237"/>
      <c r="G485" s="236"/>
      <c r="H485" s="237"/>
      <c r="I485" s="236"/>
      <c r="J485" s="237"/>
      <c r="K485" s="236"/>
      <c r="L485" s="236"/>
      <c r="M485" s="236"/>
    </row>
    <row r="486">
      <c r="A486" s="234"/>
      <c r="B486" s="239"/>
      <c r="C486" s="234"/>
      <c r="D486" s="239"/>
      <c r="E486" s="234"/>
      <c r="F486" s="239"/>
      <c r="G486" s="234"/>
      <c r="H486" s="239"/>
      <c r="I486" s="234"/>
      <c r="J486" s="239"/>
      <c r="K486" s="234"/>
      <c r="L486" s="234"/>
      <c r="M486" s="234"/>
    </row>
    <row r="487">
      <c r="A487" s="236"/>
      <c r="B487" s="237"/>
      <c r="C487" s="236"/>
      <c r="D487" s="237"/>
      <c r="E487" s="236"/>
      <c r="F487" s="237"/>
      <c r="G487" s="236"/>
      <c r="H487" s="237"/>
      <c r="I487" s="236"/>
      <c r="J487" s="237"/>
      <c r="K487" s="236"/>
      <c r="L487" s="236"/>
      <c r="M487" s="236"/>
    </row>
    <row r="488">
      <c r="A488" s="234"/>
      <c r="B488" s="239"/>
      <c r="C488" s="234"/>
      <c r="D488" s="239"/>
      <c r="E488" s="234"/>
      <c r="F488" s="239"/>
      <c r="G488" s="234"/>
      <c r="H488" s="239"/>
      <c r="I488" s="234"/>
      <c r="J488" s="239"/>
      <c r="K488" s="234"/>
      <c r="L488" s="234"/>
      <c r="M488" s="234"/>
    </row>
    <row r="489">
      <c r="A489" s="236"/>
      <c r="B489" s="237"/>
      <c r="C489" s="236"/>
      <c r="D489" s="237"/>
      <c r="E489" s="236"/>
      <c r="F489" s="237"/>
      <c r="G489" s="236"/>
      <c r="H489" s="237"/>
      <c r="I489" s="236"/>
      <c r="J489" s="237"/>
      <c r="K489" s="236"/>
      <c r="L489" s="236"/>
      <c r="M489" s="236"/>
    </row>
    <row r="490">
      <c r="A490" s="234"/>
      <c r="B490" s="239"/>
      <c r="C490" s="234"/>
      <c r="D490" s="239"/>
      <c r="E490" s="234"/>
      <c r="F490" s="239"/>
      <c r="G490" s="234"/>
      <c r="H490" s="239"/>
      <c r="I490" s="234"/>
      <c r="J490" s="239"/>
      <c r="K490" s="234"/>
      <c r="L490" s="234"/>
      <c r="M490" s="234"/>
    </row>
    <row r="491">
      <c r="A491" s="236"/>
      <c r="B491" s="237"/>
      <c r="C491" s="236"/>
      <c r="D491" s="237"/>
      <c r="E491" s="236"/>
      <c r="F491" s="237"/>
      <c r="G491" s="236"/>
      <c r="H491" s="237"/>
      <c r="I491" s="236"/>
      <c r="J491" s="237"/>
      <c r="K491" s="236"/>
      <c r="L491" s="236"/>
      <c r="M491" s="236"/>
    </row>
    <row r="492">
      <c r="A492" s="234"/>
      <c r="B492" s="239"/>
      <c r="C492" s="234"/>
      <c r="D492" s="239"/>
      <c r="E492" s="234"/>
      <c r="F492" s="239"/>
      <c r="G492" s="234"/>
      <c r="H492" s="239"/>
      <c r="I492" s="234"/>
      <c r="J492" s="239"/>
      <c r="K492" s="234"/>
      <c r="L492" s="234"/>
      <c r="M492" s="234"/>
    </row>
    <row r="493">
      <c r="A493" s="236"/>
      <c r="B493" s="237"/>
      <c r="C493" s="236"/>
      <c r="D493" s="237"/>
      <c r="E493" s="236"/>
      <c r="F493" s="237"/>
      <c r="G493" s="236"/>
      <c r="H493" s="237"/>
      <c r="I493" s="236"/>
      <c r="J493" s="237"/>
      <c r="K493" s="236"/>
      <c r="L493" s="236"/>
      <c r="M493" s="236"/>
    </row>
    <row r="494">
      <c r="A494" s="234"/>
      <c r="B494" s="239"/>
      <c r="C494" s="234"/>
      <c r="D494" s="239"/>
      <c r="E494" s="234"/>
      <c r="F494" s="239"/>
      <c r="G494" s="234"/>
      <c r="H494" s="239"/>
      <c r="I494" s="234"/>
      <c r="J494" s="239"/>
      <c r="K494" s="234"/>
      <c r="L494" s="234"/>
      <c r="M494" s="234"/>
    </row>
    <row r="495">
      <c r="A495" s="236"/>
      <c r="B495" s="237"/>
      <c r="C495" s="236"/>
      <c r="D495" s="237"/>
      <c r="E495" s="236"/>
      <c r="F495" s="237"/>
      <c r="G495" s="236"/>
      <c r="H495" s="237"/>
      <c r="I495" s="236"/>
      <c r="J495" s="237"/>
      <c r="K495" s="236"/>
      <c r="L495" s="236"/>
      <c r="M495" s="236"/>
    </row>
    <row r="496">
      <c r="A496" s="234"/>
      <c r="B496" s="239"/>
      <c r="C496" s="234"/>
      <c r="D496" s="239"/>
      <c r="E496" s="234"/>
      <c r="F496" s="239"/>
      <c r="G496" s="234"/>
      <c r="H496" s="239"/>
      <c r="I496" s="234"/>
      <c r="J496" s="239"/>
      <c r="K496" s="234"/>
      <c r="L496" s="234"/>
      <c r="M496" s="234"/>
    </row>
    <row r="497">
      <c r="A497" s="236"/>
      <c r="B497" s="237"/>
      <c r="C497" s="236"/>
      <c r="D497" s="237"/>
      <c r="E497" s="236"/>
      <c r="F497" s="237"/>
      <c r="G497" s="236"/>
      <c r="H497" s="237"/>
      <c r="I497" s="236"/>
      <c r="J497" s="237"/>
      <c r="K497" s="236"/>
      <c r="L497" s="236"/>
      <c r="M497" s="236"/>
    </row>
    <row r="498">
      <c r="A498" s="234"/>
      <c r="B498" s="239"/>
      <c r="C498" s="234"/>
      <c r="D498" s="239"/>
      <c r="E498" s="234"/>
      <c r="F498" s="239"/>
      <c r="G498" s="234"/>
      <c r="H498" s="239"/>
      <c r="I498" s="234"/>
      <c r="J498" s="239"/>
      <c r="K498" s="234"/>
      <c r="L498" s="234"/>
      <c r="M498" s="234"/>
    </row>
    <row r="499">
      <c r="A499" s="236"/>
      <c r="B499" s="237"/>
      <c r="C499" s="236"/>
      <c r="D499" s="237"/>
      <c r="E499" s="236"/>
      <c r="F499" s="237"/>
      <c r="G499" s="236"/>
      <c r="H499" s="242"/>
      <c r="I499" s="236"/>
      <c r="J499" s="237"/>
      <c r="K499" s="236"/>
      <c r="L499" s="236"/>
      <c r="M499" s="236"/>
    </row>
    <row r="500">
      <c r="A500" s="234"/>
      <c r="B500" s="239"/>
      <c r="C500" s="234"/>
      <c r="D500" s="239"/>
      <c r="E500" s="234"/>
      <c r="F500" s="239"/>
      <c r="G500" s="234"/>
      <c r="H500" s="239"/>
      <c r="I500" s="234"/>
      <c r="J500" s="239"/>
      <c r="K500" s="234"/>
      <c r="L500" s="234"/>
      <c r="M500" s="234"/>
    </row>
    <row r="501">
      <c r="A501" s="236"/>
      <c r="B501" s="237"/>
      <c r="C501" s="236"/>
      <c r="D501" s="237"/>
      <c r="E501" s="236"/>
      <c r="F501" s="237"/>
      <c r="G501" s="236"/>
      <c r="H501" s="237"/>
      <c r="I501" s="236"/>
      <c r="J501" s="237"/>
      <c r="K501" s="236"/>
      <c r="L501" s="236"/>
      <c r="M501" s="236"/>
    </row>
    <row r="502">
      <c r="A502" s="234"/>
      <c r="B502" s="239"/>
      <c r="C502" s="234"/>
      <c r="D502" s="239"/>
      <c r="E502" s="234"/>
      <c r="F502" s="239"/>
      <c r="G502" s="234"/>
      <c r="H502" s="239"/>
      <c r="I502" s="234"/>
      <c r="J502" s="239"/>
      <c r="K502" s="234"/>
      <c r="L502" s="234"/>
      <c r="M502" s="234"/>
    </row>
    <row r="503">
      <c r="A503" s="236"/>
      <c r="B503" s="237"/>
      <c r="C503" s="236"/>
      <c r="D503" s="237"/>
      <c r="E503" s="236"/>
      <c r="F503" s="237"/>
      <c r="G503" s="236"/>
      <c r="H503" s="237"/>
      <c r="I503" s="236"/>
      <c r="J503" s="237"/>
      <c r="K503" s="236"/>
      <c r="L503" s="236"/>
      <c r="M503" s="236"/>
    </row>
    <row r="504">
      <c r="A504" s="234"/>
      <c r="B504" s="239"/>
      <c r="C504" s="234"/>
      <c r="D504" s="239"/>
      <c r="E504" s="234"/>
      <c r="F504" s="239"/>
      <c r="G504" s="234"/>
      <c r="H504" s="239"/>
      <c r="I504" s="234"/>
      <c r="J504" s="239"/>
      <c r="K504" s="234"/>
      <c r="L504" s="234"/>
      <c r="M504" s="234"/>
    </row>
    <row r="505">
      <c r="A505" s="236"/>
      <c r="B505" s="237"/>
      <c r="C505" s="236"/>
      <c r="D505" s="237"/>
      <c r="E505" s="236"/>
      <c r="F505" s="237"/>
      <c r="G505" s="236"/>
      <c r="H505" s="237"/>
      <c r="I505" s="236"/>
      <c r="J505" s="237"/>
      <c r="K505" s="236"/>
      <c r="L505" s="236"/>
      <c r="M505" s="236"/>
    </row>
    <row r="506">
      <c r="A506" s="234"/>
      <c r="B506" s="239"/>
      <c r="C506" s="234"/>
      <c r="D506" s="239"/>
      <c r="E506" s="234"/>
      <c r="F506" s="239"/>
      <c r="G506" s="234"/>
      <c r="H506" s="239"/>
      <c r="I506" s="234"/>
      <c r="J506" s="239"/>
      <c r="K506" s="234"/>
      <c r="L506" s="234"/>
      <c r="M506" s="234"/>
    </row>
    <row r="507">
      <c r="A507" s="236"/>
      <c r="B507" s="237"/>
      <c r="C507" s="236"/>
      <c r="D507" s="237"/>
      <c r="E507" s="236"/>
      <c r="F507" s="237"/>
      <c r="G507" s="236"/>
      <c r="H507" s="237"/>
      <c r="I507" s="236"/>
      <c r="J507" s="237"/>
      <c r="K507" s="236"/>
      <c r="L507" s="236"/>
      <c r="M507" s="236"/>
    </row>
    <row r="508">
      <c r="A508" s="234"/>
      <c r="B508" s="239"/>
      <c r="C508" s="234"/>
      <c r="D508" s="239"/>
      <c r="E508" s="234"/>
      <c r="F508" s="239"/>
      <c r="G508" s="234"/>
      <c r="H508" s="239"/>
      <c r="I508" s="234"/>
      <c r="J508" s="239"/>
      <c r="K508" s="234"/>
      <c r="L508" s="234"/>
      <c r="M508" s="234"/>
    </row>
    <row r="509">
      <c r="A509" s="236"/>
      <c r="B509" s="237"/>
      <c r="C509" s="236"/>
      <c r="D509" s="237"/>
      <c r="E509" s="236"/>
      <c r="F509" s="237"/>
      <c r="G509" s="236"/>
      <c r="H509" s="237"/>
      <c r="I509" s="236"/>
      <c r="J509" s="237"/>
      <c r="K509" s="236"/>
      <c r="L509" s="236"/>
      <c r="M509" s="236"/>
    </row>
    <row r="510">
      <c r="A510" s="234"/>
      <c r="B510" s="239"/>
      <c r="C510" s="234"/>
      <c r="D510" s="239"/>
      <c r="E510" s="234"/>
      <c r="F510" s="239"/>
      <c r="G510" s="234"/>
      <c r="H510" s="239"/>
      <c r="I510" s="234"/>
      <c r="J510" s="239"/>
      <c r="K510" s="234"/>
      <c r="L510" s="234"/>
      <c r="M510" s="234"/>
    </row>
    <row r="511">
      <c r="A511" s="236"/>
      <c r="B511" s="237"/>
      <c r="C511" s="236"/>
      <c r="D511" s="237"/>
      <c r="E511" s="236"/>
      <c r="F511" s="237"/>
      <c r="G511" s="236"/>
      <c r="H511" s="237"/>
      <c r="I511" s="236"/>
      <c r="J511" s="237"/>
      <c r="K511" s="236"/>
      <c r="L511" s="236"/>
      <c r="M511" s="236"/>
    </row>
    <row r="512">
      <c r="A512" s="234"/>
      <c r="B512" s="239"/>
      <c r="C512" s="234"/>
      <c r="D512" s="239"/>
      <c r="E512" s="234"/>
      <c r="F512" s="239"/>
      <c r="G512" s="234"/>
      <c r="H512" s="239"/>
      <c r="I512" s="234"/>
      <c r="J512" s="239"/>
      <c r="K512" s="234"/>
      <c r="L512" s="234"/>
      <c r="M512" s="234"/>
    </row>
    <row r="513">
      <c r="A513" s="236"/>
      <c r="B513" s="237"/>
      <c r="C513" s="236"/>
      <c r="D513" s="237"/>
      <c r="E513" s="236"/>
      <c r="F513" s="237"/>
      <c r="G513" s="236"/>
      <c r="H513" s="237"/>
      <c r="I513" s="236"/>
      <c r="J513" s="237"/>
      <c r="K513" s="236"/>
      <c r="L513" s="236"/>
      <c r="M513" s="236"/>
    </row>
    <row r="514">
      <c r="A514" s="234"/>
      <c r="B514" s="239"/>
      <c r="C514" s="234"/>
      <c r="D514" s="239"/>
      <c r="E514" s="234"/>
      <c r="F514" s="239"/>
      <c r="G514" s="234"/>
      <c r="H514" s="239"/>
      <c r="I514" s="234"/>
      <c r="J514" s="239"/>
      <c r="K514" s="234"/>
      <c r="L514" s="234"/>
      <c r="M514" s="234"/>
    </row>
    <row r="515">
      <c r="A515" s="236"/>
      <c r="B515" s="237"/>
      <c r="C515" s="236"/>
      <c r="D515" s="237"/>
      <c r="E515" s="236"/>
      <c r="F515" s="237"/>
      <c r="G515" s="236"/>
      <c r="H515" s="237"/>
      <c r="I515" s="236"/>
      <c r="J515" s="237"/>
      <c r="K515" s="236"/>
      <c r="L515" s="236"/>
      <c r="M515" s="236"/>
    </row>
    <row r="516">
      <c r="A516" s="234"/>
      <c r="B516" s="239"/>
      <c r="C516" s="234"/>
      <c r="D516" s="239"/>
      <c r="E516" s="234"/>
      <c r="F516" s="239"/>
      <c r="G516" s="234"/>
      <c r="H516" s="239"/>
      <c r="I516" s="234"/>
      <c r="J516" s="239"/>
      <c r="K516" s="234"/>
      <c r="L516" s="234"/>
      <c r="M516" s="234"/>
    </row>
    <row r="517">
      <c r="A517" s="236"/>
      <c r="B517" s="237"/>
      <c r="C517" s="236"/>
      <c r="D517" s="237"/>
      <c r="E517" s="236"/>
      <c r="F517" s="237"/>
      <c r="G517" s="236"/>
      <c r="H517" s="237"/>
      <c r="I517" s="236"/>
      <c r="J517" s="237"/>
      <c r="K517" s="236"/>
      <c r="L517" s="236"/>
      <c r="M517" s="236"/>
    </row>
    <row r="518">
      <c r="A518" s="234"/>
      <c r="B518" s="239"/>
      <c r="C518" s="234"/>
      <c r="D518" s="239"/>
      <c r="E518" s="234"/>
      <c r="F518" s="239"/>
      <c r="G518" s="234"/>
      <c r="H518" s="239"/>
      <c r="I518" s="234"/>
      <c r="J518" s="239"/>
      <c r="K518" s="234"/>
      <c r="L518" s="234"/>
      <c r="M518" s="234"/>
    </row>
    <row r="519">
      <c r="A519" s="236"/>
      <c r="B519" s="237"/>
      <c r="C519" s="236"/>
      <c r="D519" s="237"/>
      <c r="E519" s="236"/>
      <c r="F519" s="237"/>
      <c r="G519" s="236"/>
      <c r="H519" s="237"/>
      <c r="I519" s="236"/>
      <c r="J519" s="237"/>
      <c r="K519" s="236"/>
      <c r="L519" s="236"/>
      <c r="M519" s="236"/>
    </row>
    <row r="520">
      <c r="A520" s="234"/>
      <c r="B520" s="239"/>
      <c r="C520" s="234"/>
      <c r="D520" s="239"/>
      <c r="E520" s="234"/>
      <c r="F520" s="239"/>
      <c r="G520" s="234"/>
      <c r="H520" s="239"/>
      <c r="I520" s="234"/>
      <c r="J520" s="239"/>
      <c r="K520" s="234"/>
      <c r="L520" s="234"/>
      <c r="M520" s="234"/>
    </row>
    <row r="521">
      <c r="A521" s="236"/>
      <c r="B521" s="237"/>
      <c r="C521" s="236"/>
      <c r="D521" s="237"/>
      <c r="E521" s="236"/>
      <c r="F521" s="237"/>
      <c r="G521" s="236"/>
      <c r="H521" s="237"/>
      <c r="I521" s="236"/>
      <c r="J521" s="237"/>
      <c r="K521" s="236"/>
      <c r="L521" s="236"/>
      <c r="M521" s="236"/>
    </row>
    <row r="522">
      <c r="A522" s="234"/>
      <c r="B522" s="239"/>
      <c r="C522" s="234"/>
      <c r="D522" s="239"/>
      <c r="E522" s="234"/>
      <c r="F522" s="239"/>
      <c r="G522" s="234"/>
      <c r="H522" s="239"/>
      <c r="I522" s="234"/>
      <c r="J522" s="239"/>
      <c r="K522" s="234"/>
      <c r="L522" s="234"/>
      <c r="M522" s="234"/>
    </row>
    <row r="523">
      <c r="A523" s="236"/>
      <c r="B523" s="237"/>
      <c r="C523" s="236"/>
      <c r="D523" s="237"/>
      <c r="E523" s="236"/>
      <c r="F523" s="237"/>
      <c r="G523" s="236"/>
      <c r="H523" s="237"/>
      <c r="I523" s="236"/>
      <c r="J523" s="237"/>
      <c r="K523" s="236"/>
      <c r="L523" s="236"/>
      <c r="M523" s="236"/>
    </row>
    <row r="524">
      <c r="A524" s="234"/>
      <c r="B524" s="239"/>
      <c r="C524" s="234"/>
      <c r="D524" s="239"/>
      <c r="E524" s="234"/>
      <c r="F524" s="239"/>
      <c r="G524" s="234"/>
      <c r="H524" s="239"/>
      <c r="I524" s="234"/>
      <c r="J524" s="239"/>
      <c r="K524" s="234"/>
      <c r="L524" s="234"/>
      <c r="M524" s="234"/>
    </row>
    <row r="525">
      <c r="A525" s="236"/>
      <c r="B525" s="237"/>
      <c r="C525" s="236"/>
      <c r="D525" s="237"/>
      <c r="E525" s="236"/>
      <c r="F525" s="237"/>
      <c r="G525" s="236"/>
      <c r="H525" s="237"/>
      <c r="I525" s="236"/>
      <c r="J525" s="237"/>
      <c r="K525" s="236"/>
      <c r="L525" s="236"/>
      <c r="M525" s="236"/>
    </row>
    <row r="526">
      <c r="A526" s="234"/>
      <c r="B526" s="239"/>
      <c r="C526" s="234"/>
      <c r="D526" s="239"/>
      <c r="E526" s="234"/>
      <c r="F526" s="239"/>
      <c r="G526" s="234"/>
      <c r="H526" s="239"/>
      <c r="I526" s="234"/>
      <c r="J526" s="239"/>
      <c r="K526" s="234"/>
      <c r="L526" s="234"/>
      <c r="M526" s="234"/>
    </row>
    <row r="527">
      <c r="A527" s="236"/>
      <c r="B527" s="237"/>
      <c r="C527" s="236"/>
      <c r="D527" s="237"/>
      <c r="E527" s="236"/>
      <c r="F527" s="237"/>
      <c r="G527" s="236"/>
      <c r="H527" s="237"/>
      <c r="I527" s="236"/>
      <c r="J527" s="237"/>
      <c r="K527" s="236"/>
      <c r="L527" s="236"/>
      <c r="M527" s="236"/>
    </row>
    <row r="528">
      <c r="A528" s="234"/>
      <c r="B528" s="239"/>
      <c r="C528" s="234"/>
      <c r="D528" s="239"/>
      <c r="E528" s="234"/>
      <c r="F528" s="239"/>
      <c r="G528" s="234"/>
      <c r="H528" s="239"/>
      <c r="I528" s="234"/>
      <c r="J528" s="239"/>
      <c r="K528" s="234"/>
      <c r="L528" s="234"/>
      <c r="M528" s="234"/>
    </row>
    <row r="529">
      <c r="A529" s="236"/>
      <c r="B529" s="237"/>
      <c r="C529" s="236"/>
      <c r="D529" s="237"/>
      <c r="E529" s="236"/>
      <c r="F529" s="237"/>
      <c r="G529" s="236"/>
      <c r="H529" s="237"/>
      <c r="I529" s="236"/>
      <c r="J529" s="237"/>
      <c r="K529" s="236"/>
      <c r="L529" s="236"/>
      <c r="M529" s="236"/>
    </row>
    <row r="530">
      <c r="A530" s="234"/>
      <c r="B530" s="239"/>
      <c r="C530" s="234"/>
      <c r="D530" s="239"/>
      <c r="E530" s="234"/>
      <c r="F530" s="239"/>
      <c r="G530" s="234"/>
      <c r="H530" s="239"/>
      <c r="I530" s="234"/>
      <c r="J530" s="239"/>
      <c r="K530" s="234"/>
      <c r="L530" s="234"/>
      <c r="M530" s="234"/>
    </row>
    <row r="531">
      <c r="A531" s="236"/>
      <c r="B531" s="237"/>
      <c r="C531" s="236"/>
      <c r="D531" s="237"/>
      <c r="E531" s="236"/>
      <c r="F531" s="237"/>
      <c r="G531" s="236"/>
      <c r="H531" s="237"/>
      <c r="I531" s="236"/>
      <c r="J531" s="237"/>
      <c r="K531" s="236"/>
      <c r="L531" s="236"/>
      <c r="M531" s="236"/>
    </row>
    <row r="532">
      <c r="A532" s="234"/>
      <c r="B532" s="239"/>
      <c r="C532" s="234"/>
      <c r="D532" s="239"/>
      <c r="E532" s="234"/>
      <c r="F532" s="239"/>
      <c r="G532" s="234"/>
      <c r="H532" s="239"/>
      <c r="I532" s="234"/>
      <c r="J532" s="243"/>
      <c r="K532" s="234"/>
      <c r="L532" s="234"/>
      <c r="M532" s="234"/>
    </row>
    <row r="533">
      <c r="A533" s="236"/>
      <c r="B533" s="237"/>
      <c r="C533" s="236"/>
      <c r="D533" s="237"/>
      <c r="E533" s="236"/>
      <c r="F533" s="237"/>
      <c r="G533" s="236"/>
      <c r="H533" s="237"/>
      <c r="I533" s="236"/>
      <c r="J533" s="237"/>
      <c r="K533" s="236"/>
      <c r="L533" s="236"/>
      <c r="M533" s="236"/>
    </row>
    <row r="534">
      <c r="A534" s="234"/>
      <c r="B534" s="239"/>
      <c r="C534" s="234"/>
      <c r="D534" s="239"/>
      <c r="E534" s="234"/>
      <c r="F534" s="239"/>
      <c r="G534" s="234"/>
      <c r="H534" s="239"/>
      <c r="I534" s="234"/>
      <c r="J534" s="239"/>
      <c r="K534" s="234"/>
      <c r="L534" s="234"/>
      <c r="M534" s="234"/>
    </row>
    <row r="535">
      <c r="A535" s="236"/>
      <c r="B535" s="237"/>
      <c r="C535" s="236"/>
      <c r="D535" s="237"/>
      <c r="E535" s="236"/>
      <c r="F535" s="237"/>
      <c r="G535" s="236"/>
      <c r="H535" s="237"/>
      <c r="I535" s="236"/>
      <c r="J535" s="237"/>
      <c r="K535" s="236"/>
      <c r="L535" s="236"/>
      <c r="M535" s="236"/>
    </row>
    <row r="536">
      <c r="A536" s="234"/>
      <c r="B536" s="234"/>
      <c r="C536" s="234"/>
      <c r="D536" s="239"/>
      <c r="E536" s="234"/>
      <c r="F536" s="239"/>
      <c r="G536" s="234"/>
      <c r="H536" s="239"/>
      <c r="I536" s="234"/>
      <c r="J536" s="239"/>
      <c r="K536" s="234"/>
      <c r="L536" s="234"/>
      <c r="M536" s="234"/>
    </row>
    <row r="537">
      <c r="A537" s="236"/>
      <c r="B537" s="237"/>
      <c r="C537" s="236"/>
      <c r="D537" s="237"/>
      <c r="E537" s="236"/>
      <c r="F537" s="237"/>
      <c r="G537" s="236"/>
      <c r="H537" s="237"/>
      <c r="I537" s="236"/>
      <c r="J537" s="237"/>
      <c r="K537" s="236"/>
      <c r="L537" s="236"/>
      <c r="M537" s="236"/>
    </row>
    <row r="538">
      <c r="A538" s="234"/>
      <c r="B538" s="239"/>
      <c r="C538" s="234"/>
      <c r="D538" s="239"/>
      <c r="E538" s="234"/>
      <c r="F538" s="239"/>
      <c r="G538" s="234"/>
      <c r="H538" s="239"/>
      <c r="I538" s="234"/>
      <c r="J538" s="239"/>
      <c r="K538" s="234"/>
      <c r="L538" s="234"/>
      <c r="M538" s="234"/>
    </row>
    <row r="539">
      <c r="A539" s="236"/>
      <c r="B539" s="237"/>
      <c r="C539" s="236"/>
      <c r="D539" s="237"/>
      <c r="E539" s="236"/>
      <c r="F539" s="237"/>
      <c r="G539" s="236"/>
      <c r="H539" s="237"/>
      <c r="I539" s="236"/>
      <c r="J539" s="237"/>
      <c r="K539" s="236"/>
      <c r="L539" s="236"/>
      <c r="M539" s="236"/>
    </row>
    <row r="540">
      <c r="A540" s="234"/>
      <c r="B540" s="239"/>
      <c r="C540" s="234"/>
      <c r="D540" s="239"/>
      <c r="E540" s="234"/>
      <c r="F540" s="243"/>
      <c r="G540" s="234"/>
      <c r="H540" s="239"/>
      <c r="I540" s="234"/>
      <c r="J540" s="239"/>
      <c r="K540" s="234"/>
      <c r="L540" s="234"/>
      <c r="M540" s="234"/>
    </row>
    <row r="541">
      <c r="A541" s="236"/>
      <c r="B541" s="237"/>
      <c r="C541" s="236"/>
      <c r="D541" s="237"/>
      <c r="E541" s="236"/>
      <c r="F541" s="237"/>
      <c r="G541" s="236"/>
      <c r="H541" s="237"/>
      <c r="I541" s="236"/>
      <c r="J541" s="237"/>
      <c r="K541" s="236"/>
      <c r="L541" s="236"/>
      <c r="M541" s="236"/>
    </row>
    <row r="542">
      <c r="A542" s="234"/>
      <c r="B542" s="239"/>
      <c r="C542" s="234"/>
      <c r="D542" s="239"/>
      <c r="E542" s="234"/>
      <c r="F542" s="239"/>
      <c r="G542" s="234"/>
      <c r="H542" s="239"/>
      <c r="I542" s="234"/>
      <c r="J542" s="239"/>
      <c r="K542" s="234"/>
      <c r="L542" s="234"/>
      <c r="M542" s="234"/>
    </row>
    <row r="543">
      <c r="A543" s="236"/>
      <c r="B543" s="237"/>
      <c r="C543" s="236"/>
      <c r="D543" s="237"/>
      <c r="E543" s="236"/>
      <c r="F543" s="237"/>
      <c r="G543" s="236"/>
      <c r="H543" s="237"/>
      <c r="I543" s="236"/>
      <c r="J543" s="237"/>
      <c r="K543" s="236"/>
      <c r="L543" s="236"/>
      <c r="M543" s="236"/>
    </row>
    <row r="544">
      <c r="A544" s="234"/>
      <c r="B544" s="239"/>
      <c r="C544" s="234"/>
      <c r="D544" s="239"/>
      <c r="E544" s="234"/>
      <c r="F544" s="239"/>
      <c r="G544" s="234"/>
      <c r="H544" s="239"/>
      <c r="I544" s="234"/>
      <c r="J544" s="239"/>
      <c r="K544" s="234"/>
      <c r="L544" s="234"/>
      <c r="M544" s="234"/>
    </row>
    <row r="545">
      <c r="A545" s="236"/>
      <c r="B545" s="237"/>
      <c r="C545" s="236"/>
      <c r="D545" s="237"/>
      <c r="E545" s="236"/>
      <c r="F545" s="237"/>
      <c r="G545" s="236"/>
      <c r="H545" s="237"/>
      <c r="I545" s="236"/>
      <c r="J545" s="237"/>
      <c r="K545" s="236"/>
      <c r="L545" s="236"/>
      <c r="M545" s="236"/>
    </row>
    <row r="546">
      <c r="A546" s="234"/>
      <c r="B546" s="239"/>
      <c r="C546" s="234"/>
      <c r="D546" s="239"/>
      <c r="E546" s="234"/>
      <c r="F546" s="239"/>
      <c r="G546" s="234"/>
      <c r="H546" s="239"/>
      <c r="I546" s="234"/>
      <c r="J546" s="239"/>
      <c r="K546" s="234"/>
      <c r="L546" s="234"/>
      <c r="M546" s="234"/>
    </row>
    <row r="547">
      <c r="A547" s="236"/>
      <c r="B547" s="237"/>
      <c r="C547" s="236"/>
      <c r="D547" s="237"/>
      <c r="E547" s="236"/>
      <c r="F547" s="237"/>
      <c r="G547" s="236"/>
      <c r="H547" s="237"/>
      <c r="I547" s="236"/>
      <c r="J547" s="237"/>
      <c r="K547" s="236"/>
      <c r="L547" s="236"/>
      <c r="M547" s="236"/>
    </row>
    <row r="548">
      <c r="A548" s="234"/>
      <c r="B548" s="239"/>
      <c r="C548" s="234"/>
      <c r="D548" s="239"/>
      <c r="E548" s="234"/>
      <c r="F548" s="239"/>
      <c r="G548" s="234"/>
      <c r="H548" s="239"/>
      <c r="I548" s="234"/>
      <c r="J548" s="239"/>
      <c r="K548" s="234"/>
      <c r="L548" s="234"/>
      <c r="M548" s="234"/>
    </row>
    <row r="549">
      <c r="A549" s="236"/>
      <c r="B549" s="237"/>
      <c r="C549" s="236"/>
      <c r="D549" s="237"/>
      <c r="E549" s="236"/>
      <c r="F549" s="237"/>
      <c r="G549" s="236"/>
      <c r="H549" s="237"/>
      <c r="I549" s="236"/>
      <c r="J549" s="237"/>
      <c r="K549" s="236"/>
      <c r="L549" s="236"/>
      <c r="M549" s="236"/>
    </row>
    <row r="550">
      <c r="A550" s="234"/>
      <c r="B550" s="239"/>
      <c r="C550" s="234"/>
      <c r="D550" s="239"/>
      <c r="E550" s="234"/>
      <c r="F550" s="239"/>
      <c r="G550" s="234"/>
      <c r="H550" s="239"/>
      <c r="I550" s="234"/>
      <c r="J550" s="239"/>
      <c r="K550" s="234"/>
      <c r="L550" s="234"/>
      <c r="M550" s="234"/>
    </row>
    <row r="551">
      <c r="A551" s="236"/>
      <c r="B551" s="237"/>
      <c r="C551" s="236"/>
      <c r="D551" s="237"/>
      <c r="E551" s="236"/>
      <c r="F551" s="237"/>
      <c r="G551" s="236"/>
      <c r="H551" s="237"/>
      <c r="I551" s="236"/>
      <c r="J551" s="237"/>
      <c r="K551" s="236"/>
      <c r="L551" s="236"/>
      <c r="M551" s="236"/>
    </row>
    <row r="552">
      <c r="A552" s="234"/>
      <c r="B552" s="239"/>
      <c r="C552" s="234"/>
      <c r="D552" s="239"/>
      <c r="E552" s="234"/>
      <c r="F552" s="239"/>
      <c r="G552" s="234"/>
      <c r="H552" s="239"/>
      <c r="I552" s="234"/>
      <c r="J552" s="239"/>
      <c r="K552" s="234"/>
      <c r="L552" s="234"/>
      <c r="M552" s="234"/>
    </row>
    <row r="553">
      <c r="A553" s="236"/>
      <c r="B553" s="237"/>
      <c r="C553" s="236"/>
      <c r="D553" s="237"/>
      <c r="E553" s="236"/>
      <c r="F553" s="237"/>
      <c r="G553" s="236"/>
      <c r="H553" s="237"/>
      <c r="I553" s="236"/>
      <c r="J553" s="237"/>
      <c r="K553" s="236"/>
      <c r="L553" s="236"/>
      <c r="M553" s="236"/>
    </row>
    <row r="554">
      <c r="A554" s="234"/>
      <c r="B554" s="239"/>
      <c r="C554" s="234"/>
      <c r="D554" s="239"/>
      <c r="E554" s="234"/>
      <c r="F554" s="239"/>
      <c r="G554" s="234"/>
      <c r="H554" s="239"/>
      <c r="I554" s="234"/>
      <c r="J554" s="239"/>
      <c r="K554" s="234"/>
      <c r="L554" s="234"/>
      <c r="M554" s="234"/>
    </row>
    <row r="555">
      <c r="A555" s="236"/>
      <c r="B555" s="237"/>
      <c r="C555" s="236"/>
      <c r="D555" s="237"/>
      <c r="E555" s="236"/>
      <c r="F555" s="237"/>
      <c r="G555" s="236"/>
      <c r="H555" s="237"/>
      <c r="I555" s="236"/>
      <c r="J555" s="237"/>
      <c r="K555" s="236"/>
      <c r="L555" s="236"/>
      <c r="M555" s="236"/>
    </row>
    <row r="556">
      <c r="A556" s="234"/>
      <c r="B556" s="239"/>
      <c r="C556" s="234"/>
      <c r="D556" s="239"/>
      <c r="E556" s="234"/>
      <c r="F556" s="239"/>
      <c r="G556" s="234"/>
      <c r="H556" s="239"/>
      <c r="I556" s="234"/>
      <c r="J556" s="239"/>
      <c r="K556" s="234"/>
      <c r="L556" s="234"/>
      <c r="M556" s="234"/>
    </row>
    <row r="557">
      <c r="A557" s="236"/>
      <c r="B557" s="237"/>
      <c r="C557" s="236"/>
      <c r="D557" s="237"/>
      <c r="E557" s="236"/>
      <c r="F557" s="237"/>
      <c r="G557" s="236"/>
      <c r="H557" s="237"/>
      <c r="I557" s="236"/>
      <c r="J557" s="237"/>
      <c r="K557" s="236"/>
      <c r="L557" s="236"/>
      <c r="M557" s="236"/>
    </row>
    <row r="558">
      <c r="A558" s="234"/>
      <c r="B558" s="239"/>
      <c r="C558" s="234"/>
      <c r="D558" s="239"/>
      <c r="E558" s="234"/>
      <c r="F558" s="239"/>
      <c r="G558" s="234"/>
      <c r="H558" s="239"/>
      <c r="I558" s="234"/>
      <c r="J558" s="239"/>
      <c r="K558" s="234"/>
      <c r="L558" s="234"/>
      <c r="M558" s="234"/>
    </row>
    <row r="559">
      <c r="A559" s="236"/>
      <c r="B559" s="237"/>
      <c r="C559" s="236"/>
      <c r="D559" s="237"/>
      <c r="E559" s="236"/>
      <c r="F559" s="237"/>
      <c r="G559" s="236"/>
      <c r="H559" s="237"/>
      <c r="I559" s="236"/>
      <c r="J559" s="237"/>
      <c r="K559" s="236"/>
      <c r="L559" s="236"/>
      <c r="M559" s="236"/>
    </row>
    <row r="560">
      <c r="A560" s="234"/>
      <c r="B560" s="239"/>
      <c r="C560" s="234"/>
      <c r="D560" s="239"/>
      <c r="E560" s="234"/>
      <c r="F560" s="239"/>
      <c r="G560" s="234"/>
      <c r="H560" s="239"/>
      <c r="I560" s="234"/>
      <c r="J560" s="239"/>
      <c r="K560" s="234"/>
      <c r="L560" s="234"/>
      <c r="M560" s="234"/>
    </row>
    <row r="561">
      <c r="A561" s="236"/>
      <c r="B561" s="237"/>
      <c r="C561" s="236"/>
      <c r="D561" s="237"/>
      <c r="E561" s="236"/>
      <c r="F561" s="237"/>
      <c r="G561" s="236"/>
      <c r="H561" s="237"/>
      <c r="I561" s="236"/>
      <c r="J561" s="237"/>
      <c r="K561" s="236"/>
      <c r="L561" s="236"/>
      <c r="M561" s="236"/>
    </row>
    <row r="562">
      <c r="A562" s="234"/>
      <c r="B562" s="239"/>
      <c r="C562" s="234"/>
      <c r="D562" s="239"/>
      <c r="E562" s="234"/>
      <c r="F562" s="239"/>
      <c r="G562" s="234"/>
      <c r="H562" s="243"/>
      <c r="I562" s="234"/>
      <c r="J562" s="239"/>
      <c r="K562" s="234"/>
      <c r="L562" s="234"/>
      <c r="M562" s="234"/>
    </row>
    <row r="563">
      <c r="A563" s="236"/>
      <c r="B563" s="237"/>
      <c r="C563" s="236"/>
      <c r="D563" s="237"/>
      <c r="E563" s="236"/>
      <c r="F563" s="237"/>
      <c r="G563" s="236"/>
      <c r="H563" s="237"/>
      <c r="I563" s="236"/>
      <c r="J563" s="237"/>
      <c r="K563" s="236"/>
      <c r="L563" s="236"/>
      <c r="M563" s="236"/>
    </row>
    <row r="564">
      <c r="A564" s="234"/>
      <c r="B564" s="239"/>
      <c r="C564" s="234"/>
      <c r="D564" s="239"/>
      <c r="E564" s="234"/>
      <c r="F564" s="239"/>
      <c r="G564" s="234"/>
      <c r="H564" s="239"/>
      <c r="I564" s="234"/>
      <c r="J564" s="239"/>
      <c r="K564" s="234"/>
      <c r="L564" s="234"/>
      <c r="M564" s="234"/>
    </row>
    <row r="565">
      <c r="A565" s="236"/>
      <c r="B565" s="237"/>
      <c r="C565" s="236"/>
      <c r="D565" s="237"/>
      <c r="E565" s="236"/>
      <c r="F565" s="237"/>
      <c r="G565" s="236"/>
      <c r="H565" s="237"/>
      <c r="I565" s="236"/>
      <c r="J565" s="237"/>
      <c r="K565" s="236"/>
      <c r="L565" s="236"/>
      <c r="M565" s="236"/>
    </row>
    <row r="566">
      <c r="A566" s="234"/>
      <c r="B566" s="239"/>
      <c r="C566" s="234"/>
      <c r="D566" s="239"/>
      <c r="E566" s="234"/>
      <c r="F566" s="239"/>
      <c r="G566" s="234"/>
      <c r="H566" s="239"/>
      <c r="I566" s="234"/>
      <c r="J566" s="239"/>
      <c r="K566" s="234"/>
      <c r="L566" s="234"/>
      <c r="M566" s="234"/>
    </row>
    <row r="567">
      <c r="A567" s="236"/>
      <c r="B567" s="237"/>
      <c r="C567" s="236"/>
      <c r="D567" s="237"/>
      <c r="E567" s="236"/>
      <c r="F567" s="237"/>
      <c r="G567" s="236"/>
      <c r="H567" s="237"/>
      <c r="I567" s="236"/>
      <c r="J567" s="237"/>
      <c r="K567" s="236"/>
      <c r="L567" s="236"/>
      <c r="M567" s="236"/>
    </row>
    <row r="568">
      <c r="A568" s="234"/>
      <c r="B568" s="239"/>
      <c r="C568" s="234"/>
      <c r="D568" s="239"/>
      <c r="E568" s="234"/>
      <c r="F568" s="239"/>
      <c r="G568" s="234"/>
      <c r="H568" s="239"/>
      <c r="I568" s="234"/>
      <c r="J568" s="239"/>
      <c r="K568" s="234"/>
      <c r="L568" s="234"/>
      <c r="M568" s="234"/>
    </row>
    <row r="569">
      <c r="A569" s="236"/>
      <c r="B569" s="237"/>
      <c r="C569" s="236"/>
      <c r="D569" s="237"/>
      <c r="E569" s="236"/>
      <c r="F569" s="237"/>
      <c r="G569" s="236"/>
      <c r="H569" s="237"/>
      <c r="I569" s="236"/>
      <c r="J569" s="237"/>
      <c r="K569" s="236"/>
      <c r="L569" s="236"/>
      <c r="M569" s="236"/>
    </row>
    <row r="570">
      <c r="A570" s="234"/>
      <c r="B570" s="239"/>
      <c r="C570" s="234"/>
      <c r="D570" s="239"/>
      <c r="E570" s="234"/>
      <c r="F570" s="239"/>
      <c r="G570" s="234"/>
      <c r="H570" s="239"/>
      <c r="I570" s="234"/>
      <c r="J570" s="239"/>
      <c r="K570" s="234"/>
      <c r="L570" s="234"/>
      <c r="M570" s="234"/>
    </row>
    <row r="571">
      <c r="A571" s="236"/>
      <c r="B571" s="237"/>
      <c r="C571" s="236"/>
      <c r="D571" s="237"/>
      <c r="E571" s="236"/>
      <c r="F571" s="237"/>
      <c r="G571" s="236"/>
      <c r="H571" s="237"/>
      <c r="I571" s="236"/>
      <c r="J571" s="237"/>
      <c r="K571" s="236"/>
      <c r="L571" s="236"/>
      <c r="M571" s="236"/>
    </row>
    <row r="572">
      <c r="A572" s="234"/>
      <c r="B572" s="239"/>
      <c r="C572" s="234"/>
      <c r="D572" s="239"/>
      <c r="E572" s="234"/>
      <c r="F572" s="239"/>
      <c r="G572" s="234"/>
      <c r="H572" s="239"/>
      <c r="I572" s="234"/>
      <c r="J572" s="239"/>
      <c r="K572" s="234"/>
      <c r="L572" s="234"/>
      <c r="M572" s="234"/>
    </row>
    <row r="573">
      <c r="A573" s="236"/>
      <c r="B573" s="237"/>
      <c r="C573" s="236"/>
      <c r="D573" s="237"/>
      <c r="E573" s="236"/>
      <c r="F573" s="237"/>
      <c r="G573" s="236"/>
      <c r="H573" s="237"/>
      <c r="I573" s="236"/>
      <c r="J573" s="237"/>
      <c r="K573" s="236"/>
      <c r="L573" s="236"/>
      <c r="M573" s="236"/>
    </row>
    <row r="574">
      <c r="A574" s="234"/>
      <c r="B574" s="239"/>
      <c r="C574" s="234"/>
      <c r="D574" s="239"/>
      <c r="E574" s="234"/>
      <c r="F574" s="239"/>
      <c r="G574" s="234"/>
      <c r="H574" s="239"/>
      <c r="I574" s="234"/>
      <c r="J574" s="239"/>
      <c r="K574" s="234"/>
      <c r="L574" s="234"/>
      <c r="M574" s="234"/>
    </row>
    <row r="575">
      <c r="A575" s="236"/>
      <c r="B575" s="237"/>
      <c r="C575" s="236"/>
      <c r="D575" s="237"/>
      <c r="E575" s="236"/>
      <c r="F575" s="237"/>
      <c r="G575" s="236"/>
      <c r="H575" s="237"/>
      <c r="I575" s="236"/>
      <c r="J575" s="237"/>
      <c r="K575" s="236"/>
      <c r="L575" s="236"/>
      <c r="M575" s="236"/>
    </row>
    <row r="576">
      <c r="A576" s="234"/>
      <c r="B576" s="239"/>
      <c r="C576" s="234"/>
      <c r="D576" s="239"/>
      <c r="E576" s="234"/>
      <c r="F576" s="239"/>
      <c r="G576" s="234"/>
      <c r="H576" s="239"/>
      <c r="I576" s="234"/>
      <c r="J576" s="239"/>
      <c r="K576" s="234"/>
      <c r="L576" s="234"/>
      <c r="M576" s="234"/>
    </row>
    <row r="577">
      <c r="A577" s="236"/>
      <c r="B577" s="237"/>
      <c r="C577" s="236"/>
      <c r="D577" s="237"/>
      <c r="E577" s="236"/>
      <c r="F577" s="237"/>
      <c r="G577" s="236"/>
      <c r="H577" s="237"/>
      <c r="I577" s="236"/>
      <c r="J577" s="237"/>
      <c r="K577" s="236"/>
      <c r="L577" s="236"/>
      <c r="M577" s="236"/>
    </row>
    <row r="578">
      <c r="A578" s="234"/>
      <c r="B578" s="239"/>
      <c r="C578" s="234"/>
      <c r="D578" s="239"/>
      <c r="E578" s="234"/>
      <c r="F578" s="239"/>
      <c r="G578" s="234"/>
      <c r="H578" s="239"/>
      <c r="I578" s="234"/>
      <c r="J578" s="239"/>
      <c r="K578" s="234"/>
      <c r="L578" s="234"/>
      <c r="M578" s="234"/>
    </row>
    <row r="579">
      <c r="A579" s="236"/>
      <c r="B579" s="237"/>
      <c r="C579" s="236"/>
      <c r="D579" s="237"/>
      <c r="E579" s="236"/>
      <c r="F579" s="237"/>
      <c r="G579" s="236"/>
      <c r="H579" s="237"/>
      <c r="I579" s="236"/>
      <c r="J579" s="237"/>
      <c r="K579" s="236"/>
      <c r="L579" s="236"/>
      <c r="M579" s="236"/>
    </row>
    <row r="580">
      <c r="A580" s="234"/>
      <c r="B580" s="239"/>
      <c r="C580" s="234"/>
      <c r="D580" s="239"/>
      <c r="E580" s="234"/>
      <c r="F580" s="239"/>
      <c r="G580" s="234"/>
      <c r="H580" s="239"/>
      <c r="I580" s="234"/>
      <c r="J580" s="239"/>
      <c r="K580" s="234"/>
      <c r="L580" s="234"/>
      <c r="M580" s="234"/>
    </row>
    <row r="581">
      <c r="A581" s="236"/>
      <c r="B581" s="237"/>
      <c r="C581" s="236"/>
      <c r="D581" s="237"/>
      <c r="E581" s="236"/>
      <c r="F581" s="237"/>
      <c r="G581" s="236"/>
      <c r="H581" s="237"/>
      <c r="I581" s="236"/>
      <c r="J581" s="237"/>
      <c r="K581" s="236"/>
      <c r="L581" s="236"/>
      <c r="M581" s="236"/>
    </row>
    <row r="582">
      <c r="A582" s="234"/>
      <c r="B582" s="239"/>
      <c r="C582" s="234"/>
      <c r="D582" s="239"/>
      <c r="E582" s="234"/>
      <c r="F582" s="239"/>
      <c r="G582" s="234"/>
      <c r="H582" s="239"/>
      <c r="I582" s="234"/>
      <c r="J582" s="239"/>
      <c r="K582" s="234"/>
      <c r="L582" s="234"/>
      <c r="M582" s="234"/>
    </row>
    <row r="583">
      <c r="A583" s="236"/>
      <c r="B583" s="237"/>
      <c r="C583" s="236"/>
      <c r="D583" s="237"/>
      <c r="E583" s="236"/>
      <c r="F583" s="237"/>
      <c r="G583" s="236"/>
      <c r="H583" s="237"/>
      <c r="I583" s="236"/>
      <c r="J583" s="237"/>
      <c r="K583" s="236"/>
      <c r="L583" s="236"/>
      <c r="M583" s="236"/>
    </row>
    <row r="584">
      <c r="A584" s="234"/>
      <c r="B584" s="239"/>
      <c r="C584" s="234"/>
      <c r="D584" s="239"/>
      <c r="E584" s="234"/>
      <c r="F584" s="239"/>
      <c r="G584" s="234"/>
      <c r="H584" s="239"/>
      <c r="I584" s="234"/>
      <c r="J584" s="239"/>
      <c r="K584" s="234"/>
      <c r="L584" s="234"/>
      <c r="M584" s="234"/>
    </row>
    <row r="585">
      <c r="A585" s="236"/>
      <c r="B585" s="237"/>
      <c r="C585" s="236"/>
      <c r="D585" s="237"/>
      <c r="E585" s="236"/>
      <c r="F585" s="237"/>
      <c r="G585" s="236"/>
      <c r="H585" s="237"/>
      <c r="I585" s="236"/>
      <c r="J585" s="237"/>
      <c r="K585" s="236"/>
      <c r="L585" s="236"/>
      <c r="M585" s="236"/>
    </row>
    <row r="586">
      <c r="A586" s="234"/>
      <c r="B586" s="239"/>
      <c r="C586" s="234"/>
      <c r="D586" s="239"/>
      <c r="E586" s="234"/>
      <c r="F586" s="239"/>
      <c r="G586" s="234"/>
      <c r="H586" s="239"/>
      <c r="I586" s="234"/>
      <c r="J586" s="239"/>
      <c r="K586" s="234"/>
      <c r="L586" s="234"/>
      <c r="M586" s="234"/>
    </row>
    <row r="587">
      <c r="A587" s="236"/>
      <c r="B587" s="237"/>
      <c r="C587" s="236"/>
      <c r="D587" s="237"/>
      <c r="E587" s="236"/>
      <c r="F587" s="237"/>
      <c r="G587" s="236"/>
      <c r="H587" s="237"/>
      <c r="I587" s="236"/>
      <c r="J587" s="237"/>
      <c r="K587" s="236"/>
      <c r="L587" s="236"/>
      <c r="M587" s="236"/>
    </row>
    <row r="588">
      <c r="A588" s="234"/>
      <c r="B588" s="239"/>
      <c r="C588" s="234"/>
      <c r="D588" s="239"/>
      <c r="E588" s="234"/>
      <c r="F588" s="239"/>
      <c r="G588" s="234"/>
      <c r="H588" s="239"/>
      <c r="I588" s="234"/>
      <c r="J588" s="239"/>
      <c r="K588" s="234"/>
      <c r="L588" s="234"/>
      <c r="M588" s="234"/>
    </row>
    <row r="589">
      <c r="A589" s="236"/>
      <c r="B589" s="237"/>
      <c r="C589" s="236"/>
      <c r="D589" s="237"/>
      <c r="E589" s="236"/>
      <c r="F589" s="237"/>
      <c r="G589" s="236"/>
      <c r="H589" s="237"/>
      <c r="I589" s="236"/>
      <c r="J589" s="237"/>
      <c r="K589" s="236"/>
      <c r="L589" s="236"/>
      <c r="M589" s="236"/>
    </row>
    <row r="590">
      <c r="A590" s="234"/>
      <c r="B590" s="239"/>
      <c r="C590" s="234"/>
      <c r="D590" s="239"/>
      <c r="E590" s="234"/>
      <c r="F590" s="239"/>
      <c r="G590" s="234"/>
      <c r="H590" s="239"/>
      <c r="I590" s="234"/>
      <c r="J590" s="239"/>
      <c r="K590" s="234"/>
      <c r="L590" s="234"/>
      <c r="M590" s="234"/>
    </row>
    <row r="591">
      <c r="A591" s="236"/>
      <c r="B591" s="237"/>
      <c r="C591" s="236"/>
      <c r="D591" s="237"/>
      <c r="E591" s="236"/>
      <c r="F591" s="237"/>
      <c r="G591" s="236"/>
      <c r="H591" s="237"/>
      <c r="I591" s="236"/>
      <c r="J591" s="237"/>
      <c r="K591" s="236"/>
      <c r="L591" s="236"/>
      <c r="M591" s="236"/>
    </row>
    <row r="592">
      <c r="A592" s="234"/>
      <c r="B592" s="239"/>
      <c r="C592" s="234"/>
      <c r="D592" s="243"/>
      <c r="E592" s="234"/>
      <c r="F592" s="239"/>
      <c r="G592" s="234"/>
      <c r="H592" s="239"/>
      <c r="I592" s="234"/>
      <c r="J592" s="239"/>
      <c r="K592" s="234"/>
      <c r="L592" s="234"/>
      <c r="M592" s="234"/>
    </row>
    <row r="593">
      <c r="A593" s="236"/>
      <c r="B593" s="237"/>
      <c r="C593" s="236"/>
      <c r="D593" s="237"/>
      <c r="E593" s="236"/>
      <c r="F593" s="237"/>
      <c r="G593" s="236"/>
      <c r="H593" s="237"/>
      <c r="I593" s="236"/>
      <c r="J593" s="237"/>
      <c r="K593" s="236"/>
      <c r="L593" s="236"/>
      <c r="M593" s="236"/>
    </row>
    <row r="594">
      <c r="A594" s="234"/>
      <c r="B594" s="239"/>
      <c r="C594" s="234"/>
      <c r="D594" s="239"/>
      <c r="E594" s="234"/>
      <c r="F594" s="239"/>
      <c r="G594" s="234"/>
      <c r="H594" s="239"/>
      <c r="I594" s="234"/>
      <c r="J594" s="239"/>
      <c r="K594" s="234"/>
      <c r="L594" s="234"/>
      <c r="M594" s="234"/>
    </row>
    <row r="595">
      <c r="A595" s="236"/>
      <c r="B595" s="237"/>
      <c r="C595" s="236"/>
      <c r="D595" s="237"/>
      <c r="E595" s="236"/>
      <c r="F595" s="237"/>
      <c r="G595" s="236"/>
      <c r="H595" s="237"/>
      <c r="I595" s="236"/>
      <c r="J595" s="237"/>
      <c r="K595" s="236"/>
      <c r="L595" s="236"/>
      <c r="M595" s="236"/>
    </row>
    <row r="596">
      <c r="A596" s="234"/>
      <c r="B596" s="239"/>
      <c r="C596" s="234"/>
      <c r="D596" s="239"/>
      <c r="E596" s="234"/>
      <c r="F596" s="239"/>
      <c r="G596" s="234"/>
      <c r="H596" s="239"/>
      <c r="I596" s="234"/>
      <c r="J596" s="239"/>
      <c r="K596" s="234"/>
      <c r="L596" s="234"/>
      <c r="M596" s="234"/>
    </row>
    <row r="597">
      <c r="A597" s="236"/>
      <c r="B597" s="237"/>
      <c r="C597" s="236"/>
      <c r="D597" s="237"/>
      <c r="E597" s="236"/>
      <c r="F597" s="237"/>
      <c r="G597" s="236"/>
      <c r="H597" s="237"/>
      <c r="I597" s="236"/>
      <c r="J597" s="237"/>
      <c r="K597" s="236"/>
      <c r="L597" s="236"/>
      <c r="M597" s="236"/>
    </row>
    <row r="598">
      <c r="A598" s="234"/>
      <c r="B598" s="239"/>
      <c r="C598" s="234"/>
      <c r="D598" s="239"/>
      <c r="E598" s="234"/>
      <c r="F598" s="239"/>
      <c r="G598" s="234"/>
      <c r="H598" s="239"/>
      <c r="I598" s="234"/>
      <c r="J598" s="239"/>
      <c r="K598" s="234"/>
      <c r="L598" s="234"/>
      <c r="M598" s="234"/>
    </row>
    <row r="599">
      <c r="A599" s="236"/>
      <c r="B599" s="237"/>
      <c r="C599" s="236"/>
      <c r="D599" s="237"/>
      <c r="E599" s="236"/>
      <c r="F599" s="237"/>
      <c r="G599" s="236"/>
      <c r="H599" s="237"/>
      <c r="I599" s="236"/>
      <c r="J599" s="237"/>
      <c r="K599" s="236"/>
      <c r="L599" s="236"/>
      <c r="M599" s="236"/>
    </row>
    <row r="600">
      <c r="A600" s="234"/>
      <c r="B600" s="239"/>
      <c r="C600" s="234"/>
      <c r="D600" s="239"/>
      <c r="E600" s="234"/>
      <c r="F600" s="239"/>
      <c r="G600" s="234"/>
      <c r="H600" s="239"/>
      <c r="I600" s="234"/>
      <c r="J600" s="234"/>
      <c r="K600" s="234"/>
      <c r="L600" s="234"/>
      <c r="M600" s="234"/>
    </row>
    <row r="601">
      <c r="A601" s="236"/>
      <c r="B601" s="237"/>
      <c r="C601" s="236"/>
      <c r="D601" s="237"/>
      <c r="E601" s="236"/>
      <c r="F601" s="237"/>
      <c r="G601" s="236"/>
      <c r="H601" s="237"/>
      <c r="I601" s="236"/>
      <c r="J601" s="236"/>
      <c r="K601" s="236"/>
      <c r="L601" s="236"/>
      <c r="M601" s="236"/>
    </row>
    <row r="602">
      <c r="A602" s="234"/>
      <c r="B602" s="239"/>
      <c r="C602" s="234"/>
      <c r="D602" s="239"/>
      <c r="E602" s="234"/>
      <c r="F602" s="239"/>
      <c r="G602" s="234"/>
      <c r="H602" s="239"/>
      <c r="I602" s="234"/>
      <c r="J602" s="234"/>
      <c r="K602" s="234"/>
      <c r="L602" s="234"/>
      <c r="M602" s="234"/>
    </row>
    <row r="603">
      <c r="A603" s="236"/>
      <c r="B603" s="237"/>
      <c r="C603" s="236"/>
      <c r="D603" s="237"/>
      <c r="E603" s="236"/>
      <c r="F603" s="237"/>
      <c r="G603" s="236"/>
      <c r="H603" s="237"/>
      <c r="I603" s="236"/>
      <c r="J603" s="236"/>
      <c r="K603" s="236"/>
      <c r="L603" s="236"/>
      <c r="M603" s="236"/>
    </row>
    <row r="604">
      <c r="A604" s="234"/>
      <c r="B604" s="239"/>
      <c r="C604" s="234"/>
      <c r="D604" s="239"/>
      <c r="E604" s="234"/>
      <c r="F604" s="239"/>
      <c r="G604" s="234"/>
      <c r="H604" s="239"/>
      <c r="I604" s="234"/>
      <c r="J604" s="234"/>
      <c r="K604" s="234"/>
      <c r="L604" s="234"/>
      <c r="M604" s="234"/>
    </row>
    <row r="605">
      <c r="A605" s="236"/>
      <c r="B605" s="237"/>
      <c r="C605" s="236"/>
      <c r="D605" s="237"/>
      <c r="E605" s="236"/>
      <c r="F605" s="237"/>
      <c r="G605" s="236"/>
      <c r="H605" s="237"/>
      <c r="I605" s="236"/>
      <c r="J605" s="236"/>
      <c r="K605" s="236"/>
      <c r="L605" s="236"/>
      <c r="M605" s="236"/>
    </row>
    <row r="606">
      <c r="A606" s="234"/>
      <c r="B606" s="239"/>
      <c r="C606" s="234"/>
      <c r="D606" s="239"/>
      <c r="E606" s="234"/>
      <c r="F606" s="239"/>
      <c r="G606" s="234"/>
      <c r="H606" s="239"/>
      <c r="I606" s="234"/>
      <c r="J606" s="234"/>
      <c r="K606" s="234"/>
      <c r="L606" s="234"/>
      <c r="M606" s="234"/>
    </row>
    <row r="607">
      <c r="A607" s="236"/>
      <c r="B607" s="237"/>
      <c r="C607" s="236"/>
      <c r="D607" s="237"/>
      <c r="E607" s="236"/>
      <c r="F607" s="237"/>
      <c r="G607" s="236"/>
      <c r="H607" s="237"/>
      <c r="I607" s="236"/>
      <c r="J607" s="236"/>
      <c r="K607" s="236"/>
      <c r="L607" s="236"/>
      <c r="M607" s="236"/>
    </row>
    <row r="608">
      <c r="A608" s="234"/>
      <c r="B608" s="239"/>
      <c r="C608" s="234"/>
      <c r="D608" s="239"/>
      <c r="E608" s="234"/>
      <c r="F608" s="239"/>
      <c r="G608" s="234"/>
      <c r="H608" s="239"/>
      <c r="I608" s="234"/>
      <c r="J608" s="234"/>
      <c r="K608" s="234"/>
      <c r="L608" s="234"/>
      <c r="M608" s="234"/>
    </row>
    <row r="609">
      <c r="A609" s="236"/>
      <c r="B609" s="237"/>
      <c r="C609" s="236"/>
      <c r="D609" s="237"/>
      <c r="E609" s="236"/>
      <c r="F609" s="237"/>
      <c r="G609" s="236"/>
      <c r="H609" s="237"/>
      <c r="I609" s="236"/>
      <c r="J609" s="236"/>
      <c r="K609" s="236"/>
      <c r="L609" s="236"/>
      <c r="M609" s="236"/>
    </row>
    <row r="610">
      <c r="A610" s="234"/>
      <c r="B610" s="239"/>
      <c r="C610" s="234"/>
      <c r="D610" s="239"/>
      <c r="E610" s="234"/>
      <c r="F610" s="239"/>
      <c r="G610" s="234"/>
      <c r="H610" s="239"/>
      <c r="I610" s="234"/>
      <c r="J610" s="234"/>
      <c r="K610" s="234"/>
      <c r="L610" s="234"/>
      <c r="M610" s="234"/>
    </row>
    <row r="611">
      <c r="A611" s="236"/>
      <c r="B611" s="237"/>
      <c r="C611" s="236"/>
      <c r="D611" s="237"/>
      <c r="E611" s="236"/>
      <c r="F611" s="237"/>
      <c r="G611" s="236"/>
      <c r="H611" s="237"/>
      <c r="I611" s="236"/>
      <c r="J611" s="236"/>
      <c r="K611" s="236"/>
      <c r="L611" s="236"/>
      <c r="M611" s="236"/>
    </row>
    <row r="612">
      <c r="A612" s="234"/>
      <c r="B612" s="239"/>
      <c r="C612" s="234"/>
      <c r="D612" s="239"/>
      <c r="E612" s="234"/>
      <c r="F612" s="239"/>
      <c r="G612" s="234"/>
      <c r="H612" s="239"/>
      <c r="I612" s="234"/>
      <c r="J612" s="234"/>
      <c r="K612" s="234"/>
      <c r="L612" s="234"/>
      <c r="M612" s="234"/>
    </row>
    <row r="613">
      <c r="A613" s="236"/>
      <c r="B613" s="237"/>
      <c r="C613" s="236"/>
      <c r="D613" s="237"/>
      <c r="E613" s="236"/>
      <c r="F613" s="237"/>
      <c r="G613" s="236"/>
      <c r="H613" s="237"/>
      <c r="I613" s="236"/>
      <c r="J613" s="236"/>
      <c r="K613" s="236"/>
      <c r="L613" s="236"/>
      <c r="M613" s="236"/>
    </row>
    <row r="614">
      <c r="A614" s="234"/>
      <c r="B614" s="239"/>
      <c r="C614" s="234"/>
      <c r="D614" s="239"/>
      <c r="E614" s="234"/>
      <c r="F614" s="239"/>
      <c r="G614" s="234"/>
      <c r="H614" s="239"/>
      <c r="I614" s="234"/>
      <c r="J614" s="234"/>
      <c r="K614" s="234"/>
      <c r="L614" s="234"/>
      <c r="M614" s="234"/>
    </row>
    <row r="615">
      <c r="A615" s="236"/>
      <c r="B615" s="237"/>
      <c r="C615" s="236"/>
      <c r="D615" s="237"/>
      <c r="E615" s="236"/>
      <c r="F615" s="237"/>
      <c r="G615" s="236"/>
      <c r="H615" s="237"/>
      <c r="I615" s="236"/>
      <c r="J615" s="236"/>
      <c r="K615" s="236"/>
      <c r="L615" s="236"/>
      <c r="M615" s="236"/>
    </row>
    <row r="616">
      <c r="A616" s="234"/>
      <c r="B616" s="239"/>
      <c r="C616" s="234"/>
      <c r="D616" s="239"/>
      <c r="E616" s="234"/>
      <c r="F616" s="239"/>
      <c r="G616" s="234"/>
      <c r="H616" s="239"/>
      <c r="I616" s="234"/>
      <c r="J616" s="234"/>
      <c r="K616" s="234"/>
      <c r="L616" s="234"/>
      <c r="M616" s="234"/>
    </row>
    <row r="617">
      <c r="A617" s="236"/>
      <c r="B617" s="237"/>
      <c r="C617" s="236"/>
      <c r="D617" s="237"/>
      <c r="E617" s="236"/>
      <c r="F617" s="237"/>
      <c r="G617" s="236"/>
      <c r="H617" s="237"/>
      <c r="I617" s="236"/>
      <c r="J617" s="236"/>
      <c r="K617" s="236"/>
      <c r="L617" s="236"/>
      <c r="M617" s="236"/>
    </row>
    <row r="618">
      <c r="A618" s="234"/>
      <c r="B618" s="239"/>
      <c r="C618" s="234"/>
      <c r="D618" s="239"/>
      <c r="E618" s="234"/>
      <c r="F618" s="239"/>
      <c r="G618" s="234"/>
      <c r="H618" s="239"/>
      <c r="I618" s="234"/>
      <c r="J618" s="234"/>
      <c r="K618" s="234"/>
      <c r="L618" s="234"/>
      <c r="M618" s="234"/>
    </row>
    <row r="619">
      <c r="A619" s="236"/>
      <c r="B619" s="237"/>
      <c r="C619" s="236"/>
      <c r="D619" s="237"/>
      <c r="E619" s="236"/>
      <c r="F619" s="237"/>
      <c r="G619" s="236"/>
      <c r="H619" s="237"/>
      <c r="I619" s="236"/>
      <c r="J619" s="236"/>
      <c r="K619" s="236"/>
      <c r="L619" s="236"/>
      <c r="M619" s="236"/>
    </row>
    <row r="620">
      <c r="A620" s="234"/>
      <c r="B620" s="239"/>
      <c r="C620" s="234"/>
      <c r="D620" s="239"/>
      <c r="E620" s="234"/>
      <c r="F620" s="239"/>
      <c r="G620" s="234"/>
      <c r="H620" s="239"/>
      <c r="I620" s="234"/>
      <c r="J620" s="234"/>
      <c r="K620" s="234"/>
      <c r="L620" s="234"/>
      <c r="M620" s="234"/>
    </row>
    <row r="621">
      <c r="A621" s="236"/>
      <c r="B621" s="237"/>
      <c r="C621" s="236"/>
      <c r="D621" s="237"/>
      <c r="E621" s="236"/>
      <c r="F621" s="237"/>
      <c r="G621" s="236"/>
      <c r="H621" s="237"/>
      <c r="I621" s="236"/>
      <c r="J621" s="236"/>
      <c r="K621" s="236"/>
      <c r="L621" s="236"/>
      <c r="M621" s="236"/>
    </row>
    <row r="622">
      <c r="A622" s="234"/>
      <c r="B622" s="239"/>
      <c r="C622" s="234"/>
      <c r="D622" s="239"/>
      <c r="E622" s="234"/>
      <c r="F622" s="239"/>
      <c r="G622" s="234"/>
      <c r="H622" s="239"/>
      <c r="I622" s="234"/>
      <c r="J622" s="234"/>
      <c r="K622" s="234"/>
      <c r="L622" s="234"/>
      <c r="M622" s="234"/>
    </row>
    <row r="623">
      <c r="A623" s="236"/>
      <c r="B623" s="237"/>
      <c r="C623" s="236"/>
      <c r="D623" s="237"/>
      <c r="E623" s="236"/>
      <c r="F623" s="237"/>
      <c r="G623" s="236"/>
      <c r="H623" s="237"/>
      <c r="I623" s="236"/>
      <c r="J623" s="236"/>
      <c r="K623" s="236"/>
      <c r="L623" s="236"/>
      <c r="M623" s="236"/>
    </row>
    <row r="624">
      <c r="A624" s="234"/>
      <c r="B624" s="239"/>
      <c r="C624" s="234"/>
      <c r="D624" s="239"/>
      <c r="E624" s="234"/>
      <c r="F624" s="239"/>
      <c r="G624" s="234"/>
      <c r="H624" s="239"/>
      <c r="I624" s="234"/>
      <c r="J624" s="234"/>
      <c r="K624" s="234"/>
      <c r="L624" s="234"/>
      <c r="M624" s="234"/>
    </row>
    <row r="625">
      <c r="A625" s="236"/>
      <c r="B625" s="237"/>
      <c r="C625" s="236"/>
      <c r="D625" s="237"/>
      <c r="E625" s="236"/>
      <c r="F625" s="237"/>
      <c r="G625" s="236"/>
      <c r="H625" s="237"/>
      <c r="I625" s="236"/>
      <c r="J625" s="236"/>
      <c r="K625" s="236"/>
      <c r="L625" s="236"/>
      <c r="M625" s="236"/>
    </row>
    <row r="626">
      <c r="A626" s="234"/>
      <c r="B626" s="239"/>
      <c r="C626" s="234"/>
      <c r="D626" s="239"/>
      <c r="E626" s="234"/>
      <c r="F626" s="239"/>
      <c r="G626" s="234"/>
      <c r="H626" s="239"/>
      <c r="I626" s="234"/>
      <c r="J626" s="234"/>
      <c r="K626" s="234"/>
      <c r="L626" s="234"/>
      <c r="M626" s="234"/>
    </row>
    <row r="627">
      <c r="A627" s="236"/>
      <c r="B627" s="237"/>
      <c r="C627" s="236"/>
      <c r="D627" s="237"/>
      <c r="E627" s="236"/>
      <c r="F627" s="237"/>
      <c r="G627" s="236"/>
      <c r="H627" s="237"/>
      <c r="I627" s="236"/>
      <c r="J627" s="236"/>
      <c r="K627" s="236"/>
      <c r="L627" s="236"/>
      <c r="M627" s="236"/>
    </row>
    <row r="628">
      <c r="A628" s="234"/>
      <c r="B628" s="239"/>
      <c r="C628" s="234"/>
      <c r="D628" s="239"/>
      <c r="E628" s="234"/>
      <c r="F628" s="239"/>
      <c r="G628" s="234"/>
      <c r="H628" s="239"/>
      <c r="I628" s="234"/>
      <c r="J628" s="234"/>
      <c r="K628" s="234"/>
      <c r="L628" s="234"/>
      <c r="M628" s="234"/>
    </row>
    <row r="629">
      <c r="A629" s="236"/>
      <c r="B629" s="237"/>
      <c r="C629" s="236"/>
      <c r="D629" s="237"/>
      <c r="E629" s="236"/>
      <c r="F629" s="237"/>
      <c r="G629" s="236"/>
      <c r="H629" s="237"/>
      <c r="I629" s="236"/>
      <c r="J629" s="236"/>
      <c r="K629" s="236"/>
      <c r="L629" s="236"/>
      <c r="M629" s="236"/>
    </row>
    <row r="630">
      <c r="A630" s="234"/>
      <c r="B630" s="239"/>
      <c r="C630" s="234"/>
      <c r="D630" s="239"/>
      <c r="E630" s="234"/>
      <c r="F630" s="239"/>
      <c r="G630" s="234"/>
      <c r="H630" s="239"/>
      <c r="I630" s="234"/>
      <c r="J630" s="234"/>
      <c r="K630" s="234"/>
      <c r="L630" s="234"/>
      <c r="M630" s="234"/>
    </row>
    <row r="631">
      <c r="A631" s="236"/>
      <c r="B631" s="237"/>
      <c r="C631" s="236"/>
      <c r="D631" s="237"/>
      <c r="E631" s="236"/>
      <c r="F631" s="237"/>
      <c r="G631" s="236"/>
      <c r="H631" s="237"/>
      <c r="I631" s="236"/>
      <c r="J631" s="236"/>
      <c r="K631" s="236"/>
      <c r="L631" s="236"/>
      <c r="M631" s="236"/>
    </row>
    <row r="632">
      <c r="A632" s="234"/>
      <c r="B632" s="239"/>
      <c r="C632" s="234"/>
      <c r="D632" s="239"/>
      <c r="E632" s="234"/>
      <c r="F632" s="239"/>
      <c r="G632" s="234"/>
      <c r="H632" s="239"/>
      <c r="I632" s="234"/>
      <c r="J632" s="234"/>
      <c r="K632" s="234"/>
      <c r="L632" s="234"/>
      <c r="M632" s="234"/>
    </row>
    <row r="633">
      <c r="A633" s="236"/>
      <c r="B633" s="237"/>
      <c r="C633" s="236"/>
      <c r="D633" s="237"/>
      <c r="E633" s="236"/>
      <c r="F633" s="237"/>
      <c r="G633" s="236"/>
      <c r="H633" s="237"/>
      <c r="I633" s="236"/>
      <c r="J633" s="236"/>
      <c r="K633" s="236"/>
      <c r="L633" s="236"/>
      <c r="M633" s="236"/>
    </row>
    <row r="634">
      <c r="A634" s="234"/>
      <c r="B634" s="239"/>
      <c r="C634" s="234"/>
      <c r="D634" s="239"/>
      <c r="E634" s="234"/>
      <c r="F634" s="239"/>
      <c r="G634" s="234"/>
      <c r="H634" s="239"/>
      <c r="I634" s="234"/>
      <c r="J634" s="234"/>
      <c r="K634" s="234"/>
      <c r="L634" s="234"/>
      <c r="M634" s="234"/>
    </row>
    <row r="635">
      <c r="A635" s="236"/>
      <c r="B635" s="237"/>
      <c r="C635" s="236"/>
      <c r="D635" s="237"/>
      <c r="E635" s="236"/>
      <c r="F635" s="237"/>
      <c r="G635" s="236"/>
      <c r="H635" s="242"/>
      <c r="I635" s="236"/>
      <c r="J635" s="236"/>
      <c r="K635" s="236"/>
      <c r="L635" s="236"/>
      <c r="M635" s="236"/>
    </row>
    <row r="636">
      <c r="A636" s="234"/>
      <c r="B636" s="239"/>
      <c r="C636" s="234"/>
      <c r="D636" s="239"/>
      <c r="E636" s="234"/>
      <c r="F636" s="239"/>
      <c r="G636" s="234"/>
      <c r="H636" s="239"/>
      <c r="I636" s="234"/>
      <c r="J636" s="234"/>
      <c r="K636" s="234"/>
      <c r="L636" s="234"/>
      <c r="M636" s="234"/>
    </row>
    <row r="637">
      <c r="A637" s="236"/>
      <c r="B637" s="237"/>
      <c r="C637" s="236"/>
      <c r="D637" s="237"/>
      <c r="E637" s="236"/>
      <c r="F637" s="237"/>
      <c r="G637" s="236"/>
      <c r="H637" s="237"/>
      <c r="I637" s="236"/>
      <c r="J637" s="236"/>
      <c r="K637" s="236"/>
      <c r="L637" s="236"/>
      <c r="M637" s="236"/>
    </row>
    <row r="638">
      <c r="A638" s="234"/>
      <c r="B638" s="239"/>
      <c r="C638" s="234"/>
      <c r="D638" s="239"/>
      <c r="E638" s="234"/>
      <c r="F638" s="239"/>
      <c r="G638" s="234"/>
      <c r="H638" s="239"/>
      <c r="I638" s="234"/>
      <c r="J638" s="234"/>
      <c r="K638" s="234"/>
      <c r="L638" s="234"/>
      <c r="M638" s="234"/>
    </row>
    <row r="639">
      <c r="A639" s="236"/>
      <c r="B639" s="237"/>
      <c r="C639" s="236"/>
      <c r="D639" s="237"/>
      <c r="E639" s="236"/>
      <c r="F639" s="237"/>
      <c r="G639" s="236"/>
      <c r="H639" s="237"/>
      <c r="I639" s="236"/>
      <c r="J639" s="236"/>
      <c r="K639" s="236"/>
      <c r="L639" s="236"/>
      <c r="M639" s="236"/>
    </row>
    <row r="640">
      <c r="A640" s="234"/>
      <c r="B640" s="239"/>
      <c r="C640" s="234"/>
      <c r="D640" s="239"/>
      <c r="E640" s="234"/>
      <c r="F640" s="239"/>
      <c r="G640" s="234"/>
      <c r="H640" s="239"/>
      <c r="I640" s="234"/>
      <c r="J640" s="234"/>
      <c r="K640" s="234"/>
      <c r="L640" s="234"/>
      <c r="M640" s="234"/>
    </row>
    <row r="641">
      <c r="A641" s="236"/>
      <c r="B641" s="237"/>
      <c r="C641" s="236"/>
      <c r="D641" s="237"/>
      <c r="E641" s="236"/>
      <c r="F641" s="237"/>
      <c r="G641" s="236"/>
      <c r="H641" s="237"/>
      <c r="I641" s="236"/>
      <c r="J641" s="236"/>
      <c r="K641" s="236"/>
      <c r="L641" s="236"/>
      <c r="M641" s="236"/>
    </row>
    <row r="642">
      <c r="A642" s="234"/>
      <c r="B642" s="239"/>
      <c r="C642" s="234"/>
      <c r="D642" s="239"/>
      <c r="E642" s="234"/>
      <c r="F642" s="239"/>
      <c r="G642" s="234"/>
      <c r="H642" s="239"/>
      <c r="I642" s="234"/>
      <c r="J642" s="234"/>
      <c r="K642" s="234"/>
      <c r="L642" s="234"/>
      <c r="M642" s="234"/>
    </row>
    <row r="643">
      <c r="A643" s="236"/>
      <c r="B643" s="237"/>
      <c r="C643" s="236"/>
      <c r="D643" s="237"/>
      <c r="E643" s="236"/>
      <c r="F643" s="237"/>
      <c r="G643" s="236"/>
      <c r="H643" s="237"/>
      <c r="I643" s="236"/>
      <c r="J643" s="236"/>
      <c r="K643" s="236"/>
      <c r="L643" s="236"/>
      <c r="M643" s="236"/>
    </row>
    <row r="644">
      <c r="A644" s="234"/>
      <c r="B644" s="239"/>
      <c r="C644" s="234"/>
      <c r="D644" s="239"/>
      <c r="E644" s="234"/>
      <c r="F644" s="239"/>
      <c r="G644" s="234"/>
      <c r="H644" s="239"/>
      <c r="I644" s="234"/>
      <c r="J644" s="234"/>
      <c r="K644" s="234"/>
      <c r="L644" s="234"/>
      <c r="M644" s="234"/>
    </row>
    <row r="645">
      <c r="A645" s="236"/>
      <c r="B645" s="237"/>
      <c r="C645" s="236"/>
      <c r="D645" s="237"/>
      <c r="E645" s="236"/>
      <c r="F645" s="237"/>
      <c r="G645" s="236"/>
      <c r="H645" s="237"/>
      <c r="I645" s="236"/>
      <c r="J645" s="236"/>
      <c r="K645" s="236"/>
      <c r="L645" s="236"/>
      <c r="M645" s="236"/>
    </row>
    <row r="646">
      <c r="A646" s="234"/>
      <c r="B646" s="239"/>
      <c r="C646" s="234"/>
      <c r="D646" s="239"/>
      <c r="E646" s="234"/>
      <c r="F646" s="239"/>
      <c r="G646" s="234"/>
      <c r="H646" s="239"/>
      <c r="I646" s="234"/>
      <c r="J646" s="234"/>
      <c r="K646" s="234"/>
      <c r="L646" s="234"/>
      <c r="M646" s="234"/>
    </row>
    <row r="647">
      <c r="A647" s="236"/>
      <c r="B647" s="237"/>
      <c r="C647" s="236"/>
      <c r="D647" s="237"/>
      <c r="E647" s="236"/>
      <c r="F647" s="237"/>
      <c r="G647" s="236"/>
      <c r="H647" s="237"/>
      <c r="I647" s="236"/>
      <c r="J647" s="236"/>
      <c r="K647" s="236"/>
      <c r="L647" s="236"/>
      <c r="M647" s="236"/>
    </row>
    <row r="648">
      <c r="A648" s="234"/>
      <c r="B648" s="239"/>
      <c r="C648" s="234"/>
      <c r="D648" s="239"/>
      <c r="E648" s="234"/>
      <c r="F648" s="239"/>
      <c r="G648" s="234"/>
      <c r="H648" s="239"/>
      <c r="I648" s="234"/>
      <c r="J648" s="234"/>
      <c r="K648" s="234"/>
      <c r="L648" s="234"/>
      <c r="M648" s="234"/>
    </row>
    <row r="649">
      <c r="A649" s="236"/>
      <c r="B649" s="237"/>
      <c r="C649" s="236"/>
      <c r="D649" s="237"/>
      <c r="E649" s="236"/>
      <c r="F649" s="237"/>
      <c r="G649" s="236"/>
      <c r="H649" s="237"/>
      <c r="I649" s="236"/>
      <c r="J649" s="236"/>
      <c r="K649" s="236"/>
      <c r="L649" s="236"/>
      <c r="M649" s="236"/>
    </row>
    <row r="650">
      <c r="A650" s="234"/>
      <c r="B650" s="239"/>
      <c r="C650" s="234"/>
      <c r="D650" s="239"/>
      <c r="E650" s="234"/>
      <c r="F650" s="239"/>
      <c r="G650" s="234"/>
      <c r="H650" s="239"/>
      <c r="I650" s="234"/>
      <c r="J650" s="234"/>
      <c r="K650" s="234"/>
      <c r="L650" s="234"/>
      <c r="M650" s="234"/>
    </row>
    <row r="651">
      <c r="A651" s="236"/>
      <c r="B651" s="237"/>
      <c r="C651" s="236"/>
      <c r="D651" s="237"/>
      <c r="E651" s="236"/>
      <c r="F651" s="237"/>
      <c r="G651" s="236"/>
      <c r="H651" s="237"/>
      <c r="I651" s="236"/>
      <c r="J651" s="236"/>
      <c r="K651" s="236"/>
      <c r="L651" s="236"/>
      <c r="M651" s="236"/>
    </row>
    <row r="652">
      <c r="A652" s="234"/>
      <c r="B652" s="239"/>
      <c r="C652" s="234"/>
      <c r="D652" s="239"/>
      <c r="E652" s="234"/>
      <c r="F652" s="239"/>
      <c r="G652" s="234"/>
      <c r="H652" s="239"/>
      <c r="I652" s="234"/>
      <c r="J652" s="234"/>
      <c r="K652" s="234"/>
      <c r="L652" s="234"/>
      <c r="M652" s="234"/>
    </row>
    <row r="653">
      <c r="A653" s="236"/>
      <c r="B653" s="237"/>
      <c r="C653" s="236"/>
      <c r="D653" s="237"/>
      <c r="E653" s="236"/>
      <c r="F653" s="237"/>
      <c r="G653" s="236"/>
      <c r="H653" s="237"/>
      <c r="I653" s="236"/>
      <c r="J653" s="236"/>
      <c r="K653" s="236"/>
      <c r="L653" s="236"/>
      <c r="M653" s="236"/>
    </row>
    <row r="654">
      <c r="A654" s="234"/>
      <c r="B654" s="239"/>
      <c r="C654" s="234"/>
      <c r="D654" s="239"/>
      <c r="E654" s="234"/>
      <c r="F654" s="239"/>
      <c r="G654" s="234"/>
      <c r="H654" s="239"/>
      <c r="I654" s="234"/>
      <c r="J654" s="234"/>
      <c r="K654" s="234"/>
      <c r="L654" s="234"/>
      <c r="M654" s="234"/>
    </row>
    <row r="655">
      <c r="A655" s="236"/>
      <c r="B655" s="237"/>
      <c r="C655" s="236"/>
      <c r="D655" s="237"/>
      <c r="E655" s="236"/>
      <c r="F655" s="237"/>
      <c r="G655" s="236"/>
      <c r="H655" s="237"/>
      <c r="I655" s="236"/>
      <c r="J655" s="236"/>
      <c r="K655" s="236"/>
      <c r="L655" s="236"/>
      <c r="M655" s="236"/>
    </row>
    <row r="656">
      <c r="A656" s="234"/>
      <c r="B656" s="239"/>
      <c r="C656" s="234"/>
      <c r="D656" s="239"/>
      <c r="E656" s="234"/>
      <c r="F656" s="239"/>
      <c r="G656" s="234"/>
      <c r="H656" s="239"/>
      <c r="I656" s="234"/>
      <c r="J656" s="234"/>
      <c r="K656" s="234"/>
      <c r="L656" s="234"/>
      <c r="M656" s="234"/>
    </row>
    <row r="657">
      <c r="A657" s="236"/>
      <c r="B657" s="237"/>
      <c r="C657" s="236"/>
      <c r="D657" s="237"/>
      <c r="E657" s="236"/>
      <c r="F657" s="237"/>
      <c r="G657" s="236"/>
      <c r="H657" s="237"/>
      <c r="I657" s="236"/>
      <c r="J657" s="236"/>
      <c r="K657" s="236"/>
      <c r="L657" s="236"/>
      <c r="M657" s="236"/>
    </row>
    <row r="658">
      <c r="A658" s="234"/>
      <c r="B658" s="239"/>
      <c r="C658" s="234"/>
      <c r="D658" s="239"/>
      <c r="E658" s="234"/>
      <c r="F658" s="239"/>
      <c r="G658" s="234"/>
      <c r="H658" s="239"/>
      <c r="I658" s="234"/>
      <c r="J658" s="234"/>
      <c r="K658" s="234"/>
      <c r="L658" s="234"/>
      <c r="M658" s="234"/>
    </row>
    <row r="659">
      <c r="A659" s="236"/>
      <c r="B659" s="237"/>
      <c r="C659" s="236"/>
      <c r="D659" s="237"/>
      <c r="E659" s="236"/>
      <c r="F659" s="237"/>
      <c r="G659" s="236"/>
      <c r="H659" s="237"/>
      <c r="I659" s="236"/>
      <c r="J659" s="236"/>
      <c r="K659" s="236"/>
      <c r="L659" s="236"/>
      <c r="M659" s="236"/>
    </row>
    <row r="660">
      <c r="A660" s="234"/>
      <c r="B660" s="239"/>
      <c r="C660" s="234"/>
      <c r="D660" s="239"/>
      <c r="E660" s="234"/>
      <c r="F660" s="239"/>
      <c r="G660" s="234"/>
      <c r="H660" s="239"/>
      <c r="I660" s="234"/>
      <c r="J660" s="234"/>
      <c r="K660" s="234"/>
      <c r="L660" s="234"/>
      <c r="M660" s="234"/>
    </row>
    <row r="661">
      <c r="A661" s="236"/>
      <c r="B661" s="237"/>
      <c r="C661" s="236"/>
      <c r="D661" s="237"/>
      <c r="E661" s="236"/>
      <c r="F661" s="237"/>
      <c r="G661" s="236"/>
      <c r="H661" s="237"/>
      <c r="I661" s="236"/>
      <c r="J661" s="236"/>
      <c r="K661" s="236"/>
      <c r="L661" s="236"/>
      <c r="M661" s="236"/>
    </row>
    <row r="662">
      <c r="A662" s="234"/>
      <c r="B662" s="239"/>
      <c r="C662" s="234"/>
      <c r="D662" s="239"/>
      <c r="E662" s="234"/>
      <c r="F662" s="239"/>
      <c r="G662" s="234"/>
      <c r="H662" s="239"/>
      <c r="I662" s="234"/>
      <c r="J662" s="234"/>
      <c r="K662" s="234"/>
      <c r="L662" s="234"/>
      <c r="M662" s="234"/>
    </row>
    <row r="663">
      <c r="A663" s="236"/>
      <c r="B663" s="237"/>
      <c r="C663" s="236"/>
      <c r="D663" s="237"/>
      <c r="E663" s="236"/>
      <c r="F663" s="237"/>
      <c r="G663" s="236"/>
      <c r="H663" s="237"/>
      <c r="I663" s="236"/>
      <c r="J663" s="236"/>
      <c r="K663" s="236"/>
      <c r="L663" s="236"/>
      <c r="M663" s="236"/>
    </row>
    <row r="664">
      <c r="A664" s="234"/>
      <c r="B664" s="239"/>
      <c r="C664" s="234"/>
      <c r="D664" s="239"/>
      <c r="E664" s="234"/>
      <c r="F664" s="239"/>
      <c r="G664" s="234"/>
      <c r="H664" s="239"/>
      <c r="I664" s="234"/>
      <c r="J664" s="234"/>
      <c r="K664" s="234"/>
      <c r="L664" s="234"/>
      <c r="M664" s="234"/>
    </row>
    <row r="665">
      <c r="A665" s="236"/>
      <c r="B665" s="237"/>
      <c r="C665" s="236"/>
      <c r="D665" s="237"/>
      <c r="E665" s="236"/>
      <c r="F665" s="237"/>
      <c r="G665" s="236"/>
      <c r="H665" s="237"/>
      <c r="I665" s="236"/>
      <c r="J665" s="236"/>
      <c r="K665" s="236"/>
      <c r="L665" s="236"/>
      <c r="M665" s="236"/>
    </row>
    <row r="666">
      <c r="A666" s="234"/>
      <c r="B666" s="239"/>
      <c r="C666" s="234"/>
      <c r="D666" s="239"/>
      <c r="E666" s="234"/>
      <c r="F666" s="239"/>
      <c r="G666" s="234"/>
      <c r="H666" s="239"/>
      <c r="I666" s="234"/>
      <c r="J666" s="234"/>
      <c r="K666" s="234"/>
      <c r="L666" s="234"/>
      <c r="M666" s="234"/>
    </row>
    <row r="667">
      <c r="A667" s="236"/>
      <c r="B667" s="237"/>
      <c r="C667" s="236"/>
      <c r="D667" s="237"/>
      <c r="E667" s="236"/>
      <c r="F667" s="237"/>
      <c r="G667" s="236"/>
      <c r="H667" s="237"/>
      <c r="I667" s="236"/>
      <c r="J667" s="236"/>
      <c r="K667" s="236"/>
      <c r="L667" s="236"/>
      <c r="M667" s="236"/>
    </row>
    <row r="668">
      <c r="A668" s="234"/>
      <c r="B668" s="239"/>
      <c r="C668" s="234"/>
      <c r="D668" s="239"/>
      <c r="E668" s="234"/>
      <c r="F668" s="239"/>
      <c r="G668" s="234"/>
      <c r="H668" s="239"/>
      <c r="I668" s="234"/>
      <c r="J668" s="234"/>
      <c r="K668" s="234"/>
      <c r="L668" s="234"/>
      <c r="M668" s="234"/>
    </row>
    <row r="669">
      <c r="A669" s="236"/>
      <c r="B669" s="237"/>
      <c r="C669" s="236"/>
      <c r="D669" s="237"/>
      <c r="E669" s="236"/>
      <c r="F669" s="237"/>
      <c r="G669" s="236"/>
      <c r="H669" s="237"/>
      <c r="I669" s="236"/>
      <c r="J669" s="236"/>
      <c r="K669" s="236"/>
      <c r="L669" s="236"/>
      <c r="M669" s="236"/>
    </row>
    <row r="670">
      <c r="A670" s="234"/>
      <c r="B670" s="239"/>
      <c r="C670" s="234"/>
      <c r="D670" s="239"/>
      <c r="E670" s="234"/>
      <c r="F670" s="239"/>
      <c r="G670" s="234"/>
      <c r="H670" s="239"/>
      <c r="I670" s="234"/>
      <c r="J670" s="234"/>
      <c r="K670" s="234"/>
      <c r="L670" s="234"/>
      <c r="M670" s="234"/>
    </row>
    <row r="671">
      <c r="A671" s="236"/>
      <c r="B671" s="237"/>
      <c r="C671" s="236"/>
      <c r="D671" s="237"/>
      <c r="E671" s="236"/>
      <c r="F671" s="237"/>
      <c r="G671" s="236"/>
      <c r="H671" s="237"/>
      <c r="I671" s="236"/>
      <c r="J671" s="236"/>
      <c r="K671" s="236"/>
      <c r="L671" s="236"/>
      <c r="M671" s="236"/>
    </row>
    <row r="672">
      <c r="A672" s="234"/>
      <c r="B672" s="239"/>
      <c r="C672" s="234"/>
      <c r="D672" s="239"/>
      <c r="E672" s="234"/>
      <c r="F672" s="239"/>
      <c r="G672" s="234"/>
      <c r="H672" s="239"/>
      <c r="I672" s="234"/>
      <c r="J672" s="234"/>
      <c r="K672" s="234"/>
      <c r="L672" s="234"/>
      <c r="M672" s="234"/>
    </row>
    <row r="673">
      <c r="A673" s="236"/>
      <c r="B673" s="237"/>
      <c r="C673" s="236"/>
      <c r="D673" s="237"/>
      <c r="E673" s="236"/>
      <c r="F673" s="237"/>
      <c r="G673" s="236"/>
      <c r="H673" s="237"/>
      <c r="I673" s="236"/>
      <c r="J673" s="236"/>
      <c r="K673" s="236"/>
      <c r="L673" s="236"/>
      <c r="M673" s="236"/>
    </row>
    <row r="674">
      <c r="A674" s="234"/>
      <c r="B674" s="239"/>
      <c r="C674" s="234"/>
      <c r="D674" s="239"/>
      <c r="E674" s="234"/>
      <c r="F674" s="239"/>
      <c r="G674" s="234"/>
      <c r="H674" s="239"/>
      <c r="I674" s="234"/>
      <c r="J674" s="234"/>
      <c r="K674" s="234"/>
      <c r="L674" s="234"/>
      <c r="M674" s="234"/>
    </row>
    <row r="675">
      <c r="A675" s="236"/>
      <c r="B675" s="237"/>
      <c r="C675" s="236"/>
      <c r="D675" s="237"/>
      <c r="E675" s="236"/>
      <c r="F675" s="237"/>
      <c r="G675" s="236"/>
      <c r="H675" s="237"/>
      <c r="I675" s="236"/>
      <c r="J675" s="236"/>
      <c r="K675" s="236"/>
      <c r="L675" s="236"/>
      <c r="M675" s="236"/>
    </row>
    <row r="676">
      <c r="A676" s="234"/>
      <c r="B676" s="239"/>
      <c r="C676" s="234"/>
      <c r="D676" s="239"/>
      <c r="E676" s="234"/>
      <c r="F676" s="239"/>
      <c r="G676" s="234"/>
      <c r="H676" s="239"/>
      <c r="I676" s="234"/>
      <c r="J676" s="234"/>
      <c r="K676" s="234"/>
      <c r="L676" s="234"/>
      <c r="M676" s="234"/>
    </row>
    <row r="677">
      <c r="A677" s="236"/>
      <c r="B677" s="237"/>
      <c r="C677" s="236"/>
      <c r="D677" s="237"/>
      <c r="E677" s="236"/>
      <c r="F677" s="237"/>
      <c r="G677" s="236"/>
      <c r="H677" s="237"/>
      <c r="I677" s="236"/>
      <c r="J677" s="236"/>
      <c r="K677" s="236"/>
      <c r="L677" s="236"/>
      <c r="M677" s="236"/>
    </row>
    <row r="678">
      <c r="A678" s="234"/>
      <c r="B678" s="239"/>
      <c r="C678" s="234"/>
      <c r="D678" s="239"/>
      <c r="E678" s="234"/>
      <c r="F678" s="239"/>
      <c r="G678" s="234"/>
      <c r="H678" s="239"/>
      <c r="I678" s="234"/>
      <c r="J678" s="234"/>
      <c r="K678" s="234"/>
      <c r="L678" s="234"/>
      <c r="M678" s="234"/>
    </row>
    <row r="679">
      <c r="A679" s="236"/>
      <c r="B679" s="237"/>
      <c r="C679" s="236"/>
      <c r="D679" s="237"/>
      <c r="E679" s="236"/>
      <c r="F679" s="237"/>
      <c r="G679" s="236"/>
      <c r="H679" s="237"/>
      <c r="I679" s="236"/>
      <c r="J679" s="236"/>
      <c r="K679" s="236"/>
      <c r="L679" s="236"/>
      <c r="M679" s="236"/>
    </row>
    <row r="680">
      <c r="A680" s="234"/>
      <c r="B680" s="239"/>
      <c r="C680" s="234"/>
      <c r="D680" s="239"/>
      <c r="E680" s="234"/>
      <c r="F680" s="239"/>
      <c r="G680" s="234"/>
      <c r="H680" s="239"/>
      <c r="I680" s="234"/>
      <c r="J680" s="234"/>
      <c r="K680" s="234"/>
      <c r="L680" s="234"/>
      <c r="M680" s="234"/>
    </row>
    <row r="681">
      <c r="A681" s="236"/>
      <c r="B681" s="237"/>
      <c r="C681" s="236"/>
      <c r="D681" s="237"/>
      <c r="E681" s="236"/>
      <c r="F681" s="237"/>
      <c r="G681" s="236"/>
      <c r="H681" s="237"/>
      <c r="I681" s="236"/>
      <c r="J681" s="236"/>
      <c r="K681" s="236"/>
      <c r="L681" s="236"/>
      <c r="M681" s="236"/>
    </row>
    <row r="682">
      <c r="A682" s="234"/>
      <c r="B682" s="239"/>
      <c r="C682" s="234"/>
      <c r="D682" s="239"/>
      <c r="E682" s="234"/>
      <c r="F682" s="239"/>
      <c r="G682" s="234"/>
      <c r="H682" s="239"/>
      <c r="I682" s="234"/>
      <c r="J682" s="234"/>
      <c r="K682" s="234"/>
      <c r="L682" s="234"/>
      <c r="M682" s="234"/>
    </row>
    <row r="683">
      <c r="A683" s="236"/>
      <c r="B683" s="237"/>
      <c r="C683" s="236"/>
      <c r="D683" s="237"/>
      <c r="E683" s="236"/>
      <c r="F683" s="237"/>
      <c r="G683" s="236"/>
      <c r="H683" s="237"/>
      <c r="I683" s="236"/>
      <c r="J683" s="236"/>
      <c r="K683" s="236"/>
      <c r="L683" s="236"/>
      <c r="M683" s="236"/>
    </row>
    <row r="684">
      <c r="A684" s="234"/>
      <c r="B684" s="239"/>
      <c r="C684" s="234"/>
      <c r="D684" s="239"/>
      <c r="E684" s="234"/>
      <c r="F684" s="239"/>
      <c r="G684" s="234"/>
      <c r="H684" s="239"/>
      <c r="I684" s="234"/>
      <c r="J684" s="234"/>
      <c r="K684" s="234"/>
      <c r="L684" s="234"/>
      <c r="M684" s="234"/>
    </row>
    <row r="685">
      <c r="A685" s="236"/>
      <c r="B685" s="237"/>
      <c r="C685" s="236"/>
      <c r="D685" s="237"/>
      <c r="E685" s="236"/>
      <c r="F685" s="237"/>
      <c r="G685" s="236"/>
      <c r="H685" s="237"/>
      <c r="I685" s="236"/>
      <c r="J685" s="236"/>
      <c r="K685" s="236"/>
      <c r="L685" s="236"/>
      <c r="M685" s="236"/>
    </row>
    <row r="686">
      <c r="A686" s="234"/>
      <c r="B686" s="239"/>
      <c r="C686" s="234"/>
      <c r="D686" s="239"/>
      <c r="E686" s="234"/>
      <c r="F686" s="239"/>
      <c r="G686" s="234"/>
      <c r="H686" s="239"/>
      <c r="I686" s="234"/>
      <c r="J686" s="234"/>
      <c r="K686" s="234"/>
      <c r="L686" s="234"/>
      <c r="M686" s="234"/>
    </row>
    <row r="687">
      <c r="A687" s="236"/>
      <c r="B687" s="236"/>
      <c r="C687" s="236"/>
      <c r="D687" s="237"/>
      <c r="E687" s="236"/>
      <c r="F687" s="237"/>
      <c r="G687" s="236"/>
      <c r="H687" s="237"/>
      <c r="I687" s="236"/>
      <c r="J687" s="236"/>
      <c r="K687" s="236"/>
      <c r="L687" s="236"/>
      <c r="M687" s="236"/>
    </row>
    <row r="688">
      <c r="A688" s="234"/>
      <c r="B688" s="239"/>
      <c r="C688" s="234"/>
      <c r="D688" s="239"/>
      <c r="E688" s="234"/>
      <c r="F688" s="239"/>
      <c r="G688" s="234"/>
      <c r="H688" s="239"/>
      <c r="I688" s="234"/>
      <c r="J688" s="234"/>
      <c r="K688" s="234"/>
      <c r="L688" s="234"/>
      <c r="M688" s="234"/>
    </row>
    <row r="689">
      <c r="A689" s="236"/>
      <c r="B689" s="237"/>
      <c r="C689" s="236"/>
      <c r="D689" s="237"/>
      <c r="E689" s="236"/>
      <c r="F689" s="237"/>
      <c r="G689" s="236"/>
      <c r="H689" s="237"/>
      <c r="I689" s="236"/>
      <c r="J689" s="236"/>
      <c r="K689" s="236"/>
      <c r="L689" s="236"/>
      <c r="M689" s="236"/>
    </row>
    <row r="690">
      <c r="A690" s="234"/>
      <c r="B690" s="239"/>
      <c r="C690" s="234"/>
      <c r="D690" s="239"/>
      <c r="E690" s="234"/>
      <c r="F690" s="239"/>
      <c r="G690" s="234"/>
      <c r="H690" s="239"/>
      <c r="I690" s="234"/>
      <c r="J690" s="234"/>
      <c r="K690" s="234"/>
      <c r="L690" s="234"/>
      <c r="M690" s="234"/>
    </row>
    <row r="691">
      <c r="A691" s="236"/>
      <c r="B691" s="237"/>
      <c r="C691" s="236"/>
      <c r="D691" s="237"/>
      <c r="E691" s="236"/>
      <c r="F691" s="237"/>
      <c r="G691" s="236"/>
      <c r="H691" s="237"/>
      <c r="I691" s="236"/>
      <c r="J691" s="236"/>
      <c r="K691" s="236"/>
      <c r="L691" s="236"/>
      <c r="M691" s="236"/>
    </row>
    <row r="692">
      <c r="A692" s="234"/>
      <c r="B692" s="239"/>
      <c r="C692" s="234"/>
      <c r="D692" s="239"/>
      <c r="E692" s="234"/>
      <c r="F692" s="239"/>
      <c r="G692" s="234"/>
      <c r="H692" s="239"/>
      <c r="I692" s="234"/>
      <c r="J692" s="234"/>
      <c r="K692" s="234"/>
      <c r="L692" s="234"/>
      <c r="M692" s="234"/>
    </row>
    <row r="693">
      <c r="A693" s="236"/>
      <c r="B693" s="237"/>
      <c r="C693" s="236"/>
      <c r="D693" s="237"/>
      <c r="E693" s="236"/>
      <c r="F693" s="237"/>
      <c r="G693" s="236"/>
      <c r="H693" s="237"/>
      <c r="I693" s="236"/>
      <c r="J693" s="236"/>
      <c r="K693" s="236"/>
      <c r="L693" s="236"/>
      <c r="M693" s="236"/>
    </row>
    <row r="694">
      <c r="A694" s="234"/>
      <c r="B694" s="239"/>
      <c r="C694" s="234"/>
      <c r="D694" s="239"/>
      <c r="E694" s="234"/>
      <c r="F694" s="239"/>
      <c r="G694" s="234"/>
      <c r="H694" s="239"/>
      <c r="I694" s="234"/>
      <c r="J694" s="234"/>
      <c r="K694" s="234"/>
      <c r="L694" s="234"/>
      <c r="M694" s="234"/>
    </row>
    <row r="695">
      <c r="A695" s="236"/>
      <c r="B695" s="237"/>
      <c r="C695" s="236"/>
      <c r="D695" s="237"/>
      <c r="E695" s="236"/>
      <c r="F695" s="237"/>
      <c r="G695" s="236"/>
      <c r="H695" s="237"/>
      <c r="I695" s="236"/>
      <c r="J695" s="236"/>
      <c r="K695" s="236"/>
      <c r="L695" s="236"/>
      <c r="M695" s="236"/>
    </row>
    <row r="696">
      <c r="A696" s="234"/>
      <c r="B696" s="239"/>
      <c r="C696" s="234"/>
      <c r="D696" s="239"/>
      <c r="E696" s="234"/>
      <c r="F696" s="239"/>
      <c r="G696" s="234"/>
      <c r="H696" s="239"/>
      <c r="I696" s="234"/>
      <c r="J696" s="234"/>
      <c r="K696" s="234"/>
      <c r="L696" s="234"/>
      <c r="M696" s="234"/>
    </row>
    <row r="697">
      <c r="A697" s="236"/>
      <c r="B697" s="237"/>
      <c r="C697" s="236"/>
      <c r="D697" s="237"/>
      <c r="E697" s="236"/>
      <c r="F697" s="237"/>
      <c r="G697" s="236"/>
      <c r="H697" s="237"/>
      <c r="I697" s="236"/>
      <c r="J697" s="236"/>
      <c r="K697" s="236"/>
      <c r="L697" s="236"/>
      <c r="M697" s="236"/>
    </row>
    <row r="698">
      <c r="A698" s="234"/>
      <c r="B698" s="239"/>
      <c r="C698" s="234"/>
      <c r="D698" s="239"/>
      <c r="E698" s="234"/>
      <c r="F698" s="239"/>
      <c r="G698" s="234"/>
      <c r="H698" s="239"/>
      <c r="I698" s="234"/>
      <c r="J698" s="234"/>
      <c r="K698" s="234"/>
      <c r="L698" s="234"/>
      <c r="M698" s="234"/>
    </row>
    <row r="699">
      <c r="A699" s="236"/>
      <c r="B699" s="237"/>
      <c r="C699" s="236"/>
      <c r="D699" s="237"/>
      <c r="E699" s="236"/>
      <c r="F699" s="237"/>
      <c r="G699" s="236"/>
      <c r="H699" s="237"/>
      <c r="I699" s="236"/>
      <c r="J699" s="236"/>
      <c r="K699" s="236"/>
      <c r="L699" s="236"/>
      <c r="M699" s="236"/>
    </row>
    <row r="700">
      <c r="A700" s="234"/>
      <c r="B700" s="239"/>
      <c r="C700" s="234"/>
      <c r="D700" s="239"/>
      <c r="E700" s="234"/>
      <c r="F700" s="239"/>
      <c r="G700" s="234"/>
      <c r="H700" s="239"/>
      <c r="I700" s="234"/>
      <c r="J700" s="234"/>
      <c r="K700" s="234"/>
      <c r="L700" s="234"/>
      <c r="M700" s="234"/>
    </row>
    <row r="701">
      <c r="A701" s="236"/>
      <c r="B701" s="237"/>
      <c r="C701" s="236"/>
      <c r="D701" s="237"/>
      <c r="E701" s="236"/>
      <c r="F701" s="237"/>
      <c r="G701" s="236"/>
      <c r="H701" s="237"/>
      <c r="I701" s="236"/>
      <c r="J701" s="236"/>
      <c r="K701" s="236"/>
      <c r="L701" s="236"/>
      <c r="M701" s="236"/>
    </row>
    <row r="702">
      <c r="A702" s="234"/>
      <c r="B702" s="239"/>
      <c r="C702" s="234"/>
      <c r="D702" s="239"/>
      <c r="E702" s="234"/>
      <c r="F702" s="239"/>
      <c r="G702" s="234"/>
      <c r="H702" s="239"/>
      <c r="I702" s="234"/>
      <c r="J702" s="234"/>
      <c r="K702" s="234"/>
      <c r="L702" s="234"/>
      <c r="M702" s="234"/>
    </row>
    <row r="703">
      <c r="A703" s="236"/>
      <c r="B703" s="237"/>
      <c r="C703" s="236"/>
      <c r="D703" s="237"/>
      <c r="E703" s="236"/>
      <c r="F703" s="237"/>
      <c r="G703" s="236"/>
      <c r="H703" s="237"/>
      <c r="I703" s="236"/>
      <c r="J703" s="236"/>
      <c r="K703" s="236"/>
      <c r="L703" s="236"/>
      <c r="M703" s="236"/>
    </row>
    <row r="704">
      <c r="A704" s="234"/>
      <c r="B704" s="239"/>
      <c r="C704" s="234"/>
      <c r="D704" s="239"/>
      <c r="E704" s="234"/>
      <c r="F704" s="239"/>
      <c r="G704" s="234"/>
      <c r="H704" s="239"/>
      <c r="I704" s="234"/>
      <c r="J704" s="234"/>
      <c r="K704" s="234"/>
      <c r="L704" s="234"/>
      <c r="M704" s="234"/>
    </row>
    <row r="705">
      <c r="A705" s="236"/>
      <c r="B705" s="237"/>
      <c r="C705" s="236"/>
      <c r="D705" s="237"/>
      <c r="E705" s="236"/>
      <c r="F705" s="237"/>
      <c r="G705" s="236"/>
      <c r="H705" s="237"/>
      <c r="I705" s="236"/>
      <c r="J705" s="236"/>
      <c r="K705" s="236"/>
      <c r="L705" s="236"/>
      <c r="M705" s="236"/>
    </row>
    <row r="706">
      <c r="A706" s="234"/>
      <c r="B706" s="239"/>
      <c r="C706" s="234"/>
      <c r="D706" s="239"/>
      <c r="E706" s="234"/>
      <c r="F706" s="239"/>
      <c r="G706" s="234"/>
      <c r="H706" s="239"/>
      <c r="I706" s="234"/>
      <c r="J706" s="234"/>
      <c r="K706" s="234"/>
      <c r="L706" s="234"/>
      <c r="M706" s="234"/>
    </row>
    <row r="707">
      <c r="A707" s="236"/>
      <c r="B707" s="237"/>
      <c r="C707" s="236"/>
      <c r="D707" s="237"/>
      <c r="E707" s="236"/>
      <c r="F707" s="242"/>
      <c r="G707" s="236"/>
      <c r="H707" s="237"/>
      <c r="I707" s="236"/>
      <c r="J707" s="236"/>
      <c r="K707" s="236"/>
      <c r="L707" s="236"/>
      <c r="M707" s="236"/>
    </row>
    <row r="708">
      <c r="A708" s="234"/>
      <c r="B708" s="239"/>
      <c r="C708" s="234"/>
      <c r="D708" s="239"/>
      <c r="E708" s="234"/>
      <c r="F708" s="239"/>
      <c r="G708" s="234"/>
      <c r="H708" s="239"/>
      <c r="I708" s="234"/>
      <c r="J708" s="234"/>
      <c r="K708" s="234"/>
      <c r="L708" s="234"/>
      <c r="M708" s="234"/>
    </row>
    <row r="709">
      <c r="A709" s="236"/>
      <c r="B709" s="237"/>
      <c r="C709" s="236"/>
      <c r="D709" s="237"/>
      <c r="E709" s="236"/>
      <c r="F709" s="237"/>
      <c r="G709" s="236"/>
      <c r="H709" s="237"/>
      <c r="I709" s="236"/>
      <c r="J709" s="236"/>
      <c r="K709" s="236"/>
      <c r="L709" s="236"/>
      <c r="M709" s="236"/>
    </row>
    <row r="710">
      <c r="A710" s="234"/>
      <c r="B710" s="239"/>
      <c r="C710" s="234"/>
      <c r="D710" s="239"/>
      <c r="E710" s="234"/>
      <c r="F710" s="239"/>
      <c r="G710" s="234"/>
      <c r="H710" s="234"/>
      <c r="I710" s="234"/>
      <c r="J710" s="234"/>
      <c r="K710" s="234"/>
      <c r="L710" s="234"/>
      <c r="M710" s="234"/>
    </row>
    <row r="711">
      <c r="A711" s="236"/>
      <c r="B711" s="237"/>
      <c r="C711" s="236"/>
      <c r="D711" s="237"/>
      <c r="E711" s="236"/>
      <c r="F711" s="237"/>
      <c r="G711" s="236"/>
      <c r="H711" s="236"/>
      <c r="I711" s="236"/>
      <c r="J711" s="236"/>
      <c r="K711" s="236"/>
      <c r="L711" s="236"/>
      <c r="M711" s="236"/>
    </row>
    <row r="712">
      <c r="A712" s="234"/>
      <c r="B712" s="239"/>
      <c r="C712" s="234"/>
      <c r="D712" s="239"/>
      <c r="E712" s="234"/>
      <c r="F712" s="239"/>
      <c r="G712" s="234"/>
      <c r="H712" s="234"/>
      <c r="I712" s="234"/>
      <c r="J712" s="234"/>
      <c r="K712" s="234"/>
      <c r="L712" s="234"/>
      <c r="M712" s="234"/>
    </row>
    <row r="713">
      <c r="A713" s="236"/>
      <c r="B713" s="237"/>
      <c r="C713" s="236"/>
      <c r="D713" s="237"/>
      <c r="E713" s="236"/>
      <c r="F713" s="237"/>
      <c r="G713" s="236"/>
      <c r="H713" s="236"/>
      <c r="I713" s="236"/>
      <c r="J713" s="236"/>
      <c r="K713" s="236"/>
      <c r="L713" s="236"/>
      <c r="M713" s="236"/>
    </row>
    <row r="714">
      <c r="A714" s="234"/>
      <c r="B714" s="239"/>
      <c r="C714" s="234"/>
      <c r="D714" s="239"/>
      <c r="E714" s="234"/>
      <c r="F714" s="239"/>
      <c r="G714" s="234"/>
      <c r="H714" s="234"/>
      <c r="I714" s="234"/>
      <c r="J714" s="234"/>
      <c r="K714" s="234"/>
      <c r="L714" s="234"/>
      <c r="M714" s="234"/>
    </row>
    <row r="715">
      <c r="A715" s="236"/>
      <c r="B715" s="237"/>
      <c r="C715" s="236"/>
      <c r="D715" s="237"/>
      <c r="E715" s="236"/>
      <c r="F715" s="237"/>
      <c r="G715" s="236"/>
      <c r="H715" s="236"/>
      <c r="I715" s="236"/>
      <c r="J715" s="236"/>
      <c r="K715" s="236"/>
      <c r="L715" s="236"/>
      <c r="M715" s="236"/>
    </row>
    <row r="716">
      <c r="A716" s="234"/>
      <c r="B716" s="239"/>
      <c r="C716" s="234"/>
      <c r="D716" s="239"/>
      <c r="E716" s="234"/>
      <c r="F716" s="239"/>
      <c r="G716" s="234"/>
      <c r="H716" s="234"/>
      <c r="I716" s="234"/>
      <c r="J716" s="234"/>
      <c r="K716" s="234"/>
      <c r="L716" s="234"/>
      <c r="M716" s="234"/>
    </row>
    <row r="717">
      <c r="A717" s="236"/>
      <c r="B717" s="237"/>
      <c r="C717" s="236"/>
      <c r="D717" s="237"/>
      <c r="E717" s="236"/>
      <c r="F717" s="237"/>
      <c r="G717" s="236"/>
      <c r="H717" s="236"/>
      <c r="I717" s="236"/>
      <c r="J717" s="236"/>
      <c r="K717" s="236"/>
      <c r="L717" s="236"/>
      <c r="M717" s="236"/>
    </row>
    <row r="718">
      <c r="A718" s="234"/>
      <c r="B718" s="239"/>
      <c r="C718" s="234"/>
      <c r="D718" s="239"/>
      <c r="E718" s="234"/>
      <c r="F718" s="239"/>
      <c r="G718" s="234"/>
      <c r="H718" s="234"/>
      <c r="I718" s="234"/>
      <c r="J718" s="234"/>
      <c r="K718" s="234"/>
      <c r="L718" s="234"/>
      <c r="M718" s="234"/>
    </row>
    <row r="719">
      <c r="A719" s="236"/>
      <c r="B719" s="237"/>
      <c r="C719" s="236"/>
      <c r="D719" s="237"/>
      <c r="E719" s="236"/>
      <c r="F719" s="237"/>
      <c r="G719" s="236"/>
      <c r="H719" s="236"/>
      <c r="I719" s="236"/>
      <c r="J719" s="236"/>
      <c r="K719" s="236"/>
      <c r="L719" s="236"/>
      <c r="M719" s="236"/>
    </row>
    <row r="720">
      <c r="A720" s="234"/>
      <c r="B720" s="239"/>
      <c r="C720" s="234"/>
      <c r="D720" s="239"/>
      <c r="E720" s="234"/>
      <c r="F720" s="239"/>
      <c r="G720" s="234"/>
      <c r="H720" s="234"/>
      <c r="I720" s="234"/>
      <c r="J720" s="234"/>
      <c r="K720" s="234"/>
      <c r="L720" s="234"/>
      <c r="M720" s="234"/>
    </row>
    <row r="721">
      <c r="A721" s="236"/>
      <c r="B721" s="237"/>
      <c r="C721" s="236"/>
      <c r="D721" s="237"/>
      <c r="E721" s="236"/>
      <c r="F721" s="237"/>
      <c r="G721" s="236"/>
      <c r="H721" s="236"/>
      <c r="I721" s="236"/>
      <c r="J721" s="236"/>
      <c r="K721" s="236"/>
      <c r="L721" s="236"/>
      <c r="M721" s="236"/>
    </row>
    <row r="722">
      <c r="A722" s="234"/>
      <c r="B722" s="239"/>
      <c r="C722" s="234"/>
      <c r="D722" s="239"/>
      <c r="E722" s="234"/>
      <c r="F722" s="239"/>
      <c r="G722" s="234"/>
      <c r="H722" s="234"/>
      <c r="I722" s="234"/>
      <c r="J722" s="234"/>
      <c r="K722" s="234"/>
      <c r="L722" s="234"/>
      <c r="M722" s="234"/>
    </row>
    <row r="723">
      <c r="A723" s="236"/>
      <c r="B723" s="237"/>
      <c r="C723" s="236"/>
      <c r="D723" s="237"/>
      <c r="E723" s="236"/>
      <c r="F723" s="237"/>
      <c r="G723" s="236"/>
      <c r="H723" s="236"/>
      <c r="I723" s="236"/>
      <c r="J723" s="236"/>
      <c r="K723" s="236"/>
      <c r="L723" s="236"/>
      <c r="M723" s="236"/>
    </row>
    <row r="724">
      <c r="A724" s="234"/>
      <c r="B724" s="239"/>
      <c r="C724" s="234"/>
      <c r="D724" s="239"/>
      <c r="E724" s="234"/>
      <c r="F724" s="239"/>
      <c r="G724" s="234"/>
      <c r="H724" s="234"/>
      <c r="I724" s="234"/>
      <c r="J724" s="234"/>
      <c r="K724" s="234"/>
      <c r="L724" s="234"/>
      <c r="M724" s="234"/>
    </row>
    <row r="725">
      <c r="A725" s="236"/>
      <c r="B725" s="237"/>
      <c r="C725" s="236"/>
      <c r="D725" s="237"/>
      <c r="E725" s="236"/>
      <c r="F725" s="237"/>
      <c r="G725" s="236"/>
      <c r="H725" s="236"/>
      <c r="I725" s="236"/>
      <c r="J725" s="236"/>
      <c r="K725" s="236"/>
      <c r="L725" s="236"/>
      <c r="M725" s="236"/>
    </row>
    <row r="726">
      <c r="A726" s="234"/>
      <c r="B726" s="239"/>
      <c r="C726" s="234"/>
      <c r="D726" s="239"/>
      <c r="E726" s="234"/>
      <c r="F726" s="239"/>
      <c r="G726" s="234"/>
      <c r="H726" s="234"/>
      <c r="I726" s="234"/>
      <c r="J726" s="234"/>
      <c r="K726" s="234"/>
      <c r="L726" s="234"/>
      <c r="M726" s="234"/>
    </row>
    <row r="727">
      <c r="A727" s="236"/>
      <c r="B727" s="237"/>
      <c r="C727" s="236"/>
      <c r="D727" s="237"/>
      <c r="E727" s="236"/>
      <c r="F727" s="237"/>
      <c r="G727" s="236"/>
      <c r="H727" s="236"/>
      <c r="I727" s="236"/>
      <c r="J727" s="236"/>
      <c r="K727" s="236"/>
      <c r="L727" s="236"/>
      <c r="M727" s="236"/>
    </row>
    <row r="728">
      <c r="A728" s="234"/>
      <c r="B728" s="239"/>
      <c r="C728" s="234"/>
      <c r="D728" s="239"/>
      <c r="E728" s="234"/>
      <c r="F728" s="239"/>
      <c r="G728" s="234"/>
      <c r="H728" s="234"/>
      <c r="I728" s="234"/>
      <c r="J728" s="234"/>
      <c r="K728" s="234"/>
      <c r="L728" s="234"/>
      <c r="M728" s="234"/>
    </row>
    <row r="729">
      <c r="A729" s="236"/>
      <c r="B729" s="237"/>
      <c r="C729" s="236"/>
      <c r="D729" s="237"/>
      <c r="E729" s="236"/>
      <c r="F729" s="237"/>
      <c r="G729" s="236"/>
      <c r="H729" s="236"/>
      <c r="I729" s="236"/>
      <c r="J729" s="236"/>
      <c r="K729" s="236"/>
      <c r="L729" s="236"/>
      <c r="M729" s="236"/>
    </row>
    <row r="730">
      <c r="A730" s="234"/>
      <c r="B730" s="239"/>
      <c r="C730" s="234"/>
      <c r="D730" s="239"/>
      <c r="E730" s="234"/>
      <c r="F730" s="239"/>
      <c r="G730" s="234"/>
      <c r="H730" s="234"/>
      <c r="I730" s="234"/>
      <c r="J730" s="234"/>
      <c r="K730" s="234"/>
      <c r="L730" s="234"/>
      <c r="M730" s="234"/>
    </row>
    <row r="731">
      <c r="A731" s="236"/>
      <c r="B731" s="237"/>
      <c r="C731" s="236"/>
      <c r="D731" s="237"/>
      <c r="E731" s="236"/>
      <c r="F731" s="237"/>
      <c r="G731" s="236"/>
      <c r="H731" s="236"/>
      <c r="I731" s="236"/>
      <c r="J731" s="236"/>
      <c r="K731" s="236"/>
      <c r="L731" s="236"/>
      <c r="M731" s="236"/>
    </row>
    <row r="732">
      <c r="A732" s="234"/>
      <c r="B732" s="239"/>
      <c r="C732" s="234"/>
      <c r="D732" s="239"/>
      <c r="E732" s="234"/>
      <c r="F732" s="239"/>
      <c r="G732" s="234"/>
      <c r="H732" s="234"/>
      <c r="I732" s="234"/>
      <c r="J732" s="234"/>
      <c r="K732" s="234"/>
      <c r="L732" s="234"/>
      <c r="M732" s="234"/>
    </row>
    <row r="733">
      <c r="A733" s="236"/>
      <c r="B733" s="237"/>
      <c r="C733" s="236"/>
      <c r="D733" s="237"/>
      <c r="E733" s="236"/>
      <c r="F733" s="237"/>
      <c r="G733" s="236"/>
      <c r="H733" s="236"/>
      <c r="I733" s="236"/>
      <c r="J733" s="236"/>
      <c r="K733" s="236"/>
      <c r="L733" s="236"/>
      <c r="M733" s="236"/>
    </row>
    <row r="734">
      <c r="A734" s="234"/>
      <c r="B734" s="239"/>
      <c r="C734" s="234"/>
      <c r="D734" s="239"/>
      <c r="E734" s="234"/>
      <c r="F734" s="239"/>
      <c r="G734" s="234"/>
      <c r="H734" s="234"/>
      <c r="I734" s="234"/>
      <c r="J734" s="234"/>
      <c r="K734" s="234"/>
      <c r="L734" s="234"/>
      <c r="M734" s="234"/>
    </row>
    <row r="735">
      <c r="A735" s="236"/>
      <c r="B735" s="237"/>
      <c r="C735" s="236"/>
      <c r="D735" s="237"/>
      <c r="E735" s="236"/>
      <c r="F735" s="237"/>
      <c r="G735" s="236"/>
      <c r="H735" s="236"/>
      <c r="I735" s="236"/>
      <c r="J735" s="236"/>
      <c r="K735" s="236"/>
      <c r="L735" s="236"/>
      <c r="M735" s="236"/>
    </row>
    <row r="736">
      <c r="A736" s="234"/>
      <c r="B736" s="239"/>
      <c r="C736" s="234"/>
      <c r="D736" s="239"/>
      <c r="E736" s="234"/>
      <c r="F736" s="239"/>
      <c r="G736" s="234"/>
      <c r="H736" s="234"/>
      <c r="I736" s="234"/>
      <c r="J736" s="234"/>
      <c r="K736" s="234"/>
      <c r="L736" s="234"/>
      <c r="M736" s="234"/>
    </row>
    <row r="737">
      <c r="A737" s="236"/>
      <c r="B737" s="237"/>
      <c r="C737" s="236"/>
      <c r="D737" s="237"/>
      <c r="E737" s="236"/>
      <c r="F737" s="237"/>
      <c r="G737" s="236"/>
      <c r="H737" s="236"/>
      <c r="I737" s="236"/>
      <c r="J737" s="236"/>
      <c r="K737" s="236"/>
      <c r="L737" s="236"/>
      <c r="M737" s="236"/>
    </row>
    <row r="738">
      <c r="A738" s="234"/>
      <c r="B738" s="239"/>
      <c r="C738" s="234"/>
      <c r="D738" s="239"/>
      <c r="E738" s="234"/>
      <c r="F738" s="239"/>
      <c r="G738" s="234"/>
      <c r="H738" s="234"/>
      <c r="I738" s="234"/>
      <c r="J738" s="234"/>
      <c r="K738" s="234"/>
      <c r="L738" s="234"/>
      <c r="M738" s="234"/>
    </row>
    <row r="739">
      <c r="A739" s="236"/>
      <c r="B739" s="237"/>
      <c r="C739" s="236"/>
      <c r="D739" s="237"/>
      <c r="E739" s="236"/>
      <c r="F739" s="237"/>
      <c r="G739" s="236"/>
      <c r="H739" s="236"/>
      <c r="I739" s="236"/>
      <c r="J739" s="236"/>
      <c r="K739" s="236"/>
      <c r="L739" s="236"/>
      <c r="M739" s="236"/>
    </row>
    <row r="740">
      <c r="A740" s="234"/>
      <c r="B740" s="239"/>
      <c r="C740" s="234"/>
      <c r="D740" s="239"/>
      <c r="E740" s="234"/>
      <c r="F740" s="239"/>
      <c r="G740" s="234"/>
      <c r="H740" s="234"/>
      <c r="I740" s="234"/>
      <c r="J740" s="234"/>
      <c r="K740" s="234"/>
      <c r="L740" s="234"/>
      <c r="M740" s="234"/>
    </row>
    <row r="741">
      <c r="A741" s="236"/>
      <c r="B741" s="237"/>
      <c r="C741" s="236"/>
      <c r="D741" s="237"/>
      <c r="E741" s="236"/>
      <c r="F741" s="237"/>
      <c r="G741" s="236"/>
      <c r="H741" s="236"/>
      <c r="I741" s="236"/>
      <c r="J741" s="236"/>
      <c r="K741" s="236"/>
      <c r="L741" s="236"/>
      <c r="M741" s="236"/>
    </row>
    <row r="742">
      <c r="A742" s="234"/>
      <c r="B742" s="239"/>
      <c r="C742" s="234"/>
      <c r="D742" s="239"/>
      <c r="E742" s="234"/>
      <c r="F742" s="239"/>
      <c r="G742" s="234"/>
      <c r="H742" s="234"/>
      <c r="I742" s="234"/>
      <c r="J742" s="234"/>
      <c r="K742" s="234"/>
      <c r="L742" s="234"/>
      <c r="M742" s="234"/>
    </row>
    <row r="743">
      <c r="A743" s="236"/>
      <c r="B743" s="237"/>
      <c r="C743" s="236"/>
      <c r="D743" s="237"/>
      <c r="E743" s="236"/>
      <c r="F743" s="237"/>
      <c r="G743" s="236"/>
      <c r="H743" s="236"/>
      <c r="I743" s="236"/>
      <c r="J743" s="236"/>
      <c r="K743" s="236"/>
      <c r="L743" s="236"/>
      <c r="M743" s="236"/>
    </row>
    <row r="744">
      <c r="A744" s="234"/>
      <c r="B744" s="239"/>
      <c r="C744" s="234"/>
      <c r="D744" s="239"/>
      <c r="E744" s="234"/>
      <c r="F744" s="239"/>
      <c r="G744" s="234"/>
      <c r="H744" s="234"/>
      <c r="I744" s="234"/>
      <c r="J744" s="234"/>
      <c r="K744" s="234"/>
      <c r="L744" s="234"/>
      <c r="M744" s="234"/>
    </row>
    <row r="745">
      <c r="A745" s="236"/>
      <c r="B745" s="237"/>
      <c r="C745" s="236"/>
      <c r="D745" s="237"/>
      <c r="E745" s="236"/>
      <c r="F745" s="237"/>
      <c r="G745" s="236"/>
      <c r="H745" s="236"/>
      <c r="I745" s="236"/>
      <c r="J745" s="236"/>
      <c r="K745" s="236"/>
      <c r="L745" s="236"/>
      <c r="M745" s="236"/>
    </row>
    <row r="746">
      <c r="A746" s="234"/>
      <c r="B746" s="239"/>
      <c r="C746" s="234"/>
      <c r="D746" s="239"/>
      <c r="E746" s="234"/>
      <c r="F746" s="239"/>
      <c r="G746" s="234"/>
      <c r="H746" s="234"/>
      <c r="I746" s="234"/>
      <c r="J746" s="234"/>
      <c r="K746" s="234"/>
      <c r="L746" s="234"/>
      <c r="M746" s="234"/>
    </row>
    <row r="747">
      <c r="A747" s="236"/>
      <c r="B747" s="237"/>
      <c r="C747" s="236"/>
      <c r="D747" s="237"/>
      <c r="E747" s="236"/>
      <c r="F747" s="237"/>
      <c r="G747" s="236"/>
      <c r="H747" s="236"/>
      <c r="I747" s="236"/>
      <c r="J747" s="236"/>
      <c r="K747" s="236"/>
      <c r="L747" s="236"/>
      <c r="M747" s="236"/>
    </row>
    <row r="748">
      <c r="A748" s="234"/>
      <c r="B748" s="239"/>
      <c r="C748" s="234"/>
      <c r="D748" s="239"/>
      <c r="E748" s="234"/>
      <c r="F748" s="239"/>
      <c r="G748" s="234"/>
      <c r="H748" s="234"/>
      <c r="I748" s="234"/>
      <c r="J748" s="234"/>
      <c r="K748" s="234"/>
      <c r="L748" s="234"/>
      <c r="M748" s="234"/>
    </row>
    <row r="749">
      <c r="A749" s="236"/>
      <c r="B749" s="237"/>
      <c r="C749" s="236"/>
      <c r="D749" s="237"/>
      <c r="E749" s="236"/>
      <c r="F749" s="237"/>
      <c r="G749" s="236"/>
      <c r="H749" s="236"/>
      <c r="I749" s="236"/>
      <c r="J749" s="236"/>
      <c r="K749" s="236"/>
      <c r="L749" s="236"/>
      <c r="M749" s="236"/>
    </row>
    <row r="750">
      <c r="A750" s="234"/>
      <c r="B750" s="239"/>
      <c r="C750" s="234"/>
      <c r="D750" s="239"/>
      <c r="E750" s="234"/>
      <c r="F750" s="239"/>
      <c r="G750" s="234"/>
      <c r="H750" s="234"/>
      <c r="I750" s="234"/>
      <c r="J750" s="234"/>
      <c r="K750" s="234"/>
      <c r="L750" s="234"/>
      <c r="M750" s="234"/>
    </row>
    <row r="751">
      <c r="A751" s="236"/>
      <c r="B751" s="237"/>
      <c r="C751" s="236"/>
      <c r="D751" s="237"/>
      <c r="E751" s="236"/>
      <c r="F751" s="237"/>
      <c r="G751" s="236"/>
      <c r="H751" s="236"/>
      <c r="I751" s="236"/>
      <c r="J751" s="236"/>
      <c r="K751" s="236"/>
      <c r="L751" s="236"/>
      <c r="M751" s="236"/>
    </row>
    <row r="752">
      <c r="A752" s="234"/>
      <c r="B752" s="239"/>
      <c r="C752" s="234"/>
      <c r="D752" s="239"/>
      <c r="E752" s="234"/>
      <c r="F752" s="239"/>
      <c r="G752" s="234"/>
      <c r="H752" s="234"/>
      <c r="I752" s="234"/>
      <c r="J752" s="234"/>
      <c r="K752" s="234"/>
      <c r="L752" s="234"/>
      <c r="M752" s="234"/>
    </row>
    <row r="753">
      <c r="A753" s="236"/>
      <c r="B753" s="237"/>
      <c r="C753" s="236"/>
      <c r="D753" s="237"/>
      <c r="E753" s="236"/>
      <c r="F753" s="237"/>
      <c r="G753" s="236"/>
      <c r="H753" s="236"/>
      <c r="I753" s="236"/>
      <c r="J753" s="236"/>
      <c r="K753" s="236"/>
      <c r="L753" s="236"/>
      <c r="M753" s="236"/>
    </row>
    <row r="754">
      <c r="A754" s="234"/>
      <c r="B754" s="239"/>
      <c r="C754" s="234"/>
      <c r="D754" s="239"/>
      <c r="E754" s="234"/>
      <c r="F754" s="239"/>
      <c r="G754" s="234"/>
      <c r="H754" s="234"/>
      <c r="I754" s="234"/>
      <c r="J754" s="234"/>
      <c r="K754" s="234"/>
      <c r="L754" s="234"/>
      <c r="M754" s="234"/>
    </row>
    <row r="755">
      <c r="A755" s="236"/>
      <c r="B755" s="237"/>
      <c r="C755" s="236"/>
      <c r="D755" s="237"/>
      <c r="E755" s="236"/>
      <c r="F755" s="237"/>
      <c r="G755" s="236"/>
      <c r="H755" s="236"/>
      <c r="I755" s="236"/>
      <c r="J755" s="236"/>
      <c r="K755" s="236"/>
      <c r="L755" s="236"/>
      <c r="M755" s="236"/>
    </row>
    <row r="756">
      <c r="A756" s="234"/>
      <c r="B756" s="239"/>
      <c r="C756" s="234"/>
      <c r="D756" s="239"/>
      <c r="E756" s="234"/>
      <c r="F756" s="239"/>
      <c r="G756" s="234"/>
      <c r="H756" s="234"/>
      <c r="I756" s="234"/>
      <c r="J756" s="234"/>
      <c r="K756" s="234"/>
      <c r="L756" s="234"/>
      <c r="M756" s="234"/>
    </row>
    <row r="757">
      <c r="A757" s="236"/>
      <c r="B757" s="237"/>
      <c r="C757" s="236"/>
      <c r="D757" s="237"/>
      <c r="E757" s="236"/>
      <c r="F757" s="237"/>
      <c r="G757" s="236"/>
      <c r="H757" s="236"/>
      <c r="I757" s="236"/>
      <c r="J757" s="236"/>
      <c r="K757" s="236"/>
      <c r="L757" s="236"/>
      <c r="M757" s="236"/>
    </row>
    <row r="758">
      <c r="A758" s="234"/>
      <c r="B758" s="239"/>
      <c r="C758" s="234"/>
      <c r="D758" s="239"/>
      <c r="E758" s="234"/>
      <c r="F758" s="239"/>
      <c r="G758" s="234"/>
      <c r="H758" s="234"/>
      <c r="I758" s="234"/>
      <c r="J758" s="234"/>
      <c r="K758" s="234"/>
      <c r="L758" s="234"/>
      <c r="M758" s="234"/>
    </row>
    <row r="759">
      <c r="A759" s="236"/>
      <c r="B759" s="237"/>
      <c r="C759" s="236"/>
      <c r="D759" s="237"/>
      <c r="E759" s="236"/>
      <c r="F759" s="237"/>
      <c r="G759" s="236"/>
      <c r="H759" s="236"/>
      <c r="I759" s="236"/>
      <c r="J759" s="236"/>
      <c r="K759" s="236"/>
      <c r="L759" s="236"/>
      <c r="M759" s="236"/>
    </row>
    <row r="760">
      <c r="A760" s="234"/>
      <c r="B760" s="239"/>
      <c r="C760" s="234"/>
      <c r="D760" s="239"/>
      <c r="E760" s="234"/>
      <c r="F760" s="239"/>
      <c r="G760" s="234"/>
      <c r="H760" s="234"/>
      <c r="I760" s="234"/>
      <c r="J760" s="234"/>
      <c r="K760" s="234"/>
      <c r="L760" s="234"/>
      <c r="M760" s="234"/>
    </row>
    <row r="761">
      <c r="A761" s="236"/>
      <c r="B761" s="237"/>
      <c r="C761" s="236"/>
      <c r="D761" s="237"/>
      <c r="E761" s="236"/>
      <c r="F761" s="237"/>
      <c r="G761" s="236"/>
      <c r="H761" s="236"/>
      <c r="I761" s="236"/>
      <c r="J761" s="236"/>
      <c r="K761" s="236"/>
      <c r="L761" s="236"/>
      <c r="M761" s="236"/>
    </row>
    <row r="762">
      <c r="A762" s="234"/>
      <c r="B762" s="239"/>
      <c r="C762" s="234"/>
      <c r="D762" s="239"/>
      <c r="E762" s="234"/>
      <c r="F762" s="239"/>
      <c r="G762" s="234"/>
      <c r="H762" s="234"/>
      <c r="I762" s="234"/>
      <c r="J762" s="234"/>
      <c r="K762" s="234"/>
      <c r="L762" s="234"/>
      <c r="M762" s="234"/>
    </row>
    <row r="763">
      <c r="A763" s="236"/>
      <c r="B763" s="237"/>
      <c r="C763" s="236"/>
      <c r="D763" s="237"/>
      <c r="E763" s="236"/>
      <c r="F763" s="237"/>
      <c r="G763" s="236"/>
      <c r="H763" s="236"/>
      <c r="I763" s="236"/>
      <c r="J763" s="236"/>
      <c r="K763" s="236"/>
      <c r="L763" s="236"/>
      <c r="M763" s="236"/>
    </row>
    <row r="764">
      <c r="A764" s="234"/>
      <c r="B764" s="239"/>
      <c r="C764" s="234"/>
      <c r="D764" s="239"/>
      <c r="E764" s="234"/>
      <c r="F764" s="239"/>
      <c r="G764" s="234"/>
      <c r="H764" s="234"/>
      <c r="I764" s="234"/>
      <c r="J764" s="234"/>
      <c r="K764" s="234"/>
      <c r="L764" s="234"/>
      <c r="M764" s="234"/>
    </row>
    <row r="765">
      <c r="A765" s="236"/>
      <c r="B765" s="237"/>
      <c r="C765" s="236"/>
      <c r="D765" s="237"/>
      <c r="E765" s="236"/>
      <c r="F765" s="237"/>
      <c r="G765" s="236"/>
      <c r="H765" s="236"/>
      <c r="I765" s="236"/>
      <c r="J765" s="236"/>
      <c r="K765" s="236"/>
      <c r="L765" s="236"/>
      <c r="M765" s="236"/>
    </row>
    <row r="766">
      <c r="A766" s="234"/>
      <c r="B766" s="239"/>
      <c r="C766" s="234"/>
      <c r="D766" s="239"/>
      <c r="E766" s="234"/>
      <c r="F766" s="239"/>
      <c r="G766" s="234"/>
      <c r="H766" s="234"/>
      <c r="I766" s="234"/>
      <c r="J766" s="234"/>
      <c r="K766" s="234"/>
      <c r="L766" s="234"/>
      <c r="M766" s="234"/>
    </row>
    <row r="767">
      <c r="A767" s="236"/>
      <c r="B767" s="237"/>
      <c r="C767" s="236"/>
      <c r="D767" s="237"/>
      <c r="E767" s="236"/>
      <c r="F767" s="237"/>
      <c r="G767" s="236"/>
      <c r="H767" s="236"/>
      <c r="I767" s="236"/>
      <c r="J767" s="236"/>
      <c r="K767" s="236"/>
      <c r="L767" s="236"/>
      <c r="M767" s="236"/>
    </row>
    <row r="768">
      <c r="A768" s="234"/>
      <c r="B768" s="239"/>
      <c r="C768" s="234"/>
      <c r="D768" s="239"/>
      <c r="E768" s="234"/>
      <c r="F768" s="239"/>
      <c r="G768" s="234"/>
      <c r="H768" s="234"/>
      <c r="I768" s="234"/>
      <c r="J768" s="234"/>
      <c r="K768" s="234"/>
      <c r="L768" s="234"/>
      <c r="M768" s="234"/>
    </row>
    <row r="769">
      <c r="A769" s="236"/>
      <c r="B769" s="237"/>
      <c r="C769" s="236"/>
      <c r="D769" s="237"/>
      <c r="E769" s="236"/>
      <c r="F769" s="237"/>
      <c r="G769" s="236"/>
      <c r="H769" s="236"/>
      <c r="I769" s="236"/>
      <c r="J769" s="236"/>
      <c r="K769" s="236"/>
      <c r="L769" s="236"/>
      <c r="M769" s="236"/>
    </row>
    <row r="770">
      <c r="A770" s="234"/>
      <c r="B770" s="239"/>
      <c r="C770" s="234"/>
      <c r="D770" s="243"/>
      <c r="E770" s="234"/>
      <c r="F770" s="239"/>
      <c r="G770" s="234"/>
      <c r="H770" s="234"/>
      <c r="I770" s="234"/>
      <c r="J770" s="234"/>
      <c r="K770" s="234"/>
      <c r="L770" s="234"/>
      <c r="M770" s="234"/>
    </row>
    <row r="771">
      <c r="A771" s="236"/>
      <c r="B771" s="237"/>
      <c r="C771" s="236"/>
      <c r="D771" s="237"/>
      <c r="E771" s="236"/>
      <c r="F771" s="237"/>
      <c r="G771" s="236"/>
      <c r="H771" s="236"/>
      <c r="I771" s="236"/>
      <c r="J771" s="236"/>
      <c r="K771" s="236"/>
      <c r="L771" s="236"/>
      <c r="M771" s="236"/>
    </row>
    <row r="772">
      <c r="A772" s="234"/>
      <c r="B772" s="239"/>
      <c r="C772" s="234"/>
      <c r="D772" s="239"/>
      <c r="E772" s="234"/>
      <c r="F772" s="239"/>
      <c r="G772" s="234"/>
      <c r="H772" s="234"/>
      <c r="I772" s="234"/>
      <c r="J772" s="234"/>
      <c r="K772" s="234"/>
      <c r="L772" s="234"/>
      <c r="M772" s="234"/>
    </row>
    <row r="773">
      <c r="A773" s="236"/>
      <c r="B773" s="237"/>
      <c r="C773" s="236"/>
      <c r="D773" s="237"/>
      <c r="E773" s="236"/>
      <c r="F773" s="237"/>
      <c r="G773" s="236"/>
      <c r="H773" s="236"/>
      <c r="I773" s="236"/>
      <c r="J773" s="236"/>
      <c r="K773" s="236"/>
      <c r="L773" s="236"/>
      <c r="M773" s="236"/>
    </row>
    <row r="774">
      <c r="A774" s="234"/>
      <c r="B774" s="239"/>
      <c r="C774" s="234"/>
      <c r="D774" s="239"/>
      <c r="E774" s="234"/>
      <c r="F774" s="239"/>
      <c r="G774" s="234"/>
      <c r="H774" s="234"/>
      <c r="I774" s="234"/>
      <c r="J774" s="234"/>
      <c r="K774" s="234"/>
      <c r="L774" s="234"/>
      <c r="M774" s="234"/>
    </row>
    <row r="775">
      <c r="A775" s="236"/>
      <c r="B775" s="237"/>
      <c r="C775" s="236"/>
      <c r="D775" s="237"/>
      <c r="E775" s="236"/>
      <c r="F775" s="237"/>
      <c r="G775" s="236"/>
      <c r="H775" s="236"/>
      <c r="I775" s="236"/>
      <c r="J775" s="236"/>
      <c r="K775" s="236"/>
      <c r="L775" s="236"/>
      <c r="M775" s="236"/>
    </row>
    <row r="776">
      <c r="A776" s="234"/>
      <c r="B776" s="239"/>
      <c r="C776" s="234"/>
      <c r="D776" s="239"/>
      <c r="E776" s="234"/>
      <c r="F776" s="239"/>
      <c r="G776" s="234"/>
      <c r="H776" s="234"/>
      <c r="I776" s="234"/>
      <c r="J776" s="234"/>
      <c r="K776" s="234"/>
      <c r="L776" s="234"/>
      <c r="M776" s="234"/>
    </row>
    <row r="777">
      <c r="A777" s="236"/>
      <c r="B777" s="237"/>
      <c r="C777" s="236"/>
      <c r="D777" s="237"/>
      <c r="E777" s="236"/>
      <c r="F777" s="237"/>
      <c r="G777" s="236"/>
      <c r="H777" s="236"/>
      <c r="I777" s="236"/>
      <c r="J777" s="236"/>
      <c r="K777" s="236"/>
      <c r="L777" s="236"/>
      <c r="M777" s="236"/>
    </row>
    <row r="778">
      <c r="A778" s="234"/>
      <c r="B778" s="239"/>
      <c r="C778" s="234"/>
      <c r="D778" s="239"/>
      <c r="E778" s="234"/>
      <c r="F778" s="239"/>
      <c r="G778" s="234"/>
      <c r="H778" s="234"/>
      <c r="I778" s="234"/>
      <c r="J778" s="234"/>
      <c r="K778" s="234"/>
      <c r="L778" s="234"/>
      <c r="M778" s="234"/>
    </row>
    <row r="779">
      <c r="A779" s="236"/>
      <c r="B779" s="237"/>
      <c r="C779" s="236"/>
      <c r="D779" s="237"/>
      <c r="E779" s="236"/>
      <c r="F779" s="237"/>
      <c r="G779" s="236"/>
      <c r="H779" s="236"/>
      <c r="I779" s="236"/>
      <c r="J779" s="236"/>
      <c r="K779" s="236"/>
      <c r="L779" s="236"/>
      <c r="M779" s="236"/>
    </row>
    <row r="780">
      <c r="A780" s="234"/>
      <c r="B780" s="239"/>
      <c r="C780" s="234"/>
      <c r="D780" s="239"/>
      <c r="E780" s="234"/>
      <c r="F780" s="239"/>
      <c r="G780" s="234"/>
      <c r="H780" s="234"/>
      <c r="I780" s="234"/>
      <c r="J780" s="234"/>
      <c r="K780" s="234"/>
      <c r="L780" s="234"/>
      <c r="M780" s="234"/>
    </row>
    <row r="781">
      <c r="A781" s="236"/>
      <c r="B781" s="237"/>
      <c r="C781" s="236"/>
      <c r="D781" s="237"/>
      <c r="E781" s="236"/>
      <c r="F781" s="237"/>
      <c r="G781" s="236"/>
      <c r="H781" s="236"/>
      <c r="I781" s="236"/>
      <c r="J781" s="236"/>
      <c r="K781" s="236"/>
      <c r="L781" s="236"/>
      <c r="M781" s="236"/>
    </row>
    <row r="782">
      <c r="A782" s="234"/>
      <c r="B782" s="239"/>
      <c r="C782" s="234"/>
      <c r="D782" s="239"/>
      <c r="E782" s="234"/>
      <c r="F782" s="239"/>
      <c r="G782" s="234"/>
      <c r="H782" s="234"/>
      <c r="I782" s="234"/>
      <c r="J782" s="234"/>
      <c r="K782" s="234"/>
      <c r="L782" s="234"/>
      <c r="M782" s="234"/>
    </row>
    <row r="783">
      <c r="A783" s="236"/>
      <c r="B783" s="237"/>
      <c r="C783" s="236"/>
      <c r="D783" s="237"/>
      <c r="E783" s="236"/>
      <c r="F783" s="242"/>
      <c r="G783" s="236"/>
      <c r="H783" s="236"/>
      <c r="I783" s="236"/>
      <c r="J783" s="236"/>
      <c r="K783" s="236"/>
      <c r="L783" s="236"/>
      <c r="M783" s="236"/>
    </row>
    <row r="784">
      <c r="A784" s="234"/>
      <c r="B784" s="239"/>
      <c r="C784" s="234"/>
      <c r="D784" s="239"/>
      <c r="E784" s="234"/>
      <c r="F784" s="239"/>
      <c r="G784" s="234"/>
      <c r="H784" s="234"/>
      <c r="I784" s="234"/>
      <c r="J784" s="234"/>
      <c r="K784" s="234"/>
      <c r="L784" s="234"/>
      <c r="M784" s="234"/>
    </row>
    <row r="785">
      <c r="A785" s="236"/>
      <c r="B785" s="237"/>
      <c r="C785" s="236"/>
      <c r="D785" s="237"/>
      <c r="E785" s="236"/>
      <c r="F785" s="237"/>
      <c r="G785" s="236"/>
      <c r="H785" s="236"/>
      <c r="I785" s="236"/>
      <c r="J785" s="236"/>
      <c r="K785" s="236"/>
      <c r="L785" s="236"/>
      <c r="M785" s="236"/>
    </row>
    <row r="786">
      <c r="A786" s="234"/>
      <c r="B786" s="239"/>
      <c r="C786" s="234"/>
      <c r="D786" s="239"/>
      <c r="E786" s="234"/>
      <c r="F786" s="239"/>
      <c r="G786" s="234"/>
      <c r="H786" s="234"/>
      <c r="I786" s="234"/>
      <c r="J786" s="234"/>
      <c r="K786" s="234"/>
      <c r="L786" s="234"/>
      <c r="M786" s="234"/>
    </row>
    <row r="787">
      <c r="A787" s="236"/>
      <c r="B787" s="237"/>
      <c r="C787" s="236"/>
      <c r="D787" s="237"/>
      <c r="E787" s="236"/>
      <c r="F787" s="237"/>
      <c r="G787" s="236"/>
      <c r="H787" s="236"/>
      <c r="I787" s="236"/>
      <c r="J787" s="236"/>
      <c r="K787" s="236"/>
      <c r="L787" s="236"/>
      <c r="M787" s="236"/>
    </row>
    <row r="788">
      <c r="A788" s="234"/>
      <c r="B788" s="239"/>
      <c r="C788" s="234"/>
      <c r="D788" s="239"/>
      <c r="E788" s="234"/>
      <c r="F788" s="239"/>
      <c r="G788" s="234"/>
      <c r="H788" s="234"/>
      <c r="I788" s="234"/>
      <c r="J788" s="234"/>
      <c r="K788" s="234"/>
      <c r="L788" s="234"/>
      <c r="M788" s="234"/>
    </row>
    <row r="789">
      <c r="A789" s="236"/>
      <c r="B789" s="240"/>
      <c r="C789" s="236"/>
      <c r="D789" s="237"/>
      <c r="E789" s="236"/>
      <c r="F789" s="237"/>
      <c r="G789" s="236"/>
      <c r="H789" s="236"/>
      <c r="I789" s="236"/>
      <c r="J789" s="236"/>
      <c r="K789" s="236"/>
      <c r="L789" s="236"/>
      <c r="M789" s="236"/>
    </row>
    <row r="790">
      <c r="A790" s="234"/>
      <c r="B790" s="235"/>
      <c r="C790" s="234"/>
      <c r="D790" s="239"/>
      <c r="E790" s="234"/>
      <c r="F790" s="239"/>
      <c r="G790" s="234"/>
      <c r="H790" s="234"/>
      <c r="I790" s="234"/>
      <c r="J790" s="234"/>
      <c r="K790" s="234"/>
      <c r="L790" s="234"/>
      <c r="M790" s="234"/>
    </row>
    <row r="791">
      <c r="A791" s="236"/>
      <c r="B791" s="237"/>
      <c r="C791" s="236"/>
      <c r="D791" s="237"/>
      <c r="E791" s="236"/>
      <c r="F791" s="237"/>
      <c r="G791" s="236"/>
      <c r="H791" s="236"/>
      <c r="I791" s="236"/>
      <c r="J791" s="236"/>
      <c r="K791" s="236"/>
      <c r="L791" s="236"/>
      <c r="M791" s="236"/>
    </row>
    <row r="792">
      <c r="A792" s="234"/>
      <c r="B792" s="235"/>
      <c r="C792" s="234"/>
      <c r="D792" s="239"/>
      <c r="E792" s="234"/>
      <c r="F792" s="239"/>
      <c r="G792" s="234"/>
      <c r="H792" s="234"/>
      <c r="I792" s="234"/>
      <c r="J792" s="234"/>
      <c r="K792" s="234"/>
      <c r="L792" s="234"/>
      <c r="M792" s="234"/>
    </row>
    <row r="793">
      <c r="A793" s="236"/>
      <c r="B793" s="240"/>
      <c r="C793" s="236"/>
      <c r="D793" s="237"/>
      <c r="E793" s="236"/>
      <c r="F793" s="237"/>
      <c r="G793" s="236"/>
      <c r="H793" s="236"/>
      <c r="I793" s="236"/>
      <c r="J793" s="236"/>
      <c r="K793" s="236"/>
      <c r="L793" s="236"/>
      <c r="M793" s="236"/>
    </row>
    <row r="794">
      <c r="A794" s="234"/>
      <c r="B794" s="235"/>
      <c r="C794" s="234"/>
      <c r="D794" s="239"/>
      <c r="E794" s="234"/>
      <c r="F794" s="239"/>
      <c r="G794" s="234"/>
      <c r="H794" s="234"/>
      <c r="I794" s="234"/>
      <c r="J794" s="234"/>
      <c r="K794" s="234"/>
      <c r="L794" s="234"/>
      <c r="M794" s="234"/>
    </row>
    <row r="795">
      <c r="A795" s="236"/>
      <c r="B795" s="237"/>
      <c r="C795" s="236"/>
      <c r="D795" s="237"/>
      <c r="E795" s="236"/>
      <c r="F795" s="237"/>
      <c r="G795" s="236"/>
      <c r="H795" s="236"/>
      <c r="I795" s="236"/>
      <c r="J795" s="236"/>
      <c r="K795" s="236"/>
      <c r="L795" s="236"/>
      <c r="M795" s="236"/>
    </row>
    <row r="796">
      <c r="A796" s="234"/>
      <c r="B796" s="235"/>
      <c r="C796" s="234"/>
      <c r="D796" s="239"/>
      <c r="E796" s="234"/>
      <c r="F796" s="239"/>
      <c r="G796" s="234"/>
      <c r="H796" s="234"/>
      <c r="I796" s="234"/>
      <c r="J796" s="234"/>
      <c r="K796" s="234"/>
      <c r="L796" s="234"/>
      <c r="M796" s="234"/>
    </row>
    <row r="797">
      <c r="A797" s="236"/>
      <c r="B797" s="237"/>
      <c r="C797" s="236"/>
      <c r="D797" s="237"/>
      <c r="E797" s="236"/>
      <c r="F797" s="237"/>
      <c r="G797" s="236"/>
      <c r="H797" s="236"/>
      <c r="I797" s="236"/>
      <c r="J797" s="236"/>
      <c r="K797" s="236"/>
      <c r="L797" s="236"/>
      <c r="M797" s="236"/>
    </row>
    <row r="798">
      <c r="A798" s="234"/>
      <c r="B798" s="239"/>
      <c r="C798" s="234"/>
      <c r="D798" s="239"/>
      <c r="E798" s="234"/>
      <c r="F798" s="239"/>
      <c r="G798" s="234"/>
      <c r="H798" s="234"/>
      <c r="I798" s="234"/>
      <c r="J798" s="234"/>
      <c r="K798" s="234"/>
      <c r="L798" s="234"/>
      <c r="M798" s="234"/>
    </row>
    <row r="799">
      <c r="A799" s="236"/>
      <c r="B799" s="237"/>
      <c r="C799" s="236"/>
      <c r="D799" s="237"/>
      <c r="E799" s="236"/>
      <c r="F799" s="237"/>
      <c r="G799" s="236"/>
      <c r="H799" s="236"/>
      <c r="I799" s="236"/>
      <c r="J799" s="236"/>
      <c r="K799" s="236"/>
      <c r="L799" s="236"/>
      <c r="M799" s="236"/>
    </row>
    <row r="800">
      <c r="A800" s="234"/>
      <c r="B800" s="239"/>
      <c r="C800" s="234"/>
      <c r="D800" s="239"/>
      <c r="E800" s="234"/>
      <c r="F800" s="239"/>
      <c r="G800" s="234"/>
      <c r="H800" s="234"/>
      <c r="I800" s="234"/>
      <c r="J800" s="234"/>
      <c r="K800" s="234"/>
      <c r="L800" s="234"/>
      <c r="M800" s="234"/>
    </row>
    <row r="801">
      <c r="A801" s="236"/>
      <c r="B801" s="237"/>
      <c r="C801" s="236"/>
      <c r="D801" s="237"/>
      <c r="E801" s="236"/>
      <c r="F801" s="237"/>
      <c r="G801" s="236"/>
      <c r="H801" s="236"/>
      <c r="I801" s="236"/>
      <c r="J801" s="236"/>
      <c r="K801" s="236"/>
      <c r="L801" s="236"/>
      <c r="M801" s="236"/>
    </row>
    <row r="802">
      <c r="A802" s="234"/>
      <c r="B802" s="239"/>
      <c r="C802" s="234"/>
      <c r="D802" s="239"/>
      <c r="E802" s="234"/>
      <c r="F802" s="239"/>
      <c r="G802" s="234"/>
      <c r="H802" s="234"/>
      <c r="I802" s="234"/>
      <c r="J802" s="234"/>
      <c r="K802" s="234"/>
      <c r="L802" s="234"/>
      <c r="M802" s="234"/>
    </row>
    <row r="803">
      <c r="A803" s="236"/>
      <c r="B803" s="237"/>
      <c r="C803" s="236"/>
      <c r="D803" s="237"/>
      <c r="E803" s="236"/>
      <c r="F803" s="237"/>
      <c r="G803" s="236"/>
      <c r="H803" s="236"/>
      <c r="I803" s="236"/>
      <c r="J803" s="236"/>
      <c r="K803" s="236"/>
      <c r="L803" s="236"/>
      <c r="M803" s="236"/>
    </row>
    <row r="804">
      <c r="A804" s="234"/>
      <c r="B804" s="239"/>
      <c r="C804" s="234"/>
      <c r="D804" s="239"/>
      <c r="E804" s="234"/>
      <c r="F804" s="239"/>
      <c r="G804" s="234"/>
      <c r="H804" s="234"/>
      <c r="I804" s="234"/>
      <c r="J804" s="234"/>
      <c r="K804" s="234"/>
      <c r="L804" s="234"/>
      <c r="M804" s="234"/>
    </row>
    <row r="805">
      <c r="A805" s="236"/>
      <c r="B805" s="237"/>
      <c r="C805" s="236"/>
      <c r="D805" s="237"/>
      <c r="E805" s="236"/>
      <c r="F805" s="237"/>
      <c r="G805" s="236"/>
      <c r="H805" s="236"/>
      <c r="I805" s="236"/>
      <c r="J805" s="236"/>
      <c r="K805" s="236"/>
      <c r="L805" s="236"/>
      <c r="M805" s="236"/>
    </row>
    <row r="806">
      <c r="A806" s="234"/>
      <c r="B806" s="239"/>
      <c r="C806" s="234"/>
      <c r="D806" s="239"/>
      <c r="E806" s="234"/>
      <c r="F806" s="239"/>
      <c r="G806" s="234"/>
      <c r="H806" s="234"/>
      <c r="I806" s="234"/>
      <c r="J806" s="234"/>
      <c r="K806" s="234"/>
      <c r="L806" s="234"/>
      <c r="M806" s="234"/>
    </row>
    <row r="807">
      <c r="A807" s="236"/>
      <c r="B807" s="237"/>
      <c r="C807" s="236"/>
      <c r="D807" s="237"/>
      <c r="E807" s="236"/>
      <c r="F807" s="237"/>
      <c r="G807" s="236"/>
      <c r="H807" s="236"/>
      <c r="I807" s="236"/>
      <c r="J807" s="236"/>
      <c r="K807" s="236"/>
      <c r="L807" s="236"/>
      <c r="M807" s="236"/>
    </row>
    <row r="808">
      <c r="A808" s="234"/>
      <c r="B808" s="239"/>
      <c r="C808" s="234"/>
      <c r="D808" s="239"/>
      <c r="E808" s="234"/>
      <c r="F808" s="239"/>
      <c r="G808" s="234"/>
      <c r="H808" s="234"/>
      <c r="I808" s="234"/>
      <c r="J808" s="234"/>
      <c r="K808" s="234"/>
      <c r="L808" s="234"/>
      <c r="M808" s="234"/>
    </row>
    <row r="809">
      <c r="A809" s="236"/>
      <c r="B809" s="237"/>
      <c r="C809" s="236"/>
      <c r="D809" s="237"/>
      <c r="E809" s="236"/>
      <c r="F809" s="237"/>
      <c r="G809" s="236"/>
      <c r="H809" s="236"/>
      <c r="I809" s="236"/>
      <c r="J809" s="236"/>
      <c r="K809" s="236"/>
      <c r="L809" s="236"/>
      <c r="M809" s="236"/>
    </row>
    <row r="810">
      <c r="A810" s="234"/>
      <c r="B810" s="239"/>
      <c r="C810" s="234"/>
      <c r="D810" s="239"/>
      <c r="E810" s="234"/>
      <c r="F810" s="239"/>
      <c r="G810" s="234"/>
      <c r="H810" s="234"/>
      <c r="I810" s="234"/>
      <c r="J810" s="234"/>
      <c r="K810" s="234"/>
      <c r="L810" s="234"/>
      <c r="M810" s="234"/>
    </row>
    <row r="811">
      <c r="A811" s="236"/>
      <c r="B811" s="237"/>
      <c r="C811" s="236"/>
      <c r="D811" s="237"/>
      <c r="E811" s="236"/>
      <c r="F811" s="237"/>
      <c r="G811" s="236"/>
      <c r="H811" s="236"/>
      <c r="I811" s="236"/>
      <c r="J811" s="236"/>
      <c r="K811" s="236"/>
      <c r="L811" s="236"/>
      <c r="M811" s="236"/>
    </row>
    <row r="812">
      <c r="A812" s="234"/>
      <c r="B812" s="239"/>
      <c r="C812" s="234"/>
      <c r="D812" s="239"/>
      <c r="E812" s="234"/>
      <c r="F812" s="239"/>
      <c r="G812" s="234"/>
      <c r="H812" s="234"/>
      <c r="I812" s="234"/>
      <c r="J812" s="234"/>
      <c r="K812" s="234"/>
      <c r="L812" s="234"/>
      <c r="M812" s="234"/>
    </row>
    <row r="813">
      <c r="A813" s="236"/>
      <c r="B813" s="237"/>
      <c r="C813" s="236"/>
      <c r="D813" s="237"/>
      <c r="E813" s="236"/>
      <c r="F813" s="237"/>
      <c r="G813" s="236"/>
      <c r="H813" s="236"/>
      <c r="I813" s="236"/>
      <c r="J813" s="236"/>
      <c r="K813" s="236"/>
      <c r="L813" s="236"/>
      <c r="M813" s="236"/>
    </row>
    <row r="814">
      <c r="A814" s="234"/>
      <c r="B814" s="239"/>
      <c r="C814" s="234"/>
      <c r="D814" s="239"/>
      <c r="E814" s="234"/>
      <c r="F814" s="239"/>
      <c r="G814" s="234"/>
      <c r="H814" s="234"/>
      <c r="I814" s="234"/>
      <c r="J814" s="234"/>
      <c r="K814" s="234"/>
      <c r="L814" s="234"/>
      <c r="M814" s="234"/>
    </row>
    <row r="815">
      <c r="A815" s="236"/>
      <c r="B815" s="237"/>
      <c r="C815" s="236"/>
      <c r="D815" s="237"/>
      <c r="E815" s="236"/>
      <c r="F815" s="237"/>
      <c r="G815" s="236"/>
      <c r="H815" s="236"/>
      <c r="I815" s="236"/>
      <c r="J815" s="236"/>
      <c r="K815" s="236"/>
      <c r="L815" s="236"/>
      <c r="M815" s="236"/>
    </row>
    <row r="816">
      <c r="A816" s="234"/>
      <c r="B816" s="239"/>
      <c r="C816" s="234"/>
      <c r="D816" s="239"/>
      <c r="E816" s="234"/>
      <c r="F816" s="239"/>
      <c r="G816" s="234"/>
      <c r="H816" s="234"/>
      <c r="I816" s="234"/>
      <c r="J816" s="234"/>
      <c r="K816" s="234"/>
      <c r="L816" s="234"/>
      <c r="M816" s="234"/>
    </row>
    <row r="817">
      <c r="A817" s="236"/>
      <c r="B817" s="237"/>
      <c r="C817" s="236"/>
      <c r="D817" s="237"/>
      <c r="E817" s="236"/>
      <c r="F817" s="237"/>
      <c r="G817" s="236"/>
      <c r="H817" s="236"/>
      <c r="I817" s="236"/>
      <c r="J817" s="236"/>
      <c r="K817" s="236"/>
      <c r="L817" s="236"/>
      <c r="M817" s="236"/>
    </row>
    <row r="818">
      <c r="A818" s="234"/>
      <c r="B818" s="239"/>
      <c r="C818" s="234"/>
      <c r="D818" s="239"/>
      <c r="E818" s="234"/>
      <c r="F818" s="239"/>
      <c r="G818" s="234"/>
      <c r="H818" s="234"/>
      <c r="I818" s="234"/>
      <c r="J818" s="234"/>
      <c r="K818" s="234"/>
      <c r="L818" s="234"/>
      <c r="M818" s="234"/>
    </row>
    <row r="819">
      <c r="A819" s="236"/>
      <c r="B819" s="237"/>
      <c r="C819" s="236"/>
      <c r="D819" s="237"/>
      <c r="E819" s="236"/>
      <c r="F819" s="237"/>
      <c r="G819" s="236"/>
      <c r="H819" s="236"/>
      <c r="I819" s="236"/>
      <c r="J819" s="236"/>
      <c r="K819" s="236"/>
      <c r="L819" s="236"/>
      <c r="M819" s="236"/>
    </row>
    <row r="820">
      <c r="A820" s="234"/>
      <c r="B820" s="239"/>
      <c r="C820" s="234"/>
      <c r="D820" s="239"/>
      <c r="E820" s="234"/>
      <c r="F820" s="239"/>
      <c r="G820" s="234"/>
      <c r="H820" s="234"/>
      <c r="I820" s="234"/>
      <c r="J820" s="234"/>
      <c r="K820" s="234"/>
      <c r="L820" s="234"/>
      <c r="M820" s="234"/>
    </row>
    <row r="821">
      <c r="A821" s="236"/>
      <c r="B821" s="237"/>
      <c r="C821" s="236"/>
      <c r="D821" s="237"/>
      <c r="E821" s="236"/>
      <c r="F821" s="237"/>
      <c r="G821" s="236"/>
      <c r="H821" s="236"/>
      <c r="I821" s="236"/>
      <c r="J821" s="236"/>
      <c r="K821" s="236"/>
      <c r="L821" s="236"/>
      <c r="M821" s="236"/>
    </row>
    <row r="822">
      <c r="A822" s="234"/>
      <c r="B822" s="239"/>
      <c r="C822" s="234"/>
      <c r="D822" s="239"/>
      <c r="E822" s="234"/>
      <c r="F822" s="239"/>
      <c r="G822" s="234"/>
      <c r="H822" s="234"/>
      <c r="I822" s="234"/>
      <c r="J822" s="234"/>
      <c r="K822" s="234"/>
      <c r="L822" s="234"/>
      <c r="M822" s="234"/>
    </row>
    <row r="823">
      <c r="A823" s="236"/>
      <c r="B823" s="237"/>
      <c r="C823" s="236"/>
      <c r="D823" s="237"/>
      <c r="E823" s="236"/>
      <c r="F823" s="237"/>
      <c r="G823" s="236"/>
      <c r="H823" s="236"/>
      <c r="I823" s="236"/>
      <c r="J823" s="236"/>
      <c r="K823" s="236"/>
      <c r="L823" s="236"/>
      <c r="M823" s="236"/>
    </row>
    <row r="824">
      <c r="A824" s="234"/>
      <c r="B824" s="239"/>
      <c r="C824" s="234"/>
      <c r="D824" s="239"/>
      <c r="E824" s="234"/>
      <c r="F824" s="239"/>
      <c r="G824" s="234"/>
      <c r="H824" s="234"/>
      <c r="I824" s="234"/>
      <c r="J824" s="234"/>
      <c r="K824" s="234"/>
      <c r="L824" s="234"/>
      <c r="M824" s="234"/>
    </row>
    <row r="825">
      <c r="A825" s="236"/>
      <c r="B825" s="237"/>
      <c r="C825" s="236"/>
      <c r="D825" s="237"/>
      <c r="E825" s="236"/>
      <c r="F825" s="237"/>
      <c r="G825" s="236"/>
      <c r="H825" s="236"/>
      <c r="I825" s="236"/>
      <c r="J825" s="236"/>
      <c r="K825" s="236"/>
      <c r="L825" s="236"/>
      <c r="M825" s="236"/>
    </row>
    <row r="826">
      <c r="A826" s="234"/>
      <c r="B826" s="239"/>
      <c r="C826" s="234"/>
      <c r="D826" s="239"/>
      <c r="E826" s="234"/>
      <c r="F826" s="239"/>
      <c r="G826" s="234"/>
      <c r="H826" s="234"/>
      <c r="I826" s="234"/>
      <c r="J826" s="234"/>
      <c r="K826" s="234"/>
      <c r="L826" s="234"/>
      <c r="M826" s="234"/>
    </row>
    <row r="827">
      <c r="A827" s="236"/>
      <c r="B827" s="237"/>
      <c r="C827" s="236"/>
      <c r="D827" s="237"/>
      <c r="E827" s="236"/>
      <c r="F827" s="237"/>
      <c r="G827" s="236"/>
      <c r="H827" s="236"/>
      <c r="I827" s="236"/>
      <c r="J827" s="236"/>
      <c r="K827" s="236"/>
      <c r="L827" s="236"/>
      <c r="M827" s="236"/>
    </row>
    <row r="828">
      <c r="A828" s="234"/>
      <c r="B828" s="239"/>
      <c r="C828" s="234"/>
      <c r="D828" s="239"/>
      <c r="E828" s="234"/>
      <c r="F828" s="239"/>
      <c r="G828" s="234"/>
      <c r="H828" s="234"/>
      <c r="I828" s="234"/>
      <c r="J828" s="234"/>
      <c r="K828" s="234"/>
      <c r="L828" s="234"/>
      <c r="M828" s="234"/>
    </row>
    <row r="829">
      <c r="A829" s="236"/>
      <c r="B829" s="237"/>
      <c r="C829" s="236"/>
      <c r="D829" s="237"/>
      <c r="E829" s="236"/>
      <c r="F829" s="237"/>
      <c r="G829" s="236"/>
      <c r="H829" s="236"/>
      <c r="I829" s="236"/>
      <c r="J829" s="236"/>
      <c r="K829" s="236"/>
      <c r="L829" s="236"/>
      <c r="M829" s="236"/>
    </row>
    <row r="830">
      <c r="A830" s="234"/>
      <c r="B830" s="239"/>
      <c r="C830" s="234"/>
      <c r="D830" s="239"/>
      <c r="E830" s="234"/>
      <c r="F830" s="239"/>
      <c r="G830" s="234"/>
      <c r="H830" s="234"/>
      <c r="I830" s="234"/>
      <c r="J830" s="234"/>
      <c r="K830" s="234"/>
      <c r="L830" s="234"/>
      <c r="M830" s="234"/>
    </row>
    <row r="831">
      <c r="A831" s="236"/>
      <c r="B831" s="237"/>
      <c r="C831" s="236"/>
      <c r="D831" s="237"/>
      <c r="E831" s="236"/>
      <c r="F831" s="237"/>
      <c r="G831" s="236"/>
      <c r="H831" s="236"/>
      <c r="I831" s="236"/>
      <c r="J831" s="236"/>
      <c r="K831" s="236"/>
      <c r="L831" s="236"/>
      <c r="M831" s="236"/>
    </row>
    <row r="832">
      <c r="A832" s="234"/>
      <c r="B832" s="239"/>
      <c r="C832" s="234"/>
      <c r="D832" s="239"/>
      <c r="E832" s="234"/>
      <c r="F832" s="239"/>
      <c r="G832" s="234"/>
      <c r="H832" s="234"/>
      <c r="I832" s="234"/>
      <c r="J832" s="234"/>
      <c r="K832" s="234"/>
      <c r="L832" s="234"/>
      <c r="M832" s="234"/>
    </row>
    <row r="833">
      <c r="A833" s="236"/>
      <c r="B833" s="237"/>
      <c r="C833" s="236"/>
      <c r="D833" s="237"/>
      <c r="E833" s="236"/>
      <c r="F833" s="237"/>
      <c r="G833" s="236"/>
      <c r="H833" s="236"/>
      <c r="I833" s="236"/>
      <c r="J833" s="236"/>
      <c r="K833" s="236"/>
      <c r="L833" s="236"/>
      <c r="M833" s="236"/>
    </row>
    <row r="834">
      <c r="A834" s="234"/>
      <c r="B834" s="239"/>
      <c r="C834" s="234"/>
      <c r="D834" s="239"/>
      <c r="E834" s="234"/>
      <c r="F834" s="239"/>
      <c r="G834" s="234"/>
      <c r="H834" s="234"/>
      <c r="I834" s="234"/>
      <c r="J834" s="234"/>
      <c r="K834" s="234"/>
      <c r="L834" s="234"/>
      <c r="M834" s="234"/>
    </row>
    <row r="835">
      <c r="A835" s="236"/>
      <c r="B835" s="237"/>
      <c r="C835" s="236"/>
      <c r="D835" s="237"/>
      <c r="E835" s="236"/>
      <c r="F835" s="237"/>
      <c r="G835" s="236"/>
      <c r="H835" s="236"/>
      <c r="I835" s="236"/>
      <c r="J835" s="236"/>
      <c r="K835" s="236"/>
      <c r="L835" s="236"/>
      <c r="M835" s="236"/>
    </row>
    <row r="836">
      <c r="A836" s="234"/>
      <c r="B836" s="239"/>
      <c r="C836" s="234"/>
      <c r="D836" s="239"/>
      <c r="E836" s="234"/>
      <c r="F836" s="239"/>
      <c r="G836" s="234"/>
      <c r="H836" s="234"/>
      <c r="I836" s="234"/>
      <c r="J836" s="234"/>
      <c r="K836" s="234"/>
      <c r="L836" s="234"/>
      <c r="M836" s="234"/>
    </row>
    <row r="837">
      <c r="A837" s="236"/>
      <c r="B837" s="237"/>
      <c r="C837" s="236"/>
      <c r="D837" s="237"/>
      <c r="E837" s="236"/>
      <c r="F837" s="237"/>
      <c r="G837" s="236"/>
      <c r="H837" s="236"/>
      <c r="I837" s="236"/>
      <c r="J837" s="236"/>
      <c r="K837" s="236"/>
      <c r="L837" s="236"/>
      <c r="M837" s="236"/>
    </row>
    <row r="838">
      <c r="A838" s="234"/>
      <c r="B838" s="239"/>
      <c r="C838" s="234"/>
      <c r="D838" s="239"/>
      <c r="E838" s="234"/>
      <c r="F838" s="239"/>
      <c r="G838" s="234"/>
      <c r="H838" s="234"/>
      <c r="I838" s="234"/>
      <c r="J838" s="234"/>
      <c r="K838" s="234"/>
      <c r="L838" s="234"/>
      <c r="M838" s="234"/>
    </row>
    <row r="839">
      <c r="A839" s="236"/>
      <c r="B839" s="237"/>
      <c r="C839" s="236"/>
      <c r="D839" s="237"/>
      <c r="E839" s="236"/>
      <c r="F839" s="237"/>
      <c r="G839" s="236"/>
      <c r="H839" s="236"/>
      <c r="I839" s="236"/>
      <c r="J839" s="236"/>
      <c r="K839" s="236"/>
      <c r="L839" s="236"/>
      <c r="M839" s="236"/>
    </row>
    <row r="840">
      <c r="A840" s="234"/>
      <c r="B840" s="239"/>
      <c r="C840" s="234"/>
      <c r="D840" s="239"/>
      <c r="E840" s="234"/>
      <c r="F840" s="239"/>
      <c r="G840" s="234"/>
      <c r="H840" s="234"/>
      <c r="I840" s="234"/>
      <c r="J840" s="234"/>
      <c r="K840" s="234"/>
      <c r="L840" s="234"/>
      <c r="M840" s="234"/>
    </row>
    <row r="841">
      <c r="A841" s="236"/>
      <c r="B841" s="237"/>
      <c r="C841" s="236"/>
      <c r="D841" s="237"/>
      <c r="E841" s="236"/>
      <c r="F841" s="237"/>
      <c r="G841" s="236"/>
      <c r="H841" s="236"/>
      <c r="I841" s="236"/>
      <c r="J841" s="236"/>
      <c r="K841" s="236"/>
      <c r="L841" s="236"/>
      <c r="M841" s="236"/>
    </row>
    <row r="842">
      <c r="A842" s="234"/>
      <c r="B842" s="239"/>
      <c r="C842" s="234"/>
      <c r="D842" s="239"/>
      <c r="E842" s="234"/>
      <c r="F842" s="239"/>
      <c r="G842" s="234"/>
      <c r="H842" s="234"/>
      <c r="I842" s="234"/>
      <c r="J842" s="234"/>
      <c r="K842" s="234"/>
      <c r="L842" s="234"/>
      <c r="M842" s="234"/>
    </row>
    <row r="843">
      <c r="A843" s="236"/>
      <c r="B843" s="237"/>
      <c r="C843" s="236"/>
      <c r="D843" s="237"/>
      <c r="E843" s="236"/>
      <c r="F843" s="237"/>
      <c r="G843" s="236"/>
      <c r="H843" s="236"/>
      <c r="I843" s="236"/>
      <c r="J843" s="236"/>
      <c r="K843" s="236"/>
      <c r="L843" s="236"/>
      <c r="M843" s="236"/>
    </row>
    <row r="844">
      <c r="A844" s="234"/>
      <c r="B844" s="239"/>
      <c r="C844" s="234"/>
      <c r="D844" s="239"/>
      <c r="E844" s="234"/>
      <c r="F844" s="239"/>
      <c r="G844" s="234"/>
      <c r="H844" s="234"/>
      <c r="I844" s="234"/>
      <c r="J844" s="234"/>
      <c r="K844" s="234"/>
      <c r="L844" s="234"/>
      <c r="M844" s="234"/>
    </row>
    <row r="845">
      <c r="A845" s="236"/>
      <c r="B845" s="237"/>
      <c r="C845" s="236"/>
      <c r="D845" s="237"/>
      <c r="E845" s="236"/>
      <c r="F845" s="237"/>
      <c r="G845" s="236"/>
      <c r="H845" s="236"/>
      <c r="I845" s="236"/>
      <c r="J845" s="236"/>
      <c r="K845" s="236"/>
      <c r="L845" s="236"/>
      <c r="M845" s="236"/>
    </row>
    <row r="846">
      <c r="A846" s="234"/>
      <c r="B846" s="239"/>
      <c r="C846" s="234"/>
      <c r="D846" s="239"/>
      <c r="E846" s="234"/>
      <c r="F846" s="239"/>
      <c r="G846" s="234"/>
      <c r="H846" s="234"/>
      <c r="I846" s="234"/>
      <c r="J846" s="234"/>
      <c r="K846" s="234"/>
      <c r="L846" s="234"/>
      <c r="M846" s="234"/>
    </row>
    <row r="847">
      <c r="A847" s="236"/>
      <c r="B847" s="237"/>
      <c r="C847" s="236"/>
      <c r="D847" s="237"/>
      <c r="E847" s="236"/>
      <c r="F847" s="237"/>
      <c r="G847" s="236"/>
      <c r="H847" s="236"/>
      <c r="I847" s="236"/>
      <c r="J847" s="236"/>
      <c r="K847" s="236"/>
      <c r="L847" s="236"/>
      <c r="M847" s="236"/>
    </row>
    <row r="848">
      <c r="A848" s="234"/>
      <c r="B848" s="239"/>
      <c r="C848" s="234"/>
      <c r="D848" s="239"/>
      <c r="E848" s="234"/>
      <c r="F848" s="239"/>
      <c r="G848" s="234"/>
      <c r="H848" s="234"/>
      <c r="I848" s="234"/>
      <c r="J848" s="234"/>
      <c r="K848" s="234"/>
      <c r="L848" s="234"/>
      <c r="M848" s="234"/>
    </row>
    <row r="849">
      <c r="A849" s="236"/>
      <c r="B849" s="237"/>
      <c r="C849" s="236"/>
      <c r="D849" s="237"/>
      <c r="E849" s="236"/>
      <c r="F849" s="237"/>
      <c r="G849" s="236"/>
      <c r="H849" s="236"/>
      <c r="I849" s="236"/>
      <c r="J849" s="236"/>
      <c r="K849" s="236"/>
      <c r="L849" s="236"/>
      <c r="M849" s="236"/>
    </row>
    <row r="850">
      <c r="A850" s="234"/>
      <c r="B850" s="239"/>
      <c r="C850" s="234"/>
      <c r="D850" s="239"/>
      <c r="E850" s="234"/>
      <c r="F850" s="239"/>
      <c r="G850" s="234"/>
      <c r="H850" s="234"/>
      <c r="I850" s="234"/>
      <c r="J850" s="234"/>
      <c r="K850" s="234"/>
      <c r="L850" s="234"/>
      <c r="M850" s="234"/>
    </row>
    <row r="851">
      <c r="A851" s="236"/>
      <c r="B851" s="237"/>
      <c r="C851" s="236"/>
      <c r="D851" s="237"/>
      <c r="E851" s="236"/>
      <c r="F851" s="237"/>
      <c r="G851" s="236"/>
      <c r="H851" s="236"/>
      <c r="I851" s="236"/>
      <c r="J851" s="236"/>
      <c r="K851" s="236"/>
      <c r="L851" s="236"/>
      <c r="M851" s="236"/>
    </row>
    <row r="852">
      <c r="A852" s="234"/>
      <c r="B852" s="239"/>
      <c r="C852" s="234"/>
      <c r="D852" s="239"/>
      <c r="E852" s="234"/>
      <c r="F852" s="239"/>
      <c r="G852" s="234"/>
      <c r="H852" s="234"/>
      <c r="I852" s="234"/>
      <c r="J852" s="234"/>
      <c r="K852" s="234"/>
      <c r="L852" s="234"/>
      <c r="M852" s="234"/>
    </row>
    <row r="853">
      <c r="A853" s="236"/>
      <c r="B853" s="237"/>
      <c r="C853" s="236"/>
      <c r="D853" s="237"/>
      <c r="E853" s="236"/>
      <c r="F853" s="237"/>
      <c r="G853" s="236"/>
      <c r="H853" s="236"/>
      <c r="I853" s="236"/>
      <c r="J853" s="236"/>
      <c r="K853" s="236"/>
      <c r="L853" s="236"/>
      <c r="M853" s="236"/>
    </row>
    <row r="854">
      <c r="A854" s="234"/>
      <c r="B854" s="239"/>
      <c r="C854" s="234"/>
      <c r="D854" s="239"/>
      <c r="E854" s="234"/>
      <c r="F854" s="239"/>
      <c r="G854" s="234"/>
      <c r="H854" s="234"/>
      <c r="I854" s="234"/>
      <c r="J854" s="234"/>
      <c r="K854" s="234"/>
      <c r="L854" s="234"/>
      <c r="M854" s="234"/>
    </row>
    <row r="855">
      <c r="A855" s="236"/>
      <c r="B855" s="237"/>
      <c r="C855" s="236"/>
      <c r="D855" s="237"/>
      <c r="E855" s="236"/>
      <c r="F855" s="237"/>
      <c r="G855" s="236"/>
      <c r="H855" s="236"/>
      <c r="I855" s="236"/>
      <c r="J855" s="236"/>
      <c r="K855" s="236"/>
      <c r="L855" s="236"/>
      <c r="M855" s="236"/>
    </row>
    <row r="856">
      <c r="A856" s="234"/>
      <c r="B856" s="239"/>
      <c r="C856" s="234"/>
      <c r="D856" s="239"/>
      <c r="E856" s="234"/>
      <c r="F856" s="239"/>
      <c r="G856" s="234"/>
      <c r="H856" s="234"/>
      <c r="I856" s="234"/>
      <c r="J856" s="234"/>
      <c r="K856" s="234"/>
      <c r="L856" s="234"/>
      <c r="M856" s="234"/>
    </row>
    <row r="857">
      <c r="A857" s="236"/>
      <c r="B857" s="237"/>
      <c r="C857" s="236"/>
      <c r="D857" s="237"/>
      <c r="E857" s="236"/>
      <c r="F857" s="237"/>
      <c r="G857" s="236"/>
      <c r="H857" s="236"/>
      <c r="I857" s="236"/>
      <c r="J857" s="236"/>
      <c r="K857" s="236"/>
      <c r="L857" s="236"/>
      <c r="M857" s="236"/>
    </row>
    <row r="858">
      <c r="A858" s="234"/>
      <c r="B858" s="239"/>
      <c r="C858" s="234"/>
      <c r="D858" s="239"/>
      <c r="E858" s="234"/>
      <c r="F858" s="239"/>
      <c r="G858" s="234"/>
      <c r="H858" s="234"/>
      <c r="I858" s="234"/>
      <c r="J858" s="234"/>
      <c r="K858" s="234"/>
      <c r="L858" s="234"/>
      <c r="M858" s="234"/>
    </row>
    <row r="859">
      <c r="A859" s="236"/>
      <c r="B859" s="237"/>
      <c r="C859" s="236"/>
      <c r="D859" s="237"/>
      <c r="E859" s="236"/>
      <c r="F859" s="237"/>
      <c r="G859" s="236"/>
      <c r="H859" s="236"/>
      <c r="I859" s="236"/>
      <c r="J859" s="236"/>
      <c r="K859" s="236"/>
      <c r="L859" s="236"/>
      <c r="M859" s="236"/>
    </row>
    <row r="860">
      <c r="A860" s="234"/>
      <c r="B860" s="239"/>
      <c r="C860" s="234"/>
      <c r="D860" s="239"/>
      <c r="E860" s="234"/>
      <c r="F860" s="239"/>
      <c r="G860" s="234"/>
      <c r="H860" s="234"/>
      <c r="I860" s="234"/>
      <c r="J860" s="234"/>
      <c r="K860" s="234"/>
      <c r="L860" s="234"/>
      <c r="M860" s="234"/>
    </row>
    <row r="861">
      <c r="A861" s="236"/>
      <c r="B861" s="237"/>
      <c r="C861" s="236"/>
      <c r="D861" s="237"/>
      <c r="E861" s="236"/>
      <c r="F861" s="237"/>
      <c r="G861" s="236"/>
      <c r="H861" s="236"/>
      <c r="I861" s="236"/>
      <c r="J861" s="236"/>
      <c r="K861" s="236"/>
      <c r="L861" s="236"/>
      <c r="M861" s="236"/>
    </row>
    <row r="862">
      <c r="A862" s="234"/>
      <c r="B862" s="239"/>
      <c r="C862" s="234"/>
      <c r="D862" s="239"/>
      <c r="E862" s="234"/>
      <c r="F862" s="239"/>
      <c r="G862" s="234"/>
      <c r="H862" s="234"/>
      <c r="I862" s="234"/>
      <c r="J862" s="234"/>
      <c r="K862" s="234"/>
      <c r="L862" s="234"/>
      <c r="M862" s="234"/>
    </row>
    <row r="863">
      <c r="A863" s="236"/>
      <c r="B863" s="237"/>
      <c r="C863" s="236"/>
      <c r="D863" s="237"/>
      <c r="E863" s="236"/>
      <c r="F863" s="237"/>
      <c r="G863" s="236"/>
      <c r="H863" s="236"/>
      <c r="I863" s="236"/>
      <c r="J863" s="236"/>
      <c r="K863" s="236"/>
      <c r="L863" s="236"/>
      <c r="M863" s="236"/>
    </row>
    <row r="864">
      <c r="A864" s="234"/>
      <c r="B864" s="239"/>
      <c r="C864" s="234"/>
      <c r="D864" s="239"/>
      <c r="E864" s="234"/>
      <c r="F864" s="239"/>
      <c r="G864" s="234"/>
      <c r="H864" s="234"/>
      <c r="I864" s="234"/>
      <c r="J864" s="234"/>
      <c r="K864" s="234"/>
      <c r="L864" s="234"/>
      <c r="M864" s="234"/>
    </row>
    <row r="865">
      <c r="A865" s="236"/>
      <c r="B865" s="237"/>
      <c r="C865" s="236"/>
      <c r="D865" s="237"/>
      <c r="E865" s="236"/>
      <c r="F865" s="237"/>
      <c r="G865" s="236"/>
      <c r="H865" s="236"/>
      <c r="I865" s="236"/>
      <c r="J865" s="236"/>
      <c r="K865" s="236"/>
      <c r="L865" s="236"/>
      <c r="M865" s="236"/>
    </row>
    <row r="866">
      <c r="A866" s="234"/>
      <c r="B866" s="239"/>
      <c r="C866" s="234"/>
      <c r="D866" s="239"/>
      <c r="E866" s="234"/>
      <c r="F866" s="239"/>
      <c r="G866" s="234"/>
      <c r="H866" s="234"/>
      <c r="I866" s="234"/>
      <c r="J866" s="234"/>
      <c r="K866" s="234"/>
      <c r="L866" s="234"/>
      <c r="M866" s="234"/>
    </row>
    <row r="867">
      <c r="A867" s="236"/>
      <c r="B867" s="237"/>
      <c r="C867" s="236"/>
      <c r="D867" s="237"/>
      <c r="E867" s="236"/>
      <c r="F867" s="237"/>
      <c r="G867" s="236"/>
      <c r="H867" s="236"/>
      <c r="I867" s="236"/>
      <c r="J867" s="236"/>
      <c r="K867" s="236"/>
      <c r="L867" s="236"/>
      <c r="M867" s="236"/>
    </row>
    <row r="868">
      <c r="A868" s="234"/>
      <c r="B868" s="234"/>
      <c r="C868" s="234"/>
      <c r="D868" s="239"/>
      <c r="E868" s="234"/>
      <c r="F868" s="239"/>
      <c r="G868" s="234"/>
      <c r="H868" s="234"/>
      <c r="I868" s="234"/>
      <c r="J868" s="234"/>
      <c r="K868" s="234"/>
      <c r="L868" s="234"/>
      <c r="M868" s="234"/>
    </row>
    <row r="869">
      <c r="A869" s="236"/>
      <c r="B869" s="237"/>
      <c r="C869" s="236"/>
      <c r="D869" s="237"/>
      <c r="E869" s="236"/>
      <c r="F869" s="237"/>
      <c r="G869" s="236"/>
      <c r="H869" s="236"/>
      <c r="I869" s="236"/>
      <c r="J869" s="236"/>
      <c r="K869" s="236"/>
      <c r="L869" s="236"/>
      <c r="M869" s="236"/>
    </row>
    <row r="870">
      <c r="A870" s="234"/>
      <c r="B870" s="239"/>
      <c r="C870" s="234"/>
      <c r="D870" s="239"/>
      <c r="E870" s="234"/>
      <c r="F870" s="239"/>
      <c r="G870" s="234"/>
      <c r="H870" s="234"/>
      <c r="I870" s="234"/>
      <c r="J870" s="234"/>
      <c r="K870" s="234"/>
      <c r="L870" s="234"/>
      <c r="M870" s="234"/>
    </row>
    <row r="871">
      <c r="A871" s="236"/>
      <c r="B871" s="237"/>
      <c r="C871" s="236"/>
      <c r="D871" s="237"/>
      <c r="E871" s="236"/>
      <c r="F871" s="237"/>
      <c r="G871" s="236"/>
      <c r="H871" s="236"/>
      <c r="I871" s="236"/>
      <c r="J871" s="236"/>
      <c r="K871" s="236"/>
      <c r="L871" s="236"/>
      <c r="M871" s="236"/>
    </row>
    <row r="872">
      <c r="A872" s="234"/>
      <c r="B872" s="239"/>
      <c r="C872" s="234"/>
      <c r="D872" s="239"/>
      <c r="E872" s="234"/>
      <c r="F872" s="239"/>
      <c r="G872" s="234"/>
      <c r="H872" s="234"/>
      <c r="I872" s="234"/>
      <c r="J872" s="234"/>
      <c r="K872" s="234"/>
      <c r="L872" s="234"/>
      <c r="M872" s="234"/>
    </row>
    <row r="873">
      <c r="A873" s="236"/>
      <c r="B873" s="237"/>
      <c r="C873" s="236"/>
      <c r="D873" s="237"/>
      <c r="E873" s="236"/>
      <c r="F873" s="237"/>
      <c r="G873" s="236"/>
      <c r="H873" s="236"/>
      <c r="I873" s="236"/>
      <c r="J873" s="236"/>
      <c r="K873" s="236"/>
      <c r="L873" s="236"/>
      <c r="M873" s="236"/>
    </row>
    <row r="874">
      <c r="A874" s="234"/>
      <c r="B874" s="239"/>
      <c r="C874" s="234"/>
      <c r="D874" s="239"/>
      <c r="E874" s="234"/>
      <c r="F874" s="243"/>
      <c r="G874" s="234"/>
      <c r="H874" s="234"/>
      <c r="I874" s="234"/>
      <c r="J874" s="234"/>
      <c r="K874" s="234"/>
      <c r="L874" s="234"/>
      <c r="M874" s="234"/>
    </row>
    <row r="875">
      <c r="A875" s="236"/>
      <c r="B875" s="237"/>
      <c r="C875" s="236"/>
      <c r="D875" s="237"/>
      <c r="E875" s="236"/>
      <c r="F875" s="237"/>
      <c r="G875" s="236"/>
      <c r="H875" s="236"/>
      <c r="I875" s="236"/>
      <c r="J875" s="236"/>
      <c r="K875" s="236"/>
      <c r="L875" s="236"/>
      <c r="M875" s="236"/>
    </row>
    <row r="876">
      <c r="A876" s="234"/>
      <c r="B876" s="239"/>
      <c r="C876" s="234"/>
      <c r="D876" s="239"/>
      <c r="E876" s="234"/>
      <c r="F876" s="239"/>
      <c r="G876" s="234"/>
      <c r="H876" s="234"/>
      <c r="I876" s="234"/>
      <c r="J876" s="234"/>
      <c r="K876" s="234"/>
      <c r="L876" s="234"/>
      <c r="M876" s="234"/>
    </row>
    <row r="877">
      <c r="A877" s="236"/>
      <c r="B877" s="237"/>
      <c r="C877" s="236"/>
      <c r="D877" s="237"/>
      <c r="E877" s="236"/>
      <c r="F877" s="237"/>
      <c r="G877" s="236"/>
      <c r="H877" s="236"/>
      <c r="I877" s="236"/>
      <c r="J877" s="236"/>
      <c r="K877" s="236"/>
      <c r="L877" s="236"/>
      <c r="M877" s="236"/>
    </row>
    <row r="878">
      <c r="A878" s="234"/>
      <c r="B878" s="239"/>
      <c r="C878" s="234"/>
      <c r="D878" s="239"/>
      <c r="E878" s="234"/>
      <c r="F878" s="239"/>
      <c r="G878" s="234"/>
      <c r="H878" s="234"/>
      <c r="I878" s="234"/>
      <c r="J878" s="234"/>
      <c r="K878" s="234"/>
      <c r="L878" s="234"/>
      <c r="M878" s="234"/>
    </row>
    <row r="879">
      <c r="A879" s="236"/>
      <c r="B879" s="237"/>
      <c r="C879" s="236"/>
      <c r="D879" s="237"/>
      <c r="E879" s="236"/>
      <c r="F879" s="237"/>
      <c r="G879" s="236"/>
      <c r="H879" s="236"/>
      <c r="I879" s="236"/>
      <c r="J879" s="236"/>
      <c r="K879" s="236"/>
      <c r="L879" s="236"/>
      <c r="M879" s="236"/>
    </row>
    <row r="880">
      <c r="A880" s="234"/>
      <c r="B880" s="239"/>
      <c r="C880" s="234"/>
      <c r="D880" s="239"/>
      <c r="E880" s="234"/>
      <c r="F880" s="239"/>
      <c r="G880" s="234"/>
      <c r="H880" s="234"/>
      <c r="I880" s="234"/>
      <c r="J880" s="234"/>
      <c r="K880" s="234"/>
      <c r="L880" s="234"/>
      <c r="M880" s="234"/>
    </row>
    <row r="881">
      <c r="A881" s="236"/>
      <c r="B881" s="237"/>
      <c r="C881" s="236"/>
      <c r="D881" s="237"/>
      <c r="E881" s="236"/>
      <c r="F881" s="237"/>
      <c r="G881" s="236"/>
      <c r="H881" s="236"/>
      <c r="I881" s="236"/>
      <c r="J881" s="236"/>
      <c r="K881" s="236"/>
      <c r="L881" s="236"/>
      <c r="M881" s="236"/>
    </row>
    <row r="882">
      <c r="A882" s="234"/>
      <c r="B882" s="239"/>
      <c r="C882" s="234"/>
      <c r="D882" s="239"/>
      <c r="E882" s="234"/>
      <c r="F882" s="239"/>
      <c r="G882" s="234"/>
      <c r="H882" s="234"/>
      <c r="I882" s="234"/>
      <c r="J882" s="234"/>
      <c r="K882" s="234"/>
      <c r="L882" s="234"/>
      <c r="M882" s="234"/>
    </row>
    <row r="883">
      <c r="A883" s="236"/>
      <c r="B883" s="237"/>
      <c r="C883" s="236"/>
      <c r="D883" s="237"/>
      <c r="E883" s="236"/>
      <c r="F883" s="237"/>
      <c r="G883" s="236"/>
      <c r="H883" s="236"/>
      <c r="I883" s="236"/>
      <c r="J883" s="236"/>
      <c r="K883" s="236"/>
      <c r="L883" s="236"/>
      <c r="M883" s="236"/>
    </row>
    <row r="884">
      <c r="A884" s="234"/>
      <c r="B884" s="239"/>
      <c r="C884" s="234"/>
      <c r="D884" s="239"/>
      <c r="E884" s="234"/>
      <c r="F884" s="239"/>
      <c r="G884" s="234"/>
      <c r="H884" s="234"/>
      <c r="I884" s="234"/>
      <c r="J884" s="234"/>
      <c r="K884" s="234"/>
      <c r="L884" s="234"/>
      <c r="M884" s="234"/>
    </row>
    <row r="885">
      <c r="A885" s="236"/>
      <c r="B885" s="240"/>
      <c r="C885" s="236"/>
      <c r="D885" s="237"/>
      <c r="E885" s="236"/>
      <c r="F885" s="237"/>
      <c r="G885" s="236"/>
      <c r="H885" s="236"/>
      <c r="I885" s="236"/>
      <c r="J885" s="236"/>
      <c r="K885" s="236"/>
      <c r="L885" s="236"/>
      <c r="M885" s="236"/>
    </row>
    <row r="886">
      <c r="A886" s="234"/>
      <c r="B886" s="235"/>
      <c r="C886" s="234"/>
      <c r="D886" s="239"/>
      <c r="E886" s="234"/>
      <c r="F886" s="239"/>
      <c r="G886" s="234"/>
      <c r="H886" s="234"/>
      <c r="I886" s="234"/>
      <c r="J886" s="234"/>
      <c r="K886" s="234"/>
      <c r="L886" s="234"/>
      <c r="M886" s="234"/>
    </row>
    <row r="887">
      <c r="A887" s="236"/>
      <c r="B887" s="240"/>
      <c r="C887" s="236"/>
      <c r="D887" s="237"/>
      <c r="E887" s="236"/>
      <c r="F887" s="237"/>
      <c r="G887" s="236"/>
      <c r="H887" s="236"/>
      <c r="I887" s="236"/>
      <c r="J887" s="236"/>
      <c r="K887" s="236"/>
      <c r="L887" s="236"/>
      <c r="M887" s="236"/>
    </row>
    <row r="888">
      <c r="A888" s="234"/>
      <c r="B888" s="235"/>
      <c r="C888" s="234"/>
      <c r="D888" s="239"/>
      <c r="E888" s="234"/>
      <c r="F888" s="239"/>
      <c r="G888" s="234"/>
      <c r="H888" s="234"/>
      <c r="I888" s="234"/>
      <c r="J888" s="234"/>
      <c r="K888" s="234"/>
      <c r="L888" s="234"/>
      <c r="M888" s="234"/>
    </row>
    <row r="889">
      <c r="A889" s="236"/>
      <c r="B889" s="240"/>
      <c r="C889" s="236"/>
      <c r="D889" s="237"/>
      <c r="E889" s="236"/>
      <c r="F889" s="237"/>
      <c r="G889" s="236"/>
      <c r="H889" s="236"/>
      <c r="I889" s="236"/>
      <c r="J889" s="236"/>
      <c r="K889" s="236"/>
      <c r="L889" s="236"/>
      <c r="M889" s="236"/>
    </row>
    <row r="890">
      <c r="A890" s="234"/>
      <c r="B890" s="235"/>
      <c r="C890" s="234"/>
      <c r="D890" s="239"/>
      <c r="E890" s="234"/>
      <c r="F890" s="239"/>
      <c r="G890" s="234"/>
      <c r="H890" s="234"/>
      <c r="I890" s="234"/>
      <c r="J890" s="234"/>
      <c r="K890" s="234"/>
      <c r="L890" s="234"/>
      <c r="M890" s="234"/>
    </row>
    <row r="891">
      <c r="A891" s="236"/>
      <c r="B891" s="240"/>
      <c r="C891" s="236"/>
      <c r="D891" s="237"/>
      <c r="E891" s="236"/>
      <c r="F891" s="237"/>
      <c r="G891" s="236"/>
      <c r="H891" s="236"/>
      <c r="I891" s="236"/>
      <c r="J891" s="236"/>
      <c r="K891" s="236"/>
      <c r="L891" s="236"/>
      <c r="M891" s="236"/>
    </row>
    <row r="892">
      <c r="A892" s="234"/>
      <c r="B892" s="235"/>
      <c r="C892" s="234"/>
      <c r="D892" s="239"/>
      <c r="E892" s="234"/>
      <c r="F892" s="239"/>
      <c r="G892" s="234"/>
      <c r="H892" s="234"/>
      <c r="I892" s="234"/>
      <c r="J892" s="234"/>
      <c r="K892" s="234"/>
      <c r="L892" s="234"/>
      <c r="M892" s="234"/>
    </row>
    <row r="893">
      <c r="A893" s="236"/>
      <c r="B893" s="240"/>
      <c r="C893" s="236"/>
      <c r="D893" s="237"/>
      <c r="E893" s="236"/>
      <c r="F893" s="237"/>
      <c r="G893" s="236"/>
      <c r="H893" s="236"/>
      <c r="I893" s="236"/>
      <c r="J893" s="236"/>
      <c r="K893" s="236"/>
      <c r="L893" s="236"/>
      <c r="M893" s="236"/>
    </row>
    <row r="894">
      <c r="A894" s="234"/>
      <c r="B894" s="235"/>
      <c r="C894" s="234"/>
      <c r="D894" s="243"/>
      <c r="E894" s="234"/>
      <c r="F894" s="239"/>
      <c r="G894" s="234"/>
      <c r="H894" s="234"/>
      <c r="I894" s="234"/>
      <c r="J894" s="234"/>
      <c r="K894" s="234"/>
      <c r="L894" s="234"/>
      <c r="M894" s="234"/>
    </row>
    <row r="895">
      <c r="A895" s="236"/>
      <c r="B895" s="240"/>
      <c r="C895" s="236"/>
      <c r="D895" s="237"/>
      <c r="E895" s="236"/>
      <c r="F895" s="237"/>
      <c r="G895" s="236"/>
      <c r="H895" s="236"/>
      <c r="I895" s="236"/>
      <c r="J895" s="236"/>
      <c r="K895" s="236"/>
      <c r="L895" s="236"/>
      <c r="M895" s="236"/>
    </row>
    <row r="896">
      <c r="A896" s="234"/>
      <c r="B896" s="235"/>
      <c r="C896" s="234"/>
      <c r="D896" s="239"/>
      <c r="E896" s="234"/>
      <c r="F896" s="239"/>
      <c r="G896" s="234"/>
      <c r="H896" s="234"/>
      <c r="I896" s="234"/>
      <c r="J896" s="234"/>
      <c r="K896" s="234"/>
      <c r="L896" s="234"/>
      <c r="M896" s="234"/>
    </row>
    <row r="897">
      <c r="A897" s="236"/>
      <c r="B897" s="240"/>
      <c r="C897" s="236"/>
      <c r="D897" s="237"/>
      <c r="E897" s="236"/>
      <c r="F897" s="237"/>
      <c r="G897" s="236"/>
      <c r="H897" s="236"/>
      <c r="I897" s="236"/>
      <c r="J897" s="236"/>
      <c r="K897" s="236"/>
      <c r="L897" s="236"/>
      <c r="M897" s="236"/>
    </row>
    <row r="898">
      <c r="A898" s="234"/>
      <c r="B898" s="235"/>
      <c r="C898" s="234"/>
      <c r="D898" s="239"/>
      <c r="E898" s="234"/>
      <c r="F898" s="239"/>
      <c r="G898" s="234"/>
      <c r="H898" s="234"/>
      <c r="I898" s="234"/>
      <c r="J898" s="234"/>
      <c r="K898" s="234"/>
      <c r="L898" s="234"/>
      <c r="M898" s="234"/>
    </row>
    <row r="899">
      <c r="A899" s="236"/>
      <c r="B899" s="240"/>
      <c r="C899" s="236"/>
      <c r="D899" s="237"/>
      <c r="E899" s="236"/>
      <c r="F899" s="237"/>
      <c r="G899" s="236"/>
      <c r="H899" s="236"/>
      <c r="I899" s="236"/>
      <c r="J899" s="236"/>
      <c r="K899" s="236"/>
      <c r="L899" s="236"/>
      <c r="M899" s="236"/>
    </row>
    <row r="900">
      <c r="A900" s="234"/>
      <c r="B900" s="235"/>
      <c r="C900" s="234"/>
      <c r="D900" s="239"/>
      <c r="E900" s="234"/>
      <c r="F900" s="239"/>
      <c r="G900" s="234"/>
      <c r="H900" s="234"/>
      <c r="I900" s="234"/>
      <c r="J900" s="234"/>
      <c r="K900" s="234"/>
      <c r="L900" s="234"/>
      <c r="M900" s="234"/>
    </row>
    <row r="901">
      <c r="A901" s="236"/>
      <c r="B901" s="240"/>
      <c r="C901" s="236"/>
      <c r="D901" s="237"/>
      <c r="E901" s="236"/>
      <c r="F901" s="237"/>
      <c r="G901" s="236"/>
      <c r="H901" s="236"/>
      <c r="I901" s="236"/>
      <c r="J901" s="236"/>
      <c r="K901" s="236"/>
      <c r="L901" s="236"/>
      <c r="M901" s="236"/>
    </row>
    <row r="902">
      <c r="A902" s="234"/>
      <c r="B902" s="235"/>
      <c r="C902" s="234"/>
      <c r="D902" s="239"/>
      <c r="E902" s="234"/>
      <c r="F902" s="239"/>
      <c r="G902" s="234"/>
      <c r="H902" s="234"/>
      <c r="I902" s="234"/>
      <c r="J902" s="234"/>
      <c r="K902" s="234"/>
      <c r="L902" s="234"/>
      <c r="M902" s="234"/>
    </row>
    <row r="903">
      <c r="A903" s="236"/>
      <c r="B903" s="240"/>
      <c r="C903" s="236"/>
      <c r="D903" s="237"/>
      <c r="E903" s="236"/>
      <c r="F903" s="237"/>
      <c r="G903" s="236"/>
      <c r="H903" s="236"/>
      <c r="I903" s="236"/>
      <c r="J903" s="236"/>
      <c r="K903" s="236"/>
      <c r="L903" s="236"/>
      <c r="M903" s="236"/>
    </row>
    <row r="904">
      <c r="A904" s="234"/>
      <c r="B904" s="239"/>
      <c r="C904" s="234"/>
      <c r="D904" s="239"/>
      <c r="E904" s="234"/>
      <c r="F904" s="239"/>
      <c r="G904" s="234"/>
      <c r="H904" s="234"/>
      <c r="I904" s="234"/>
      <c r="J904" s="234"/>
      <c r="K904" s="234"/>
      <c r="L904" s="234"/>
      <c r="M904" s="234"/>
    </row>
    <row r="905">
      <c r="A905" s="236"/>
      <c r="B905" s="237"/>
      <c r="C905" s="236"/>
      <c r="D905" s="237"/>
      <c r="E905" s="236"/>
      <c r="F905" s="237"/>
      <c r="G905" s="236"/>
      <c r="H905" s="236"/>
      <c r="I905" s="236"/>
      <c r="J905" s="236"/>
      <c r="K905" s="236"/>
      <c r="L905" s="236"/>
      <c r="M905" s="236"/>
    </row>
    <row r="906">
      <c r="A906" s="234"/>
      <c r="B906" s="235"/>
      <c r="C906" s="234"/>
      <c r="D906" s="239"/>
      <c r="E906" s="234"/>
      <c r="F906" s="239"/>
      <c r="G906" s="234"/>
      <c r="H906" s="234"/>
      <c r="I906" s="234"/>
      <c r="J906" s="234"/>
      <c r="K906" s="234"/>
      <c r="L906" s="234"/>
      <c r="M906" s="234"/>
    </row>
    <row r="907">
      <c r="A907" s="236"/>
      <c r="B907" s="237"/>
      <c r="C907" s="236"/>
      <c r="D907" s="237"/>
      <c r="E907" s="236"/>
      <c r="F907" s="237"/>
      <c r="G907" s="236"/>
      <c r="H907" s="236"/>
      <c r="I907" s="236"/>
      <c r="J907" s="236"/>
      <c r="K907" s="236"/>
      <c r="L907" s="236"/>
      <c r="M907" s="236"/>
    </row>
    <row r="908">
      <c r="A908" s="234"/>
      <c r="B908" s="235"/>
      <c r="C908" s="234"/>
      <c r="D908" s="239"/>
      <c r="E908" s="234"/>
      <c r="F908" s="239"/>
      <c r="G908" s="234"/>
      <c r="H908" s="234"/>
      <c r="I908" s="234"/>
      <c r="J908" s="234"/>
      <c r="K908" s="234"/>
      <c r="L908" s="234"/>
      <c r="M908" s="234"/>
    </row>
    <row r="909">
      <c r="A909" s="236"/>
      <c r="B909" s="237"/>
      <c r="C909" s="236"/>
      <c r="D909" s="237"/>
      <c r="E909" s="236"/>
      <c r="F909" s="237"/>
      <c r="G909" s="236"/>
      <c r="H909" s="236"/>
      <c r="I909" s="236"/>
      <c r="J909" s="236"/>
      <c r="K909" s="236"/>
      <c r="L909" s="236"/>
      <c r="M909" s="236"/>
    </row>
    <row r="910">
      <c r="A910" s="234"/>
      <c r="B910" s="235"/>
      <c r="C910" s="234"/>
      <c r="D910" s="239"/>
      <c r="E910" s="234"/>
      <c r="F910" s="239"/>
      <c r="G910" s="234"/>
      <c r="H910" s="234"/>
      <c r="I910" s="234"/>
      <c r="J910" s="234"/>
      <c r="K910" s="234"/>
      <c r="L910" s="234"/>
      <c r="M910" s="234"/>
    </row>
    <row r="911">
      <c r="A911" s="236"/>
      <c r="B911" s="240"/>
      <c r="C911" s="236"/>
      <c r="D911" s="237"/>
      <c r="E911" s="236"/>
      <c r="F911" s="237"/>
      <c r="G911" s="236"/>
      <c r="H911" s="236"/>
      <c r="I911" s="236"/>
      <c r="J911" s="236"/>
      <c r="K911" s="236"/>
      <c r="L911" s="236"/>
      <c r="M911" s="236"/>
    </row>
    <row r="912">
      <c r="A912" s="234"/>
      <c r="B912" s="235"/>
      <c r="C912" s="234"/>
      <c r="D912" s="239"/>
      <c r="E912" s="234"/>
      <c r="F912" s="239"/>
      <c r="G912" s="234"/>
      <c r="H912" s="234"/>
      <c r="I912" s="234"/>
      <c r="J912" s="234"/>
      <c r="K912" s="234"/>
      <c r="L912" s="234"/>
      <c r="M912" s="234"/>
    </row>
    <row r="913">
      <c r="A913" s="236"/>
      <c r="B913" s="240"/>
      <c r="C913" s="236"/>
      <c r="D913" s="237"/>
      <c r="E913" s="236"/>
      <c r="F913" s="237"/>
      <c r="G913" s="236"/>
      <c r="H913" s="236"/>
      <c r="I913" s="236"/>
      <c r="J913" s="236"/>
      <c r="K913" s="236"/>
      <c r="L913" s="236"/>
      <c r="M913" s="236"/>
    </row>
    <row r="914">
      <c r="A914" s="234"/>
      <c r="B914" s="235"/>
      <c r="C914" s="234"/>
      <c r="D914" s="239"/>
      <c r="E914" s="234"/>
      <c r="F914" s="239"/>
      <c r="G914" s="234"/>
      <c r="H914" s="234"/>
      <c r="I914" s="234"/>
      <c r="J914" s="234"/>
      <c r="K914" s="234"/>
      <c r="L914" s="234"/>
      <c r="M914" s="234"/>
    </row>
    <row r="915">
      <c r="A915" s="236"/>
      <c r="B915" s="240"/>
      <c r="C915" s="236"/>
      <c r="D915" s="237"/>
      <c r="E915" s="236"/>
      <c r="F915" s="237"/>
      <c r="G915" s="236"/>
      <c r="H915" s="236"/>
      <c r="I915" s="236"/>
      <c r="J915" s="236"/>
      <c r="K915" s="236"/>
      <c r="L915" s="236"/>
      <c r="M915" s="236"/>
    </row>
    <row r="916">
      <c r="A916" s="234"/>
      <c r="B916" s="239"/>
      <c r="C916" s="234"/>
      <c r="D916" s="239"/>
      <c r="E916" s="234"/>
      <c r="F916" s="239"/>
      <c r="G916" s="234"/>
      <c r="H916" s="234"/>
      <c r="I916" s="234"/>
      <c r="J916" s="234"/>
      <c r="K916" s="234"/>
      <c r="L916" s="234"/>
      <c r="M916" s="234"/>
    </row>
    <row r="917">
      <c r="A917" s="236"/>
      <c r="B917" s="240"/>
      <c r="C917" s="236"/>
      <c r="D917" s="237"/>
      <c r="E917" s="236"/>
      <c r="F917" s="237"/>
      <c r="G917" s="236"/>
      <c r="H917" s="236"/>
      <c r="I917" s="236"/>
      <c r="J917" s="236"/>
      <c r="K917" s="236"/>
      <c r="L917" s="236"/>
      <c r="M917" s="236"/>
    </row>
    <row r="918">
      <c r="A918" s="234"/>
      <c r="B918" s="235"/>
      <c r="C918" s="234"/>
      <c r="D918" s="239"/>
      <c r="E918" s="234"/>
      <c r="F918" s="239"/>
      <c r="G918" s="234"/>
      <c r="H918" s="234"/>
      <c r="I918" s="234"/>
      <c r="J918" s="234"/>
      <c r="K918" s="234"/>
      <c r="L918" s="234"/>
      <c r="M918" s="234"/>
    </row>
    <row r="919">
      <c r="A919" s="236"/>
      <c r="B919" s="240"/>
      <c r="C919" s="236"/>
      <c r="D919" s="237"/>
      <c r="E919" s="236"/>
      <c r="F919" s="237"/>
      <c r="G919" s="236"/>
      <c r="H919" s="236"/>
      <c r="I919" s="236"/>
      <c r="J919" s="236"/>
      <c r="K919" s="236"/>
      <c r="L919" s="236"/>
      <c r="M919" s="236"/>
    </row>
    <row r="920">
      <c r="A920" s="234"/>
      <c r="B920" s="235"/>
      <c r="C920" s="234"/>
      <c r="D920" s="239"/>
      <c r="E920" s="234"/>
      <c r="F920" s="239"/>
      <c r="G920" s="234"/>
      <c r="H920" s="234"/>
      <c r="I920" s="234"/>
      <c r="J920" s="234"/>
      <c r="K920" s="234"/>
      <c r="L920" s="234"/>
      <c r="M920" s="234"/>
    </row>
    <row r="921">
      <c r="A921" s="236"/>
      <c r="B921" s="237"/>
      <c r="C921" s="236"/>
      <c r="D921" s="237"/>
      <c r="E921" s="236"/>
      <c r="F921" s="237"/>
      <c r="G921" s="236"/>
      <c r="H921" s="236"/>
      <c r="I921" s="236"/>
      <c r="J921" s="236"/>
      <c r="K921" s="236"/>
      <c r="L921" s="236"/>
      <c r="M921" s="236"/>
    </row>
    <row r="922">
      <c r="A922" s="234"/>
      <c r="B922" s="235"/>
      <c r="C922" s="234"/>
      <c r="D922" s="239"/>
      <c r="E922" s="234"/>
      <c r="F922" s="239"/>
      <c r="G922" s="234"/>
      <c r="H922" s="234"/>
      <c r="I922" s="234"/>
      <c r="J922" s="234"/>
      <c r="K922" s="234"/>
      <c r="L922" s="234"/>
      <c r="M922" s="234"/>
    </row>
    <row r="923">
      <c r="A923" s="236"/>
      <c r="B923" s="237"/>
      <c r="C923" s="236"/>
      <c r="D923" s="237"/>
      <c r="E923" s="236"/>
      <c r="F923" s="237"/>
      <c r="G923" s="236"/>
      <c r="H923" s="236"/>
      <c r="I923" s="236"/>
      <c r="J923" s="236"/>
      <c r="K923" s="236"/>
      <c r="L923" s="236"/>
      <c r="M923" s="236"/>
    </row>
    <row r="924">
      <c r="A924" s="234"/>
      <c r="B924" s="235"/>
      <c r="C924" s="234"/>
      <c r="D924" s="239"/>
      <c r="E924" s="234"/>
      <c r="F924" s="239"/>
      <c r="G924" s="234"/>
      <c r="H924" s="234"/>
      <c r="I924" s="234"/>
      <c r="J924" s="234"/>
      <c r="K924" s="234"/>
      <c r="L924" s="234"/>
      <c r="M924" s="234"/>
    </row>
    <row r="925">
      <c r="A925" s="236"/>
      <c r="B925" s="237"/>
      <c r="C925" s="236"/>
      <c r="D925" s="237"/>
      <c r="E925" s="236"/>
      <c r="F925" s="237"/>
      <c r="G925" s="236"/>
      <c r="H925" s="236"/>
      <c r="I925" s="236"/>
      <c r="J925" s="236"/>
      <c r="K925" s="236"/>
      <c r="L925" s="236"/>
      <c r="M925" s="236"/>
    </row>
    <row r="926">
      <c r="A926" s="234"/>
      <c r="B926" s="239"/>
      <c r="C926" s="234"/>
      <c r="D926" s="239"/>
      <c r="E926" s="234"/>
      <c r="F926" s="239"/>
      <c r="G926" s="234"/>
      <c r="H926" s="234"/>
      <c r="I926" s="234"/>
      <c r="J926" s="234"/>
      <c r="K926" s="234"/>
      <c r="L926" s="234"/>
      <c r="M926" s="234"/>
    </row>
    <row r="927">
      <c r="A927" s="236"/>
      <c r="B927" s="237"/>
      <c r="C927" s="236"/>
      <c r="D927" s="237"/>
      <c r="E927" s="236"/>
      <c r="F927" s="237"/>
      <c r="G927" s="236"/>
      <c r="H927" s="236"/>
      <c r="I927" s="236"/>
      <c r="J927" s="236"/>
      <c r="K927" s="236"/>
      <c r="L927" s="236"/>
      <c r="M927" s="236"/>
    </row>
    <row r="928">
      <c r="A928" s="234"/>
      <c r="B928" s="239"/>
      <c r="C928" s="234"/>
      <c r="D928" s="239"/>
      <c r="E928" s="234"/>
      <c r="F928" s="239"/>
      <c r="G928" s="234"/>
      <c r="H928" s="234"/>
      <c r="I928" s="234"/>
      <c r="J928" s="234"/>
      <c r="K928" s="234"/>
      <c r="L928" s="234"/>
      <c r="M928" s="234"/>
    </row>
    <row r="929">
      <c r="A929" s="236"/>
      <c r="B929" s="240"/>
      <c r="C929" s="236"/>
      <c r="D929" s="237"/>
      <c r="E929" s="236"/>
      <c r="F929" s="237"/>
      <c r="G929" s="236"/>
      <c r="H929" s="236"/>
      <c r="I929" s="236"/>
      <c r="J929" s="236"/>
      <c r="K929" s="236"/>
      <c r="L929" s="236"/>
      <c r="M929" s="236"/>
    </row>
    <row r="930">
      <c r="A930" s="234"/>
      <c r="B930" s="239"/>
      <c r="C930" s="234"/>
      <c r="D930" s="239"/>
      <c r="E930" s="234"/>
      <c r="F930" s="239"/>
      <c r="G930" s="234"/>
      <c r="H930" s="234"/>
      <c r="I930" s="234"/>
      <c r="J930" s="234"/>
      <c r="K930" s="234"/>
      <c r="L930" s="234"/>
      <c r="M930" s="234"/>
    </row>
    <row r="931">
      <c r="A931" s="236"/>
      <c r="B931" s="237"/>
      <c r="C931" s="236"/>
      <c r="D931" s="237"/>
      <c r="E931" s="236"/>
      <c r="F931" s="237"/>
      <c r="G931" s="236"/>
      <c r="H931" s="236"/>
      <c r="I931" s="236"/>
      <c r="J931" s="236"/>
      <c r="K931" s="236"/>
      <c r="L931" s="236"/>
      <c r="M931" s="236"/>
    </row>
    <row r="932">
      <c r="A932" s="234"/>
      <c r="B932" s="239"/>
      <c r="C932" s="234"/>
      <c r="D932" s="239"/>
      <c r="E932" s="234"/>
      <c r="F932" s="239"/>
      <c r="G932" s="234"/>
      <c r="H932" s="234"/>
      <c r="I932" s="234"/>
      <c r="J932" s="234"/>
      <c r="K932" s="234"/>
      <c r="L932" s="234"/>
      <c r="M932" s="234"/>
    </row>
    <row r="933">
      <c r="A933" s="236"/>
      <c r="B933" s="237"/>
      <c r="C933" s="236"/>
      <c r="D933" s="237"/>
      <c r="E933" s="236"/>
      <c r="F933" s="237"/>
      <c r="G933" s="236"/>
      <c r="H933" s="236"/>
      <c r="I933" s="236"/>
      <c r="J933" s="236"/>
      <c r="K933" s="236"/>
      <c r="L933" s="236"/>
      <c r="M933" s="236"/>
    </row>
    <row r="934">
      <c r="A934" s="234"/>
      <c r="B934" s="239"/>
      <c r="C934" s="234"/>
      <c r="D934" s="239"/>
      <c r="E934" s="234"/>
      <c r="F934" s="239"/>
      <c r="G934" s="234"/>
      <c r="H934" s="234"/>
      <c r="I934" s="234"/>
      <c r="J934" s="234"/>
      <c r="K934" s="234"/>
      <c r="L934" s="234"/>
      <c r="M934" s="234"/>
    </row>
    <row r="935">
      <c r="A935" s="236"/>
      <c r="B935" s="240"/>
      <c r="C935" s="236"/>
      <c r="D935" s="237"/>
      <c r="E935" s="236"/>
      <c r="F935" s="237"/>
      <c r="G935" s="236"/>
      <c r="H935" s="236"/>
      <c r="I935" s="236"/>
      <c r="J935" s="236"/>
      <c r="K935" s="236"/>
      <c r="L935" s="236"/>
      <c r="M935" s="236"/>
    </row>
    <row r="936">
      <c r="A936" s="234"/>
      <c r="B936" s="235"/>
      <c r="C936" s="234"/>
      <c r="D936" s="239"/>
      <c r="E936" s="234"/>
      <c r="F936" s="239"/>
      <c r="G936" s="234"/>
      <c r="H936" s="234"/>
      <c r="I936" s="234"/>
      <c r="J936" s="234"/>
      <c r="K936" s="234"/>
      <c r="L936" s="234"/>
      <c r="M936" s="234"/>
    </row>
    <row r="937">
      <c r="A937" s="236"/>
      <c r="B937" s="237"/>
      <c r="C937" s="236"/>
      <c r="D937" s="237"/>
      <c r="E937" s="236"/>
      <c r="F937" s="237"/>
      <c r="G937" s="236"/>
      <c r="H937" s="236"/>
      <c r="I937" s="236"/>
      <c r="J937" s="236"/>
      <c r="K937" s="236"/>
      <c r="L937" s="236"/>
      <c r="M937" s="236"/>
    </row>
    <row r="938">
      <c r="A938" s="234"/>
      <c r="B938" s="239"/>
      <c r="C938" s="234"/>
      <c r="D938" s="239"/>
      <c r="E938" s="234"/>
      <c r="F938" s="239"/>
      <c r="G938" s="234"/>
      <c r="H938" s="234"/>
      <c r="I938" s="234"/>
      <c r="J938" s="234"/>
      <c r="K938" s="234"/>
      <c r="L938" s="234"/>
      <c r="M938" s="234"/>
    </row>
    <row r="939">
      <c r="A939" s="236"/>
      <c r="B939" s="237"/>
      <c r="C939" s="236"/>
      <c r="D939" s="237"/>
      <c r="E939" s="236"/>
      <c r="F939" s="237"/>
      <c r="G939" s="236"/>
      <c r="H939" s="236"/>
      <c r="I939" s="236"/>
      <c r="J939" s="236"/>
      <c r="K939" s="236"/>
      <c r="L939" s="236"/>
      <c r="M939" s="236"/>
    </row>
    <row r="940">
      <c r="A940" s="234"/>
      <c r="B940" s="239"/>
      <c r="C940" s="234"/>
      <c r="D940" s="239"/>
      <c r="E940" s="234"/>
      <c r="F940" s="239"/>
      <c r="G940" s="234"/>
      <c r="H940" s="234"/>
      <c r="I940" s="234"/>
      <c r="J940" s="234"/>
      <c r="K940" s="234"/>
      <c r="L940" s="234"/>
      <c r="M940" s="234"/>
    </row>
    <row r="941">
      <c r="A941" s="236"/>
      <c r="B941" s="237"/>
      <c r="C941" s="236"/>
      <c r="D941" s="237"/>
      <c r="E941" s="236"/>
      <c r="F941" s="237"/>
      <c r="G941" s="236"/>
      <c r="H941" s="236"/>
      <c r="I941" s="236"/>
      <c r="J941" s="236"/>
      <c r="K941" s="236"/>
      <c r="L941" s="236"/>
      <c r="M941" s="236"/>
    </row>
    <row r="942">
      <c r="A942" s="234"/>
      <c r="B942" s="239"/>
      <c r="C942" s="234"/>
      <c r="D942" s="239"/>
      <c r="E942" s="234"/>
      <c r="F942" s="239"/>
      <c r="G942" s="234"/>
      <c r="H942" s="234"/>
      <c r="I942" s="234"/>
      <c r="J942" s="234"/>
      <c r="K942" s="234"/>
      <c r="L942" s="234"/>
      <c r="M942" s="234"/>
    </row>
    <row r="943">
      <c r="A943" s="236"/>
      <c r="B943" s="237"/>
      <c r="C943" s="236"/>
      <c r="D943" s="237"/>
      <c r="E943" s="236"/>
      <c r="F943" s="237"/>
      <c r="G943" s="236"/>
      <c r="H943" s="236"/>
      <c r="I943" s="236"/>
      <c r="J943" s="236"/>
      <c r="K943" s="236"/>
      <c r="L943" s="236"/>
      <c r="M943" s="236"/>
    </row>
    <row r="944">
      <c r="A944" s="234"/>
      <c r="B944" s="239"/>
      <c r="C944" s="234"/>
      <c r="D944" s="239"/>
      <c r="E944" s="234"/>
      <c r="F944" s="239"/>
      <c r="G944" s="234"/>
      <c r="H944" s="234"/>
      <c r="I944" s="234"/>
      <c r="J944" s="234"/>
      <c r="K944" s="234"/>
      <c r="L944" s="234"/>
      <c r="M944" s="234"/>
    </row>
    <row r="945">
      <c r="A945" s="236"/>
      <c r="B945" s="237"/>
      <c r="C945" s="236"/>
      <c r="D945" s="237"/>
      <c r="E945" s="236"/>
      <c r="F945" s="237"/>
      <c r="G945" s="236"/>
      <c r="H945" s="236"/>
      <c r="I945" s="236"/>
      <c r="J945" s="236"/>
      <c r="K945" s="236"/>
      <c r="L945" s="236"/>
      <c r="M945" s="236"/>
    </row>
    <row r="946">
      <c r="A946" s="234"/>
      <c r="B946" s="239"/>
      <c r="C946" s="234"/>
      <c r="D946" s="239"/>
      <c r="E946" s="234"/>
      <c r="F946" s="239"/>
      <c r="G946" s="234"/>
      <c r="H946" s="234"/>
      <c r="I946" s="234"/>
      <c r="J946" s="234"/>
      <c r="K946" s="234"/>
      <c r="L946" s="234"/>
      <c r="M946" s="234"/>
    </row>
    <row r="947">
      <c r="A947" s="236"/>
      <c r="B947" s="237"/>
      <c r="C947" s="236"/>
      <c r="D947" s="237"/>
      <c r="E947" s="236"/>
      <c r="F947" s="237"/>
      <c r="G947" s="236"/>
      <c r="H947" s="236"/>
      <c r="I947" s="236"/>
      <c r="J947" s="236"/>
      <c r="K947" s="236"/>
      <c r="L947" s="236"/>
      <c r="M947" s="236"/>
    </row>
    <row r="948">
      <c r="A948" s="234"/>
      <c r="B948" s="239"/>
      <c r="C948" s="234"/>
      <c r="D948" s="239"/>
      <c r="E948" s="234"/>
      <c r="F948" s="239"/>
      <c r="G948" s="234"/>
      <c r="H948" s="234"/>
      <c r="I948" s="234"/>
      <c r="J948" s="234"/>
      <c r="K948" s="234"/>
      <c r="L948" s="234"/>
      <c r="M948" s="234"/>
    </row>
    <row r="949">
      <c r="A949" s="236"/>
      <c r="B949" s="237"/>
      <c r="C949" s="236"/>
      <c r="D949" s="237"/>
      <c r="E949" s="236"/>
      <c r="F949" s="237"/>
      <c r="G949" s="236"/>
      <c r="H949" s="236"/>
      <c r="I949" s="236"/>
      <c r="J949" s="236"/>
      <c r="K949" s="236"/>
      <c r="L949" s="236"/>
      <c r="M949" s="236"/>
    </row>
    <row r="950">
      <c r="A950" s="234"/>
      <c r="B950" s="239"/>
      <c r="C950" s="234"/>
      <c r="D950" s="239"/>
      <c r="E950" s="234"/>
      <c r="F950" s="239"/>
      <c r="G950" s="234"/>
      <c r="H950" s="234"/>
      <c r="I950" s="234"/>
      <c r="J950" s="234"/>
      <c r="K950" s="234"/>
      <c r="L950" s="234"/>
      <c r="M950" s="234"/>
    </row>
    <row r="951">
      <c r="A951" s="236"/>
      <c r="B951" s="237"/>
      <c r="C951" s="236"/>
      <c r="D951" s="237"/>
      <c r="E951" s="236"/>
      <c r="F951" s="237"/>
      <c r="G951" s="236"/>
      <c r="H951" s="236"/>
      <c r="I951" s="236"/>
      <c r="J951" s="236"/>
      <c r="K951" s="236"/>
      <c r="L951" s="236"/>
      <c r="M951" s="236"/>
    </row>
    <row r="952">
      <c r="A952" s="234"/>
      <c r="B952" s="239"/>
      <c r="C952" s="234"/>
      <c r="D952" s="239"/>
      <c r="E952" s="234"/>
      <c r="F952" s="239"/>
      <c r="G952" s="234"/>
      <c r="H952" s="234"/>
      <c r="I952" s="234"/>
      <c r="J952" s="234"/>
      <c r="K952" s="234"/>
      <c r="L952" s="234"/>
      <c r="M952" s="234"/>
    </row>
    <row r="953">
      <c r="A953" s="236"/>
      <c r="B953" s="237"/>
      <c r="C953" s="236"/>
      <c r="D953" s="237"/>
      <c r="E953" s="236"/>
      <c r="F953" s="237"/>
      <c r="G953" s="236"/>
      <c r="H953" s="236"/>
      <c r="I953" s="236"/>
      <c r="J953" s="236"/>
      <c r="K953" s="236"/>
      <c r="L953" s="236"/>
      <c r="M953" s="236"/>
    </row>
    <row r="954">
      <c r="A954" s="234"/>
      <c r="B954" s="239"/>
      <c r="C954" s="234"/>
      <c r="D954" s="239"/>
      <c r="E954" s="234"/>
      <c r="F954" s="239"/>
      <c r="G954" s="234"/>
      <c r="H954" s="234"/>
      <c r="I954" s="234"/>
      <c r="J954" s="234"/>
      <c r="K954" s="234"/>
      <c r="L954" s="234"/>
      <c r="M954" s="234"/>
    </row>
    <row r="955">
      <c r="A955" s="236"/>
      <c r="B955" s="237"/>
      <c r="C955" s="236"/>
      <c r="D955" s="237"/>
      <c r="E955" s="236"/>
      <c r="F955" s="237"/>
      <c r="G955" s="236"/>
      <c r="H955" s="236"/>
      <c r="I955" s="236"/>
      <c r="J955" s="236"/>
      <c r="K955" s="236"/>
      <c r="L955" s="236"/>
      <c r="M955" s="236"/>
    </row>
    <row r="956">
      <c r="A956" s="234"/>
      <c r="B956" s="239"/>
      <c r="C956" s="234"/>
      <c r="D956" s="239"/>
      <c r="E956" s="234"/>
      <c r="F956" s="239"/>
      <c r="G956" s="234"/>
      <c r="H956" s="234"/>
      <c r="I956" s="234"/>
      <c r="J956" s="234"/>
      <c r="K956" s="234"/>
      <c r="L956" s="234"/>
      <c r="M956" s="234"/>
    </row>
    <row r="957">
      <c r="A957" s="236"/>
      <c r="B957" s="237"/>
      <c r="C957" s="236"/>
      <c r="D957" s="237"/>
      <c r="E957" s="236"/>
      <c r="F957" s="237"/>
      <c r="G957" s="236"/>
      <c r="H957" s="236"/>
      <c r="I957" s="236"/>
      <c r="J957" s="236"/>
      <c r="K957" s="236"/>
      <c r="L957" s="236"/>
      <c r="M957" s="236"/>
    </row>
    <row r="958">
      <c r="A958" s="234"/>
      <c r="B958" s="239"/>
      <c r="C958" s="234"/>
      <c r="D958" s="239"/>
      <c r="E958" s="234"/>
      <c r="F958" s="239"/>
      <c r="G958" s="234"/>
      <c r="H958" s="234"/>
      <c r="I958" s="234"/>
      <c r="J958" s="234"/>
      <c r="K958" s="234"/>
      <c r="L958" s="234"/>
      <c r="M958" s="234"/>
    </row>
    <row r="959">
      <c r="A959" s="236"/>
      <c r="B959" s="237"/>
      <c r="C959" s="236"/>
      <c r="D959" s="237"/>
      <c r="E959" s="236"/>
      <c r="F959" s="237"/>
      <c r="G959" s="236"/>
      <c r="H959" s="236"/>
      <c r="I959" s="236"/>
      <c r="J959" s="236"/>
      <c r="K959" s="236"/>
      <c r="L959" s="236"/>
      <c r="M959" s="236"/>
    </row>
    <row r="960">
      <c r="A960" s="234"/>
      <c r="B960" s="239"/>
      <c r="C960" s="234"/>
      <c r="D960" s="239"/>
      <c r="E960" s="234"/>
      <c r="F960" s="239"/>
      <c r="G960" s="234"/>
      <c r="H960" s="234"/>
      <c r="I960" s="234"/>
      <c r="J960" s="234"/>
      <c r="K960" s="234"/>
      <c r="L960" s="234"/>
      <c r="M960" s="234"/>
    </row>
    <row r="961">
      <c r="A961" s="236"/>
      <c r="B961" s="237"/>
      <c r="C961" s="236"/>
      <c r="D961" s="237"/>
      <c r="E961" s="236"/>
      <c r="F961" s="237"/>
      <c r="G961" s="236"/>
      <c r="H961" s="236"/>
      <c r="I961" s="236"/>
      <c r="J961" s="236"/>
      <c r="K961" s="236"/>
      <c r="L961" s="236"/>
      <c r="M961" s="236"/>
    </row>
    <row r="962">
      <c r="A962" s="234"/>
      <c r="B962" s="239"/>
      <c r="C962" s="234"/>
      <c r="D962" s="239"/>
      <c r="E962" s="234"/>
      <c r="F962" s="239"/>
      <c r="G962" s="234"/>
      <c r="H962" s="234"/>
      <c r="I962" s="234"/>
      <c r="J962" s="234"/>
      <c r="K962" s="234"/>
      <c r="L962" s="234"/>
      <c r="M962" s="234"/>
    </row>
    <row r="963">
      <c r="A963" s="236"/>
      <c r="B963" s="237"/>
      <c r="C963" s="236"/>
      <c r="D963" s="237"/>
      <c r="E963" s="236"/>
      <c r="F963" s="237"/>
      <c r="G963" s="236"/>
      <c r="H963" s="236"/>
      <c r="I963" s="236"/>
      <c r="J963" s="236"/>
      <c r="K963" s="236"/>
      <c r="L963" s="236"/>
      <c r="M963" s="236"/>
    </row>
    <row r="964">
      <c r="A964" s="234"/>
      <c r="B964" s="239"/>
      <c r="C964" s="234"/>
      <c r="D964" s="239"/>
      <c r="E964" s="234"/>
      <c r="F964" s="239"/>
      <c r="G964" s="234"/>
      <c r="H964" s="234"/>
      <c r="I964" s="234"/>
      <c r="J964" s="234"/>
      <c r="K964" s="234"/>
      <c r="L964" s="234"/>
      <c r="M964" s="234"/>
    </row>
    <row r="965">
      <c r="A965" s="236"/>
      <c r="B965" s="237"/>
      <c r="C965" s="236"/>
      <c r="D965" s="237"/>
      <c r="E965" s="236"/>
      <c r="F965" s="237"/>
      <c r="G965" s="236"/>
      <c r="H965" s="236"/>
      <c r="I965" s="236"/>
      <c r="J965" s="236"/>
      <c r="K965" s="236"/>
      <c r="L965" s="236"/>
      <c r="M965" s="236"/>
    </row>
    <row r="966">
      <c r="A966" s="234"/>
      <c r="B966" s="239"/>
      <c r="C966" s="234"/>
      <c r="D966" s="239"/>
      <c r="E966" s="234"/>
      <c r="F966" s="239"/>
      <c r="G966" s="234"/>
      <c r="H966" s="234"/>
      <c r="I966" s="234"/>
      <c r="J966" s="234"/>
      <c r="K966" s="234"/>
      <c r="L966" s="234"/>
      <c r="M966" s="234"/>
    </row>
    <row r="967">
      <c r="A967" s="236"/>
      <c r="B967" s="237"/>
      <c r="C967" s="236"/>
      <c r="D967" s="237"/>
      <c r="E967" s="236"/>
      <c r="F967" s="237"/>
      <c r="G967" s="236"/>
      <c r="H967" s="236"/>
      <c r="I967" s="236"/>
      <c r="J967" s="236"/>
      <c r="K967" s="236"/>
      <c r="L967" s="236"/>
      <c r="M967" s="236"/>
    </row>
    <row r="968">
      <c r="A968" s="234"/>
      <c r="B968" s="239"/>
      <c r="C968" s="234"/>
      <c r="D968" s="239"/>
      <c r="E968" s="234"/>
      <c r="F968" s="239"/>
      <c r="G968" s="234"/>
      <c r="H968" s="234"/>
      <c r="I968" s="234"/>
      <c r="J968" s="234"/>
      <c r="K968" s="234"/>
      <c r="L968" s="234"/>
      <c r="M968" s="234"/>
    </row>
    <row r="969">
      <c r="A969" s="236"/>
      <c r="B969" s="237"/>
      <c r="C969" s="236"/>
      <c r="D969" s="237"/>
      <c r="E969" s="236"/>
      <c r="F969" s="237"/>
      <c r="G969" s="236"/>
      <c r="H969" s="236"/>
      <c r="I969" s="236"/>
      <c r="J969" s="236"/>
      <c r="K969" s="236"/>
      <c r="L969" s="236"/>
      <c r="M969" s="236"/>
    </row>
    <row r="970">
      <c r="A970" s="234"/>
      <c r="B970" s="239"/>
      <c r="C970" s="234"/>
      <c r="D970" s="239"/>
      <c r="E970" s="234"/>
      <c r="F970" s="239"/>
      <c r="G970" s="234"/>
      <c r="H970" s="234"/>
      <c r="I970" s="234"/>
      <c r="J970" s="234"/>
      <c r="K970" s="234"/>
      <c r="L970" s="234"/>
      <c r="M970" s="234"/>
    </row>
    <row r="971">
      <c r="A971" s="236"/>
      <c r="B971" s="237"/>
      <c r="C971" s="236"/>
      <c r="D971" s="237"/>
      <c r="E971" s="236"/>
      <c r="F971" s="242"/>
      <c r="G971" s="236"/>
      <c r="H971" s="236"/>
      <c r="I971" s="236"/>
      <c r="J971" s="236"/>
      <c r="K971" s="236"/>
      <c r="L971" s="236"/>
      <c r="M971" s="236"/>
    </row>
    <row r="972">
      <c r="A972" s="234"/>
      <c r="B972" s="239"/>
      <c r="C972" s="234"/>
      <c r="D972" s="239"/>
      <c r="E972" s="234"/>
      <c r="F972" s="239"/>
      <c r="G972" s="234"/>
      <c r="H972" s="234"/>
      <c r="I972" s="234"/>
      <c r="J972" s="234"/>
      <c r="K972" s="234"/>
      <c r="L972" s="234"/>
      <c r="M972" s="234"/>
    </row>
    <row r="973">
      <c r="A973" s="236"/>
      <c r="B973" s="237"/>
      <c r="C973" s="236"/>
      <c r="D973" s="237"/>
      <c r="E973" s="236"/>
      <c r="F973" s="237"/>
      <c r="G973" s="236"/>
      <c r="H973" s="236"/>
      <c r="I973" s="236"/>
      <c r="J973" s="236"/>
      <c r="K973" s="236"/>
      <c r="L973" s="236"/>
      <c r="M973" s="236"/>
    </row>
    <row r="974">
      <c r="A974" s="234"/>
      <c r="B974" s="239"/>
      <c r="C974" s="234"/>
      <c r="D974" s="239"/>
      <c r="E974" s="234"/>
      <c r="F974" s="239"/>
      <c r="G974" s="234"/>
      <c r="H974" s="234"/>
      <c r="I974" s="234"/>
      <c r="J974" s="234"/>
      <c r="K974" s="234"/>
      <c r="L974" s="234"/>
      <c r="M974" s="234"/>
    </row>
    <row r="975">
      <c r="A975" s="236"/>
      <c r="B975" s="237"/>
      <c r="C975" s="236"/>
      <c r="D975" s="237"/>
      <c r="E975" s="236"/>
      <c r="F975" s="237"/>
      <c r="G975" s="236"/>
      <c r="H975" s="236"/>
      <c r="I975" s="236"/>
      <c r="J975" s="236"/>
      <c r="K975" s="236"/>
      <c r="L975" s="236"/>
      <c r="M975" s="236"/>
    </row>
    <row r="976">
      <c r="A976" s="234"/>
      <c r="B976" s="239"/>
      <c r="C976" s="234"/>
      <c r="D976" s="239"/>
      <c r="E976" s="234"/>
      <c r="F976" s="239"/>
      <c r="G976" s="234"/>
      <c r="H976" s="234"/>
      <c r="I976" s="234"/>
      <c r="J976" s="234"/>
      <c r="K976" s="234"/>
      <c r="L976" s="234"/>
      <c r="M976" s="234"/>
    </row>
    <row r="977">
      <c r="A977" s="236"/>
      <c r="B977" s="237"/>
      <c r="C977" s="236"/>
      <c r="D977" s="237"/>
      <c r="E977" s="236"/>
      <c r="F977" s="237"/>
      <c r="G977" s="236"/>
      <c r="H977" s="236"/>
      <c r="I977" s="236"/>
      <c r="J977" s="236"/>
      <c r="K977" s="236"/>
      <c r="L977" s="236"/>
      <c r="M977" s="236"/>
    </row>
    <row r="978">
      <c r="A978" s="234"/>
      <c r="B978" s="239"/>
      <c r="C978" s="234"/>
      <c r="D978" s="239"/>
      <c r="E978" s="234"/>
      <c r="F978" s="239"/>
      <c r="G978" s="234"/>
      <c r="H978" s="234"/>
      <c r="I978" s="234"/>
      <c r="J978" s="234"/>
      <c r="K978" s="234"/>
      <c r="L978" s="234"/>
      <c r="M978" s="234"/>
    </row>
    <row r="979">
      <c r="A979" s="236"/>
      <c r="B979" s="237"/>
      <c r="C979" s="236"/>
      <c r="D979" s="237"/>
      <c r="E979" s="236"/>
      <c r="F979" s="237"/>
      <c r="G979" s="236"/>
      <c r="H979" s="236"/>
      <c r="I979" s="236"/>
      <c r="J979" s="236"/>
      <c r="K979" s="236"/>
      <c r="L979" s="236"/>
      <c r="M979" s="236"/>
    </row>
    <row r="980">
      <c r="A980" s="234"/>
      <c r="B980" s="239"/>
      <c r="C980" s="234"/>
      <c r="D980" s="239"/>
      <c r="E980" s="234"/>
      <c r="F980" s="239"/>
      <c r="G980" s="234"/>
      <c r="H980" s="234"/>
      <c r="I980" s="234"/>
      <c r="J980" s="234"/>
      <c r="K980" s="234"/>
      <c r="L980" s="234"/>
      <c r="M980" s="234"/>
    </row>
    <row r="981">
      <c r="A981" s="236"/>
      <c r="B981" s="237"/>
      <c r="C981" s="236"/>
      <c r="D981" s="237"/>
      <c r="E981" s="236"/>
      <c r="F981" s="237"/>
      <c r="G981" s="236"/>
      <c r="H981" s="236"/>
      <c r="I981" s="236"/>
      <c r="J981" s="236"/>
      <c r="K981" s="236"/>
      <c r="L981" s="236"/>
      <c r="M981" s="236"/>
    </row>
    <row r="982">
      <c r="A982" s="234"/>
      <c r="B982" s="239"/>
      <c r="C982" s="234"/>
      <c r="D982" s="239"/>
      <c r="E982" s="234"/>
      <c r="F982" s="239"/>
      <c r="G982" s="234"/>
      <c r="H982" s="234"/>
      <c r="I982" s="234"/>
      <c r="J982" s="234"/>
      <c r="K982" s="234"/>
      <c r="L982" s="234"/>
      <c r="M982" s="234"/>
    </row>
    <row r="983">
      <c r="A983" s="236"/>
      <c r="B983" s="237"/>
      <c r="C983" s="236"/>
      <c r="D983" s="237"/>
      <c r="E983" s="236"/>
      <c r="F983" s="237"/>
      <c r="G983" s="236"/>
      <c r="H983" s="236"/>
      <c r="I983" s="236"/>
      <c r="J983" s="236"/>
      <c r="K983" s="236"/>
      <c r="L983" s="236"/>
      <c r="M983" s="236"/>
    </row>
    <row r="984">
      <c r="A984" s="234"/>
      <c r="B984" s="239"/>
      <c r="C984" s="234"/>
      <c r="D984" s="239"/>
      <c r="E984" s="234"/>
      <c r="F984" s="239"/>
      <c r="G984" s="234"/>
      <c r="H984" s="234"/>
      <c r="I984" s="234"/>
      <c r="J984" s="234"/>
      <c r="K984" s="234"/>
      <c r="L984" s="234"/>
      <c r="M984" s="234"/>
    </row>
    <row r="985">
      <c r="A985" s="236"/>
      <c r="B985" s="237"/>
      <c r="C985" s="236"/>
      <c r="D985" s="237"/>
      <c r="E985" s="236"/>
      <c r="F985" s="237"/>
      <c r="G985" s="236"/>
      <c r="H985" s="236"/>
      <c r="I985" s="236"/>
      <c r="J985" s="236"/>
      <c r="K985" s="236"/>
      <c r="L985" s="236"/>
      <c r="M985" s="236"/>
    </row>
    <row r="986">
      <c r="A986" s="234"/>
      <c r="B986" s="239"/>
      <c r="C986" s="234"/>
      <c r="D986" s="239"/>
      <c r="E986" s="234"/>
      <c r="F986" s="239"/>
      <c r="G986" s="234"/>
      <c r="H986" s="234"/>
      <c r="I986" s="234"/>
      <c r="J986" s="234"/>
      <c r="K986" s="234"/>
      <c r="L986" s="234"/>
      <c r="M986" s="234"/>
    </row>
    <row r="987">
      <c r="A987" s="236"/>
      <c r="B987" s="237"/>
      <c r="C987" s="236"/>
      <c r="D987" s="237"/>
      <c r="E987" s="236"/>
      <c r="F987" s="237"/>
      <c r="G987" s="236"/>
      <c r="H987" s="236"/>
      <c r="I987" s="236"/>
      <c r="J987" s="236"/>
      <c r="K987" s="236"/>
      <c r="L987" s="236"/>
      <c r="M987" s="236"/>
    </row>
    <row r="988">
      <c r="A988" s="234"/>
      <c r="B988" s="239"/>
      <c r="C988" s="234"/>
      <c r="D988" s="239"/>
      <c r="E988" s="234"/>
      <c r="F988" s="239"/>
      <c r="G988" s="234"/>
      <c r="H988" s="234"/>
      <c r="I988" s="234"/>
      <c r="J988" s="234"/>
      <c r="K988" s="234"/>
      <c r="L988" s="234"/>
      <c r="M988" s="234"/>
    </row>
    <row r="989">
      <c r="A989" s="236"/>
      <c r="B989" s="237"/>
      <c r="C989" s="236"/>
      <c r="D989" s="237"/>
      <c r="E989" s="236"/>
      <c r="F989" s="237"/>
      <c r="G989" s="236"/>
      <c r="H989" s="236"/>
      <c r="I989" s="236"/>
      <c r="J989" s="236"/>
      <c r="K989" s="236"/>
      <c r="L989" s="236"/>
      <c r="M989" s="236"/>
    </row>
    <row r="990">
      <c r="A990" s="234"/>
      <c r="B990" s="239"/>
      <c r="C990" s="234"/>
      <c r="D990" s="239"/>
      <c r="E990" s="234"/>
      <c r="F990" s="239"/>
      <c r="G990" s="234"/>
      <c r="H990" s="234"/>
      <c r="I990" s="234"/>
      <c r="J990" s="234"/>
      <c r="K990" s="234"/>
      <c r="L990" s="234"/>
      <c r="M990" s="234"/>
    </row>
    <row r="991">
      <c r="A991" s="236"/>
      <c r="B991" s="237"/>
      <c r="C991" s="236"/>
      <c r="D991" s="237"/>
      <c r="E991" s="236"/>
      <c r="F991" s="237"/>
      <c r="G991" s="236"/>
      <c r="H991" s="236"/>
      <c r="I991" s="236"/>
      <c r="J991" s="236"/>
      <c r="K991" s="236"/>
      <c r="L991" s="236"/>
      <c r="M991" s="236"/>
    </row>
    <row r="992">
      <c r="A992" s="234"/>
      <c r="B992" s="239"/>
      <c r="C992" s="234"/>
      <c r="D992" s="239"/>
      <c r="E992" s="234"/>
      <c r="F992" s="239"/>
      <c r="G992" s="234"/>
      <c r="H992" s="234"/>
      <c r="I992" s="234"/>
      <c r="J992" s="234"/>
      <c r="K992" s="234"/>
      <c r="L992" s="234"/>
      <c r="M992" s="234"/>
    </row>
    <row r="993">
      <c r="A993" s="236"/>
      <c r="B993" s="237"/>
      <c r="C993" s="236"/>
      <c r="D993" s="237"/>
      <c r="E993" s="236"/>
      <c r="F993" s="237"/>
      <c r="G993" s="236"/>
      <c r="H993" s="236"/>
      <c r="I993" s="236"/>
      <c r="J993" s="236"/>
      <c r="K993" s="236"/>
      <c r="L993" s="236"/>
      <c r="M993" s="236"/>
    </row>
    <row r="994">
      <c r="A994" s="234"/>
      <c r="B994" s="234"/>
      <c r="C994" s="234"/>
      <c r="D994" s="239"/>
      <c r="E994" s="234"/>
      <c r="F994" s="239"/>
      <c r="G994" s="234"/>
      <c r="H994" s="234"/>
      <c r="I994" s="234"/>
      <c r="J994" s="234"/>
      <c r="K994" s="234"/>
      <c r="L994" s="234"/>
      <c r="M994" s="234"/>
    </row>
    <row r="995">
      <c r="A995" s="236"/>
      <c r="B995" s="237"/>
      <c r="C995" s="236"/>
      <c r="D995" s="237"/>
      <c r="E995" s="236"/>
      <c r="F995" s="237"/>
      <c r="G995" s="236"/>
      <c r="H995" s="236"/>
      <c r="I995" s="236"/>
      <c r="J995" s="236"/>
      <c r="K995" s="236"/>
      <c r="L995" s="236"/>
      <c r="M995" s="236"/>
    </row>
    <row r="996">
      <c r="A996" s="234"/>
      <c r="B996" s="239"/>
      <c r="C996" s="234"/>
      <c r="D996" s="243"/>
      <c r="E996" s="234"/>
      <c r="F996" s="239"/>
      <c r="G996" s="234"/>
      <c r="H996" s="234"/>
      <c r="I996" s="234"/>
      <c r="J996" s="234"/>
      <c r="K996" s="234"/>
      <c r="L996" s="234"/>
      <c r="M996" s="234"/>
    </row>
    <row r="997">
      <c r="A997" s="236"/>
      <c r="B997" s="237"/>
      <c r="C997" s="236"/>
      <c r="D997" s="237"/>
      <c r="E997" s="236"/>
      <c r="F997" s="237"/>
      <c r="G997" s="236"/>
      <c r="H997" s="236"/>
      <c r="I997" s="236"/>
      <c r="J997" s="236"/>
      <c r="K997" s="236"/>
      <c r="L997" s="236"/>
      <c r="M997" s="236"/>
    </row>
    <row r="998">
      <c r="A998" s="234"/>
      <c r="B998" s="239"/>
      <c r="C998" s="234"/>
      <c r="D998" s="239"/>
      <c r="E998" s="234"/>
      <c r="F998" s="239"/>
      <c r="G998" s="234"/>
      <c r="H998" s="234"/>
      <c r="I998" s="234"/>
      <c r="J998" s="234"/>
      <c r="K998" s="234"/>
      <c r="L998" s="234"/>
      <c r="M998" s="234"/>
    </row>
    <row r="999">
      <c r="A999" s="236"/>
      <c r="B999" s="237"/>
      <c r="C999" s="236"/>
      <c r="D999" s="237"/>
      <c r="E999" s="236"/>
      <c r="F999" s="237"/>
      <c r="G999" s="236"/>
      <c r="H999" s="236"/>
      <c r="I999" s="236"/>
      <c r="J999" s="236"/>
      <c r="K999" s="236"/>
      <c r="L999" s="236"/>
      <c r="M999" s="236"/>
    </row>
    <row r="1000">
      <c r="A1000" s="234"/>
      <c r="B1000" s="239"/>
      <c r="C1000" s="234"/>
      <c r="D1000" s="239"/>
      <c r="E1000" s="234"/>
      <c r="F1000" s="239"/>
      <c r="G1000" s="234"/>
      <c r="H1000" s="234"/>
      <c r="I1000" s="234"/>
      <c r="J1000" s="234"/>
      <c r="K1000" s="234"/>
      <c r="L1000" s="234"/>
      <c r="M1000" s="234"/>
    </row>
    <row r="1001">
      <c r="A1001" s="236"/>
      <c r="B1001" s="237"/>
      <c r="C1001" s="236"/>
      <c r="D1001" s="237"/>
      <c r="E1001" s="236"/>
      <c r="F1001" s="237"/>
      <c r="G1001" s="236"/>
      <c r="H1001" s="236"/>
      <c r="I1001" s="236"/>
      <c r="J1001" s="236"/>
      <c r="K1001" s="236"/>
      <c r="L1001" s="236"/>
      <c r="M1001" s="236"/>
    </row>
    <row r="1002">
      <c r="A1002" s="234"/>
      <c r="B1002" s="239"/>
      <c r="C1002" s="234"/>
      <c r="D1002" s="239"/>
      <c r="E1002" s="234"/>
      <c r="F1002" s="239"/>
      <c r="G1002" s="234"/>
      <c r="H1002" s="234"/>
      <c r="I1002" s="234"/>
      <c r="J1002" s="234"/>
      <c r="K1002" s="234"/>
      <c r="L1002" s="234"/>
      <c r="M1002" s="234"/>
    </row>
    <row r="1003">
      <c r="A1003" s="236"/>
      <c r="B1003" s="237"/>
      <c r="C1003" s="236"/>
      <c r="D1003" s="237"/>
      <c r="E1003" s="236"/>
      <c r="F1003" s="237"/>
      <c r="G1003" s="236"/>
      <c r="H1003" s="236"/>
      <c r="I1003" s="236"/>
      <c r="J1003" s="236"/>
      <c r="K1003" s="236"/>
      <c r="L1003" s="236"/>
      <c r="M1003" s="236"/>
    </row>
    <row r="1004">
      <c r="A1004" s="234"/>
      <c r="B1004" s="239"/>
      <c r="C1004" s="234"/>
      <c r="D1004" s="239"/>
      <c r="E1004" s="234"/>
      <c r="F1004" s="239"/>
      <c r="G1004" s="234"/>
      <c r="H1004" s="234"/>
      <c r="I1004" s="234"/>
      <c r="J1004" s="234"/>
      <c r="K1004" s="234"/>
      <c r="L1004" s="234"/>
      <c r="M1004" s="234"/>
    </row>
    <row r="1005">
      <c r="A1005" s="236"/>
      <c r="B1005" s="237"/>
      <c r="C1005" s="236"/>
      <c r="D1005" s="237"/>
      <c r="E1005" s="236"/>
      <c r="F1005" s="237"/>
      <c r="G1005" s="236"/>
      <c r="H1005" s="236"/>
      <c r="I1005" s="236"/>
      <c r="J1005" s="236"/>
      <c r="K1005" s="236"/>
      <c r="L1005" s="236"/>
      <c r="M1005" s="236"/>
    </row>
    <row r="1006">
      <c r="A1006" s="234"/>
      <c r="B1006" s="239"/>
      <c r="C1006" s="234"/>
      <c r="D1006" s="239"/>
      <c r="E1006" s="234"/>
      <c r="F1006" s="239"/>
      <c r="G1006" s="234"/>
      <c r="H1006" s="234"/>
      <c r="I1006" s="234"/>
      <c r="J1006" s="234"/>
      <c r="K1006" s="234"/>
      <c r="L1006" s="234"/>
      <c r="M1006" s="234"/>
    </row>
    <row r="1007">
      <c r="A1007" s="236"/>
      <c r="B1007" s="237"/>
      <c r="C1007" s="236"/>
      <c r="D1007" s="237"/>
      <c r="E1007" s="236"/>
      <c r="F1007" s="237"/>
      <c r="G1007" s="236"/>
      <c r="H1007" s="236"/>
      <c r="I1007" s="236"/>
      <c r="J1007" s="236"/>
      <c r="K1007" s="236"/>
      <c r="L1007" s="236"/>
      <c r="M1007" s="236"/>
    </row>
    <row r="1008">
      <c r="A1008" s="234"/>
      <c r="B1008" s="239"/>
      <c r="C1008" s="234"/>
      <c r="D1008" s="239"/>
      <c r="E1008" s="234"/>
      <c r="F1008" s="239"/>
      <c r="G1008" s="234"/>
      <c r="H1008" s="234"/>
      <c r="I1008" s="234"/>
      <c r="J1008" s="234"/>
      <c r="K1008" s="234"/>
      <c r="L1008" s="234"/>
      <c r="M1008" s="234"/>
    </row>
    <row r="1009">
      <c r="A1009" s="236"/>
      <c r="B1009" s="237"/>
      <c r="C1009" s="236"/>
      <c r="D1009" s="237"/>
      <c r="E1009" s="236"/>
      <c r="F1009" s="237"/>
      <c r="G1009" s="236"/>
      <c r="H1009" s="236"/>
      <c r="I1009" s="236"/>
      <c r="J1009" s="236"/>
      <c r="K1009" s="236"/>
      <c r="L1009" s="236"/>
      <c r="M1009" s="236"/>
    </row>
    <row r="1010">
      <c r="A1010" s="234"/>
      <c r="B1010" s="239"/>
      <c r="C1010" s="234"/>
      <c r="D1010" s="239"/>
      <c r="E1010" s="234"/>
      <c r="F1010" s="239"/>
      <c r="G1010" s="234"/>
      <c r="H1010" s="234"/>
      <c r="I1010" s="234"/>
      <c r="J1010" s="234"/>
      <c r="K1010" s="234"/>
      <c r="L1010" s="234"/>
      <c r="M1010" s="234"/>
    </row>
    <row r="1011">
      <c r="A1011" s="236"/>
      <c r="B1011" s="237"/>
      <c r="C1011" s="236"/>
      <c r="D1011" s="237"/>
      <c r="E1011" s="236"/>
      <c r="F1011" s="237"/>
      <c r="G1011" s="236"/>
      <c r="H1011" s="236"/>
      <c r="I1011" s="236"/>
      <c r="J1011" s="236"/>
      <c r="K1011" s="236"/>
      <c r="L1011" s="236"/>
      <c r="M1011" s="236"/>
    </row>
    <row r="1012">
      <c r="A1012" s="234"/>
      <c r="B1012" s="239"/>
      <c r="C1012" s="234"/>
      <c r="D1012" s="239"/>
      <c r="E1012" s="234"/>
      <c r="F1012" s="239"/>
      <c r="G1012" s="234"/>
      <c r="H1012" s="234"/>
      <c r="I1012" s="234"/>
      <c r="J1012" s="234"/>
      <c r="K1012" s="234"/>
      <c r="L1012" s="234"/>
      <c r="M1012" s="234"/>
    </row>
    <row r="1013">
      <c r="A1013" s="236"/>
      <c r="B1013" s="237"/>
      <c r="C1013" s="236"/>
      <c r="D1013" s="237"/>
      <c r="E1013" s="236"/>
      <c r="F1013" s="237"/>
      <c r="G1013" s="236"/>
      <c r="H1013" s="236"/>
      <c r="I1013" s="236"/>
      <c r="J1013" s="236"/>
      <c r="K1013" s="236"/>
      <c r="L1013" s="236"/>
      <c r="M1013" s="236"/>
    </row>
    <row r="1014">
      <c r="A1014" s="234"/>
      <c r="B1014" s="239"/>
      <c r="C1014" s="234"/>
      <c r="D1014" s="239"/>
      <c r="E1014" s="234"/>
      <c r="F1014" s="239"/>
      <c r="G1014" s="234"/>
      <c r="H1014" s="234"/>
      <c r="I1014" s="234"/>
      <c r="J1014" s="234"/>
      <c r="K1014" s="234"/>
      <c r="L1014" s="234"/>
      <c r="M1014" s="234"/>
    </row>
    <row r="1015">
      <c r="A1015" s="236"/>
      <c r="B1015" s="240"/>
      <c r="C1015" s="236"/>
      <c r="D1015" s="237"/>
      <c r="E1015" s="236"/>
      <c r="F1015" s="237"/>
      <c r="G1015" s="236"/>
      <c r="H1015" s="236"/>
      <c r="I1015" s="236"/>
      <c r="J1015" s="236"/>
      <c r="K1015" s="236"/>
      <c r="L1015" s="236"/>
      <c r="M1015" s="236"/>
    </row>
    <row r="1016">
      <c r="A1016" s="234"/>
      <c r="B1016" s="239"/>
      <c r="C1016" s="234"/>
      <c r="D1016" s="239"/>
      <c r="E1016" s="234"/>
      <c r="F1016" s="239"/>
      <c r="G1016" s="234"/>
      <c r="H1016" s="234"/>
      <c r="I1016" s="234"/>
      <c r="J1016" s="234"/>
      <c r="K1016" s="234"/>
      <c r="L1016" s="234"/>
      <c r="M1016" s="234"/>
    </row>
    <row r="1017">
      <c r="A1017" s="236"/>
      <c r="B1017" s="240"/>
      <c r="C1017" s="236"/>
      <c r="D1017" s="237"/>
      <c r="E1017" s="236"/>
      <c r="F1017" s="237"/>
      <c r="G1017" s="236"/>
      <c r="H1017" s="236"/>
      <c r="I1017" s="236"/>
      <c r="J1017" s="236"/>
      <c r="K1017" s="236"/>
      <c r="L1017" s="236"/>
      <c r="M1017" s="236"/>
    </row>
    <row r="1018">
      <c r="A1018" s="234"/>
      <c r="B1018" s="235"/>
      <c r="C1018" s="234"/>
      <c r="D1018" s="239"/>
      <c r="E1018" s="234"/>
      <c r="F1018" s="239"/>
      <c r="G1018" s="234"/>
      <c r="H1018" s="234"/>
      <c r="I1018" s="234"/>
      <c r="J1018" s="234"/>
      <c r="K1018" s="234"/>
      <c r="L1018" s="234"/>
      <c r="M1018" s="234"/>
    </row>
    <row r="1019">
      <c r="A1019" s="236"/>
      <c r="B1019" s="237"/>
      <c r="C1019" s="236"/>
      <c r="D1019" s="237"/>
      <c r="E1019" s="236"/>
      <c r="F1019" s="237"/>
      <c r="G1019" s="236"/>
      <c r="H1019" s="236"/>
      <c r="I1019" s="236"/>
      <c r="J1019" s="236"/>
      <c r="K1019" s="236"/>
      <c r="L1019" s="236"/>
      <c r="M1019" s="236"/>
    </row>
    <row r="1020">
      <c r="A1020" s="234"/>
      <c r="B1020" s="239"/>
      <c r="C1020" s="234"/>
      <c r="D1020" s="239"/>
      <c r="E1020" s="234"/>
      <c r="F1020" s="239"/>
      <c r="G1020" s="234"/>
      <c r="H1020" s="234"/>
      <c r="I1020" s="234"/>
      <c r="J1020" s="234"/>
      <c r="K1020" s="234"/>
      <c r="L1020" s="234"/>
      <c r="M1020" s="234"/>
    </row>
    <row r="1021">
      <c r="A1021" s="236"/>
      <c r="B1021" s="237"/>
      <c r="C1021" s="236"/>
      <c r="D1021" s="237"/>
      <c r="E1021" s="236"/>
      <c r="F1021" s="237"/>
      <c r="G1021" s="236"/>
      <c r="H1021" s="236"/>
      <c r="I1021" s="236"/>
      <c r="J1021" s="236"/>
      <c r="K1021" s="236"/>
      <c r="L1021" s="236"/>
      <c r="M1021" s="236"/>
    </row>
    <row r="1022">
      <c r="A1022" s="234"/>
      <c r="B1022" s="239"/>
      <c r="C1022" s="234"/>
      <c r="D1022" s="239"/>
      <c r="E1022" s="234"/>
      <c r="F1022" s="239"/>
      <c r="G1022" s="234"/>
      <c r="H1022" s="234"/>
      <c r="I1022" s="234"/>
      <c r="J1022" s="234"/>
      <c r="K1022" s="234"/>
      <c r="L1022" s="234"/>
      <c r="M1022" s="234"/>
    </row>
    <row r="1023">
      <c r="A1023" s="236"/>
      <c r="B1023" s="237"/>
      <c r="C1023" s="236"/>
      <c r="D1023" s="237"/>
      <c r="E1023" s="236"/>
      <c r="F1023" s="237"/>
      <c r="G1023" s="236"/>
      <c r="H1023" s="236"/>
      <c r="I1023" s="236"/>
      <c r="J1023" s="236"/>
      <c r="K1023" s="236"/>
      <c r="L1023" s="236"/>
      <c r="M1023" s="236"/>
    </row>
    <row r="1024">
      <c r="A1024" s="234"/>
      <c r="B1024" s="239"/>
      <c r="C1024" s="234"/>
      <c r="D1024" s="239"/>
      <c r="E1024" s="234"/>
      <c r="F1024" s="239"/>
      <c r="G1024" s="234"/>
      <c r="H1024" s="234"/>
      <c r="I1024" s="234"/>
      <c r="J1024" s="234"/>
      <c r="K1024" s="234"/>
      <c r="L1024" s="234"/>
      <c r="M1024" s="234"/>
    </row>
    <row r="1025">
      <c r="A1025" s="236"/>
      <c r="B1025" s="237"/>
      <c r="C1025" s="236"/>
      <c r="D1025" s="237"/>
      <c r="E1025" s="236"/>
      <c r="F1025" s="237"/>
      <c r="G1025" s="236"/>
      <c r="H1025" s="236"/>
      <c r="I1025" s="236"/>
      <c r="J1025" s="236"/>
      <c r="K1025" s="236"/>
      <c r="L1025" s="236"/>
      <c r="M1025" s="236"/>
    </row>
    <row r="1026">
      <c r="A1026" s="234"/>
      <c r="B1026" s="239"/>
      <c r="C1026" s="234"/>
      <c r="D1026" s="239"/>
      <c r="E1026" s="234"/>
      <c r="F1026" s="239"/>
      <c r="G1026" s="234"/>
      <c r="H1026" s="234"/>
      <c r="I1026" s="234"/>
      <c r="J1026" s="234"/>
      <c r="K1026" s="234"/>
      <c r="L1026" s="234"/>
      <c r="M1026" s="234"/>
    </row>
    <row r="1027">
      <c r="A1027" s="236"/>
      <c r="B1027" s="237"/>
      <c r="C1027" s="236"/>
      <c r="D1027" s="237"/>
      <c r="E1027" s="236"/>
      <c r="F1027" s="237"/>
      <c r="G1027" s="236"/>
      <c r="H1027" s="236"/>
      <c r="I1027" s="236"/>
      <c r="J1027" s="236"/>
      <c r="K1027" s="236"/>
      <c r="L1027" s="236"/>
      <c r="M1027" s="236"/>
    </row>
    <row r="1028">
      <c r="A1028" s="234"/>
      <c r="B1028" s="239"/>
      <c r="C1028" s="234"/>
      <c r="D1028" s="239"/>
      <c r="E1028" s="234"/>
      <c r="F1028" s="239"/>
      <c r="G1028" s="234"/>
      <c r="H1028" s="234"/>
      <c r="I1028" s="234"/>
      <c r="J1028" s="234"/>
      <c r="K1028" s="234"/>
      <c r="L1028" s="234"/>
      <c r="M1028" s="234"/>
    </row>
    <row r="1029">
      <c r="A1029" s="236"/>
      <c r="B1029" s="237"/>
      <c r="C1029" s="236"/>
      <c r="D1029" s="237"/>
      <c r="E1029" s="236"/>
      <c r="F1029" s="237"/>
      <c r="G1029" s="236"/>
      <c r="H1029" s="236"/>
      <c r="I1029" s="236"/>
      <c r="J1029" s="236"/>
      <c r="K1029" s="236"/>
      <c r="L1029" s="236"/>
      <c r="M1029" s="236"/>
    </row>
    <row r="1030">
      <c r="A1030" s="234"/>
      <c r="B1030" s="239"/>
      <c r="C1030" s="234"/>
      <c r="D1030" s="239"/>
      <c r="E1030" s="234"/>
      <c r="F1030" s="239"/>
      <c r="G1030" s="234"/>
      <c r="H1030" s="234"/>
      <c r="I1030" s="234"/>
      <c r="J1030" s="234"/>
      <c r="K1030" s="234"/>
      <c r="L1030" s="234"/>
      <c r="M1030" s="234"/>
    </row>
    <row r="1031">
      <c r="A1031" s="236"/>
      <c r="B1031" s="237"/>
      <c r="C1031" s="236"/>
      <c r="D1031" s="237"/>
      <c r="E1031" s="236"/>
      <c r="F1031" s="237"/>
      <c r="G1031" s="236"/>
      <c r="H1031" s="236"/>
      <c r="I1031" s="236"/>
      <c r="J1031" s="236"/>
      <c r="K1031" s="236"/>
      <c r="L1031" s="236"/>
      <c r="M1031" s="236"/>
    </row>
    <row r="1032">
      <c r="A1032" s="234"/>
      <c r="B1032" s="239"/>
      <c r="C1032" s="234"/>
      <c r="D1032" s="239"/>
      <c r="E1032" s="234"/>
      <c r="F1032" s="239"/>
      <c r="G1032" s="234"/>
      <c r="H1032" s="234"/>
      <c r="I1032" s="234"/>
      <c r="J1032" s="234"/>
      <c r="K1032" s="234"/>
      <c r="L1032" s="234"/>
      <c r="M1032" s="234"/>
    </row>
    <row r="1033">
      <c r="A1033" s="236"/>
      <c r="B1033" s="237"/>
      <c r="C1033" s="236"/>
      <c r="D1033" s="237"/>
      <c r="E1033" s="236"/>
      <c r="F1033" s="237"/>
      <c r="G1033" s="236"/>
      <c r="H1033" s="236"/>
      <c r="I1033" s="236"/>
      <c r="J1033" s="236"/>
      <c r="K1033" s="236"/>
      <c r="L1033" s="236"/>
      <c r="M1033" s="236"/>
    </row>
    <row r="1034">
      <c r="A1034" s="234"/>
      <c r="B1034" s="239"/>
      <c r="C1034" s="234"/>
      <c r="D1034" s="239"/>
      <c r="E1034" s="234"/>
      <c r="F1034" s="239"/>
      <c r="G1034" s="234"/>
      <c r="H1034" s="234"/>
      <c r="I1034" s="234"/>
      <c r="J1034" s="234"/>
      <c r="K1034" s="234"/>
      <c r="L1034" s="234"/>
      <c r="M1034" s="234"/>
    </row>
    <row r="1035">
      <c r="A1035" s="236"/>
      <c r="B1035" s="237"/>
      <c r="C1035" s="236"/>
      <c r="D1035" s="237"/>
      <c r="E1035" s="236"/>
      <c r="F1035" s="237"/>
      <c r="G1035" s="236"/>
      <c r="H1035" s="236"/>
      <c r="I1035" s="236"/>
      <c r="J1035" s="236"/>
      <c r="K1035" s="236"/>
      <c r="L1035" s="236"/>
      <c r="M1035" s="236"/>
    </row>
    <row r="1036">
      <c r="A1036" s="234"/>
      <c r="B1036" s="239"/>
      <c r="C1036" s="234"/>
      <c r="D1036" s="239"/>
      <c r="E1036" s="234"/>
      <c r="F1036" s="239"/>
      <c r="G1036" s="234"/>
      <c r="H1036" s="234"/>
      <c r="I1036" s="234"/>
      <c r="J1036" s="234"/>
      <c r="K1036" s="234"/>
      <c r="L1036" s="234"/>
      <c r="M1036" s="234"/>
    </row>
    <row r="1037">
      <c r="A1037" s="236"/>
      <c r="B1037" s="237"/>
      <c r="C1037" s="236"/>
      <c r="D1037" s="237"/>
      <c r="E1037" s="236"/>
      <c r="F1037" s="237"/>
      <c r="G1037" s="236"/>
      <c r="H1037" s="236"/>
      <c r="I1037" s="236"/>
      <c r="J1037" s="236"/>
      <c r="K1037" s="236"/>
      <c r="L1037" s="236"/>
      <c r="M1037" s="236"/>
    </row>
    <row r="1038">
      <c r="A1038" s="234"/>
      <c r="B1038" s="239"/>
      <c r="C1038" s="234"/>
      <c r="D1038" s="239"/>
      <c r="E1038" s="234"/>
      <c r="F1038" s="239"/>
      <c r="G1038" s="234"/>
      <c r="H1038" s="234"/>
      <c r="I1038" s="234"/>
      <c r="J1038" s="234"/>
      <c r="K1038" s="234"/>
      <c r="L1038" s="234"/>
      <c r="M1038" s="234"/>
    </row>
    <row r="1039">
      <c r="A1039" s="236"/>
      <c r="B1039" s="237"/>
      <c r="C1039" s="236"/>
      <c r="D1039" s="237"/>
      <c r="E1039" s="236"/>
      <c r="F1039" s="237"/>
      <c r="G1039" s="236"/>
      <c r="H1039" s="236"/>
      <c r="I1039" s="236"/>
      <c r="J1039" s="236"/>
      <c r="K1039" s="236"/>
      <c r="L1039" s="236"/>
      <c r="M1039" s="236"/>
    </row>
    <row r="1040">
      <c r="A1040" s="234"/>
      <c r="B1040" s="239"/>
      <c r="C1040" s="234"/>
      <c r="D1040" s="239"/>
      <c r="E1040" s="234"/>
      <c r="F1040" s="239"/>
      <c r="G1040" s="234"/>
      <c r="H1040" s="234"/>
      <c r="I1040" s="234"/>
      <c r="J1040" s="234"/>
      <c r="K1040" s="234"/>
      <c r="L1040" s="234"/>
      <c r="M1040" s="234"/>
    </row>
    <row r="1041">
      <c r="A1041" s="236"/>
      <c r="B1041" s="237"/>
      <c r="C1041" s="236"/>
      <c r="D1041" s="237"/>
      <c r="E1041" s="236"/>
      <c r="F1041" s="237"/>
      <c r="G1041" s="236"/>
      <c r="H1041" s="236"/>
      <c r="I1041" s="236"/>
      <c r="J1041" s="236"/>
      <c r="K1041" s="236"/>
      <c r="L1041" s="236"/>
      <c r="M1041" s="236"/>
    </row>
    <row r="1042">
      <c r="A1042" s="234"/>
      <c r="B1042" s="239"/>
      <c r="C1042" s="234"/>
      <c r="D1042" s="239"/>
      <c r="E1042" s="234"/>
      <c r="F1042" s="239"/>
      <c r="G1042" s="234"/>
      <c r="H1042" s="234"/>
      <c r="I1042" s="234"/>
      <c r="J1042" s="234"/>
      <c r="K1042" s="234"/>
      <c r="L1042" s="234"/>
      <c r="M1042" s="234"/>
    </row>
    <row r="1043">
      <c r="A1043" s="236"/>
      <c r="B1043" s="237"/>
      <c r="C1043" s="236"/>
      <c r="D1043" s="237"/>
      <c r="E1043" s="236"/>
      <c r="F1043" s="237"/>
      <c r="G1043" s="236"/>
      <c r="H1043" s="236"/>
      <c r="I1043" s="236"/>
      <c r="J1043" s="236"/>
      <c r="K1043" s="236"/>
      <c r="L1043" s="236"/>
      <c r="M1043" s="236"/>
    </row>
    <row r="1044">
      <c r="A1044" s="234"/>
      <c r="B1044" s="239"/>
      <c r="C1044" s="234"/>
      <c r="D1044" s="239"/>
      <c r="E1044" s="234"/>
      <c r="F1044" s="239"/>
      <c r="G1044" s="234"/>
      <c r="H1044" s="234"/>
      <c r="I1044" s="234"/>
      <c r="J1044" s="234"/>
      <c r="K1044" s="234"/>
      <c r="L1044" s="234"/>
      <c r="M1044" s="234"/>
    </row>
    <row r="1045">
      <c r="A1045" s="236"/>
      <c r="B1045" s="237"/>
      <c r="C1045" s="236"/>
      <c r="D1045" s="237"/>
      <c r="E1045" s="236"/>
      <c r="F1045" s="237"/>
      <c r="G1045" s="236"/>
      <c r="H1045" s="236"/>
      <c r="I1045" s="236"/>
      <c r="J1045" s="236"/>
      <c r="K1045" s="236"/>
      <c r="L1045" s="236"/>
      <c r="M1045" s="236"/>
    </row>
    <row r="1046">
      <c r="A1046" s="234"/>
      <c r="B1046" s="239"/>
      <c r="C1046" s="234"/>
      <c r="D1046" s="239"/>
      <c r="E1046" s="234"/>
      <c r="F1046" s="239"/>
      <c r="G1046" s="234"/>
      <c r="H1046" s="234"/>
      <c r="I1046" s="234"/>
      <c r="J1046" s="234"/>
      <c r="K1046" s="234"/>
      <c r="L1046" s="234"/>
      <c r="M1046" s="234"/>
    </row>
    <row r="1047">
      <c r="A1047" s="236"/>
      <c r="B1047" s="237"/>
      <c r="C1047" s="236"/>
      <c r="D1047" s="237"/>
      <c r="E1047" s="236"/>
      <c r="F1047" s="237"/>
      <c r="G1047" s="236"/>
      <c r="H1047" s="236"/>
      <c r="I1047" s="236"/>
      <c r="J1047" s="236"/>
      <c r="K1047" s="236"/>
      <c r="L1047" s="236"/>
      <c r="M1047" s="236"/>
    </row>
    <row r="1048">
      <c r="A1048" s="234"/>
      <c r="B1048" s="239"/>
      <c r="C1048" s="234"/>
      <c r="D1048" s="239"/>
      <c r="E1048" s="234"/>
      <c r="F1048" s="239"/>
      <c r="G1048" s="234"/>
      <c r="H1048" s="234"/>
      <c r="I1048" s="234"/>
      <c r="J1048" s="234"/>
      <c r="K1048" s="234"/>
      <c r="L1048" s="234"/>
      <c r="M1048" s="234"/>
    </row>
    <row r="1049">
      <c r="A1049" s="236"/>
      <c r="B1049" s="237"/>
      <c r="C1049" s="236"/>
      <c r="D1049" s="237"/>
      <c r="E1049" s="236"/>
      <c r="F1049" s="237"/>
      <c r="G1049" s="236"/>
      <c r="H1049" s="236"/>
      <c r="I1049" s="236"/>
      <c r="J1049" s="236"/>
      <c r="K1049" s="236"/>
      <c r="L1049" s="236"/>
      <c r="M1049" s="236"/>
    </row>
    <row r="1050">
      <c r="A1050" s="234"/>
      <c r="B1050" s="239"/>
      <c r="C1050" s="234"/>
      <c r="D1050" s="239"/>
      <c r="E1050" s="234"/>
      <c r="F1050" s="239"/>
      <c r="G1050" s="234"/>
      <c r="H1050" s="234"/>
      <c r="I1050" s="234"/>
      <c r="J1050" s="234"/>
      <c r="K1050" s="234"/>
      <c r="L1050" s="234"/>
      <c r="M1050" s="234"/>
    </row>
    <row r="1051">
      <c r="A1051" s="236"/>
      <c r="B1051" s="237"/>
      <c r="C1051" s="236"/>
      <c r="D1051" s="237"/>
      <c r="E1051" s="236"/>
      <c r="F1051" s="237"/>
      <c r="G1051" s="236"/>
      <c r="H1051" s="236"/>
      <c r="I1051" s="236"/>
      <c r="J1051" s="236"/>
      <c r="K1051" s="236"/>
      <c r="L1051" s="236"/>
      <c r="M1051" s="236"/>
    </row>
    <row r="1052">
      <c r="A1052" s="234"/>
      <c r="B1052" s="239"/>
      <c r="C1052" s="234"/>
      <c r="D1052" s="239"/>
      <c r="E1052" s="234"/>
      <c r="F1052" s="239"/>
      <c r="G1052" s="234"/>
      <c r="H1052" s="234"/>
      <c r="I1052" s="234"/>
      <c r="J1052" s="234"/>
      <c r="K1052" s="234"/>
      <c r="L1052" s="234"/>
      <c r="M1052" s="234"/>
    </row>
    <row r="1053">
      <c r="A1053" s="236"/>
      <c r="B1053" s="237"/>
      <c r="C1053" s="236"/>
      <c r="D1053" s="237"/>
      <c r="E1053" s="236"/>
      <c r="F1053" s="237"/>
      <c r="G1053" s="236"/>
      <c r="H1053" s="236"/>
      <c r="I1053" s="236"/>
      <c r="J1053" s="236"/>
      <c r="K1053" s="236"/>
      <c r="L1053" s="236"/>
      <c r="M1053" s="236"/>
    </row>
    <row r="1054">
      <c r="A1054" s="234"/>
      <c r="B1054" s="239"/>
      <c r="C1054" s="234"/>
      <c r="D1054" s="239"/>
      <c r="E1054" s="234"/>
      <c r="F1054" s="239"/>
      <c r="G1054" s="234"/>
      <c r="H1054" s="234"/>
      <c r="I1054" s="234"/>
      <c r="J1054" s="234"/>
      <c r="K1054" s="234"/>
      <c r="L1054" s="234"/>
      <c r="M1054" s="234"/>
    </row>
    <row r="1055">
      <c r="A1055" s="236"/>
      <c r="B1055" s="237"/>
      <c r="C1055" s="236"/>
      <c r="D1055" s="237"/>
      <c r="E1055" s="236"/>
      <c r="F1055" s="237"/>
      <c r="G1055" s="236"/>
      <c r="H1055" s="236"/>
      <c r="I1055" s="236"/>
      <c r="J1055" s="236"/>
      <c r="K1055" s="236"/>
      <c r="L1055" s="236"/>
      <c r="M1055" s="236"/>
    </row>
    <row r="1056">
      <c r="A1056" s="234"/>
      <c r="B1056" s="239"/>
      <c r="C1056" s="234"/>
      <c r="D1056" s="239"/>
      <c r="E1056" s="234"/>
      <c r="F1056" s="239"/>
      <c r="G1056" s="234"/>
      <c r="H1056" s="234"/>
      <c r="I1056" s="234"/>
      <c r="J1056" s="234"/>
      <c r="K1056" s="234"/>
      <c r="L1056" s="234"/>
      <c r="M1056" s="234"/>
    </row>
    <row r="1057">
      <c r="A1057" s="236"/>
      <c r="B1057" s="237"/>
      <c r="C1057" s="236"/>
      <c r="D1057" s="237"/>
      <c r="E1057" s="236"/>
      <c r="F1057" s="237"/>
      <c r="G1057" s="236"/>
      <c r="H1057" s="236"/>
      <c r="I1057" s="236"/>
      <c r="J1057" s="236"/>
      <c r="K1057" s="236"/>
      <c r="L1057" s="236"/>
      <c r="M1057" s="236"/>
    </row>
    <row r="1058">
      <c r="A1058" s="234"/>
      <c r="B1058" s="239"/>
      <c r="C1058" s="234"/>
      <c r="D1058" s="239"/>
      <c r="E1058" s="234"/>
      <c r="F1058" s="239"/>
      <c r="G1058" s="234"/>
      <c r="H1058" s="234"/>
      <c r="I1058" s="234"/>
      <c r="J1058" s="234"/>
      <c r="K1058" s="234"/>
      <c r="L1058" s="234"/>
      <c r="M1058" s="234"/>
    </row>
    <row r="1059">
      <c r="A1059" s="236"/>
      <c r="B1059" s="237"/>
      <c r="C1059" s="236"/>
      <c r="D1059" s="237"/>
      <c r="E1059" s="236"/>
      <c r="F1059" s="237"/>
      <c r="G1059" s="236"/>
      <c r="H1059" s="236"/>
      <c r="I1059" s="236"/>
      <c r="J1059" s="236"/>
      <c r="K1059" s="236"/>
      <c r="L1059" s="236"/>
      <c r="M1059" s="236"/>
    </row>
    <row r="1060">
      <c r="A1060" s="234"/>
      <c r="B1060" s="239"/>
      <c r="C1060" s="234"/>
      <c r="D1060" s="239"/>
      <c r="E1060" s="234"/>
      <c r="F1060" s="239"/>
      <c r="G1060" s="234"/>
      <c r="H1060" s="234"/>
      <c r="I1060" s="234"/>
      <c r="J1060" s="234"/>
      <c r="K1060" s="234"/>
      <c r="L1060" s="234"/>
      <c r="M1060" s="234"/>
    </row>
    <row r="1061">
      <c r="A1061" s="236"/>
      <c r="B1061" s="237"/>
      <c r="C1061" s="236"/>
      <c r="D1061" s="237"/>
      <c r="E1061" s="236"/>
      <c r="F1061" s="237"/>
      <c r="G1061" s="236"/>
      <c r="H1061" s="236"/>
      <c r="I1061" s="236"/>
      <c r="J1061" s="236"/>
      <c r="K1061" s="236"/>
      <c r="L1061" s="236"/>
      <c r="M1061" s="236"/>
    </row>
    <row r="1062">
      <c r="A1062" s="234"/>
      <c r="B1062" s="239"/>
      <c r="C1062" s="234"/>
      <c r="D1062" s="239"/>
      <c r="E1062" s="234"/>
      <c r="F1062" s="239"/>
      <c r="G1062" s="234"/>
      <c r="H1062" s="234"/>
      <c r="I1062" s="234"/>
      <c r="J1062" s="234"/>
      <c r="K1062" s="234"/>
      <c r="L1062" s="234"/>
      <c r="M1062" s="234"/>
    </row>
    <row r="1063">
      <c r="A1063" s="236"/>
      <c r="B1063" s="237"/>
      <c r="C1063" s="236"/>
      <c r="D1063" s="237"/>
      <c r="E1063" s="236"/>
      <c r="F1063" s="237"/>
      <c r="G1063" s="236"/>
      <c r="H1063" s="236"/>
      <c r="I1063" s="236"/>
      <c r="J1063" s="236"/>
      <c r="K1063" s="236"/>
      <c r="L1063" s="236"/>
      <c r="M1063" s="236"/>
    </row>
    <row r="1064">
      <c r="A1064" s="234"/>
      <c r="B1064" s="239"/>
      <c r="C1064" s="234"/>
      <c r="D1064" s="239"/>
      <c r="E1064" s="234"/>
      <c r="F1064" s="239"/>
      <c r="G1064" s="234"/>
      <c r="H1064" s="234"/>
      <c r="I1064" s="234"/>
      <c r="J1064" s="234"/>
      <c r="K1064" s="234"/>
      <c r="L1064" s="234"/>
      <c r="M1064" s="234"/>
    </row>
    <row r="1065">
      <c r="A1065" s="236"/>
      <c r="B1065" s="237"/>
      <c r="C1065" s="236"/>
      <c r="D1065" s="237"/>
      <c r="E1065" s="236"/>
      <c r="F1065" s="237"/>
      <c r="G1065" s="236"/>
      <c r="H1065" s="236"/>
      <c r="I1065" s="236"/>
      <c r="J1065" s="236"/>
      <c r="K1065" s="236"/>
      <c r="L1065" s="236"/>
      <c r="M1065" s="236"/>
    </row>
    <row r="1066">
      <c r="A1066" s="234"/>
      <c r="B1066" s="239"/>
      <c r="C1066" s="234"/>
      <c r="D1066" s="239"/>
      <c r="E1066" s="234"/>
      <c r="F1066" s="239"/>
      <c r="G1066" s="234"/>
      <c r="H1066" s="234"/>
      <c r="I1066" s="234"/>
      <c r="J1066" s="234"/>
      <c r="K1066" s="234"/>
      <c r="L1066" s="234"/>
      <c r="M1066" s="234"/>
    </row>
    <row r="1067">
      <c r="A1067" s="236"/>
      <c r="B1067" s="237"/>
      <c r="C1067" s="236"/>
      <c r="D1067" s="237"/>
      <c r="E1067" s="236"/>
      <c r="F1067" s="237"/>
      <c r="G1067" s="236"/>
      <c r="H1067" s="236"/>
      <c r="I1067" s="236"/>
      <c r="J1067" s="236"/>
      <c r="K1067" s="236"/>
      <c r="L1067" s="236"/>
      <c r="M1067" s="236"/>
    </row>
    <row r="1068">
      <c r="A1068" s="234"/>
      <c r="B1068" s="239"/>
      <c r="C1068" s="234"/>
      <c r="D1068" s="239"/>
      <c r="E1068" s="234"/>
      <c r="F1068" s="239"/>
      <c r="G1068" s="234"/>
      <c r="H1068" s="234"/>
      <c r="I1068" s="234"/>
      <c r="J1068" s="234"/>
      <c r="K1068" s="234"/>
      <c r="L1068" s="234"/>
      <c r="M1068" s="234"/>
    </row>
    <row r="1069">
      <c r="A1069" s="236"/>
      <c r="B1069" s="237"/>
      <c r="C1069" s="236"/>
      <c r="D1069" s="237"/>
      <c r="E1069" s="236"/>
      <c r="F1069" s="237"/>
      <c r="G1069" s="236"/>
      <c r="H1069" s="236"/>
      <c r="I1069" s="236"/>
      <c r="J1069" s="236"/>
      <c r="K1069" s="236"/>
      <c r="L1069" s="236"/>
      <c r="M1069" s="236"/>
    </row>
    <row r="1070">
      <c r="A1070" s="234"/>
      <c r="B1070" s="239"/>
      <c r="C1070" s="234"/>
      <c r="D1070" s="239"/>
      <c r="E1070" s="234"/>
      <c r="F1070" s="239"/>
      <c r="G1070" s="234"/>
      <c r="H1070" s="234"/>
      <c r="I1070" s="234"/>
      <c r="J1070" s="234"/>
      <c r="K1070" s="234"/>
      <c r="L1070" s="234"/>
      <c r="M1070" s="234"/>
    </row>
    <row r="1071">
      <c r="A1071" s="236"/>
      <c r="B1071" s="237"/>
      <c r="C1071" s="236"/>
      <c r="D1071" s="237"/>
      <c r="E1071" s="236"/>
      <c r="F1071" s="237"/>
      <c r="G1071" s="236"/>
      <c r="H1071" s="236"/>
      <c r="I1071" s="236"/>
      <c r="J1071" s="236"/>
      <c r="K1071" s="236"/>
      <c r="L1071" s="236"/>
      <c r="M1071" s="236"/>
    </row>
    <row r="1072">
      <c r="A1072" s="234"/>
      <c r="B1072" s="239"/>
      <c r="C1072" s="234"/>
      <c r="D1072" s="239"/>
      <c r="E1072" s="234"/>
      <c r="F1072" s="239"/>
      <c r="G1072" s="234"/>
      <c r="H1072" s="234"/>
      <c r="I1072" s="234"/>
      <c r="J1072" s="234"/>
      <c r="K1072" s="234"/>
      <c r="L1072" s="234"/>
      <c r="M1072" s="234"/>
    </row>
    <row r="1073">
      <c r="A1073" s="236"/>
      <c r="B1073" s="237"/>
      <c r="C1073" s="236"/>
      <c r="D1073" s="237"/>
      <c r="E1073" s="236"/>
      <c r="F1073" s="237"/>
      <c r="G1073" s="236"/>
      <c r="H1073" s="236"/>
      <c r="I1073" s="236"/>
      <c r="J1073" s="236"/>
      <c r="K1073" s="236"/>
      <c r="L1073" s="236"/>
      <c r="M1073" s="236"/>
    </row>
    <row r="1074">
      <c r="A1074" s="234"/>
      <c r="B1074" s="239"/>
      <c r="C1074" s="234"/>
      <c r="D1074" s="239"/>
      <c r="E1074" s="234"/>
      <c r="F1074" s="239"/>
      <c r="G1074" s="234"/>
      <c r="H1074" s="234"/>
      <c r="I1074" s="234"/>
      <c r="J1074" s="234"/>
      <c r="K1074" s="234"/>
      <c r="L1074" s="234"/>
      <c r="M1074" s="234"/>
    </row>
    <row r="1075">
      <c r="A1075" s="236"/>
      <c r="B1075" s="237"/>
      <c r="C1075" s="236"/>
      <c r="D1075" s="237"/>
      <c r="E1075" s="236"/>
      <c r="F1075" s="237"/>
      <c r="G1075" s="236"/>
      <c r="H1075" s="236"/>
      <c r="I1075" s="236"/>
      <c r="J1075" s="236"/>
      <c r="K1075" s="236"/>
      <c r="L1075" s="236"/>
      <c r="M1075" s="236"/>
    </row>
    <row r="1076">
      <c r="A1076" s="234"/>
      <c r="B1076" s="239"/>
      <c r="C1076" s="234"/>
      <c r="D1076" s="239"/>
      <c r="E1076" s="234"/>
      <c r="F1076" s="239"/>
      <c r="G1076" s="234"/>
      <c r="H1076" s="234"/>
      <c r="I1076" s="234"/>
      <c r="J1076" s="234"/>
      <c r="K1076" s="234"/>
      <c r="L1076" s="234"/>
      <c r="M1076" s="234"/>
    </row>
    <row r="1077">
      <c r="A1077" s="236"/>
      <c r="B1077" s="237"/>
      <c r="C1077" s="236"/>
      <c r="D1077" s="237"/>
      <c r="E1077" s="236"/>
      <c r="F1077" s="236"/>
      <c r="G1077" s="236"/>
      <c r="H1077" s="236"/>
      <c r="I1077" s="236"/>
      <c r="J1077" s="236"/>
      <c r="K1077" s="236"/>
      <c r="L1077" s="236"/>
      <c r="M1077" s="236"/>
    </row>
    <row r="1078">
      <c r="A1078" s="234"/>
      <c r="B1078" s="239"/>
      <c r="C1078" s="234"/>
      <c r="D1078" s="239"/>
      <c r="E1078" s="234"/>
      <c r="F1078" s="234"/>
      <c r="G1078" s="234"/>
      <c r="H1078" s="234"/>
      <c r="I1078" s="234"/>
      <c r="J1078" s="234"/>
      <c r="K1078" s="234"/>
      <c r="L1078" s="234"/>
      <c r="M1078" s="234"/>
    </row>
    <row r="1079">
      <c r="A1079" s="236"/>
      <c r="B1079" s="237"/>
      <c r="C1079" s="236"/>
      <c r="D1079" s="237"/>
      <c r="E1079" s="236"/>
      <c r="F1079" s="236"/>
      <c r="G1079" s="236"/>
      <c r="H1079" s="236"/>
      <c r="I1079" s="236"/>
      <c r="J1079" s="236"/>
      <c r="K1079" s="236"/>
      <c r="L1079" s="236"/>
      <c r="M1079" s="236"/>
    </row>
    <row r="1080">
      <c r="A1080" s="234"/>
      <c r="B1080" s="239"/>
      <c r="C1080" s="234"/>
      <c r="D1080" s="239"/>
      <c r="E1080" s="234"/>
      <c r="F1080" s="234"/>
      <c r="G1080" s="234"/>
      <c r="H1080" s="234"/>
      <c r="I1080" s="234"/>
      <c r="J1080" s="234"/>
      <c r="K1080" s="234"/>
      <c r="L1080" s="234"/>
      <c r="M1080" s="234"/>
    </row>
    <row r="1081">
      <c r="A1081" s="236"/>
      <c r="B1081" s="237"/>
      <c r="C1081" s="236"/>
      <c r="D1081" s="237"/>
      <c r="E1081" s="236"/>
      <c r="F1081" s="236"/>
      <c r="G1081" s="236"/>
      <c r="H1081" s="236"/>
      <c r="I1081" s="236"/>
      <c r="J1081" s="236"/>
      <c r="K1081" s="236"/>
      <c r="L1081" s="236"/>
      <c r="M1081" s="236"/>
    </row>
    <row r="1082">
      <c r="A1082" s="234"/>
      <c r="B1082" s="239"/>
      <c r="C1082" s="234"/>
      <c r="D1082" s="239"/>
      <c r="E1082" s="234"/>
      <c r="F1082" s="234"/>
      <c r="G1082" s="234"/>
      <c r="H1082" s="234"/>
      <c r="I1082" s="234"/>
      <c r="J1082" s="234"/>
      <c r="K1082" s="234"/>
      <c r="L1082" s="234"/>
      <c r="M1082" s="234"/>
    </row>
    <row r="1083">
      <c r="A1083" s="236"/>
      <c r="B1083" s="237"/>
      <c r="C1083" s="236"/>
      <c r="D1083" s="237"/>
      <c r="E1083" s="236"/>
      <c r="F1083" s="236"/>
      <c r="G1083" s="236"/>
      <c r="H1083" s="236"/>
      <c r="I1083" s="236"/>
      <c r="J1083" s="236"/>
      <c r="K1083" s="236"/>
      <c r="L1083" s="236"/>
      <c r="M1083" s="236"/>
    </row>
    <row r="1084">
      <c r="A1084" s="234"/>
      <c r="B1084" s="239"/>
      <c r="C1084" s="234"/>
      <c r="D1084" s="239"/>
      <c r="E1084" s="234"/>
      <c r="F1084" s="234"/>
      <c r="G1084" s="234"/>
      <c r="H1084" s="234"/>
      <c r="I1084" s="234"/>
      <c r="J1084" s="234"/>
      <c r="K1084" s="234"/>
      <c r="L1084" s="234"/>
      <c r="M1084" s="234"/>
    </row>
    <row r="1085">
      <c r="A1085" s="236"/>
      <c r="B1085" s="237"/>
      <c r="C1085" s="236"/>
      <c r="D1085" s="237"/>
      <c r="E1085" s="236"/>
      <c r="F1085" s="236"/>
      <c r="G1085" s="236"/>
      <c r="H1085" s="236"/>
      <c r="I1085" s="236"/>
      <c r="J1085" s="236"/>
      <c r="K1085" s="236"/>
      <c r="L1085" s="236"/>
      <c r="M1085" s="236"/>
    </row>
    <row r="1086">
      <c r="A1086" s="234"/>
      <c r="B1086" s="239"/>
      <c r="C1086" s="234"/>
      <c r="D1086" s="239"/>
      <c r="E1086" s="234"/>
      <c r="F1086" s="234"/>
      <c r="G1086" s="234"/>
      <c r="H1086" s="234"/>
      <c r="I1086" s="234"/>
      <c r="J1086" s="234"/>
      <c r="K1086" s="234"/>
      <c r="L1086" s="234"/>
      <c r="M1086" s="234"/>
    </row>
    <row r="1087">
      <c r="A1087" s="236"/>
      <c r="B1087" s="237"/>
      <c r="C1087" s="236"/>
      <c r="D1087" s="237"/>
      <c r="E1087" s="236"/>
      <c r="F1087" s="236"/>
      <c r="G1087" s="236"/>
      <c r="H1087" s="236"/>
      <c r="I1087" s="236"/>
      <c r="J1087" s="236"/>
      <c r="K1087" s="236"/>
      <c r="L1087" s="236"/>
      <c r="M1087" s="236"/>
    </row>
    <row r="1088">
      <c r="A1088" s="234"/>
      <c r="B1088" s="239"/>
      <c r="C1088" s="234"/>
      <c r="D1088" s="239"/>
      <c r="E1088" s="234"/>
      <c r="F1088" s="234"/>
      <c r="G1088" s="234"/>
      <c r="H1088" s="234"/>
      <c r="I1088" s="234"/>
      <c r="J1088" s="234"/>
      <c r="K1088" s="234"/>
      <c r="L1088" s="234"/>
      <c r="M1088" s="234"/>
    </row>
    <row r="1089">
      <c r="A1089" s="236"/>
      <c r="B1089" s="237"/>
      <c r="C1089" s="236"/>
      <c r="D1089" s="237"/>
      <c r="E1089" s="236"/>
      <c r="F1089" s="236"/>
      <c r="G1089" s="236"/>
      <c r="H1089" s="236"/>
      <c r="I1089" s="236"/>
      <c r="J1089" s="236"/>
      <c r="K1089" s="236"/>
      <c r="L1089" s="236"/>
      <c r="M1089" s="236"/>
    </row>
    <row r="1090">
      <c r="A1090" s="234"/>
      <c r="B1090" s="239"/>
      <c r="C1090" s="234"/>
      <c r="D1090" s="239"/>
      <c r="E1090" s="234"/>
      <c r="F1090" s="234"/>
      <c r="G1090" s="234"/>
      <c r="H1090" s="234"/>
      <c r="I1090" s="234"/>
      <c r="J1090" s="234"/>
      <c r="K1090" s="234"/>
      <c r="L1090" s="234"/>
      <c r="M1090" s="234"/>
    </row>
    <row r="1091">
      <c r="A1091" s="236"/>
      <c r="B1091" s="237"/>
      <c r="C1091" s="236"/>
      <c r="D1091" s="237"/>
      <c r="E1091" s="236"/>
      <c r="F1091" s="236"/>
      <c r="G1091" s="236"/>
      <c r="H1091" s="236"/>
      <c r="I1091" s="236"/>
      <c r="J1091" s="236"/>
      <c r="K1091" s="236"/>
      <c r="L1091" s="236"/>
      <c r="M1091" s="236"/>
    </row>
    <row r="1092">
      <c r="A1092" s="234"/>
      <c r="B1092" s="239"/>
      <c r="C1092" s="234"/>
      <c r="D1092" s="239"/>
      <c r="E1092" s="234"/>
      <c r="F1092" s="234"/>
      <c r="G1092" s="234"/>
      <c r="H1092" s="234"/>
      <c r="I1092" s="234"/>
      <c r="J1092" s="234"/>
      <c r="K1092" s="234"/>
      <c r="L1092" s="234"/>
      <c r="M1092" s="234"/>
    </row>
    <row r="1093">
      <c r="A1093" s="236"/>
      <c r="B1093" s="237"/>
      <c r="C1093" s="236"/>
      <c r="D1093" s="237"/>
      <c r="E1093" s="236"/>
      <c r="F1093" s="236"/>
      <c r="G1093" s="236"/>
      <c r="H1093" s="236"/>
      <c r="I1093" s="236"/>
      <c r="J1093" s="236"/>
      <c r="K1093" s="236"/>
      <c r="L1093" s="236"/>
      <c r="M1093" s="236"/>
    </row>
    <row r="1094">
      <c r="A1094" s="234"/>
      <c r="B1094" s="239"/>
      <c r="C1094" s="234"/>
      <c r="D1094" s="239"/>
      <c r="E1094" s="234"/>
      <c r="F1094" s="234"/>
      <c r="G1094" s="234"/>
      <c r="H1094" s="234"/>
      <c r="I1094" s="234"/>
      <c r="J1094" s="234"/>
      <c r="K1094" s="234"/>
      <c r="L1094" s="234"/>
      <c r="M1094" s="234"/>
    </row>
    <row r="1095">
      <c r="A1095" s="236"/>
      <c r="B1095" s="237"/>
      <c r="C1095" s="236"/>
      <c r="D1095" s="237"/>
      <c r="E1095" s="236"/>
      <c r="F1095" s="236"/>
      <c r="G1095" s="236"/>
      <c r="H1095" s="236"/>
      <c r="I1095" s="236"/>
      <c r="J1095" s="236"/>
      <c r="K1095" s="236"/>
      <c r="L1095" s="236"/>
      <c r="M1095" s="236"/>
    </row>
    <row r="1096">
      <c r="A1096" s="234"/>
      <c r="B1096" s="234"/>
      <c r="C1096" s="234"/>
      <c r="D1096" s="239"/>
      <c r="E1096" s="234"/>
      <c r="F1096" s="234"/>
      <c r="G1096" s="234"/>
      <c r="H1096" s="234"/>
      <c r="I1096" s="234"/>
      <c r="J1096" s="234"/>
      <c r="K1096" s="234"/>
      <c r="L1096" s="234"/>
      <c r="M1096" s="234"/>
    </row>
    <row r="1097">
      <c r="A1097" s="236"/>
      <c r="B1097" s="237"/>
      <c r="C1097" s="236"/>
      <c r="D1097" s="237"/>
      <c r="E1097" s="236"/>
      <c r="F1097" s="236"/>
      <c r="G1097" s="236"/>
      <c r="H1097" s="236"/>
      <c r="I1097" s="236"/>
      <c r="J1097" s="236"/>
      <c r="K1097" s="236"/>
      <c r="L1097" s="236"/>
      <c r="M1097" s="236"/>
    </row>
    <row r="1098">
      <c r="A1098" s="234"/>
      <c r="B1098" s="239"/>
      <c r="C1098" s="234"/>
      <c r="D1098" s="239"/>
      <c r="E1098" s="234"/>
      <c r="F1098" s="234"/>
      <c r="G1098" s="234"/>
      <c r="H1098" s="234"/>
      <c r="I1098" s="234"/>
      <c r="J1098" s="234"/>
      <c r="K1098" s="234"/>
      <c r="L1098" s="234"/>
      <c r="M1098" s="234"/>
    </row>
    <row r="1099">
      <c r="A1099" s="236"/>
      <c r="B1099" s="237"/>
      <c r="C1099" s="236"/>
      <c r="D1099" s="237"/>
      <c r="E1099" s="236"/>
      <c r="F1099" s="236"/>
      <c r="G1099" s="236"/>
      <c r="H1099" s="236"/>
      <c r="I1099" s="236"/>
      <c r="J1099" s="236"/>
      <c r="K1099" s="236"/>
      <c r="L1099" s="236"/>
      <c r="M1099" s="236"/>
    </row>
    <row r="1100">
      <c r="A1100" s="234"/>
      <c r="B1100" s="239"/>
      <c r="C1100" s="234"/>
      <c r="D1100" s="239"/>
      <c r="E1100" s="234"/>
      <c r="F1100" s="234"/>
      <c r="G1100" s="234"/>
      <c r="H1100" s="234"/>
      <c r="I1100" s="234"/>
      <c r="J1100" s="234"/>
      <c r="K1100" s="234"/>
      <c r="L1100" s="234"/>
      <c r="M1100" s="234"/>
    </row>
    <row r="1101">
      <c r="A1101" s="236"/>
      <c r="B1101" s="237"/>
      <c r="C1101" s="236"/>
      <c r="D1101" s="237"/>
      <c r="E1101" s="236"/>
      <c r="F1101" s="236"/>
      <c r="G1101" s="236"/>
      <c r="H1101" s="236"/>
      <c r="I1101" s="236"/>
      <c r="J1101" s="236"/>
      <c r="K1101" s="236"/>
      <c r="L1101" s="236"/>
      <c r="M1101" s="236"/>
    </row>
    <row r="1102">
      <c r="A1102" s="234"/>
      <c r="B1102" s="239"/>
      <c r="C1102" s="234"/>
      <c r="D1102" s="239"/>
      <c r="E1102" s="234"/>
      <c r="F1102" s="234"/>
      <c r="G1102" s="234"/>
      <c r="H1102" s="234"/>
      <c r="I1102" s="234"/>
      <c r="J1102" s="234"/>
      <c r="K1102" s="234"/>
      <c r="L1102" s="234"/>
      <c r="M1102" s="234"/>
    </row>
    <row r="1103">
      <c r="A1103" s="236"/>
      <c r="B1103" s="237"/>
      <c r="C1103" s="236"/>
      <c r="D1103" s="237"/>
      <c r="E1103" s="236"/>
      <c r="F1103" s="236"/>
      <c r="G1103" s="236"/>
      <c r="H1103" s="236"/>
      <c r="I1103" s="236"/>
      <c r="J1103" s="236"/>
      <c r="K1103" s="236"/>
      <c r="L1103" s="236"/>
      <c r="M1103" s="236"/>
    </row>
    <row r="1104">
      <c r="A1104" s="234"/>
      <c r="B1104" s="239"/>
      <c r="C1104" s="234"/>
      <c r="D1104" s="239"/>
      <c r="E1104" s="234"/>
      <c r="F1104" s="234"/>
      <c r="G1104" s="234"/>
      <c r="H1104" s="234"/>
      <c r="I1104" s="234"/>
      <c r="J1104" s="234"/>
      <c r="K1104" s="234"/>
      <c r="L1104" s="234"/>
      <c r="M1104" s="234"/>
    </row>
    <row r="1105">
      <c r="A1105" s="236"/>
      <c r="B1105" s="237"/>
      <c r="C1105" s="236"/>
      <c r="D1105" s="237"/>
      <c r="E1105" s="236"/>
      <c r="F1105" s="236"/>
      <c r="G1105" s="236"/>
      <c r="H1105" s="236"/>
      <c r="I1105" s="236"/>
      <c r="J1105" s="236"/>
      <c r="K1105" s="236"/>
      <c r="L1105" s="236"/>
      <c r="M1105" s="236"/>
    </row>
    <row r="1106">
      <c r="A1106" s="234"/>
      <c r="B1106" s="239"/>
      <c r="C1106" s="234"/>
      <c r="D1106" s="239"/>
      <c r="E1106" s="234"/>
      <c r="F1106" s="234"/>
      <c r="G1106" s="234"/>
      <c r="H1106" s="234"/>
      <c r="I1106" s="234"/>
      <c r="J1106" s="234"/>
      <c r="K1106" s="234"/>
      <c r="L1106" s="234"/>
      <c r="M1106" s="234"/>
    </row>
    <row r="1107">
      <c r="A1107" s="236"/>
      <c r="B1107" s="237"/>
      <c r="C1107" s="236"/>
      <c r="D1107" s="237"/>
      <c r="E1107" s="236"/>
      <c r="F1107" s="236"/>
      <c r="G1107" s="236"/>
      <c r="H1107" s="236"/>
      <c r="I1107" s="236"/>
      <c r="J1107" s="236"/>
      <c r="K1107" s="236"/>
      <c r="L1107" s="236"/>
      <c r="M1107" s="236"/>
    </row>
    <row r="1108">
      <c r="A1108" s="234"/>
      <c r="B1108" s="239"/>
      <c r="C1108" s="234"/>
      <c r="D1108" s="239"/>
      <c r="E1108" s="234"/>
      <c r="F1108" s="234"/>
      <c r="G1108" s="234"/>
      <c r="H1108" s="234"/>
      <c r="I1108" s="234"/>
      <c r="J1108" s="234"/>
      <c r="K1108" s="234"/>
      <c r="L1108" s="234"/>
      <c r="M1108" s="234"/>
    </row>
    <row r="1109">
      <c r="A1109" s="236"/>
      <c r="B1109" s="237"/>
      <c r="C1109" s="236"/>
      <c r="D1109" s="237"/>
      <c r="E1109" s="236"/>
      <c r="F1109" s="236"/>
      <c r="G1109" s="236"/>
      <c r="H1109" s="236"/>
      <c r="I1109" s="236"/>
      <c r="J1109" s="236"/>
      <c r="K1109" s="236"/>
      <c r="L1109" s="236"/>
      <c r="M1109" s="236"/>
    </row>
    <row r="1110">
      <c r="A1110" s="234"/>
      <c r="B1110" s="239"/>
      <c r="C1110" s="234"/>
      <c r="D1110" s="239"/>
      <c r="E1110" s="234"/>
      <c r="F1110" s="234"/>
      <c r="G1110" s="234"/>
      <c r="H1110" s="234"/>
      <c r="I1110" s="234"/>
      <c r="J1110" s="234"/>
      <c r="K1110" s="234"/>
      <c r="L1110" s="234"/>
      <c r="M1110" s="234"/>
    </row>
    <row r="1111">
      <c r="A1111" s="236"/>
      <c r="B1111" s="237"/>
      <c r="C1111" s="236"/>
      <c r="D1111" s="237"/>
      <c r="E1111" s="236"/>
      <c r="F1111" s="236"/>
      <c r="G1111" s="236"/>
      <c r="H1111" s="236"/>
      <c r="I1111" s="236"/>
      <c r="J1111" s="236"/>
      <c r="K1111" s="236"/>
      <c r="L1111" s="236"/>
      <c r="M1111" s="236"/>
    </row>
    <row r="1112">
      <c r="A1112" s="234"/>
      <c r="B1112" s="239"/>
      <c r="C1112" s="234"/>
      <c r="D1112" s="239"/>
      <c r="E1112" s="234"/>
      <c r="F1112" s="234"/>
      <c r="G1112" s="234"/>
      <c r="H1112" s="234"/>
      <c r="I1112" s="234"/>
      <c r="J1112" s="234"/>
      <c r="K1112" s="234"/>
      <c r="L1112" s="234"/>
      <c r="M1112" s="234"/>
    </row>
    <row r="1113">
      <c r="A1113" s="236"/>
      <c r="B1113" s="237"/>
      <c r="C1113" s="236"/>
      <c r="D1113" s="237"/>
      <c r="E1113" s="236"/>
      <c r="F1113" s="236"/>
      <c r="G1113" s="236"/>
      <c r="H1113" s="236"/>
      <c r="I1113" s="236"/>
      <c r="J1113" s="236"/>
      <c r="K1113" s="236"/>
      <c r="L1113" s="236"/>
      <c r="M1113" s="236"/>
    </row>
    <row r="1114">
      <c r="A1114" s="234"/>
      <c r="B1114" s="239"/>
      <c r="C1114" s="234"/>
      <c r="D1114" s="239"/>
      <c r="E1114" s="234"/>
      <c r="F1114" s="234"/>
      <c r="G1114" s="234"/>
      <c r="H1114" s="234"/>
      <c r="I1114" s="234"/>
      <c r="J1114" s="234"/>
      <c r="K1114" s="234"/>
      <c r="L1114" s="234"/>
      <c r="M1114" s="234"/>
    </row>
    <row r="1115">
      <c r="A1115" s="236"/>
      <c r="B1115" s="237"/>
      <c r="C1115" s="236"/>
      <c r="D1115" s="237"/>
      <c r="E1115" s="236"/>
      <c r="F1115" s="236"/>
      <c r="G1115" s="236"/>
      <c r="H1115" s="236"/>
      <c r="I1115" s="236"/>
      <c r="J1115" s="236"/>
      <c r="K1115" s="236"/>
      <c r="L1115" s="236"/>
      <c r="M1115" s="236"/>
    </row>
    <row r="1116">
      <c r="A1116" s="234"/>
      <c r="B1116" s="239"/>
      <c r="C1116" s="234"/>
      <c r="D1116" s="239"/>
      <c r="E1116" s="234"/>
      <c r="F1116" s="234"/>
      <c r="G1116" s="234"/>
      <c r="H1116" s="234"/>
      <c r="I1116" s="234"/>
      <c r="J1116" s="234"/>
      <c r="K1116" s="234"/>
      <c r="L1116" s="234"/>
      <c r="M1116" s="234"/>
    </row>
    <row r="1117">
      <c r="A1117" s="236"/>
      <c r="B1117" s="237"/>
      <c r="C1117" s="236"/>
      <c r="D1117" s="237"/>
      <c r="E1117" s="236"/>
      <c r="F1117" s="236"/>
      <c r="G1117" s="236"/>
      <c r="H1117" s="236"/>
      <c r="I1117" s="236"/>
      <c r="J1117" s="236"/>
      <c r="K1117" s="236"/>
      <c r="L1117" s="236"/>
      <c r="M1117" s="236"/>
    </row>
    <row r="1118">
      <c r="A1118" s="234"/>
      <c r="B1118" s="239"/>
      <c r="C1118" s="234"/>
      <c r="D1118" s="239"/>
      <c r="E1118" s="234"/>
      <c r="F1118" s="234"/>
      <c r="G1118" s="234"/>
      <c r="H1118" s="234"/>
      <c r="I1118" s="234"/>
      <c r="J1118" s="234"/>
      <c r="K1118" s="234"/>
      <c r="L1118" s="234"/>
      <c r="M1118" s="234"/>
    </row>
    <row r="1119">
      <c r="A1119" s="236"/>
      <c r="B1119" s="237"/>
      <c r="C1119" s="236"/>
      <c r="D1119" s="237"/>
      <c r="E1119" s="236"/>
      <c r="F1119" s="236"/>
      <c r="G1119" s="236"/>
      <c r="H1119" s="236"/>
      <c r="I1119" s="236"/>
      <c r="J1119" s="236"/>
      <c r="K1119" s="236"/>
      <c r="L1119" s="236"/>
      <c r="M1119" s="236"/>
    </row>
    <row r="1120">
      <c r="A1120" s="234"/>
      <c r="B1120" s="239"/>
      <c r="C1120" s="234"/>
      <c r="D1120" s="239"/>
      <c r="E1120" s="234"/>
      <c r="F1120" s="234"/>
      <c r="G1120" s="234"/>
      <c r="H1120" s="234"/>
      <c r="I1120" s="234"/>
      <c r="J1120" s="234"/>
      <c r="K1120" s="234"/>
      <c r="L1120" s="234"/>
      <c r="M1120" s="234"/>
    </row>
    <row r="1121">
      <c r="A1121" s="236"/>
      <c r="B1121" s="237"/>
      <c r="C1121" s="236"/>
      <c r="D1121" s="237"/>
      <c r="E1121" s="236"/>
      <c r="F1121" s="236"/>
      <c r="G1121" s="236"/>
      <c r="H1121" s="236"/>
      <c r="I1121" s="236"/>
      <c r="J1121" s="236"/>
      <c r="K1121" s="236"/>
      <c r="L1121" s="236"/>
      <c r="M1121" s="236"/>
    </row>
    <row r="1122">
      <c r="A1122" s="234"/>
      <c r="B1122" s="239"/>
      <c r="C1122" s="234"/>
      <c r="D1122" s="239"/>
      <c r="E1122" s="234"/>
      <c r="F1122" s="234"/>
      <c r="G1122" s="234"/>
      <c r="H1122" s="234"/>
      <c r="I1122" s="234"/>
      <c r="J1122" s="234"/>
      <c r="K1122" s="234"/>
      <c r="L1122" s="234"/>
      <c r="M1122" s="234"/>
    </row>
    <row r="1123">
      <c r="A1123" s="236"/>
      <c r="B1123" s="237"/>
      <c r="C1123" s="236"/>
      <c r="D1123" s="237"/>
      <c r="E1123" s="236"/>
      <c r="F1123" s="236"/>
      <c r="G1123" s="236"/>
      <c r="H1123" s="236"/>
      <c r="I1123" s="236"/>
      <c r="J1123" s="236"/>
      <c r="K1123" s="236"/>
      <c r="L1123" s="236"/>
      <c r="M1123" s="236"/>
    </row>
    <row r="1124">
      <c r="A1124" s="234"/>
      <c r="B1124" s="239"/>
      <c r="C1124" s="234"/>
      <c r="D1124" s="239"/>
      <c r="E1124" s="234"/>
      <c r="F1124" s="234"/>
      <c r="G1124" s="234"/>
      <c r="H1124" s="234"/>
      <c r="I1124" s="234"/>
      <c r="J1124" s="234"/>
      <c r="K1124" s="234"/>
      <c r="L1124" s="234"/>
      <c r="M1124" s="234"/>
    </row>
    <row r="1125">
      <c r="A1125" s="236"/>
      <c r="B1125" s="237"/>
      <c r="C1125" s="236"/>
      <c r="D1125" s="237"/>
      <c r="E1125" s="236"/>
      <c r="F1125" s="236"/>
      <c r="G1125" s="236"/>
      <c r="H1125" s="236"/>
      <c r="I1125" s="236"/>
      <c r="J1125" s="236"/>
      <c r="K1125" s="236"/>
      <c r="L1125" s="236"/>
      <c r="M1125" s="236"/>
    </row>
    <row r="1126">
      <c r="A1126" s="234"/>
      <c r="B1126" s="239"/>
      <c r="C1126" s="234"/>
      <c r="D1126" s="239"/>
      <c r="E1126" s="234"/>
      <c r="F1126" s="234"/>
      <c r="G1126" s="234"/>
      <c r="H1126" s="234"/>
      <c r="I1126" s="234"/>
      <c r="J1126" s="234"/>
      <c r="K1126" s="234"/>
      <c r="L1126" s="234"/>
      <c r="M1126" s="234"/>
    </row>
    <row r="1127">
      <c r="A1127" s="236"/>
      <c r="B1127" s="237"/>
      <c r="C1127" s="236"/>
      <c r="D1127" s="237"/>
      <c r="E1127" s="236"/>
      <c r="F1127" s="236"/>
      <c r="G1127" s="236"/>
      <c r="H1127" s="236"/>
      <c r="I1127" s="236"/>
      <c r="J1127" s="236"/>
      <c r="K1127" s="236"/>
      <c r="L1127" s="236"/>
      <c r="M1127" s="236"/>
    </row>
    <row r="1128">
      <c r="A1128" s="234"/>
      <c r="B1128" s="239"/>
      <c r="C1128" s="234"/>
      <c r="D1128" s="239"/>
      <c r="E1128" s="234"/>
      <c r="F1128" s="234"/>
      <c r="G1128" s="234"/>
      <c r="H1128" s="234"/>
      <c r="I1128" s="234"/>
      <c r="J1128" s="234"/>
      <c r="K1128" s="234"/>
      <c r="L1128" s="234"/>
      <c r="M1128" s="234"/>
    </row>
    <row r="1129">
      <c r="A1129" s="236"/>
      <c r="B1129" s="237"/>
      <c r="C1129" s="236"/>
      <c r="D1129" s="237"/>
      <c r="E1129" s="236"/>
      <c r="F1129" s="236"/>
      <c r="G1129" s="236"/>
      <c r="H1129" s="236"/>
      <c r="I1129" s="236"/>
      <c r="J1129" s="236"/>
      <c r="K1129" s="236"/>
      <c r="L1129" s="236"/>
      <c r="M1129" s="236"/>
    </row>
    <row r="1130">
      <c r="A1130" s="234"/>
      <c r="B1130" s="239"/>
      <c r="C1130" s="234"/>
      <c r="D1130" s="239"/>
      <c r="E1130" s="234"/>
      <c r="F1130" s="234"/>
      <c r="G1130" s="234"/>
      <c r="H1130" s="234"/>
      <c r="I1130" s="234"/>
      <c r="J1130" s="234"/>
      <c r="K1130" s="234"/>
      <c r="L1130" s="234"/>
      <c r="M1130" s="234"/>
    </row>
    <row r="1131">
      <c r="A1131" s="236"/>
      <c r="B1131" s="237"/>
      <c r="C1131" s="236"/>
      <c r="D1131" s="237"/>
      <c r="E1131" s="236"/>
      <c r="F1131" s="236"/>
      <c r="G1131" s="236"/>
      <c r="H1131" s="236"/>
      <c r="I1131" s="236"/>
      <c r="J1131" s="236"/>
      <c r="K1131" s="236"/>
      <c r="L1131" s="236"/>
      <c r="M1131" s="236"/>
    </row>
    <row r="1132">
      <c r="A1132" s="234"/>
      <c r="B1132" s="239"/>
      <c r="C1132" s="234"/>
      <c r="D1132" s="239"/>
      <c r="E1132" s="234"/>
      <c r="F1132" s="234"/>
      <c r="G1132" s="234"/>
      <c r="H1132" s="234"/>
      <c r="I1132" s="234"/>
      <c r="J1132" s="234"/>
      <c r="K1132" s="234"/>
      <c r="L1132" s="234"/>
      <c r="M1132" s="234"/>
    </row>
    <row r="1133">
      <c r="A1133" s="236"/>
      <c r="B1133" s="237"/>
      <c r="C1133" s="236"/>
      <c r="D1133" s="237"/>
      <c r="E1133" s="236"/>
      <c r="F1133" s="236"/>
      <c r="G1133" s="236"/>
      <c r="H1133" s="236"/>
      <c r="I1133" s="236"/>
      <c r="J1133" s="236"/>
      <c r="K1133" s="236"/>
      <c r="L1133" s="236"/>
      <c r="M1133" s="236"/>
    </row>
    <row r="1134">
      <c r="A1134" s="234"/>
      <c r="B1134" s="239"/>
      <c r="C1134" s="234"/>
      <c r="D1134" s="239"/>
      <c r="E1134" s="234"/>
      <c r="F1134" s="234"/>
      <c r="G1134" s="234"/>
      <c r="H1134" s="234"/>
      <c r="I1134" s="234"/>
      <c r="J1134" s="234"/>
      <c r="K1134" s="234"/>
      <c r="L1134" s="234"/>
      <c r="M1134" s="234"/>
    </row>
    <row r="1135">
      <c r="A1135" s="236"/>
      <c r="B1135" s="237"/>
      <c r="C1135" s="236"/>
      <c r="D1135" s="237"/>
      <c r="E1135" s="236"/>
      <c r="F1135" s="236"/>
      <c r="G1135" s="236"/>
      <c r="H1135" s="236"/>
      <c r="I1135" s="236"/>
      <c r="J1135" s="236"/>
      <c r="K1135" s="236"/>
      <c r="L1135" s="236"/>
      <c r="M1135" s="236"/>
    </row>
    <row r="1136">
      <c r="A1136" s="234"/>
      <c r="B1136" s="239"/>
      <c r="C1136" s="234"/>
      <c r="D1136" s="239"/>
      <c r="E1136" s="234"/>
      <c r="F1136" s="234"/>
      <c r="G1136" s="234"/>
      <c r="H1136" s="234"/>
      <c r="I1136" s="234"/>
      <c r="J1136" s="234"/>
      <c r="K1136" s="234"/>
      <c r="L1136" s="234"/>
      <c r="M1136" s="234"/>
    </row>
    <row r="1137">
      <c r="A1137" s="236"/>
      <c r="B1137" s="237"/>
      <c r="C1137" s="236"/>
      <c r="D1137" s="237"/>
      <c r="E1137" s="236"/>
      <c r="F1137" s="236"/>
      <c r="G1137" s="236"/>
      <c r="H1137" s="236"/>
      <c r="I1137" s="236"/>
      <c r="J1137" s="236"/>
      <c r="K1137" s="236"/>
      <c r="L1137" s="236"/>
      <c r="M1137" s="236"/>
    </row>
    <row r="1138">
      <c r="A1138" s="234"/>
      <c r="B1138" s="239"/>
      <c r="C1138" s="234"/>
      <c r="D1138" s="239"/>
      <c r="E1138" s="234"/>
      <c r="F1138" s="234"/>
      <c r="G1138" s="234"/>
      <c r="H1138" s="234"/>
      <c r="I1138" s="234"/>
      <c r="J1138" s="234"/>
      <c r="K1138" s="234"/>
      <c r="L1138" s="234"/>
      <c r="M1138" s="234"/>
    </row>
    <row r="1139">
      <c r="A1139" s="236"/>
      <c r="B1139" s="237"/>
      <c r="C1139" s="236"/>
      <c r="D1139" s="237"/>
      <c r="E1139" s="236"/>
      <c r="F1139" s="236"/>
      <c r="G1139" s="236"/>
      <c r="H1139" s="236"/>
      <c r="I1139" s="236"/>
      <c r="J1139" s="236"/>
      <c r="K1139" s="236"/>
      <c r="L1139" s="236"/>
      <c r="M1139" s="236"/>
    </row>
    <row r="1140">
      <c r="A1140" s="234"/>
      <c r="B1140" s="239"/>
      <c r="C1140" s="234"/>
      <c r="D1140" s="239"/>
      <c r="E1140" s="234"/>
      <c r="F1140" s="234"/>
      <c r="G1140" s="234"/>
      <c r="H1140" s="234"/>
      <c r="I1140" s="234"/>
      <c r="J1140" s="234"/>
      <c r="K1140" s="234"/>
      <c r="L1140" s="234"/>
      <c r="M1140" s="234"/>
    </row>
    <row r="1141">
      <c r="A1141" s="236"/>
      <c r="B1141" s="237"/>
      <c r="C1141" s="236"/>
      <c r="D1141" s="237"/>
      <c r="E1141" s="236"/>
      <c r="F1141" s="236"/>
      <c r="G1141" s="236"/>
      <c r="H1141" s="236"/>
      <c r="I1141" s="236"/>
      <c r="J1141" s="236"/>
      <c r="K1141" s="236"/>
      <c r="L1141" s="236"/>
      <c r="M1141" s="236"/>
    </row>
    <row r="1142">
      <c r="A1142" s="234"/>
      <c r="B1142" s="239"/>
      <c r="C1142" s="234"/>
      <c r="D1142" s="239"/>
      <c r="E1142" s="234"/>
      <c r="F1142" s="234"/>
      <c r="G1142" s="234"/>
      <c r="H1142" s="234"/>
      <c r="I1142" s="234"/>
      <c r="J1142" s="234"/>
      <c r="K1142" s="234"/>
      <c r="L1142" s="234"/>
      <c r="M1142" s="234"/>
    </row>
    <row r="1143">
      <c r="A1143" s="236"/>
      <c r="B1143" s="237"/>
      <c r="C1143" s="236"/>
      <c r="D1143" s="237"/>
      <c r="E1143" s="236"/>
      <c r="F1143" s="236"/>
      <c r="G1143" s="236"/>
      <c r="H1143" s="236"/>
      <c r="I1143" s="236"/>
      <c r="J1143" s="236"/>
      <c r="K1143" s="236"/>
      <c r="L1143" s="236"/>
      <c r="M1143" s="236"/>
    </row>
    <row r="1144">
      <c r="A1144" s="234"/>
      <c r="B1144" s="239"/>
      <c r="C1144" s="234"/>
      <c r="D1144" s="239"/>
      <c r="E1144" s="234"/>
      <c r="F1144" s="234"/>
      <c r="G1144" s="234"/>
      <c r="H1144" s="234"/>
      <c r="I1144" s="234"/>
      <c r="J1144" s="234"/>
      <c r="K1144" s="234"/>
      <c r="L1144" s="234"/>
      <c r="M1144" s="234"/>
    </row>
    <row r="1145">
      <c r="A1145" s="236"/>
      <c r="B1145" s="237"/>
      <c r="C1145" s="236"/>
      <c r="D1145" s="237"/>
      <c r="E1145" s="236"/>
      <c r="F1145" s="236"/>
      <c r="G1145" s="236"/>
      <c r="H1145" s="236"/>
      <c r="I1145" s="236"/>
      <c r="J1145" s="236"/>
      <c r="K1145" s="236"/>
      <c r="L1145" s="236"/>
      <c r="M1145" s="236"/>
    </row>
    <row r="1146">
      <c r="A1146" s="234"/>
      <c r="B1146" s="239"/>
      <c r="C1146" s="234"/>
      <c r="D1146" s="239"/>
      <c r="E1146" s="234"/>
      <c r="F1146" s="234"/>
      <c r="G1146" s="234"/>
      <c r="H1146" s="234"/>
      <c r="I1146" s="234"/>
      <c r="J1146" s="234"/>
      <c r="K1146" s="234"/>
      <c r="L1146" s="234"/>
      <c r="M1146" s="234"/>
    </row>
    <row r="1147">
      <c r="A1147" s="236"/>
      <c r="B1147" s="237"/>
      <c r="C1147" s="236"/>
      <c r="D1147" s="237"/>
      <c r="E1147" s="236"/>
      <c r="F1147" s="236"/>
      <c r="G1147" s="236"/>
      <c r="H1147" s="236"/>
      <c r="I1147" s="236"/>
      <c r="J1147" s="236"/>
      <c r="K1147" s="236"/>
      <c r="L1147" s="236"/>
      <c r="M1147" s="236"/>
    </row>
    <row r="1148">
      <c r="A1148" s="234"/>
      <c r="B1148" s="239"/>
      <c r="C1148" s="234"/>
      <c r="D1148" s="239"/>
      <c r="E1148" s="234"/>
      <c r="F1148" s="234"/>
      <c r="G1148" s="234"/>
      <c r="H1148" s="234"/>
      <c r="I1148" s="234"/>
      <c r="J1148" s="234"/>
      <c r="K1148" s="234"/>
      <c r="L1148" s="234"/>
      <c r="M1148" s="234"/>
    </row>
    <row r="1149">
      <c r="A1149" s="236"/>
      <c r="B1149" s="237"/>
      <c r="C1149" s="236"/>
      <c r="D1149" s="237"/>
      <c r="E1149" s="236"/>
      <c r="F1149" s="236"/>
      <c r="G1149" s="236"/>
      <c r="H1149" s="236"/>
      <c r="I1149" s="236"/>
      <c r="J1149" s="236"/>
      <c r="K1149" s="236"/>
      <c r="L1149" s="236"/>
      <c r="M1149" s="236"/>
    </row>
    <row r="1150">
      <c r="A1150" s="234"/>
      <c r="B1150" s="239"/>
      <c r="C1150" s="234"/>
      <c r="D1150" s="239"/>
      <c r="E1150" s="234"/>
      <c r="F1150" s="234"/>
      <c r="G1150" s="234"/>
      <c r="H1150" s="234"/>
      <c r="I1150" s="234"/>
      <c r="J1150" s="234"/>
      <c r="K1150" s="234"/>
      <c r="L1150" s="234"/>
      <c r="M1150" s="234"/>
    </row>
    <row r="1151">
      <c r="A1151" s="236"/>
      <c r="B1151" s="237"/>
      <c r="C1151" s="236"/>
      <c r="D1151" s="237"/>
      <c r="E1151" s="236"/>
      <c r="F1151" s="236"/>
      <c r="G1151" s="236"/>
      <c r="H1151" s="236"/>
      <c r="I1151" s="236"/>
      <c r="J1151" s="236"/>
      <c r="K1151" s="236"/>
      <c r="L1151" s="236"/>
      <c r="M1151" s="236"/>
    </row>
    <row r="1152">
      <c r="A1152" s="234"/>
      <c r="B1152" s="239"/>
      <c r="C1152" s="234"/>
      <c r="D1152" s="239"/>
      <c r="E1152" s="234"/>
      <c r="F1152" s="234"/>
      <c r="G1152" s="234"/>
      <c r="H1152" s="234"/>
      <c r="I1152" s="234"/>
      <c r="J1152" s="234"/>
      <c r="K1152" s="234"/>
      <c r="L1152" s="234"/>
      <c r="M1152" s="234"/>
    </row>
    <row r="1153">
      <c r="A1153" s="236"/>
      <c r="B1153" s="237"/>
      <c r="C1153" s="236"/>
      <c r="D1153" s="237"/>
      <c r="E1153" s="236"/>
      <c r="F1153" s="236"/>
      <c r="G1153" s="236"/>
      <c r="H1153" s="236"/>
      <c r="I1153" s="236"/>
      <c r="J1153" s="236"/>
      <c r="K1153" s="236"/>
      <c r="L1153" s="236"/>
      <c r="M1153" s="236"/>
    </row>
    <row r="1154">
      <c r="A1154" s="234"/>
      <c r="B1154" s="239"/>
      <c r="C1154" s="234"/>
      <c r="D1154" s="239"/>
      <c r="E1154" s="234"/>
      <c r="F1154" s="234"/>
      <c r="G1154" s="234"/>
      <c r="H1154" s="234"/>
      <c r="I1154" s="234"/>
      <c r="J1154" s="234"/>
      <c r="K1154" s="234"/>
      <c r="L1154" s="234"/>
      <c r="M1154" s="234"/>
    </row>
    <row r="1155">
      <c r="A1155" s="236"/>
      <c r="B1155" s="237"/>
      <c r="C1155" s="236"/>
      <c r="D1155" s="237"/>
      <c r="E1155" s="236"/>
      <c r="F1155" s="236"/>
      <c r="G1155" s="236"/>
      <c r="H1155" s="236"/>
      <c r="I1155" s="236"/>
      <c r="J1155" s="236"/>
      <c r="K1155" s="236"/>
      <c r="L1155" s="236"/>
      <c r="M1155" s="236"/>
    </row>
    <row r="1156">
      <c r="A1156" s="234"/>
      <c r="B1156" s="239"/>
      <c r="C1156" s="234"/>
      <c r="D1156" s="239"/>
      <c r="E1156" s="234"/>
      <c r="F1156" s="234"/>
      <c r="G1156" s="234"/>
      <c r="H1156" s="234"/>
      <c r="I1156" s="234"/>
      <c r="J1156" s="234"/>
      <c r="K1156" s="234"/>
      <c r="L1156" s="234"/>
      <c r="M1156" s="234"/>
    </row>
    <row r="1157">
      <c r="A1157" s="236"/>
      <c r="B1157" s="237"/>
      <c r="C1157" s="236"/>
      <c r="D1157" s="237"/>
      <c r="E1157" s="236"/>
      <c r="F1157" s="236"/>
      <c r="G1157" s="236"/>
      <c r="H1157" s="236"/>
      <c r="I1157" s="236"/>
      <c r="J1157" s="236"/>
      <c r="K1157" s="236"/>
      <c r="L1157" s="236"/>
      <c r="M1157" s="236"/>
    </row>
    <row r="1158">
      <c r="A1158" s="234"/>
      <c r="B1158" s="239"/>
      <c r="C1158" s="234"/>
      <c r="D1158" s="239"/>
      <c r="E1158" s="234"/>
      <c r="F1158" s="234"/>
      <c r="G1158" s="234"/>
      <c r="H1158" s="234"/>
      <c r="I1158" s="234"/>
      <c r="J1158" s="234"/>
      <c r="K1158" s="234"/>
      <c r="L1158" s="234"/>
      <c r="M1158" s="234"/>
    </row>
    <row r="1159">
      <c r="A1159" s="236"/>
      <c r="B1159" s="237"/>
      <c r="C1159" s="236"/>
      <c r="D1159" s="237"/>
      <c r="E1159" s="236"/>
      <c r="F1159" s="236"/>
      <c r="G1159" s="236"/>
      <c r="H1159" s="236"/>
      <c r="I1159" s="236"/>
      <c r="J1159" s="236"/>
      <c r="K1159" s="236"/>
      <c r="L1159" s="236"/>
      <c r="M1159" s="236"/>
    </row>
    <row r="1160">
      <c r="A1160" s="234"/>
      <c r="B1160" s="239"/>
      <c r="C1160" s="234"/>
      <c r="D1160" s="239"/>
      <c r="E1160" s="234"/>
      <c r="F1160" s="234"/>
      <c r="G1160" s="234"/>
      <c r="H1160" s="234"/>
      <c r="I1160" s="234"/>
      <c r="J1160" s="234"/>
      <c r="K1160" s="234"/>
      <c r="L1160" s="234"/>
      <c r="M1160" s="234"/>
    </row>
    <row r="1161">
      <c r="A1161" s="236"/>
      <c r="B1161" s="237"/>
      <c r="C1161" s="236"/>
      <c r="D1161" s="242"/>
      <c r="E1161" s="236"/>
      <c r="F1161" s="236"/>
      <c r="G1161" s="236"/>
      <c r="H1161" s="236"/>
      <c r="I1161" s="236"/>
      <c r="J1161" s="236"/>
      <c r="K1161" s="236"/>
      <c r="L1161" s="236"/>
      <c r="M1161" s="236"/>
    </row>
    <row r="1162">
      <c r="A1162" s="234"/>
      <c r="B1162" s="239"/>
      <c r="C1162" s="234"/>
      <c r="D1162" s="239"/>
      <c r="E1162" s="234"/>
      <c r="F1162" s="234"/>
      <c r="G1162" s="234"/>
      <c r="H1162" s="234"/>
      <c r="I1162" s="234"/>
      <c r="J1162" s="234"/>
      <c r="K1162" s="234"/>
      <c r="L1162" s="234"/>
      <c r="M1162" s="234"/>
    </row>
    <row r="1163">
      <c r="A1163" s="236"/>
      <c r="B1163" s="237"/>
      <c r="C1163" s="236"/>
      <c r="D1163" s="237"/>
      <c r="E1163" s="236"/>
      <c r="F1163" s="236"/>
      <c r="G1163" s="236"/>
      <c r="H1163" s="236"/>
      <c r="I1163" s="236"/>
      <c r="J1163" s="236"/>
      <c r="K1163" s="236"/>
      <c r="L1163" s="236"/>
      <c r="M1163" s="236"/>
    </row>
    <row r="1164">
      <c r="A1164" s="234"/>
      <c r="B1164" s="239"/>
      <c r="C1164" s="234"/>
      <c r="D1164" s="239"/>
      <c r="E1164" s="234"/>
      <c r="F1164" s="234"/>
      <c r="G1164" s="234"/>
      <c r="H1164" s="234"/>
      <c r="I1164" s="234"/>
      <c r="J1164" s="234"/>
      <c r="K1164" s="234"/>
      <c r="L1164" s="234"/>
      <c r="M1164" s="234"/>
    </row>
    <row r="1165">
      <c r="A1165" s="236"/>
      <c r="B1165" s="237"/>
      <c r="C1165" s="236"/>
      <c r="D1165" s="237"/>
      <c r="E1165" s="236"/>
      <c r="F1165" s="236"/>
      <c r="G1165" s="236"/>
      <c r="H1165" s="236"/>
      <c r="I1165" s="236"/>
      <c r="J1165" s="236"/>
      <c r="K1165" s="236"/>
      <c r="L1165" s="236"/>
      <c r="M1165" s="236"/>
    </row>
    <row r="1166">
      <c r="A1166" s="234"/>
      <c r="B1166" s="239"/>
      <c r="C1166" s="234"/>
      <c r="D1166" s="239"/>
      <c r="E1166" s="234"/>
      <c r="F1166" s="234"/>
      <c r="G1166" s="234"/>
      <c r="H1166" s="234"/>
      <c r="I1166" s="234"/>
      <c r="J1166" s="234"/>
      <c r="K1166" s="234"/>
      <c r="L1166" s="234"/>
      <c r="M1166" s="234"/>
    </row>
    <row r="1167">
      <c r="A1167" s="236"/>
      <c r="B1167" s="237"/>
      <c r="C1167" s="236"/>
      <c r="D1167" s="237"/>
      <c r="E1167" s="236"/>
      <c r="F1167" s="236"/>
      <c r="G1167" s="236"/>
      <c r="H1167" s="236"/>
      <c r="I1167" s="236"/>
      <c r="J1167" s="236"/>
      <c r="K1167" s="236"/>
      <c r="L1167" s="236"/>
      <c r="M1167" s="236"/>
    </row>
    <row r="1168">
      <c r="A1168" s="234"/>
      <c r="B1168" s="239"/>
      <c r="C1168" s="234"/>
      <c r="D1168" s="239"/>
      <c r="E1168" s="234"/>
      <c r="F1168" s="234"/>
      <c r="G1168" s="234"/>
      <c r="H1168" s="234"/>
      <c r="I1168" s="234"/>
      <c r="J1168" s="234"/>
      <c r="K1168" s="234"/>
      <c r="L1168" s="234"/>
      <c r="M1168" s="234"/>
    </row>
    <row r="1169">
      <c r="A1169" s="236"/>
      <c r="B1169" s="237"/>
      <c r="C1169" s="236"/>
      <c r="D1169" s="237"/>
      <c r="E1169" s="236"/>
      <c r="F1169" s="236"/>
      <c r="G1169" s="236"/>
      <c r="H1169" s="236"/>
      <c r="I1169" s="236"/>
      <c r="J1169" s="236"/>
      <c r="K1169" s="236"/>
      <c r="L1169" s="236"/>
      <c r="M1169" s="236"/>
    </row>
    <row r="1170">
      <c r="A1170" s="234"/>
      <c r="B1170" s="239"/>
      <c r="C1170" s="234"/>
      <c r="D1170" s="239"/>
      <c r="E1170" s="234"/>
      <c r="F1170" s="234"/>
      <c r="G1170" s="234"/>
      <c r="H1170" s="234"/>
      <c r="I1170" s="234"/>
      <c r="J1170" s="234"/>
      <c r="K1170" s="234"/>
      <c r="L1170" s="234"/>
      <c r="M1170" s="234"/>
    </row>
    <row r="1171">
      <c r="A1171" s="236"/>
      <c r="B1171" s="237"/>
      <c r="C1171" s="236"/>
      <c r="D1171" s="237"/>
      <c r="E1171" s="236"/>
      <c r="F1171" s="236"/>
      <c r="G1171" s="236"/>
      <c r="H1171" s="236"/>
      <c r="I1171" s="236"/>
      <c r="J1171" s="236"/>
      <c r="K1171" s="236"/>
      <c r="L1171" s="236"/>
      <c r="M1171" s="236"/>
    </row>
    <row r="1172">
      <c r="A1172" s="234"/>
      <c r="B1172" s="239"/>
      <c r="C1172" s="234"/>
      <c r="D1172" s="239"/>
      <c r="E1172" s="234"/>
      <c r="F1172" s="234"/>
      <c r="G1172" s="234"/>
      <c r="H1172" s="234"/>
      <c r="I1172" s="234"/>
      <c r="J1172" s="234"/>
      <c r="K1172" s="234"/>
      <c r="L1172" s="234"/>
      <c r="M1172" s="234"/>
    </row>
    <row r="1173">
      <c r="A1173" s="236"/>
      <c r="B1173" s="237"/>
      <c r="C1173" s="236"/>
      <c r="D1173" s="237"/>
      <c r="E1173" s="236"/>
      <c r="F1173" s="236"/>
      <c r="G1173" s="236"/>
      <c r="H1173" s="236"/>
      <c r="I1173" s="236"/>
      <c r="J1173" s="236"/>
      <c r="K1173" s="236"/>
      <c r="L1173" s="236"/>
      <c r="M1173" s="236"/>
    </row>
    <row r="1174">
      <c r="A1174" s="234"/>
      <c r="B1174" s="239"/>
      <c r="C1174" s="234"/>
      <c r="D1174" s="239"/>
      <c r="E1174" s="234"/>
      <c r="F1174" s="234"/>
      <c r="G1174" s="234"/>
      <c r="H1174" s="234"/>
      <c r="I1174" s="234"/>
      <c r="J1174" s="234"/>
      <c r="K1174" s="234"/>
      <c r="L1174" s="234"/>
      <c r="M1174" s="234"/>
    </row>
    <row r="1175">
      <c r="A1175" s="236"/>
      <c r="B1175" s="237"/>
      <c r="C1175" s="236"/>
      <c r="D1175" s="237"/>
      <c r="E1175" s="236"/>
      <c r="F1175" s="236"/>
      <c r="G1175" s="236"/>
      <c r="H1175" s="236"/>
      <c r="I1175" s="236"/>
      <c r="J1175" s="236"/>
      <c r="K1175" s="236"/>
      <c r="L1175" s="236"/>
      <c r="M1175" s="236"/>
    </row>
    <row r="1176">
      <c r="A1176" s="234"/>
      <c r="B1176" s="239"/>
      <c r="C1176" s="234"/>
      <c r="D1176" s="239"/>
      <c r="E1176" s="234"/>
      <c r="F1176" s="234"/>
      <c r="G1176" s="234"/>
      <c r="H1176" s="234"/>
      <c r="I1176" s="234"/>
      <c r="J1176" s="234"/>
      <c r="K1176" s="234"/>
      <c r="L1176" s="234"/>
      <c r="M1176" s="234"/>
    </row>
    <row r="1177">
      <c r="A1177" s="236"/>
      <c r="B1177" s="237"/>
      <c r="C1177" s="236"/>
      <c r="D1177" s="237"/>
      <c r="E1177" s="236"/>
      <c r="F1177" s="236"/>
      <c r="G1177" s="236"/>
      <c r="H1177" s="236"/>
      <c r="I1177" s="236"/>
      <c r="J1177" s="236"/>
      <c r="K1177" s="236"/>
      <c r="L1177" s="236"/>
      <c r="M1177" s="236"/>
    </row>
    <row r="1178">
      <c r="A1178" s="234"/>
      <c r="B1178" s="239"/>
      <c r="C1178" s="234"/>
      <c r="D1178" s="239"/>
      <c r="E1178" s="234"/>
      <c r="F1178" s="234"/>
      <c r="G1178" s="234"/>
      <c r="H1178" s="234"/>
      <c r="I1178" s="234"/>
      <c r="J1178" s="234"/>
      <c r="K1178" s="234"/>
      <c r="L1178" s="234"/>
      <c r="M1178" s="234"/>
    </row>
    <row r="1179">
      <c r="A1179" s="236"/>
      <c r="B1179" s="237"/>
      <c r="C1179" s="236"/>
      <c r="D1179" s="237"/>
      <c r="E1179" s="236"/>
      <c r="F1179" s="236"/>
      <c r="G1179" s="236"/>
      <c r="H1179" s="236"/>
      <c r="I1179" s="236"/>
      <c r="J1179" s="236"/>
      <c r="K1179" s="236"/>
      <c r="L1179" s="236"/>
      <c r="M1179" s="236"/>
    </row>
    <row r="1180">
      <c r="A1180" s="234"/>
      <c r="B1180" s="239"/>
      <c r="C1180" s="234"/>
      <c r="D1180" s="239"/>
      <c r="E1180" s="234"/>
      <c r="F1180" s="234"/>
      <c r="G1180" s="234"/>
      <c r="H1180" s="234"/>
      <c r="I1180" s="234"/>
      <c r="J1180" s="234"/>
      <c r="K1180" s="234"/>
      <c r="L1180" s="234"/>
      <c r="M1180" s="234"/>
    </row>
    <row r="1181">
      <c r="A1181" s="236"/>
      <c r="B1181" s="237"/>
      <c r="C1181" s="236"/>
      <c r="D1181" s="237"/>
      <c r="E1181" s="236"/>
      <c r="F1181" s="236"/>
      <c r="G1181" s="236"/>
      <c r="H1181" s="236"/>
      <c r="I1181" s="236"/>
      <c r="J1181" s="236"/>
      <c r="K1181" s="236"/>
      <c r="L1181" s="236"/>
      <c r="M1181" s="236"/>
    </row>
    <row r="1182">
      <c r="A1182" s="234"/>
      <c r="B1182" s="239"/>
      <c r="C1182" s="234"/>
      <c r="D1182" s="239"/>
      <c r="E1182" s="234"/>
      <c r="F1182" s="234"/>
      <c r="G1182" s="234"/>
      <c r="H1182" s="234"/>
      <c r="I1182" s="234"/>
      <c r="J1182" s="234"/>
      <c r="K1182" s="234"/>
      <c r="L1182" s="234"/>
      <c r="M1182" s="234"/>
    </row>
    <row r="1183">
      <c r="A1183" s="236"/>
      <c r="B1183" s="237"/>
      <c r="C1183" s="236"/>
      <c r="D1183" s="237"/>
      <c r="E1183" s="236"/>
      <c r="F1183" s="236"/>
      <c r="G1183" s="236"/>
      <c r="H1183" s="236"/>
      <c r="I1183" s="236"/>
      <c r="J1183" s="236"/>
      <c r="K1183" s="236"/>
      <c r="L1183" s="236"/>
      <c r="M1183" s="236"/>
    </row>
    <row r="1184">
      <c r="A1184" s="234"/>
      <c r="B1184" s="239"/>
      <c r="C1184" s="234"/>
      <c r="D1184" s="239"/>
      <c r="E1184" s="234"/>
      <c r="F1184" s="234"/>
      <c r="G1184" s="234"/>
      <c r="H1184" s="234"/>
      <c r="I1184" s="234"/>
      <c r="J1184" s="234"/>
      <c r="K1184" s="234"/>
      <c r="L1184" s="234"/>
      <c r="M1184" s="234"/>
    </row>
    <row r="1185">
      <c r="A1185" s="236"/>
      <c r="B1185" s="237"/>
      <c r="C1185" s="236"/>
      <c r="D1185" s="237"/>
      <c r="E1185" s="236"/>
      <c r="F1185" s="236"/>
      <c r="G1185" s="236"/>
      <c r="H1185" s="236"/>
      <c r="I1185" s="236"/>
      <c r="J1185" s="236"/>
      <c r="K1185" s="236"/>
      <c r="L1185" s="236"/>
      <c r="M1185" s="236"/>
    </row>
    <row r="1186">
      <c r="A1186" s="234"/>
      <c r="B1186" s="239"/>
      <c r="C1186" s="234"/>
      <c r="D1186" s="239"/>
      <c r="E1186" s="234"/>
      <c r="F1186" s="234"/>
      <c r="G1186" s="234"/>
      <c r="H1186" s="234"/>
      <c r="I1186" s="234"/>
      <c r="J1186" s="234"/>
      <c r="K1186" s="234"/>
      <c r="L1186" s="234"/>
      <c r="M1186" s="234"/>
    </row>
    <row r="1187">
      <c r="A1187" s="236"/>
      <c r="B1187" s="237"/>
      <c r="C1187" s="236"/>
      <c r="D1187" s="237"/>
      <c r="E1187" s="236"/>
      <c r="F1187" s="236"/>
      <c r="G1187" s="236"/>
      <c r="H1187" s="236"/>
      <c r="I1187" s="236"/>
      <c r="J1187" s="236"/>
      <c r="K1187" s="236"/>
      <c r="L1187" s="236"/>
      <c r="M1187" s="236"/>
    </row>
    <row r="1188">
      <c r="A1188" s="234"/>
      <c r="B1188" s="239"/>
      <c r="C1188" s="234"/>
      <c r="D1188" s="239"/>
      <c r="E1188" s="234"/>
      <c r="F1188" s="234"/>
      <c r="G1188" s="234"/>
      <c r="H1188" s="234"/>
      <c r="I1188" s="234"/>
      <c r="J1188" s="234"/>
      <c r="K1188" s="234"/>
      <c r="L1188" s="234"/>
      <c r="M1188" s="234"/>
    </row>
    <row r="1189">
      <c r="A1189" s="236"/>
      <c r="B1189" s="237"/>
      <c r="C1189" s="236"/>
      <c r="D1189" s="237"/>
      <c r="E1189" s="236"/>
      <c r="F1189" s="236"/>
      <c r="G1189" s="236"/>
      <c r="H1189" s="236"/>
      <c r="I1189" s="236"/>
      <c r="J1189" s="236"/>
      <c r="K1189" s="236"/>
      <c r="L1189" s="236"/>
      <c r="M1189" s="236"/>
    </row>
    <row r="1190">
      <c r="A1190" s="234"/>
      <c r="B1190" s="239"/>
      <c r="C1190" s="234"/>
      <c r="D1190" s="239"/>
      <c r="E1190" s="234"/>
      <c r="F1190" s="234"/>
      <c r="G1190" s="234"/>
      <c r="H1190" s="234"/>
      <c r="I1190" s="234"/>
      <c r="J1190" s="234"/>
      <c r="K1190" s="234"/>
      <c r="L1190" s="234"/>
      <c r="M1190" s="234"/>
    </row>
    <row r="1191">
      <c r="A1191" s="236"/>
      <c r="B1191" s="237"/>
      <c r="C1191" s="236"/>
      <c r="D1191" s="237"/>
      <c r="E1191" s="236"/>
      <c r="F1191" s="236"/>
      <c r="G1191" s="236"/>
      <c r="H1191" s="236"/>
      <c r="I1191" s="236"/>
      <c r="J1191" s="236"/>
      <c r="K1191" s="236"/>
      <c r="L1191" s="236"/>
      <c r="M1191" s="236"/>
    </row>
    <row r="1192">
      <c r="A1192" s="234"/>
      <c r="B1192" s="239"/>
      <c r="C1192" s="234"/>
      <c r="D1192" s="239"/>
      <c r="E1192" s="234"/>
      <c r="F1192" s="234"/>
      <c r="G1192" s="234"/>
      <c r="H1192" s="234"/>
      <c r="I1192" s="234"/>
      <c r="J1192" s="234"/>
      <c r="K1192" s="234"/>
      <c r="L1192" s="234"/>
      <c r="M1192" s="234"/>
    </row>
    <row r="1193">
      <c r="A1193" s="236"/>
      <c r="B1193" s="237"/>
      <c r="C1193" s="236"/>
      <c r="D1193" s="237"/>
      <c r="E1193" s="236"/>
      <c r="F1193" s="236"/>
      <c r="G1193" s="236"/>
      <c r="H1193" s="236"/>
      <c r="I1193" s="236"/>
      <c r="J1193" s="236"/>
      <c r="K1193" s="236"/>
      <c r="L1193" s="236"/>
      <c r="M1193" s="236"/>
    </row>
    <row r="1194">
      <c r="A1194" s="234"/>
      <c r="B1194" s="239"/>
      <c r="C1194" s="234"/>
      <c r="D1194" s="239"/>
      <c r="E1194" s="234"/>
      <c r="F1194" s="234"/>
      <c r="G1194" s="234"/>
      <c r="H1194" s="234"/>
      <c r="I1194" s="234"/>
      <c r="J1194" s="234"/>
      <c r="K1194" s="234"/>
      <c r="L1194" s="234"/>
      <c r="M1194" s="234"/>
    </row>
    <row r="1195">
      <c r="A1195" s="236"/>
      <c r="B1195" s="237"/>
      <c r="C1195" s="236"/>
      <c r="D1195" s="237"/>
      <c r="E1195" s="236"/>
      <c r="F1195" s="236"/>
      <c r="G1195" s="236"/>
      <c r="H1195" s="236"/>
      <c r="I1195" s="236"/>
      <c r="J1195" s="236"/>
      <c r="K1195" s="236"/>
      <c r="L1195" s="236"/>
      <c r="M1195" s="236"/>
    </row>
    <row r="1196">
      <c r="A1196" s="234"/>
      <c r="B1196" s="239"/>
      <c r="C1196" s="234"/>
      <c r="D1196" s="239"/>
      <c r="E1196" s="234"/>
      <c r="F1196" s="234"/>
      <c r="G1196" s="234"/>
      <c r="H1196" s="234"/>
      <c r="I1196" s="234"/>
      <c r="J1196" s="234"/>
      <c r="K1196" s="234"/>
      <c r="L1196" s="234"/>
      <c r="M1196" s="234"/>
    </row>
    <row r="1197">
      <c r="A1197" s="236"/>
      <c r="B1197" s="237"/>
      <c r="C1197" s="236"/>
      <c r="D1197" s="237"/>
      <c r="E1197" s="236"/>
      <c r="F1197" s="236"/>
      <c r="G1197" s="236"/>
      <c r="H1197" s="236"/>
      <c r="I1197" s="236"/>
      <c r="J1197" s="236"/>
      <c r="K1197" s="236"/>
      <c r="L1197" s="236"/>
      <c r="M1197" s="236"/>
    </row>
    <row r="1198">
      <c r="A1198" s="234"/>
      <c r="B1198" s="239"/>
      <c r="C1198" s="234"/>
      <c r="D1198" s="239"/>
      <c r="E1198" s="234"/>
      <c r="F1198" s="234"/>
      <c r="G1198" s="234"/>
      <c r="H1198" s="234"/>
      <c r="I1198" s="234"/>
      <c r="J1198" s="234"/>
      <c r="K1198" s="234"/>
      <c r="L1198" s="234"/>
      <c r="M1198" s="234"/>
    </row>
    <row r="1199">
      <c r="A1199" s="236"/>
      <c r="B1199" s="237"/>
      <c r="C1199" s="236"/>
      <c r="D1199" s="237"/>
      <c r="E1199" s="236"/>
      <c r="F1199" s="236"/>
      <c r="G1199" s="236"/>
      <c r="H1199" s="236"/>
      <c r="I1199" s="236"/>
      <c r="J1199" s="236"/>
      <c r="K1199" s="236"/>
      <c r="L1199" s="236"/>
      <c r="M1199" s="236"/>
    </row>
    <row r="1200">
      <c r="A1200" s="234"/>
      <c r="B1200" s="239"/>
      <c r="C1200" s="234"/>
      <c r="D1200" s="239"/>
      <c r="E1200" s="234"/>
      <c r="F1200" s="234"/>
      <c r="G1200" s="234"/>
      <c r="H1200" s="234"/>
      <c r="I1200" s="234"/>
      <c r="J1200" s="234"/>
      <c r="K1200" s="234"/>
      <c r="L1200" s="234"/>
      <c r="M1200" s="234"/>
    </row>
    <row r="1201">
      <c r="A1201" s="236"/>
      <c r="B1201" s="237"/>
      <c r="C1201" s="236"/>
      <c r="D1201" s="237"/>
      <c r="E1201" s="236"/>
      <c r="F1201" s="236"/>
      <c r="G1201" s="236"/>
      <c r="H1201" s="236"/>
      <c r="I1201" s="236"/>
      <c r="J1201" s="236"/>
      <c r="K1201" s="236"/>
      <c r="L1201" s="236"/>
      <c r="M1201" s="236"/>
    </row>
    <row r="1202">
      <c r="A1202" s="234"/>
      <c r="B1202" s="239"/>
      <c r="C1202" s="234"/>
      <c r="D1202" s="239"/>
      <c r="E1202" s="234"/>
      <c r="F1202" s="234"/>
      <c r="G1202" s="234"/>
      <c r="H1202" s="234"/>
      <c r="I1202" s="234"/>
      <c r="J1202" s="234"/>
      <c r="K1202" s="234"/>
      <c r="L1202" s="234"/>
      <c r="M1202" s="234"/>
    </row>
    <row r="1203">
      <c r="A1203" s="236"/>
      <c r="B1203" s="237"/>
      <c r="C1203" s="236"/>
      <c r="D1203" s="237"/>
      <c r="E1203" s="236"/>
      <c r="F1203" s="236"/>
      <c r="G1203" s="236"/>
      <c r="H1203" s="236"/>
      <c r="I1203" s="236"/>
      <c r="J1203" s="236"/>
      <c r="K1203" s="236"/>
      <c r="L1203" s="236"/>
      <c r="M1203" s="236"/>
    </row>
    <row r="1204">
      <c r="A1204" s="234"/>
      <c r="B1204" s="239"/>
      <c r="C1204" s="234"/>
      <c r="D1204" s="239"/>
      <c r="E1204" s="234"/>
      <c r="F1204" s="234"/>
      <c r="G1204" s="234"/>
      <c r="H1204" s="234"/>
      <c r="I1204" s="234"/>
      <c r="J1204" s="234"/>
      <c r="K1204" s="234"/>
      <c r="L1204" s="234"/>
      <c r="M1204" s="234"/>
    </row>
    <row r="1205">
      <c r="A1205" s="236"/>
      <c r="B1205" s="237"/>
      <c r="C1205" s="236"/>
      <c r="D1205" s="237"/>
      <c r="E1205" s="236"/>
      <c r="F1205" s="236"/>
      <c r="G1205" s="236"/>
      <c r="H1205" s="236"/>
      <c r="I1205" s="236"/>
      <c r="J1205" s="236"/>
      <c r="K1205" s="236"/>
      <c r="L1205" s="236"/>
      <c r="M1205" s="236"/>
    </row>
    <row r="1206">
      <c r="A1206" s="234"/>
      <c r="B1206" s="239"/>
      <c r="C1206" s="234"/>
      <c r="D1206" s="239"/>
      <c r="E1206" s="234"/>
      <c r="F1206" s="234"/>
      <c r="G1206" s="234"/>
      <c r="H1206" s="234"/>
      <c r="I1206" s="234"/>
      <c r="J1206" s="234"/>
      <c r="K1206" s="234"/>
      <c r="L1206" s="234"/>
      <c r="M1206" s="234"/>
    </row>
    <row r="1207">
      <c r="A1207" s="236"/>
      <c r="B1207" s="237"/>
      <c r="C1207" s="236"/>
      <c r="D1207" s="237"/>
      <c r="E1207" s="236"/>
      <c r="F1207" s="236"/>
      <c r="G1207" s="236"/>
      <c r="H1207" s="236"/>
      <c r="I1207" s="236"/>
      <c r="J1207" s="236"/>
      <c r="K1207" s="236"/>
      <c r="L1207" s="236"/>
      <c r="M1207" s="236"/>
    </row>
    <row r="1208">
      <c r="A1208" s="234"/>
      <c r="B1208" s="239"/>
      <c r="C1208" s="234"/>
      <c r="D1208" s="239"/>
      <c r="E1208" s="234"/>
      <c r="F1208" s="234"/>
      <c r="G1208" s="234"/>
      <c r="H1208" s="234"/>
      <c r="I1208" s="234"/>
      <c r="J1208" s="234"/>
      <c r="K1208" s="234"/>
      <c r="L1208" s="234"/>
      <c r="M1208" s="234"/>
    </row>
    <row r="1209">
      <c r="A1209" s="236"/>
      <c r="B1209" s="237"/>
      <c r="C1209" s="236"/>
      <c r="D1209" s="237"/>
      <c r="E1209" s="236"/>
      <c r="F1209" s="236"/>
      <c r="G1209" s="236"/>
      <c r="H1209" s="236"/>
      <c r="I1209" s="236"/>
      <c r="J1209" s="236"/>
      <c r="K1209" s="236"/>
      <c r="L1209" s="236"/>
      <c r="M1209" s="236"/>
    </row>
    <row r="1210">
      <c r="A1210" s="234"/>
      <c r="B1210" s="239"/>
      <c r="C1210" s="234"/>
      <c r="D1210" s="239"/>
      <c r="E1210" s="234"/>
      <c r="F1210" s="234"/>
      <c r="G1210" s="234"/>
      <c r="H1210" s="234"/>
      <c r="I1210" s="234"/>
      <c r="J1210" s="234"/>
      <c r="K1210" s="234"/>
      <c r="L1210" s="234"/>
      <c r="M1210" s="234"/>
    </row>
    <row r="1211">
      <c r="A1211" s="236"/>
      <c r="B1211" s="237"/>
      <c r="C1211" s="236"/>
      <c r="D1211" s="237"/>
      <c r="E1211" s="236"/>
      <c r="F1211" s="236"/>
      <c r="G1211" s="236"/>
      <c r="H1211" s="236"/>
      <c r="I1211" s="236"/>
      <c r="J1211" s="236"/>
      <c r="K1211" s="236"/>
      <c r="L1211" s="236"/>
      <c r="M1211" s="236"/>
    </row>
    <row r="1212">
      <c r="A1212" s="234"/>
      <c r="B1212" s="239"/>
      <c r="C1212" s="234"/>
      <c r="D1212" s="239"/>
      <c r="E1212" s="234"/>
      <c r="F1212" s="234"/>
      <c r="G1212" s="234"/>
      <c r="H1212" s="234"/>
      <c r="I1212" s="234"/>
      <c r="J1212" s="234"/>
      <c r="K1212" s="234"/>
      <c r="L1212" s="234"/>
      <c r="M1212" s="234"/>
    </row>
    <row r="1213">
      <c r="A1213" s="236"/>
      <c r="B1213" s="237"/>
      <c r="C1213" s="236"/>
      <c r="D1213" s="237"/>
      <c r="E1213" s="236"/>
      <c r="F1213" s="236"/>
      <c r="G1213" s="236"/>
      <c r="H1213" s="236"/>
      <c r="I1213" s="236"/>
      <c r="J1213" s="236"/>
      <c r="K1213" s="236"/>
      <c r="L1213" s="236"/>
      <c r="M1213" s="236"/>
    </row>
    <row r="1214">
      <c r="A1214" s="234"/>
      <c r="B1214" s="239"/>
      <c r="C1214" s="234"/>
      <c r="D1214" s="239"/>
      <c r="E1214" s="234"/>
      <c r="F1214" s="234"/>
      <c r="G1214" s="234"/>
      <c r="H1214" s="234"/>
      <c r="I1214" s="234"/>
      <c r="J1214" s="234"/>
      <c r="K1214" s="234"/>
      <c r="L1214" s="234"/>
      <c r="M1214" s="234"/>
    </row>
    <row r="1215">
      <c r="A1215" s="236"/>
      <c r="B1215" s="237"/>
      <c r="C1215" s="236"/>
      <c r="D1215" s="237"/>
      <c r="E1215" s="236"/>
      <c r="F1215" s="236"/>
      <c r="G1215" s="236"/>
      <c r="H1215" s="236"/>
      <c r="I1215" s="236"/>
      <c r="J1215" s="236"/>
      <c r="K1215" s="236"/>
      <c r="L1215" s="236"/>
      <c r="M1215" s="236"/>
    </row>
    <row r="1216">
      <c r="A1216" s="234"/>
      <c r="B1216" s="239"/>
      <c r="C1216" s="234"/>
      <c r="D1216" s="239"/>
      <c r="E1216" s="234"/>
      <c r="F1216" s="234"/>
      <c r="G1216" s="234"/>
      <c r="H1216" s="234"/>
      <c r="I1216" s="234"/>
      <c r="J1216" s="234"/>
      <c r="K1216" s="234"/>
      <c r="L1216" s="234"/>
      <c r="M1216" s="234"/>
    </row>
    <row r="1217">
      <c r="A1217" s="236"/>
      <c r="B1217" s="237"/>
      <c r="C1217" s="236"/>
      <c r="D1217" s="237"/>
      <c r="E1217" s="236"/>
      <c r="F1217" s="236"/>
      <c r="G1217" s="236"/>
      <c r="H1217" s="236"/>
      <c r="I1217" s="236"/>
      <c r="J1217" s="236"/>
      <c r="K1217" s="236"/>
      <c r="L1217" s="236"/>
      <c r="M1217" s="236"/>
    </row>
    <row r="1218">
      <c r="A1218" s="234"/>
      <c r="B1218" s="239"/>
      <c r="C1218" s="234"/>
      <c r="D1218" s="239"/>
      <c r="E1218" s="234"/>
      <c r="F1218" s="234"/>
      <c r="G1218" s="234"/>
      <c r="H1218" s="234"/>
      <c r="I1218" s="234"/>
      <c r="J1218" s="234"/>
      <c r="K1218" s="234"/>
      <c r="L1218" s="234"/>
      <c r="M1218" s="234"/>
    </row>
    <row r="1219">
      <c r="A1219" s="236"/>
      <c r="B1219" s="237"/>
      <c r="C1219" s="236"/>
      <c r="D1219" s="237"/>
      <c r="E1219" s="236"/>
      <c r="F1219" s="236"/>
      <c r="G1219" s="236"/>
      <c r="H1219" s="236"/>
      <c r="I1219" s="236"/>
      <c r="J1219" s="236"/>
      <c r="K1219" s="236"/>
      <c r="L1219" s="236"/>
      <c r="M1219" s="236"/>
    </row>
    <row r="1220">
      <c r="A1220" s="234"/>
      <c r="B1220" s="239"/>
      <c r="C1220" s="234"/>
      <c r="D1220" s="239"/>
      <c r="E1220" s="234"/>
      <c r="F1220" s="234"/>
      <c r="G1220" s="234"/>
      <c r="H1220" s="234"/>
      <c r="I1220" s="234"/>
      <c r="J1220" s="234"/>
      <c r="K1220" s="234"/>
      <c r="L1220" s="234"/>
      <c r="M1220" s="234"/>
    </row>
    <row r="1221">
      <c r="A1221" s="236"/>
      <c r="B1221" s="237"/>
      <c r="C1221" s="236"/>
      <c r="D1221" s="237"/>
      <c r="E1221" s="236"/>
      <c r="F1221" s="236"/>
      <c r="G1221" s="236"/>
      <c r="H1221" s="236"/>
      <c r="I1221" s="236"/>
      <c r="J1221" s="236"/>
      <c r="K1221" s="236"/>
      <c r="L1221" s="236"/>
      <c r="M1221" s="236"/>
    </row>
    <row r="1222">
      <c r="A1222" s="234"/>
      <c r="B1222" s="239"/>
      <c r="C1222" s="234"/>
      <c r="D1222" s="239"/>
      <c r="E1222" s="234"/>
      <c r="F1222" s="234"/>
      <c r="G1222" s="234"/>
      <c r="H1222" s="234"/>
      <c r="I1222" s="234"/>
      <c r="J1222" s="234"/>
      <c r="K1222" s="234"/>
      <c r="L1222" s="234"/>
      <c r="M1222" s="234"/>
    </row>
    <row r="1223">
      <c r="A1223" s="236"/>
      <c r="B1223" s="237"/>
      <c r="C1223" s="236"/>
      <c r="D1223" s="237"/>
      <c r="E1223" s="236"/>
      <c r="F1223" s="236"/>
      <c r="G1223" s="236"/>
      <c r="H1223" s="236"/>
      <c r="I1223" s="236"/>
      <c r="J1223" s="236"/>
      <c r="K1223" s="236"/>
      <c r="L1223" s="236"/>
      <c r="M1223" s="236"/>
    </row>
    <row r="1224">
      <c r="A1224" s="234"/>
      <c r="B1224" s="239"/>
      <c r="C1224" s="234"/>
      <c r="D1224" s="239"/>
      <c r="E1224" s="234"/>
      <c r="F1224" s="234"/>
      <c r="G1224" s="234"/>
      <c r="H1224" s="234"/>
      <c r="I1224" s="234"/>
      <c r="J1224" s="234"/>
      <c r="K1224" s="234"/>
      <c r="L1224" s="234"/>
      <c r="M1224" s="234"/>
    </row>
    <row r="1225">
      <c r="A1225" s="236"/>
      <c r="B1225" s="237"/>
      <c r="C1225" s="236"/>
      <c r="D1225" s="237"/>
      <c r="E1225" s="236"/>
      <c r="F1225" s="236"/>
      <c r="G1225" s="236"/>
      <c r="H1225" s="236"/>
      <c r="I1225" s="236"/>
      <c r="J1225" s="236"/>
      <c r="K1225" s="236"/>
      <c r="L1225" s="236"/>
      <c r="M1225" s="236"/>
    </row>
    <row r="1226">
      <c r="A1226" s="234"/>
      <c r="B1226" s="239"/>
      <c r="C1226" s="234"/>
      <c r="D1226" s="239"/>
      <c r="E1226" s="234"/>
      <c r="F1226" s="234"/>
      <c r="G1226" s="234"/>
      <c r="H1226" s="234"/>
      <c r="I1226" s="234"/>
      <c r="J1226" s="234"/>
      <c r="K1226" s="234"/>
      <c r="L1226" s="234"/>
      <c r="M1226" s="234"/>
    </row>
    <row r="1227">
      <c r="A1227" s="236"/>
      <c r="B1227" s="237"/>
      <c r="C1227" s="236"/>
      <c r="D1227" s="237"/>
      <c r="E1227" s="236"/>
      <c r="F1227" s="236"/>
      <c r="G1227" s="236"/>
      <c r="H1227" s="236"/>
      <c r="I1227" s="236"/>
      <c r="J1227" s="236"/>
      <c r="K1227" s="236"/>
      <c r="L1227" s="236"/>
      <c r="M1227" s="236"/>
    </row>
    <row r="1228">
      <c r="A1228" s="234"/>
      <c r="B1228" s="239"/>
      <c r="C1228" s="234"/>
      <c r="D1228" s="239"/>
      <c r="E1228" s="234"/>
      <c r="F1228" s="234"/>
      <c r="G1228" s="234"/>
      <c r="H1228" s="234"/>
      <c r="I1228" s="234"/>
      <c r="J1228" s="234"/>
      <c r="K1228" s="234"/>
      <c r="L1228" s="234"/>
      <c r="M1228" s="234"/>
    </row>
    <row r="1229">
      <c r="A1229" s="236"/>
      <c r="B1229" s="237"/>
      <c r="C1229" s="236"/>
      <c r="D1229" s="237"/>
      <c r="E1229" s="236"/>
      <c r="F1229" s="236"/>
      <c r="G1229" s="236"/>
      <c r="H1229" s="236"/>
      <c r="I1229" s="236"/>
      <c r="J1229" s="236"/>
      <c r="K1229" s="236"/>
      <c r="L1229" s="236"/>
      <c r="M1229" s="236"/>
    </row>
    <row r="1230">
      <c r="A1230" s="234"/>
      <c r="B1230" s="239"/>
      <c r="C1230" s="234"/>
      <c r="D1230" s="239"/>
      <c r="E1230" s="234"/>
      <c r="F1230" s="234"/>
      <c r="G1230" s="234"/>
      <c r="H1230" s="234"/>
      <c r="I1230" s="234"/>
      <c r="J1230" s="234"/>
      <c r="K1230" s="234"/>
      <c r="L1230" s="234"/>
      <c r="M1230" s="234"/>
    </row>
    <row r="1231">
      <c r="A1231" s="236"/>
      <c r="B1231" s="237"/>
      <c r="C1231" s="236"/>
      <c r="D1231" s="237"/>
      <c r="E1231" s="236"/>
      <c r="F1231" s="236"/>
      <c r="G1231" s="236"/>
      <c r="H1231" s="236"/>
      <c r="I1231" s="236"/>
      <c r="J1231" s="236"/>
      <c r="K1231" s="236"/>
      <c r="L1231" s="236"/>
      <c r="M1231" s="236"/>
    </row>
    <row r="1232">
      <c r="A1232" s="234"/>
      <c r="B1232" s="239"/>
      <c r="C1232" s="234"/>
      <c r="D1232" s="239"/>
      <c r="E1232" s="234"/>
      <c r="F1232" s="234"/>
      <c r="G1232" s="234"/>
      <c r="H1232" s="234"/>
      <c r="I1232" s="234"/>
      <c r="J1232" s="234"/>
      <c r="K1232" s="234"/>
      <c r="L1232" s="234"/>
      <c r="M1232" s="234"/>
    </row>
    <row r="1233">
      <c r="A1233" s="236"/>
      <c r="B1233" s="237"/>
      <c r="C1233" s="236"/>
      <c r="D1233" s="237"/>
      <c r="E1233" s="236"/>
      <c r="F1233" s="236"/>
      <c r="G1233" s="236"/>
      <c r="H1233" s="236"/>
      <c r="I1233" s="236"/>
      <c r="J1233" s="236"/>
      <c r="K1233" s="236"/>
      <c r="L1233" s="236"/>
      <c r="M1233" s="236"/>
    </row>
    <row r="1234">
      <c r="A1234" s="234"/>
      <c r="B1234" s="239"/>
      <c r="C1234" s="234"/>
      <c r="D1234" s="239"/>
      <c r="E1234" s="234"/>
      <c r="F1234" s="234"/>
      <c r="G1234" s="234"/>
      <c r="H1234" s="234"/>
      <c r="I1234" s="234"/>
      <c r="J1234" s="234"/>
      <c r="K1234" s="234"/>
      <c r="L1234" s="234"/>
      <c r="M1234" s="234"/>
    </row>
    <row r="1235">
      <c r="A1235" s="236"/>
      <c r="B1235" s="237"/>
      <c r="C1235" s="236"/>
      <c r="D1235" s="237"/>
      <c r="E1235" s="236"/>
      <c r="F1235" s="236"/>
      <c r="G1235" s="236"/>
      <c r="H1235" s="236"/>
      <c r="I1235" s="236"/>
      <c r="J1235" s="236"/>
      <c r="K1235" s="236"/>
      <c r="L1235" s="236"/>
      <c r="M1235" s="236"/>
    </row>
    <row r="1236">
      <c r="A1236" s="234"/>
      <c r="B1236" s="239"/>
      <c r="C1236" s="234"/>
      <c r="D1236" s="239"/>
      <c r="E1236" s="234"/>
      <c r="F1236" s="234"/>
      <c r="G1236" s="234"/>
      <c r="H1236" s="234"/>
      <c r="I1236" s="234"/>
      <c r="J1236" s="234"/>
      <c r="K1236" s="234"/>
      <c r="L1236" s="234"/>
      <c r="M1236" s="234"/>
    </row>
    <row r="1237">
      <c r="A1237" s="236"/>
      <c r="B1237" s="237"/>
      <c r="C1237" s="236"/>
      <c r="D1237" s="237"/>
      <c r="E1237" s="236"/>
      <c r="F1237" s="236"/>
      <c r="G1237" s="236"/>
      <c r="H1237" s="236"/>
      <c r="I1237" s="236"/>
      <c r="J1237" s="236"/>
      <c r="K1237" s="236"/>
      <c r="L1237" s="236"/>
      <c r="M1237" s="236"/>
    </row>
    <row r="1238">
      <c r="A1238" s="234"/>
      <c r="B1238" s="239"/>
      <c r="C1238" s="234"/>
      <c r="D1238" s="239"/>
      <c r="E1238" s="234"/>
      <c r="F1238" s="234"/>
      <c r="G1238" s="234"/>
      <c r="H1238" s="234"/>
      <c r="I1238" s="234"/>
      <c r="J1238" s="234"/>
      <c r="K1238" s="234"/>
      <c r="L1238" s="234"/>
      <c r="M1238" s="234"/>
    </row>
    <row r="1239">
      <c r="A1239" s="236"/>
      <c r="B1239" s="237"/>
      <c r="C1239" s="236"/>
      <c r="D1239" s="237"/>
      <c r="E1239" s="236"/>
      <c r="F1239" s="236"/>
      <c r="G1239" s="236"/>
      <c r="H1239" s="236"/>
      <c r="I1239" s="236"/>
      <c r="J1239" s="236"/>
      <c r="K1239" s="236"/>
      <c r="L1239" s="236"/>
      <c r="M1239" s="236"/>
    </row>
    <row r="1240">
      <c r="A1240" s="234"/>
      <c r="B1240" s="239"/>
      <c r="C1240" s="234"/>
      <c r="D1240" s="239"/>
      <c r="E1240" s="234"/>
      <c r="F1240" s="234"/>
      <c r="G1240" s="234"/>
      <c r="H1240" s="234"/>
      <c r="I1240" s="234"/>
      <c r="J1240" s="234"/>
      <c r="K1240" s="234"/>
      <c r="L1240" s="234"/>
      <c r="M1240" s="234"/>
    </row>
    <row r="1241">
      <c r="A1241" s="236"/>
      <c r="B1241" s="237"/>
      <c r="C1241" s="236"/>
      <c r="D1241" s="237"/>
      <c r="E1241" s="236"/>
      <c r="F1241" s="236"/>
      <c r="G1241" s="236"/>
      <c r="H1241" s="236"/>
      <c r="I1241" s="236"/>
      <c r="J1241" s="236"/>
      <c r="K1241" s="236"/>
      <c r="L1241" s="236"/>
      <c r="M1241" s="236"/>
    </row>
    <row r="1242">
      <c r="A1242" s="234"/>
      <c r="B1242" s="239"/>
      <c r="C1242" s="234"/>
      <c r="D1242" s="239"/>
      <c r="E1242" s="234"/>
      <c r="F1242" s="234"/>
      <c r="G1242" s="234"/>
      <c r="H1242" s="234"/>
      <c r="I1242" s="234"/>
      <c r="J1242" s="234"/>
      <c r="K1242" s="234"/>
      <c r="L1242" s="234"/>
      <c r="M1242" s="234"/>
    </row>
    <row r="1243">
      <c r="A1243" s="236"/>
      <c r="B1243" s="237"/>
      <c r="C1243" s="236"/>
      <c r="D1243" s="237"/>
      <c r="E1243" s="236"/>
      <c r="F1243" s="236"/>
      <c r="G1243" s="236"/>
      <c r="H1243" s="236"/>
      <c r="I1243" s="236"/>
      <c r="J1243" s="236"/>
      <c r="K1243" s="236"/>
      <c r="L1243" s="236"/>
      <c r="M1243" s="236"/>
    </row>
    <row r="1244">
      <c r="A1244" s="234"/>
      <c r="B1244" s="239"/>
      <c r="C1244" s="234"/>
      <c r="D1244" s="239"/>
      <c r="E1244" s="234"/>
      <c r="F1244" s="234"/>
      <c r="G1244" s="234"/>
      <c r="H1244" s="234"/>
      <c r="I1244" s="234"/>
      <c r="J1244" s="234"/>
      <c r="K1244" s="234"/>
      <c r="L1244" s="234"/>
      <c r="M1244" s="234"/>
    </row>
    <row r="1245">
      <c r="A1245" s="236"/>
      <c r="B1245" s="237"/>
      <c r="C1245" s="236"/>
      <c r="D1245" s="237"/>
      <c r="E1245" s="236"/>
      <c r="F1245" s="236"/>
      <c r="G1245" s="236"/>
      <c r="H1245" s="236"/>
      <c r="I1245" s="236"/>
      <c r="J1245" s="236"/>
      <c r="K1245" s="236"/>
      <c r="L1245" s="236"/>
      <c r="M1245" s="236"/>
    </row>
    <row r="1246">
      <c r="A1246" s="234"/>
      <c r="B1246" s="239"/>
      <c r="C1246" s="234"/>
      <c r="D1246" s="239"/>
      <c r="E1246" s="234"/>
      <c r="F1246" s="234"/>
      <c r="G1246" s="234"/>
      <c r="H1246" s="234"/>
      <c r="I1246" s="234"/>
      <c r="J1246" s="234"/>
      <c r="K1246" s="234"/>
      <c r="L1246" s="234"/>
      <c r="M1246" s="234"/>
    </row>
    <row r="1247">
      <c r="A1247" s="236"/>
      <c r="B1247" s="237"/>
      <c r="C1247" s="236"/>
      <c r="D1247" s="237"/>
      <c r="E1247" s="236"/>
      <c r="F1247" s="236"/>
      <c r="G1247" s="236"/>
      <c r="H1247" s="236"/>
      <c r="I1247" s="236"/>
      <c r="J1247" s="236"/>
      <c r="K1247" s="236"/>
      <c r="L1247" s="236"/>
      <c r="M1247" s="236"/>
    </row>
    <row r="1248">
      <c r="A1248" s="234"/>
      <c r="B1248" s="239"/>
      <c r="C1248" s="234"/>
      <c r="D1248" s="239"/>
      <c r="E1248" s="234"/>
      <c r="F1248" s="234"/>
      <c r="G1248" s="234"/>
      <c r="H1248" s="234"/>
      <c r="I1248" s="234"/>
      <c r="J1248" s="234"/>
      <c r="K1248" s="234"/>
      <c r="L1248" s="234"/>
      <c r="M1248" s="234"/>
    </row>
    <row r="1249">
      <c r="A1249" s="236"/>
      <c r="B1249" s="237"/>
      <c r="C1249" s="236"/>
      <c r="D1249" s="237"/>
      <c r="E1249" s="236"/>
      <c r="F1249" s="236"/>
      <c r="G1249" s="236"/>
      <c r="H1249" s="236"/>
      <c r="I1249" s="236"/>
      <c r="J1249" s="236"/>
      <c r="K1249" s="236"/>
      <c r="L1249" s="236"/>
      <c r="M1249" s="236"/>
    </row>
    <row r="1250">
      <c r="A1250" s="234"/>
      <c r="B1250" s="239"/>
      <c r="C1250" s="234"/>
      <c r="D1250" s="239"/>
      <c r="E1250" s="234"/>
      <c r="F1250" s="234"/>
      <c r="G1250" s="234"/>
      <c r="H1250" s="234"/>
      <c r="I1250" s="234"/>
      <c r="J1250" s="234"/>
      <c r="K1250" s="234"/>
      <c r="L1250" s="234"/>
      <c r="M1250" s="234"/>
    </row>
    <row r="1251">
      <c r="A1251" s="236"/>
      <c r="B1251" s="237"/>
      <c r="C1251" s="236"/>
      <c r="D1251" s="237"/>
      <c r="E1251" s="236"/>
      <c r="F1251" s="236"/>
      <c r="G1251" s="236"/>
      <c r="H1251" s="236"/>
      <c r="I1251" s="236"/>
      <c r="J1251" s="236"/>
      <c r="K1251" s="236"/>
      <c r="L1251" s="236"/>
      <c r="M1251" s="236"/>
    </row>
    <row r="1252">
      <c r="A1252" s="234"/>
      <c r="B1252" s="239"/>
      <c r="C1252" s="234"/>
      <c r="D1252" s="239"/>
      <c r="E1252" s="234"/>
      <c r="F1252" s="234"/>
      <c r="G1252" s="234"/>
      <c r="H1252" s="234"/>
      <c r="I1252" s="234"/>
      <c r="J1252" s="234"/>
      <c r="K1252" s="234"/>
      <c r="L1252" s="234"/>
      <c r="M1252" s="234"/>
    </row>
    <row r="1253">
      <c r="A1253" s="236"/>
      <c r="B1253" s="237"/>
      <c r="C1253" s="236"/>
      <c r="D1253" s="237"/>
      <c r="E1253" s="236"/>
      <c r="F1253" s="236"/>
      <c r="G1253" s="236"/>
      <c r="H1253" s="236"/>
      <c r="I1253" s="236"/>
      <c r="J1253" s="236"/>
      <c r="K1253" s="236"/>
      <c r="L1253" s="236"/>
      <c r="M1253" s="236"/>
    </row>
    <row r="1254">
      <c r="A1254" s="234"/>
      <c r="B1254" s="239"/>
      <c r="C1254" s="234"/>
      <c r="D1254" s="239"/>
      <c r="E1254" s="234"/>
      <c r="F1254" s="234"/>
      <c r="G1254" s="234"/>
      <c r="H1254" s="234"/>
      <c r="I1254" s="234"/>
      <c r="J1254" s="234"/>
      <c r="K1254" s="234"/>
      <c r="L1254" s="234"/>
      <c r="M1254" s="234"/>
    </row>
    <row r="1255">
      <c r="A1255" s="236"/>
      <c r="B1255" s="237"/>
      <c r="C1255" s="236"/>
      <c r="D1255" s="237"/>
      <c r="E1255" s="236"/>
      <c r="F1255" s="236"/>
      <c r="G1255" s="236"/>
      <c r="H1255" s="236"/>
      <c r="I1255" s="236"/>
      <c r="J1255" s="236"/>
      <c r="K1255" s="236"/>
      <c r="L1255" s="236"/>
      <c r="M1255" s="236"/>
    </row>
    <row r="1256">
      <c r="A1256" s="234"/>
      <c r="B1256" s="239"/>
      <c r="C1256" s="234"/>
      <c r="D1256" s="239"/>
      <c r="E1256" s="234"/>
      <c r="F1256" s="234"/>
      <c r="G1256" s="234"/>
      <c r="H1256" s="234"/>
      <c r="I1256" s="234"/>
      <c r="J1256" s="234"/>
      <c r="K1256" s="234"/>
      <c r="L1256" s="234"/>
      <c r="M1256" s="234"/>
    </row>
    <row r="1257">
      <c r="A1257" s="236"/>
      <c r="B1257" s="237"/>
      <c r="C1257" s="236"/>
      <c r="D1257" s="237"/>
      <c r="E1257" s="236"/>
      <c r="F1257" s="236"/>
      <c r="G1257" s="236"/>
      <c r="H1257" s="236"/>
      <c r="I1257" s="236"/>
      <c r="J1257" s="236"/>
      <c r="K1257" s="236"/>
      <c r="L1257" s="236"/>
      <c r="M1257" s="236"/>
    </row>
    <row r="1258">
      <c r="A1258" s="234"/>
      <c r="B1258" s="239"/>
      <c r="C1258" s="234"/>
      <c r="D1258" s="239"/>
      <c r="E1258" s="234"/>
      <c r="F1258" s="234"/>
      <c r="G1258" s="234"/>
      <c r="H1258" s="234"/>
      <c r="I1258" s="234"/>
      <c r="J1258" s="234"/>
      <c r="K1258" s="234"/>
      <c r="L1258" s="234"/>
      <c r="M1258" s="234"/>
    </row>
    <row r="1259">
      <c r="A1259" s="236"/>
      <c r="B1259" s="237"/>
      <c r="C1259" s="236"/>
      <c r="D1259" s="237"/>
      <c r="E1259" s="236"/>
      <c r="F1259" s="236"/>
      <c r="G1259" s="236"/>
      <c r="H1259" s="236"/>
      <c r="I1259" s="236"/>
      <c r="J1259" s="236"/>
      <c r="K1259" s="236"/>
      <c r="L1259" s="236"/>
      <c r="M1259" s="236"/>
    </row>
    <row r="1260">
      <c r="A1260" s="234"/>
      <c r="B1260" s="239"/>
      <c r="C1260" s="234"/>
      <c r="D1260" s="239"/>
      <c r="E1260" s="234"/>
      <c r="F1260" s="234"/>
      <c r="G1260" s="234"/>
      <c r="H1260" s="234"/>
      <c r="I1260" s="234"/>
      <c r="J1260" s="234"/>
      <c r="K1260" s="234"/>
      <c r="L1260" s="234"/>
      <c r="M1260" s="234"/>
    </row>
    <row r="1261">
      <c r="A1261" s="236"/>
      <c r="B1261" s="237"/>
      <c r="C1261" s="236"/>
      <c r="D1261" s="237"/>
      <c r="E1261" s="236"/>
      <c r="F1261" s="236"/>
      <c r="G1261" s="236"/>
      <c r="H1261" s="236"/>
      <c r="I1261" s="236"/>
      <c r="J1261" s="236"/>
      <c r="K1261" s="236"/>
      <c r="L1261" s="236"/>
      <c r="M1261" s="236"/>
    </row>
    <row r="1262">
      <c r="A1262" s="234"/>
      <c r="B1262" s="239"/>
      <c r="C1262" s="234"/>
      <c r="D1262" s="239"/>
      <c r="E1262" s="234"/>
      <c r="F1262" s="234"/>
      <c r="G1262" s="234"/>
      <c r="H1262" s="234"/>
      <c r="I1262" s="234"/>
      <c r="J1262" s="234"/>
      <c r="K1262" s="234"/>
      <c r="L1262" s="234"/>
      <c r="M1262" s="234"/>
    </row>
    <row r="1263">
      <c r="A1263" s="236"/>
      <c r="B1263" s="236"/>
      <c r="C1263" s="236"/>
      <c r="D1263" s="237"/>
      <c r="E1263" s="236"/>
      <c r="F1263" s="236"/>
      <c r="G1263" s="236"/>
      <c r="H1263" s="236"/>
      <c r="I1263" s="236"/>
      <c r="J1263" s="236"/>
      <c r="K1263" s="236"/>
      <c r="L1263" s="236"/>
      <c r="M1263" s="236"/>
    </row>
    <row r="1264">
      <c r="A1264" s="234"/>
      <c r="B1264" s="235"/>
      <c r="C1264" s="234"/>
      <c r="D1264" s="239"/>
      <c r="E1264" s="234"/>
      <c r="F1264" s="234"/>
      <c r="G1264" s="234"/>
      <c r="H1264" s="234"/>
      <c r="I1264" s="234"/>
      <c r="J1264" s="234"/>
      <c r="K1264" s="234"/>
      <c r="L1264" s="234"/>
      <c r="M1264" s="234"/>
    </row>
    <row r="1265">
      <c r="A1265" s="236"/>
      <c r="B1265" s="240"/>
      <c r="C1265" s="236"/>
      <c r="D1265" s="237"/>
      <c r="E1265" s="236"/>
      <c r="F1265" s="236"/>
      <c r="G1265" s="236"/>
      <c r="H1265" s="236"/>
      <c r="I1265" s="236"/>
      <c r="J1265" s="236"/>
      <c r="K1265" s="236"/>
      <c r="L1265" s="236"/>
      <c r="M1265" s="236"/>
    </row>
    <row r="1266">
      <c r="A1266" s="234"/>
      <c r="B1266" s="235"/>
      <c r="C1266" s="234"/>
      <c r="D1266" s="239"/>
      <c r="E1266" s="234"/>
      <c r="F1266" s="234"/>
      <c r="G1266" s="234"/>
      <c r="H1266" s="234"/>
      <c r="I1266" s="234"/>
      <c r="J1266" s="234"/>
      <c r="K1266" s="234"/>
      <c r="L1266" s="234"/>
      <c r="M1266" s="234"/>
    </row>
    <row r="1267">
      <c r="A1267" s="236"/>
      <c r="B1267" s="240"/>
      <c r="C1267" s="236"/>
      <c r="D1267" s="237"/>
      <c r="E1267" s="236"/>
      <c r="F1267" s="236"/>
      <c r="G1267" s="236"/>
      <c r="H1267" s="236"/>
      <c r="I1267" s="236"/>
      <c r="J1267" s="236"/>
      <c r="K1267" s="236"/>
      <c r="L1267" s="236"/>
      <c r="M1267" s="236"/>
    </row>
    <row r="1268">
      <c r="A1268" s="234"/>
      <c r="B1268" s="235"/>
      <c r="C1268" s="234"/>
      <c r="D1268" s="239"/>
      <c r="E1268" s="234"/>
      <c r="F1268" s="234"/>
      <c r="G1268" s="234"/>
      <c r="H1268" s="234"/>
      <c r="I1268" s="234"/>
      <c r="J1268" s="234"/>
      <c r="K1268" s="234"/>
      <c r="L1268" s="234"/>
      <c r="M1268" s="234"/>
    </row>
    <row r="1269">
      <c r="A1269" s="236"/>
      <c r="B1269" s="240"/>
      <c r="C1269" s="236"/>
      <c r="D1269" s="237"/>
      <c r="E1269" s="236"/>
      <c r="F1269" s="236"/>
      <c r="G1269" s="236"/>
      <c r="H1269" s="236"/>
      <c r="I1269" s="236"/>
      <c r="J1269" s="236"/>
      <c r="K1269" s="236"/>
      <c r="L1269" s="236"/>
      <c r="M1269" s="236"/>
    </row>
    <row r="1270">
      <c r="A1270" s="234"/>
      <c r="B1270" s="235"/>
      <c r="C1270" s="234"/>
      <c r="D1270" s="239"/>
      <c r="E1270" s="234"/>
      <c r="F1270" s="234"/>
      <c r="G1270" s="234"/>
      <c r="H1270" s="234"/>
      <c r="I1270" s="234"/>
      <c r="J1270" s="234"/>
      <c r="K1270" s="234"/>
      <c r="L1270" s="234"/>
      <c r="M1270" s="234"/>
    </row>
    <row r="1271">
      <c r="A1271" s="236"/>
      <c r="B1271" s="240"/>
      <c r="C1271" s="236"/>
      <c r="D1271" s="237"/>
      <c r="E1271" s="236"/>
      <c r="F1271" s="236"/>
      <c r="G1271" s="236"/>
      <c r="H1271" s="236"/>
      <c r="I1271" s="236"/>
      <c r="J1271" s="236"/>
      <c r="K1271" s="236"/>
      <c r="L1271" s="236"/>
      <c r="M1271" s="236"/>
    </row>
    <row r="1272">
      <c r="A1272" s="234"/>
      <c r="B1272" s="235"/>
      <c r="C1272" s="234"/>
      <c r="D1272" s="239"/>
      <c r="E1272" s="234"/>
      <c r="F1272" s="234"/>
      <c r="G1272" s="234"/>
      <c r="H1272" s="234"/>
      <c r="I1272" s="234"/>
      <c r="J1272" s="234"/>
      <c r="K1272" s="234"/>
      <c r="L1272" s="234"/>
      <c r="M1272" s="234"/>
    </row>
    <row r="1273">
      <c r="A1273" s="236"/>
      <c r="B1273" s="240"/>
      <c r="C1273" s="236"/>
      <c r="D1273" s="237"/>
      <c r="E1273" s="236"/>
      <c r="F1273" s="236"/>
      <c r="G1273" s="236"/>
      <c r="H1273" s="236"/>
      <c r="I1273" s="236"/>
      <c r="J1273" s="236"/>
      <c r="K1273" s="236"/>
      <c r="L1273" s="236"/>
      <c r="M1273" s="236"/>
    </row>
    <row r="1274">
      <c r="A1274" s="234"/>
      <c r="B1274" s="235"/>
      <c r="C1274" s="234"/>
      <c r="D1274" s="239"/>
      <c r="E1274" s="234"/>
      <c r="F1274" s="234"/>
      <c r="G1274" s="234"/>
      <c r="H1274" s="234"/>
      <c r="I1274" s="234"/>
      <c r="J1274" s="234"/>
      <c r="K1274" s="234"/>
      <c r="L1274" s="234"/>
      <c r="M1274" s="234"/>
    </row>
    <row r="1275">
      <c r="A1275" s="236"/>
      <c r="B1275" s="240"/>
      <c r="C1275" s="236"/>
      <c r="D1275" s="236"/>
      <c r="E1275" s="236"/>
      <c r="F1275" s="236"/>
      <c r="G1275" s="236"/>
      <c r="H1275" s="236"/>
      <c r="I1275" s="236"/>
      <c r="J1275" s="236"/>
      <c r="K1275" s="236"/>
      <c r="L1275" s="236"/>
      <c r="M1275" s="236"/>
    </row>
    <row r="1276">
      <c r="A1276" s="234"/>
      <c r="B1276" s="235"/>
      <c r="C1276" s="234"/>
      <c r="D1276" s="234"/>
      <c r="E1276" s="234"/>
      <c r="F1276" s="234"/>
      <c r="G1276" s="234"/>
      <c r="H1276" s="234"/>
      <c r="I1276" s="234"/>
      <c r="J1276" s="234"/>
      <c r="K1276" s="234"/>
      <c r="L1276" s="234"/>
      <c r="M1276" s="234"/>
    </row>
    <row r="1277">
      <c r="A1277" s="236"/>
      <c r="B1277" s="240"/>
      <c r="C1277" s="236"/>
      <c r="D1277" s="236"/>
      <c r="E1277" s="236"/>
      <c r="F1277" s="236"/>
      <c r="G1277" s="236"/>
      <c r="H1277" s="236"/>
      <c r="I1277" s="236"/>
      <c r="J1277" s="236"/>
      <c r="K1277" s="236"/>
      <c r="L1277" s="236"/>
      <c r="M1277" s="236"/>
    </row>
    <row r="1278">
      <c r="A1278" s="234"/>
      <c r="B1278" s="235"/>
      <c r="C1278" s="234"/>
      <c r="D1278" s="234"/>
      <c r="E1278" s="234"/>
      <c r="F1278" s="234"/>
      <c r="G1278" s="234"/>
      <c r="H1278" s="234"/>
      <c r="I1278" s="234"/>
      <c r="J1278" s="234"/>
      <c r="K1278" s="234"/>
      <c r="L1278" s="234"/>
      <c r="M1278" s="234"/>
    </row>
    <row r="1279">
      <c r="A1279" s="236"/>
      <c r="B1279" s="240"/>
      <c r="C1279" s="236"/>
      <c r="D1279" s="236"/>
      <c r="E1279" s="236"/>
      <c r="F1279" s="236"/>
      <c r="G1279" s="236"/>
      <c r="H1279" s="236"/>
      <c r="I1279" s="236"/>
      <c r="J1279" s="236"/>
      <c r="K1279" s="236"/>
      <c r="L1279" s="236"/>
      <c r="M1279" s="236"/>
    </row>
    <row r="1280">
      <c r="A1280" s="234"/>
      <c r="B1280" s="235"/>
      <c r="C1280" s="234"/>
      <c r="D1280" s="234"/>
      <c r="E1280" s="234"/>
      <c r="F1280" s="234"/>
      <c r="G1280" s="234"/>
      <c r="H1280" s="234"/>
      <c r="I1280" s="234"/>
      <c r="J1280" s="234"/>
      <c r="K1280" s="234"/>
      <c r="L1280" s="234"/>
      <c r="M1280" s="234"/>
    </row>
    <row r="1281">
      <c r="A1281" s="236"/>
      <c r="B1281" s="240"/>
      <c r="C1281" s="236"/>
      <c r="D1281" s="236"/>
      <c r="E1281" s="236"/>
      <c r="F1281" s="236"/>
      <c r="G1281" s="236"/>
      <c r="H1281" s="236"/>
      <c r="I1281" s="236"/>
      <c r="J1281" s="236"/>
      <c r="K1281" s="236"/>
      <c r="L1281" s="236"/>
      <c r="M1281" s="236"/>
    </row>
    <row r="1282">
      <c r="A1282" s="234"/>
      <c r="B1282" s="235"/>
      <c r="C1282" s="234"/>
      <c r="D1282" s="234"/>
      <c r="E1282" s="234"/>
      <c r="F1282" s="234"/>
      <c r="G1282" s="234"/>
      <c r="H1282" s="234"/>
      <c r="I1282" s="234"/>
      <c r="J1282" s="234"/>
      <c r="K1282" s="234"/>
      <c r="L1282" s="234"/>
      <c r="M1282" s="234"/>
    </row>
    <row r="1283">
      <c r="A1283" s="236"/>
      <c r="B1283" s="240"/>
      <c r="C1283" s="236"/>
      <c r="D1283" s="236"/>
      <c r="E1283" s="236"/>
      <c r="F1283" s="236"/>
      <c r="G1283" s="236"/>
      <c r="H1283" s="236"/>
      <c r="I1283" s="236"/>
      <c r="J1283" s="236"/>
      <c r="K1283" s="236"/>
      <c r="L1283" s="236"/>
      <c r="M1283" s="236"/>
    </row>
    <row r="1284">
      <c r="A1284" s="234"/>
      <c r="B1284" s="235"/>
      <c r="C1284" s="234"/>
      <c r="D1284" s="234"/>
      <c r="E1284" s="234"/>
      <c r="F1284" s="234"/>
      <c r="G1284" s="234"/>
      <c r="H1284" s="234"/>
      <c r="I1284" s="234"/>
      <c r="J1284" s="234"/>
      <c r="K1284" s="234"/>
      <c r="L1284" s="234"/>
      <c r="M1284" s="234"/>
    </row>
    <row r="1285">
      <c r="A1285" s="236"/>
      <c r="B1285" s="240"/>
      <c r="C1285" s="236"/>
      <c r="D1285" s="236"/>
      <c r="E1285" s="236"/>
      <c r="F1285" s="236"/>
      <c r="G1285" s="236"/>
      <c r="H1285" s="236"/>
      <c r="I1285" s="236"/>
      <c r="J1285" s="236"/>
      <c r="K1285" s="236"/>
      <c r="L1285" s="236"/>
      <c r="M1285" s="236"/>
    </row>
    <row r="1286">
      <c r="A1286" s="234"/>
      <c r="B1286" s="235"/>
      <c r="C1286" s="234"/>
      <c r="D1286" s="234"/>
      <c r="E1286" s="234"/>
      <c r="F1286" s="234"/>
      <c r="G1286" s="234"/>
      <c r="H1286" s="234"/>
      <c r="I1286" s="234"/>
      <c r="J1286" s="234"/>
      <c r="K1286" s="234"/>
      <c r="L1286" s="234"/>
      <c r="M1286" s="234"/>
    </row>
    <row r="1287">
      <c r="A1287" s="236"/>
      <c r="B1287" s="240"/>
      <c r="C1287" s="236"/>
      <c r="D1287" s="236"/>
      <c r="E1287" s="236"/>
      <c r="F1287" s="236"/>
      <c r="G1287" s="236"/>
      <c r="H1287" s="236"/>
      <c r="I1287" s="236"/>
      <c r="J1287" s="236"/>
      <c r="K1287" s="236"/>
      <c r="L1287" s="236"/>
      <c r="M1287" s="236"/>
    </row>
    <row r="1288">
      <c r="A1288" s="234"/>
      <c r="B1288" s="235"/>
      <c r="C1288" s="234"/>
      <c r="D1288" s="234"/>
      <c r="E1288" s="234"/>
      <c r="F1288" s="234"/>
      <c r="G1288" s="234"/>
      <c r="H1288" s="234"/>
      <c r="I1288" s="234"/>
      <c r="J1288" s="234"/>
      <c r="K1288" s="234"/>
      <c r="L1288" s="234"/>
      <c r="M1288" s="234"/>
    </row>
    <row r="1289">
      <c r="A1289" s="236"/>
      <c r="B1289" s="240"/>
      <c r="C1289" s="236"/>
      <c r="D1289" s="236"/>
      <c r="E1289" s="236"/>
      <c r="F1289" s="236"/>
      <c r="G1289" s="236"/>
      <c r="H1289" s="236"/>
      <c r="I1289" s="236"/>
      <c r="J1289" s="236"/>
      <c r="K1289" s="236"/>
      <c r="L1289" s="236"/>
      <c r="M1289" s="236"/>
    </row>
    <row r="1290">
      <c r="A1290" s="234"/>
      <c r="B1290" s="235"/>
      <c r="C1290" s="234"/>
      <c r="D1290" s="234"/>
      <c r="E1290" s="234"/>
      <c r="F1290" s="234"/>
      <c r="G1290" s="234"/>
      <c r="H1290" s="234"/>
      <c r="I1290" s="234"/>
      <c r="J1290" s="234"/>
      <c r="K1290" s="234"/>
      <c r="L1290" s="234"/>
      <c r="M1290" s="234"/>
    </row>
    <row r="1291">
      <c r="A1291" s="236"/>
      <c r="B1291" s="240"/>
      <c r="C1291" s="236"/>
      <c r="D1291" s="236"/>
      <c r="E1291" s="236"/>
      <c r="F1291" s="236"/>
      <c r="G1291" s="236"/>
      <c r="H1291" s="236"/>
      <c r="I1291" s="236"/>
      <c r="J1291" s="236"/>
      <c r="K1291" s="236"/>
      <c r="L1291" s="236"/>
      <c r="M1291" s="236"/>
    </row>
    <row r="1292">
      <c r="A1292" s="234"/>
      <c r="B1292" s="235"/>
      <c r="C1292" s="234"/>
      <c r="D1292" s="234"/>
      <c r="E1292" s="234"/>
      <c r="F1292" s="234"/>
      <c r="G1292" s="234"/>
      <c r="H1292" s="234"/>
      <c r="I1292" s="234"/>
      <c r="J1292" s="234"/>
      <c r="K1292" s="234"/>
      <c r="L1292" s="234"/>
      <c r="M1292" s="234"/>
    </row>
    <row r="1293">
      <c r="A1293" s="236"/>
      <c r="B1293" s="240"/>
      <c r="C1293" s="236"/>
      <c r="D1293" s="236"/>
      <c r="E1293" s="236"/>
      <c r="F1293" s="236"/>
      <c r="G1293" s="236"/>
      <c r="H1293" s="236"/>
      <c r="I1293" s="236"/>
      <c r="J1293" s="236"/>
      <c r="K1293" s="236"/>
      <c r="L1293" s="236"/>
      <c r="M1293" s="236"/>
    </row>
    <row r="1294">
      <c r="A1294" s="234"/>
      <c r="B1294" s="235"/>
      <c r="C1294" s="234"/>
      <c r="D1294" s="234"/>
      <c r="E1294" s="234"/>
      <c r="F1294" s="234"/>
      <c r="G1294" s="234"/>
      <c r="H1294" s="234"/>
      <c r="I1294" s="234"/>
      <c r="J1294" s="234"/>
      <c r="K1294" s="234"/>
      <c r="L1294" s="234"/>
      <c r="M1294" s="234"/>
    </row>
    <row r="1295">
      <c r="A1295" s="236"/>
      <c r="B1295" s="240"/>
      <c r="C1295" s="236"/>
      <c r="D1295" s="236"/>
      <c r="E1295" s="236"/>
      <c r="F1295" s="236"/>
      <c r="G1295" s="236"/>
      <c r="H1295" s="236"/>
      <c r="I1295" s="236"/>
      <c r="J1295" s="236"/>
      <c r="K1295" s="236"/>
      <c r="L1295" s="236"/>
      <c r="M1295" s="236"/>
    </row>
    <row r="1296">
      <c r="A1296" s="234"/>
      <c r="B1296" s="235"/>
      <c r="C1296" s="234"/>
      <c r="D1296" s="234"/>
      <c r="E1296" s="234"/>
      <c r="F1296" s="234"/>
      <c r="G1296" s="234"/>
      <c r="H1296" s="234"/>
      <c r="I1296" s="234"/>
      <c r="J1296" s="234"/>
      <c r="K1296" s="234"/>
      <c r="L1296" s="234"/>
      <c r="M1296" s="234"/>
    </row>
    <row r="1297">
      <c r="A1297" s="236"/>
      <c r="B1297" s="240"/>
      <c r="C1297" s="236"/>
      <c r="D1297" s="236"/>
      <c r="E1297" s="236"/>
      <c r="F1297" s="236"/>
      <c r="G1297" s="236"/>
      <c r="H1297" s="236"/>
      <c r="I1297" s="236"/>
      <c r="J1297" s="236"/>
      <c r="K1297" s="236"/>
      <c r="L1297" s="236"/>
      <c r="M1297" s="236"/>
    </row>
    <row r="1298">
      <c r="A1298" s="234"/>
      <c r="B1298" s="235"/>
      <c r="C1298" s="234"/>
      <c r="D1298" s="234"/>
      <c r="E1298" s="234"/>
      <c r="F1298" s="234"/>
      <c r="G1298" s="234"/>
      <c r="H1298" s="234"/>
      <c r="I1298" s="234"/>
      <c r="J1298" s="234"/>
      <c r="K1298" s="234"/>
      <c r="L1298" s="234"/>
      <c r="M1298" s="234"/>
    </row>
    <row r="1299">
      <c r="A1299" s="236"/>
      <c r="B1299" s="240"/>
      <c r="C1299" s="236"/>
      <c r="D1299" s="236"/>
      <c r="E1299" s="236"/>
      <c r="F1299" s="236"/>
      <c r="G1299" s="236"/>
      <c r="H1299" s="236"/>
      <c r="I1299" s="236"/>
      <c r="J1299" s="236"/>
      <c r="K1299" s="236"/>
      <c r="L1299" s="236"/>
      <c r="M1299" s="236"/>
    </row>
    <row r="1300">
      <c r="A1300" s="234"/>
      <c r="B1300" s="235"/>
      <c r="C1300" s="234"/>
      <c r="D1300" s="234"/>
      <c r="E1300" s="234"/>
      <c r="F1300" s="234"/>
      <c r="G1300" s="234"/>
      <c r="H1300" s="234"/>
      <c r="I1300" s="234"/>
      <c r="J1300" s="234"/>
      <c r="K1300" s="234"/>
      <c r="L1300" s="234"/>
      <c r="M1300" s="234"/>
    </row>
    <row r="1301">
      <c r="A1301" s="236"/>
      <c r="B1301" s="240"/>
      <c r="C1301" s="236"/>
      <c r="D1301" s="236"/>
      <c r="E1301" s="236"/>
      <c r="F1301" s="236"/>
      <c r="G1301" s="236"/>
      <c r="H1301" s="236"/>
      <c r="I1301" s="236"/>
      <c r="J1301" s="236"/>
      <c r="K1301" s="236"/>
      <c r="L1301" s="236"/>
      <c r="M1301" s="236"/>
    </row>
    <row r="1302">
      <c r="A1302" s="234"/>
      <c r="B1302" s="235"/>
      <c r="C1302" s="234"/>
      <c r="D1302" s="234"/>
      <c r="E1302" s="234"/>
      <c r="F1302" s="234"/>
      <c r="G1302" s="234"/>
      <c r="H1302" s="234"/>
      <c r="I1302" s="234"/>
      <c r="J1302" s="234"/>
      <c r="K1302" s="234"/>
      <c r="L1302" s="234"/>
      <c r="M1302" s="234"/>
    </row>
    <row r="1303">
      <c r="A1303" s="236"/>
      <c r="B1303" s="240"/>
      <c r="C1303" s="236"/>
      <c r="D1303" s="236"/>
      <c r="E1303" s="236"/>
      <c r="F1303" s="236"/>
      <c r="G1303" s="236"/>
      <c r="H1303" s="236"/>
      <c r="I1303" s="236"/>
      <c r="J1303" s="236"/>
      <c r="K1303" s="236"/>
      <c r="L1303" s="236"/>
      <c r="M1303" s="236"/>
    </row>
    <row r="1304">
      <c r="A1304" s="234"/>
      <c r="B1304" s="235"/>
      <c r="C1304" s="234"/>
      <c r="D1304" s="234"/>
      <c r="E1304" s="234"/>
      <c r="F1304" s="234"/>
      <c r="G1304" s="234"/>
      <c r="H1304" s="234"/>
      <c r="I1304" s="234"/>
      <c r="J1304" s="234"/>
      <c r="K1304" s="234"/>
      <c r="L1304" s="234"/>
      <c r="M1304" s="234"/>
    </row>
    <row r="1305">
      <c r="A1305" s="236"/>
      <c r="B1305" s="240"/>
      <c r="C1305" s="236"/>
      <c r="D1305" s="236"/>
      <c r="E1305" s="236"/>
      <c r="F1305" s="236"/>
      <c r="G1305" s="236"/>
      <c r="H1305" s="236"/>
      <c r="I1305" s="236"/>
      <c r="J1305" s="236"/>
      <c r="K1305" s="236"/>
      <c r="L1305" s="236"/>
      <c r="M1305" s="236"/>
    </row>
    <row r="1306">
      <c r="A1306" s="234"/>
      <c r="B1306" s="235"/>
      <c r="C1306" s="234"/>
      <c r="D1306" s="234"/>
      <c r="E1306" s="234"/>
      <c r="F1306" s="234"/>
      <c r="G1306" s="234"/>
      <c r="H1306" s="234"/>
      <c r="I1306" s="234"/>
      <c r="J1306" s="234"/>
      <c r="K1306" s="234"/>
      <c r="L1306" s="234"/>
      <c r="M1306" s="234"/>
    </row>
    <row r="1307">
      <c r="A1307" s="236"/>
      <c r="B1307" s="240"/>
      <c r="C1307" s="236"/>
      <c r="D1307" s="236"/>
      <c r="E1307" s="236"/>
      <c r="F1307" s="236"/>
      <c r="G1307" s="236"/>
      <c r="H1307" s="236"/>
      <c r="I1307" s="236"/>
      <c r="J1307" s="236"/>
      <c r="K1307" s="236"/>
      <c r="L1307" s="236"/>
      <c r="M1307" s="236"/>
    </row>
    <row r="1308">
      <c r="A1308" s="234"/>
      <c r="B1308" s="235"/>
      <c r="C1308" s="234"/>
      <c r="D1308" s="234"/>
      <c r="E1308" s="234"/>
      <c r="F1308" s="234"/>
      <c r="G1308" s="234"/>
      <c r="H1308" s="234"/>
      <c r="I1308" s="234"/>
      <c r="J1308" s="234"/>
      <c r="K1308" s="234"/>
      <c r="L1308" s="234"/>
      <c r="M1308" s="234"/>
    </row>
    <row r="1309">
      <c r="A1309" s="236"/>
      <c r="B1309" s="240"/>
      <c r="C1309" s="236"/>
      <c r="D1309" s="236"/>
      <c r="E1309" s="236"/>
      <c r="F1309" s="236"/>
      <c r="G1309" s="236"/>
      <c r="H1309" s="236"/>
      <c r="I1309" s="236"/>
      <c r="J1309" s="236"/>
      <c r="K1309" s="236"/>
      <c r="L1309" s="236"/>
      <c r="M1309" s="236"/>
    </row>
    <row r="1310">
      <c r="A1310" s="234"/>
      <c r="B1310" s="235"/>
      <c r="C1310" s="234"/>
      <c r="D1310" s="234"/>
      <c r="E1310" s="234"/>
      <c r="F1310" s="234"/>
      <c r="G1310" s="234"/>
      <c r="H1310" s="234"/>
      <c r="I1310" s="234"/>
      <c r="J1310" s="234"/>
      <c r="K1310" s="234"/>
      <c r="L1310" s="234"/>
      <c r="M1310" s="234"/>
    </row>
    <row r="1311">
      <c r="A1311" s="236"/>
      <c r="B1311" s="240"/>
      <c r="C1311" s="236"/>
      <c r="D1311" s="236"/>
      <c r="E1311" s="236"/>
      <c r="F1311" s="236"/>
      <c r="G1311" s="236"/>
      <c r="H1311" s="236"/>
      <c r="I1311" s="236"/>
      <c r="J1311" s="236"/>
      <c r="K1311" s="236"/>
      <c r="L1311" s="236"/>
      <c r="M1311" s="236"/>
    </row>
    <row r="1312">
      <c r="A1312" s="234"/>
      <c r="B1312" s="235"/>
      <c r="C1312" s="234"/>
      <c r="D1312" s="234"/>
      <c r="E1312" s="234"/>
      <c r="F1312" s="234"/>
      <c r="G1312" s="234"/>
      <c r="H1312" s="234"/>
      <c r="I1312" s="234"/>
      <c r="J1312" s="234"/>
      <c r="K1312" s="234"/>
      <c r="L1312" s="234"/>
      <c r="M1312" s="234"/>
    </row>
    <row r="1313">
      <c r="A1313" s="236"/>
      <c r="B1313" s="240"/>
      <c r="C1313" s="236"/>
      <c r="D1313" s="236"/>
      <c r="E1313" s="236"/>
      <c r="F1313" s="236"/>
      <c r="G1313" s="236"/>
      <c r="H1313" s="236"/>
      <c r="I1313" s="236"/>
      <c r="J1313" s="236"/>
      <c r="K1313" s="236"/>
      <c r="L1313" s="236"/>
      <c r="M1313" s="236"/>
    </row>
    <row r="1314">
      <c r="A1314" s="234"/>
      <c r="B1314" s="235"/>
      <c r="C1314" s="234"/>
      <c r="D1314" s="234"/>
      <c r="E1314" s="234"/>
      <c r="F1314" s="234"/>
      <c r="G1314" s="234"/>
      <c r="H1314" s="234"/>
      <c r="I1314" s="234"/>
      <c r="J1314" s="234"/>
      <c r="K1314" s="234"/>
      <c r="L1314" s="234"/>
      <c r="M1314" s="234"/>
    </row>
    <row r="1315">
      <c r="A1315" s="236"/>
      <c r="B1315" s="240"/>
      <c r="C1315" s="236"/>
      <c r="D1315" s="236"/>
      <c r="E1315" s="236"/>
      <c r="F1315" s="236"/>
      <c r="G1315" s="236"/>
      <c r="H1315" s="236"/>
      <c r="I1315" s="236"/>
      <c r="J1315" s="236"/>
      <c r="K1315" s="236"/>
      <c r="L1315" s="236"/>
      <c r="M1315" s="236"/>
    </row>
    <row r="1316">
      <c r="A1316" s="234"/>
      <c r="B1316" s="235"/>
      <c r="C1316" s="234"/>
      <c r="D1316" s="234"/>
      <c r="E1316" s="234"/>
      <c r="F1316" s="234"/>
      <c r="G1316" s="234"/>
      <c r="H1316" s="234"/>
      <c r="I1316" s="234"/>
      <c r="J1316" s="234"/>
      <c r="K1316" s="234"/>
      <c r="L1316" s="234"/>
      <c r="M1316" s="234"/>
    </row>
    <row r="1317">
      <c r="A1317" s="236"/>
      <c r="B1317" s="240"/>
      <c r="C1317" s="236"/>
      <c r="D1317" s="236"/>
      <c r="E1317" s="236"/>
      <c r="F1317" s="236"/>
      <c r="G1317" s="236"/>
      <c r="H1317" s="236"/>
      <c r="I1317" s="236"/>
      <c r="J1317" s="236"/>
      <c r="K1317" s="236"/>
      <c r="L1317" s="236"/>
      <c r="M1317" s="236"/>
    </row>
    <row r="1318">
      <c r="A1318" s="234"/>
      <c r="B1318" s="235"/>
      <c r="C1318" s="234"/>
      <c r="D1318" s="234"/>
      <c r="E1318" s="234"/>
      <c r="F1318" s="234"/>
      <c r="G1318" s="234"/>
      <c r="H1318" s="234"/>
      <c r="I1318" s="234"/>
      <c r="J1318" s="234"/>
      <c r="K1318" s="234"/>
      <c r="L1318" s="234"/>
      <c r="M1318" s="234"/>
    </row>
    <row r="1319">
      <c r="A1319" s="236"/>
      <c r="B1319" s="240"/>
      <c r="C1319" s="236"/>
      <c r="D1319" s="236"/>
      <c r="E1319" s="236"/>
      <c r="F1319" s="236"/>
      <c r="G1319" s="236"/>
      <c r="H1319" s="236"/>
      <c r="I1319" s="236"/>
      <c r="J1319" s="236"/>
      <c r="K1319" s="236"/>
      <c r="L1319" s="236"/>
      <c r="M1319" s="236"/>
    </row>
    <row r="1320">
      <c r="A1320" s="234"/>
      <c r="B1320" s="235"/>
      <c r="C1320" s="234"/>
      <c r="D1320" s="234"/>
      <c r="E1320" s="234"/>
      <c r="F1320" s="234"/>
      <c r="G1320" s="234"/>
      <c r="H1320" s="234"/>
      <c r="I1320" s="234"/>
      <c r="J1320" s="234"/>
      <c r="K1320" s="234"/>
      <c r="L1320" s="234"/>
      <c r="M1320" s="234"/>
    </row>
    <row r="1321">
      <c r="A1321" s="236"/>
      <c r="B1321" s="240"/>
      <c r="C1321" s="236"/>
      <c r="D1321" s="236"/>
      <c r="E1321" s="236"/>
      <c r="F1321" s="236"/>
      <c r="G1321" s="236"/>
      <c r="H1321" s="236"/>
      <c r="I1321" s="236"/>
      <c r="J1321" s="236"/>
      <c r="K1321" s="236"/>
      <c r="L1321" s="236"/>
      <c r="M1321" s="236"/>
    </row>
    <row r="1322">
      <c r="A1322" s="234"/>
      <c r="B1322" s="235"/>
      <c r="C1322" s="234"/>
      <c r="D1322" s="234"/>
      <c r="E1322" s="234"/>
      <c r="F1322" s="234"/>
      <c r="G1322" s="234"/>
      <c r="H1322" s="234"/>
      <c r="I1322" s="234"/>
      <c r="J1322" s="234"/>
      <c r="K1322" s="234"/>
      <c r="L1322" s="234"/>
      <c r="M1322" s="234"/>
    </row>
    <row r="1323">
      <c r="A1323" s="236"/>
      <c r="B1323" s="240"/>
      <c r="C1323" s="236"/>
      <c r="D1323" s="236"/>
      <c r="E1323" s="236"/>
      <c r="F1323" s="236"/>
      <c r="G1323" s="236"/>
      <c r="H1323" s="236"/>
      <c r="I1323" s="236"/>
      <c r="J1323" s="236"/>
      <c r="K1323" s="236"/>
      <c r="L1323" s="236"/>
      <c r="M1323" s="236"/>
    </row>
    <row r="1324">
      <c r="A1324" s="234"/>
      <c r="B1324" s="235"/>
      <c r="C1324" s="234"/>
      <c r="D1324" s="234"/>
      <c r="E1324" s="234"/>
      <c r="F1324" s="234"/>
      <c r="G1324" s="234"/>
      <c r="H1324" s="234"/>
      <c r="I1324" s="234"/>
      <c r="J1324" s="234"/>
      <c r="K1324" s="234"/>
      <c r="L1324" s="234"/>
      <c r="M1324" s="234"/>
    </row>
    <row r="1325">
      <c r="A1325" s="236"/>
      <c r="B1325" s="240"/>
      <c r="C1325" s="236"/>
      <c r="D1325" s="236"/>
      <c r="E1325" s="236"/>
      <c r="F1325" s="236"/>
      <c r="G1325" s="236"/>
      <c r="H1325" s="236"/>
      <c r="I1325" s="236"/>
      <c r="J1325" s="236"/>
      <c r="K1325" s="236"/>
      <c r="L1325" s="236"/>
      <c r="M1325" s="236"/>
    </row>
    <row r="1326">
      <c r="A1326" s="234"/>
      <c r="B1326" s="235"/>
      <c r="C1326" s="234"/>
      <c r="D1326" s="234"/>
      <c r="E1326" s="234"/>
      <c r="F1326" s="234"/>
      <c r="G1326" s="234"/>
      <c r="H1326" s="234"/>
      <c r="I1326" s="234"/>
      <c r="J1326" s="234"/>
      <c r="K1326" s="234"/>
      <c r="L1326" s="234"/>
      <c r="M1326" s="234"/>
    </row>
    <row r="1327">
      <c r="A1327" s="236"/>
      <c r="B1327" s="240"/>
      <c r="C1327" s="236"/>
      <c r="D1327" s="236"/>
      <c r="E1327" s="236"/>
      <c r="F1327" s="236"/>
      <c r="G1327" s="236"/>
      <c r="H1327" s="236"/>
      <c r="I1327" s="236"/>
      <c r="J1327" s="236"/>
      <c r="K1327" s="236"/>
      <c r="L1327" s="236"/>
      <c r="M1327" s="236"/>
    </row>
    <row r="1328">
      <c r="A1328" s="234"/>
      <c r="B1328" s="235"/>
      <c r="C1328" s="234"/>
      <c r="D1328" s="234"/>
      <c r="E1328" s="234"/>
      <c r="F1328" s="234"/>
      <c r="G1328" s="234"/>
      <c r="H1328" s="234"/>
      <c r="I1328" s="234"/>
      <c r="J1328" s="234"/>
      <c r="K1328" s="234"/>
      <c r="L1328" s="234"/>
      <c r="M1328" s="234"/>
    </row>
    <row r="1329">
      <c r="A1329" s="236"/>
      <c r="B1329" s="240"/>
      <c r="C1329" s="236"/>
      <c r="D1329" s="236"/>
      <c r="E1329" s="236"/>
      <c r="F1329" s="236"/>
      <c r="G1329" s="236"/>
      <c r="H1329" s="236"/>
      <c r="I1329" s="236"/>
      <c r="J1329" s="236"/>
      <c r="K1329" s="236"/>
      <c r="L1329" s="236"/>
      <c r="M1329" s="236"/>
    </row>
    <row r="1330">
      <c r="A1330" s="234"/>
      <c r="B1330" s="235"/>
      <c r="C1330" s="234"/>
      <c r="D1330" s="234"/>
      <c r="E1330" s="234"/>
      <c r="F1330" s="234"/>
      <c r="G1330" s="234"/>
      <c r="H1330" s="234"/>
      <c r="I1330" s="234"/>
      <c r="J1330" s="234"/>
      <c r="K1330" s="234"/>
      <c r="L1330" s="234"/>
      <c r="M1330" s="234"/>
    </row>
    <row r="1331">
      <c r="A1331" s="236"/>
      <c r="B1331" s="240"/>
      <c r="C1331" s="236"/>
      <c r="D1331" s="236"/>
      <c r="E1331" s="236"/>
      <c r="F1331" s="236"/>
      <c r="G1331" s="236"/>
      <c r="H1331" s="236"/>
      <c r="I1331" s="236"/>
      <c r="J1331" s="236"/>
      <c r="K1331" s="236"/>
      <c r="L1331" s="236"/>
      <c r="M1331" s="236"/>
    </row>
    <row r="1332">
      <c r="A1332" s="234"/>
      <c r="B1332" s="235"/>
      <c r="C1332" s="234"/>
      <c r="D1332" s="234"/>
      <c r="E1332" s="234"/>
      <c r="F1332" s="234"/>
      <c r="G1332" s="234"/>
      <c r="H1332" s="234"/>
      <c r="I1332" s="234"/>
      <c r="J1332" s="234"/>
      <c r="K1332" s="234"/>
      <c r="L1332" s="234"/>
      <c r="M1332" s="234"/>
    </row>
    <row r="1333">
      <c r="A1333" s="236"/>
      <c r="B1333" s="240"/>
      <c r="C1333" s="236"/>
      <c r="D1333" s="236"/>
      <c r="E1333" s="236"/>
      <c r="F1333" s="236"/>
      <c r="G1333" s="236"/>
      <c r="H1333" s="236"/>
      <c r="I1333" s="236"/>
      <c r="J1333" s="236"/>
      <c r="K1333" s="236"/>
      <c r="L1333" s="236"/>
      <c r="M1333" s="236"/>
    </row>
    <row r="1334">
      <c r="A1334" s="234"/>
      <c r="B1334" s="235"/>
      <c r="C1334" s="234"/>
      <c r="D1334" s="234"/>
      <c r="E1334" s="234"/>
      <c r="F1334" s="234"/>
      <c r="G1334" s="234"/>
      <c r="H1334" s="234"/>
      <c r="I1334" s="234"/>
      <c r="J1334" s="234"/>
      <c r="K1334" s="234"/>
      <c r="L1334" s="234"/>
      <c r="M1334" s="234"/>
    </row>
    <row r="1335">
      <c r="A1335" s="236"/>
      <c r="B1335" s="240"/>
      <c r="C1335" s="236"/>
      <c r="D1335" s="236"/>
      <c r="E1335" s="236"/>
      <c r="F1335" s="236"/>
      <c r="G1335" s="236"/>
      <c r="H1335" s="236"/>
      <c r="I1335" s="236"/>
      <c r="J1335" s="236"/>
      <c r="K1335" s="236"/>
      <c r="L1335" s="236"/>
      <c r="M1335" s="236"/>
    </row>
    <row r="1336">
      <c r="A1336" s="234"/>
      <c r="B1336" s="235"/>
      <c r="C1336" s="234"/>
      <c r="D1336" s="234"/>
      <c r="E1336" s="234"/>
      <c r="F1336" s="234"/>
      <c r="G1336" s="234"/>
      <c r="H1336" s="234"/>
      <c r="I1336" s="234"/>
      <c r="J1336" s="234"/>
      <c r="K1336" s="234"/>
      <c r="L1336" s="234"/>
      <c r="M1336" s="234"/>
    </row>
    <row r="1337">
      <c r="A1337" s="236"/>
      <c r="B1337" s="240"/>
      <c r="C1337" s="236"/>
      <c r="D1337" s="236"/>
      <c r="E1337" s="236"/>
      <c r="F1337" s="236"/>
      <c r="G1337" s="236"/>
      <c r="H1337" s="236"/>
      <c r="I1337" s="236"/>
      <c r="J1337" s="236"/>
      <c r="K1337" s="236"/>
      <c r="L1337" s="236"/>
      <c r="M1337" s="236"/>
    </row>
    <row r="1338">
      <c r="A1338" s="234"/>
      <c r="B1338" s="235"/>
      <c r="C1338" s="234"/>
      <c r="D1338" s="234"/>
      <c r="E1338" s="234"/>
      <c r="F1338" s="234"/>
      <c r="G1338" s="234"/>
      <c r="H1338" s="234"/>
      <c r="I1338" s="234"/>
      <c r="J1338" s="234"/>
      <c r="K1338" s="234"/>
      <c r="L1338" s="234"/>
      <c r="M1338" s="234"/>
    </row>
    <row r="1339">
      <c r="A1339" s="236"/>
      <c r="B1339" s="240"/>
      <c r="C1339" s="236"/>
      <c r="D1339" s="236"/>
      <c r="E1339" s="236"/>
      <c r="F1339" s="236"/>
      <c r="G1339" s="236"/>
      <c r="H1339" s="236"/>
      <c r="I1339" s="236"/>
      <c r="J1339" s="236"/>
      <c r="K1339" s="236"/>
      <c r="L1339" s="236"/>
      <c r="M1339" s="236"/>
    </row>
    <row r="1340">
      <c r="A1340" s="234"/>
      <c r="B1340" s="235"/>
      <c r="C1340" s="234"/>
      <c r="D1340" s="234"/>
      <c r="E1340" s="234"/>
      <c r="F1340" s="234"/>
      <c r="G1340" s="234"/>
      <c r="H1340" s="234"/>
      <c r="I1340" s="234"/>
      <c r="J1340" s="234"/>
      <c r="K1340" s="234"/>
      <c r="L1340" s="234"/>
      <c r="M1340" s="234"/>
    </row>
    <row r="1341">
      <c r="A1341" s="236"/>
      <c r="B1341" s="240"/>
      <c r="C1341" s="236"/>
      <c r="D1341" s="236"/>
      <c r="E1341" s="236"/>
      <c r="F1341" s="236"/>
      <c r="G1341" s="236"/>
      <c r="H1341" s="236"/>
      <c r="I1341" s="236"/>
      <c r="J1341" s="236"/>
      <c r="K1341" s="236"/>
      <c r="L1341" s="236"/>
      <c r="M1341" s="236"/>
    </row>
    <row r="1342">
      <c r="A1342" s="234"/>
      <c r="B1342" s="235"/>
      <c r="C1342" s="234"/>
      <c r="D1342" s="234"/>
      <c r="E1342" s="234"/>
      <c r="F1342" s="234"/>
      <c r="G1342" s="234"/>
      <c r="H1342" s="234"/>
      <c r="I1342" s="234"/>
      <c r="J1342" s="234"/>
      <c r="K1342" s="234"/>
      <c r="L1342" s="234"/>
      <c r="M1342" s="234"/>
    </row>
    <row r="1343">
      <c r="A1343" s="236"/>
      <c r="B1343" s="240"/>
      <c r="C1343" s="236"/>
      <c r="D1343" s="236"/>
      <c r="E1343" s="236"/>
      <c r="F1343" s="236"/>
      <c r="G1343" s="236"/>
      <c r="H1343" s="236"/>
      <c r="I1343" s="236"/>
      <c r="J1343" s="236"/>
      <c r="K1343" s="236"/>
      <c r="L1343" s="236"/>
      <c r="M1343" s="236"/>
    </row>
    <row r="1344">
      <c r="A1344" s="234"/>
      <c r="B1344" s="235"/>
      <c r="C1344" s="234"/>
      <c r="D1344" s="234"/>
      <c r="E1344" s="234"/>
      <c r="F1344" s="234"/>
      <c r="G1344" s="234"/>
      <c r="H1344" s="234"/>
      <c r="I1344" s="234"/>
      <c r="J1344" s="234"/>
      <c r="K1344" s="234"/>
      <c r="L1344" s="234"/>
      <c r="M1344" s="234"/>
    </row>
    <row r="1345">
      <c r="A1345" s="236"/>
      <c r="B1345" s="240"/>
      <c r="C1345" s="236"/>
      <c r="D1345" s="236"/>
      <c r="E1345" s="236"/>
      <c r="F1345" s="236"/>
      <c r="G1345" s="236"/>
      <c r="H1345" s="236"/>
      <c r="I1345" s="236"/>
      <c r="J1345" s="236"/>
      <c r="K1345" s="236"/>
      <c r="L1345" s="236"/>
      <c r="M1345" s="236"/>
    </row>
    <row r="1346">
      <c r="A1346" s="234"/>
      <c r="B1346" s="235"/>
      <c r="C1346" s="234"/>
      <c r="D1346" s="234"/>
      <c r="E1346" s="234"/>
      <c r="F1346" s="234"/>
      <c r="G1346" s="234"/>
      <c r="H1346" s="234"/>
      <c r="I1346" s="234"/>
      <c r="J1346" s="234"/>
      <c r="K1346" s="234"/>
      <c r="L1346" s="234"/>
      <c r="M1346" s="234"/>
    </row>
    <row r="1347">
      <c r="A1347" s="236"/>
      <c r="B1347" s="240"/>
      <c r="C1347" s="236"/>
      <c r="D1347" s="236"/>
      <c r="E1347" s="236"/>
      <c r="F1347" s="236"/>
      <c r="G1347" s="236"/>
      <c r="H1347" s="236"/>
      <c r="I1347" s="236"/>
      <c r="J1347" s="236"/>
      <c r="K1347" s="236"/>
      <c r="L1347" s="236"/>
      <c r="M1347" s="236"/>
    </row>
    <row r="1348">
      <c r="A1348" s="234"/>
      <c r="B1348" s="235"/>
      <c r="C1348" s="234"/>
      <c r="D1348" s="234"/>
      <c r="E1348" s="234"/>
      <c r="F1348" s="234"/>
      <c r="G1348" s="234"/>
      <c r="H1348" s="234"/>
      <c r="I1348" s="234"/>
      <c r="J1348" s="234"/>
      <c r="K1348" s="234"/>
      <c r="L1348" s="234"/>
      <c r="M1348" s="234"/>
    </row>
    <row r="1349">
      <c r="A1349" s="236"/>
      <c r="B1349" s="240"/>
      <c r="C1349" s="236"/>
      <c r="D1349" s="236"/>
      <c r="E1349" s="236"/>
      <c r="F1349" s="236"/>
      <c r="G1349" s="236"/>
      <c r="H1349" s="236"/>
      <c r="I1349" s="236"/>
      <c r="J1349" s="236"/>
      <c r="K1349" s="236"/>
      <c r="L1349" s="236"/>
      <c r="M1349" s="236"/>
    </row>
    <row r="1350">
      <c r="A1350" s="234"/>
      <c r="B1350" s="235"/>
      <c r="C1350" s="234"/>
      <c r="D1350" s="234"/>
      <c r="E1350" s="234"/>
      <c r="F1350" s="234"/>
      <c r="G1350" s="234"/>
      <c r="H1350" s="234"/>
      <c r="I1350" s="234"/>
      <c r="J1350" s="234"/>
      <c r="K1350" s="234"/>
      <c r="L1350" s="234"/>
      <c r="M1350" s="234"/>
    </row>
    <row r="1351">
      <c r="A1351" s="236"/>
      <c r="B1351" s="240"/>
      <c r="C1351" s="236"/>
      <c r="D1351" s="236"/>
      <c r="E1351" s="236"/>
      <c r="F1351" s="236"/>
      <c r="G1351" s="236"/>
      <c r="H1351" s="236"/>
      <c r="I1351" s="236"/>
      <c r="J1351" s="236"/>
      <c r="K1351" s="236"/>
      <c r="L1351" s="236"/>
      <c r="M1351" s="236"/>
    </row>
    <row r="1352">
      <c r="A1352" s="234"/>
      <c r="B1352" s="235"/>
      <c r="C1352" s="234"/>
      <c r="D1352" s="234"/>
      <c r="E1352" s="234"/>
      <c r="F1352" s="234"/>
      <c r="G1352" s="234"/>
      <c r="H1352" s="234"/>
      <c r="I1352" s="234"/>
      <c r="J1352" s="234"/>
      <c r="K1352" s="234"/>
      <c r="L1352" s="234"/>
      <c r="M1352" s="234"/>
    </row>
    <row r="1353">
      <c r="A1353" s="236"/>
      <c r="B1353" s="240"/>
      <c r="C1353" s="236"/>
      <c r="D1353" s="236"/>
      <c r="E1353" s="236"/>
      <c r="F1353" s="236"/>
      <c r="G1353" s="236"/>
      <c r="H1353" s="236"/>
      <c r="I1353" s="236"/>
      <c r="J1353" s="236"/>
      <c r="K1353" s="236"/>
      <c r="L1353" s="236"/>
      <c r="M1353" s="236"/>
    </row>
    <row r="1354">
      <c r="A1354" s="234"/>
      <c r="B1354" s="235"/>
      <c r="C1354" s="234"/>
      <c r="D1354" s="234"/>
      <c r="E1354" s="234"/>
      <c r="F1354" s="234"/>
      <c r="G1354" s="234"/>
      <c r="H1354" s="234"/>
      <c r="I1354" s="234"/>
      <c r="J1354" s="234"/>
      <c r="K1354" s="234"/>
      <c r="L1354" s="234"/>
      <c r="M1354" s="234"/>
    </row>
    <row r="1355">
      <c r="A1355" s="236"/>
      <c r="B1355" s="240"/>
      <c r="C1355" s="236"/>
      <c r="D1355" s="236"/>
      <c r="E1355" s="236"/>
      <c r="F1355" s="236"/>
      <c r="G1355" s="236"/>
      <c r="H1355" s="236"/>
      <c r="I1355" s="236"/>
      <c r="J1355" s="236"/>
      <c r="K1355" s="236"/>
      <c r="L1355" s="236"/>
      <c r="M1355" s="236"/>
    </row>
    <row r="1356">
      <c r="A1356" s="234"/>
      <c r="B1356" s="235"/>
      <c r="C1356" s="234"/>
      <c r="D1356" s="234"/>
      <c r="E1356" s="234"/>
      <c r="F1356" s="234"/>
      <c r="G1356" s="234"/>
      <c r="H1356" s="234"/>
      <c r="I1356" s="234"/>
      <c r="J1356" s="234"/>
      <c r="K1356" s="234"/>
      <c r="L1356" s="234"/>
      <c r="M1356" s="234"/>
    </row>
    <row r="1357">
      <c r="A1357" s="236"/>
      <c r="B1357" s="240"/>
      <c r="C1357" s="236"/>
      <c r="D1357" s="236"/>
      <c r="E1357" s="236"/>
      <c r="F1357" s="236"/>
      <c r="G1357" s="236"/>
      <c r="H1357" s="236"/>
      <c r="I1357" s="236"/>
      <c r="J1357" s="236"/>
      <c r="K1357" s="236"/>
      <c r="L1357" s="236"/>
      <c r="M1357" s="236"/>
    </row>
    <row r="1358">
      <c r="A1358" s="234"/>
      <c r="B1358" s="235"/>
      <c r="C1358" s="234"/>
      <c r="D1358" s="234"/>
      <c r="E1358" s="234"/>
      <c r="F1358" s="234"/>
      <c r="G1358" s="234"/>
      <c r="H1358" s="234"/>
      <c r="I1358" s="234"/>
      <c r="J1358" s="234"/>
      <c r="K1358" s="234"/>
      <c r="L1358" s="234"/>
      <c r="M1358" s="234"/>
    </row>
    <row r="1359">
      <c r="A1359" s="236"/>
      <c r="B1359" s="240"/>
      <c r="C1359" s="236"/>
      <c r="D1359" s="236"/>
      <c r="E1359" s="236"/>
      <c r="F1359" s="236"/>
      <c r="G1359" s="236"/>
      <c r="H1359" s="236"/>
      <c r="I1359" s="236"/>
      <c r="J1359" s="236"/>
      <c r="K1359" s="236"/>
      <c r="L1359" s="236"/>
      <c r="M1359" s="236"/>
    </row>
    <row r="1360">
      <c r="A1360" s="234"/>
      <c r="B1360" s="235"/>
      <c r="C1360" s="234"/>
      <c r="D1360" s="234"/>
      <c r="E1360" s="234"/>
      <c r="F1360" s="234"/>
      <c r="G1360" s="234"/>
      <c r="H1360" s="234"/>
      <c r="I1360" s="234"/>
      <c r="J1360" s="234"/>
      <c r="K1360" s="234"/>
      <c r="L1360" s="234"/>
      <c r="M1360" s="234"/>
    </row>
    <row r="1361">
      <c r="A1361" s="236"/>
      <c r="B1361" s="240"/>
      <c r="C1361" s="236"/>
      <c r="D1361" s="236"/>
      <c r="E1361" s="236"/>
      <c r="F1361" s="236"/>
      <c r="G1361" s="236"/>
      <c r="H1361" s="236"/>
      <c r="I1361" s="236"/>
      <c r="J1361" s="236"/>
      <c r="K1361" s="236"/>
      <c r="L1361" s="236"/>
      <c r="M1361" s="236"/>
    </row>
    <row r="1362">
      <c r="A1362" s="234"/>
      <c r="B1362" s="235"/>
      <c r="C1362" s="234"/>
      <c r="D1362" s="234"/>
      <c r="E1362" s="234"/>
      <c r="F1362" s="234"/>
      <c r="G1362" s="234"/>
      <c r="H1362" s="234"/>
      <c r="I1362" s="234"/>
      <c r="J1362" s="234"/>
      <c r="K1362" s="234"/>
      <c r="L1362" s="234"/>
      <c r="M1362" s="234"/>
    </row>
    <row r="1363">
      <c r="A1363" s="236"/>
      <c r="B1363" s="240"/>
      <c r="C1363" s="236"/>
      <c r="D1363" s="236"/>
      <c r="E1363" s="236"/>
      <c r="F1363" s="236"/>
      <c r="G1363" s="236"/>
      <c r="H1363" s="236"/>
      <c r="I1363" s="236"/>
      <c r="J1363" s="236"/>
      <c r="K1363" s="236"/>
      <c r="L1363" s="236"/>
      <c r="M1363" s="236"/>
    </row>
    <row r="1364">
      <c r="A1364" s="234"/>
      <c r="B1364" s="235"/>
      <c r="C1364" s="234"/>
      <c r="D1364" s="234"/>
      <c r="E1364" s="234"/>
      <c r="F1364" s="234"/>
      <c r="G1364" s="234"/>
      <c r="H1364" s="234"/>
      <c r="I1364" s="234"/>
      <c r="J1364" s="234"/>
      <c r="K1364" s="234"/>
      <c r="L1364" s="234"/>
      <c r="M1364" s="234"/>
    </row>
    <row r="1365">
      <c r="A1365" s="236"/>
      <c r="B1365" s="240"/>
      <c r="C1365" s="236"/>
      <c r="D1365" s="236"/>
      <c r="E1365" s="236"/>
      <c r="F1365" s="236"/>
      <c r="G1365" s="236"/>
      <c r="H1365" s="236"/>
      <c r="I1365" s="236"/>
      <c r="J1365" s="236"/>
      <c r="K1365" s="236"/>
      <c r="L1365" s="236"/>
      <c r="M1365" s="236"/>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5" width="4.25"/>
  </cols>
  <sheetData>
    <row r="1">
      <c r="A1" s="244" t="s">
        <v>54</v>
      </c>
      <c r="B1" s="244" t="s">
        <v>55</v>
      </c>
      <c r="C1" s="244" t="s">
        <v>56</v>
      </c>
      <c r="D1" s="244" t="s">
        <v>57</v>
      </c>
      <c r="E1" s="244" t="s">
        <v>58</v>
      </c>
    </row>
    <row r="2">
      <c r="A2" s="244">
        <v>1.0</v>
      </c>
      <c r="B2" s="244">
        <v>1.0</v>
      </c>
      <c r="C2" s="244">
        <v>1.0</v>
      </c>
      <c r="D2" s="244">
        <v>1.0</v>
      </c>
      <c r="E2" s="244">
        <v>1.0</v>
      </c>
    </row>
    <row r="3">
      <c r="A3" s="244">
        <v>1.0</v>
      </c>
      <c r="B3" s="244">
        <v>1.0</v>
      </c>
      <c r="C3" s="244">
        <v>2.0</v>
      </c>
      <c r="D3" s="244">
        <v>1.0</v>
      </c>
      <c r="E3" s="244">
        <v>2.0</v>
      </c>
    </row>
    <row r="4">
      <c r="A4" s="244">
        <v>1.0</v>
      </c>
      <c r="B4" s="244">
        <v>1.0</v>
      </c>
      <c r="C4" s="244">
        <v>3.0</v>
      </c>
      <c r="D4" s="244">
        <v>1.0</v>
      </c>
      <c r="E4" s="244">
        <v>3.0</v>
      </c>
    </row>
    <row r="5">
      <c r="A5" s="244">
        <v>1.0</v>
      </c>
      <c r="B5" s="244">
        <v>1.0</v>
      </c>
      <c r="C5" s="244">
        <v>4.0</v>
      </c>
      <c r="D5" s="244">
        <v>1.0</v>
      </c>
      <c r="E5" s="244">
        <v>4.0</v>
      </c>
    </row>
    <row r="6">
      <c r="A6" s="244">
        <v>1.0</v>
      </c>
      <c r="B6" s="244">
        <v>1.0</v>
      </c>
      <c r="C6" s="244">
        <v>5.0</v>
      </c>
      <c r="D6" s="244">
        <v>1.0</v>
      </c>
      <c r="E6" s="244">
        <v>5.0</v>
      </c>
    </row>
    <row r="7">
      <c r="A7" s="244">
        <v>1.0</v>
      </c>
      <c r="B7" s="244">
        <v>1.0</v>
      </c>
      <c r="C7" s="244">
        <v>6.0</v>
      </c>
      <c r="D7" s="244">
        <v>1.0</v>
      </c>
      <c r="E7" s="244">
        <v>6.0</v>
      </c>
    </row>
    <row r="8">
      <c r="A8" s="244">
        <v>1.0</v>
      </c>
      <c r="B8" s="244">
        <v>1.0</v>
      </c>
      <c r="C8" s="244">
        <v>7.0</v>
      </c>
      <c r="D8" s="244">
        <v>2.0</v>
      </c>
      <c r="E8" s="244">
        <v>1.0</v>
      </c>
    </row>
    <row r="9">
      <c r="A9" s="244">
        <v>1.0</v>
      </c>
      <c r="B9" s="244">
        <v>1.0</v>
      </c>
      <c r="C9" s="244">
        <v>8.0</v>
      </c>
      <c r="D9" s="244">
        <v>2.0</v>
      </c>
      <c r="E9" s="244">
        <v>2.0</v>
      </c>
    </row>
    <row r="10">
      <c r="A10" s="244">
        <v>1.0</v>
      </c>
      <c r="B10" s="244">
        <v>1.0</v>
      </c>
      <c r="C10" s="244">
        <v>9.0</v>
      </c>
      <c r="D10" s="244">
        <v>2.0</v>
      </c>
      <c r="E10" s="244">
        <v>3.0</v>
      </c>
    </row>
    <row r="11">
      <c r="A11" s="244">
        <v>1.0</v>
      </c>
      <c r="B11" s="244">
        <v>1.0</v>
      </c>
      <c r="C11" s="244">
        <v>10.0</v>
      </c>
      <c r="D11" s="244">
        <v>2.0</v>
      </c>
      <c r="E11" s="244">
        <v>4.0</v>
      </c>
    </row>
    <row r="12">
      <c r="A12" s="244">
        <v>1.0</v>
      </c>
      <c r="B12" s="244">
        <v>1.0</v>
      </c>
      <c r="C12" s="244">
        <v>11.0</v>
      </c>
      <c r="D12" s="244">
        <v>2.0</v>
      </c>
      <c r="E12" s="244">
        <v>5.0</v>
      </c>
    </row>
    <row r="13">
      <c r="A13" s="244">
        <v>1.0</v>
      </c>
      <c r="B13" s="244">
        <v>1.0</v>
      </c>
      <c r="C13" s="244">
        <v>12.0</v>
      </c>
      <c r="D13" s="244">
        <v>2.0</v>
      </c>
      <c r="E13" s="244">
        <v>6.0</v>
      </c>
    </row>
    <row r="14">
      <c r="A14" s="244">
        <v>1.0</v>
      </c>
      <c r="B14" s="244">
        <v>1.0</v>
      </c>
      <c r="C14" s="244">
        <v>13.0</v>
      </c>
      <c r="D14" s="244">
        <v>3.0</v>
      </c>
      <c r="E14" s="244">
        <v>1.0</v>
      </c>
    </row>
    <row r="15">
      <c r="A15" s="244">
        <v>1.0</v>
      </c>
      <c r="B15" s="244">
        <v>1.0</v>
      </c>
      <c r="C15" s="244">
        <v>14.0</v>
      </c>
      <c r="D15" s="244">
        <v>3.0</v>
      </c>
      <c r="E15" s="244">
        <v>2.0</v>
      </c>
    </row>
    <row r="16">
      <c r="A16" s="244">
        <v>1.0</v>
      </c>
      <c r="B16" s="244">
        <v>1.0</v>
      </c>
      <c r="C16" s="244">
        <v>15.0</v>
      </c>
      <c r="D16" s="244">
        <v>3.0</v>
      </c>
      <c r="E16" s="244">
        <v>3.0</v>
      </c>
    </row>
    <row r="17">
      <c r="A17" s="244">
        <v>1.0</v>
      </c>
      <c r="B17" s="244">
        <v>1.0</v>
      </c>
      <c r="C17" s="244">
        <v>16.0</v>
      </c>
      <c r="D17" s="244">
        <v>3.0</v>
      </c>
      <c r="E17" s="244">
        <v>4.0</v>
      </c>
    </row>
    <row r="18">
      <c r="A18" s="244">
        <v>1.0</v>
      </c>
      <c r="B18" s="244">
        <v>1.0</v>
      </c>
      <c r="C18" s="244">
        <v>17.0</v>
      </c>
      <c r="D18" s="244">
        <v>3.0</v>
      </c>
      <c r="E18" s="244">
        <v>5.0</v>
      </c>
    </row>
    <row r="19">
      <c r="A19" s="244">
        <v>1.0</v>
      </c>
      <c r="B19" s="244">
        <v>1.0</v>
      </c>
      <c r="C19" s="244">
        <v>18.0</v>
      </c>
      <c r="D19" s="244">
        <v>3.0</v>
      </c>
      <c r="E19" s="244">
        <v>6.0</v>
      </c>
    </row>
    <row r="20">
      <c r="A20" s="244">
        <v>1.0</v>
      </c>
      <c r="B20" s="244">
        <v>1.0</v>
      </c>
      <c r="C20" s="244">
        <v>19.0</v>
      </c>
      <c r="D20" s="244">
        <v>4.0</v>
      </c>
      <c r="E20" s="244">
        <v>1.0</v>
      </c>
    </row>
    <row r="21">
      <c r="A21" s="244">
        <v>1.0</v>
      </c>
      <c r="B21" s="244">
        <v>1.0</v>
      </c>
      <c r="C21" s="244">
        <v>20.0</v>
      </c>
      <c r="D21" s="244">
        <v>4.0</v>
      </c>
      <c r="E21" s="244">
        <v>2.0</v>
      </c>
    </row>
    <row r="22">
      <c r="A22" s="244">
        <v>1.0</v>
      </c>
      <c r="B22" s="244">
        <v>1.0</v>
      </c>
      <c r="C22" s="244">
        <v>21.0</v>
      </c>
      <c r="D22" s="244">
        <v>4.0</v>
      </c>
      <c r="E22" s="244">
        <v>3.0</v>
      </c>
    </row>
    <row r="23">
      <c r="A23" s="244">
        <v>1.0</v>
      </c>
      <c r="B23" s="244">
        <v>1.0</v>
      </c>
      <c r="C23" s="244">
        <v>22.0</v>
      </c>
      <c r="D23" s="244">
        <v>4.0</v>
      </c>
      <c r="E23" s="244">
        <v>4.0</v>
      </c>
    </row>
    <row r="24">
      <c r="A24" s="244">
        <v>1.0</v>
      </c>
      <c r="B24" s="244">
        <v>1.0</v>
      </c>
      <c r="C24" s="244">
        <v>23.0</v>
      </c>
      <c r="D24" s="244">
        <v>4.0</v>
      </c>
      <c r="E24" s="244">
        <v>5.0</v>
      </c>
    </row>
    <row r="25">
      <c r="A25" s="244">
        <v>1.0</v>
      </c>
      <c r="B25" s="244">
        <v>1.0</v>
      </c>
      <c r="C25" s="244">
        <v>24.0</v>
      </c>
      <c r="D25" s="244">
        <v>4.0</v>
      </c>
      <c r="E25" s="244">
        <v>6.0</v>
      </c>
    </row>
    <row r="26">
      <c r="A26" s="244">
        <v>1.0</v>
      </c>
      <c r="B26" s="244">
        <v>1.0</v>
      </c>
      <c r="C26" s="244">
        <v>25.0</v>
      </c>
      <c r="D26" s="244">
        <v>5.0</v>
      </c>
      <c r="E26" s="244">
        <v>1.0</v>
      </c>
    </row>
    <row r="27">
      <c r="A27" s="244">
        <v>1.0</v>
      </c>
      <c r="B27" s="244">
        <v>1.0</v>
      </c>
      <c r="C27" s="244">
        <v>26.0</v>
      </c>
      <c r="D27" s="244">
        <v>5.0</v>
      </c>
      <c r="E27" s="244">
        <v>2.0</v>
      </c>
    </row>
    <row r="28">
      <c r="A28" s="244">
        <v>1.0</v>
      </c>
      <c r="B28" s="244">
        <v>1.0</v>
      </c>
      <c r="C28" s="244">
        <v>27.0</v>
      </c>
      <c r="D28" s="244">
        <v>5.0</v>
      </c>
      <c r="E28" s="244">
        <v>3.0</v>
      </c>
    </row>
    <row r="29">
      <c r="A29" s="244">
        <v>1.0</v>
      </c>
      <c r="B29" s="244">
        <v>1.0</v>
      </c>
      <c r="C29" s="244">
        <v>28.0</v>
      </c>
      <c r="D29" s="244">
        <v>5.0</v>
      </c>
      <c r="E29" s="244">
        <v>4.0</v>
      </c>
    </row>
    <row r="30">
      <c r="A30" s="244">
        <v>1.0</v>
      </c>
      <c r="B30" s="244">
        <v>1.0</v>
      </c>
      <c r="C30" s="244">
        <v>29.0</v>
      </c>
      <c r="D30" s="244">
        <v>5.0</v>
      </c>
      <c r="E30" s="244">
        <v>5.0</v>
      </c>
    </row>
    <row r="31">
      <c r="A31" s="244">
        <v>1.0</v>
      </c>
      <c r="B31" s="244">
        <v>1.0</v>
      </c>
      <c r="C31" s="244">
        <v>30.0</v>
      </c>
      <c r="D31" s="244">
        <v>5.0</v>
      </c>
      <c r="E31" s="244">
        <v>6.0</v>
      </c>
    </row>
    <row r="32">
      <c r="A32" s="244">
        <v>1.0</v>
      </c>
      <c r="B32" s="244">
        <v>2.0</v>
      </c>
      <c r="C32" s="244">
        <v>1.0</v>
      </c>
      <c r="D32" s="244">
        <v>1.0</v>
      </c>
      <c r="E32" s="244">
        <v>1.0</v>
      </c>
    </row>
    <row r="33">
      <c r="A33" s="244">
        <v>1.0</v>
      </c>
      <c r="B33" s="244">
        <v>2.0</v>
      </c>
      <c r="C33" s="244">
        <v>2.0</v>
      </c>
      <c r="D33" s="244">
        <v>1.0</v>
      </c>
      <c r="E33" s="244">
        <v>2.0</v>
      </c>
    </row>
    <row r="34">
      <c r="A34" s="244">
        <v>1.0</v>
      </c>
      <c r="B34" s="244">
        <v>2.0</v>
      </c>
      <c r="C34" s="244">
        <v>3.0</v>
      </c>
      <c r="D34" s="244">
        <v>1.0</v>
      </c>
      <c r="E34" s="244">
        <v>3.0</v>
      </c>
    </row>
    <row r="35">
      <c r="A35" s="244">
        <v>1.0</v>
      </c>
      <c r="B35" s="244">
        <v>2.0</v>
      </c>
      <c r="C35" s="244">
        <v>4.0</v>
      </c>
      <c r="D35" s="244">
        <v>1.0</v>
      </c>
      <c r="E35" s="244">
        <v>4.0</v>
      </c>
    </row>
    <row r="36">
      <c r="A36" s="244">
        <v>1.0</v>
      </c>
      <c r="B36" s="244">
        <v>2.0</v>
      </c>
      <c r="C36" s="244">
        <v>5.0</v>
      </c>
      <c r="D36" s="244">
        <v>1.0</v>
      </c>
      <c r="E36" s="244">
        <v>5.0</v>
      </c>
    </row>
    <row r="37">
      <c r="A37" s="244">
        <v>1.0</v>
      </c>
      <c r="B37" s="244">
        <v>2.0</v>
      </c>
      <c r="C37" s="244">
        <v>6.0</v>
      </c>
      <c r="D37" s="244">
        <v>1.0</v>
      </c>
      <c r="E37" s="244">
        <v>6.0</v>
      </c>
    </row>
    <row r="38">
      <c r="A38" s="244">
        <v>1.0</v>
      </c>
      <c r="B38" s="244">
        <v>2.0</v>
      </c>
      <c r="C38" s="244">
        <v>7.0</v>
      </c>
      <c r="D38" s="244">
        <v>2.0</v>
      </c>
      <c r="E38" s="244">
        <v>1.0</v>
      </c>
    </row>
    <row r="39">
      <c r="A39" s="244">
        <v>1.0</v>
      </c>
      <c r="B39" s="244">
        <v>2.0</v>
      </c>
      <c r="C39" s="244">
        <v>8.0</v>
      </c>
      <c r="D39" s="244">
        <v>2.0</v>
      </c>
      <c r="E39" s="244">
        <v>2.0</v>
      </c>
    </row>
    <row r="40">
      <c r="A40" s="244">
        <v>1.0</v>
      </c>
      <c r="B40" s="244">
        <v>2.0</v>
      </c>
      <c r="C40" s="244">
        <v>9.0</v>
      </c>
      <c r="D40" s="244">
        <v>2.0</v>
      </c>
      <c r="E40" s="244">
        <v>3.0</v>
      </c>
    </row>
    <row r="41">
      <c r="A41" s="244">
        <v>1.0</v>
      </c>
      <c r="B41" s="244">
        <v>2.0</v>
      </c>
      <c r="C41" s="244">
        <v>10.0</v>
      </c>
      <c r="D41" s="244">
        <v>2.0</v>
      </c>
      <c r="E41" s="244">
        <v>4.0</v>
      </c>
    </row>
    <row r="42">
      <c r="A42" s="244">
        <v>1.0</v>
      </c>
      <c r="B42" s="244">
        <v>2.0</v>
      </c>
      <c r="C42" s="244">
        <v>11.0</v>
      </c>
      <c r="D42" s="244">
        <v>2.0</v>
      </c>
      <c r="E42" s="244">
        <v>5.0</v>
      </c>
    </row>
    <row r="43">
      <c r="A43" s="244">
        <v>1.0</v>
      </c>
      <c r="B43" s="244">
        <v>2.0</v>
      </c>
      <c r="C43" s="244">
        <v>12.0</v>
      </c>
      <c r="D43" s="244">
        <v>2.0</v>
      </c>
      <c r="E43" s="244">
        <v>6.0</v>
      </c>
    </row>
    <row r="44">
      <c r="A44" s="244">
        <v>1.0</v>
      </c>
      <c r="B44" s="244">
        <v>2.0</v>
      </c>
      <c r="C44" s="244">
        <v>13.0</v>
      </c>
      <c r="D44" s="244">
        <v>3.0</v>
      </c>
      <c r="E44" s="244">
        <v>1.0</v>
      </c>
    </row>
    <row r="45">
      <c r="A45" s="244">
        <v>1.0</v>
      </c>
      <c r="B45" s="244">
        <v>2.0</v>
      </c>
      <c r="C45" s="244">
        <v>14.0</v>
      </c>
      <c r="D45" s="244">
        <v>3.0</v>
      </c>
      <c r="E45" s="244">
        <v>2.0</v>
      </c>
    </row>
    <row r="46">
      <c r="A46" s="244">
        <v>1.0</v>
      </c>
      <c r="B46" s="244">
        <v>2.0</v>
      </c>
      <c r="C46" s="244">
        <v>15.0</v>
      </c>
      <c r="D46" s="244">
        <v>3.0</v>
      </c>
      <c r="E46" s="244">
        <v>3.0</v>
      </c>
    </row>
    <row r="47">
      <c r="A47" s="244">
        <v>1.0</v>
      </c>
      <c r="B47" s="244">
        <v>2.0</v>
      </c>
      <c r="C47" s="244">
        <v>16.0</v>
      </c>
      <c r="D47" s="244">
        <v>3.0</v>
      </c>
      <c r="E47" s="244">
        <v>4.0</v>
      </c>
    </row>
    <row r="48">
      <c r="A48" s="244">
        <v>1.0</v>
      </c>
      <c r="B48" s="244">
        <v>2.0</v>
      </c>
      <c r="C48" s="244">
        <v>17.0</v>
      </c>
      <c r="D48" s="244">
        <v>3.0</v>
      </c>
      <c r="E48" s="244">
        <v>5.0</v>
      </c>
    </row>
    <row r="49">
      <c r="A49" s="244">
        <v>1.0</v>
      </c>
      <c r="B49" s="244">
        <v>2.0</v>
      </c>
      <c r="C49" s="244">
        <v>18.0</v>
      </c>
      <c r="D49" s="244">
        <v>3.0</v>
      </c>
      <c r="E49" s="244">
        <v>6.0</v>
      </c>
    </row>
    <row r="50">
      <c r="A50" s="244">
        <v>1.0</v>
      </c>
      <c r="B50" s="244">
        <v>2.0</v>
      </c>
      <c r="C50" s="244">
        <v>19.0</v>
      </c>
      <c r="D50" s="244">
        <v>4.0</v>
      </c>
      <c r="E50" s="244">
        <v>1.0</v>
      </c>
    </row>
    <row r="51">
      <c r="A51" s="244">
        <v>1.0</v>
      </c>
      <c r="B51" s="244">
        <v>2.0</v>
      </c>
      <c r="C51" s="244">
        <v>20.0</v>
      </c>
      <c r="D51" s="244">
        <v>4.0</v>
      </c>
      <c r="E51" s="244">
        <v>2.0</v>
      </c>
    </row>
    <row r="52">
      <c r="A52" s="244">
        <v>1.0</v>
      </c>
      <c r="B52" s="244">
        <v>2.0</v>
      </c>
      <c r="C52" s="244">
        <v>21.0</v>
      </c>
      <c r="D52" s="244">
        <v>4.0</v>
      </c>
      <c r="E52" s="244">
        <v>3.0</v>
      </c>
    </row>
    <row r="53">
      <c r="A53" s="244">
        <v>1.0</v>
      </c>
      <c r="B53" s="244">
        <v>2.0</v>
      </c>
      <c r="C53" s="244">
        <v>22.0</v>
      </c>
      <c r="D53" s="244">
        <v>4.0</v>
      </c>
      <c r="E53" s="244">
        <v>4.0</v>
      </c>
    </row>
    <row r="54">
      <c r="A54" s="244">
        <v>1.0</v>
      </c>
      <c r="B54" s="244">
        <v>2.0</v>
      </c>
      <c r="C54" s="244">
        <v>23.0</v>
      </c>
      <c r="D54" s="244">
        <v>4.0</v>
      </c>
      <c r="E54" s="244">
        <v>5.0</v>
      </c>
    </row>
    <row r="55">
      <c r="A55" s="244">
        <v>1.0</v>
      </c>
      <c r="B55" s="244">
        <v>2.0</v>
      </c>
      <c r="C55" s="244">
        <v>24.0</v>
      </c>
      <c r="D55" s="244">
        <v>4.0</v>
      </c>
      <c r="E55" s="244">
        <v>6.0</v>
      </c>
    </row>
    <row r="56">
      <c r="A56" s="244">
        <v>1.0</v>
      </c>
      <c r="B56" s="244">
        <v>2.0</v>
      </c>
      <c r="C56" s="244">
        <v>25.0</v>
      </c>
      <c r="D56" s="244">
        <v>5.0</v>
      </c>
      <c r="E56" s="244">
        <v>1.0</v>
      </c>
    </row>
    <row r="57">
      <c r="A57" s="244">
        <v>1.0</v>
      </c>
      <c r="B57" s="244">
        <v>2.0</v>
      </c>
      <c r="C57" s="244">
        <v>26.0</v>
      </c>
      <c r="D57" s="244">
        <v>5.0</v>
      </c>
      <c r="E57" s="244">
        <v>2.0</v>
      </c>
    </row>
    <row r="58">
      <c r="A58" s="244">
        <v>1.0</v>
      </c>
      <c r="B58" s="244">
        <v>2.0</v>
      </c>
      <c r="C58" s="244">
        <v>27.0</v>
      </c>
      <c r="D58" s="244">
        <v>5.0</v>
      </c>
      <c r="E58" s="244">
        <v>3.0</v>
      </c>
    </row>
    <row r="59">
      <c r="A59" s="244">
        <v>1.0</v>
      </c>
      <c r="B59" s="244">
        <v>2.0</v>
      </c>
      <c r="C59" s="244">
        <v>28.0</v>
      </c>
      <c r="D59" s="244">
        <v>5.0</v>
      </c>
      <c r="E59" s="244">
        <v>4.0</v>
      </c>
    </row>
    <row r="60">
      <c r="A60" s="244">
        <v>1.0</v>
      </c>
      <c r="B60" s="244">
        <v>2.0</v>
      </c>
      <c r="C60" s="244">
        <v>29.0</v>
      </c>
      <c r="D60" s="244">
        <v>5.0</v>
      </c>
      <c r="E60" s="244">
        <v>5.0</v>
      </c>
    </row>
    <row r="61">
      <c r="A61" s="244">
        <v>1.0</v>
      </c>
      <c r="B61" s="244">
        <v>2.0</v>
      </c>
      <c r="C61" s="244">
        <v>30.0</v>
      </c>
      <c r="D61" s="244">
        <v>5.0</v>
      </c>
      <c r="E61" s="244">
        <v>6.0</v>
      </c>
    </row>
    <row r="62">
      <c r="A62" s="244">
        <v>1.0</v>
      </c>
      <c r="B62" s="244">
        <v>3.0</v>
      </c>
      <c r="C62" s="244">
        <v>1.0</v>
      </c>
      <c r="D62" s="244">
        <v>1.0</v>
      </c>
      <c r="E62" s="244">
        <v>1.0</v>
      </c>
    </row>
    <row r="63">
      <c r="A63" s="244">
        <v>1.0</v>
      </c>
      <c r="B63" s="244">
        <v>3.0</v>
      </c>
      <c r="C63" s="244">
        <v>2.0</v>
      </c>
      <c r="D63" s="244">
        <v>1.0</v>
      </c>
      <c r="E63" s="244">
        <v>2.0</v>
      </c>
    </row>
    <row r="64">
      <c r="A64" s="244">
        <v>1.0</v>
      </c>
      <c r="B64" s="244">
        <v>3.0</v>
      </c>
      <c r="C64" s="244">
        <v>3.0</v>
      </c>
      <c r="D64" s="244">
        <v>1.0</v>
      </c>
      <c r="E64" s="244">
        <v>3.0</v>
      </c>
    </row>
    <row r="65">
      <c r="A65" s="244">
        <v>1.0</v>
      </c>
      <c r="B65" s="244">
        <v>3.0</v>
      </c>
      <c r="C65" s="244">
        <v>4.0</v>
      </c>
      <c r="D65" s="244">
        <v>1.0</v>
      </c>
      <c r="E65" s="244">
        <v>4.0</v>
      </c>
    </row>
    <row r="66">
      <c r="A66" s="244">
        <v>1.0</v>
      </c>
      <c r="B66" s="244">
        <v>3.0</v>
      </c>
      <c r="C66" s="244">
        <v>5.0</v>
      </c>
      <c r="D66" s="244">
        <v>1.0</v>
      </c>
      <c r="E66" s="244">
        <v>5.0</v>
      </c>
    </row>
    <row r="67">
      <c r="A67" s="244">
        <v>1.0</v>
      </c>
      <c r="B67" s="244">
        <v>3.0</v>
      </c>
      <c r="C67" s="244">
        <v>6.0</v>
      </c>
      <c r="D67" s="244">
        <v>1.0</v>
      </c>
      <c r="E67" s="244">
        <v>6.0</v>
      </c>
    </row>
    <row r="68">
      <c r="A68" s="244">
        <v>1.0</v>
      </c>
      <c r="B68" s="244">
        <v>3.0</v>
      </c>
      <c r="C68" s="244">
        <v>7.0</v>
      </c>
      <c r="D68" s="244">
        <v>2.0</v>
      </c>
      <c r="E68" s="244">
        <v>1.0</v>
      </c>
    </row>
    <row r="69">
      <c r="A69" s="244">
        <v>1.0</v>
      </c>
      <c r="B69" s="244">
        <v>3.0</v>
      </c>
      <c r="C69" s="244">
        <v>8.0</v>
      </c>
      <c r="D69" s="244">
        <v>2.0</v>
      </c>
      <c r="E69" s="244">
        <v>2.0</v>
      </c>
    </row>
    <row r="70">
      <c r="A70" s="244">
        <v>1.0</v>
      </c>
      <c r="B70" s="244">
        <v>3.0</v>
      </c>
      <c r="C70" s="244">
        <v>9.0</v>
      </c>
      <c r="D70" s="244">
        <v>2.0</v>
      </c>
      <c r="E70" s="244">
        <v>3.0</v>
      </c>
    </row>
    <row r="71">
      <c r="A71" s="244">
        <v>1.0</v>
      </c>
      <c r="B71" s="244">
        <v>3.0</v>
      </c>
      <c r="C71" s="244">
        <v>10.0</v>
      </c>
      <c r="D71" s="244">
        <v>2.0</v>
      </c>
      <c r="E71" s="244">
        <v>4.0</v>
      </c>
    </row>
    <row r="72">
      <c r="A72" s="244">
        <v>1.0</v>
      </c>
      <c r="B72" s="244">
        <v>3.0</v>
      </c>
      <c r="C72" s="244">
        <v>11.0</v>
      </c>
      <c r="D72" s="244">
        <v>2.0</v>
      </c>
      <c r="E72" s="244">
        <v>5.0</v>
      </c>
    </row>
    <row r="73">
      <c r="A73" s="244">
        <v>1.0</v>
      </c>
      <c r="B73" s="244">
        <v>3.0</v>
      </c>
      <c r="C73" s="244">
        <v>12.0</v>
      </c>
      <c r="D73" s="244">
        <v>2.0</v>
      </c>
      <c r="E73" s="244">
        <v>6.0</v>
      </c>
    </row>
    <row r="74">
      <c r="A74" s="244">
        <v>1.0</v>
      </c>
      <c r="B74" s="244">
        <v>3.0</v>
      </c>
      <c r="C74" s="244">
        <v>13.0</v>
      </c>
      <c r="D74" s="244">
        <v>3.0</v>
      </c>
      <c r="E74" s="244">
        <v>1.0</v>
      </c>
    </row>
    <row r="75">
      <c r="A75" s="244">
        <v>1.0</v>
      </c>
      <c r="B75" s="244">
        <v>3.0</v>
      </c>
      <c r="C75" s="244">
        <v>14.0</v>
      </c>
      <c r="D75" s="244">
        <v>3.0</v>
      </c>
      <c r="E75" s="244">
        <v>2.0</v>
      </c>
    </row>
    <row r="76">
      <c r="A76" s="244">
        <v>1.0</v>
      </c>
      <c r="B76" s="244">
        <v>3.0</v>
      </c>
      <c r="C76" s="244">
        <v>15.0</v>
      </c>
      <c r="D76" s="244">
        <v>3.0</v>
      </c>
      <c r="E76" s="244">
        <v>3.0</v>
      </c>
    </row>
    <row r="77">
      <c r="A77" s="244">
        <v>1.0</v>
      </c>
      <c r="B77" s="244">
        <v>3.0</v>
      </c>
      <c r="C77" s="244">
        <v>16.0</v>
      </c>
      <c r="D77" s="244">
        <v>3.0</v>
      </c>
      <c r="E77" s="244">
        <v>4.0</v>
      </c>
    </row>
    <row r="78">
      <c r="A78" s="244">
        <v>1.0</v>
      </c>
      <c r="B78" s="244">
        <v>3.0</v>
      </c>
      <c r="C78" s="244">
        <v>17.0</v>
      </c>
      <c r="D78" s="244">
        <v>3.0</v>
      </c>
      <c r="E78" s="244">
        <v>5.0</v>
      </c>
    </row>
    <row r="79">
      <c r="A79" s="244">
        <v>1.0</v>
      </c>
      <c r="B79" s="244">
        <v>3.0</v>
      </c>
      <c r="C79" s="244">
        <v>18.0</v>
      </c>
      <c r="D79" s="244">
        <v>3.0</v>
      </c>
      <c r="E79" s="244">
        <v>6.0</v>
      </c>
    </row>
    <row r="80">
      <c r="A80" s="244">
        <v>1.0</v>
      </c>
      <c r="B80" s="244">
        <v>3.0</v>
      </c>
      <c r="C80" s="244">
        <v>19.0</v>
      </c>
      <c r="D80" s="244">
        <v>4.0</v>
      </c>
      <c r="E80" s="244">
        <v>1.0</v>
      </c>
    </row>
    <row r="81">
      <c r="A81" s="244">
        <v>1.0</v>
      </c>
      <c r="B81" s="244">
        <v>3.0</v>
      </c>
      <c r="C81" s="244">
        <v>20.0</v>
      </c>
      <c r="D81" s="244">
        <v>4.0</v>
      </c>
      <c r="E81" s="244">
        <v>2.0</v>
      </c>
    </row>
    <row r="82">
      <c r="A82" s="244">
        <v>1.0</v>
      </c>
      <c r="B82" s="244">
        <v>3.0</v>
      </c>
      <c r="C82" s="244">
        <v>21.0</v>
      </c>
      <c r="D82" s="244">
        <v>4.0</v>
      </c>
      <c r="E82" s="244">
        <v>3.0</v>
      </c>
    </row>
    <row r="83">
      <c r="A83" s="244">
        <v>1.0</v>
      </c>
      <c r="B83" s="244">
        <v>3.0</v>
      </c>
      <c r="C83" s="244">
        <v>22.0</v>
      </c>
      <c r="D83" s="244">
        <v>4.0</v>
      </c>
      <c r="E83" s="244">
        <v>4.0</v>
      </c>
    </row>
    <row r="84">
      <c r="A84" s="244">
        <v>1.0</v>
      </c>
      <c r="B84" s="244">
        <v>3.0</v>
      </c>
      <c r="C84" s="244">
        <v>23.0</v>
      </c>
      <c r="D84" s="244">
        <v>4.0</v>
      </c>
      <c r="E84" s="244">
        <v>5.0</v>
      </c>
    </row>
    <row r="85">
      <c r="A85" s="244">
        <v>1.0</v>
      </c>
      <c r="B85" s="244">
        <v>3.0</v>
      </c>
      <c r="C85" s="244">
        <v>24.0</v>
      </c>
      <c r="D85" s="244">
        <v>4.0</v>
      </c>
      <c r="E85" s="244">
        <v>6.0</v>
      </c>
    </row>
    <row r="86">
      <c r="A86" s="244">
        <v>1.0</v>
      </c>
      <c r="B86" s="244">
        <v>3.0</v>
      </c>
      <c r="C86" s="244">
        <v>25.0</v>
      </c>
      <c r="D86" s="244">
        <v>5.0</v>
      </c>
      <c r="E86" s="244">
        <v>1.0</v>
      </c>
    </row>
    <row r="87">
      <c r="A87" s="244">
        <v>1.0</v>
      </c>
      <c r="B87" s="244">
        <v>3.0</v>
      </c>
      <c r="C87" s="244">
        <v>26.0</v>
      </c>
      <c r="D87" s="244">
        <v>5.0</v>
      </c>
      <c r="E87" s="244">
        <v>2.0</v>
      </c>
    </row>
    <row r="88">
      <c r="A88" s="244">
        <v>1.0</v>
      </c>
      <c r="B88" s="244">
        <v>3.0</v>
      </c>
      <c r="C88" s="244">
        <v>27.0</v>
      </c>
      <c r="D88" s="244">
        <v>5.0</v>
      </c>
      <c r="E88" s="244">
        <v>3.0</v>
      </c>
    </row>
    <row r="89">
      <c r="A89" s="244">
        <v>1.0</v>
      </c>
      <c r="B89" s="244">
        <v>3.0</v>
      </c>
      <c r="C89" s="244">
        <v>28.0</v>
      </c>
      <c r="D89" s="244">
        <v>5.0</v>
      </c>
      <c r="E89" s="244">
        <v>4.0</v>
      </c>
    </row>
    <row r="90">
      <c r="A90" s="244">
        <v>1.0</v>
      </c>
      <c r="B90" s="244">
        <v>3.0</v>
      </c>
      <c r="C90" s="244">
        <v>29.0</v>
      </c>
      <c r="D90" s="244">
        <v>5.0</v>
      </c>
      <c r="E90" s="244">
        <v>5.0</v>
      </c>
    </row>
    <row r="91">
      <c r="A91" s="244">
        <v>1.0</v>
      </c>
      <c r="B91" s="244">
        <v>3.0</v>
      </c>
      <c r="C91" s="244">
        <v>30.0</v>
      </c>
      <c r="D91" s="244">
        <v>5.0</v>
      </c>
      <c r="E91" s="244">
        <v>6.0</v>
      </c>
    </row>
    <row r="92">
      <c r="A92" s="244">
        <v>1.0</v>
      </c>
      <c r="B92" s="244">
        <v>4.0</v>
      </c>
      <c r="C92" s="244">
        <v>1.0</v>
      </c>
      <c r="D92" s="244">
        <v>1.0</v>
      </c>
      <c r="E92" s="244">
        <v>1.0</v>
      </c>
    </row>
    <row r="93">
      <c r="A93" s="244">
        <v>1.0</v>
      </c>
      <c r="B93" s="244">
        <v>4.0</v>
      </c>
      <c r="C93" s="244">
        <v>2.0</v>
      </c>
      <c r="D93" s="244">
        <v>1.0</v>
      </c>
      <c r="E93" s="244">
        <v>2.0</v>
      </c>
    </row>
    <row r="94">
      <c r="A94" s="244">
        <v>1.0</v>
      </c>
      <c r="B94" s="244">
        <v>4.0</v>
      </c>
      <c r="C94" s="244">
        <v>3.0</v>
      </c>
      <c r="D94" s="244">
        <v>1.0</v>
      </c>
      <c r="E94" s="244">
        <v>3.0</v>
      </c>
    </row>
    <row r="95">
      <c r="A95" s="244">
        <v>1.0</v>
      </c>
      <c r="B95" s="244">
        <v>4.0</v>
      </c>
      <c r="C95" s="244">
        <v>4.0</v>
      </c>
      <c r="D95" s="244">
        <v>1.0</v>
      </c>
      <c r="E95" s="244">
        <v>4.0</v>
      </c>
    </row>
    <row r="96">
      <c r="A96" s="244">
        <v>1.0</v>
      </c>
      <c r="B96" s="244">
        <v>4.0</v>
      </c>
      <c r="C96" s="244">
        <v>5.0</v>
      </c>
      <c r="D96" s="244">
        <v>1.0</v>
      </c>
      <c r="E96" s="244">
        <v>5.0</v>
      </c>
    </row>
    <row r="97">
      <c r="A97" s="244">
        <v>1.0</v>
      </c>
      <c r="B97" s="244">
        <v>4.0</v>
      </c>
      <c r="C97" s="244">
        <v>6.0</v>
      </c>
      <c r="D97" s="244">
        <v>1.0</v>
      </c>
      <c r="E97" s="244">
        <v>6.0</v>
      </c>
    </row>
    <row r="98">
      <c r="A98" s="244">
        <v>1.0</v>
      </c>
      <c r="B98" s="244">
        <v>4.0</v>
      </c>
      <c r="C98" s="244">
        <v>7.0</v>
      </c>
      <c r="D98" s="244">
        <v>2.0</v>
      </c>
      <c r="E98" s="244">
        <v>1.0</v>
      </c>
    </row>
    <row r="99">
      <c r="A99" s="244">
        <v>1.0</v>
      </c>
      <c r="B99" s="244">
        <v>4.0</v>
      </c>
      <c r="C99" s="244">
        <v>8.0</v>
      </c>
      <c r="D99" s="244">
        <v>2.0</v>
      </c>
      <c r="E99" s="244">
        <v>2.0</v>
      </c>
    </row>
    <row r="100">
      <c r="A100" s="244">
        <v>1.0</v>
      </c>
      <c r="B100" s="244">
        <v>4.0</v>
      </c>
      <c r="C100" s="244">
        <v>9.0</v>
      </c>
      <c r="D100" s="244">
        <v>2.0</v>
      </c>
      <c r="E100" s="244">
        <v>3.0</v>
      </c>
    </row>
    <row r="101">
      <c r="A101" s="244">
        <v>1.0</v>
      </c>
      <c r="B101" s="244">
        <v>4.0</v>
      </c>
      <c r="C101" s="244">
        <v>10.0</v>
      </c>
      <c r="D101" s="244">
        <v>2.0</v>
      </c>
      <c r="E101" s="244">
        <v>4.0</v>
      </c>
    </row>
    <row r="102">
      <c r="A102" s="244">
        <v>1.0</v>
      </c>
      <c r="B102" s="244">
        <v>4.0</v>
      </c>
      <c r="C102" s="244">
        <v>11.0</v>
      </c>
      <c r="D102" s="244">
        <v>2.0</v>
      </c>
      <c r="E102" s="244">
        <v>5.0</v>
      </c>
    </row>
    <row r="103">
      <c r="A103" s="244">
        <v>1.0</v>
      </c>
      <c r="B103" s="244">
        <v>4.0</v>
      </c>
      <c r="C103" s="244">
        <v>12.0</v>
      </c>
      <c r="D103" s="244">
        <v>2.0</v>
      </c>
      <c r="E103" s="244">
        <v>6.0</v>
      </c>
    </row>
    <row r="104">
      <c r="A104" s="244">
        <v>1.0</v>
      </c>
      <c r="B104" s="244">
        <v>4.0</v>
      </c>
      <c r="C104" s="244">
        <v>13.0</v>
      </c>
      <c r="D104" s="244">
        <v>3.0</v>
      </c>
      <c r="E104" s="244">
        <v>1.0</v>
      </c>
    </row>
    <row r="105">
      <c r="A105" s="244">
        <v>1.0</v>
      </c>
      <c r="B105" s="244">
        <v>4.0</v>
      </c>
      <c r="C105" s="244">
        <v>14.0</v>
      </c>
      <c r="D105" s="244">
        <v>3.0</v>
      </c>
      <c r="E105" s="244">
        <v>2.0</v>
      </c>
    </row>
    <row r="106">
      <c r="A106" s="244">
        <v>1.0</v>
      </c>
      <c r="B106" s="244">
        <v>4.0</v>
      </c>
      <c r="C106" s="244">
        <v>15.0</v>
      </c>
      <c r="D106" s="244">
        <v>3.0</v>
      </c>
      <c r="E106" s="244">
        <v>3.0</v>
      </c>
    </row>
    <row r="107">
      <c r="A107" s="244">
        <v>1.0</v>
      </c>
      <c r="B107" s="244">
        <v>4.0</v>
      </c>
      <c r="C107" s="244">
        <v>16.0</v>
      </c>
      <c r="D107" s="244">
        <v>3.0</v>
      </c>
      <c r="E107" s="244">
        <v>4.0</v>
      </c>
    </row>
    <row r="108">
      <c r="A108" s="244">
        <v>1.0</v>
      </c>
      <c r="B108" s="244">
        <v>4.0</v>
      </c>
      <c r="C108" s="244">
        <v>17.0</v>
      </c>
      <c r="D108" s="244">
        <v>3.0</v>
      </c>
      <c r="E108" s="244">
        <v>5.0</v>
      </c>
    </row>
    <row r="109">
      <c r="A109" s="244">
        <v>1.0</v>
      </c>
      <c r="B109" s="244">
        <v>4.0</v>
      </c>
      <c r="C109" s="244">
        <v>18.0</v>
      </c>
      <c r="D109" s="244">
        <v>3.0</v>
      </c>
      <c r="E109" s="244">
        <v>6.0</v>
      </c>
    </row>
    <row r="110">
      <c r="A110" s="244">
        <v>1.0</v>
      </c>
      <c r="B110" s="244">
        <v>4.0</v>
      </c>
      <c r="C110" s="244">
        <v>19.0</v>
      </c>
      <c r="D110" s="244">
        <v>4.0</v>
      </c>
      <c r="E110" s="244">
        <v>1.0</v>
      </c>
    </row>
    <row r="111">
      <c r="A111" s="244">
        <v>1.0</v>
      </c>
      <c r="B111" s="244">
        <v>4.0</v>
      </c>
      <c r="C111" s="244">
        <v>20.0</v>
      </c>
      <c r="D111" s="244">
        <v>4.0</v>
      </c>
      <c r="E111" s="244">
        <v>2.0</v>
      </c>
    </row>
    <row r="112">
      <c r="A112" s="244">
        <v>1.0</v>
      </c>
      <c r="B112" s="244">
        <v>4.0</v>
      </c>
      <c r="C112" s="244">
        <v>21.0</v>
      </c>
      <c r="D112" s="244">
        <v>4.0</v>
      </c>
      <c r="E112" s="244">
        <v>3.0</v>
      </c>
    </row>
    <row r="113">
      <c r="A113" s="244">
        <v>1.0</v>
      </c>
      <c r="B113" s="244">
        <v>4.0</v>
      </c>
      <c r="C113" s="244">
        <v>22.0</v>
      </c>
      <c r="D113" s="244">
        <v>4.0</v>
      </c>
      <c r="E113" s="244">
        <v>4.0</v>
      </c>
    </row>
    <row r="114">
      <c r="A114" s="244">
        <v>1.0</v>
      </c>
      <c r="B114" s="244">
        <v>4.0</v>
      </c>
      <c r="C114" s="244">
        <v>23.0</v>
      </c>
      <c r="D114" s="244">
        <v>4.0</v>
      </c>
      <c r="E114" s="244">
        <v>5.0</v>
      </c>
    </row>
    <row r="115">
      <c r="A115" s="244">
        <v>1.0</v>
      </c>
      <c r="B115" s="244">
        <v>4.0</v>
      </c>
      <c r="C115" s="244">
        <v>24.0</v>
      </c>
      <c r="D115" s="244">
        <v>4.0</v>
      </c>
      <c r="E115" s="244">
        <v>6.0</v>
      </c>
    </row>
    <row r="116">
      <c r="A116" s="244">
        <v>1.0</v>
      </c>
      <c r="B116" s="244">
        <v>4.0</v>
      </c>
      <c r="C116" s="244">
        <v>25.0</v>
      </c>
      <c r="D116" s="244">
        <v>5.0</v>
      </c>
      <c r="E116" s="244">
        <v>1.0</v>
      </c>
    </row>
    <row r="117">
      <c r="A117" s="244">
        <v>1.0</v>
      </c>
      <c r="B117" s="244">
        <v>4.0</v>
      </c>
      <c r="C117" s="244">
        <v>26.0</v>
      </c>
      <c r="D117" s="244">
        <v>5.0</v>
      </c>
      <c r="E117" s="244">
        <v>2.0</v>
      </c>
    </row>
    <row r="118">
      <c r="A118" s="244">
        <v>1.0</v>
      </c>
      <c r="B118" s="244">
        <v>4.0</v>
      </c>
      <c r="C118" s="244">
        <v>27.0</v>
      </c>
      <c r="D118" s="244">
        <v>5.0</v>
      </c>
      <c r="E118" s="244">
        <v>3.0</v>
      </c>
    </row>
    <row r="119">
      <c r="A119" s="244">
        <v>1.0</v>
      </c>
      <c r="B119" s="244">
        <v>4.0</v>
      </c>
      <c r="C119" s="244">
        <v>28.0</v>
      </c>
      <c r="D119" s="244">
        <v>5.0</v>
      </c>
      <c r="E119" s="244">
        <v>4.0</v>
      </c>
    </row>
    <row r="120">
      <c r="A120" s="244">
        <v>1.0</v>
      </c>
      <c r="B120" s="244">
        <v>4.0</v>
      </c>
      <c r="C120" s="244">
        <v>29.0</v>
      </c>
      <c r="D120" s="244">
        <v>5.0</v>
      </c>
      <c r="E120" s="244">
        <v>5.0</v>
      </c>
    </row>
    <row r="121">
      <c r="A121" s="244">
        <v>1.0</v>
      </c>
      <c r="B121" s="244">
        <v>4.0</v>
      </c>
      <c r="C121" s="244">
        <v>30.0</v>
      </c>
      <c r="D121" s="244">
        <v>5.0</v>
      </c>
      <c r="E121" s="244">
        <v>6.0</v>
      </c>
    </row>
    <row r="122">
      <c r="A122" s="244">
        <v>1.0</v>
      </c>
      <c r="B122" s="244">
        <v>5.0</v>
      </c>
      <c r="C122" s="244">
        <v>1.0</v>
      </c>
      <c r="D122" s="244">
        <v>1.0</v>
      </c>
      <c r="E122" s="244">
        <v>1.0</v>
      </c>
    </row>
    <row r="123">
      <c r="A123" s="244">
        <v>1.0</v>
      </c>
      <c r="B123" s="244">
        <v>5.0</v>
      </c>
      <c r="C123" s="244">
        <v>2.0</v>
      </c>
      <c r="D123" s="244">
        <v>1.0</v>
      </c>
      <c r="E123" s="244">
        <v>2.0</v>
      </c>
    </row>
    <row r="124">
      <c r="A124" s="244">
        <v>1.0</v>
      </c>
      <c r="B124" s="244">
        <v>5.0</v>
      </c>
      <c r="C124" s="244">
        <v>3.0</v>
      </c>
      <c r="D124" s="244">
        <v>1.0</v>
      </c>
      <c r="E124" s="244">
        <v>3.0</v>
      </c>
    </row>
    <row r="125">
      <c r="A125" s="244">
        <v>1.0</v>
      </c>
      <c r="B125" s="244">
        <v>5.0</v>
      </c>
      <c r="C125" s="244">
        <v>4.0</v>
      </c>
      <c r="D125" s="244">
        <v>1.0</v>
      </c>
      <c r="E125" s="244">
        <v>4.0</v>
      </c>
    </row>
    <row r="126">
      <c r="A126" s="244">
        <v>1.0</v>
      </c>
      <c r="B126" s="244">
        <v>5.0</v>
      </c>
      <c r="C126" s="244">
        <v>5.0</v>
      </c>
      <c r="D126" s="244">
        <v>1.0</v>
      </c>
      <c r="E126" s="244">
        <v>5.0</v>
      </c>
    </row>
    <row r="127">
      <c r="A127" s="244">
        <v>1.0</v>
      </c>
      <c r="B127" s="244">
        <v>5.0</v>
      </c>
      <c r="C127" s="244">
        <v>6.0</v>
      </c>
      <c r="D127" s="244">
        <v>1.0</v>
      </c>
      <c r="E127" s="244">
        <v>6.0</v>
      </c>
    </row>
    <row r="128">
      <c r="A128" s="244">
        <v>1.0</v>
      </c>
      <c r="B128" s="244">
        <v>5.0</v>
      </c>
      <c r="C128" s="244">
        <v>7.0</v>
      </c>
      <c r="D128" s="244">
        <v>2.0</v>
      </c>
      <c r="E128" s="244">
        <v>1.0</v>
      </c>
    </row>
    <row r="129">
      <c r="A129" s="244">
        <v>1.0</v>
      </c>
      <c r="B129" s="244">
        <v>5.0</v>
      </c>
      <c r="C129" s="244">
        <v>8.0</v>
      </c>
      <c r="D129" s="244">
        <v>2.0</v>
      </c>
      <c r="E129" s="244">
        <v>2.0</v>
      </c>
    </row>
    <row r="130">
      <c r="A130" s="244">
        <v>1.0</v>
      </c>
      <c r="B130" s="244">
        <v>5.0</v>
      </c>
      <c r="C130" s="244">
        <v>9.0</v>
      </c>
      <c r="D130" s="244">
        <v>2.0</v>
      </c>
      <c r="E130" s="244">
        <v>3.0</v>
      </c>
    </row>
    <row r="131">
      <c r="A131" s="244">
        <v>1.0</v>
      </c>
      <c r="B131" s="244">
        <v>5.0</v>
      </c>
      <c r="C131" s="244">
        <v>10.0</v>
      </c>
      <c r="D131" s="244">
        <v>2.0</v>
      </c>
      <c r="E131" s="244">
        <v>4.0</v>
      </c>
    </row>
    <row r="132">
      <c r="A132" s="244">
        <v>1.0</v>
      </c>
      <c r="B132" s="244">
        <v>5.0</v>
      </c>
      <c r="C132" s="244">
        <v>11.0</v>
      </c>
      <c r="D132" s="244">
        <v>2.0</v>
      </c>
      <c r="E132" s="244">
        <v>5.0</v>
      </c>
    </row>
    <row r="133">
      <c r="A133" s="244">
        <v>1.0</v>
      </c>
      <c r="B133" s="244">
        <v>5.0</v>
      </c>
      <c r="C133" s="244">
        <v>12.0</v>
      </c>
      <c r="D133" s="244">
        <v>2.0</v>
      </c>
      <c r="E133" s="244">
        <v>6.0</v>
      </c>
    </row>
    <row r="134">
      <c r="A134" s="244">
        <v>1.0</v>
      </c>
      <c r="B134" s="244">
        <v>5.0</v>
      </c>
      <c r="C134" s="244">
        <v>13.0</v>
      </c>
      <c r="D134" s="244">
        <v>3.0</v>
      </c>
      <c r="E134" s="244">
        <v>1.0</v>
      </c>
    </row>
    <row r="135">
      <c r="A135" s="244">
        <v>1.0</v>
      </c>
      <c r="B135" s="244">
        <v>5.0</v>
      </c>
      <c r="C135" s="244">
        <v>14.0</v>
      </c>
      <c r="D135" s="244">
        <v>3.0</v>
      </c>
      <c r="E135" s="244">
        <v>2.0</v>
      </c>
    </row>
    <row r="136">
      <c r="A136" s="244">
        <v>1.0</v>
      </c>
      <c r="B136" s="244">
        <v>5.0</v>
      </c>
      <c r="C136" s="244">
        <v>15.0</v>
      </c>
      <c r="D136" s="244">
        <v>3.0</v>
      </c>
      <c r="E136" s="244">
        <v>3.0</v>
      </c>
    </row>
    <row r="137">
      <c r="A137" s="244">
        <v>1.0</v>
      </c>
      <c r="B137" s="244">
        <v>5.0</v>
      </c>
      <c r="C137" s="244">
        <v>16.0</v>
      </c>
      <c r="D137" s="244">
        <v>3.0</v>
      </c>
      <c r="E137" s="244">
        <v>4.0</v>
      </c>
    </row>
    <row r="138">
      <c r="A138" s="244">
        <v>1.0</v>
      </c>
      <c r="B138" s="244">
        <v>5.0</v>
      </c>
      <c r="C138" s="244">
        <v>17.0</v>
      </c>
      <c r="D138" s="244">
        <v>3.0</v>
      </c>
      <c r="E138" s="244">
        <v>5.0</v>
      </c>
    </row>
    <row r="139">
      <c r="A139" s="244">
        <v>1.0</v>
      </c>
      <c r="B139" s="244">
        <v>5.0</v>
      </c>
      <c r="C139" s="244">
        <v>18.0</v>
      </c>
      <c r="D139" s="244">
        <v>3.0</v>
      </c>
      <c r="E139" s="244">
        <v>6.0</v>
      </c>
    </row>
    <row r="140">
      <c r="A140" s="244">
        <v>1.0</v>
      </c>
      <c r="B140" s="244">
        <v>5.0</v>
      </c>
      <c r="C140" s="244">
        <v>19.0</v>
      </c>
      <c r="D140" s="244">
        <v>4.0</v>
      </c>
      <c r="E140" s="244">
        <v>1.0</v>
      </c>
    </row>
    <row r="141">
      <c r="A141" s="244">
        <v>1.0</v>
      </c>
      <c r="B141" s="244">
        <v>5.0</v>
      </c>
      <c r="C141" s="244">
        <v>20.0</v>
      </c>
      <c r="D141" s="244">
        <v>4.0</v>
      </c>
      <c r="E141" s="244">
        <v>2.0</v>
      </c>
    </row>
    <row r="142">
      <c r="A142" s="244">
        <v>1.0</v>
      </c>
      <c r="B142" s="244">
        <v>5.0</v>
      </c>
      <c r="C142" s="244">
        <v>21.0</v>
      </c>
      <c r="D142" s="244">
        <v>4.0</v>
      </c>
      <c r="E142" s="244">
        <v>3.0</v>
      </c>
    </row>
    <row r="143">
      <c r="A143" s="244">
        <v>1.0</v>
      </c>
      <c r="B143" s="244">
        <v>5.0</v>
      </c>
      <c r="C143" s="244">
        <v>22.0</v>
      </c>
      <c r="D143" s="244">
        <v>4.0</v>
      </c>
      <c r="E143" s="244">
        <v>4.0</v>
      </c>
    </row>
    <row r="144">
      <c r="A144" s="244">
        <v>1.0</v>
      </c>
      <c r="B144" s="244">
        <v>5.0</v>
      </c>
      <c r="C144" s="244">
        <v>23.0</v>
      </c>
      <c r="D144" s="244">
        <v>4.0</v>
      </c>
      <c r="E144" s="244">
        <v>5.0</v>
      </c>
    </row>
    <row r="145">
      <c r="A145" s="244">
        <v>1.0</v>
      </c>
      <c r="B145" s="244">
        <v>5.0</v>
      </c>
      <c r="C145" s="244">
        <v>24.0</v>
      </c>
      <c r="D145" s="244">
        <v>4.0</v>
      </c>
      <c r="E145" s="244">
        <v>6.0</v>
      </c>
    </row>
    <row r="146">
      <c r="A146" s="244">
        <v>1.0</v>
      </c>
      <c r="B146" s="244">
        <v>5.0</v>
      </c>
      <c r="C146" s="244">
        <v>25.0</v>
      </c>
      <c r="D146" s="244">
        <v>5.0</v>
      </c>
      <c r="E146" s="244">
        <v>1.0</v>
      </c>
    </row>
    <row r="147">
      <c r="A147" s="244">
        <v>1.0</v>
      </c>
      <c r="B147" s="244">
        <v>5.0</v>
      </c>
      <c r="C147" s="244">
        <v>26.0</v>
      </c>
      <c r="D147" s="244">
        <v>5.0</v>
      </c>
      <c r="E147" s="244">
        <v>2.0</v>
      </c>
    </row>
    <row r="148">
      <c r="A148" s="244">
        <v>1.0</v>
      </c>
      <c r="B148" s="244">
        <v>5.0</v>
      </c>
      <c r="C148" s="244">
        <v>27.0</v>
      </c>
      <c r="D148" s="244">
        <v>5.0</v>
      </c>
      <c r="E148" s="244">
        <v>3.0</v>
      </c>
    </row>
    <row r="149">
      <c r="A149" s="244">
        <v>1.0</v>
      </c>
      <c r="B149" s="244">
        <v>5.0</v>
      </c>
      <c r="C149" s="244">
        <v>28.0</v>
      </c>
      <c r="D149" s="244">
        <v>5.0</v>
      </c>
      <c r="E149" s="244">
        <v>4.0</v>
      </c>
    </row>
    <row r="150">
      <c r="A150" s="244">
        <v>1.0</v>
      </c>
      <c r="B150" s="244">
        <v>5.0</v>
      </c>
      <c r="C150" s="244">
        <v>29.0</v>
      </c>
      <c r="D150" s="244">
        <v>5.0</v>
      </c>
      <c r="E150" s="244">
        <v>5.0</v>
      </c>
    </row>
    <row r="151">
      <c r="A151" s="244">
        <v>1.0</v>
      </c>
      <c r="B151" s="244">
        <v>5.0</v>
      </c>
      <c r="C151" s="244">
        <v>30.0</v>
      </c>
      <c r="D151" s="244">
        <v>5.0</v>
      </c>
      <c r="E151" s="244">
        <v>6.0</v>
      </c>
    </row>
    <row r="152">
      <c r="A152" s="244">
        <v>1.0</v>
      </c>
      <c r="B152" s="244">
        <v>6.0</v>
      </c>
      <c r="C152" s="244">
        <v>1.0</v>
      </c>
      <c r="D152" s="244">
        <v>1.0</v>
      </c>
      <c r="E152" s="244">
        <v>1.0</v>
      </c>
    </row>
    <row r="153">
      <c r="A153" s="244">
        <v>1.0</v>
      </c>
      <c r="B153" s="244">
        <v>6.0</v>
      </c>
      <c r="C153" s="244">
        <v>2.0</v>
      </c>
      <c r="D153" s="244">
        <v>1.0</v>
      </c>
      <c r="E153" s="244">
        <v>2.0</v>
      </c>
    </row>
    <row r="154">
      <c r="A154" s="244">
        <v>1.0</v>
      </c>
      <c r="B154" s="244">
        <v>6.0</v>
      </c>
      <c r="C154" s="244">
        <v>3.0</v>
      </c>
      <c r="D154" s="244">
        <v>1.0</v>
      </c>
      <c r="E154" s="244">
        <v>3.0</v>
      </c>
    </row>
    <row r="155">
      <c r="A155" s="244">
        <v>1.0</v>
      </c>
      <c r="B155" s="244">
        <v>6.0</v>
      </c>
      <c r="C155" s="244">
        <v>4.0</v>
      </c>
      <c r="D155" s="244">
        <v>1.0</v>
      </c>
      <c r="E155" s="244">
        <v>4.0</v>
      </c>
    </row>
    <row r="156">
      <c r="A156" s="244">
        <v>1.0</v>
      </c>
      <c r="B156" s="244">
        <v>6.0</v>
      </c>
      <c r="C156" s="244">
        <v>5.0</v>
      </c>
      <c r="D156" s="244">
        <v>1.0</v>
      </c>
      <c r="E156" s="244">
        <v>5.0</v>
      </c>
    </row>
    <row r="157">
      <c r="A157" s="244">
        <v>1.0</v>
      </c>
      <c r="B157" s="244">
        <v>6.0</v>
      </c>
      <c r="C157" s="244">
        <v>6.0</v>
      </c>
      <c r="D157" s="244">
        <v>1.0</v>
      </c>
      <c r="E157" s="244">
        <v>6.0</v>
      </c>
    </row>
    <row r="158">
      <c r="A158" s="244">
        <v>1.0</v>
      </c>
      <c r="B158" s="244">
        <v>6.0</v>
      </c>
      <c r="C158" s="244">
        <v>7.0</v>
      </c>
      <c r="D158" s="244">
        <v>2.0</v>
      </c>
      <c r="E158" s="244">
        <v>1.0</v>
      </c>
    </row>
    <row r="159">
      <c r="A159" s="244">
        <v>1.0</v>
      </c>
      <c r="B159" s="244">
        <v>6.0</v>
      </c>
      <c r="C159" s="244">
        <v>8.0</v>
      </c>
      <c r="D159" s="244">
        <v>2.0</v>
      </c>
      <c r="E159" s="244">
        <v>2.0</v>
      </c>
    </row>
    <row r="160">
      <c r="A160" s="244">
        <v>1.0</v>
      </c>
      <c r="B160" s="244">
        <v>6.0</v>
      </c>
      <c r="C160" s="244">
        <v>9.0</v>
      </c>
      <c r="D160" s="244">
        <v>2.0</v>
      </c>
      <c r="E160" s="244">
        <v>3.0</v>
      </c>
    </row>
    <row r="161">
      <c r="A161" s="244">
        <v>1.0</v>
      </c>
      <c r="B161" s="244">
        <v>6.0</v>
      </c>
      <c r="C161" s="244">
        <v>10.0</v>
      </c>
      <c r="D161" s="244">
        <v>2.0</v>
      </c>
      <c r="E161" s="244">
        <v>4.0</v>
      </c>
    </row>
    <row r="162">
      <c r="A162" s="244">
        <v>1.0</v>
      </c>
      <c r="B162" s="244">
        <v>6.0</v>
      </c>
      <c r="C162" s="244">
        <v>11.0</v>
      </c>
      <c r="D162" s="244">
        <v>2.0</v>
      </c>
      <c r="E162" s="244">
        <v>5.0</v>
      </c>
    </row>
    <row r="163">
      <c r="A163" s="244">
        <v>1.0</v>
      </c>
      <c r="B163" s="244">
        <v>6.0</v>
      </c>
      <c r="C163" s="244">
        <v>12.0</v>
      </c>
      <c r="D163" s="244">
        <v>2.0</v>
      </c>
      <c r="E163" s="244">
        <v>6.0</v>
      </c>
    </row>
    <row r="164">
      <c r="A164" s="244">
        <v>1.0</v>
      </c>
      <c r="B164" s="244">
        <v>6.0</v>
      </c>
      <c r="C164" s="244">
        <v>13.0</v>
      </c>
      <c r="D164" s="244">
        <v>3.0</v>
      </c>
      <c r="E164" s="244">
        <v>1.0</v>
      </c>
    </row>
    <row r="165">
      <c r="A165" s="244">
        <v>1.0</v>
      </c>
      <c r="B165" s="244">
        <v>6.0</v>
      </c>
      <c r="C165" s="244">
        <v>14.0</v>
      </c>
      <c r="D165" s="244">
        <v>3.0</v>
      </c>
      <c r="E165" s="244">
        <v>2.0</v>
      </c>
    </row>
    <row r="166">
      <c r="A166" s="244">
        <v>1.0</v>
      </c>
      <c r="B166" s="244">
        <v>6.0</v>
      </c>
      <c r="C166" s="244">
        <v>15.0</v>
      </c>
      <c r="D166" s="244">
        <v>3.0</v>
      </c>
      <c r="E166" s="244">
        <v>3.0</v>
      </c>
    </row>
    <row r="167">
      <c r="A167" s="244">
        <v>1.0</v>
      </c>
      <c r="B167" s="244">
        <v>6.0</v>
      </c>
      <c r="C167" s="244">
        <v>16.0</v>
      </c>
      <c r="D167" s="244">
        <v>3.0</v>
      </c>
      <c r="E167" s="244">
        <v>4.0</v>
      </c>
    </row>
    <row r="168">
      <c r="A168" s="244">
        <v>1.0</v>
      </c>
      <c r="B168" s="244">
        <v>6.0</v>
      </c>
      <c r="C168" s="244">
        <v>17.0</v>
      </c>
      <c r="D168" s="244">
        <v>3.0</v>
      </c>
      <c r="E168" s="244">
        <v>5.0</v>
      </c>
    </row>
    <row r="169">
      <c r="A169" s="244">
        <v>1.0</v>
      </c>
      <c r="B169" s="244">
        <v>6.0</v>
      </c>
      <c r="C169" s="244">
        <v>18.0</v>
      </c>
      <c r="D169" s="244">
        <v>3.0</v>
      </c>
      <c r="E169" s="244">
        <v>6.0</v>
      </c>
    </row>
    <row r="170">
      <c r="A170" s="244">
        <v>1.0</v>
      </c>
      <c r="B170" s="244">
        <v>6.0</v>
      </c>
      <c r="C170" s="244">
        <v>19.0</v>
      </c>
      <c r="D170" s="244">
        <v>4.0</v>
      </c>
      <c r="E170" s="244">
        <v>1.0</v>
      </c>
    </row>
    <row r="171">
      <c r="A171" s="244">
        <v>1.0</v>
      </c>
      <c r="B171" s="244">
        <v>6.0</v>
      </c>
      <c r="C171" s="244">
        <v>20.0</v>
      </c>
      <c r="D171" s="244">
        <v>4.0</v>
      </c>
      <c r="E171" s="244">
        <v>2.0</v>
      </c>
    </row>
    <row r="172">
      <c r="A172" s="244">
        <v>1.0</v>
      </c>
      <c r="B172" s="244">
        <v>6.0</v>
      </c>
      <c r="C172" s="244">
        <v>21.0</v>
      </c>
      <c r="D172" s="244">
        <v>4.0</v>
      </c>
      <c r="E172" s="244">
        <v>3.0</v>
      </c>
    </row>
    <row r="173">
      <c r="A173" s="244">
        <v>1.0</v>
      </c>
      <c r="B173" s="244">
        <v>6.0</v>
      </c>
      <c r="C173" s="244">
        <v>22.0</v>
      </c>
      <c r="D173" s="244">
        <v>4.0</v>
      </c>
      <c r="E173" s="244">
        <v>4.0</v>
      </c>
    </row>
    <row r="174">
      <c r="A174" s="244">
        <v>1.0</v>
      </c>
      <c r="B174" s="244">
        <v>6.0</v>
      </c>
      <c r="C174" s="244">
        <v>23.0</v>
      </c>
      <c r="D174" s="244">
        <v>4.0</v>
      </c>
      <c r="E174" s="244">
        <v>5.0</v>
      </c>
    </row>
    <row r="175">
      <c r="A175" s="244">
        <v>1.0</v>
      </c>
      <c r="B175" s="244">
        <v>6.0</v>
      </c>
      <c r="C175" s="244">
        <v>24.0</v>
      </c>
      <c r="D175" s="244">
        <v>4.0</v>
      </c>
      <c r="E175" s="244">
        <v>6.0</v>
      </c>
    </row>
    <row r="176">
      <c r="A176" s="244">
        <v>1.0</v>
      </c>
      <c r="B176" s="244">
        <v>6.0</v>
      </c>
      <c r="C176" s="244">
        <v>25.0</v>
      </c>
      <c r="D176" s="244">
        <v>5.0</v>
      </c>
      <c r="E176" s="244">
        <v>1.0</v>
      </c>
    </row>
    <row r="177">
      <c r="A177" s="244">
        <v>1.0</v>
      </c>
      <c r="B177" s="244">
        <v>6.0</v>
      </c>
      <c r="C177" s="244">
        <v>26.0</v>
      </c>
      <c r="D177" s="244">
        <v>5.0</v>
      </c>
      <c r="E177" s="244">
        <v>2.0</v>
      </c>
    </row>
    <row r="178">
      <c r="A178" s="244">
        <v>1.0</v>
      </c>
      <c r="B178" s="244">
        <v>6.0</v>
      </c>
      <c r="C178" s="244">
        <v>27.0</v>
      </c>
      <c r="D178" s="244">
        <v>5.0</v>
      </c>
      <c r="E178" s="244">
        <v>3.0</v>
      </c>
    </row>
    <row r="179">
      <c r="A179" s="244">
        <v>1.0</v>
      </c>
      <c r="B179" s="244">
        <v>6.0</v>
      </c>
      <c r="C179" s="244">
        <v>28.0</v>
      </c>
      <c r="D179" s="244">
        <v>5.0</v>
      </c>
      <c r="E179" s="244">
        <v>4.0</v>
      </c>
    </row>
    <row r="180">
      <c r="A180" s="244">
        <v>1.0</v>
      </c>
      <c r="B180" s="244">
        <v>6.0</v>
      </c>
      <c r="C180" s="244">
        <v>29.0</v>
      </c>
      <c r="D180" s="244">
        <v>5.0</v>
      </c>
      <c r="E180" s="244">
        <v>5.0</v>
      </c>
    </row>
    <row r="181">
      <c r="A181" s="244">
        <v>1.0</v>
      </c>
      <c r="B181" s="244">
        <v>6.0</v>
      </c>
      <c r="C181" s="244">
        <v>30.0</v>
      </c>
      <c r="D181" s="244">
        <v>5.0</v>
      </c>
      <c r="E181" s="244">
        <v>6.0</v>
      </c>
    </row>
    <row r="182">
      <c r="A182" s="244">
        <v>1.0</v>
      </c>
      <c r="B182" s="244">
        <v>7.0</v>
      </c>
      <c r="C182" s="244">
        <v>1.0</v>
      </c>
      <c r="D182" s="244">
        <v>1.0</v>
      </c>
      <c r="E182" s="244">
        <v>1.0</v>
      </c>
    </row>
    <row r="183">
      <c r="A183" s="244">
        <v>1.0</v>
      </c>
      <c r="B183" s="244">
        <v>7.0</v>
      </c>
      <c r="C183" s="244">
        <v>2.0</v>
      </c>
      <c r="D183" s="244">
        <v>1.0</v>
      </c>
      <c r="E183" s="244">
        <v>2.0</v>
      </c>
    </row>
    <row r="184">
      <c r="A184" s="244">
        <v>1.0</v>
      </c>
      <c r="B184" s="244">
        <v>7.0</v>
      </c>
      <c r="C184" s="244">
        <v>3.0</v>
      </c>
      <c r="D184" s="244">
        <v>1.0</v>
      </c>
      <c r="E184" s="244">
        <v>3.0</v>
      </c>
    </row>
    <row r="185">
      <c r="A185" s="244">
        <v>1.0</v>
      </c>
      <c r="B185" s="244">
        <v>7.0</v>
      </c>
      <c r="C185" s="244">
        <v>4.0</v>
      </c>
      <c r="D185" s="244">
        <v>1.0</v>
      </c>
      <c r="E185" s="244">
        <v>4.0</v>
      </c>
    </row>
    <row r="186">
      <c r="A186" s="244">
        <v>1.0</v>
      </c>
      <c r="B186" s="244">
        <v>7.0</v>
      </c>
      <c r="C186" s="244">
        <v>5.0</v>
      </c>
      <c r="D186" s="244">
        <v>1.0</v>
      </c>
      <c r="E186" s="244">
        <v>5.0</v>
      </c>
    </row>
    <row r="187">
      <c r="A187" s="244">
        <v>1.0</v>
      </c>
      <c r="B187" s="244">
        <v>7.0</v>
      </c>
      <c r="C187" s="244">
        <v>6.0</v>
      </c>
      <c r="D187" s="244">
        <v>1.0</v>
      </c>
      <c r="E187" s="244">
        <v>6.0</v>
      </c>
    </row>
    <row r="188">
      <c r="A188" s="244">
        <v>1.0</v>
      </c>
      <c r="B188" s="244">
        <v>7.0</v>
      </c>
      <c r="C188" s="244">
        <v>7.0</v>
      </c>
      <c r="D188" s="244">
        <v>2.0</v>
      </c>
      <c r="E188" s="244">
        <v>1.0</v>
      </c>
    </row>
    <row r="189">
      <c r="A189" s="244">
        <v>1.0</v>
      </c>
      <c r="B189" s="244">
        <v>7.0</v>
      </c>
      <c r="C189" s="244">
        <v>8.0</v>
      </c>
      <c r="D189" s="244">
        <v>2.0</v>
      </c>
      <c r="E189" s="244">
        <v>2.0</v>
      </c>
    </row>
    <row r="190">
      <c r="A190" s="244">
        <v>1.0</v>
      </c>
      <c r="B190" s="244">
        <v>7.0</v>
      </c>
      <c r="C190" s="244">
        <v>9.0</v>
      </c>
      <c r="D190" s="244">
        <v>2.0</v>
      </c>
      <c r="E190" s="244">
        <v>3.0</v>
      </c>
    </row>
    <row r="191">
      <c r="A191" s="244">
        <v>1.0</v>
      </c>
      <c r="B191" s="244">
        <v>7.0</v>
      </c>
      <c r="C191" s="244">
        <v>10.0</v>
      </c>
      <c r="D191" s="244">
        <v>2.0</v>
      </c>
      <c r="E191" s="244">
        <v>4.0</v>
      </c>
    </row>
    <row r="192">
      <c r="A192" s="244">
        <v>1.0</v>
      </c>
      <c r="B192" s="244">
        <v>7.0</v>
      </c>
      <c r="C192" s="244">
        <v>11.0</v>
      </c>
      <c r="D192" s="244">
        <v>2.0</v>
      </c>
      <c r="E192" s="244">
        <v>5.0</v>
      </c>
    </row>
    <row r="193">
      <c r="A193" s="244">
        <v>1.0</v>
      </c>
      <c r="B193" s="244">
        <v>7.0</v>
      </c>
      <c r="C193" s="244">
        <v>12.0</v>
      </c>
      <c r="D193" s="244">
        <v>2.0</v>
      </c>
      <c r="E193" s="244">
        <v>6.0</v>
      </c>
    </row>
    <row r="194">
      <c r="A194" s="244">
        <v>1.0</v>
      </c>
      <c r="B194" s="244">
        <v>7.0</v>
      </c>
      <c r="C194" s="244">
        <v>13.0</v>
      </c>
      <c r="D194" s="244">
        <v>3.0</v>
      </c>
      <c r="E194" s="244">
        <v>1.0</v>
      </c>
    </row>
    <row r="195">
      <c r="A195" s="244">
        <v>1.0</v>
      </c>
      <c r="B195" s="244">
        <v>7.0</v>
      </c>
      <c r="C195" s="244">
        <v>14.0</v>
      </c>
      <c r="D195" s="244">
        <v>3.0</v>
      </c>
      <c r="E195" s="244">
        <v>2.0</v>
      </c>
    </row>
    <row r="196">
      <c r="A196" s="244">
        <v>1.0</v>
      </c>
      <c r="B196" s="244">
        <v>7.0</v>
      </c>
      <c r="C196" s="244">
        <v>15.0</v>
      </c>
      <c r="D196" s="244">
        <v>3.0</v>
      </c>
      <c r="E196" s="244">
        <v>3.0</v>
      </c>
    </row>
    <row r="197">
      <c r="A197" s="244">
        <v>1.0</v>
      </c>
      <c r="B197" s="244">
        <v>7.0</v>
      </c>
      <c r="C197" s="244">
        <v>16.0</v>
      </c>
      <c r="D197" s="244">
        <v>3.0</v>
      </c>
      <c r="E197" s="244">
        <v>4.0</v>
      </c>
    </row>
    <row r="198">
      <c r="A198" s="244">
        <v>1.0</v>
      </c>
      <c r="B198" s="244">
        <v>7.0</v>
      </c>
      <c r="C198" s="244">
        <v>17.0</v>
      </c>
      <c r="D198" s="244">
        <v>3.0</v>
      </c>
      <c r="E198" s="244">
        <v>5.0</v>
      </c>
    </row>
    <row r="199">
      <c r="A199" s="244">
        <v>1.0</v>
      </c>
      <c r="B199" s="244">
        <v>7.0</v>
      </c>
      <c r="C199" s="244">
        <v>18.0</v>
      </c>
      <c r="D199" s="244">
        <v>3.0</v>
      </c>
      <c r="E199" s="244">
        <v>6.0</v>
      </c>
    </row>
    <row r="200">
      <c r="A200" s="244">
        <v>1.0</v>
      </c>
      <c r="B200" s="244">
        <v>7.0</v>
      </c>
      <c r="C200" s="244">
        <v>19.0</v>
      </c>
      <c r="D200" s="244">
        <v>4.0</v>
      </c>
      <c r="E200" s="244">
        <v>1.0</v>
      </c>
    </row>
    <row r="201">
      <c r="A201" s="244">
        <v>1.0</v>
      </c>
      <c r="B201" s="244">
        <v>7.0</v>
      </c>
      <c r="C201" s="244">
        <v>20.0</v>
      </c>
      <c r="D201" s="244">
        <v>4.0</v>
      </c>
      <c r="E201" s="244">
        <v>2.0</v>
      </c>
    </row>
    <row r="202">
      <c r="A202" s="244">
        <v>1.0</v>
      </c>
      <c r="B202" s="244">
        <v>7.0</v>
      </c>
      <c r="C202" s="244">
        <v>21.0</v>
      </c>
      <c r="D202" s="244">
        <v>4.0</v>
      </c>
      <c r="E202" s="244">
        <v>3.0</v>
      </c>
    </row>
    <row r="203">
      <c r="A203" s="244">
        <v>1.0</v>
      </c>
      <c r="B203" s="244">
        <v>7.0</v>
      </c>
      <c r="C203" s="244">
        <v>22.0</v>
      </c>
      <c r="D203" s="244">
        <v>4.0</v>
      </c>
      <c r="E203" s="244">
        <v>4.0</v>
      </c>
    </row>
    <row r="204">
      <c r="A204" s="244">
        <v>1.0</v>
      </c>
      <c r="B204" s="244">
        <v>7.0</v>
      </c>
      <c r="C204" s="244">
        <v>23.0</v>
      </c>
      <c r="D204" s="244">
        <v>4.0</v>
      </c>
      <c r="E204" s="244">
        <v>5.0</v>
      </c>
    </row>
    <row r="205">
      <c r="A205" s="244">
        <v>1.0</v>
      </c>
      <c r="B205" s="244">
        <v>7.0</v>
      </c>
      <c r="C205" s="244">
        <v>24.0</v>
      </c>
      <c r="D205" s="244">
        <v>4.0</v>
      </c>
      <c r="E205" s="244">
        <v>6.0</v>
      </c>
    </row>
    <row r="206">
      <c r="A206" s="244">
        <v>1.0</v>
      </c>
      <c r="B206" s="244">
        <v>7.0</v>
      </c>
      <c r="C206" s="244">
        <v>25.0</v>
      </c>
      <c r="D206" s="244">
        <v>5.0</v>
      </c>
      <c r="E206" s="244">
        <v>1.0</v>
      </c>
    </row>
    <row r="207">
      <c r="A207" s="244">
        <v>1.0</v>
      </c>
      <c r="B207" s="244">
        <v>7.0</v>
      </c>
      <c r="C207" s="244">
        <v>26.0</v>
      </c>
      <c r="D207" s="244">
        <v>5.0</v>
      </c>
      <c r="E207" s="244">
        <v>2.0</v>
      </c>
    </row>
    <row r="208">
      <c r="A208" s="244">
        <v>1.0</v>
      </c>
      <c r="B208" s="244">
        <v>7.0</v>
      </c>
      <c r="C208" s="244">
        <v>27.0</v>
      </c>
      <c r="D208" s="244">
        <v>5.0</v>
      </c>
      <c r="E208" s="244">
        <v>3.0</v>
      </c>
    </row>
    <row r="209">
      <c r="A209" s="244">
        <v>1.0</v>
      </c>
      <c r="B209" s="244">
        <v>7.0</v>
      </c>
      <c r="C209" s="244">
        <v>28.0</v>
      </c>
      <c r="D209" s="244">
        <v>5.0</v>
      </c>
      <c r="E209" s="244">
        <v>4.0</v>
      </c>
    </row>
    <row r="210">
      <c r="A210" s="244">
        <v>1.0</v>
      </c>
      <c r="B210" s="244">
        <v>7.0</v>
      </c>
      <c r="C210" s="244">
        <v>29.0</v>
      </c>
      <c r="D210" s="244">
        <v>5.0</v>
      </c>
      <c r="E210" s="244">
        <v>5.0</v>
      </c>
    </row>
    <row r="211">
      <c r="A211" s="244">
        <v>1.0</v>
      </c>
      <c r="B211" s="244">
        <v>7.0</v>
      </c>
      <c r="C211" s="244">
        <v>30.0</v>
      </c>
      <c r="D211" s="244">
        <v>5.0</v>
      </c>
      <c r="E211" s="244">
        <v>6.0</v>
      </c>
    </row>
    <row r="212">
      <c r="A212" s="244">
        <v>1.0</v>
      </c>
      <c r="B212" s="244">
        <v>8.0</v>
      </c>
      <c r="C212" s="244">
        <v>1.0</v>
      </c>
      <c r="D212" s="244">
        <v>1.0</v>
      </c>
      <c r="E212" s="244">
        <v>1.0</v>
      </c>
    </row>
    <row r="213">
      <c r="A213" s="244">
        <v>1.0</v>
      </c>
      <c r="B213" s="244">
        <v>8.0</v>
      </c>
      <c r="C213" s="244">
        <v>2.0</v>
      </c>
      <c r="D213" s="244">
        <v>1.0</v>
      </c>
      <c r="E213" s="244">
        <v>2.0</v>
      </c>
    </row>
    <row r="214">
      <c r="A214" s="244">
        <v>1.0</v>
      </c>
      <c r="B214" s="244">
        <v>8.0</v>
      </c>
      <c r="C214" s="244">
        <v>3.0</v>
      </c>
      <c r="D214" s="244">
        <v>1.0</v>
      </c>
      <c r="E214" s="244">
        <v>3.0</v>
      </c>
    </row>
    <row r="215">
      <c r="A215" s="244">
        <v>1.0</v>
      </c>
      <c r="B215" s="244">
        <v>8.0</v>
      </c>
      <c r="C215" s="244">
        <v>4.0</v>
      </c>
      <c r="D215" s="244">
        <v>1.0</v>
      </c>
      <c r="E215" s="244">
        <v>4.0</v>
      </c>
    </row>
    <row r="216">
      <c r="A216" s="244">
        <v>1.0</v>
      </c>
      <c r="B216" s="244">
        <v>8.0</v>
      </c>
      <c r="C216" s="244">
        <v>5.0</v>
      </c>
      <c r="D216" s="244">
        <v>1.0</v>
      </c>
      <c r="E216" s="244">
        <v>5.0</v>
      </c>
    </row>
    <row r="217">
      <c r="A217" s="245"/>
      <c r="B217" s="245"/>
      <c r="C217" s="245"/>
      <c r="D217" s="245"/>
      <c r="E217" s="245"/>
    </row>
    <row r="218">
      <c r="A218" s="244">
        <v>1.0</v>
      </c>
      <c r="B218" s="244">
        <v>9.0</v>
      </c>
      <c r="C218" s="244">
        <v>1.0</v>
      </c>
      <c r="D218" s="244">
        <v>1.0</v>
      </c>
      <c r="E218" s="244">
        <v>1.0</v>
      </c>
    </row>
    <row r="219">
      <c r="A219" s="244">
        <v>1.0</v>
      </c>
      <c r="B219" s="244">
        <v>9.0</v>
      </c>
      <c r="C219" s="244">
        <v>2.0</v>
      </c>
      <c r="D219" s="244">
        <v>1.0</v>
      </c>
      <c r="E219" s="244">
        <v>2.0</v>
      </c>
    </row>
    <row r="220">
      <c r="A220" s="244">
        <v>1.0</v>
      </c>
      <c r="B220" s="244">
        <v>9.0</v>
      </c>
      <c r="C220" s="244">
        <v>3.0</v>
      </c>
      <c r="D220" s="244">
        <v>1.0</v>
      </c>
      <c r="E220" s="244">
        <v>3.0</v>
      </c>
    </row>
    <row r="221">
      <c r="A221" s="244">
        <v>1.0</v>
      </c>
      <c r="B221" s="244">
        <v>9.0</v>
      </c>
      <c r="C221" s="244">
        <v>4.0</v>
      </c>
      <c r="D221" s="244">
        <v>1.0</v>
      </c>
      <c r="E221" s="244">
        <v>4.0</v>
      </c>
    </row>
    <row r="222">
      <c r="A222" s="244">
        <v>1.0</v>
      </c>
      <c r="B222" s="244">
        <v>9.0</v>
      </c>
      <c r="C222" s="244">
        <v>5.0</v>
      </c>
      <c r="D222" s="244">
        <v>1.0</v>
      </c>
      <c r="E222" s="244">
        <v>5.0</v>
      </c>
    </row>
    <row r="223">
      <c r="A223" s="244">
        <v>1.0</v>
      </c>
      <c r="B223" s="244">
        <v>9.0</v>
      </c>
      <c r="C223" s="244">
        <v>6.0</v>
      </c>
      <c r="D223" s="244">
        <v>1.0</v>
      </c>
      <c r="E223" s="244">
        <v>6.0</v>
      </c>
    </row>
    <row r="224">
      <c r="A224" s="244">
        <v>1.0</v>
      </c>
      <c r="B224" s="244">
        <v>9.0</v>
      </c>
      <c r="C224" s="244">
        <v>7.0</v>
      </c>
      <c r="D224" s="244">
        <v>2.0</v>
      </c>
      <c r="E224" s="244">
        <v>1.0</v>
      </c>
    </row>
    <row r="225">
      <c r="A225" s="244">
        <v>1.0</v>
      </c>
      <c r="B225" s="244">
        <v>9.0</v>
      </c>
      <c r="C225" s="244">
        <v>8.0</v>
      </c>
      <c r="D225" s="244">
        <v>2.0</v>
      </c>
      <c r="E225" s="244">
        <v>2.0</v>
      </c>
    </row>
    <row r="226">
      <c r="A226" s="244">
        <v>1.0</v>
      </c>
      <c r="B226" s="244">
        <v>9.0</v>
      </c>
      <c r="C226" s="244">
        <v>9.0</v>
      </c>
      <c r="D226" s="244">
        <v>2.0</v>
      </c>
      <c r="E226" s="244">
        <v>3.0</v>
      </c>
    </row>
    <row r="227">
      <c r="A227" s="244">
        <v>1.0</v>
      </c>
      <c r="B227" s="244">
        <v>9.0</v>
      </c>
      <c r="C227" s="244">
        <v>10.0</v>
      </c>
      <c r="D227" s="244">
        <v>2.0</v>
      </c>
      <c r="E227" s="244">
        <v>4.0</v>
      </c>
    </row>
    <row r="228">
      <c r="A228" s="244">
        <v>1.0</v>
      </c>
      <c r="B228" s="244">
        <v>9.0</v>
      </c>
      <c r="C228" s="244">
        <v>11.0</v>
      </c>
      <c r="D228" s="244">
        <v>2.0</v>
      </c>
      <c r="E228" s="244">
        <v>5.0</v>
      </c>
    </row>
    <row r="229">
      <c r="A229" s="244">
        <v>1.0</v>
      </c>
      <c r="B229" s="244">
        <v>9.0</v>
      </c>
      <c r="C229" s="244">
        <v>12.0</v>
      </c>
      <c r="D229" s="244">
        <v>2.0</v>
      </c>
      <c r="E229" s="244">
        <v>6.0</v>
      </c>
    </row>
    <row r="230">
      <c r="A230" s="244">
        <v>1.0</v>
      </c>
      <c r="B230" s="244">
        <v>9.0</v>
      </c>
      <c r="C230" s="244">
        <v>13.0</v>
      </c>
      <c r="D230" s="244">
        <v>3.0</v>
      </c>
      <c r="E230" s="244">
        <v>1.0</v>
      </c>
    </row>
    <row r="231">
      <c r="A231" s="244">
        <v>1.0</v>
      </c>
      <c r="B231" s="244">
        <v>9.0</v>
      </c>
      <c r="C231" s="244">
        <v>14.0</v>
      </c>
      <c r="D231" s="244">
        <v>3.0</v>
      </c>
      <c r="E231" s="244">
        <v>2.0</v>
      </c>
    </row>
    <row r="232">
      <c r="A232" s="244">
        <v>1.0</v>
      </c>
      <c r="B232" s="244">
        <v>9.0</v>
      </c>
      <c r="C232" s="244">
        <v>15.0</v>
      </c>
      <c r="D232" s="244">
        <v>3.0</v>
      </c>
      <c r="E232" s="244">
        <v>3.0</v>
      </c>
    </row>
    <row r="233">
      <c r="A233" s="244">
        <v>1.0</v>
      </c>
      <c r="B233" s="244">
        <v>9.0</v>
      </c>
      <c r="C233" s="244">
        <v>16.0</v>
      </c>
      <c r="D233" s="244">
        <v>3.0</v>
      </c>
      <c r="E233" s="244">
        <v>4.0</v>
      </c>
    </row>
    <row r="234">
      <c r="A234" s="244">
        <v>1.0</v>
      </c>
      <c r="B234" s="244">
        <v>9.0</v>
      </c>
      <c r="C234" s="244">
        <v>17.0</v>
      </c>
      <c r="D234" s="244">
        <v>3.0</v>
      </c>
      <c r="E234" s="244">
        <v>5.0</v>
      </c>
    </row>
    <row r="235">
      <c r="A235" s="244">
        <v>1.0</v>
      </c>
      <c r="B235" s="244">
        <v>9.0</v>
      </c>
      <c r="C235" s="244">
        <v>18.0</v>
      </c>
      <c r="D235" s="244">
        <v>3.0</v>
      </c>
      <c r="E235" s="244">
        <v>6.0</v>
      </c>
    </row>
    <row r="236">
      <c r="A236" s="244">
        <v>1.0</v>
      </c>
      <c r="B236" s="244">
        <v>9.0</v>
      </c>
      <c r="C236" s="244">
        <v>19.0</v>
      </c>
      <c r="D236" s="244">
        <v>4.0</v>
      </c>
      <c r="E236" s="244">
        <v>1.0</v>
      </c>
    </row>
    <row r="237">
      <c r="A237" s="244">
        <v>1.0</v>
      </c>
      <c r="B237" s="244">
        <v>9.0</v>
      </c>
      <c r="C237" s="244">
        <v>20.0</v>
      </c>
      <c r="D237" s="244">
        <v>4.0</v>
      </c>
      <c r="E237" s="244">
        <v>2.0</v>
      </c>
    </row>
    <row r="238">
      <c r="A238" s="244">
        <v>1.0</v>
      </c>
      <c r="B238" s="244">
        <v>9.0</v>
      </c>
      <c r="C238" s="244">
        <v>21.0</v>
      </c>
      <c r="D238" s="244">
        <v>4.0</v>
      </c>
      <c r="E238" s="244">
        <v>3.0</v>
      </c>
    </row>
    <row r="239">
      <c r="A239" s="244">
        <v>1.0</v>
      </c>
      <c r="B239" s="244">
        <v>9.0</v>
      </c>
      <c r="C239" s="244">
        <v>22.0</v>
      </c>
      <c r="D239" s="244">
        <v>4.0</v>
      </c>
      <c r="E239" s="244">
        <v>4.0</v>
      </c>
    </row>
    <row r="240">
      <c r="A240" s="244">
        <v>1.0</v>
      </c>
      <c r="B240" s="244">
        <v>9.0</v>
      </c>
      <c r="C240" s="244">
        <v>23.0</v>
      </c>
      <c r="D240" s="244">
        <v>4.0</v>
      </c>
      <c r="E240" s="244">
        <v>5.0</v>
      </c>
    </row>
    <row r="241">
      <c r="A241" s="244">
        <v>1.0</v>
      </c>
      <c r="B241" s="244">
        <v>9.0</v>
      </c>
      <c r="C241" s="244">
        <v>24.0</v>
      </c>
      <c r="D241" s="244">
        <v>4.0</v>
      </c>
      <c r="E241" s="244">
        <v>6.0</v>
      </c>
    </row>
    <row r="242">
      <c r="A242" s="244">
        <v>1.0</v>
      </c>
      <c r="B242" s="244">
        <v>9.0</v>
      </c>
      <c r="C242" s="244">
        <v>25.0</v>
      </c>
      <c r="D242" s="244">
        <v>5.0</v>
      </c>
      <c r="E242" s="244">
        <v>1.0</v>
      </c>
    </row>
    <row r="243">
      <c r="A243" s="244">
        <v>1.0</v>
      </c>
      <c r="B243" s="244">
        <v>9.0</v>
      </c>
      <c r="C243" s="244">
        <v>26.0</v>
      </c>
      <c r="D243" s="244">
        <v>5.0</v>
      </c>
      <c r="E243" s="244">
        <v>2.0</v>
      </c>
    </row>
    <row r="244">
      <c r="A244" s="244">
        <v>1.0</v>
      </c>
      <c r="B244" s="244">
        <v>9.0</v>
      </c>
      <c r="C244" s="244">
        <v>27.0</v>
      </c>
      <c r="D244" s="244">
        <v>5.0</v>
      </c>
      <c r="E244" s="244">
        <v>3.0</v>
      </c>
    </row>
    <row r="245">
      <c r="A245" s="244">
        <v>1.0</v>
      </c>
      <c r="B245" s="244">
        <v>9.0</v>
      </c>
      <c r="C245" s="244">
        <v>28.0</v>
      </c>
      <c r="D245" s="244">
        <v>5.0</v>
      </c>
      <c r="E245" s="244">
        <v>4.0</v>
      </c>
    </row>
    <row r="246">
      <c r="A246" s="244">
        <v>1.0</v>
      </c>
      <c r="B246" s="244">
        <v>9.0</v>
      </c>
      <c r="C246" s="244">
        <v>29.0</v>
      </c>
      <c r="D246" s="244">
        <v>5.0</v>
      </c>
      <c r="E246" s="244">
        <v>5.0</v>
      </c>
    </row>
    <row r="247">
      <c r="A247" s="244">
        <v>1.0</v>
      </c>
      <c r="B247" s="244">
        <v>9.0</v>
      </c>
      <c r="C247" s="244">
        <v>30.0</v>
      </c>
      <c r="D247" s="244">
        <v>5.0</v>
      </c>
      <c r="E247" s="244">
        <v>6.0</v>
      </c>
    </row>
    <row r="248">
      <c r="A248" s="244">
        <v>1.0</v>
      </c>
      <c r="B248" s="244">
        <v>10.0</v>
      </c>
      <c r="C248" s="244">
        <v>1.0</v>
      </c>
      <c r="D248" s="244">
        <v>1.0</v>
      </c>
      <c r="E248" s="244">
        <v>1.0</v>
      </c>
    </row>
    <row r="249">
      <c r="A249" s="244">
        <v>1.0</v>
      </c>
      <c r="B249" s="244">
        <v>10.0</v>
      </c>
      <c r="C249" s="244">
        <v>2.0</v>
      </c>
      <c r="D249" s="244">
        <v>1.0</v>
      </c>
      <c r="E249" s="244">
        <v>2.0</v>
      </c>
    </row>
    <row r="250">
      <c r="A250" s="244">
        <v>1.0</v>
      </c>
      <c r="B250" s="244">
        <v>10.0</v>
      </c>
      <c r="C250" s="244">
        <v>3.0</v>
      </c>
      <c r="D250" s="244">
        <v>1.0</v>
      </c>
      <c r="E250" s="244">
        <v>3.0</v>
      </c>
    </row>
    <row r="251">
      <c r="A251" s="244">
        <v>1.0</v>
      </c>
      <c r="B251" s="244">
        <v>10.0</v>
      </c>
      <c r="C251" s="244">
        <v>4.0</v>
      </c>
      <c r="D251" s="244">
        <v>1.0</v>
      </c>
      <c r="E251" s="244">
        <v>4.0</v>
      </c>
    </row>
    <row r="252">
      <c r="A252" s="244">
        <v>1.0</v>
      </c>
      <c r="B252" s="244">
        <v>10.0</v>
      </c>
      <c r="C252" s="244">
        <v>5.0</v>
      </c>
      <c r="D252" s="244">
        <v>1.0</v>
      </c>
      <c r="E252" s="244">
        <v>5.0</v>
      </c>
    </row>
    <row r="253">
      <c r="A253" s="244">
        <v>1.0</v>
      </c>
      <c r="B253" s="244">
        <v>10.0</v>
      </c>
      <c r="C253" s="244">
        <v>6.0</v>
      </c>
      <c r="D253" s="244">
        <v>1.0</v>
      </c>
      <c r="E253" s="244">
        <v>6.0</v>
      </c>
    </row>
    <row r="254">
      <c r="A254" s="244">
        <v>1.0</v>
      </c>
      <c r="B254" s="244">
        <v>10.0</v>
      </c>
      <c r="C254" s="244">
        <v>7.0</v>
      </c>
      <c r="D254" s="244">
        <v>2.0</v>
      </c>
      <c r="E254" s="244">
        <v>1.0</v>
      </c>
    </row>
    <row r="255">
      <c r="A255" s="244">
        <v>1.0</v>
      </c>
      <c r="B255" s="244">
        <v>10.0</v>
      </c>
      <c r="C255" s="244">
        <v>8.0</v>
      </c>
      <c r="D255" s="244">
        <v>2.0</v>
      </c>
      <c r="E255" s="244">
        <v>2.0</v>
      </c>
    </row>
    <row r="256">
      <c r="A256" s="244">
        <v>1.0</v>
      </c>
      <c r="B256" s="244">
        <v>10.0</v>
      </c>
      <c r="C256" s="244">
        <v>9.0</v>
      </c>
      <c r="D256" s="244">
        <v>2.0</v>
      </c>
      <c r="E256" s="244">
        <v>3.0</v>
      </c>
    </row>
    <row r="257">
      <c r="A257" s="244">
        <v>1.0</v>
      </c>
      <c r="B257" s="244">
        <v>10.0</v>
      </c>
      <c r="C257" s="244">
        <v>10.0</v>
      </c>
      <c r="D257" s="244">
        <v>2.0</v>
      </c>
      <c r="E257" s="244">
        <v>4.0</v>
      </c>
    </row>
    <row r="258">
      <c r="A258" s="244">
        <v>1.0</v>
      </c>
      <c r="B258" s="244">
        <v>10.0</v>
      </c>
      <c r="C258" s="244">
        <v>11.0</v>
      </c>
      <c r="D258" s="244">
        <v>2.0</v>
      </c>
      <c r="E258" s="244">
        <v>5.0</v>
      </c>
    </row>
    <row r="259">
      <c r="A259" s="244">
        <v>1.0</v>
      </c>
      <c r="B259" s="244">
        <v>10.0</v>
      </c>
      <c r="C259" s="244">
        <v>12.0</v>
      </c>
      <c r="D259" s="244">
        <v>2.0</v>
      </c>
      <c r="E259" s="244">
        <v>6.0</v>
      </c>
    </row>
    <row r="260">
      <c r="A260" s="244">
        <v>1.0</v>
      </c>
      <c r="B260" s="244">
        <v>10.0</v>
      </c>
      <c r="C260" s="244">
        <v>13.0</v>
      </c>
      <c r="D260" s="244">
        <v>3.0</v>
      </c>
      <c r="E260" s="244">
        <v>1.0</v>
      </c>
    </row>
    <row r="261">
      <c r="A261" s="244">
        <v>1.0</v>
      </c>
      <c r="B261" s="244">
        <v>10.0</v>
      </c>
      <c r="C261" s="244">
        <v>14.0</v>
      </c>
      <c r="D261" s="244">
        <v>3.0</v>
      </c>
      <c r="E261" s="244">
        <v>2.0</v>
      </c>
    </row>
    <row r="262">
      <c r="A262" s="244">
        <v>1.0</v>
      </c>
      <c r="B262" s="244">
        <v>10.0</v>
      </c>
      <c r="C262" s="244">
        <v>15.0</v>
      </c>
      <c r="D262" s="244">
        <v>3.0</v>
      </c>
      <c r="E262" s="244">
        <v>3.0</v>
      </c>
    </row>
    <row r="263">
      <c r="A263" s="244">
        <v>1.0</v>
      </c>
      <c r="B263" s="244">
        <v>10.0</v>
      </c>
      <c r="C263" s="244">
        <v>16.0</v>
      </c>
      <c r="D263" s="244">
        <v>3.0</v>
      </c>
      <c r="E263" s="244">
        <v>4.0</v>
      </c>
    </row>
    <row r="264">
      <c r="A264" s="244">
        <v>1.0</v>
      </c>
      <c r="B264" s="244">
        <v>10.0</v>
      </c>
      <c r="C264" s="244">
        <v>17.0</v>
      </c>
      <c r="D264" s="244">
        <v>3.0</v>
      </c>
      <c r="E264" s="244">
        <v>5.0</v>
      </c>
    </row>
    <row r="265">
      <c r="A265" s="244">
        <v>1.0</v>
      </c>
      <c r="B265" s="244">
        <v>10.0</v>
      </c>
      <c r="C265" s="244">
        <v>18.0</v>
      </c>
      <c r="D265" s="244">
        <v>3.0</v>
      </c>
      <c r="E265" s="244">
        <v>6.0</v>
      </c>
    </row>
    <row r="266">
      <c r="A266" s="244">
        <v>1.0</v>
      </c>
      <c r="B266" s="244">
        <v>10.0</v>
      </c>
      <c r="C266" s="244">
        <v>19.0</v>
      </c>
      <c r="D266" s="244">
        <v>4.0</v>
      </c>
      <c r="E266" s="244">
        <v>1.0</v>
      </c>
    </row>
    <row r="267">
      <c r="A267" s="244">
        <v>1.0</v>
      </c>
      <c r="B267" s="244">
        <v>10.0</v>
      </c>
      <c r="C267" s="244">
        <v>20.0</v>
      </c>
      <c r="D267" s="244">
        <v>4.0</v>
      </c>
      <c r="E267" s="244">
        <v>2.0</v>
      </c>
    </row>
    <row r="268">
      <c r="A268" s="244">
        <v>1.0</v>
      </c>
      <c r="B268" s="244">
        <v>10.0</v>
      </c>
      <c r="C268" s="244">
        <v>21.0</v>
      </c>
      <c r="D268" s="244">
        <v>4.0</v>
      </c>
      <c r="E268" s="244">
        <v>3.0</v>
      </c>
    </row>
    <row r="269">
      <c r="A269" s="244">
        <v>1.0</v>
      </c>
      <c r="B269" s="244">
        <v>10.0</v>
      </c>
      <c r="C269" s="244">
        <v>22.0</v>
      </c>
      <c r="D269" s="244">
        <v>4.0</v>
      </c>
      <c r="E269" s="244">
        <v>4.0</v>
      </c>
    </row>
    <row r="270">
      <c r="A270" s="244">
        <v>1.0</v>
      </c>
      <c r="B270" s="244">
        <v>10.0</v>
      </c>
      <c r="C270" s="244">
        <v>23.0</v>
      </c>
      <c r="D270" s="244">
        <v>4.0</v>
      </c>
      <c r="E270" s="244">
        <v>5.0</v>
      </c>
    </row>
    <row r="271">
      <c r="A271" s="244">
        <v>1.0</v>
      </c>
      <c r="B271" s="244">
        <v>10.0</v>
      </c>
      <c r="C271" s="244">
        <v>24.0</v>
      </c>
      <c r="D271" s="244">
        <v>4.0</v>
      </c>
      <c r="E271" s="244">
        <v>6.0</v>
      </c>
    </row>
    <row r="272">
      <c r="A272" s="244">
        <v>1.0</v>
      </c>
      <c r="B272" s="244">
        <v>10.0</v>
      </c>
      <c r="C272" s="244">
        <v>25.0</v>
      </c>
      <c r="D272" s="244">
        <v>5.0</v>
      </c>
      <c r="E272" s="244">
        <v>1.0</v>
      </c>
    </row>
    <row r="273">
      <c r="A273" s="244">
        <v>1.0</v>
      </c>
      <c r="B273" s="244">
        <v>10.0</v>
      </c>
      <c r="C273" s="244">
        <v>26.0</v>
      </c>
      <c r="D273" s="244">
        <v>5.0</v>
      </c>
      <c r="E273" s="244">
        <v>2.0</v>
      </c>
    </row>
    <row r="274">
      <c r="A274" s="244">
        <v>1.0</v>
      </c>
      <c r="B274" s="244">
        <v>10.0</v>
      </c>
      <c r="C274" s="244">
        <v>27.0</v>
      </c>
      <c r="D274" s="244">
        <v>5.0</v>
      </c>
      <c r="E274" s="244">
        <v>3.0</v>
      </c>
    </row>
    <row r="275">
      <c r="A275" s="244">
        <v>1.0</v>
      </c>
      <c r="B275" s="244">
        <v>10.0</v>
      </c>
      <c r="C275" s="244">
        <v>28.0</v>
      </c>
      <c r="D275" s="244">
        <v>5.0</v>
      </c>
      <c r="E275" s="244">
        <v>4.0</v>
      </c>
    </row>
    <row r="276">
      <c r="A276" s="244">
        <v>1.0</v>
      </c>
      <c r="B276" s="244">
        <v>10.0</v>
      </c>
      <c r="C276" s="244">
        <v>29.0</v>
      </c>
      <c r="D276" s="244">
        <v>5.0</v>
      </c>
      <c r="E276" s="244">
        <v>5.0</v>
      </c>
    </row>
    <row r="277">
      <c r="A277" s="244">
        <v>1.0</v>
      </c>
      <c r="B277" s="244">
        <v>10.0</v>
      </c>
      <c r="C277" s="244">
        <v>30.0</v>
      </c>
      <c r="D277" s="244">
        <v>5.0</v>
      </c>
      <c r="E277" s="244">
        <v>6.0</v>
      </c>
    </row>
    <row r="278">
      <c r="A278" s="244">
        <v>1.0</v>
      </c>
      <c r="B278" s="244">
        <v>11.0</v>
      </c>
      <c r="C278" s="244">
        <v>1.0</v>
      </c>
      <c r="D278" s="244">
        <v>1.0</v>
      </c>
      <c r="E278" s="244">
        <v>1.0</v>
      </c>
    </row>
    <row r="279">
      <c r="A279" s="244">
        <v>1.0</v>
      </c>
      <c r="B279" s="244">
        <v>11.0</v>
      </c>
      <c r="C279" s="244">
        <v>2.0</v>
      </c>
      <c r="D279" s="244">
        <v>1.0</v>
      </c>
      <c r="E279" s="244">
        <v>2.0</v>
      </c>
    </row>
    <row r="280">
      <c r="A280" s="244">
        <v>1.0</v>
      </c>
      <c r="B280" s="244">
        <v>11.0</v>
      </c>
      <c r="C280" s="244">
        <v>3.0</v>
      </c>
      <c r="D280" s="244">
        <v>1.0</v>
      </c>
      <c r="E280" s="244">
        <v>3.0</v>
      </c>
    </row>
    <row r="281">
      <c r="A281" s="244">
        <v>1.0</v>
      </c>
      <c r="B281" s="244">
        <v>11.0</v>
      </c>
      <c r="C281" s="244">
        <v>4.0</v>
      </c>
      <c r="D281" s="244">
        <v>1.0</v>
      </c>
      <c r="E281" s="244">
        <v>4.0</v>
      </c>
    </row>
    <row r="282">
      <c r="A282" s="244">
        <v>1.0</v>
      </c>
      <c r="B282" s="244">
        <v>11.0</v>
      </c>
      <c r="C282" s="244">
        <v>5.0</v>
      </c>
      <c r="D282" s="244">
        <v>1.0</v>
      </c>
      <c r="E282" s="244">
        <v>5.0</v>
      </c>
    </row>
    <row r="283">
      <c r="A283" s="244">
        <v>1.0</v>
      </c>
      <c r="B283" s="244">
        <v>11.0</v>
      </c>
      <c r="C283" s="244">
        <v>6.0</v>
      </c>
      <c r="D283" s="244">
        <v>1.0</v>
      </c>
      <c r="E283" s="244">
        <v>6.0</v>
      </c>
    </row>
    <row r="284">
      <c r="A284" s="244">
        <v>1.0</v>
      </c>
      <c r="B284" s="244">
        <v>11.0</v>
      </c>
      <c r="C284" s="244">
        <v>7.0</v>
      </c>
      <c r="D284" s="244">
        <v>2.0</v>
      </c>
      <c r="E284" s="244">
        <v>1.0</v>
      </c>
    </row>
    <row r="285">
      <c r="A285" s="244">
        <v>1.0</v>
      </c>
      <c r="B285" s="244">
        <v>11.0</v>
      </c>
      <c r="C285" s="244">
        <v>8.0</v>
      </c>
      <c r="D285" s="244">
        <v>2.0</v>
      </c>
      <c r="E285" s="244">
        <v>2.0</v>
      </c>
    </row>
    <row r="286">
      <c r="A286" s="244">
        <v>1.0</v>
      </c>
      <c r="B286" s="244">
        <v>11.0</v>
      </c>
      <c r="C286" s="244">
        <v>9.0</v>
      </c>
      <c r="D286" s="244">
        <v>2.0</v>
      </c>
      <c r="E286" s="244">
        <v>3.0</v>
      </c>
    </row>
    <row r="287">
      <c r="A287" s="244">
        <v>1.0</v>
      </c>
      <c r="B287" s="244">
        <v>11.0</v>
      </c>
      <c r="C287" s="244">
        <v>10.0</v>
      </c>
      <c r="D287" s="244">
        <v>2.0</v>
      </c>
      <c r="E287" s="244">
        <v>4.0</v>
      </c>
    </row>
    <row r="288">
      <c r="A288" s="244">
        <v>1.0</v>
      </c>
      <c r="B288" s="244">
        <v>11.0</v>
      </c>
      <c r="C288" s="244">
        <v>11.0</v>
      </c>
      <c r="D288" s="244">
        <v>2.0</v>
      </c>
      <c r="E288" s="244">
        <v>5.0</v>
      </c>
    </row>
    <row r="289">
      <c r="A289" s="244">
        <v>1.0</v>
      </c>
      <c r="B289" s="244">
        <v>11.0</v>
      </c>
      <c r="C289" s="244">
        <v>12.0</v>
      </c>
      <c r="D289" s="244">
        <v>2.0</v>
      </c>
      <c r="E289" s="244">
        <v>6.0</v>
      </c>
    </row>
    <row r="290">
      <c r="A290" s="244">
        <v>1.0</v>
      </c>
      <c r="B290" s="244">
        <v>11.0</v>
      </c>
      <c r="C290" s="244">
        <v>13.0</v>
      </c>
      <c r="D290" s="244">
        <v>3.0</v>
      </c>
      <c r="E290" s="244">
        <v>1.0</v>
      </c>
    </row>
    <row r="291">
      <c r="A291" s="244">
        <v>1.0</v>
      </c>
      <c r="B291" s="244">
        <v>11.0</v>
      </c>
      <c r="C291" s="244">
        <v>14.0</v>
      </c>
      <c r="D291" s="244">
        <v>3.0</v>
      </c>
      <c r="E291" s="244">
        <v>2.0</v>
      </c>
    </row>
    <row r="292">
      <c r="A292" s="244">
        <v>1.0</v>
      </c>
      <c r="B292" s="244">
        <v>11.0</v>
      </c>
      <c r="C292" s="244">
        <v>15.0</v>
      </c>
      <c r="D292" s="244">
        <v>3.0</v>
      </c>
      <c r="E292" s="244">
        <v>3.0</v>
      </c>
    </row>
    <row r="293">
      <c r="A293" s="244">
        <v>1.0</v>
      </c>
      <c r="B293" s="244">
        <v>11.0</v>
      </c>
      <c r="C293" s="244">
        <v>16.0</v>
      </c>
      <c r="D293" s="244">
        <v>3.0</v>
      </c>
      <c r="E293" s="244">
        <v>4.0</v>
      </c>
    </row>
    <row r="294">
      <c r="A294" s="244">
        <v>1.0</v>
      </c>
      <c r="B294" s="244">
        <v>11.0</v>
      </c>
      <c r="C294" s="244">
        <v>17.0</v>
      </c>
      <c r="D294" s="244">
        <v>3.0</v>
      </c>
      <c r="E294" s="244">
        <v>5.0</v>
      </c>
    </row>
    <row r="295">
      <c r="A295" s="244">
        <v>1.0</v>
      </c>
      <c r="B295" s="244">
        <v>11.0</v>
      </c>
      <c r="C295" s="244">
        <v>18.0</v>
      </c>
      <c r="D295" s="244">
        <v>3.0</v>
      </c>
      <c r="E295" s="244">
        <v>6.0</v>
      </c>
    </row>
    <row r="296">
      <c r="A296" s="244">
        <v>1.0</v>
      </c>
      <c r="B296" s="244">
        <v>11.0</v>
      </c>
      <c r="C296" s="244">
        <v>19.0</v>
      </c>
      <c r="D296" s="244">
        <v>4.0</v>
      </c>
      <c r="E296" s="244">
        <v>1.0</v>
      </c>
    </row>
    <row r="297">
      <c r="A297" s="244">
        <v>1.0</v>
      </c>
      <c r="B297" s="244">
        <v>11.0</v>
      </c>
      <c r="C297" s="244">
        <v>20.0</v>
      </c>
      <c r="D297" s="244">
        <v>4.0</v>
      </c>
      <c r="E297" s="244">
        <v>2.0</v>
      </c>
    </row>
    <row r="298">
      <c r="A298" s="244">
        <v>1.0</v>
      </c>
      <c r="B298" s="244">
        <v>11.0</v>
      </c>
      <c r="C298" s="244">
        <v>21.0</v>
      </c>
      <c r="D298" s="244">
        <v>4.0</v>
      </c>
      <c r="E298" s="244">
        <v>3.0</v>
      </c>
    </row>
    <row r="299">
      <c r="A299" s="244">
        <v>1.0</v>
      </c>
      <c r="B299" s="244">
        <v>11.0</v>
      </c>
      <c r="C299" s="244">
        <v>22.0</v>
      </c>
      <c r="D299" s="244">
        <v>4.0</v>
      </c>
      <c r="E299" s="244">
        <v>4.0</v>
      </c>
    </row>
    <row r="300">
      <c r="A300" s="244">
        <v>1.0</v>
      </c>
      <c r="B300" s="244">
        <v>11.0</v>
      </c>
      <c r="C300" s="244">
        <v>23.0</v>
      </c>
      <c r="D300" s="244">
        <v>4.0</v>
      </c>
      <c r="E300" s="244">
        <v>5.0</v>
      </c>
    </row>
    <row r="301">
      <c r="A301" s="244">
        <v>1.0</v>
      </c>
      <c r="B301" s="244">
        <v>11.0</v>
      </c>
      <c r="C301" s="244">
        <v>24.0</v>
      </c>
      <c r="D301" s="244">
        <v>4.0</v>
      </c>
      <c r="E301" s="244">
        <v>6.0</v>
      </c>
    </row>
    <row r="302">
      <c r="A302" s="244">
        <v>1.0</v>
      </c>
      <c r="B302" s="244">
        <v>11.0</v>
      </c>
      <c r="C302" s="244">
        <v>25.0</v>
      </c>
      <c r="D302" s="244">
        <v>5.0</v>
      </c>
      <c r="E302" s="244">
        <v>1.0</v>
      </c>
    </row>
    <row r="303">
      <c r="A303" s="244">
        <v>1.0</v>
      </c>
      <c r="B303" s="244">
        <v>11.0</v>
      </c>
      <c r="C303" s="244">
        <v>26.0</v>
      </c>
      <c r="D303" s="244">
        <v>5.0</v>
      </c>
      <c r="E303" s="244">
        <v>2.0</v>
      </c>
    </row>
    <row r="304">
      <c r="A304" s="244">
        <v>1.0</v>
      </c>
      <c r="B304" s="244">
        <v>11.0</v>
      </c>
      <c r="C304" s="244">
        <v>27.0</v>
      </c>
      <c r="D304" s="244">
        <v>5.0</v>
      </c>
      <c r="E304" s="244">
        <v>3.0</v>
      </c>
    </row>
    <row r="305">
      <c r="A305" s="244">
        <v>1.0</v>
      </c>
      <c r="B305" s="244">
        <v>11.0</v>
      </c>
      <c r="C305" s="244">
        <v>28.0</v>
      </c>
      <c r="D305" s="244">
        <v>5.0</v>
      </c>
      <c r="E305" s="244">
        <v>4.0</v>
      </c>
    </row>
    <row r="306">
      <c r="A306" s="244">
        <v>1.0</v>
      </c>
      <c r="B306" s="244">
        <v>11.0</v>
      </c>
      <c r="C306" s="244">
        <v>29.0</v>
      </c>
      <c r="D306" s="244">
        <v>5.0</v>
      </c>
      <c r="E306" s="244">
        <v>5.0</v>
      </c>
    </row>
    <row r="307">
      <c r="A307" s="244">
        <v>1.0</v>
      </c>
      <c r="B307" s="244">
        <v>11.0</v>
      </c>
      <c r="C307" s="244">
        <v>30.0</v>
      </c>
      <c r="D307" s="244">
        <v>5.0</v>
      </c>
      <c r="E307" s="244">
        <v>6.0</v>
      </c>
    </row>
    <row r="308">
      <c r="A308" s="244">
        <v>1.0</v>
      </c>
      <c r="B308" s="244">
        <v>12.0</v>
      </c>
      <c r="C308" s="244">
        <v>1.0</v>
      </c>
      <c r="D308" s="244">
        <v>1.0</v>
      </c>
      <c r="E308" s="244">
        <v>1.0</v>
      </c>
    </row>
    <row r="309">
      <c r="A309" s="244">
        <v>1.0</v>
      </c>
      <c r="B309" s="244">
        <v>12.0</v>
      </c>
      <c r="C309" s="244">
        <v>2.0</v>
      </c>
      <c r="D309" s="244">
        <v>1.0</v>
      </c>
      <c r="E309" s="244">
        <v>2.0</v>
      </c>
    </row>
    <row r="310">
      <c r="A310" s="244">
        <v>1.0</v>
      </c>
      <c r="B310" s="244">
        <v>12.0</v>
      </c>
      <c r="C310" s="244">
        <v>3.0</v>
      </c>
      <c r="D310" s="244">
        <v>1.0</v>
      </c>
      <c r="E310" s="244">
        <v>3.0</v>
      </c>
    </row>
    <row r="311">
      <c r="A311" s="244">
        <v>1.0</v>
      </c>
      <c r="B311" s="244">
        <v>12.0</v>
      </c>
      <c r="C311" s="244">
        <v>4.0</v>
      </c>
      <c r="D311" s="244">
        <v>1.0</v>
      </c>
      <c r="E311" s="244">
        <v>4.0</v>
      </c>
    </row>
    <row r="312">
      <c r="A312" s="244">
        <v>1.0</v>
      </c>
      <c r="B312" s="244">
        <v>12.0</v>
      </c>
      <c r="C312" s="244">
        <v>5.0</v>
      </c>
      <c r="D312" s="244">
        <v>1.0</v>
      </c>
      <c r="E312" s="244">
        <v>5.0</v>
      </c>
    </row>
    <row r="313">
      <c r="A313" s="244">
        <v>1.0</v>
      </c>
      <c r="B313" s="244">
        <v>12.0</v>
      </c>
      <c r="C313" s="244">
        <v>6.0</v>
      </c>
      <c r="D313" s="244">
        <v>1.0</v>
      </c>
      <c r="E313" s="244">
        <v>6.0</v>
      </c>
    </row>
    <row r="314">
      <c r="A314" s="244">
        <v>1.0</v>
      </c>
      <c r="B314" s="244">
        <v>12.0</v>
      </c>
      <c r="C314" s="244">
        <v>7.0</v>
      </c>
      <c r="D314" s="244">
        <v>2.0</v>
      </c>
      <c r="E314" s="244">
        <v>1.0</v>
      </c>
    </row>
    <row r="315">
      <c r="A315" s="244">
        <v>1.0</v>
      </c>
      <c r="B315" s="244">
        <v>12.0</v>
      </c>
      <c r="C315" s="244">
        <v>8.0</v>
      </c>
      <c r="D315" s="244">
        <v>2.0</v>
      </c>
      <c r="E315" s="244">
        <v>2.0</v>
      </c>
    </row>
    <row r="316">
      <c r="A316" s="244">
        <v>1.0</v>
      </c>
      <c r="B316" s="244">
        <v>12.0</v>
      </c>
      <c r="C316" s="244">
        <v>9.0</v>
      </c>
      <c r="D316" s="244">
        <v>2.0</v>
      </c>
      <c r="E316" s="244">
        <v>3.0</v>
      </c>
    </row>
    <row r="317">
      <c r="A317" s="244">
        <v>1.0</v>
      </c>
      <c r="B317" s="244">
        <v>12.0</v>
      </c>
      <c r="C317" s="244">
        <v>10.0</v>
      </c>
      <c r="D317" s="244">
        <v>2.0</v>
      </c>
      <c r="E317" s="244">
        <v>4.0</v>
      </c>
    </row>
    <row r="318">
      <c r="A318" s="244">
        <v>1.0</v>
      </c>
      <c r="B318" s="244">
        <v>12.0</v>
      </c>
      <c r="C318" s="244">
        <v>11.0</v>
      </c>
      <c r="D318" s="244">
        <v>2.0</v>
      </c>
      <c r="E318" s="244">
        <v>5.0</v>
      </c>
    </row>
    <row r="319">
      <c r="A319" s="244">
        <v>1.0</v>
      </c>
      <c r="B319" s="244">
        <v>12.0</v>
      </c>
      <c r="C319" s="244">
        <v>12.0</v>
      </c>
      <c r="D319" s="244">
        <v>2.0</v>
      </c>
      <c r="E319" s="244">
        <v>6.0</v>
      </c>
    </row>
    <row r="320">
      <c r="A320" s="244">
        <v>1.0</v>
      </c>
      <c r="B320" s="244">
        <v>12.0</v>
      </c>
      <c r="C320" s="244">
        <v>13.0</v>
      </c>
      <c r="D320" s="244">
        <v>3.0</v>
      </c>
      <c r="E320" s="244">
        <v>1.0</v>
      </c>
    </row>
    <row r="321">
      <c r="A321" s="244">
        <v>1.0</v>
      </c>
      <c r="B321" s="244">
        <v>12.0</v>
      </c>
      <c r="C321" s="244">
        <v>14.0</v>
      </c>
      <c r="D321" s="244">
        <v>3.0</v>
      </c>
      <c r="E321" s="244">
        <v>2.0</v>
      </c>
    </row>
    <row r="322">
      <c r="A322" s="244">
        <v>1.0</v>
      </c>
      <c r="B322" s="244">
        <v>12.0</v>
      </c>
      <c r="C322" s="244">
        <v>15.0</v>
      </c>
      <c r="D322" s="244">
        <v>3.0</v>
      </c>
      <c r="E322" s="244">
        <v>3.0</v>
      </c>
    </row>
    <row r="323">
      <c r="A323" s="244">
        <v>1.0</v>
      </c>
      <c r="B323" s="244">
        <v>12.0</v>
      </c>
      <c r="C323" s="244">
        <v>16.0</v>
      </c>
      <c r="D323" s="244">
        <v>3.0</v>
      </c>
      <c r="E323" s="244">
        <v>4.0</v>
      </c>
    </row>
    <row r="324">
      <c r="A324" s="244">
        <v>1.0</v>
      </c>
      <c r="B324" s="244">
        <v>12.0</v>
      </c>
      <c r="C324" s="244">
        <v>17.0</v>
      </c>
      <c r="D324" s="244">
        <v>3.0</v>
      </c>
      <c r="E324" s="244">
        <v>5.0</v>
      </c>
    </row>
    <row r="325">
      <c r="A325" s="244">
        <v>1.0</v>
      </c>
      <c r="B325" s="244">
        <v>12.0</v>
      </c>
      <c r="C325" s="244">
        <v>18.0</v>
      </c>
      <c r="D325" s="244">
        <v>3.0</v>
      </c>
      <c r="E325" s="244">
        <v>6.0</v>
      </c>
    </row>
    <row r="326">
      <c r="A326" s="244">
        <v>1.0</v>
      </c>
      <c r="B326" s="244">
        <v>12.0</v>
      </c>
      <c r="C326" s="244">
        <v>19.0</v>
      </c>
      <c r="D326" s="244">
        <v>4.0</v>
      </c>
      <c r="E326" s="244">
        <v>1.0</v>
      </c>
    </row>
    <row r="327">
      <c r="A327" s="244">
        <v>1.0</v>
      </c>
      <c r="B327" s="244">
        <v>12.0</v>
      </c>
      <c r="C327" s="244">
        <v>20.0</v>
      </c>
      <c r="D327" s="244">
        <v>4.0</v>
      </c>
      <c r="E327" s="244">
        <v>2.0</v>
      </c>
    </row>
    <row r="328">
      <c r="A328" s="244">
        <v>1.0</v>
      </c>
      <c r="B328" s="244">
        <v>12.0</v>
      </c>
      <c r="C328" s="244">
        <v>21.0</v>
      </c>
      <c r="D328" s="244">
        <v>4.0</v>
      </c>
      <c r="E328" s="244">
        <v>3.0</v>
      </c>
    </row>
    <row r="329">
      <c r="A329" s="244">
        <v>1.0</v>
      </c>
      <c r="B329" s="244">
        <v>12.0</v>
      </c>
      <c r="C329" s="244">
        <v>22.0</v>
      </c>
      <c r="D329" s="244">
        <v>4.0</v>
      </c>
      <c r="E329" s="244">
        <v>4.0</v>
      </c>
    </row>
    <row r="330">
      <c r="A330" s="244">
        <v>1.0</v>
      </c>
      <c r="B330" s="244">
        <v>12.0</v>
      </c>
      <c r="C330" s="244">
        <v>23.0</v>
      </c>
      <c r="D330" s="244">
        <v>4.0</v>
      </c>
      <c r="E330" s="244">
        <v>5.0</v>
      </c>
    </row>
    <row r="331">
      <c r="A331" s="244">
        <v>1.0</v>
      </c>
      <c r="B331" s="244">
        <v>12.0</v>
      </c>
      <c r="C331" s="244">
        <v>24.0</v>
      </c>
      <c r="D331" s="244">
        <v>4.0</v>
      </c>
      <c r="E331" s="244">
        <v>6.0</v>
      </c>
    </row>
    <row r="332">
      <c r="A332" s="244">
        <v>1.0</v>
      </c>
      <c r="B332" s="244">
        <v>12.0</v>
      </c>
      <c r="C332" s="244">
        <v>25.0</v>
      </c>
      <c r="D332" s="244">
        <v>5.0</v>
      </c>
      <c r="E332" s="244">
        <v>1.0</v>
      </c>
    </row>
    <row r="333">
      <c r="A333" s="244">
        <v>1.0</v>
      </c>
      <c r="B333" s="244">
        <v>12.0</v>
      </c>
      <c r="C333" s="244">
        <v>26.0</v>
      </c>
      <c r="D333" s="244">
        <v>5.0</v>
      </c>
      <c r="E333" s="244">
        <v>2.0</v>
      </c>
    </row>
    <row r="334">
      <c r="A334" s="244">
        <v>1.0</v>
      </c>
      <c r="B334" s="244">
        <v>12.0</v>
      </c>
      <c r="C334" s="244">
        <v>27.0</v>
      </c>
      <c r="D334" s="244">
        <v>5.0</v>
      </c>
      <c r="E334" s="244">
        <v>3.0</v>
      </c>
    </row>
    <row r="335">
      <c r="A335" s="244">
        <v>1.0</v>
      </c>
      <c r="B335" s="244">
        <v>12.0</v>
      </c>
      <c r="C335" s="244">
        <v>28.0</v>
      </c>
      <c r="D335" s="244">
        <v>5.0</v>
      </c>
      <c r="E335" s="244">
        <v>4.0</v>
      </c>
    </row>
    <row r="336">
      <c r="A336" s="244">
        <v>1.0</v>
      </c>
      <c r="B336" s="244">
        <v>12.0</v>
      </c>
      <c r="C336" s="244">
        <v>29.0</v>
      </c>
      <c r="D336" s="244">
        <v>5.0</v>
      </c>
      <c r="E336" s="244">
        <v>5.0</v>
      </c>
    </row>
    <row r="337">
      <c r="A337" s="244">
        <v>1.0</v>
      </c>
      <c r="B337" s="244">
        <v>12.0</v>
      </c>
      <c r="C337" s="244">
        <v>30.0</v>
      </c>
      <c r="D337" s="244">
        <v>5.0</v>
      </c>
      <c r="E337" s="244">
        <v>6.0</v>
      </c>
    </row>
    <row r="338">
      <c r="A338" s="244">
        <v>1.0</v>
      </c>
      <c r="B338" s="244">
        <v>13.0</v>
      </c>
      <c r="C338" s="244">
        <v>1.0</v>
      </c>
      <c r="D338" s="244">
        <v>1.0</v>
      </c>
      <c r="E338" s="244">
        <v>1.0</v>
      </c>
    </row>
    <row r="339">
      <c r="A339" s="244">
        <v>1.0</v>
      </c>
      <c r="B339" s="244">
        <v>13.0</v>
      </c>
      <c r="C339" s="244">
        <v>2.0</v>
      </c>
      <c r="D339" s="244">
        <v>1.0</v>
      </c>
      <c r="E339" s="244">
        <v>2.0</v>
      </c>
    </row>
    <row r="340">
      <c r="A340" s="244">
        <v>1.0</v>
      </c>
      <c r="B340" s="244">
        <v>13.0</v>
      </c>
      <c r="C340" s="244">
        <v>3.0</v>
      </c>
      <c r="D340" s="244">
        <v>1.0</v>
      </c>
      <c r="E340" s="244">
        <v>3.0</v>
      </c>
    </row>
    <row r="341">
      <c r="A341" s="244">
        <v>1.0</v>
      </c>
      <c r="B341" s="244">
        <v>13.0</v>
      </c>
      <c r="C341" s="244">
        <v>4.0</v>
      </c>
      <c r="D341" s="244">
        <v>1.0</v>
      </c>
      <c r="E341" s="244">
        <v>4.0</v>
      </c>
    </row>
    <row r="342">
      <c r="A342" s="244">
        <v>1.0</v>
      </c>
      <c r="B342" s="244">
        <v>13.0</v>
      </c>
      <c r="C342" s="244">
        <v>5.0</v>
      </c>
      <c r="D342" s="244">
        <v>1.0</v>
      </c>
      <c r="E342" s="244">
        <v>5.0</v>
      </c>
    </row>
    <row r="343">
      <c r="A343" s="244">
        <v>1.0</v>
      </c>
      <c r="B343" s="244">
        <v>13.0</v>
      </c>
      <c r="C343" s="244">
        <v>6.0</v>
      </c>
      <c r="D343" s="244">
        <v>1.0</v>
      </c>
      <c r="E343" s="244">
        <v>6.0</v>
      </c>
    </row>
    <row r="344">
      <c r="A344" s="244">
        <v>1.0</v>
      </c>
      <c r="B344" s="244">
        <v>13.0</v>
      </c>
      <c r="C344" s="244">
        <v>7.0</v>
      </c>
      <c r="D344" s="244">
        <v>2.0</v>
      </c>
      <c r="E344" s="244">
        <v>1.0</v>
      </c>
    </row>
    <row r="345">
      <c r="A345" s="244">
        <v>1.0</v>
      </c>
      <c r="B345" s="244">
        <v>13.0</v>
      </c>
      <c r="C345" s="244">
        <v>8.0</v>
      </c>
      <c r="D345" s="244">
        <v>2.0</v>
      </c>
      <c r="E345" s="244">
        <v>2.0</v>
      </c>
    </row>
    <row r="346">
      <c r="A346" s="244">
        <v>1.0</v>
      </c>
      <c r="B346" s="244">
        <v>13.0</v>
      </c>
      <c r="C346" s="244">
        <v>9.0</v>
      </c>
      <c r="D346" s="244">
        <v>2.0</v>
      </c>
      <c r="E346" s="244">
        <v>3.0</v>
      </c>
    </row>
    <row r="347">
      <c r="A347" s="244">
        <v>1.0</v>
      </c>
      <c r="B347" s="244">
        <v>13.0</v>
      </c>
      <c r="C347" s="244">
        <v>10.0</v>
      </c>
      <c r="D347" s="244">
        <v>2.0</v>
      </c>
      <c r="E347" s="244">
        <v>4.0</v>
      </c>
    </row>
    <row r="348">
      <c r="A348" s="244">
        <v>1.0</v>
      </c>
      <c r="B348" s="244">
        <v>13.0</v>
      </c>
      <c r="C348" s="244">
        <v>11.0</v>
      </c>
      <c r="D348" s="244">
        <v>2.0</v>
      </c>
      <c r="E348" s="244">
        <v>5.0</v>
      </c>
    </row>
    <row r="349">
      <c r="A349" s="244">
        <v>1.0</v>
      </c>
      <c r="B349" s="244">
        <v>13.0</v>
      </c>
      <c r="C349" s="244">
        <v>12.0</v>
      </c>
      <c r="D349" s="244">
        <v>2.0</v>
      </c>
      <c r="E349" s="244">
        <v>6.0</v>
      </c>
    </row>
    <row r="350">
      <c r="A350" s="244">
        <v>1.0</v>
      </c>
      <c r="B350" s="244">
        <v>13.0</v>
      </c>
      <c r="C350" s="244">
        <v>13.0</v>
      </c>
      <c r="D350" s="244">
        <v>3.0</v>
      </c>
      <c r="E350" s="244">
        <v>1.0</v>
      </c>
    </row>
    <row r="351">
      <c r="A351" s="244">
        <v>1.0</v>
      </c>
      <c r="B351" s="244">
        <v>13.0</v>
      </c>
      <c r="C351" s="244">
        <v>14.0</v>
      </c>
      <c r="D351" s="244">
        <v>3.0</v>
      </c>
      <c r="E351" s="244">
        <v>2.0</v>
      </c>
    </row>
    <row r="352">
      <c r="A352" s="244">
        <v>1.0</v>
      </c>
      <c r="B352" s="244">
        <v>13.0</v>
      </c>
      <c r="C352" s="244">
        <v>15.0</v>
      </c>
      <c r="D352" s="244">
        <v>3.0</v>
      </c>
      <c r="E352" s="244">
        <v>3.0</v>
      </c>
    </row>
    <row r="353">
      <c r="A353" s="244">
        <v>1.0</v>
      </c>
      <c r="B353" s="244">
        <v>13.0</v>
      </c>
      <c r="C353" s="244">
        <v>16.0</v>
      </c>
      <c r="D353" s="244">
        <v>3.0</v>
      </c>
      <c r="E353" s="244">
        <v>4.0</v>
      </c>
    </row>
    <row r="354">
      <c r="A354" s="244">
        <v>1.0</v>
      </c>
      <c r="B354" s="244">
        <v>13.0</v>
      </c>
      <c r="C354" s="244">
        <v>17.0</v>
      </c>
      <c r="D354" s="244">
        <v>3.0</v>
      </c>
      <c r="E354" s="244">
        <v>5.0</v>
      </c>
    </row>
    <row r="355">
      <c r="A355" s="244">
        <v>1.0</v>
      </c>
      <c r="B355" s="244">
        <v>13.0</v>
      </c>
      <c r="C355" s="244">
        <v>18.0</v>
      </c>
      <c r="D355" s="244">
        <v>3.0</v>
      </c>
      <c r="E355" s="244">
        <v>6.0</v>
      </c>
    </row>
    <row r="356">
      <c r="A356" s="244">
        <v>1.0</v>
      </c>
      <c r="B356" s="244">
        <v>13.0</v>
      </c>
      <c r="C356" s="244">
        <v>19.0</v>
      </c>
      <c r="D356" s="244">
        <v>4.0</v>
      </c>
      <c r="E356" s="244">
        <v>1.0</v>
      </c>
    </row>
    <row r="357">
      <c r="A357" s="244">
        <v>1.0</v>
      </c>
      <c r="B357" s="244">
        <v>13.0</v>
      </c>
      <c r="C357" s="244">
        <v>20.0</v>
      </c>
      <c r="D357" s="244">
        <v>4.0</v>
      </c>
      <c r="E357" s="244">
        <v>2.0</v>
      </c>
    </row>
    <row r="358">
      <c r="A358" s="244">
        <v>1.0</v>
      </c>
      <c r="B358" s="244">
        <v>13.0</v>
      </c>
      <c r="C358" s="244">
        <v>21.0</v>
      </c>
      <c r="D358" s="244">
        <v>4.0</v>
      </c>
      <c r="E358" s="244">
        <v>3.0</v>
      </c>
    </row>
    <row r="359">
      <c r="A359" s="244">
        <v>1.0</v>
      </c>
      <c r="B359" s="244">
        <v>13.0</v>
      </c>
      <c r="C359" s="244">
        <v>22.0</v>
      </c>
      <c r="D359" s="244">
        <v>4.0</v>
      </c>
      <c r="E359" s="244">
        <v>4.0</v>
      </c>
    </row>
    <row r="360">
      <c r="A360" s="244">
        <v>1.0</v>
      </c>
      <c r="B360" s="244">
        <v>13.0</v>
      </c>
      <c r="C360" s="244">
        <v>23.0</v>
      </c>
      <c r="D360" s="244">
        <v>4.0</v>
      </c>
      <c r="E360" s="244">
        <v>5.0</v>
      </c>
    </row>
    <row r="361">
      <c r="A361" s="244">
        <v>1.0</v>
      </c>
      <c r="B361" s="244">
        <v>13.0</v>
      </c>
      <c r="C361" s="244">
        <v>24.0</v>
      </c>
      <c r="D361" s="244">
        <v>4.0</v>
      </c>
      <c r="E361" s="244">
        <v>6.0</v>
      </c>
    </row>
    <row r="362">
      <c r="A362" s="244">
        <v>1.0</v>
      </c>
      <c r="B362" s="244">
        <v>13.0</v>
      </c>
      <c r="C362" s="244">
        <v>25.0</v>
      </c>
      <c r="D362" s="244">
        <v>5.0</v>
      </c>
      <c r="E362" s="244">
        <v>1.0</v>
      </c>
    </row>
    <row r="363">
      <c r="A363" s="244">
        <v>1.0</v>
      </c>
      <c r="B363" s="244">
        <v>13.0</v>
      </c>
      <c r="C363" s="244">
        <v>26.0</v>
      </c>
      <c r="D363" s="244">
        <v>5.0</v>
      </c>
      <c r="E363" s="244">
        <v>2.0</v>
      </c>
    </row>
    <row r="364">
      <c r="A364" s="244">
        <v>1.0</v>
      </c>
      <c r="B364" s="244">
        <v>13.0</v>
      </c>
      <c r="C364" s="244">
        <v>27.0</v>
      </c>
      <c r="D364" s="244">
        <v>5.0</v>
      </c>
      <c r="E364" s="244">
        <v>3.0</v>
      </c>
    </row>
    <row r="365">
      <c r="A365" s="244">
        <v>1.0</v>
      </c>
      <c r="B365" s="244">
        <v>13.0</v>
      </c>
      <c r="C365" s="244">
        <v>28.0</v>
      </c>
      <c r="D365" s="244">
        <v>5.0</v>
      </c>
      <c r="E365" s="244">
        <v>4.0</v>
      </c>
    </row>
    <row r="366">
      <c r="A366" s="244">
        <v>1.0</v>
      </c>
      <c r="B366" s="244">
        <v>13.0</v>
      </c>
      <c r="C366" s="244">
        <v>29.0</v>
      </c>
      <c r="D366" s="244">
        <v>5.0</v>
      </c>
      <c r="E366" s="244">
        <v>5.0</v>
      </c>
    </row>
    <row r="367">
      <c r="A367" s="244">
        <v>1.0</v>
      </c>
      <c r="B367" s="244">
        <v>13.0</v>
      </c>
      <c r="C367" s="244">
        <v>30.0</v>
      </c>
      <c r="D367" s="244">
        <v>5.0</v>
      </c>
      <c r="E367" s="244">
        <v>6.0</v>
      </c>
    </row>
    <row r="368">
      <c r="A368" s="244">
        <v>1.0</v>
      </c>
      <c r="B368" s="244">
        <v>14.0</v>
      </c>
      <c r="C368" s="244">
        <v>1.0</v>
      </c>
      <c r="D368" s="244">
        <v>1.0</v>
      </c>
      <c r="E368" s="244">
        <v>1.0</v>
      </c>
    </row>
    <row r="369">
      <c r="A369" s="244">
        <v>1.0</v>
      </c>
      <c r="B369" s="244">
        <v>14.0</v>
      </c>
      <c r="C369" s="244">
        <v>2.0</v>
      </c>
      <c r="D369" s="244">
        <v>1.0</v>
      </c>
      <c r="E369" s="244">
        <v>2.0</v>
      </c>
    </row>
    <row r="370">
      <c r="A370" s="244">
        <v>1.0</v>
      </c>
      <c r="B370" s="244">
        <v>14.0</v>
      </c>
      <c r="C370" s="244">
        <v>3.0</v>
      </c>
      <c r="D370" s="244">
        <v>1.0</v>
      </c>
      <c r="E370" s="244">
        <v>3.0</v>
      </c>
    </row>
    <row r="371">
      <c r="A371" s="244">
        <v>1.0</v>
      </c>
      <c r="B371" s="244">
        <v>14.0</v>
      </c>
      <c r="C371" s="244">
        <v>4.0</v>
      </c>
      <c r="D371" s="244">
        <v>1.0</v>
      </c>
      <c r="E371" s="244">
        <v>4.0</v>
      </c>
    </row>
    <row r="372">
      <c r="A372" s="244">
        <v>1.0</v>
      </c>
      <c r="B372" s="244">
        <v>14.0</v>
      </c>
      <c r="C372" s="244">
        <v>5.0</v>
      </c>
      <c r="D372" s="244">
        <v>1.0</v>
      </c>
      <c r="E372" s="244">
        <v>5.0</v>
      </c>
    </row>
    <row r="373">
      <c r="A373" s="244"/>
      <c r="B373" s="244"/>
      <c r="C373" s="244"/>
      <c r="D373" s="244"/>
      <c r="E373" s="244"/>
    </row>
    <row r="374">
      <c r="A374" s="244">
        <v>1.0</v>
      </c>
      <c r="B374" s="244">
        <v>15.0</v>
      </c>
      <c r="C374" s="244">
        <v>1.0</v>
      </c>
      <c r="D374" s="244">
        <v>1.0</v>
      </c>
      <c r="E374" s="244">
        <v>1.0</v>
      </c>
    </row>
    <row r="375">
      <c r="A375" s="244">
        <v>1.0</v>
      </c>
      <c r="B375" s="244">
        <v>15.0</v>
      </c>
      <c r="C375" s="244">
        <v>2.0</v>
      </c>
      <c r="D375" s="244">
        <v>1.0</v>
      </c>
      <c r="E375" s="244">
        <v>2.0</v>
      </c>
    </row>
    <row r="376">
      <c r="A376" s="244">
        <v>1.0</v>
      </c>
      <c r="B376" s="244">
        <v>15.0</v>
      </c>
      <c r="C376" s="244">
        <v>3.0</v>
      </c>
      <c r="D376" s="244">
        <v>1.0</v>
      </c>
      <c r="E376" s="244">
        <v>3.0</v>
      </c>
    </row>
    <row r="377">
      <c r="A377" s="244">
        <v>1.0</v>
      </c>
      <c r="B377" s="244">
        <v>15.0</v>
      </c>
      <c r="C377" s="244">
        <v>4.0</v>
      </c>
      <c r="D377" s="244">
        <v>1.0</v>
      </c>
      <c r="E377" s="244">
        <v>4.0</v>
      </c>
    </row>
    <row r="378">
      <c r="A378" s="244">
        <v>1.0</v>
      </c>
      <c r="B378" s="244">
        <v>15.0</v>
      </c>
      <c r="C378" s="244">
        <v>5.0</v>
      </c>
      <c r="D378" s="244">
        <v>1.0</v>
      </c>
      <c r="E378" s="244">
        <v>5.0</v>
      </c>
    </row>
    <row r="379">
      <c r="A379" s="244">
        <v>1.0</v>
      </c>
      <c r="B379" s="244">
        <v>15.0</v>
      </c>
      <c r="C379" s="244">
        <v>6.0</v>
      </c>
      <c r="D379" s="244">
        <v>1.0</v>
      </c>
      <c r="E379" s="244">
        <v>6.0</v>
      </c>
    </row>
    <row r="380">
      <c r="A380" s="244">
        <v>1.0</v>
      </c>
      <c r="B380" s="244">
        <v>15.0</v>
      </c>
      <c r="C380" s="244">
        <v>7.0</v>
      </c>
      <c r="D380" s="244">
        <v>2.0</v>
      </c>
      <c r="E380" s="244">
        <v>1.0</v>
      </c>
    </row>
    <row r="381">
      <c r="A381" s="244">
        <v>1.0</v>
      </c>
      <c r="B381" s="244">
        <v>15.0</v>
      </c>
      <c r="C381" s="244">
        <v>8.0</v>
      </c>
      <c r="D381" s="244">
        <v>2.0</v>
      </c>
      <c r="E381" s="244">
        <v>2.0</v>
      </c>
    </row>
    <row r="382">
      <c r="A382" s="244">
        <v>1.0</v>
      </c>
      <c r="B382" s="244">
        <v>15.0</v>
      </c>
      <c r="C382" s="244">
        <v>9.0</v>
      </c>
      <c r="D382" s="244">
        <v>2.0</v>
      </c>
      <c r="E382" s="244">
        <v>3.0</v>
      </c>
    </row>
    <row r="383">
      <c r="A383" s="244">
        <v>1.0</v>
      </c>
      <c r="B383" s="244">
        <v>15.0</v>
      </c>
      <c r="C383" s="244">
        <v>10.0</v>
      </c>
      <c r="D383" s="244">
        <v>2.0</v>
      </c>
      <c r="E383" s="244">
        <v>4.0</v>
      </c>
    </row>
    <row r="384">
      <c r="A384" s="244">
        <v>1.0</v>
      </c>
      <c r="B384" s="244">
        <v>15.0</v>
      </c>
      <c r="C384" s="244">
        <v>11.0</v>
      </c>
      <c r="D384" s="244">
        <v>2.0</v>
      </c>
      <c r="E384" s="244">
        <v>5.0</v>
      </c>
    </row>
    <row r="385">
      <c r="A385" s="244">
        <v>1.0</v>
      </c>
      <c r="B385" s="244">
        <v>15.0</v>
      </c>
      <c r="C385" s="244">
        <v>12.0</v>
      </c>
      <c r="D385" s="244">
        <v>2.0</v>
      </c>
      <c r="E385" s="244">
        <v>6.0</v>
      </c>
    </row>
    <row r="386">
      <c r="A386" s="244">
        <v>1.0</v>
      </c>
      <c r="B386" s="244">
        <v>15.0</v>
      </c>
      <c r="C386" s="244">
        <v>13.0</v>
      </c>
      <c r="D386" s="244">
        <v>3.0</v>
      </c>
      <c r="E386" s="244">
        <v>1.0</v>
      </c>
    </row>
    <row r="387">
      <c r="A387" s="244">
        <v>1.0</v>
      </c>
      <c r="B387" s="244">
        <v>15.0</v>
      </c>
      <c r="C387" s="244">
        <v>14.0</v>
      </c>
      <c r="D387" s="244">
        <v>3.0</v>
      </c>
      <c r="E387" s="244">
        <v>2.0</v>
      </c>
    </row>
    <row r="388">
      <c r="A388" s="244">
        <v>1.0</v>
      </c>
      <c r="B388" s="244">
        <v>15.0</v>
      </c>
      <c r="C388" s="244">
        <v>15.0</v>
      </c>
      <c r="D388" s="244">
        <v>3.0</v>
      </c>
      <c r="E388" s="244">
        <v>3.0</v>
      </c>
    </row>
    <row r="389">
      <c r="A389" s="244">
        <v>1.0</v>
      </c>
      <c r="B389" s="244">
        <v>15.0</v>
      </c>
      <c r="C389" s="244">
        <v>16.0</v>
      </c>
      <c r="D389" s="244">
        <v>3.0</v>
      </c>
      <c r="E389" s="244">
        <v>4.0</v>
      </c>
    </row>
    <row r="390">
      <c r="A390" s="244">
        <v>1.0</v>
      </c>
      <c r="B390" s="244">
        <v>15.0</v>
      </c>
      <c r="C390" s="244">
        <v>17.0</v>
      </c>
      <c r="D390" s="244">
        <v>3.0</v>
      </c>
      <c r="E390" s="244">
        <v>5.0</v>
      </c>
    </row>
    <row r="391">
      <c r="A391" s="244">
        <v>1.0</v>
      </c>
      <c r="B391" s="244">
        <v>15.0</v>
      </c>
      <c r="C391" s="244">
        <v>18.0</v>
      </c>
      <c r="D391" s="244">
        <v>3.0</v>
      </c>
      <c r="E391" s="244">
        <v>6.0</v>
      </c>
    </row>
    <row r="392">
      <c r="A392" s="244">
        <v>1.0</v>
      </c>
      <c r="B392" s="244">
        <v>15.0</v>
      </c>
      <c r="C392" s="244">
        <v>19.0</v>
      </c>
      <c r="D392" s="244">
        <v>4.0</v>
      </c>
      <c r="E392" s="244">
        <v>1.0</v>
      </c>
    </row>
    <row r="393">
      <c r="A393" s="244">
        <v>1.0</v>
      </c>
      <c r="B393" s="244">
        <v>15.0</v>
      </c>
      <c r="C393" s="244">
        <v>20.0</v>
      </c>
      <c r="D393" s="244">
        <v>4.0</v>
      </c>
      <c r="E393" s="244">
        <v>2.0</v>
      </c>
    </row>
    <row r="394">
      <c r="A394" s="244">
        <v>1.0</v>
      </c>
      <c r="B394" s="244">
        <v>15.0</v>
      </c>
      <c r="C394" s="244">
        <v>21.0</v>
      </c>
      <c r="D394" s="244">
        <v>4.0</v>
      </c>
      <c r="E394" s="244">
        <v>3.0</v>
      </c>
    </row>
    <row r="395">
      <c r="A395" s="244">
        <v>1.0</v>
      </c>
      <c r="B395" s="244">
        <v>15.0</v>
      </c>
      <c r="C395" s="244">
        <v>22.0</v>
      </c>
      <c r="D395" s="244">
        <v>4.0</v>
      </c>
      <c r="E395" s="244">
        <v>4.0</v>
      </c>
    </row>
    <row r="396">
      <c r="A396" s="244">
        <v>1.0</v>
      </c>
      <c r="B396" s="244">
        <v>15.0</v>
      </c>
      <c r="C396" s="244">
        <v>23.0</v>
      </c>
      <c r="D396" s="244">
        <v>4.0</v>
      </c>
      <c r="E396" s="244">
        <v>5.0</v>
      </c>
    </row>
    <row r="397">
      <c r="A397" s="244">
        <v>1.0</v>
      </c>
      <c r="B397" s="244">
        <v>15.0</v>
      </c>
      <c r="C397" s="244">
        <v>24.0</v>
      </c>
      <c r="D397" s="244">
        <v>4.0</v>
      </c>
      <c r="E397" s="244">
        <v>6.0</v>
      </c>
    </row>
    <row r="398">
      <c r="A398" s="244">
        <v>1.0</v>
      </c>
      <c r="B398" s="244">
        <v>15.0</v>
      </c>
      <c r="C398" s="244">
        <v>25.0</v>
      </c>
      <c r="D398" s="244">
        <v>5.0</v>
      </c>
      <c r="E398" s="244">
        <v>1.0</v>
      </c>
    </row>
    <row r="399">
      <c r="A399" s="244">
        <v>1.0</v>
      </c>
      <c r="B399" s="244">
        <v>15.0</v>
      </c>
      <c r="C399" s="244">
        <v>26.0</v>
      </c>
      <c r="D399" s="244">
        <v>5.0</v>
      </c>
      <c r="E399" s="244">
        <v>2.0</v>
      </c>
    </row>
    <row r="400">
      <c r="A400" s="244">
        <v>1.0</v>
      </c>
      <c r="B400" s="244">
        <v>15.0</v>
      </c>
      <c r="C400" s="244">
        <v>27.0</v>
      </c>
      <c r="D400" s="244">
        <v>5.0</v>
      </c>
      <c r="E400" s="244">
        <v>3.0</v>
      </c>
    </row>
    <row r="401">
      <c r="A401" s="244">
        <v>1.0</v>
      </c>
      <c r="B401" s="244">
        <v>15.0</v>
      </c>
      <c r="C401" s="244">
        <v>28.0</v>
      </c>
      <c r="D401" s="244">
        <v>5.0</v>
      </c>
      <c r="E401" s="244">
        <v>4.0</v>
      </c>
    </row>
    <row r="402">
      <c r="A402" s="244">
        <v>1.0</v>
      </c>
      <c r="B402" s="244">
        <v>15.0</v>
      </c>
      <c r="C402" s="244">
        <v>29.0</v>
      </c>
      <c r="D402" s="244">
        <v>5.0</v>
      </c>
      <c r="E402" s="244">
        <v>5.0</v>
      </c>
    </row>
    <row r="403">
      <c r="A403" s="244">
        <v>1.0</v>
      </c>
      <c r="B403" s="244">
        <v>15.0</v>
      </c>
      <c r="C403" s="244">
        <v>30.0</v>
      </c>
      <c r="D403" s="244">
        <v>5.0</v>
      </c>
      <c r="E403" s="244">
        <v>6.0</v>
      </c>
    </row>
    <row r="404">
      <c r="A404" s="244">
        <v>1.0</v>
      </c>
      <c r="B404" s="244">
        <v>16.0</v>
      </c>
      <c r="C404" s="244">
        <v>1.0</v>
      </c>
      <c r="D404" s="244">
        <v>1.0</v>
      </c>
      <c r="E404" s="244">
        <v>1.0</v>
      </c>
    </row>
    <row r="405">
      <c r="A405" s="244">
        <v>1.0</v>
      </c>
      <c r="B405" s="244">
        <v>16.0</v>
      </c>
      <c r="C405" s="244">
        <v>2.0</v>
      </c>
      <c r="D405" s="244">
        <v>1.0</v>
      </c>
      <c r="E405" s="244">
        <v>2.0</v>
      </c>
    </row>
    <row r="406">
      <c r="A406" s="244">
        <v>1.0</v>
      </c>
      <c r="B406" s="244">
        <v>16.0</v>
      </c>
      <c r="C406" s="244">
        <v>3.0</v>
      </c>
      <c r="D406" s="244">
        <v>1.0</v>
      </c>
      <c r="E406" s="244">
        <v>3.0</v>
      </c>
    </row>
    <row r="407">
      <c r="A407" s="244">
        <v>1.0</v>
      </c>
      <c r="B407" s="244">
        <v>16.0</v>
      </c>
      <c r="C407" s="244">
        <v>4.0</v>
      </c>
      <c r="D407" s="244">
        <v>1.0</v>
      </c>
      <c r="E407" s="244">
        <v>4.0</v>
      </c>
    </row>
    <row r="408">
      <c r="A408" s="244">
        <v>1.0</v>
      </c>
      <c r="B408" s="244">
        <v>16.0</v>
      </c>
      <c r="C408" s="244">
        <v>5.0</v>
      </c>
      <c r="D408" s="244">
        <v>1.0</v>
      </c>
      <c r="E408" s="244">
        <v>5.0</v>
      </c>
    </row>
    <row r="409">
      <c r="A409" s="244">
        <v>1.0</v>
      </c>
      <c r="B409" s="244">
        <v>16.0</v>
      </c>
      <c r="C409" s="244">
        <v>6.0</v>
      </c>
      <c r="D409" s="244">
        <v>1.0</v>
      </c>
      <c r="E409" s="244">
        <v>6.0</v>
      </c>
    </row>
    <row r="410">
      <c r="A410" s="244">
        <v>1.0</v>
      </c>
      <c r="B410" s="244">
        <v>16.0</v>
      </c>
      <c r="C410" s="244">
        <v>7.0</v>
      </c>
      <c r="D410" s="244">
        <v>2.0</v>
      </c>
      <c r="E410" s="244">
        <v>1.0</v>
      </c>
    </row>
    <row r="411">
      <c r="A411" s="244">
        <v>1.0</v>
      </c>
      <c r="B411" s="244">
        <v>16.0</v>
      </c>
      <c r="C411" s="244">
        <v>8.0</v>
      </c>
      <c r="D411" s="244">
        <v>2.0</v>
      </c>
      <c r="E411" s="244">
        <v>2.0</v>
      </c>
    </row>
    <row r="412">
      <c r="A412" s="244">
        <v>1.0</v>
      </c>
      <c r="B412" s="244">
        <v>16.0</v>
      </c>
      <c r="C412" s="244">
        <v>9.0</v>
      </c>
      <c r="D412" s="244">
        <v>2.0</v>
      </c>
      <c r="E412" s="244">
        <v>3.0</v>
      </c>
    </row>
    <row r="413">
      <c r="A413" s="244">
        <v>1.0</v>
      </c>
      <c r="B413" s="244">
        <v>16.0</v>
      </c>
      <c r="C413" s="244">
        <v>10.0</v>
      </c>
      <c r="D413" s="244">
        <v>2.0</v>
      </c>
      <c r="E413" s="244">
        <v>4.0</v>
      </c>
    </row>
    <row r="414">
      <c r="A414" s="244">
        <v>1.0</v>
      </c>
      <c r="B414" s="244">
        <v>16.0</v>
      </c>
      <c r="C414" s="244">
        <v>11.0</v>
      </c>
      <c r="D414" s="244">
        <v>2.0</v>
      </c>
      <c r="E414" s="244">
        <v>5.0</v>
      </c>
    </row>
    <row r="415">
      <c r="A415" s="244">
        <v>1.0</v>
      </c>
      <c r="B415" s="244">
        <v>16.0</v>
      </c>
      <c r="C415" s="244">
        <v>12.0</v>
      </c>
      <c r="D415" s="244">
        <v>2.0</v>
      </c>
      <c r="E415" s="244">
        <v>6.0</v>
      </c>
    </row>
    <row r="416">
      <c r="A416" s="244">
        <v>1.0</v>
      </c>
      <c r="B416" s="244">
        <v>16.0</v>
      </c>
      <c r="C416" s="244">
        <v>13.0</v>
      </c>
      <c r="D416" s="244">
        <v>3.0</v>
      </c>
      <c r="E416" s="244">
        <v>1.0</v>
      </c>
    </row>
    <row r="417">
      <c r="A417" s="244">
        <v>1.0</v>
      </c>
      <c r="B417" s="244">
        <v>16.0</v>
      </c>
      <c r="C417" s="244">
        <v>14.0</v>
      </c>
      <c r="D417" s="244">
        <v>3.0</v>
      </c>
      <c r="E417" s="244">
        <v>2.0</v>
      </c>
    </row>
    <row r="418">
      <c r="A418" s="244">
        <v>1.0</v>
      </c>
      <c r="B418" s="244">
        <v>16.0</v>
      </c>
      <c r="C418" s="244">
        <v>15.0</v>
      </c>
      <c r="D418" s="244">
        <v>3.0</v>
      </c>
      <c r="E418" s="244">
        <v>3.0</v>
      </c>
    </row>
    <row r="419">
      <c r="A419" s="244">
        <v>1.0</v>
      </c>
      <c r="B419" s="244">
        <v>16.0</v>
      </c>
      <c r="C419" s="244">
        <v>16.0</v>
      </c>
      <c r="D419" s="244">
        <v>3.0</v>
      </c>
      <c r="E419" s="244">
        <v>4.0</v>
      </c>
    </row>
    <row r="420">
      <c r="A420" s="244">
        <v>1.0</v>
      </c>
      <c r="B420" s="244">
        <v>16.0</v>
      </c>
      <c r="C420" s="244">
        <v>17.0</v>
      </c>
      <c r="D420" s="244">
        <v>3.0</v>
      </c>
      <c r="E420" s="244">
        <v>5.0</v>
      </c>
    </row>
    <row r="421">
      <c r="A421" s="244">
        <v>1.0</v>
      </c>
      <c r="B421" s="244">
        <v>16.0</v>
      </c>
      <c r="C421" s="244">
        <v>18.0</v>
      </c>
      <c r="D421" s="244">
        <v>3.0</v>
      </c>
      <c r="E421" s="244">
        <v>6.0</v>
      </c>
    </row>
    <row r="422">
      <c r="A422" s="244">
        <v>1.0</v>
      </c>
      <c r="B422" s="244">
        <v>16.0</v>
      </c>
      <c r="C422" s="244">
        <v>19.0</v>
      </c>
      <c r="D422" s="244">
        <v>4.0</v>
      </c>
      <c r="E422" s="244">
        <v>1.0</v>
      </c>
    </row>
    <row r="423">
      <c r="A423" s="244">
        <v>1.0</v>
      </c>
      <c r="B423" s="244">
        <v>16.0</v>
      </c>
      <c r="C423" s="244">
        <v>20.0</v>
      </c>
      <c r="D423" s="244">
        <v>4.0</v>
      </c>
      <c r="E423" s="244">
        <v>2.0</v>
      </c>
    </row>
    <row r="424">
      <c r="A424" s="244">
        <v>1.0</v>
      </c>
      <c r="B424" s="244">
        <v>16.0</v>
      </c>
      <c r="C424" s="244">
        <v>21.0</v>
      </c>
      <c r="D424" s="244">
        <v>4.0</v>
      </c>
      <c r="E424" s="244">
        <v>3.0</v>
      </c>
    </row>
    <row r="425">
      <c r="A425" s="244">
        <v>1.0</v>
      </c>
      <c r="B425" s="244">
        <v>16.0</v>
      </c>
      <c r="C425" s="244">
        <v>22.0</v>
      </c>
      <c r="D425" s="244">
        <v>4.0</v>
      </c>
      <c r="E425" s="244">
        <v>4.0</v>
      </c>
    </row>
    <row r="426">
      <c r="A426" s="244">
        <v>1.0</v>
      </c>
      <c r="B426" s="244">
        <v>16.0</v>
      </c>
      <c r="C426" s="244">
        <v>23.0</v>
      </c>
      <c r="D426" s="244">
        <v>4.0</v>
      </c>
      <c r="E426" s="244">
        <v>5.0</v>
      </c>
    </row>
    <row r="427">
      <c r="A427" s="244">
        <v>1.0</v>
      </c>
      <c r="B427" s="244">
        <v>16.0</v>
      </c>
      <c r="C427" s="244">
        <v>24.0</v>
      </c>
      <c r="D427" s="244">
        <v>4.0</v>
      </c>
      <c r="E427" s="244">
        <v>6.0</v>
      </c>
    </row>
    <row r="428">
      <c r="A428" s="244">
        <v>1.0</v>
      </c>
      <c r="B428" s="244">
        <v>16.0</v>
      </c>
      <c r="C428" s="244">
        <v>25.0</v>
      </c>
      <c r="D428" s="244">
        <v>5.0</v>
      </c>
      <c r="E428" s="244">
        <v>1.0</v>
      </c>
    </row>
    <row r="429">
      <c r="A429" s="244">
        <v>1.0</v>
      </c>
      <c r="B429" s="244">
        <v>16.0</v>
      </c>
      <c r="C429" s="244">
        <v>26.0</v>
      </c>
      <c r="D429" s="244">
        <v>5.0</v>
      </c>
      <c r="E429" s="244">
        <v>2.0</v>
      </c>
    </row>
    <row r="430">
      <c r="A430" s="244">
        <v>1.0</v>
      </c>
      <c r="B430" s="244">
        <v>16.0</v>
      </c>
      <c r="C430" s="244">
        <v>27.0</v>
      </c>
      <c r="D430" s="244">
        <v>5.0</v>
      </c>
      <c r="E430" s="244">
        <v>3.0</v>
      </c>
    </row>
    <row r="431">
      <c r="A431" s="244">
        <v>1.0</v>
      </c>
      <c r="B431" s="244">
        <v>16.0</v>
      </c>
      <c r="C431" s="244">
        <v>28.0</v>
      </c>
      <c r="D431" s="244">
        <v>5.0</v>
      </c>
      <c r="E431" s="244">
        <v>4.0</v>
      </c>
    </row>
    <row r="432">
      <c r="A432" s="244">
        <v>1.0</v>
      </c>
      <c r="B432" s="244">
        <v>16.0</v>
      </c>
      <c r="C432" s="244">
        <v>29.0</v>
      </c>
      <c r="D432" s="244">
        <v>5.0</v>
      </c>
      <c r="E432" s="244">
        <v>5.0</v>
      </c>
    </row>
    <row r="433">
      <c r="A433" s="244">
        <v>1.0</v>
      </c>
      <c r="B433" s="244">
        <v>16.0</v>
      </c>
      <c r="C433" s="244">
        <v>30.0</v>
      </c>
      <c r="D433" s="244">
        <v>5.0</v>
      </c>
      <c r="E433" s="244">
        <v>6.0</v>
      </c>
    </row>
    <row r="434">
      <c r="A434" s="244">
        <v>1.0</v>
      </c>
      <c r="B434" s="244">
        <v>17.0</v>
      </c>
      <c r="C434" s="244">
        <v>1.0</v>
      </c>
      <c r="D434" s="244">
        <v>1.0</v>
      </c>
      <c r="E434" s="244">
        <v>1.0</v>
      </c>
    </row>
    <row r="435">
      <c r="A435" s="244">
        <v>1.0</v>
      </c>
      <c r="B435" s="244">
        <v>17.0</v>
      </c>
      <c r="C435" s="244">
        <v>2.0</v>
      </c>
      <c r="D435" s="244">
        <v>1.0</v>
      </c>
      <c r="E435" s="244">
        <v>2.0</v>
      </c>
    </row>
    <row r="436">
      <c r="A436" s="244">
        <v>1.0</v>
      </c>
      <c r="B436" s="244">
        <v>17.0</v>
      </c>
      <c r="C436" s="244">
        <v>3.0</v>
      </c>
      <c r="D436" s="244">
        <v>1.0</v>
      </c>
      <c r="E436" s="244">
        <v>3.0</v>
      </c>
    </row>
    <row r="437">
      <c r="A437" s="244">
        <v>1.0</v>
      </c>
      <c r="B437" s="244">
        <v>17.0</v>
      </c>
      <c r="C437" s="244">
        <v>4.0</v>
      </c>
      <c r="D437" s="244">
        <v>1.0</v>
      </c>
      <c r="E437" s="244">
        <v>4.0</v>
      </c>
    </row>
    <row r="438">
      <c r="A438" s="244">
        <v>1.0</v>
      </c>
      <c r="B438" s="244">
        <v>17.0</v>
      </c>
      <c r="C438" s="244">
        <v>5.0</v>
      </c>
      <c r="D438" s="244">
        <v>1.0</v>
      </c>
      <c r="E438" s="244">
        <v>5.0</v>
      </c>
    </row>
    <row r="439">
      <c r="A439" s="244">
        <v>1.0</v>
      </c>
      <c r="B439" s="244">
        <v>17.0</v>
      </c>
      <c r="C439" s="244">
        <v>6.0</v>
      </c>
      <c r="D439" s="244">
        <v>1.0</v>
      </c>
      <c r="E439" s="244">
        <v>6.0</v>
      </c>
    </row>
    <row r="440">
      <c r="A440" s="244">
        <v>1.0</v>
      </c>
      <c r="B440" s="244">
        <v>17.0</v>
      </c>
      <c r="C440" s="244">
        <v>7.0</v>
      </c>
      <c r="D440" s="244">
        <v>2.0</v>
      </c>
      <c r="E440" s="244">
        <v>1.0</v>
      </c>
    </row>
    <row r="441">
      <c r="A441" s="244">
        <v>1.0</v>
      </c>
      <c r="B441" s="244">
        <v>17.0</v>
      </c>
      <c r="C441" s="244">
        <v>8.0</v>
      </c>
      <c r="D441" s="244">
        <v>2.0</v>
      </c>
      <c r="E441" s="244">
        <v>2.0</v>
      </c>
    </row>
    <row r="442">
      <c r="A442" s="244">
        <v>1.0</v>
      </c>
      <c r="B442" s="244">
        <v>17.0</v>
      </c>
      <c r="C442" s="244">
        <v>9.0</v>
      </c>
      <c r="D442" s="244">
        <v>2.0</v>
      </c>
      <c r="E442" s="244">
        <v>3.0</v>
      </c>
    </row>
    <row r="443">
      <c r="A443" s="244">
        <v>1.0</v>
      </c>
      <c r="B443" s="244">
        <v>17.0</v>
      </c>
      <c r="C443" s="244">
        <v>10.0</v>
      </c>
      <c r="D443" s="244">
        <v>2.0</v>
      </c>
      <c r="E443" s="244">
        <v>4.0</v>
      </c>
    </row>
    <row r="444">
      <c r="A444" s="244">
        <v>1.0</v>
      </c>
      <c r="B444" s="244">
        <v>17.0</v>
      </c>
      <c r="C444" s="244">
        <v>11.0</v>
      </c>
      <c r="D444" s="244">
        <v>2.0</v>
      </c>
      <c r="E444" s="244">
        <v>5.0</v>
      </c>
    </row>
    <row r="445">
      <c r="A445" s="244">
        <v>1.0</v>
      </c>
      <c r="B445" s="244">
        <v>17.0</v>
      </c>
      <c r="C445" s="244">
        <v>12.0</v>
      </c>
      <c r="D445" s="244">
        <v>2.0</v>
      </c>
      <c r="E445" s="244">
        <v>6.0</v>
      </c>
    </row>
    <row r="446">
      <c r="A446" s="244">
        <v>1.0</v>
      </c>
      <c r="B446" s="244">
        <v>17.0</v>
      </c>
      <c r="C446" s="244">
        <v>13.0</v>
      </c>
      <c r="D446" s="244">
        <v>3.0</v>
      </c>
      <c r="E446" s="244">
        <v>1.0</v>
      </c>
    </row>
    <row r="447">
      <c r="A447" s="244">
        <v>1.0</v>
      </c>
      <c r="B447" s="244">
        <v>17.0</v>
      </c>
      <c r="C447" s="244">
        <v>14.0</v>
      </c>
      <c r="D447" s="244">
        <v>3.0</v>
      </c>
      <c r="E447" s="244">
        <v>2.0</v>
      </c>
    </row>
    <row r="448">
      <c r="A448" s="244">
        <v>1.0</v>
      </c>
      <c r="B448" s="244">
        <v>17.0</v>
      </c>
      <c r="C448" s="244">
        <v>15.0</v>
      </c>
      <c r="D448" s="244">
        <v>3.0</v>
      </c>
      <c r="E448" s="244">
        <v>3.0</v>
      </c>
    </row>
    <row r="449">
      <c r="A449" s="244">
        <v>1.0</v>
      </c>
      <c r="B449" s="244">
        <v>17.0</v>
      </c>
      <c r="C449" s="244">
        <v>16.0</v>
      </c>
      <c r="D449" s="244">
        <v>3.0</v>
      </c>
      <c r="E449" s="244">
        <v>4.0</v>
      </c>
    </row>
    <row r="450">
      <c r="A450" s="244">
        <v>1.0</v>
      </c>
      <c r="B450" s="244">
        <v>17.0</v>
      </c>
      <c r="C450" s="244">
        <v>17.0</v>
      </c>
      <c r="D450" s="244">
        <v>3.0</v>
      </c>
      <c r="E450" s="244">
        <v>5.0</v>
      </c>
    </row>
    <row r="451">
      <c r="A451" s="244">
        <v>1.0</v>
      </c>
      <c r="B451" s="244">
        <v>17.0</v>
      </c>
      <c r="C451" s="244">
        <v>18.0</v>
      </c>
      <c r="D451" s="244">
        <v>3.0</v>
      </c>
      <c r="E451" s="244">
        <v>6.0</v>
      </c>
    </row>
    <row r="452">
      <c r="A452" s="244">
        <v>1.0</v>
      </c>
      <c r="B452" s="244">
        <v>17.0</v>
      </c>
      <c r="C452" s="244">
        <v>19.0</v>
      </c>
      <c r="D452" s="244">
        <v>4.0</v>
      </c>
      <c r="E452" s="244">
        <v>1.0</v>
      </c>
    </row>
    <row r="453">
      <c r="A453" s="244">
        <v>1.0</v>
      </c>
      <c r="B453" s="244">
        <v>17.0</v>
      </c>
      <c r="C453" s="244">
        <v>20.0</v>
      </c>
      <c r="D453" s="244">
        <v>4.0</v>
      </c>
      <c r="E453" s="244">
        <v>2.0</v>
      </c>
    </row>
    <row r="454">
      <c r="A454" s="244">
        <v>1.0</v>
      </c>
      <c r="B454" s="244">
        <v>17.0</v>
      </c>
      <c r="C454" s="244">
        <v>21.0</v>
      </c>
      <c r="D454" s="244">
        <v>4.0</v>
      </c>
      <c r="E454" s="244">
        <v>3.0</v>
      </c>
    </row>
    <row r="455">
      <c r="A455" s="244">
        <v>1.0</v>
      </c>
      <c r="B455" s="244">
        <v>17.0</v>
      </c>
      <c r="C455" s="244">
        <v>22.0</v>
      </c>
      <c r="D455" s="244">
        <v>4.0</v>
      </c>
      <c r="E455" s="244">
        <v>4.0</v>
      </c>
    </row>
    <row r="456">
      <c r="A456" s="244">
        <v>1.0</v>
      </c>
      <c r="B456" s="244">
        <v>17.0</v>
      </c>
      <c r="C456" s="244">
        <v>23.0</v>
      </c>
      <c r="D456" s="244">
        <v>4.0</v>
      </c>
      <c r="E456" s="244">
        <v>5.0</v>
      </c>
    </row>
    <row r="457">
      <c r="A457" s="244">
        <v>1.0</v>
      </c>
      <c r="B457" s="244">
        <v>17.0</v>
      </c>
      <c r="C457" s="244">
        <v>24.0</v>
      </c>
      <c r="D457" s="244">
        <v>4.0</v>
      </c>
      <c r="E457" s="244">
        <v>6.0</v>
      </c>
    </row>
    <row r="458">
      <c r="A458" s="244">
        <v>1.0</v>
      </c>
      <c r="B458" s="244">
        <v>17.0</v>
      </c>
      <c r="C458" s="244">
        <v>25.0</v>
      </c>
      <c r="D458" s="244">
        <v>5.0</v>
      </c>
      <c r="E458" s="244">
        <v>1.0</v>
      </c>
    </row>
    <row r="459">
      <c r="A459" s="244">
        <v>1.0</v>
      </c>
      <c r="B459" s="244">
        <v>17.0</v>
      </c>
      <c r="C459" s="244">
        <v>26.0</v>
      </c>
      <c r="D459" s="244">
        <v>5.0</v>
      </c>
      <c r="E459" s="244">
        <v>2.0</v>
      </c>
    </row>
    <row r="460">
      <c r="A460" s="244">
        <v>1.0</v>
      </c>
      <c r="B460" s="244">
        <v>17.0</v>
      </c>
      <c r="C460" s="244">
        <v>27.0</v>
      </c>
      <c r="D460" s="244">
        <v>5.0</v>
      </c>
      <c r="E460" s="244">
        <v>3.0</v>
      </c>
    </row>
    <row r="461">
      <c r="A461" s="244">
        <v>1.0</v>
      </c>
      <c r="B461" s="244">
        <v>17.0</v>
      </c>
      <c r="C461" s="244">
        <v>28.0</v>
      </c>
      <c r="D461" s="244">
        <v>5.0</v>
      </c>
      <c r="E461" s="244">
        <v>4.0</v>
      </c>
    </row>
    <row r="462">
      <c r="A462" s="244">
        <v>1.0</v>
      </c>
      <c r="B462" s="244">
        <v>17.0</v>
      </c>
      <c r="C462" s="244">
        <v>29.0</v>
      </c>
      <c r="D462" s="244">
        <v>5.0</v>
      </c>
      <c r="E462" s="244">
        <v>5.0</v>
      </c>
    </row>
    <row r="463">
      <c r="A463" s="244">
        <v>1.0</v>
      </c>
      <c r="B463" s="244">
        <v>17.0</v>
      </c>
      <c r="C463" s="244">
        <v>30.0</v>
      </c>
      <c r="D463" s="244">
        <v>5.0</v>
      </c>
      <c r="E463" s="244">
        <v>6.0</v>
      </c>
    </row>
    <row r="464">
      <c r="A464" s="244">
        <v>1.0</v>
      </c>
      <c r="B464" s="244">
        <v>18.0</v>
      </c>
      <c r="C464" s="244">
        <v>1.0</v>
      </c>
      <c r="D464" s="244">
        <v>1.0</v>
      </c>
      <c r="E464" s="244">
        <v>1.0</v>
      </c>
    </row>
    <row r="465">
      <c r="A465" s="244">
        <v>1.0</v>
      </c>
      <c r="B465" s="244">
        <v>18.0</v>
      </c>
      <c r="C465" s="244">
        <v>2.0</v>
      </c>
      <c r="D465" s="244">
        <v>1.0</v>
      </c>
      <c r="E465" s="244">
        <v>2.0</v>
      </c>
    </row>
    <row r="466">
      <c r="A466" s="244">
        <v>1.0</v>
      </c>
      <c r="B466" s="244">
        <v>18.0</v>
      </c>
      <c r="C466" s="244">
        <v>3.0</v>
      </c>
      <c r="D466" s="244">
        <v>1.0</v>
      </c>
      <c r="E466" s="244">
        <v>3.0</v>
      </c>
    </row>
    <row r="467">
      <c r="A467" s="244">
        <v>1.0</v>
      </c>
      <c r="B467" s="244">
        <v>18.0</v>
      </c>
      <c r="C467" s="244">
        <v>4.0</v>
      </c>
      <c r="D467" s="244">
        <v>1.0</v>
      </c>
      <c r="E467" s="244">
        <v>4.0</v>
      </c>
    </row>
    <row r="468">
      <c r="A468" s="244">
        <v>1.0</v>
      </c>
      <c r="B468" s="244">
        <v>18.0</v>
      </c>
      <c r="C468" s="244">
        <v>5.0</v>
      </c>
      <c r="D468" s="244">
        <v>1.0</v>
      </c>
      <c r="E468" s="244">
        <v>5.0</v>
      </c>
    </row>
    <row r="469">
      <c r="A469" s="244">
        <v>1.0</v>
      </c>
      <c r="B469" s="244">
        <v>18.0</v>
      </c>
      <c r="C469" s="244">
        <v>6.0</v>
      </c>
      <c r="D469" s="244">
        <v>1.0</v>
      </c>
      <c r="E469" s="244">
        <v>6.0</v>
      </c>
    </row>
    <row r="470">
      <c r="A470" s="244">
        <v>1.0</v>
      </c>
      <c r="B470" s="244">
        <v>18.0</v>
      </c>
      <c r="C470" s="244">
        <v>7.0</v>
      </c>
      <c r="D470" s="244">
        <v>2.0</v>
      </c>
      <c r="E470" s="244">
        <v>1.0</v>
      </c>
    </row>
    <row r="471">
      <c r="A471" s="244">
        <v>1.0</v>
      </c>
      <c r="B471" s="244">
        <v>18.0</v>
      </c>
      <c r="C471" s="244">
        <v>8.0</v>
      </c>
      <c r="D471" s="244">
        <v>2.0</v>
      </c>
      <c r="E471" s="244">
        <v>2.0</v>
      </c>
    </row>
    <row r="472">
      <c r="A472" s="244">
        <v>1.0</v>
      </c>
      <c r="B472" s="244">
        <v>18.0</v>
      </c>
      <c r="C472" s="244">
        <v>9.0</v>
      </c>
      <c r="D472" s="244">
        <v>2.0</v>
      </c>
      <c r="E472" s="244">
        <v>3.0</v>
      </c>
    </row>
    <row r="473">
      <c r="A473" s="244">
        <v>1.0</v>
      </c>
      <c r="B473" s="244">
        <v>18.0</v>
      </c>
      <c r="C473" s="244">
        <v>10.0</v>
      </c>
      <c r="D473" s="244">
        <v>2.0</v>
      </c>
      <c r="E473" s="244">
        <v>4.0</v>
      </c>
    </row>
    <row r="474">
      <c r="A474" s="244">
        <v>1.0</v>
      </c>
      <c r="B474" s="244">
        <v>18.0</v>
      </c>
      <c r="C474" s="244">
        <v>11.0</v>
      </c>
      <c r="D474" s="244">
        <v>2.0</v>
      </c>
      <c r="E474" s="244">
        <v>5.0</v>
      </c>
    </row>
    <row r="475">
      <c r="A475" s="244">
        <v>1.0</v>
      </c>
      <c r="B475" s="244">
        <v>18.0</v>
      </c>
      <c r="C475" s="244">
        <v>12.0</v>
      </c>
      <c r="D475" s="244">
        <v>2.0</v>
      </c>
      <c r="E475" s="244">
        <v>6.0</v>
      </c>
    </row>
    <row r="476">
      <c r="A476" s="244">
        <v>1.0</v>
      </c>
      <c r="B476" s="244">
        <v>18.0</v>
      </c>
      <c r="C476" s="244">
        <v>13.0</v>
      </c>
      <c r="D476" s="244">
        <v>3.0</v>
      </c>
      <c r="E476" s="244">
        <v>1.0</v>
      </c>
    </row>
    <row r="477">
      <c r="A477" s="244">
        <v>1.0</v>
      </c>
      <c r="B477" s="244">
        <v>18.0</v>
      </c>
      <c r="C477" s="244">
        <v>14.0</v>
      </c>
      <c r="D477" s="244">
        <v>3.0</v>
      </c>
      <c r="E477" s="244">
        <v>2.0</v>
      </c>
    </row>
    <row r="478">
      <c r="A478" s="244">
        <v>1.0</v>
      </c>
      <c r="B478" s="244">
        <v>18.0</v>
      </c>
      <c r="C478" s="244">
        <v>15.0</v>
      </c>
      <c r="D478" s="244">
        <v>3.0</v>
      </c>
      <c r="E478" s="244">
        <v>3.0</v>
      </c>
    </row>
    <row r="479">
      <c r="A479" s="244">
        <v>1.0</v>
      </c>
      <c r="B479" s="244">
        <v>18.0</v>
      </c>
      <c r="C479" s="244">
        <v>16.0</v>
      </c>
      <c r="D479" s="244">
        <v>3.0</v>
      </c>
      <c r="E479" s="244">
        <v>4.0</v>
      </c>
    </row>
    <row r="480">
      <c r="A480" s="244">
        <v>1.0</v>
      </c>
      <c r="B480" s="244">
        <v>18.0</v>
      </c>
      <c r="C480" s="244">
        <v>17.0</v>
      </c>
      <c r="D480" s="244">
        <v>3.0</v>
      </c>
      <c r="E480" s="244">
        <v>5.0</v>
      </c>
    </row>
    <row r="481">
      <c r="A481" s="244">
        <v>1.0</v>
      </c>
      <c r="B481" s="244">
        <v>18.0</v>
      </c>
      <c r="C481" s="244">
        <v>18.0</v>
      </c>
      <c r="D481" s="244">
        <v>3.0</v>
      </c>
      <c r="E481" s="244">
        <v>6.0</v>
      </c>
    </row>
    <row r="482">
      <c r="A482" s="244">
        <v>1.0</v>
      </c>
      <c r="B482" s="244">
        <v>18.0</v>
      </c>
      <c r="C482" s="244">
        <v>19.0</v>
      </c>
      <c r="D482" s="244">
        <v>4.0</v>
      </c>
      <c r="E482" s="244">
        <v>1.0</v>
      </c>
    </row>
    <row r="483">
      <c r="A483" s="244">
        <v>1.0</v>
      </c>
      <c r="B483" s="244">
        <v>18.0</v>
      </c>
      <c r="C483" s="244">
        <v>20.0</v>
      </c>
      <c r="D483" s="244">
        <v>4.0</v>
      </c>
      <c r="E483" s="244">
        <v>2.0</v>
      </c>
    </row>
    <row r="484">
      <c r="A484" s="244">
        <v>1.0</v>
      </c>
      <c r="B484" s="244">
        <v>18.0</v>
      </c>
      <c r="C484" s="244">
        <v>21.0</v>
      </c>
      <c r="D484" s="244">
        <v>4.0</v>
      </c>
      <c r="E484" s="244">
        <v>3.0</v>
      </c>
    </row>
    <row r="485">
      <c r="A485" s="244">
        <v>1.0</v>
      </c>
      <c r="B485" s="244">
        <v>18.0</v>
      </c>
      <c r="C485" s="244">
        <v>22.0</v>
      </c>
      <c r="D485" s="244">
        <v>4.0</v>
      </c>
      <c r="E485" s="244">
        <v>4.0</v>
      </c>
    </row>
    <row r="486">
      <c r="A486" s="244">
        <v>1.0</v>
      </c>
      <c r="B486" s="244">
        <v>18.0</v>
      </c>
      <c r="C486" s="244">
        <v>23.0</v>
      </c>
      <c r="D486" s="244">
        <v>4.0</v>
      </c>
      <c r="E486" s="244">
        <v>5.0</v>
      </c>
    </row>
    <row r="487">
      <c r="A487" s="244">
        <v>1.0</v>
      </c>
      <c r="B487" s="244">
        <v>18.0</v>
      </c>
      <c r="C487" s="244">
        <v>24.0</v>
      </c>
      <c r="D487" s="244">
        <v>4.0</v>
      </c>
      <c r="E487" s="244">
        <v>6.0</v>
      </c>
    </row>
    <row r="488">
      <c r="A488" s="244">
        <v>1.0</v>
      </c>
      <c r="B488" s="244">
        <v>18.0</v>
      </c>
      <c r="C488" s="244">
        <v>25.0</v>
      </c>
      <c r="D488" s="244">
        <v>5.0</v>
      </c>
      <c r="E488" s="244">
        <v>1.0</v>
      </c>
    </row>
    <row r="489">
      <c r="A489" s="244">
        <v>1.0</v>
      </c>
      <c r="B489" s="244">
        <v>18.0</v>
      </c>
      <c r="C489" s="244">
        <v>26.0</v>
      </c>
      <c r="D489" s="244">
        <v>5.0</v>
      </c>
      <c r="E489" s="244">
        <v>2.0</v>
      </c>
    </row>
    <row r="490">
      <c r="A490" s="244">
        <v>1.0</v>
      </c>
      <c r="B490" s="244">
        <v>18.0</v>
      </c>
      <c r="C490" s="244">
        <v>27.0</v>
      </c>
      <c r="D490" s="244">
        <v>5.0</v>
      </c>
      <c r="E490" s="244">
        <v>3.0</v>
      </c>
    </row>
    <row r="491">
      <c r="A491" s="244">
        <v>1.0</v>
      </c>
      <c r="B491" s="244">
        <v>18.0</v>
      </c>
      <c r="C491" s="244">
        <v>28.0</v>
      </c>
      <c r="D491" s="244">
        <v>5.0</v>
      </c>
      <c r="E491" s="244">
        <v>4.0</v>
      </c>
    </row>
    <row r="492">
      <c r="A492" s="244">
        <v>1.0</v>
      </c>
      <c r="B492" s="244">
        <v>18.0</v>
      </c>
      <c r="C492" s="244">
        <v>29.0</v>
      </c>
      <c r="D492" s="244">
        <v>5.0</v>
      </c>
      <c r="E492" s="244">
        <v>5.0</v>
      </c>
    </row>
    <row r="493">
      <c r="A493" s="244">
        <v>1.0</v>
      </c>
      <c r="B493" s="244">
        <v>18.0</v>
      </c>
      <c r="C493" s="244">
        <v>30.0</v>
      </c>
      <c r="D493" s="244">
        <v>5.0</v>
      </c>
      <c r="E493" s="244">
        <v>6.0</v>
      </c>
    </row>
    <row r="494">
      <c r="A494" s="244">
        <v>1.0</v>
      </c>
      <c r="B494" s="244">
        <v>19.0</v>
      </c>
      <c r="C494" s="244">
        <v>1.0</v>
      </c>
      <c r="D494" s="244">
        <v>1.0</v>
      </c>
      <c r="E494" s="244">
        <v>1.0</v>
      </c>
    </row>
    <row r="495">
      <c r="A495" s="244">
        <v>1.0</v>
      </c>
      <c r="B495" s="244">
        <v>19.0</v>
      </c>
      <c r="C495" s="244">
        <v>2.0</v>
      </c>
      <c r="D495" s="244">
        <v>1.0</v>
      </c>
      <c r="E495" s="244">
        <v>2.0</v>
      </c>
    </row>
    <row r="496">
      <c r="A496" s="244">
        <v>1.0</v>
      </c>
      <c r="B496" s="244">
        <v>19.0</v>
      </c>
      <c r="C496" s="244">
        <v>3.0</v>
      </c>
      <c r="D496" s="244">
        <v>1.0</v>
      </c>
      <c r="E496" s="244">
        <v>3.0</v>
      </c>
    </row>
    <row r="497">
      <c r="A497" s="244">
        <v>1.0</v>
      </c>
      <c r="B497" s="244">
        <v>19.0</v>
      </c>
      <c r="C497" s="244">
        <v>4.0</v>
      </c>
      <c r="D497" s="244">
        <v>1.0</v>
      </c>
      <c r="E497" s="244">
        <v>4.0</v>
      </c>
    </row>
    <row r="498">
      <c r="A498" s="244">
        <v>1.0</v>
      </c>
      <c r="B498" s="244">
        <v>19.0</v>
      </c>
      <c r="C498" s="244">
        <v>5.0</v>
      </c>
      <c r="D498" s="244">
        <v>1.0</v>
      </c>
      <c r="E498" s="244">
        <v>5.0</v>
      </c>
    </row>
    <row r="499">
      <c r="A499" s="244">
        <v>1.0</v>
      </c>
      <c r="B499" s="244">
        <v>19.0</v>
      </c>
      <c r="C499" s="244">
        <v>6.0</v>
      </c>
      <c r="D499" s="244">
        <v>1.0</v>
      </c>
      <c r="E499" s="244">
        <v>6.0</v>
      </c>
    </row>
    <row r="500">
      <c r="A500" s="244">
        <v>1.0</v>
      </c>
      <c r="B500" s="244">
        <v>19.0</v>
      </c>
      <c r="C500" s="244">
        <v>7.0</v>
      </c>
      <c r="D500" s="244">
        <v>2.0</v>
      </c>
      <c r="E500" s="244">
        <v>1.0</v>
      </c>
    </row>
    <row r="501">
      <c r="A501" s="244">
        <v>1.0</v>
      </c>
      <c r="B501" s="244">
        <v>19.0</v>
      </c>
      <c r="C501" s="244">
        <v>8.0</v>
      </c>
      <c r="D501" s="244">
        <v>2.0</v>
      </c>
      <c r="E501" s="244">
        <v>2.0</v>
      </c>
    </row>
    <row r="502">
      <c r="A502" s="244">
        <v>1.0</v>
      </c>
      <c r="B502" s="244">
        <v>19.0</v>
      </c>
      <c r="C502" s="244">
        <v>9.0</v>
      </c>
      <c r="D502" s="244">
        <v>2.0</v>
      </c>
      <c r="E502" s="244">
        <v>3.0</v>
      </c>
    </row>
    <row r="503">
      <c r="A503" s="244">
        <v>1.0</v>
      </c>
      <c r="B503" s="244">
        <v>19.0</v>
      </c>
      <c r="C503" s="244">
        <v>10.0</v>
      </c>
      <c r="D503" s="244">
        <v>2.0</v>
      </c>
      <c r="E503" s="244">
        <v>4.0</v>
      </c>
    </row>
    <row r="504">
      <c r="A504" s="244">
        <v>1.0</v>
      </c>
      <c r="B504" s="244">
        <v>19.0</v>
      </c>
      <c r="C504" s="244">
        <v>11.0</v>
      </c>
      <c r="D504" s="244">
        <v>2.0</v>
      </c>
      <c r="E504" s="244">
        <v>5.0</v>
      </c>
    </row>
    <row r="505">
      <c r="A505" s="244">
        <v>1.0</v>
      </c>
      <c r="B505" s="244">
        <v>19.0</v>
      </c>
      <c r="C505" s="244">
        <v>12.0</v>
      </c>
      <c r="D505" s="244">
        <v>2.0</v>
      </c>
      <c r="E505" s="244">
        <v>6.0</v>
      </c>
    </row>
    <row r="506">
      <c r="A506" s="244">
        <v>1.0</v>
      </c>
      <c r="B506" s="244">
        <v>19.0</v>
      </c>
      <c r="C506" s="244">
        <v>13.0</v>
      </c>
      <c r="D506" s="244">
        <v>3.0</v>
      </c>
      <c r="E506" s="244">
        <v>1.0</v>
      </c>
    </row>
    <row r="507">
      <c r="A507" s="244">
        <v>1.0</v>
      </c>
      <c r="B507" s="244">
        <v>19.0</v>
      </c>
      <c r="C507" s="244">
        <v>14.0</v>
      </c>
      <c r="D507" s="244">
        <v>3.0</v>
      </c>
      <c r="E507" s="244">
        <v>2.0</v>
      </c>
    </row>
    <row r="508">
      <c r="A508" s="244">
        <v>1.0</v>
      </c>
      <c r="B508" s="244">
        <v>19.0</v>
      </c>
      <c r="C508" s="244">
        <v>15.0</v>
      </c>
      <c r="D508" s="244">
        <v>3.0</v>
      </c>
      <c r="E508" s="244">
        <v>3.0</v>
      </c>
    </row>
    <row r="509">
      <c r="A509" s="244">
        <v>1.0</v>
      </c>
      <c r="B509" s="244">
        <v>19.0</v>
      </c>
      <c r="C509" s="244">
        <v>16.0</v>
      </c>
      <c r="D509" s="244">
        <v>3.0</v>
      </c>
      <c r="E509" s="244">
        <v>4.0</v>
      </c>
    </row>
    <row r="510">
      <c r="A510" s="244">
        <v>1.0</v>
      </c>
      <c r="B510" s="244">
        <v>19.0</v>
      </c>
      <c r="C510" s="244">
        <v>17.0</v>
      </c>
      <c r="D510" s="244">
        <v>3.0</v>
      </c>
      <c r="E510" s="244">
        <v>5.0</v>
      </c>
    </row>
    <row r="511">
      <c r="A511" s="244">
        <v>1.0</v>
      </c>
      <c r="B511" s="244">
        <v>19.0</v>
      </c>
      <c r="C511" s="244">
        <v>18.0</v>
      </c>
      <c r="D511" s="244">
        <v>3.0</v>
      </c>
      <c r="E511" s="244">
        <v>6.0</v>
      </c>
    </row>
    <row r="512">
      <c r="A512" s="244">
        <v>1.0</v>
      </c>
      <c r="B512" s="244">
        <v>19.0</v>
      </c>
      <c r="C512" s="244">
        <v>19.0</v>
      </c>
      <c r="D512" s="244">
        <v>4.0</v>
      </c>
      <c r="E512" s="244">
        <v>1.0</v>
      </c>
    </row>
    <row r="513">
      <c r="A513" s="244">
        <v>1.0</v>
      </c>
      <c r="B513" s="244">
        <v>19.0</v>
      </c>
      <c r="C513" s="244">
        <v>20.0</v>
      </c>
      <c r="D513" s="244">
        <v>4.0</v>
      </c>
      <c r="E513" s="244">
        <v>2.0</v>
      </c>
    </row>
    <row r="514">
      <c r="A514" s="244">
        <v>1.0</v>
      </c>
      <c r="B514" s="244">
        <v>19.0</v>
      </c>
      <c r="C514" s="244">
        <v>21.0</v>
      </c>
      <c r="D514" s="244">
        <v>4.0</v>
      </c>
      <c r="E514" s="244">
        <v>3.0</v>
      </c>
    </row>
    <row r="515">
      <c r="A515" s="244">
        <v>1.0</v>
      </c>
      <c r="B515" s="244">
        <v>19.0</v>
      </c>
      <c r="C515" s="244">
        <v>22.0</v>
      </c>
      <c r="D515" s="244">
        <v>4.0</v>
      </c>
      <c r="E515" s="244">
        <v>4.0</v>
      </c>
    </row>
    <row r="516">
      <c r="A516" s="244">
        <v>1.0</v>
      </c>
      <c r="B516" s="244">
        <v>19.0</v>
      </c>
      <c r="C516" s="244">
        <v>23.0</v>
      </c>
      <c r="D516" s="244">
        <v>4.0</v>
      </c>
      <c r="E516" s="244">
        <v>5.0</v>
      </c>
    </row>
    <row r="517">
      <c r="A517" s="244">
        <v>1.0</v>
      </c>
      <c r="B517" s="244">
        <v>19.0</v>
      </c>
      <c r="C517" s="244">
        <v>24.0</v>
      </c>
      <c r="D517" s="244">
        <v>4.0</v>
      </c>
      <c r="E517" s="244">
        <v>6.0</v>
      </c>
    </row>
    <row r="518">
      <c r="A518" s="244">
        <v>1.0</v>
      </c>
      <c r="B518" s="244">
        <v>19.0</v>
      </c>
      <c r="C518" s="244">
        <v>25.0</v>
      </c>
      <c r="D518" s="244">
        <v>5.0</v>
      </c>
      <c r="E518" s="244">
        <v>1.0</v>
      </c>
    </row>
    <row r="519">
      <c r="A519" s="244">
        <v>1.0</v>
      </c>
      <c r="B519" s="244">
        <v>19.0</v>
      </c>
      <c r="C519" s="244">
        <v>26.0</v>
      </c>
      <c r="D519" s="244">
        <v>5.0</v>
      </c>
      <c r="E519" s="244">
        <v>2.0</v>
      </c>
    </row>
    <row r="520">
      <c r="A520" s="244">
        <v>1.0</v>
      </c>
      <c r="B520" s="244">
        <v>19.0</v>
      </c>
      <c r="C520" s="244">
        <v>27.0</v>
      </c>
      <c r="D520" s="244">
        <v>5.0</v>
      </c>
      <c r="E520" s="244">
        <v>3.0</v>
      </c>
    </row>
    <row r="521">
      <c r="A521" s="244">
        <v>1.0</v>
      </c>
      <c r="B521" s="244">
        <v>19.0</v>
      </c>
      <c r="C521" s="244">
        <v>28.0</v>
      </c>
      <c r="D521" s="244">
        <v>5.0</v>
      </c>
      <c r="E521" s="244">
        <v>4.0</v>
      </c>
    </row>
    <row r="522">
      <c r="A522" s="244">
        <v>1.0</v>
      </c>
      <c r="B522" s="244">
        <v>19.0</v>
      </c>
      <c r="C522" s="244">
        <v>29.0</v>
      </c>
      <c r="D522" s="244">
        <v>5.0</v>
      </c>
      <c r="E522" s="244">
        <v>5.0</v>
      </c>
    </row>
    <row r="523">
      <c r="A523" s="244">
        <v>1.0</v>
      </c>
      <c r="B523" s="244">
        <v>19.0</v>
      </c>
      <c r="C523" s="244">
        <v>30.0</v>
      </c>
      <c r="D523" s="244">
        <v>5.0</v>
      </c>
      <c r="E523" s="244">
        <v>6.0</v>
      </c>
    </row>
    <row r="524">
      <c r="A524" s="244">
        <v>1.0</v>
      </c>
      <c r="B524" s="244">
        <v>20.0</v>
      </c>
      <c r="C524" s="244">
        <v>1.0</v>
      </c>
      <c r="D524" s="244">
        <v>1.0</v>
      </c>
      <c r="E524" s="244">
        <v>1.0</v>
      </c>
    </row>
    <row r="525">
      <c r="A525" s="244">
        <v>1.0</v>
      </c>
      <c r="B525" s="244">
        <v>20.0</v>
      </c>
      <c r="C525" s="244">
        <v>2.0</v>
      </c>
      <c r="D525" s="244">
        <v>1.0</v>
      </c>
      <c r="E525" s="244">
        <v>2.0</v>
      </c>
    </row>
    <row r="526">
      <c r="A526" s="244">
        <v>1.0</v>
      </c>
      <c r="B526" s="244">
        <v>20.0</v>
      </c>
      <c r="C526" s="244">
        <v>3.0</v>
      </c>
      <c r="D526" s="244">
        <v>1.0</v>
      </c>
      <c r="E526" s="244">
        <v>3.0</v>
      </c>
    </row>
    <row r="527">
      <c r="A527" s="244">
        <v>1.0</v>
      </c>
      <c r="B527" s="244">
        <v>20.0</v>
      </c>
      <c r="C527" s="244">
        <v>4.0</v>
      </c>
      <c r="D527" s="244">
        <v>1.0</v>
      </c>
      <c r="E527" s="244">
        <v>4.0</v>
      </c>
    </row>
    <row r="528">
      <c r="A528" s="244">
        <v>1.0</v>
      </c>
      <c r="B528" s="244">
        <v>20.0</v>
      </c>
      <c r="C528" s="244">
        <v>5.0</v>
      </c>
      <c r="D528" s="244">
        <v>1.0</v>
      </c>
      <c r="E528" s="244">
        <v>5.0</v>
      </c>
    </row>
    <row r="529">
      <c r="A529" s="244">
        <v>1.0</v>
      </c>
      <c r="B529" s="244">
        <v>20.0</v>
      </c>
      <c r="C529" s="244">
        <v>6.0</v>
      </c>
      <c r="D529" s="244">
        <v>1.0</v>
      </c>
      <c r="E529" s="244">
        <v>6.0</v>
      </c>
    </row>
    <row r="530">
      <c r="A530" s="244">
        <v>1.0</v>
      </c>
      <c r="B530" s="244">
        <v>20.0</v>
      </c>
      <c r="C530" s="244">
        <v>7.0</v>
      </c>
      <c r="D530" s="244">
        <v>2.0</v>
      </c>
      <c r="E530" s="244">
        <v>1.0</v>
      </c>
    </row>
    <row r="531">
      <c r="A531" s="244">
        <v>1.0</v>
      </c>
      <c r="B531" s="244">
        <v>20.0</v>
      </c>
      <c r="C531" s="244">
        <v>7.0</v>
      </c>
      <c r="D531" s="244">
        <v>2.0</v>
      </c>
      <c r="E531" s="244">
        <v>1.0</v>
      </c>
    </row>
    <row r="532">
      <c r="A532" s="244"/>
      <c r="B532" s="244"/>
      <c r="C532" s="244"/>
      <c r="D532" s="244"/>
      <c r="E532" s="244"/>
    </row>
    <row r="533">
      <c r="A533" s="244">
        <v>1.0</v>
      </c>
      <c r="B533" s="244">
        <v>21.0</v>
      </c>
      <c r="C533" s="244">
        <v>1.0</v>
      </c>
      <c r="D533" s="244">
        <v>1.0</v>
      </c>
      <c r="E533" s="244">
        <v>1.0</v>
      </c>
    </row>
    <row r="534">
      <c r="A534" s="244">
        <v>1.0</v>
      </c>
      <c r="B534" s="244">
        <v>21.0</v>
      </c>
      <c r="C534" s="244">
        <v>2.0</v>
      </c>
      <c r="D534" s="244">
        <v>1.0</v>
      </c>
      <c r="E534" s="244">
        <v>2.0</v>
      </c>
    </row>
    <row r="535">
      <c r="A535" s="244">
        <v>1.0</v>
      </c>
      <c r="B535" s="244">
        <v>21.0</v>
      </c>
      <c r="C535" s="244">
        <v>3.0</v>
      </c>
      <c r="D535" s="244">
        <v>1.0</v>
      </c>
      <c r="E535" s="244">
        <v>3.0</v>
      </c>
    </row>
    <row r="536">
      <c r="A536" s="244">
        <v>1.0</v>
      </c>
      <c r="B536" s="244">
        <v>21.0</v>
      </c>
      <c r="C536" s="244">
        <v>4.0</v>
      </c>
      <c r="D536" s="244">
        <v>1.0</v>
      </c>
      <c r="E536" s="244">
        <v>4.0</v>
      </c>
    </row>
    <row r="537">
      <c r="A537" s="244">
        <v>1.0</v>
      </c>
      <c r="B537" s="244">
        <v>21.0</v>
      </c>
      <c r="C537" s="244">
        <v>5.0</v>
      </c>
      <c r="D537" s="244">
        <v>1.0</v>
      </c>
      <c r="E537" s="244">
        <v>5.0</v>
      </c>
    </row>
    <row r="538">
      <c r="A538" s="244">
        <v>1.0</v>
      </c>
      <c r="B538" s="244">
        <v>21.0</v>
      </c>
      <c r="C538" s="244">
        <v>6.0</v>
      </c>
      <c r="D538" s="244">
        <v>1.0</v>
      </c>
      <c r="E538" s="244">
        <v>6.0</v>
      </c>
    </row>
    <row r="539">
      <c r="A539" s="244">
        <v>1.0</v>
      </c>
      <c r="B539" s="244">
        <v>21.0</v>
      </c>
      <c r="C539" s="244">
        <v>7.0</v>
      </c>
      <c r="D539" s="244">
        <v>2.0</v>
      </c>
      <c r="E539" s="244">
        <v>1.0</v>
      </c>
    </row>
    <row r="540">
      <c r="A540" s="244">
        <v>1.0</v>
      </c>
      <c r="B540" s="244">
        <v>21.0</v>
      </c>
      <c r="C540" s="244">
        <v>8.0</v>
      </c>
      <c r="D540" s="244">
        <v>2.0</v>
      </c>
      <c r="E540" s="244">
        <v>2.0</v>
      </c>
    </row>
    <row r="541">
      <c r="A541" s="244">
        <v>1.0</v>
      </c>
      <c r="B541" s="244">
        <v>21.0</v>
      </c>
      <c r="C541" s="244">
        <v>9.0</v>
      </c>
      <c r="D541" s="244">
        <v>2.0</v>
      </c>
      <c r="E541" s="244">
        <v>3.0</v>
      </c>
    </row>
    <row r="542">
      <c r="A542" s="244">
        <v>1.0</v>
      </c>
      <c r="B542" s="244">
        <v>21.0</v>
      </c>
      <c r="C542" s="244">
        <v>10.0</v>
      </c>
      <c r="D542" s="244">
        <v>2.0</v>
      </c>
      <c r="E542" s="244">
        <v>4.0</v>
      </c>
    </row>
    <row r="543">
      <c r="A543" s="244">
        <v>1.0</v>
      </c>
      <c r="B543" s="244">
        <v>21.0</v>
      </c>
      <c r="C543" s="244">
        <v>11.0</v>
      </c>
      <c r="D543" s="244">
        <v>2.0</v>
      </c>
      <c r="E543" s="244">
        <v>5.0</v>
      </c>
    </row>
    <row r="544">
      <c r="A544" s="244">
        <v>1.0</v>
      </c>
      <c r="B544" s="244">
        <v>21.0</v>
      </c>
      <c r="C544" s="244">
        <v>12.0</v>
      </c>
      <c r="D544" s="244">
        <v>2.0</v>
      </c>
      <c r="E544" s="244">
        <v>6.0</v>
      </c>
    </row>
    <row r="545">
      <c r="A545" s="244">
        <v>1.0</v>
      </c>
      <c r="B545" s="244">
        <v>21.0</v>
      </c>
      <c r="C545" s="244">
        <v>13.0</v>
      </c>
      <c r="D545" s="244">
        <v>3.0</v>
      </c>
      <c r="E545" s="244">
        <v>1.0</v>
      </c>
    </row>
    <row r="546">
      <c r="A546" s="244">
        <v>1.0</v>
      </c>
      <c r="B546" s="244">
        <v>21.0</v>
      </c>
      <c r="C546" s="244">
        <v>14.0</v>
      </c>
      <c r="D546" s="244">
        <v>3.0</v>
      </c>
      <c r="E546" s="244">
        <v>2.0</v>
      </c>
    </row>
    <row r="547">
      <c r="A547" s="244">
        <v>1.0</v>
      </c>
      <c r="B547" s="244">
        <v>21.0</v>
      </c>
      <c r="C547" s="244">
        <v>15.0</v>
      </c>
      <c r="D547" s="244">
        <v>3.0</v>
      </c>
      <c r="E547" s="244">
        <v>3.0</v>
      </c>
    </row>
    <row r="548">
      <c r="A548" s="244">
        <v>1.0</v>
      </c>
      <c r="B548" s="244">
        <v>21.0</v>
      </c>
      <c r="C548" s="244">
        <v>16.0</v>
      </c>
      <c r="D548" s="244">
        <v>3.0</v>
      </c>
      <c r="E548" s="244">
        <v>4.0</v>
      </c>
    </row>
    <row r="549">
      <c r="A549" s="244">
        <v>1.0</v>
      </c>
      <c r="B549" s="244">
        <v>21.0</v>
      </c>
      <c r="C549" s="244">
        <v>17.0</v>
      </c>
      <c r="D549" s="244">
        <v>3.0</v>
      </c>
      <c r="E549" s="244">
        <v>5.0</v>
      </c>
    </row>
    <row r="550">
      <c r="A550" s="244">
        <v>1.0</v>
      </c>
      <c r="B550" s="244">
        <v>21.0</v>
      </c>
      <c r="C550" s="244">
        <v>18.0</v>
      </c>
      <c r="D550" s="244">
        <v>3.0</v>
      </c>
      <c r="E550" s="244">
        <v>6.0</v>
      </c>
    </row>
    <row r="551">
      <c r="A551" s="244">
        <v>1.0</v>
      </c>
      <c r="B551" s="244">
        <v>21.0</v>
      </c>
      <c r="C551" s="244">
        <v>19.0</v>
      </c>
      <c r="D551" s="244">
        <v>4.0</v>
      </c>
      <c r="E551" s="244">
        <v>1.0</v>
      </c>
    </row>
    <row r="552">
      <c r="A552" s="244">
        <v>1.0</v>
      </c>
      <c r="B552" s="244">
        <v>21.0</v>
      </c>
      <c r="C552" s="244">
        <v>20.0</v>
      </c>
      <c r="D552" s="244">
        <v>4.0</v>
      </c>
      <c r="E552" s="244">
        <v>2.0</v>
      </c>
    </row>
    <row r="553">
      <c r="A553" s="244">
        <v>1.0</v>
      </c>
      <c r="B553" s="244">
        <v>21.0</v>
      </c>
      <c r="C553" s="244">
        <v>21.0</v>
      </c>
      <c r="D553" s="244">
        <v>4.0</v>
      </c>
      <c r="E553" s="244">
        <v>3.0</v>
      </c>
    </row>
    <row r="554">
      <c r="A554" s="244">
        <v>1.0</v>
      </c>
      <c r="B554" s="244">
        <v>21.0</v>
      </c>
      <c r="C554" s="244">
        <v>22.0</v>
      </c>
      <c r="D554" s="244">
        <v>4.0</v>
      </c>
      <c r="E554" s="244">
        <v>4.0</v>
      </c>
    </row>
    <row r="555">
      <c r="A555" s="244">
        <v>1.0</v>
      </c>
      <c r="B555" s="244">
        <v>21.0</v>
      </c>
      <c r="C555" s="244">
        <v>23.0</v>
      </c>
      <c r="D555" s="244">
        <v>4.0</v>
      </c>
      <c r="E555" s="244">
        <v>5.0</v>
      </c>
    </row>
    <row r="556">
      <c r="A556" s="244">
        <v>1.0</v>
      </c>
      <c r="B556" s="244">
        <v>21.0</v>
      </c>
      <c r="C556" s="244">
        <v>24.0</v>
      </c>
      <c r="D556" s="244">
        <v>4.0</v>
      </c>
      <c r="E556" s="244">
        <v>6.0</v>
      </c>
    </row>
    <row r="557">
      <c r="A557" s="244">
        <v>1.0</v>
      </c>
      <c r="B557" s="244">
        <v>21.0</v>
      </c>
      <c r="C557" s="244">
        <v>25.0</v>
      </c>
      <c r="D557" s="244">
        <v>5.0</v>
      </c>
      <c r="E557" s="244">
        <v>1.0</v>
      </c>
    </row>
    <row r="558">
      <c r="A558" s="244">
        <v>1.0</v>
      </c>
      <c r="B558" s="244">
        <v>21.0</v>
      </c>
      <c r="C558" s="244">
        <v>26.0</v>
      </c>
      <c r="D558" s="244">
        <v>5.0</v>
      </c>
      <c r="E558" s="244">
        <v>2.0</v>
      </c>
    </row>
    <row r="559">
      <c r="A559" s="244">
        <v>1.0</v>
      </c>
      <c r="B559" s="244">
        <v>21.0</v>
      </c>
      <c r="C559" s="244">
        <v>27.0</v>
      </c>
      <c r="D559" s="244">
        <v>5.0</v>
      </c>
      <c r="E559" s="244">
        <v>3.0</v>
      </c>
    </row>
    <row r="560">
      <c r="A560" s="244">
        <v>1.0</v>
      </c>
      <c r="B560" s="244">
        <v>21.0</v>
      </c>
      <c r="C560" s="244">
        <v>28.0</v>
      </c>
      <c r="D560" s="244">
        <v>5.0</v>
      </c>
      <c r="E560" s="244">
        <v>4.0</v>
      </c>
    </row>
    <row r="561">
      <c r="A561" s="244">
        <v>1.0</v>
      </c>
      <c r="B561" s="244">
        <v>21.0</v>
      </c>
      <c r="C561" s="244">
        <v>29.0</v>
      </c>
      <c r="D561" s="244">
        <v>5.0</v>
      </c>
      <c r="E561" s="244">
        <v>5.0</v>
      </c>
    </row>
    <row r="562">
      <c r="A562" s="244">
        <v>1.0</v>
      </c>
      <c r="B562" s="244">
        <v>21.0</v>
      </c>
      <c r="C562" s="244">
        <v>30.0</v>
      </c>
      <c r="D562" s="244">
        <v>5.0</v>
      </c>
      <c r="E562" s="244">
        <v>6.0</v>
      </c>
    </row>
    <row r="563">
      <c r="A563" s="244">
        <v>1.0</v>
      </c>
      <c r="B563" s="244">
        <v>22.0</v>
      </c>
      <c r="C563" s="244">
        <v>1.0</v>
      </c>
      <c r="D563" s="244">
        <v>1.0</v>
      </c>
      <c r="E563" s="244">
        <v>1.0</v>
      </c>
    </row>
    <row r="564">
      <c r="A564" s="244">
        <v>1.0</v>
      </c>
      <c r="B564" s="244">
        <v>22.0</v>
      </c>
      <c r="C564" s="244">
        <v>2.0</v>
      </c>
      <c r="D564" s="244">
        <v>1.0</v>
      </c>
      <c r="E564" s="244">
        <v>2.0</v>
      </c>
    </row>
    <row r="565">
      <c r="A565" s="244">
        <v>1.0</v>
      </c>
      <c r="B565" s="244">
        <v>22.0</v>
      </c>
      <c r="C565" s="244">
        <v>3.0</v>
      </c>
      <c r="D565" s="244">
        <v>1.0</v>
      </c>
      <c r="E565" s="244">
        <v>3.0</v>
      </c>
    </row>
    <row r="566">
      <c r="A566" s="244">
        <v>1.0</v>
      </c>
      <c r="B566" s="244">
        <v>22.0</v>
      </c>
      <c r="C566" s="244">
        <v>4.0</v>
      </c>
      <c r="D566" s="244">
        <v>1.0</v>
      </c>
      <c r="E566" s="244">
        <v>4.0</v>
      </c>
    </row>
    <row r="567">
      <c r="A567" s="244">
        <v>1.0</v>
      </c>
      <c r="B567" s="244">
        <v>22.0</v>
      </c>
      <c r="C567" s="244">
        <v>5.0</v>
      </c>
      <c r="D567" s="244">
        <v>1.0</v>
      </c>
      <c r="E567" s="244">
        <v>5.0</v>
      </c>
    </row>
    <row r="568">
      <c r="A568" s="244">
        <v>1.0</v>
      </c>
      <c r="B568" s="244">
        <v>22.0</v>
      </c>
      <c r="C568" s="244">
        <v>6.0</v>
      </c>
      <c r="D568" s="244">
        <v>1.0</v>
      </c>
      <c r="E568" s="244">
        <v>6.0</v>
      </c>
    </row>
    <row r="569">
      <c r="A569" s="244">
        <v>1.0</v>
      </c>
      <c r="B569" s="244">
        <v>22.0</v>
      </c>
      <c r="C569" s="244">
        <v>7.0</v>
      </c>
      <c r="D569" s="244">
        <v>2.0</v>
      </c>
      <c r="E569" s="244">
        <v>1.0</v>
      </c>
    </row>
    <row r="570">
      <c r="A570" s="244">
        <v>1.0</v>
      </c>
      <c r="B570" s="244">
        <v>22.0</v>
      </c>
      <c r="C570" s="244">
        <v>8.0</v>
      </c>
      <c r="D570" s="244">
        <v>2.0</v>
      </c>
      <c r="E570" s="244">
        <v>2.0</v>
      </c>
    </row>
    <row r="571">
      <c r="A571" s="244">
        <v>1.0</v>
      </c>
      <c r="B571" s="244">
        <v>22.0</v>
      </c>
      <c r="C571" s="244">
        <v>9.0</v>
      </c>
      <c r="D571" s="244">
        <v>2.0</v>
      </c>
      <c r="E571" s="244">
        <v>3.0</v>
      </c>
    </row>
    <row r="572">
      <c r="A572" s="244">
        <v>1.0</v>
      </c>
      <c r="B572" s="244">
        <v>22.0</v>
      </c>
      <c r="C572" s="244">
        <v>10.0</v>
      </c>
      <c r="D572" s="244">
        <v>2.0</v>
      </c>
      <c r="E572" s="244">
        <v>4.0</v>
      </c>
    </row>
    <row r="573">
      <c r="A573" s="244">
        <v>1.0</v>
      </c>
      <c r="B573" s="244">
        <v>22.0</v>
      </c>
      <c r="C573" s="244">
        <v>11.0</v>
      </c>
      <c r="D573" s="244">
        <v>2.0</v>
      </c>
      <c r="E573" s="244">
        <v>5.0</v>
      </c>
    </row>
    <row r="574">
      <c r="A574" s="244">
        <v>1.0</v>
      </c>
      <c r="B574" s="244">
        <v>22.0</v>
      </c>
      <c r="C574" s="244">
        <v>12.0</v>
      </c>
      <c r="D574" s="244">
        <v>2.0</v>
      </c>
      <c r="E574" s="244">
        <v>6.0</v>
      </c>
    </row>
    <row r="575">
      <c r="A575" s="244">
        <v>1.0</v>
      </c>
      <c r="B575" s="244">
        <v>22.0</v>
      </c>
      <c r="C575" s="244">
        <v>13.0</v>
      </c>
      <c r="D575" s="244">
        <v>3.0</v>
      </c>
      <c r="E575" s="244">
        <v>1.0</v>
      </c>
    </row>
    <row r="576">
      <c r="A576" s="244">
        <v>1.0</v>
      </c>
      <c r="B576" s="244">
        <v>22.0</v>
      </c>
      <c r="C576" s="244">
        <v>14.0</v>
      </c>
      <c r="D576" s="244">
        <v>3.0</v>
      </c>
      <c r="E576" s="244">
        <v>2.0</v>
      </c>
    </row>
    <row r="577">
      <c r="A577" s="244">
        <v>1.0</v>
      </c>
      <c r="B577" s="244">
        <v>22.0</v>
      </c>
      <c r="C577" s="244">
        <v>15.0</v>
      </c>
      <c r="D577" s="244">
        <v>3.0</v>
      </c>
      <c r="E577" s="244">
        <v>3.0</v>
      </c>
    </row>
    <row r="578">
      <c r="A578" s="244">
        <v>1.0</v>
      </c>
      <c r="B578" s="244">
        <v>22.0</v>
      </c>
      <c r="C578" s="244">
        <v>16.0</v>
      </c>
      <c r="D578" s="244">
        <v>3.0</v>
      </c>
      <c r="E578" s="244">
        <v>4.0</v>
      </c>
    </row>
    <row r="579">
      <c r="A579" s="244">
        <v>1.0</v>
      </c>
      <c r="B579" s="244">
        <v>22.0</v>
      </c>
      <c r="C579" s="244">
        <v>17.0</v>
      </c>
      <c r="D579" s="244">
        <v>3.0</v>
      </c>
      <c r="E579" s="244">
        <v>5.0</v>
      </c>
    </row>
    <row r="580">
      <c r="A580" s="244">
        <v>1.0</v>
      </c>
      <c r="B580" s="244">
        <v>22.0</v>
      </c>
      <c r="C580" s="244">
        <v>18.0</v>
      </c>
      <c r="D580" s="244">
        <v>3.0</v>
      </c>
      <c r="E580" s="244">
        <v>6.0</v>
      </c>
    </row>
    <row r="581">
      <c r="A581" s="244">
        <v>1.0</v>
      </c>
      <c r="B581" s="244">
        <v>22.0</v>
      </c>
      <c r="C581" s="244">
        <v>19.0</v>
      </c>
      <c r="D581" s="244">
        <v>4.0</v>
      </c>
      <c r="E581" s="244">
        <v>1.0</v>
      </c>
    </row>
    <row r="582">
      <c r="A582" s="244">
        <v>1.0</v>
      </c>
      <c r="B582" s="244">
        <v>22.0</v>
      </c>
      <c r="C582" s="244">
        <v>20.0</v>
      </c>
      <c r="D582" s="244">
        <v>4.0</v>
      </c>
      <c r="E582" s="244">
        <v>2.0</v>
      </c>
    </row>
    <row r="583">
      <c r="A583" s="244">
        <v>1.0</v>
      </c>
      <c r="B583" s="244">
        <v>22.0</v>
      </c>
      <c r="C583" s="244">
        <v>21.0</v>
      </c>
      <c r="D583" s="244">
        <v>4.0</v>
      </c>
      <c r="E583" s="244">
        <v>3.0</v>
      </c>
    </row>
    <row r="584">
      <c r="A584" s="244">
        <v>1.0</v>
      </c>
      <c r="B584" s="244">
        <v>22.0</v>
      </c>
      <c r="C584" s="244">
        <v>22.0</v>
      </c>
      <c r="D584" s="244">
        <v>4.0</v>
      </c>
      <c r="E584" s="244">
        <v>4.0</v>
      </c>
    </row>
    <row r="585">
      <c r="A585" s="244">
        <v>1.0</v>
      </c>
      <c r="B585" s="244">
        <v>22.0</v>
      </c>
      <c r="C585" s="244">
        <v>23.0</v>
      </c>
      <c r="D585" s="244">
        <v>4.0</v>
      </c>
      <c r="E585" s="244">
        <v>5.0</v>
      </c>
    </row>
    <row r="586">
      <c r="A586" s="244">
        <v>1.0</v>
      </c>
      <c r="B586" s="244">
        <v>22.0</v>
      </c>
      <c r="C586" s="244">
        <v>24.0</v>
      </c>
      <c r="D586" s="244">
        <v>4.0</v>
      </c>
      <c r="E586" s="244">
        <v>6.0</v>
      </c>
    </row>
    <row r="587">
      <c r="A587" s="244">
        <v>1.0</v>
      </c>
      <c r="B587" s="244">
        <v>22.0</v>
      </c>
      <c r="C587" s="244">
        <v>25.0</v>
      </c>
      <c r="D587" s="244">
        <v>5.0</v>
      </c>
      <c r="E587" s="244">
        <v>1.0</v>
      </c>
    </row>
    <row r="588">
      <c r="A588" s="244">
        <v>1.0</v>
      </c>
      <c r="B588" s="244">
        <v>22.0</v>
      </c>
      <c r="C588" s="244">
        <v>26.0</v>
      </c>
      <c r="D588" s="244">
        <v>5.0</v>
      </c>
      <c r="E588" s="244">
        <v>2.0</v>
      </c>
    </row>
    <row r="589">
      <c r="A589" s="244">
        <v>1.0</v>
      </c>
      <c r="B589" s="244">
        <v>22.0</v>
      </c>
      <c r="C589" s="244">
        <v>27.0</v>
      </c>
      <c r="D589" s="244">
        <v>5.0</v>
      </c>
      <c r="E589" s="244">
        <v>3.0</v>
      </c>
    </row>
    <row r="590">
      <c r="A590" s="244">
        <v>1.0</v>
      </c>
      <c r="B590" s="244">
        <v>22.0</v>
      </c>
      <c r="C590" s="244">
        <v>28.0</v>
      </c>
      <c r="D590" s="244">
        <v>5.0</v>
      </c>
      <c r="E590" s="244">
        <v>4.0</v>
      </c>
    </row>
    <row r="591">
      <c r="A591" s="244">
        <v>1.0</v>
      </c>
      <c r="B591" s="244">
        <v>22.0</v>
      </c>
      <c r="C591" s="244">
        <v>29.0</v>
      </c>
      <c r="D591" s="244">
        <v>5.0</v>
      </c>
      <c r="E591" s="244">
        <v>5.0</v>
      </c>
    </row>
    <row r="592">
      <c r="A592" s="244">
        <v>1.0</v>
      </c>
      <c r="B592" s="244">
        <v>22.0</v>
      </c>
      <c r="C592" s="244">
        <v>30.0</v>
      </c>
      <c r="D592" s="244">
        <v>5.0</v>
      </c>
      <c r="E592" s="244">
        <v>6.0</v>
      </c>
    </row>
    <row r="593">
      <c r="A593" s="244">
        <v>1.0</v>
      </c>
      <c r="B593" s="244">
        <v>23.0</v>
      </c>
      <c r="C593" s="244">
        <v>1.0</v>
      </c>
      <c r="D593" s="244">
        <v>1.0</v>
      </c>
      <c r="E593" s="244">
        <v>1.0</v>
      </c>
    </row>
    <row r="594">
      <c r="A594" s="244">
        <v>1.0</v>
      </c>
      <c r="B594" s="244">
        <v>23.0</v>
      </c>
      <c r="C594" s="244">
        <v>2.0</v>
      </c>
      <c r="D594" s="244">
        <v>1.0</v>
      </c>
      <c r="E594" s="244">
        <v>2.0</v>
      </c>
    </row>
    <row r="595">
      <c r="A595" s="244">
        <v>1.0</v>
      </c>
      <c r="B595" s="244">
        <v>23.0</v>
      </c>
      <c r="C595" s="244">
        <v>3.0</v>
      </c>
      <c r="D595" s="244">
        <v>1.0</v>
      </c>
      <c r="E595" s="244">
        <v>3.0</v>
      </c>
    </row>
    <row r="596">
      <c r="A596" s="244">
        <v>1.0</v>
      </c>
      <c r="B596" s="244">
        <v>23.0</v>
      </c>
      <c r="C596" s="244">
        <v>4.0</v>
      </c>
      <c r="D596" s="244">
        <v>1.0</v>
      </c>
      <c r="E596" s="244">
        <v>4.0</v>
      </c>
    </row>
    <row r="597">
      <c r="A597" s="244">
        <v>1.0</v>
      </c>
      <c r="B597" s="244">
        <v>23.0</v>
      </c>
      <c r="C597" s="244">
        <v>5.0</v>
      </c>
      <c r="D597" s="244">
        <v>1.0</v>
      </c>
      <c r="E597" s="244">
        <v>5.0</v>
      </c>
    </row>
    <row r="598">
      <c r="A598" s="244">
        <v>1.0</v>
      </c>
      <c r="B598" s="244">
        <v>23.0</v>
      </c>
      <c r="C598" s="244">
        <v>6.0</v>
      </c>
      <c r="D598" s="244">
        <v>1.0</v>
      </c>
      <c r="E598" s="244">
        <v>6.0</v>
      </c>
    </row>
    <row r="599">
      <c r="A599" s="244">
        <v>1.0</v>
      </c>
      <c r="B599" s="244">
        <v>23.0</v>
      </c>
      <c r="C599" s="244">
        <v>7.0</v>
      </c>
      <c r="D599" s="244">
        <v>2.0</v>
      </c>
      <c r="E599" s="244">
        <v>1.0</v>
      </c>
    </row>
    <row r="600">
      <c r="A600" s="244">
        <v>1.0</v>
      </c>
      <c r="B600" s="244">
        <v>23.0</v>
      </c>
      <c r="C600" s="244">
        <v>8.0</v>
      </c>
      <c r="D600" s="244">
        <v>2.0</v>
      </c>
      <c r="E600" s="244">
        <v>2.0</v>
      </c>
    </row>
    <row r="601">
      <c r="A601" s="244">
        <v>1.0</v>
      </c>
      <c r="B601" s="244">
        <v>23.0</v>
      </c>
      <c r="C601" s="244">
        <v>9.0</v>
      </c>
      <c r="D601" s="244">
        <v>2.0</v>
      </c>
      <c r="E601" s="244">
        <v>3.0</v>
      </c>
    </row>
    <row r="602">
      <c r="A602" s="244">
        <v>1.0</v>
      </c>
      <c r="B602" s="244">
        <v>23.0</v>
      </c>
      <c r="C602" s="244">
        <v>10.0</v>
      </c>
      <c r="D602" s="244">
        <v>2.0</v>
      </c>
      <c r="E602" s="244">
        <v>4.0</v>
      </c>
    </row>
    <row r="603">
      <c r="A603" s="244">
        <v>1.0</v>
      </c>
      <c r="B603" s="244">
        <v>23.0</v>
      </c>
      <c r="C603" s="244">
        <v>11.0</v>
      </c>
      <c r="D603" s="244">
        <v>2.0</v>
      </c>
      <c r="E603" s="244">
        <v>5.0</v>
      </c>
    </row>
    <row r="604">
      <c r="A604" s="244">
        <v>1.0</v>
      </c>
      <c r="B604" s="244">
        <v>23.0</v>
      </c>
      <c r="C604" s="244">
        <v>12.0</v>
      </c>
      <c r="D604" s="244">
        <v>2.0</v>
      </c>
      <c r="E604" s="244">
        <v>6.0</v>
      </c>
    </row>
    <row r="605">
      <c r="A605" s="244">
        <v>1.0</v>
      </c>
      <c r="B605" s="244">
        <v>23.0</v>
      </c>
      <c r="C605" s="244">
        <v>13.0</v>
      </c>
      <c r="D605" s="244">
        <v>3.0</v>
      </c>
      <c r="E605" s="244">
        <v>1.0</v>
      </c>
    </row>
    <row r="606">
      <c r="A606" s="244">
        <v>1.0</v>
      </c>
      <c r="B606" s="244">
        <v>23.0</v>
      </c>
      <c r="C606" s="244">
        <v>14.0</v>
      </c>
      <c r="D606" s="244">
        <v>3.0</v>
      </c>
      <c r="E606" s="244">
        <v>2.0</v>
      </c>
    </row>
    <row r="607">
      <c r="A607" s="244">
        <v>1.0</v>
      </c>
      <c r="B607" s="244">
        <v>23.0</v>
      </c>
      <c r="C607" s="244">
        <v>15.0</v>
      </c>
      <c r="D607" s="244">
        <v>3.0</v>
      </c>
      <c r="E607" s="244">
        <v>3.0</v>
      </c>
    </row>
    <row r="608">
      <c r="A608" s="244">
        <v>1.0</v>
      </c>
      <c r="B608" s="244">
        <v>23.0</v>
      </c>
      <c r="C608" s="244">
        <v>16.0</v>
      </c>
      <c r="D608" s="244">
        <v>3.0</v>
      </c>
      <c r="E608" s="244">
        <v>4.0</v>
      </c>
    </row>
    <row r="609">
      <c r="A609" s="244">
        <v>1.0</v>
      </c>
      <c r="B609" s="244">
        <v>23.0</v>
      </c>
      <c r="C609" s="244">
        <v>17.0</v>
      </c>
      <c r="D609" s="244">
        <v>3.0</v>
      </c>
      <c r="E609" s="244">
        <v>5.0</v>
      </c>
    </row>
    <row r="610">
      <c r="A610" s="244">
        <v>1.0</v>
      </c>
      <c r="B610" s="244">
        <v>23.0</v>
      </c>
      <c r="C610" s="244">
        <v>18.0</v>
      </c>
      <c r="D610" s="244">
        <v>3.0</v>
      </c>
      <c r="E610" s="244">
        <v>6.0</v>
      </c>
    </row>
    <row r="611">
      <c r="A611" s="244">
        <v>1.0</v>
      </c>
      <c r="B611" s="244">
        <v>23.0</v>
      </c>
      <c r="C611" s="244">
        <v>19.0</v>
      </c>
      <c r="D611" s="244">
        <v>4.0</v>
      </c>
      <c r="E611" s="244">
        <v>1.0</v>
      </c>
    </row>
    <row r="612">
      <c r="A612" s="244">
        <v>1.0</v>
      </c>
      <c r="B612" s="244">
        <v>23.0</v>
      </c>
      <c r="C612" s="244">
        <v>20.0</v>
      </c>
      <c r="D612" s="244">
        <v>4.0</v>
      </c>
      <c r="E612" s="244">
        <v>2.0</v>
      </c>
    </row>
    <row r="613">
      <c r="A613" s="244">
        <v>1.0</v>
      </c>
      <c r="B613" s="244">
        <v>23.0</v>
      </c>
      <c r="C613" s="244">
        <v>21.0</v>
      </c>
      <c r="D613" s="244">
        <v>4.0</v>
      </c>
      <c r="E613" s="244">
        <v>3.0</v>
      </c>
    </row>
    <row r="614">
      <c r="A614" s="244">
        <v>1.0</v>
      </c>
      <c r="B614" s="244">
        <v>23.0</v>
      </c>
      <c r="C614" s="244">
        <v>22.0</v>
      </c>
      <c r="D614" s="244">
        <v>4.0</v>
      </c>
      <c r="E614" s="244">
        <v>4.0</v>
      </c>
    </row>
    <row r="615">
      <c r="A615" s="244">
        <v>1.0</v>
      </c>
      <c r="B615" s="244">
        <v>23.0</v>
      </c>
      <c r="C615" s="244">
        <v>23.0</v>
      </c>
      <c r="D615" s="244">
        <v>4.0</v>
      </c>
      <c r="E615" s="244">
        <v>5.0</v>
      </c>
    </row>
    <row r="616">
      <c r="A616" s="244">
        <v>1.0</v>
      </c>
      <c r="B616" s="244">
        <v>23.0</v>
      </c>
      <c r="C616" s="244">
        <v>24.0</v>
      </c>
      <c r="D616" s="244">
        <v>4.0</v>
      </c>
      <c r="E616" s="244">
        <v>6.0</v>
      </c>
    </row>
    <row r="617">
      <c r="A617" s="244">
        <v>1.0</v>
      </c>
      <c r="B617" s="244">
        <v>23.0</v>
      </c>
      <c r="C617" s="244">
        <v>25.0</v>
      </c>
      <c r="D617" s="244">
        <v>5.0</v>
      </c>
      <c r="E617" s="244">
        <v>1.0</v>
      </c>
    </row>
    <row r="618">
      <c r="A618" s="244">
        <v>1.0</v>
      </c>
      <c r="B618" s="244">
        <v>23.0</v>
      </c>
      <c r="C618" s="244">
        <v>26.0</v>
      </c>
      <c r="D618" s="244">
        <v>5.0</v>
      </c>
      <c r="E618" s="244">
        <v>2.0</v>
      </c>
    </row>
    <row r="619">
      <c r="A619" s="244">
        <v>1.0</v>
      </c>
      <c r="B619" s="244">
        <v>23.0</v>
      </c>
      <c r="C619" s="244">
        <v>27.0</v>
      </c>
      <c r="D619" s="244">
        <v>5.0</v>
      </c>
      <c r="E619" s="244">
        <v>3.0</v>
      </c>
    </row>
    <row r="620">
      <c r="A620" s="244">
        <v>1.0</v>
      </c>
      <c r="B620" s="244">
        <v>23.0</v>
      </c>
      <c r="C620" s="244">
        <v>28.0</v>
      </c>
      <c r="D620" s="244">
        <v>5.0</v>
      </c>
      <c r="E620" s="244">
        <v>4.0</v>
      </c>
    </row>
    <row r="621">
      <c r="A621" s="244">
        <v>1.0</v>
      </c>
      <c r="B621" s="244">
        <v>23.0</v>
      </c>
      <c r="C621" s="244">
        <v>29.0</v>
      </c>
      <c r="D621" s="244">
        <v>5.0</v>
      </c>
      <c r="E621" s="244">
        <v>5.0</v>
      </c>
    </row>
    <row r="622">
      <c r="A622" s="244">
        <v>1.0</v>
      </c>
      <c r="B622" s="244">
        <v>23.0</v>
      </c>
      <c r="C622" s="244">
        <v>30.0</v>
      </c>
      <c r="D622" s="244">
        <v>5.0</v>
      </c>
      <c r="E622" s="244">
        <v>6.0</v>
      </c>
    </row>
    <row r="623">
      <c r="A623" s="244">
        <v>1.0</v>
      </c>
      <c r="B623" s="244">
        <v>24.0</v>
      </c>
      <c r="C623" s="244">
        <v>1.0</v>
      </c>
      <c r="D623" s="244">
        <v>1.0</v>
      </c>
      <c r="E623" s="244">
        <v>1.0</v>
      </c>
    </row>
    <row r="624">
      <c r="A624" s="244">
        <v>1.0</v>
      </c>
      <c r="B624" s="244">
        <v>24.0</v>
      </c>
      <c r="C624" s="244">
        <v>2.0</v>
      </c>
      <c r="D624" s="244">
        <v>1.0</v>
      </c>
      <c r="E624" s="244">
        <v>2.0</v>
      </c>
    </row>
    <row r="625">
      <c r="A625" s="244">
        <v>1.0</v>
      </c>
      <c r="B625" s="244">
        <v>24.0</v>
      </c>
      <c r="C625" s="244">
        <v>3.0</v>
      </c>
      <c r="D625" s="244">
        <v>1.0</v>
      </c>
      <c r="E625" s="244">
        <v>3.0</v>
      </c>
    </row>
    <row r="626">
      <c r="A626" s="244">
        <v>1.0</v>
      </c>
      <c r="B626" s="244">
        <v>24.0</v>
      </c>
      <c r="C626" s="244">
        <v>4.0</v>
      </c>
      <c r="D626" s="244">
        <v>1.0</v>
      </c>
      <c r="E626" s="244">
        <v>4.0</v>
      </c>
    </row>
    <row r="627">
      <c r="A627" s="244">
        <v>1.0</v>
      </c>
      <c r="B627" s="244">
        <v>24.0</v>
      </c>
      <c r="C627" s="244">
        <v>5.0</v>
      </c>
      <c r="D627" s="244">
        <v>1.0</v>
      </c>
      <c r="E627" s="244">
        <v>5.0</v>
      </c>
    </row>
    <row r="628">
      <c r="A628" s="244">
        <v>1.0</v>
      </c>
      <c r="B628" s="244">
        <v>24.0</v>
      </c>
      <c r="C628" s="244">
        <v>6.0</v>
      </c>
      <c r="D628" s="244">
        <v>1.0</v>
      </c>
      <c r="E628" s="244">
        <v>6.0</v>
      </c>
    </row>
    <row r="629">
      <c r="A629" s="244">
        <v>1.0</v>
      </c>
      <c r="B629" s="244">
        <v>24.0</v>
      </c>
      <c r="C629" s="244">
        <v>7.0</v>
      </c>
      <c r="D629" s="244">
        <v>2.0</v>
      </c>
      <c r="E629" s="244">
        <v>1.0</v>
      </c>
    </row>
    <row r="630">
      <c r="A630" s="244">
        <v>1.0</v>
      </c>
      <c r="B630" s="244">
        <v>24.0</v>
      </c>
      <c r="C630" s="244">
        <v>8.0</v>
      </c>
      <c r="D630" s="244">
        <v>2.0</v>
      </c>
      <c r="E630" s="244">
        <v>2.0</v>
      </c>
    </row>
    <row r="631">
      <c r="A631" s="244">
        <v>1.0</v>
      </c>
      <c r="B631" s="244">
        <v>24.0</v>
      </c>
      <c r="C631" s="244">
        <v>9.0</v>
      </c>
      <c r="D631" s="244">
        <v>2.0</v>
      </c>
      <c r="E631" s="244">
        <v>3.0</v>
      </c>
    </row>
    <row r="632">
      <c r="A632" s="244">
        <v>1.0</v>
      </c>
      <c r="B632" s="244">
        <v>24.0</v>
      </c>
      <c r="C632" s="244">
        <v>10.0</v>
      </c>
      <c r="D632" s="244">
        <v>2.0</v>
      </c>
      <c r="E632" s="244">
        <v>4.0</v>
      </c>
    </row>
    <row r="633">
      <c r="A633" s="244">
        <v>1.0</v>
      </c>
      <c r="B633" s="244">
        <v>24.0</v>
      </c>
      <c r="C633" s="244">
        <v>11.0</v>
      </c>
      <c r="D633" s="244">
        <v>2.0</v>
      </c>
      <c r="E633" s="244">
        <v>5.0</v>
      </c>
    </row>
    <row r="634">
      <c r="A634" s="244">
        <v>1.0</v>
      </c>
      <c r="B634" s="244">
        <v>24.0</v>
      </c>
      <c r="C634" s="244">
        <v>12.0</v>
      </c>
      <c r="D634" s="244">
        <v>2.0</v>
      </c>
      <c r="E634" s="244">
        <v>6.0</v>
      </c>
    </row>
    <row r="635">
      <c r="A635" s="244">
        <v>1.0</v>
      </c>
      <c r="B635" s="244">
        <v>24.0</v>
      </c>
      <c r="C635" s="244">
        <v>13.0</v>
      </c>
      <c r="D635" s="244">
        <v>3.0</v>
      </c>
      <c r="E635" s="244">
        <v>1.0</v>
      </c>
    </row>
    <row r="636">
      <c r="A636" s="244">
        <v>1.0</v>
      </c>
      <c r="B636" s="244">
        <v>24.0</v>
      </c>
      <c r="C636" s="244">
        <v>14.0</v>
      </c>
      <c r="D636" s="244">
        <v>3.0</v>
      </c>
      <c r="E636" s="244">
        <v>2.0</v>
      </c>
    </row>
    <row r="637">
      <c r="A637" s="244">
        <v>1.0</v>
      </c>
      <c r="B637" s="244">
        <v>24.0</v>
      </c>
      <c r="C637" s="244">
        <v>15.0</v>
      </c>
      <c r="D637" s="244">
        <v>3.0</v>
      </c>
      <c r="E637" s="244">
        <v>3.0</v>
      </c>
    </row>
    <row r="638">
      <c r="A638" s="244">
        <v>1.0</v>
      </c>
      <c r="B638" s="244">
        <v>24.0</v>
      </c>
      <c r="C638" s="244">
        <v>16.0</v>
      </c>
      <c r="D638" s="244">
        <v>3.0</v>
      </c>
      <c r="E638" s="244">
        <v>4.0</v>
      </c>
    </row>
    <row r="639">
      <c r="A639" s="244">
        <v>1.0</v>
      </c>
      <c r="B639" s="244">
        <v>24.0</v>
      </c>
      <c r="C639" s="244">
        <v>17.0</v>
      </c>
      <c r="D639" s="244">
        <v>3.0</v>
      </c>
      <c r="E639" s="244">
        <v>5.0</v>
      </c>
    </row>
    <row r="640">
      <c r="A640" s="244">
        <v>1.0</v>
      </c>
      <c r="B640" s="244">
        <v>24.0</v>
      </c>
      <c r="C640" s="244">
        <v>18.0</v>
      </c>
      <c r="D640" s="244">
        <v>3.0</v>
      </c>
      <c r="E640" s="244">
        <v>6.0</v>
      </c>
    </row>
    <row r="641">
      <c r="A641" s="244">
        <v>1.0</v>
      </c>
      <c r="B641" s="244">
        <v>24.0</v>
      </c>
      <c r="C641" s="244">
        <v>19.0</v>
      </c>
      <c r="D641" s="244">
        <v>4.0</v>
      </c>
      <c r="E641" s="244">
        <v>1.0</v>
      </c>
    </row>
    <row r="642">
      <c r="A642" s="244">
        <v>1.0</v>
      </c>
      <c r="B642" s="244">
        <v>24.0</v>
      </c>
      <c r="C642" s="244">
        <v>20.0</v>
      </c>
      <c r="D642" s="244">
        <v>4.0</v>
      </c>
      <c r="E642" s="244">
        <v>2.0</v>
      </c>
    </row>
    <row r="643">
      <c r="A643" s="244">
        <v>1.0</v>
      </c>
      <c r="B643" s="244">
        <v>24.0</v>
      </c>
      <c r="C643" s="244">
        <v>21.0</v>
      </c>
      <c r="D643" s="244">
        <v>4.0</v>
      </c>
      <c r="E643" s="244">
        <v>3.0</v>
      </c>
    </row>
    <row r="644">
      <c r="A644" s="244">
        <v>1.0</v>
      </c>
      <c r="B644" s="244">
        <v>24.0</v>
      </c>
      <c r="C644" s="244">
        <v>22.0</v>
      </c>
      <c r="D644" s="244">
        <v>4.0</v>
      </c>
      <c r="E644" s="244">
        <v>4.0</v>
      </c>
    </row>
    <row r="645">
      <c r="A645" s="244">
        <v>1.0</v>
      </c>
      <c r="B645" s="244">
        <v>24.0</v>
      </c>
      <c r="C645" s="244">
        <v>23.0</v>
      </c>
      <c r="D645" s="244">
        <v>4.0</v>
      </c>
      <c r="E645" s="244">
        <v>5.0</v>
      </c>
    </row>
    <row r="646">
      <c r="A646" s="244">
        <v>1.0</v>
      </c>
      <c r="B646" s="244">
        <v>24.0</v>
      </c>
      <c r="C646" s="244">
        <v>24.0</v>
      </c>
      <c r="D646" s="244">
        <v>4.0</v>
      </c>
      <c r="E646" s="244">
        <v>6.0</v>
      </c>
    </row>
    <row r="647">
      <c r="A647" s="244">
        <v>1.0</v>
      </c>
      <c r="B647" s="244">
        <v>24.0</v>
      </c>
      <c r="C647" s="244">
        <v>25.0</v>
      </c>
      <c r="D647" s="244">
        <v>5.0</v>
      </c>
      <c r="E647" s="244">
        <v>1.0</v>
      </c>
    </row>
    <row r="648">
      <c r="A648" s="244">
        <v>1.0</v>
      </c>
      <c r="B648" s="244">
        <v>24.0</v>
      </c>
      <c r="C648" s="244">
        <v>26.0</v>
      </c>
      <c r="D648" s="244">
        <v>5.0</v>
      </c>
      <c r="E648" s="244">
        <v>2.0</v>
      </c>
    </row>
    <row r="649">
      <c r="A649" s="244">
        <v>1.0</v>
      </c>
      <c r="B649" s="244">
        <v>24.0</v>
      </c>
      <c r="C649" s="244">
        <v>27.0</v>
      </c>
      <c r="D649" s="244">
        <v>5.0</v>
      </c>
      <c r="E649" s="244">
        <v>3.0</v>
      </c>
    </row>
    <row r="650">
      <c r="A650" s="244">
        <v>1.0</v>
      </c>
      <c r="B650" s="244">
        <v>24.0</v>
      </c>
      <c r="C650" s="244">
        <v>28.0</v>
      </c>
      <c r="D650" s="244">
        <v>5.0</v>
      </c>
      <c r="E650" s="244">
        <v>4.0</v>
      </c>
    </row>
    <row r="651">
      <c r="A651" s="244">
        <v>1.0</v>
      </c>
      <c r="B651" s="244">
        <v>24.0</v>
      </c>
      <c r="C651" s="244">
        <v>29.0</v>
      </c>
      <c r="D651" s="244">
        <v>5.0</v>
      </c>
      <c r="E651" s="244">
        <v>5.0</v>
      </c>
    </row>
    <row r="652">
      <c r="A652" s="244">
        <v>1.0</v>
      </c>
      <c r="B652" s="244">
        <v>24.0</v>
      </c>
      <c r="C652" s="244">
        <v>30.0</v>
      </c>
      <c r="D652" s="244">
        <v>5.0</v>
      </c>
      <c r="E652" s="244">
        <v>6.0</v>
      </c>
    </row>
    <row r="653">
      <c r="A653" s="244">
        <v>1.0</v>
      </c>
      <c r="B653" s="244">
        <v>25.0</v>
      </c>
      <c r="C653" s="244">
        <v>1.0</v>
      </c>
      <c r="D653" s="244">
        <v>1.0</v>
      </c>
      <c r="E653" s="244">
        <v>1.0</v>
      </c>
    </row>
    <row r="654">
      <c r="A654" s="244">
        <v>1.0</v>
      </c>
      <c r="B654" s="244">
        <v>25.0</v>
      </c>
      <c r="C654" s="244">
        <v>2.0</v>
      </c>
      <c r="D654" s="244">
        <v>1.0</v>
      </c>
      <c r="E654" s="244">
        <v>2.0</v>
      </c>
    </row>
    <row r="655">
      <c r="A655" s="244">
        <v>1.0</v>
      </c>
      <c r="B655" s="244">
        <v>25.0</v>
      </c>
      <c r="C655" s="244">
        <v>3.0</v>
      </c>
      <c r="D655" s="244">
        <v>1.0</v>
      </c>
      <c r="E655" s="244">
        <v>3.0</v>
      </c>
    </row>
    <row r="656">
      <c r="A656" s="244">
        <v>1.0</v>
      </c>
      <c r="B656" s="244">
        <v>25.0</v>
      </c>
      <c r="C656" s="244">
        <v>4.0</v>
      </c>
      <c r="D656" s="244">
        <v>1.0</v>
      </c>
      <c r="E656" s="244">
        <v>4.0</v>
      </c>
    </row>
    <row r="657">
      <c r="A657" s="244">
        <v>1.0</v>
      </c>
      <c r="B657" s="244">
        <v>25.0</v>
      </c>
      <c r="C657" s="244">
        <v>5.0</v>
      </c>
      <c r="D657" s="244">
        <v>1.0</v>
      </c>
      <c r="E657" s="244">
        <v>5.0</v>
      </c>
    </row>
    <row r="658">
      <c r="A658" s="244">
        <v>1.0</v>
      </c>
      <c r="B658" s="244">
        <v>25.0</v>
      </c>
      <c r="C658" s="244">
        <v>6.0</v>
      </c>
      <c r="D658" s="244">
        <v>1.0</v>
      </c>
      <c r="E658" s="244">
        <v>6.0</v>
      </c>
    </row>
    <row r="659">
      <c r="A659" s="244">
        <v>1.0</v>
      </c>
      <c r="B659" s="244">
        <v>25.0</v>
      </c>
      <c r="C659" s="244">
        <v>7.0</v>
      </c>
      <c r="D659" s="244">
        <v>2.0</v>
      </c>
      <c r="E659" s="244">
        <v>1.0</v>
      </c>
    </row>
    <row r="660">
      <c r="A660" s="244">
        <v>1.0</v>
      </c>
      <c r="B660" s="244">
        <v>25.0</v>
      </c>
      <c r="C660" s="244">
        <v>8.0</v>
      </c>
      <c r="D660" s="244">
        <v>2.0</v>
      </c>
      <c r="E660" s="244">
        <v>2.0</v>
      </c>
    </row>
    <row r="661">
      <c r="A661" s="244">
        <v>1.0</v>
      </c>
      <c r="B661" s="244">
        <v>25.0</v>
      </c>
      <c r="C661" s="244">
        <v>9.0</v>
      </c>
      <c r="D661" s="244">
        <v>2.0</v>
      </c>
      <c r="E661" s="244">
        <v>3.0</v>
      </c>
    </row>
    <row r="662">
      <c r="A662" s="244">
        <v>1.0</v>
      </c>
      <c r="B662" s="244">
        <v>25.0</v>
      </c>
      <c r="C662" s="244">
        <v>10.0</v>
      </c>
      <c r="D662" s="244">
        <v>2.0</v>
      </c>
      <c r="E662" s="244">
        <v>4.0</v>
      </c>
    </row>
    <row r="663">
      <c r="A663" s="244">
        <v>1.0</v>
      </c>
      <c r="B663" s="244">
        <v>25.0</v>
      </c>
      <c r="C663" s="244">
        <v>11.0</v>
      </c>
      <c r="D663" s="244">
        <v>2.0</v>
      </c>
      <c r="E663" s="244">
        <v>5.0</v>
      </c>
    </row>
    <row r="664">
      <c r="A664" s="244">
        <v>1.0</v>
      </c>
      <c r="B664" s="244">
        <v>25.0</v>
      </c>
      <c r="C664" s="244">
        <v>12.0</v>
      </c>
      <c r="D664" s="244">
        <v>2.0</v>
      </c>
      <c r="E664" s="244">
        <v>6.0</v>
      </c>
    </row>
    <row r="665">
      <c r="A665" s="244">
        <v>1.0</v>
      </c>
      <c r="B665" s="244">
        <v>25.0</v>
      </c>
      <c r="C665" s="244">
        <v>13.0</v>
      </c>
      <c r="D665" s="244">
        <v>3.0</v>
      </c>
      <c r="E665" s="244">
        <v>1.0</v>
      </c>
    </row>
    <row r="666">
      <c r="A666" s="244">
        <v>1.0</v>
      </c>
      <c r="B666" s="244">
        <v>25.0</v>
      </c>
      <c r="C666" s="244">
        <v>14.0</v>
      </c>
      <c r="D666" s="244">
        <v>3.0</v>
      </c>
      <c r="E666" s="244">
        <v>2.0</v>
      </c>
    </row>
    <row r="667">
      <c r="A667" s="244">
        <v>1.0</v>
      </c>
      <c r="B667" s="244">
        <v>25.0</v>
      </c>
      <c r="C667" s="244">
        <v>15.0</v>
      </c>
      <c r="D667" s="244">
        <v>3.0</v>
      </c>
      <c r="E667" s="244">
        <v>3.0</v>
      </c>
    </row>
    <row r="668">
      <c r="A668" s="244">
        <v>1.0</v>
      </c>
      <c r="B668" s="244">
        <v>25.0</v>
      </c>
      <c r="C668" s="244">
        <v>16.0</v>
      </c>
      <c r="D668" s="244">
        <v>3.0</v>
      </c>
      <c r="E668" s="244">
        <v>4.0</v>
      </c>
    </row>
    <row r="669">
      <c r="A669" s="244">
        <v>1.0</v>
      </c>
      <c r="B669" s="244">
        <v>25.0</v>
      </c>
      <c r="C669" s="244">
        <v>17.0</v>
      </c>
      <c r="D669" s="244">
        <v>3.0</v>
      </c>
      <c r="E669" s="244">
        <v>5.0</v>
      </c>
    </row>
    <row r="670">
      <c r="A670" s="244">
        <v>1.0</v>
      </c>
      <c r="B670" s="244">
        <v>25.0</v>
      </c>
      <c r="C670" s="244">
        <v>18.0</v>
      </c>
      <c r="D670" s="244">
        <v>3.0</v>
      </c>
      <c r="E670" s="244">
        <v>6.0</v>
      </c>
    </row>
    <row r="671">
      <c r="A671" s="244">
        <v>1.0</v>
      </c>
      <c r="B671" s="244">
        <v>25.0</v>
      </c>
      <c r="C671" s="244">
        <v>19.0</v>
      </c>
      <c r="D671" s="244">
        <v>4.0</v>
      </c>
      <c r="E671" s="244">
        <v>1.0</v>
      </c>
    </row>
    <row r="672">
      <c r="A672" s="244">
        <v>1.0</v>
      </c>
      <c r="B672" s="244">
        <v>25.0</v>
      </c>
      <c r="C672" s="244">
        <v>20.0</v>
      </c>
      <c r="D672" s="244">
        <v>4.0</v>
      </c>
      <c r="E672" s="244">
        <v>2.0</v>
      </c>
    </row>
    <row r="673">
      <c r="A673" s="244">
        <v>1.0</v>
      </c>
      <c r="B673" s="244">
        <v>25.0</v>
      </c>
      <c r="C673" s="244">
        <v>21.0</v>
      </c>
      <c r="D673" s="244">
        <v>4.0</v>
      </c>
      <c r="E673" s="244">
        <v>3.0</v>
      </c>
    </row>
    <row r="674">
      <c r="A674" s="244">
        <v>1.0</v>
      </c>
      <c r="B674" s="244">
        <v>25.0</v>
      </c>
      <c r="C674" s="244">
        <v>22.0</v>
      </c>
      <c r="D674" s="244">
        <v>4.0</v>
      </c>
      <c r="E674" s="244">
        <v>4.0</v>
      </c>
    </row>
    <row r="675">
      <c r="A675" s="244">
        <v>1.0</v>
      </c>
      <c r="B675" s="244">
        <v>25.0</v>
      </c>
      <c r="C675" s="244">
        <v>23.0</v>
      </c>
      <c r="D675" s="244">
        <v>4.0</v>
      </c>
      <c r="E675" s="244">
        <v>5.0</v>
      </c>
    </row>
    <row r="676">
      <c r="A676" s="244">
        <v>1.0</v>
      </c>
      <c r="B676" s="244">
        <v>25.0</v>
      </c>
      <c r="C676" s="244">
        <v>24.0</v>
      </c>
      <c r="D676" s="244">
        <v>4.0</v>
      </c>
      <c r="E676" s="244">
        <v>6.0</v>
      </c>
    </row>
    <row r="677">
      <c r="A677" s="244">
        <v>1.0</v>
      </c>
      <c r="B677" s="244">
        <v>25.0</v>
      </c>
      <c r="C677" s="244">
        <v>25.0</v>
      </c>
      <c r="D677" s="244">
        <v>5.0</v>
      </c>
      <c r="E677" s="244">
        <v>1.0</v>
      </c>
    </row>
    <row r="678">
      <c r="A678" s="244">
        <v>1.0</v>
      </c>
      <c r="B678" s="244">
        <v>25.0</v>
      </c>
      <c r="C678" s="244">
        <v>26.0</v>
      </c>
      <c r="D678" s="244">
        <v>5.0</v>
      </c>
      <c r="E678" s="244">
        <v>2.0</v>
      </c>
    </row>
    <row r="679">
      <c r="A679" s="244">
        <v>1.0</v>
      </c>
      <c r="B679" s="244">
        <v>25.0</v>
      </c>
      <c r="C679" s="244">
        <v>27.0</v>
      </c>
      <c r="D679" s="244">
        <v>5.0</v>
      </c>
      <c r="E679" s="244">
        <v>3.0</v>
      </c>
    </row>
    <row r="680">
      <c r="A680" s="244">
        <v>1.0</v>
      </c>
      <c r="B680" s="244">
        <v>25.0</v>
      </c>
      <c r="C680" s="244">
        <v>28.0</v>
      </c>
      <c r="D680" s="244">
        <v>5.0</v>
      </c>
      <c r="E680" s="244">
        <v>4.0</v>
      </c>
    </row>
    <row r="681">
      <c r="A681" s="244">
        <v>1.0</v>
      </c>
      <c r="B681" s="244">
        <v>25.0</v>
      </c>
      <c r="C681" s="244">
        <v>29.0</v>
      </c>
      <c r="D681" s="244">
        <v>5.0</v>
      </c>
      <c r="E681" s="244">
        <v>5.0</v>
      </c>
    </row>
    <row r="682">
      <c r="A682" s="244">
        <v>1.0</v>
      </c>
      <c r="B682" s="244">
        <v>25.0</v>
      </c>
      <c r="C682" s="244">
        <v>30.0</v>
      </c>
      <c r="D682" s="244">
        <v>5.0</v>
      </c>
      <c r="E682" s="244">
        <v>6.0</v>
      </c>
    </row>
    <row r="683">
      <c r="A683" s="244"/>
      <c r="B683" s="244"/>
      <c r="C683" s="244"/>
      <c r="D683" s="244"/>
      <c r="E683" s="244"/>
    </row>
    <row r="684">
      <c r="A684" s="244">
        <v>1.0</v>
      </c>
      <c r="B684" s="244">
        <v>27.0</v>
      </c>
      <c r="C684" s="244">
        <v>1.0</v>
      </c>
      <c r="D684" s="244">
        <v>1.0</v>
      </c>
      <c r="E684" s="244">
        <v>1.0</v>
      </c>
    </row>
    <row r="685">
      <c r="A685" s="244">
        <v>1.0</v>
      </c>
      <c r="B685" s="244">
        <v>27.0</v>
      </c>
      <c r="C685" s="244">
        <v>2.0</v>
      </c>
      <c r="D685" s="244">
        <v>1.0</v>
      </c>
      <c r="E685" s="244">
        <v>2.0</v>
      </c>
    </row>
    <row r="686">
      <c r="A686" s="244">
        <v>1.0</v>
      </c>
      <c r="B686" s="244">
        <v>27.0</v>
      </c>
      <c r="C686" s="244">
        <v>3.0</v>
      </c>
      <c r="D686" s="244">
        <v>1.0</v>
      </c>
      <c r="E686" s="244">
        <v>3.0</v>
      </c>
    </row>
    <row r="687">
      <c r="A687" s="244">
        <v>1.0</v>
      </c>
      <c r="B687" s="244">
        <v>27.0</v>
      </c>
      <c r="C687" s="244">
        <v>4.0</v>
      </c>
      <c r="D687" s="244">
        <v>1.0</v>
      </c>
      <c r="E687" s="244">
        <v>4.0</v>
      </c>
    </row>
    <row r="688">
      <c r="A688" s="244">
        <v>1.0</v>
      </c>
      <c r="B688" s="244">
        <v>27.0</v>
      </c>
      <c r="C688" s="244">
        <v>5.0</v>
      </c>
      <c r="D688" s="244">
        <v>1.0</v>
      </c>
      <c r="E688" s="244">
        <v>5.0</v>
      </c>
    </row>
    <row r="689">
      <c r="A689" s="244">
        <v>1.0</v>
      </c>
      <c r="B689" s="244">
        <v>27.0</v>
      </c>
      <c r="C689" s="244">
        <v>6.0</v>
      </c>
      <c r="D689" s="244">
        <v>1.0</v>
      </c>
      <c r="E689" s="244">
        <v>6.0</v>
      </c>
    </row>
    <row r="690">
      <c r="A690" s="244">
        <v>1.0</v>
      </c>
      <c r="B690" s="244">
        <v>27.0</v>
      </c>
      <c r="C690" s="244">
        <v>7.0</v>
      </c>
      <c r="D690" s="244">
        <v>2.0</v>
      </c>
      <c r="E690" s="244">
        <v>1.0</v>
      </c>
    </row>
    <row r="691">
      <c r="A691" s="244">
        <v>1.0</v>
      </c>
      <c r="B691" s="244">
        <v>27.0</v>
      </c>
      <c r="C691" s="244">
        <v>8.0</v>
      </c>
      <c r="D691" s="244">
        <v>2.0</v>
      </c>
      <c r="E691" s="244">
        <v>2.0</v>
      </c>
    </row>
    <row r="692">
      <c r="A692" s="244">
        <v>1.0</v>
      </c>
      <c r="B692" s="244">
        <v>27.0</v>
      </c>
      <c r="C692" s="244">
        <v>9.0</v>
      </c>
      <c r="D692" s="244">
        <v>2.0</v>
      </c>
      <c r="E692" s="244">
        <v>3.0</v>
      </c>
    </row>
    <row r="693">
      <c r="A693" s="244">
        <v>1.0</v>
      </c>
      <c r="B693" s="244">
        <v>27.0</v>
      </c>
      <c r="C693" s="244">
        <v>10.0</v>
      </c>
      <c r="D693" s="244">
        <v>2.0</v>
      </c>
      <c r="E693" s="244">
        <v>4.0</v>
      </c>
    </row>
    <row r="694">
      <c r="A694" s="244">
        <v>1.0</v>
      </c>
      <c r="B694" s="244">
        <v>27.0</v>
      </c>
      <c r="C694" s="244">
        <v>11.0</v>
      </c>
      <c r="D694" s="244">
        <v>2.0</v>
      </c>
      <c r="E694" s="244">
        <v>5.0</v>
      </c>
    </row>
    <row r="695">
      <c r="A695" s="244">
        <v>1.0</v>
      </c>
      <c r="B695" s="244">
        <v>27.0</v>
      </c>
      <c r="C695" s="244">
        <v>12.0</v>
      </c>
      <c r="D695" s="244">
        <v>2.0</v>
      </c>
      <c r="E695" s="244">
        <v>6.0</v>
      </c>
    </row>
    <row r="696">
      <c r="A696" s="244">
        <v>1.0</v>
      </c>
      <c r="B696" s="244">
        <v>27.0</v>
      </c>
      <c r="C696" s="244">
        <v>13.0</v>
      </c>
      <c r="D696" s="244">
        <v>3.0</v>
      </c>
      <c r="E696" s="244">
        <v>1.0</v>
      </c>
    </row>
    <row r="697">
      <c r="A697" s="244">
        <v>1.0</v>
      </c>
      <c r="B697" s="244">
        <v>27.0</v>
      </c>
      <c r="C697" s="244">
        <v>14.0</v>
      </c>
      <c r="D697" s="244">
        <v>3.0</v>
      </c>
      <c r="E697" s="244">
        <v>2.0</v>
      </c>
    </row>
    <row r="698">
      <c r="A698" s="244">
        <v>1.0</v>
      </c>
      <c r="B698" s="244">
        <v>27.0</v>
      </c>
      <c r="C698" s="244">
        <v>15.0</v>
      </c>
      <c r="D698" s="244">
        <v>3.0</v>
      </c>
      <c r="E698" s="244">
        <v>3.0</v>
      </c>
    </row>
    <row r="699">
      <c r="A699" s="244">
        <v>1.0</v>
      </c>
      <c r="B699" s="244">
        <v>27.0</v>
      </c>
      <c r="C699" s="244">
        <v>16.0</v>
      </c>
      <c r="D699" s="244">
        <v>3.0</v>
      </c>
      <c r="E699" s="244">
        <v>4.0</v>
      </c>
    </row>
    <row r="700">
      <c r="A700" s="244">
        <v>1.0</v>
      </c>
      <c r="B700" s="244">
        <v>27.0</v>
      </c>
      <c r="C700" s="244">
        <v>17.0</v>
      </c>
      <c r="D700" s="244">
        <v>3.0</v>
      </c>
      <c r="E700" s="244">
        <v>5.0</v>
      </c>
    </row>
    <row r="701">
      <c r="A701" s="244">
        <v>1.0</v>
      </c>
      <c r="B701" s="244">
        <v>27.0</v>
      </c>
      <c r="C701" s="244">
        <v>18.0</v>
      </c>
      <c r="D701" s="244">
        <v>3.0</v>
      </c>
      <c r="E701" s="244">
        <v>6.0</v>
      </c>
    </row>
    <row r="702">
      <c r="A702" s="244">
        <v>1.0</v>
      </c>
      <c r="B702" s="244">
        <v>27.0</v>
      </c>
      <c r="C702" s="244">
        <v>19.0</v>
      </c>
      <c r="D702" s="244">
        <v>4.0</v>
      </c>
      <c r="E702" s="244">
        <v>1.0</v>
      </c>
    </row>
    <row r="703">
      <c r="A703" s="244">
        <v>1.0</v>
      </c>
      <c r="B703" s="244">
        <v>27.0</v>
      </c>
      <c r="C703" s="244">
        <v>20.0</v>
      </c>
      <c r="D703" s="244">
        <v>4.0</v>
      </c>
      <c r="E703" s="244">
        <v>2.0</v>
      </c>
    </row>
    <row r="704">
      <c r="A704" s="244">
        <v>1.0</v>
      </c>
      <c r="B704" s="244">
        <v>27.0</v>
      </c>
      <c r="C704" s="244">
        <v>21.0</v>
      </c>
      <c r="D704" s="244">
        <v>4.0</v>
      </c>
      <c r="E704" s="244">
        <v>3.0</v>
      </c>
    </row>
    <row r="705">
      <c r="A705" s="244">
        <v>1.0</v>
      </c>
      <c r="B705" s="244">
        <v>27.0</v>
      </c>
      <c r="C705" s="244">
        <v>22.0</v>
      </c>
      <c r="D705" s="244">
        <v>4.0</v>
      </c>
      <c r="E705" s="244">
        <v>4.0</v>
      </c>
    </row>
    <row r="706">
      <c r="A706" s="244">
        <v>1.0</v>
      </c>
      <c r="B706" s="244">
        <v>27.0</v>
      </c>
      <c r="C706" s="244">
        <v>23.0</v>
      </c>
      <c r="D706" s="244">
        <v>4.0</v>
      </c>
      <c r="E706" s="244">
        <v>5.0</v>
      </c>
    </row>
    <row r="707">
      <c r="A707" s="244">
        <v>1.0</v>
      </c>
      <c r="B707" s="244">
        <v>27.0</v>
      </c>
      <c r="C707" s="244">
        <v>24.0</v>
      </c>
      <c r="D707" s="244">
        <v>4.0</v>
      </c>
      <c r="E707" s="244">
        <v>6.0</v>
      </c>
    </row>
    <row r="708">
      <c r="A708" s="244">
        <v>1.0</v>
      </c>
      <c r="B708" s="244">
        <v>27.0</v>
      </c>
      <c r="C708" s="244">
        <v>25.0</v>
      </c>
      <c r="D708" s="244">
        <v>5.0</v>
      </c>
      <c r="E708" s="244">
        <v>1.0</v>
      </c>
    </row>
    <row r="709">
      <c r="A709" s="244">
        <v>1.0</v>
      </c>
      <c r="B709" s="244">
        <v>27.0</v>
      </c>
      <c r="C709" s="244">
        <v>26.0</v>
      </c>
      <c r="D709" s="244">
        <v>5.0</v>
      </c>
      <c r="E709" s="244">
        <v>2.0</v>
      </c>
    </row>
    <row r="710">
      <c r="A710" s="244">
        <v>1.0</v>
      </c>
      <c r="B710" s="244">
        <v>27.0</v>
      </c>
      <c r="C710" s="244">
        <v>27.0</v>
      </c>
      <c r="D710" s="244">
        <v>5.0</v>
      </c>
      <c r="E710" s="244">
        <v>3.0</v>
      </c>
    </row>
    <row r="711">
      <c r="A711" s="244">
        <v>1.0</v>
      </c>
      <c r="B711" s="244">
        <v>27.0</v>
      </c>
      <c r="C711" s="244">
        <v>28.0</v>
      </c>
      <c r="D711" s="244">
        <v>5.0</v>
      </c>
      <c r="E711" s="244">
        <v>4.0</v>
      </c>
    </row>
    <row r="712">
      <c r="A712" s="244">
        <v>1.0</v>
      </c>
      <c r="B712" s="244">
        <v>27.0</v>
      </c>
      <c r="C712" s="244">
        <v>29.0</v>
      </c>
      <c r="D712" s="244">
        <v>5.0</v>
      </c>
      <c r="E712" s="244">
        <v>5.0</v>
      </c>
    </row>
    <row r="713">
      <c r="A713" s="244">
        <v>1.0</v>
      </c>
      <c r="B713" s="244">
        <v>27.0</v>
      </c>
      <c r="C713" s="244">
        <v>30.0</v>
      </c>
      <c r="D713" s="244">
        <v>5.0</v>
      </c>
      <c r="E713" s="244">
        <v>6.0</v>
      </c>
    </row>
    <row r="714">
      <c r="A714" s="244">
        <v>1.0</v>
      </c>
      <c r="B714" s="244">
        <v>28.0</v>
      </c>
      <c r="C714" s="244">
        <v>1.0</v>
      </c>
      <c r="D714" s="244">
        <v>1.0</v>
      </c>
      <c r="E714" s="244">
        <v>1.0</v>
      </c>
    </row>
    <row r="715">
      <c r="A715" s="244">
        <v>1.0</v>
      </c>
      <c r="B715" s="244">
        <v>28.0</v>
      </c>
      <c r="C715" s="244">
        <v>2.0</v>
      </c>
      <c r="D715" s="244">
        <v>1.0</v>
      </c>
      <c r="E715" s="244">
        <v>2.0</v>
      </c>
    </row>
    <row r="716">
      <c r="A716" s="244">
        <v>1.0</v>
      </c>
      <c r="B716" s="244">
        <v>28.0</v>
      </c>
      <c r="C716" s="244">
        <v>3.0</v>
      </c>
      <c r="D716" s="244">
        <v>1.0</v>
      </c>
      <c r="E716" s="244">
        <v>3.0</v>
      </c>
    </row>
    <row r="717">
      <c r="A717" s="244">
        <v>1.0</v>
      </c>
      <c r="B717" s="244">
        <v>28.0</v>
      </c>
      <c r="C717" s="244">
        <v>4.0</v>
      </c>
      <c r="D717" s="244">
        <v>1.0</v>
      </c>
      <c r="E717" s="244">
        <v>4.0</v>
      </c>
    </row>
    <row r="718">
      <c r="A718" s="244">
        <v>1.0</v>
      </c>
      <c r="B718" s="244">
        <v>28.0</v>
      </c>
      <c r="C718" s="244">
        <v>5.0</v>
      </c>
      <c r="D718" s="244">
        <v>1.0</v>
      </c>
      <c r="E718" s="244">
        <v>5.0</v>
      </c>
    </row>
    <row r="719">
      <c r="A719" s="244">
        <v>1.0</v>
      </c>
      <c r="B719" s="244">
        <v>28.0</v>
      </c>
      <c r="C719" s="244">
        <v>6.0</v>
      </c>
      <c r="D719" s="244">
        <v>1.0</v>
      </c>
      <c r="E719" s="244">
        <v>6.0</v>
      </c>
    </row>
    <row r="720">
      <c r="A720" s="244">
        <v>1.0</v>
      </c>
      <c r="B720" s="244">
        <v>28.0</v>
      </c>
      <c r="C720" s="244">
        <v>7.0</v>
      </c>
      <c r="D720" s="244">
        <v>2.0</v>
      </c>
      <c r="E720" s="244">
        <v>1.0</v>
      </c>
    </row>
    <row r="721">
      <c r="A721" s="244">
        <v>1.0</v>
      </c>
      <c r="B721" s="244">
        <v>28.0</v>
      </c>
      <c r="C721" s="244">
        <v>8.0</v>
      </c>
      <c r="D721" s="244">
        <v>2.0</v>
      </c>
      <c r="E721" s="244">
        <v>2.0</v>
      </c>
    </row>
    <row r="722">
      <c r="A722" s="244">
        <v>1.0</v>
      </c>
      <c r="B722" s="244">
        <v>28.0</v>
      </c>
      <c r="C722" s="244">
        <v>9.0</v>
      </c>
      <c r="D722" s="244">
        <v>2.0</v>
      </c>
      <c r="E722" s="244">
        <v>3.0</v>
      </c>
    </row>
    <row r="723">
      <c r="A723" s="244">
        <v>1.0</v>
      </c>
      <c r="B723" s="244">
        <v>28.0</v>
      </c>
      <c r="C723" s="244">
        <v>10.0</v>
      </c>
      <c r="D723" s="244">
        <v>2.0</v>
      </c>
      <c r="E723" s="244">
        <v>4.0</v>
      </c>
    </row>
    <row r="724">
      <c r="A724" s="244">
        <v>1.0</v>
      </c>
      <c r="B724" s="244">
        <v>28.0</v>
      </c>
      <c r="C724" s="244">
        <v>11.0</v>
      </c>
      <c r="D724" s="244">
        <v>2.0</v>
      </c>
      <c r="E724" s="244">
        <v>5.0</v>
      </c>
    </row>
    <row r="725">
      <c r="A725" s="244">
        <v>1.0</v>
      </c>
      <c r="B725" s="244">
        <v>28.0</v>
      </c>
      <c r="C725" s="244">
        <v>12.0</v>
      </c>
      <c r="D725" s="244">
        <v>2.0</v>
      </c>
      <c r="E725" s="244">
        <v>6.0</v>
      </c>
    </row>
    <row r="726">
      <c r="A726" s="244">
        <v>1.0</v>
      </c>
      <c r="B726" s="244">
        <v>28.0</v>
      </c>
      <c r="C726" s="244">
        <v>13.0</v>
      </c>
      <c r="D726" s="244">
        <v>3.0</v>
      </c>
      <c r="E726" s="244">
        <v>1.0</v>
      </c>
    </row>
    <row r="727">
      <c r="A727" s="244">
        <v>1.0</v>
      </c>
      <c r="B727" s="244">
        <v>28.0</v>
      </c>
      <c r="C727" s="244">
        <v>14.0</v>
      </c>
      <c r="D727" s="244">
        <v>3.0</v>
      </c>
      <c r="E727" s="244">
        <v>2.0</v>
      </c>
    </row>
    <row r="728">
      <c r="A728" s="244">
        <v>1.0</v>
      </c>
      <c r="B728" s="244">
        <v>28.0</v>
      </c>
      <c r="C728" s="244">
        <v>15.0</v>
      </c>
      <c r="D728" s="244">
        <v>3.0</v>
      </c>
      <c r="E728" s="244">
        <v>3.0</v>
      </c>
    </row>
    <row r="729">
      <c r="A729" s="244">
        <v>1.0</v>
      </c>
      <c r="B729" s="244">
        <v>28.0</v>
      </c>
      <c r="C729" s="244">
        <v>16.0</v>
      </c>
      <c r="D729" s="244">
        <v>3.0</v>
      </c>
      <c r="E729" s="244">
        <v>4.0</v>
      </c>
    </row>
    <row r="730">
      <c r="A730" s="244">
        <v>1.0</v>
      </c>
      <c r="B730" s="244">
        <v>28.0</v>
      </c>
      <c r="C730" s="244">
        <v>17.0</v>
      </c>
      <c r="D730" s="244">
        <v>3.0</v>
      </c>
      <c r="E730" s="244">
        <v>5.0</v>
      </c>
    </row>
    <row r="731">
      <c r="A731" s="244">
        <v>1.0</v>
      </c>
      <c r="B731" s="244">
        <v>28.0</v>
      </c>
      <c r="C731" s="244">
        <v>18.0</v>
      </c>
      <c r="D731" s="244">
        <v>3.0</v>
      </c>
      <c r="E731" s="244">
        <v>6.0</v>
      </c>
    </row>
    <row r="732">
      <c r="A732" s="244">
        <v>1.0</v>
      </c>
      <c r="B732" s="244">
        <v>28.0</v>
      </c>
      <c r="C732" s="244">
        <v>19.0</v>
      </c>
      <c r="D732" s="244">
        <v>4.0</v>
      </c>
      <c r="E732" s="244">
        <v>1.0</v>
      </c>
    </row>
    <row r="733">
      <c r="A733" s="244">
        <v>1.0</v>
      </c>
      <c r="B733" s="244">
        <v>28.0</v>
      </c>
      <c r="C733" s="244">
        <v>20.0</v>
      </c>
      <c r="D733" s="244">
        <v>4.0</v>
      </c>
      <c r="E733" s="244">
        <v>2.0</v>
      </c>
    </row>
    <row r="734">
      <c r="A734" s="244">
        <v>1.0</v>
      </c>
      <c r="B734" s="244">
        <v>28.0</v>
      </c>
      <c r="C734" s="244">
        <v>21.0</v>
      </c>
      <c r="D734" s="244">
        <v>4.0</v>
      </c>
      <c r="E734" s="244">
        <v>3.0</v>
      </c>
    </row>
    <row r="735">
      <c r="A735" s="244">
        <v>1.0</v>
      </c>
      <c r="B735" s="244">
        <v>28.0</v>
      </c>
      <c r="C735" s="244">
        <v>22.0</v>
      </c>
      <c r="D735" s="244">
        <v>4.0</v>
      </c>
      <c r="E735" s="244">
        <v>4.0</v>
      </c>
    </row>
    <row r="736">
      <c r="A736" s="244">
        <v>1.0</v>
      </c>
      <c r="B736" s="244">
        <v>28.0</v>
      </c>
      <c r="C736" s="244">
        <v>23.0</v>
      </c>
      <c r="D736" s="244">
        <v>4.0</v>
      </c>
      <c r="E736" s="244">
        <v>5.0</v>
      </c>
    </row>
    <row r="737">
      <c r="A737" s="244">
        <v>1.0</v>
      </c>
      <c r="B737" s="244">
        <v>28.0</v>
      </c>
      <c r="C737" s="244">
        <v>24.0</v>
      </c>
      <c r="D737" s="244">
        <v>4.0</v>
      </c>
      <c r="E737" s="244">
        <v>6.0</v>
      </c>
    </row>
    <row r="738">
      <c r="A738" s="244">
        <v>1.0</v>
      </c>
      <c r="B738" s="244">
        <v>28.0</v>
      </c>
      <c r="C738" s="244">
        <v>25.0</v>
      </c>
      <c r="D738" s="244">
        <v>5.0</v>
      </c>
      <c r="E738" s="244">
        <v>1.0</v>
      </c>
    </row>
    <row r="739">
      <c r="A739" s="244">
        <v>1.0</v>
      </c>
      <c r="B739" s="244">
        <v>28.0</v>
      </c>
      <c r="C739" s="244">
        <v>26.0</v>
      </c>
      <c r="D739" s="244">
        <v>5.0</v>
      </c>
      <c r="E739" s="244">
        <v>2.0</v>
      </c>
    </row>
    <row r="740">
      <c r="A740" s="244">
        <v>1.0</v>
      </c>
      <c r="B740" s="244">
        <v>28.0</v>
      </c>
      <c r="C740" s="244">
        <v>27.0</v>
      </c>
      <c r="D740" s="244">
        <v>5.0</v>
      </c>
      <c r="E740" s="244">
        <v>3.0</v>
      </c>
    </row>
    <row r="741">
      <c r="A741" s="244">
        <v>1.0</v>
      </c>
      <c r="B741" s="244">
        <v>28.0</v>
      </c>
      <c r="C741" s="244">
        <v>28.0</v>
      </c>
      <c r="D741" s="244">
        <v>5.0</v>
      </c>
      <c r="E741" s="244">
        <v>4.0</v>
      </c>
    </row>
    <row r="742">
      <c r="A742" s="244">
        <v>1.0</v>
      </c>
      <c r="B742" s="244">
        <v>28.0</v>
      </c>
      <c r="C742" s="244">
        <v>29.0</v>
      </c>
      <c r="D742" s="244">
        <v>5.0</v>
      </c>
      <c r="E742" s="244">
        <v>5.0</v>
      </c>
    </row>
    <row r="743">
      <c r="A743" s="244">
        <v>1.0</v>
      </c>
      <c r="B743" s="244">
        <v>28.0</v>
      </c>
      <c r="C743" s="244">
        <v>30.0</v>
      </c>
      <c r="D743" s="244">
        <v>5.0</v>
      </c>
      <c r="E743" s="244">
        <v>6.0</v>
      </c>
    </row>
    <row r="744">
      <c r="A744" s="244">
        <v>1.0</v>
      </c>
      <c r="B744" s="244">
        <v>29.0</v>
      </c>
      <c r="C744" s="244">
        <v>1.0</v>
      </c>
      <c r="D744" s="244">
        <v>1.0</v>
      </c>
      <c r="E744" s="244">
        <v>1.0</v>
      </c>
    </row>
    <row r="745">
      <c r="A745" s="244">
        <v>1.0</v>
      </c>
      <c r="B745" s="244">
        <v>29.0</v>
      </c>
      <c r="C745" s="244">
        <v>2.0</v>
      </c>
      <c r="D745" s="244">
        <v>1.0</v>
      </c>
      <c r="E745" s="244">
        <v>2.0</v>
      </c>
    </row>
    <row r="746">
      <c r="A746" s="244">
        <v>1.0</v>
      </c>
      <c r="B746" s="244">
        <v>29.0</v>
      </c>
      <c r="C746" s="244">
        <v>3.0</v>
      </c>
      <c r="D746" s="244">
        <v>1.0</v>
      </c>
      <c r="E746" s="244">
        <v>3.0</v>
      </c>
    </row>
    <row r="747">
      <c r="A747" s="244">
        <v>1.0</v>
      </c>
      <c r="B747" s="244">
        <v>29.0</v>
      </c>
      <c r="C747" s="244">
        <v>4.0</v>
      </c>
      <c r="D747" s="244">
        <v>1.0</v>
      </c>
      <c r="E747" s="244">
        <v>4.0</v>
      </c>
    </row>
    <row r="748">
      <c r="A748" s="244">
        <v>1.0</v>
      </c>
      <c r="B748" s="244">
        <v>29.0</v>
      </c>
      <c r="C748" s="244">
        <v>5.0</v>
      </c>
      <c r="D748" s="244">
        <v>1.0</v>
      </c>
      <c r="E748" s="244">
        <v>5.0</v>
      </c>
    </row>
    <row r="749">
      <c r="A749" s="244">
        <v>1.0</v>
      </c>
      <c r="B749" s="244">
        <v>29.0</v>
      </c>
      <c r="C749" s="244">
        <v>6.0</v>
      </c>
      <c r="D749" s="244">
        <v>1.0</v>
      </c>
      <c r="E749" s="244">
        <v>6.0</v>
      </c>
    </row>
    <row r="750">
      <c r="A750" s="244">
        <v>1.0</v>
      </c>
      <c r="B750" s="244">
        <v>29.0</v>
      </c>
      <c r="C750" s="244">
        <v>7.0</v>
      </c>
      <c r="D750" s="244">
        <v>2.0</v>
      </c>
      <c r="E750" s="244">
        <v>1.0</v>
      </c>
    </row>
    <row r="751">
      <c r="A751" s="244">
        <v>1.0</v>
      </c>
      <c r="B751" s="244">
        <v>29.0</v>
      </c>
      <c r="C751" s="244">
        <v>8.0</v>
      </c>
      <c r="D751" s="244">
        <v>2.0</v>
      </c>
      <c r="E751" s="244">
        <v>2.0</v>
      </c>
    </row>
    <row r="752">
      <c r="A752" s="244">
        <v>1.0</v>
      </c>
      <c r="B752" s="244">
        <v>29.0</v>
      </c>
      <c r="C752" s="244">
        <v>9.0</v>
      </c>
      <c r="D752" s="244">
        <v>2.0</v>
      </c>
      <c r="E752" s="244">
        <v>3.0</v>
      </c>
    </row>
    <row r="753">
      <c r="A753" s="244">
        <v>1.0</v>
      </c>
      <c r="B753" s="244">
        <v>29.0</v>
      </c>
      <c r="C753" s="244">
        <v>10.0</v>
      </c>
      <c r="D753" s="244">
        <v>2.0</v>
      </c>
      <c r="E753" s="244">
        <v>4.0</v>
      </c>
    </row>
    <row r="754">
      <c r="A754" s="244">
        <v>1.0</v>
      </c>
      <c r="B754" s="244">
        <v>29.0</v>
      </c>
      <c r="C754" s="244">
        <v>11.0</v>
      </c>
      <c r="D754" s="244">
        <v>2.0</v>
      </c>
      <c r="E754" s="244">
        <v>5.0</v>
      </c>
    </row>
    <row r="755">
      <c r="A755" s="244">
        <v>1.0</v>
      </c>
      <c r="B755" s="244">
        <v>29.0</v>
      </c>
      <c r="C755" s="244">
        <v>12.0</v>
      </c>
      <c r="D755" s="244">
        <v>2.0</v>
      </c>
      <c r="E755" s="244">
        <v>6.0</v>
      </c>
    </row>
    <row r="756">
      <c r="A756" s="244">
        <v>1.0</v>
      </c>
      <c r="B756" s="244">
        <v>29.0</v>
      </c>
      <c r="C756" s="244">
        <v>13.0</v>
      </c>
      <c r="D756" s="244">
        <v>3.0</v>
      </c>
      <c r="E756" s="244">
        <v>1.0</v>
      </c>
    </row>
    <row r="757">
      <c r="A757" s="244">
        <v>1.0</v>
      </c>
      <c r="B757" s="244">
        <v>29.0</v>
      </c>
      <c r="C757" s="244">
        <v>14.0</v>
      </c>
      <c r="D757" s="244">
        <v>3.0</v>
      </c>
      <c r="E757" s="244">
        <v>2.0</v>
      </c>
    </row>
    <row r="758">
      <c r="A758" s="244">
        <v>1.0</v>
      </c>
      <c r="B758" s="244">
        <v>29.0</v>
      </c>
      <c r="C758" s="244">
        <v>15.0</v>
      </c>
      <c r="D758" s="244">
        <v>3.0</v>
      </c>
      <c r="E758" s="244">
        <v>3.0</v>
      </c>
    </row>
    <row r="759">
      <c r="A759" s="244">
        <v>1.0</v>
      </c>
      <c r="B759" s="244">
        <v>29.0</v>
      </c>
      <c r="C759" s="244">
        <v>16.0</v>
      </c>
      <c r="D759" s="244">
        <v>3.0</v>
      </c>
      <c r="E759" s="244">
        <v>4.0</v>
      </c>
    </row>
    <row r="760">
      <c r="A760" s="244">
        <v>1.0</v>
      </c>
      <c r="B760" s="244">
        <v>29.0</v>
      </c>
      <c r="C760" s="244">
        <v>17.0</v>
      </c>
      <c r="D760" s="244">
        <v>3.0</v>
      </c>
      <c r="E760" s="244">
        <v>5.0</v>
      </c>
    </row>
    <row r="761">
      <c r="A761" s="244">
        <v>1.0</v>
      </c>
      <c r="B761" s="244">
        <v>29.0</v>
      </c>
      <c r="C761" s="244">
        <v>18.0</v>
      </c>
      <c r="D761" s="244">
        <v>3.0</v>
      </c>
      <c r="E761" s="244">
        <v>6.0</v>
      </c>
    </row>
    <row r="762">
      <c r="A762" s="244">
        <v>1.0</v>
      </c>
      <c r="B762" s="244">
        <v>29.0</v>
      </c>
      <c r="C762" s="244">
        <v>19.0</v>
      </c>
      <c r="D762" s="244">
        <v>4.0</v>
      </c>
      <c r="E762" s="244">
        <v>1.0</v>
      </c>
    </row>
    <row r="763">
      <c r="A763" s="244">
        <v>1.0</v>
      </c>
      <c r="B763" s="244">
        <v>29.0</v>
      </c>
      <c r="C763" s="244">
        <v>20.0</v>
      </c>
      <c r="D763" s="244">
        <v>4.0</v>
      </c>
      <c r="E763" s="244">
        <v>2.0</v>
      </c>
    </row>
    <row r="764">
      <c r="A764" s="244">
        <v>1.0</v>
      </c>
      <c r="B764" s="244">
        <v>29.0</v>
      </c>
      <c r="C764" s="244">
        <v>21.0</v>
      </c>
      <c r="D764" s="244">
        <v>4.0</v>
      </c>
      <c r="E764" s="244">
        <v>3.0</v>
      </c>
    </row>
    <row r="765">
      <c r="A765" s="244">
        <v>1.0</v>
      </c>
      <c r="B765" s="244">
        <v>29.0</v>
      </c>
      <c r="C765" s="244">
        <v>22.0</v>
      </c>
      <c r="D765" s="244">
        <v>4.0</v>
      </c>
      <c r="E765" s="244">
        <v>4.0</v>
      </c>
    </row>
    <row r="766">
      <c r="A766" s="244">
        <v>1.0</v>
      </c>
      <c r="B766" s="244">
        <v>29.0</v>
      </c>
      <c r="C766" s="244">
        <v>23.0</v>
      </c>
      <c r="D766" s="244">
        <v>4.0</v>
      </c>
      <c r="E766" s="244">
        <v>5.0</v>
      </c>
    </row>
    <row r="767">
      <c r="A767" s="244">
        <v>1.0</v>
      </c>
      <c r="B767" s="244">
        <v>29.0</v>
      </c>
      <c r="C767" s="244">
        <v>24.0</v>
      </c>
      <c r="D767" s="244">
        <v>4.0</v>
      </c>
      <c r="E767" s="244">
        <v>6.0</v>
      </c>
    </row>
    <row r="768">
      <c r="A768" s="244">
        <v>1.0</v>
      </c>
      <c r="B768" s="244">
        <v>29.0</v>
      </c>
      <c r="C768" s="244">
        <v>25.0</v>
      </c>
      <c r="D768" s="244">
        <v>5.0</v>
      </c>
      <c r="E768" s="244">
        <v>1.0</v>
      </c>
    </row>
    <row r="769">
      <c r="A769" s="244">
        <v>1.0</v>
      </c>
      <c r="B769" s="244">
        <v>29.0</v>
      </c>
      <c r="C769" s="244">
        <v>26.0</v>
      </c>
      <c r="D769" s="244">
        <v>5.0</v>
      </c>
      <c r="E769" s="244">
        <v>2.0</v>
      </c>
    </row>
    <row r="770">
      <c r="A770" s="244">
        <v>1.0</v>
      </c>
      <c r="B770" s="244">
        <v>29.0</v>
      </c>
      <c r="C770" s="244">
        <v>27.0</v>
      </c>
      <c r="D770" s="244">
        <v>5.0</v>
      </c>
      <c r="E770" s="244">
        <v>3.0</v>
      </c>
    </row>
    <row r="771">
      <c r="A771" s="244">
        <v>1.0</v>
      </c>
      <c r="B771" s="244">
        <v>29.0</v>
      </c>
      <c r="C771" s="244">
        <v>28.0</v>
      </c>
      <c r="D771" s="244">
        <v>5.0</v>
      </c>
      <c r="E771" s="244">
        <v>4.0</v>
      </c>
    </row>
    <row r="772">
      <c r="A772" s="244">
        <v>1.0</v>
      </c>
      <c r="B772" s="244">
        <v>29.0</v>
      </c>
      <c r="C772" s="244">
        <v>29.0</v>
      </c>
      <c r="D772" s="244">
        <v>5.0</v>
      </c>
      <c r="E772" s="244">
        <v>5.0</v>
      </c>
    </row>
    <row r="773">
      <c r="A773" s="244">
        <v>1.0</v>
      </c>
      <c r="B773" s="244">
        <v>29.0</v>
      </c>
      <c r="C773" s="244">
        <v>30.0</v>
      </c>
      <c r="D773" s="244">
        <v>5.0</v>
      </c>
      <c r="E773" s="244">
        <v>6.0</v>
      </c>
    </row>
    <row r="774">
      <c r="A774" s="244">
        <v>1.0</v>
      </c>
      <c r="B774" s="244">
        <v>30.0</v>
      </c>
      <c r="C774" s="244">
        <v>1.0</v>
      </c>
      <c r="D774" s="244">
        <v>1.0</v>
      </c>
      <c r="E774" s="244">
        <v>1.0</v>
      </c>
    </row>
    <row r="775">
      <c r="A775" s="244">
        <v>1.0</v>
      </c>
      <c r="B775" s="244">
        <v>30.0</v>
      </c>
      <c r="C775" s="244">
        <v>2.0</v>
      </c>
      <c r="D775" s="244">
        <v>1.0</v>
      </c>
      <c r="E775" s="244">
        <v>2.0</v>
      </c>
    </row>
    <row r="776">
      <c r="A776" s="244">
        <v>1.0</v>
      </c>
      <c r="B776" s="244">
        <v>30.0</v>
      </c>
      <c r="C776" s="244">
        <v>3.0</v>
      </c>
      <c r="D776" s="244">
        <v>1.0</v>
      </c>
      <c r="E776" s="244">
        <v>3.0</v>
      </c>
    </row>
    <row r="777">
      <c r="A777" s="244">
        <v>1.0</v>
      </c>
      <c r="B777" s="244">
        <v>30.0</v>
      </c>
      <c r="C777" s="244">
        <v>4.0</v>
      </c>
      <c r="D777" s="244">
        <v>1.0</v>
      </c>
      <c r="E777" s="244">
        <v>4.0</v>
      </c>
    </row>
    <row r="778">
      <c r="A778" s="244">
        <v>1.0</v>
      </c>
      <c r="B778" s="244">
        <v>30.0</v>
      </c>
      <c r="C778" s="244">
        <v>5.0</v>
      </c>
      <c r="D778" s="244">
        <v>1.0</v>
      </c>
      <c r="E778" s="244">
        <v>5.0</v>
      </c>
    </row>
    <row r="779">
      <c r="A779" s="244">
        <v>1.0</v>
      </c>
      <c r="B779" s="244">
        <v>30.0</v>
      </c>
      <c r="C779" s="244">
        <v>6.0</v>
      </c>
      <c r="D779" s="244">
        <v>1.0</v>
      </c>
      <c r="E779" s="244">
        <v>6.0</v>
      </c>
    </row>
    <row r="780">
      <c r="A780" s="244">
        <v>1.0</v>
      </c>
      <c r="B780" s="244">
        <v>30.0</v>
      </c>
      <c r="C780" s="244">
        <v>7.0</v>
      </c>
      <c r="D780" s="244">
        <v>2.0</v>
      </c>
      <c r="E780" s="244">
        <v>1.0</v>
      </c>
    </row>
    <row r="781">
      <c r="A781" s="244">
        <v>1.0</v>
      </c>
      <c r="B781" s="244">
        <v>30.0</v>
      </c>
      <c r="C781" s="244">
        <v>8.0</v>
      </c>
      <c r="D781" s="244">
        <v>2.0</v>
      </c>
      <c r="E781" s="244">
        <v>2.0</v>
      </c>
    </row>
    <row r="782">
      <c r="A782" s="244">
        <v>1.0</v>
      </c>
      <c r="B782" s="244">
        <v>30.0</v>
      </c>
      <c r="C782" s="244">
        <v>9.0</v>
      </c>
      <c r="D782" s="244">
        <v>2.0</v>
      </c>
      <c r="E782" s="244">
        <v>3.0</v>
      </c>
    </row>
    <row r="783">
      <c r="A783" s="244">
        <v>1.0</v>
      </c>
      <c r="B783" s="244">
        <v>30.0</v>
      </c>
      <c r="C783" s="244">
        <v>10.0</v>
      </c>
      <c r="D783" s="244">
        <v>2.0</v>
      </c>
      <c r="E783" s="244">
        <v>4.0</v>
      </c>
    </row>
    <row r="784">
      <c r="A784" s="244">
        <v>1.0</v>
      </c>
      <c r="B784" s="244">
        <v>30.0</v>
      </c>
      <c r="C784" s="244">
        <v>11.0</v>
      </c>
      <c r="D784" s="244">
        <v>2.0</v>
      </c>
      <c r="E784" s="244">
        <v>5.0</v>
      </c>
    </row>
    <row r="785">
      <c r="A785" s="244">
        <v>1.0</v>
      </c>
      <c r="B785" s="244">
        <v>30.0</v>
      </c>
      <c r="C785" s="244">
        <v>12.0</v>
      </c>
      <c r="D785" s="244">
        <v>2.0</v>
      </c>
      <c r="E785" s="244">
        <v>6.0</v>
      </c>
    </row>
    <row r="786">
      <c r="A786" s="244">
        <v>1.0</v>
      </c>
      <c r="B786" s="244">
        <v>30.0</v>
      </c>
      <c r="C786" s="244">
        <v>13.0</v>
      </c>
      <c r="D786" s="244">
        <v>3.0</v>
      </c>
      <c r="E786" s="244">
        <v>1.0</v>
      </c>
    </row>
    <row r="787">
      <c r="A787" s="244">
        <v>1.0</v>
      </c>
      <c r="B787" s="244">
        <v>30.0</v>
      </c>
      <c r="C787" s="244">
        <v>14.0</v>
      </c>
      <c r="D787" s="244">
        <v>3.0</v>
      </c>
      <c r="E787" s="244">
        <v>2.0</v>
      </c>
    </row>
    <row r="788">
      <c r="A788" s="244">
        <v>1.0</v>
      </c>
      <c r="B788" s="244">
        <v>30.0</v>
      </c>
      <c r="C788" s="244">
        <v>15.0</v>
      </c>
      <c r="D788" s="244">
        <v>3.0</v>
      </c>
      <c r="E788" s="244">
        <v>3.0</v>
      </c>
    </row>
    <row r="789">
      <c r="A789" s="244">
        <v>1.0</v>
      </c>
      <c r="B789" s="244">
        <v>30.0</v>
      </c>
      <c r="C789" s="244">
        <v>16.0</v>
      </c>
      <c r="D789" s="244">
        <v>3.0</v>
      </c>
      <c r="E789" s="244">
        <v>4.0</v>
      </c>
    </row>
    <row r="790">
      <c r="A790" s="244">
        <v>1.0</v>
      </c>
      <c r="B790" s="244">
        <v>30.0</v>
      </c>
      <c r="C790" s="244">
        <v>17.0</v>
      </c>
      <c r="D790" s="244">
        <v>3.0</v>
      </c>
      <c r="E790" s="244">
        <v>5.0</v>
      </c>
    </row>
    <row r="791">
      <c r="A791" s="244">
        <v>1.0</v>
      </c>
      <c r="B791" s="244">
        <v>30.0</v>
      </c>
      <c r="C791" s="244">
        <v>18.0</v>
      </c>
      <c r="D791" s="244">
        <v>3.0</v>
      </c>
      <c r="E791" s="244">
        <v>6.0</v>
      </c>
    </row>
    <row r="792">
      <c r="A792" s="244">
        <v>1.0</v>
      </c>
      <c r="B792" s="244">
        <v>30.0</v>
      </c>
      <c r="C792" s="244">
        <v>19.0</v>
      </c>
      <c r="D792" s="244">
        <v>4.0</v>
      </c>
      <c r="E792" s="244">
        <v>1.0</v>
      </c>
    </row>
    <row r="793">
      <c r="A793" s="244">
        <v>1.0</v>
      </c>
      <c r="B793" s="244">
        <v>30.0</v>
      </c>
      <c r="C793" s="244">
        <v>20.0</v>
      </c>
      <c r="D793" s="244">
        <v>4.0</v>
      </c>
      <c r="E793" s="244">
        <v>2.0</v>
      </c>
    </row>
    <row r="794">
      <c r="A794" s="244">
        <v>1.0</v>
      </c>
      <c r="B794" s="244">
        <v>30.0</v>
      </c>
      <c r="C794" s="244">
        <v>21.0</v>
      </c>
      <c r="D794" s="244">
        <v>4.0</v>
      </c>
      <c r="E794" s="244">
        <v>3.0</v>
      </c>
    </row>
    <row r="795">
      <c r="A795" s="244">
        <v>1.0</v>
      </c>
      <c r="B795" s="244">
        <v>30.0</v>
      </c>
      <c r="C795" s="244">
        <v>22.0</v>
      </c>
      <c r="D795" s="244">
        <v>4.0</v>
      </c>
      <c r="E795" s="244">
        <v>4.0</v>
      </c>
    </row>
    <row r="796">
      <c r="A796" s="244">
        <v>1.0</v>
      </c>
      <c r="B796" s="244">
        <v>30.0</v>
      </c>
      <c r="C796" s="244">
        <v>23.0</v>
      </c>
      <c r="D796" s="244">
        <v>4.0</v>
      </c>
      <c r="E796" s="244">
        <v>5.0</v>
      </c>
    </row>
    <row r="797">
      <c r="A797" s="244">
        <v>1.0</v>
      </c>
      <c r="B797" s="244">
        <v>30.0</v>
      </c>
      <c r="C797" s="244">
        <v>24.0</v>
      </c>
      <c r="D797" s="244">
        <v>4.0</v>
      </c>
      <c r="E797" s="244">
        <v>6.0</v>
      </c>
    </row>
    <row r="798">
      <c r="A798" s="244">
        <v>1.0</v>
      </c>
      <c r="B798" s="244">
        <v>30.0</v>
      </c>
      <c r="C798" s="244">
        <v>25.0</v>
      </c>
      <c r="D798" s="244">
        <v>5.0</v>
      </c>
      <c r="E798" s="244">
        <v>1.0</v>
      </c>
    </row>
    <row r="799">
      <c r="A799" s="244">
        <v>1.0</v>
      </c>
      <c r="B799" s="244">
        <v>30.0</v>
      </c>
      <c r="C799" s="244">
        <v>26.0</v>
      </c>
      <c r="D799" s="244">
        <v>5.0</v>
      </c>
      <c r="E799" s="244">
        <v>2.0</v>
      </c>
    </row>
    <row r="800">
      <c r="A800" s="244">
        <v>1.0</v>
      </c>
      <c r="B800" s="244">
        <v>30.0</v>
      </c>
      <c r="C800" s="244">
        <v>27.0</v>
      </c>
      <c r="D800" s="244">
        <v>5.0</v>
      </c>
      <c r="E800" s="244">
        <v>3.0</v>
      </c>
    </row>
    <row r="801">
      <c r="A801" s="244">
        <v>1.0</v>
      </c>
      <c r="B801" s="244">
        <v>30.0</v>
      </c>
      <c r="C801" s="244">
        <v>28.0</v>
      </c>
      <c r="D801" s="244">
        <v>5.0</v>
      </c>
      <c r="E801" s="244">
        <v>4.0</v>
      </c>
    </row>
    <row r="802">
      <c r="A802" s="244">
        <v>1.0</v>
      </c>
      <c r="B802" s="244">
        <v>30.0</v>
      </c>
      <c r="C802" s="244">
        <v>29.0</v>
      </c>
      <c r="D802" s="244">
        <v>5.0</v>
      </c>
      <c r="E802" s="244">
        <v>5.0</v>
      </c>
    </row>
    <row r="803">
      <c r="A803" s="244">
        <v>1.0</v>
      </c>
      <c r="B803" s="244">
        <v>30.0</v>
      </c>
      <c r="C803" s="244">
        <v>30.0</v>
      </c>
      <c r="D803" s="244">
        <v>5.0</v>
      </c>
      <c r="E803" s="244">
        <v>6.0</v>
      </c>
    </row>
    <row r="804">
      <c r="A804" s="244">
        <v>2.0</v>
      </c>
      <c r="B804" s="244">
        <v>1.0</v>
      </c>
      <c r="C804" s="244">
        <v>1.0</v>
      </c>
      <c r="D804" s="244">
        <v>1.0</v>
      </c>
      <c r="E804" s="244">
        <v>1.0</v>
      </c>
    </row>
    <row r="805">
      <c r="A805" s="244">
        <v>2.0</v>
      </c>
      <c r="B805" s="244">
        <v>1.0</v>
      </c>
      <c r="C805" s="244">
        <v>2.0</v>
      </c>
      <c r="D805" s="244">
        <v>1.0</v>
      </c>
      <c r="E805" s="244">
        <v>2.0</v>
      </c>
    </row>
    <row r="806">
      <c r="A806" s="244">
        <v>2.0</v>
      </c>
      <c r="B806" s="244">
        <v>1.0</v>
      </c>
      <c r="C806" s="244">
        <v>3.0</v>
      </c>
      <c r="D806" s="244">
        <v>1.0</v>
      </c>
      <c r="E806" s="244">
        <v>3.0</v>
      </c>
    </row>
    <row r="807">
      <c r="A807" s="244">
        <v>2.0</v>
      </c>
      <c r="B807" s="244">
        <v>1.0</v>
      </c>
      <c r="C807" s="244">
        <v>4.0</v>
      </c>
      <c r="D807" s="244">
        <v>1.0</v>
      </c>
      <c r="E807" s="244">
        <v>4.0</v>
      </c>
    </row>
    <row r="808">
      <c r="A808" s="244">
        <v>2.0</v>
      </c>
      <c r="B808" s="244">
        <v>1.0</v>
      </c>
      <c r="C808" s="244">
        <v>5.0</v>
      </c>
      <c r="D808" s="244">
        <v>1.0</v>
      </c>
      <c r="E808" s="244">
        <v>5.0</v>
      </c>
    </row>
    <row r="809">
      <c r="A809" s="244">
        <v>2.0</v>
      </c>
      <c r="B809" s="244">
        <v>1.0</v>
      </c>
      <c r="C809" s="244">
        <v>6.0</v>
      </c>
      <c r="D809" s="244">
        <v>1.0</v>
      </c>
      <c r="E809" s="244">
        <v>6.0</v>
      </c>
    </row>
    <row r="810">
      <c r="A810" s="244">
        <v>2.0</v>
      </c>
      <c r="B810" s="244">
        <v>1.0</v>
      </c>
      <c r="C810" s="244">
        <v>7.0</v>
      </c>
      <c r="D810" s="244">
        <v>2.0</v>
      </c>
      <c r="E810" s="244">
        <v>1.0</v>
      </c>
    </row>
    <row r="811">
      <c r="A811" s="244">
        <v>2.0</v>
      </c>
      <c r="B811" s="244">
        <v>1.0</v>
      </c>
      <c r="C811" s="244">
        <v>8.0</v>
      </c>
      <c r="D811" s="244">
        <v>2.0</v>
      </c>
      <c r="E811" s="244">
        <v>2.0</v>
      </c>
    </row>
    <row r="812">
      <c r="A812" s="244">
        <v>2.0</v>
      </c>
      <c r="B812" s="244">
        <v>1.0</v>
      </c>
      <c r="C812" s="244">
        <v>9.0</v>
      </c>
      <c r="D812" s="244">
        <v>2.0</v>
      </c>
      <c r="E812" s="244">
        <v>3.0</v>
      </c>
    </row>
    <row r="813">
      <c r="A813" s="244">
        <v>2.0</v>
      </c>
      <c r="B813" s="244">
        <v>1.0</v>
      </c>
      <c r="C813" s="244">
        <v>10.0</v>
      </c>
      <c r="D813" s="244">
        <v>2.0</v>
      </c>
      <c r="E813" s="244">
        <v>4.0</v>
      </c>
    </row>
    <row r="814">
      <c r="A814" s="244">
        <v>2.0</v>
      </c>
      <c r="B814" s="244">
        <v>1.0</v>
      </c>
      <c r="C814" s="244">
        <v>11.0</v>
      </c>
      <c r="D814" s="244">
        <v>2.0</v>
      </c>
      <c r="E814" s="244">
        <v>5.0</v>
      </c>
    </row>
    <row r="815">
      <c r="A815" s="244">
        <v>2.0</v>
      </c>
      <c r="B815" s="244">
        <v>1.0</v>
      </c>
      <c r="C815" s="244">
        <v>12.0</v>
      </c>
      <c r="D815" s="244">
        <v>2.0</v>
      </c>
      <c r="E815" s="244">
        <v>6.0</v>
      </c>
    </row>
    <row r="816">
      <c r="A816" s="244">
        <v>2.0</v>
      </c>
      <c r="B816" s="244">
        <v>1.0</v>
      </c>
      <c r="C816" s="244">
        <v>13.0</v>
      </c>
      <c r="D816" s="244">
        <v>3.0</v>
      </c>
      <c r="E816" s="244">
        <v>1.0</v>
      </c>
    </row>
    <row r="817">
      <c r="A817" s="244">
        <v>2.0</v>
      </c>
      <c r="B817" s="244">
        <v>1.0</v>
      </c>
      <c r="C817" s="244">
        <v>14.0</v>
      </c>
      <c r="D817" s="244">
        <v>3.0</v>
      </c>
      <c r="E817" s="244">
        <v>2.0</v>
      </c>
    </row>
    <row r="818">
      <c r="A818" s="244">
        <v>2.0</v>
      </c>
      <c r="B818" s="244">
        <v>1.0</v>
      </c>
      <c r="C818" s="244">
        <v>15.0</v>
      </c>
      <c r="D818" s="244">
        <v>3.0</v>
      </c>
      <c r="E818" s="244">
        <v>3.0</v>
      </c>
    </row>
    <row r="819">
      <c r="A819" s="244">
        <v>2.0</v>
      </c>
      <c r="B819" s="244">
        <v>1.0</v>
      </c>
      <c r="C819" s="244">
        <v>16.0</v>
      </c>
      <c r="D819" s="244">
        <v>3.0</v>
      </c>
      <c r="E819" s="244">
        <v>4.0</v>
      </c>
    </row>
    <row r="820">
      <c r="A820" s="244">
        <v>2.0</v>
      </c>
      <c r="B820" s="244">
        <v>1.0</v>
      </c>
      <c r="C820" s="244">
        <v>17.0</v>
      </c>
      <c r="D820" s="244">
        <v>3.0</v>
      </c>
      <c r="E820" s="244">
        <v>5.0</v>
      </c>
    </row>
    <row r="821">
      <c r="A821" s="244">
        <v>2.0</v>
      </c>
      <c r="B821" s="244">
        <v>1.0</v>
      </c>
      <c r="C821" s="244">
        <v>18.0</v>
      </c>
      <c r="D821" s="244">
        <v>3.0</v>
      </c>
      <c r="E821" s="244">
        <v>6.0</v>
      </c>
    </row>
    <row r="822">
      <c r="A822" s="244">
        <v>2.0</v>
      </c>
      <c r="B822" s="244">
        <v>1.0</v>
      </c>
      <c r="C822" s="244">
        <v>19.0</v>
      </c>
      <c r="D822" s="244">
        <v>4.0</v>
      </c>
      <c r="E822" s="244">
        <v>1.0</v>
      </c>
    </row>
    <row r="823">
      <c r="A823" s="244">
        <v>2.0</v>
      </c>
      <c r="B823" s="244">
        <v>1.0</v>
      </c>
      <c r="C823" s="244">
        <v>20.0</v>
      </c>
      <c r="D823" s="244">
        <v>4.0</v>
      </c>
      <c r="E823" s="244">
        <v>2.0</v>
      </c>
    </row>
    <row r="824">
      <c r="A824" s="244">
        <v>2.0</v>
      </c>
      <c r="B824" s="244">
        <v>1.0</v>
      </c>
      <c r="C824" s="244">
        <v>21.0</v>
      </c>
      <c r="D824" s="244">
        <v>4.0</v>
      </c>
      <c r="E824" s="244">
        <v>3.0</v>
      </c>
    </row>
    <row r="825">
      <c r="A825" s="244">
        <v>2.0</v>
      </c>
      <c r="B825" s="244">
        <v>1.0</v>
      </c>
      <c r="C825" s="244">
        <v>22.0</v>
      </c>
      <c r="D825" s="244">
        <v>4.0</v>
      </c>
      <c r="E825" s="244">
        <v>4.0</v>
      </c>
    </row>
    <row r="826">
      <c r="A826" s="244">
        <v>2.0</v>
      </c>
      <c r="B826" s="244">
        <v>1.0</v>
      </c>
      <c r="C826" s="244">
        <v>23.0</v>
      </c>
      <c r="D826" s="244">
        <v>4.0</v>
      </c>
      <c r="E826" s="244">
        <v>5.0</v>
      </c>
    </row>
    <row r="827">
      <c r="A827" s="244">
        <v>2.0</v>
      </c>
      <c r="B827" s="244">
        <v>1.0</v>
      </c>
      <c r="C827" s="244">
        <v>24.0</v>
      </c>
      <c r="D827" s="244">
        <v>4.0</v>
      </c>
      <c r="E827" s="244">
        <v>6.0</v>
      </c>
    </row>
    <row r="828">
      <c r="A828" s="244">
        <v>2.0</v>
      </c>
      <c r="B828" s="244">
        <v>1.0</v>
      </c>
      <c r="C828" s="244">
        <v>25.0</v>
      </c>
      <c r="D828" s="244">
        <v>5.0</v>
      </c>
      <c r="E828" s="244">
        <v>1.0</v>
      </c>
    </row>
    <row r="829">
      <c r="A829" s="244">
        <v>2.0</v>
      </c>
      <c r="B829" s="244">
        <v>1.0</v>
      </c>
      <c r="C829" s="244">
        <v>26.0</v>
      </c>
      <c r="D829" s="244">
        <v>5.0</v>
      </c>
      <c r="E829" s="244">
        <v>2.0</v>
      </c>
    </row>
    <row r="830">
      <c r="A830" s="244">
        <v>2.0</v>
      </c>
      <c r="B830" s="244">
        <v>1.0</v>
      </c>
      <c r="C830" s="244">
        <v>27.0</v>
      </c>
      <c r="D830" s="244">
        <v>5.0</v>
      </c>
      <c r="E830" s="244">
        <v>3.0</v>
      </c>
    </row>
    <row r="831">
      <c r="A831" s="244">
        <v>2.0</v>
      </c>
      <c r="B831" s="244">
        <v>1.0</v>
      </c>
      <c r="C831" s="244">
        <v>28.0</v>
      </c>
      <c r="D831" s="244">
        <v>5.0</v>
      </c>
      <c r="E831" s="244">
        <v>4.0</v>
      </c>
    </row>
    <row r="832">
      <c r="A832" s="244">
        <v>2.0</v>
      </c>
      <c r="B832" s="244">
        <v>1.0</v>
      </c>
      <c r="C832" s="244">
        <v>29.0</v>
      </c>
      <c r="D832" s="244">
        <v>5.0</v>
      </c>
      <c r="E832" s="244">
        <v>5.0</v>
      </c>
    </row>
    <row r="833">
      <c r="A833" s="244">
        <v>2.0</v>
      </c>
      <c r="B833" s="244">
        <v>1.0</v>
      </c>
      <c r="C833" s="244">
        <v>30.0</v>
      </c>
      <c r="D833" s="244">
        <v>5.0</v>
      </c>
      <c r="E833" s="244">
        <v>6.0</v>
      </c>
    </row>
    <row r="834">
      <c r="A834" s="244">
        <v>2.0</v>
      </c>
      <c r="B834" s="244">
        <v>2.0</v>
      </c>
      <c r="C834" s="244">
        <v>1.0</v>
      </c>
      <c r="D834" s="244">
        <v>1.0</v>
      </c>
      <c r="E834" s="244">
        <v>1.0</v>
      </c>
    </row>
    <row r="835">
      <c r="A835" s="244">
        <v>2.0</v>
      </c>
      <c r="B835" s="244">
        <v>2.0</v>
      </c>
      <c r="C835" s="244">
        <v>2.0</v>
      </c>
      <c r="D835" s="244">
        <v>1.0</v>
      </c>
      <c r="E835" s="244">
        <v>2.0</v>
      </c>
    </row>
    <row r="836">
      <c r="A836" s="244">
        <v>2.0</v>
      </c>
      <c r="B836" s="244">
        <v>2.0</v>
      </c>
      <c r="C836" s="244">
        <v>3.0</v>
      </c>
      <c r="D836" s="244">
        <v>1.0</v>
      </c>
      <c r="E836" s="244">
        <v>3.0</v>
      </c>
    </row>
    <row r="837">
      <c r="A837" s="244">
        <v>2.0</v>
      </c>
      <c r="B837" s="244">
        <v>2.0</v>
      </c>
      <c r="C837" s="244">
        <v>4.0</v>
      </c>
      <c r="D837" s="244">
        <v>1.0</v>
      </c>
      <c r="E837" s="244">
        <v>4.0</v>
      </c>
    </row>
    <row r="838">
      <c r="A838" s="244">
        <v>2.0</v>
      </c>
      <c r="B838" s="244">
        <v>2.0</v>
      </c>
      <c r="C838" s="244">
        <v>5.0</v>
      </c>
      <c r="D838" s="244">
        <v>1.0</v>
      </c>
      <c r="E838" s="244">
        <v>5.0</v>
      </c>
    </row>
    <row r="839">
      <c r="A839" s="244">
        <v>2.0</v>
      </c>
      <c r="B839" s="244">
        <v>2.0</v>
      </c>
      <c r="C839" s="244">
        <v>6.0</v>
      </c>
      <c r="D839" s="244">
        <v>1.0</v>
      </c>
      <c r="E839" s="244">
        <v>6.0</v>
      </c>
    </row>
    <row r="840">
      <c r="A840" s="244">
        <v>2.0</v>
      </c>
      <c r="B840" s="244">
        <v>2.0</v>
      </c>
      <c r="C840" s="244">
        <v>7.0</v>
      </c>
      <c r="D840" s="244">
        <v>2.0</v>
      </c>
      <c r="E840" s="244">
        <v>1.0</v>
      </c>
    </row>
    <row r="841">
      <c r="A841" s="244">
        <v>2.0</v>
      </c>
      <c r="B841" s="244">
        <v>2.0</v>
      </c>
      <c r="C841" s="244">
        <v>8.0</v>
      </c>
      <c r="D841" s="244">
        <v>2.0</v>
      </c>
      <c r="E841" s="244">
        <v>2.0</v>
      </c>
    </row>
    <row r="842">
      <c r="A842" s="244">
        <v>2.0</v>
      </c>
      <c r="B842" s="244">
        <v>2.0</v>
      </c>
      <c r="C842" s="244">
        <v>9.0</v>
      </c>
      <c r="D842" s="244">
        <v>2.0</v>
      </c>
      <c r="E842" s="244">
        <v>3.0</v>
      </c>
    </row>
    <row r="843">
      <c r="A843" s="244">
        <v>2.0</v>
      </c>
      <c r="B843" s="244">
        <v>2.0</v>
      </c>
      <c r="C843" s="244">
        <v>10.0</v>
      </c>
      <c r="D843" s="244">
        <v>2.0</v>
      </c>
      <c r="E843" s="244">
        <v>4.0</v>
      </c>
    </row>
    <row r="844">
      <c r="A844" s="244">
        <v>2.0</v>
      </c>
      <c r="B844" s="244">
        <v>2.0</v>
      </c>
      <c r="C844" s="244">
        <v>11.0</v>
      </c>
      <c r="D844" s="244">
        <v>2.0</v>
      </c>
      <c r="E844" s="244">
        <v>5.0</v>
      </c>
    </row>
    <row r="845">
      <c r="A845" s="244">
        <v>2.0</v>
      </c>
      <c r="B845" s="244">
        <v>2.0</v>
      </c>
      <c r="C845" s="244">
        <v>12.0</v>
      </c>
      <c r="D845" s="244">
        <v>2.0</v>
      </c>
      <c r="E845" s="244">
        <v>6.0</v>
      </c>
    </row>
    <row r="846">
      <c r="A846" s="244">
        <v>2.0</v>
      </c>
      <c r="B846" s="244">
        <v>2.0</v>
      </c>
      <c r="C846" s="244">
        <v>13.0</v>
      </c>
      <c r="D846" s="244">
        <v>3.0</v>
      </c>
      <c r="E846" s="244">
        <v>1.0</v>
      </c>
    </row>
    <row r="847">
      <c r="A847" s="244">
        <v>2.0</v>
      </c>
      <c r="B847" s="244">
        <v>2.0</v>
      </c>
      <c r="C847" s="244">
        <v>14.0</v>
      </c>
      <c r="D847" s="244">
        <v>3.0</v>
      </c>
      <c r="E847" s="244">
        <v>2.0</v>
      </c>
    </row>
    <row r="848">
      <c r="A848" s="244">
        <v>2.0</v>
      </c>
      <c r="B848" s="244">
        <v>2.0</v>
      </c>
      <c r="C848" s="244">
        <v>15.0</v>
      </c>
      <c r="D848" s="244">
        <v>3.0</v>
      </c>
      <c r="E848" s="244">
        <v>3.0</v>
      </c>
    </row>
    <row r="849">
      <c r="A849" s="244">
        <v>2.0</v>
      </c>
      <c r="B849" s="244">
        <v>2.0</v>
      </c>
      <c r="C849" s="244">
        <v>16.0</v>
      </c>
      <c r="D849" s="244">
        <v>3.0</v>
      </c>
      <c r="E849" s="244">
        <v>4.0</v>
      </c>
    </row>
    <row r="850">
      <c r="A850" s="244">
        <v>2.0</v>
      </c>
      <c r="B850" s="244">
        <v>2.0</v>
      </c>
      <c r="C850" s="244">
        <v>17.0</v>
      </c>
      <c r="D850" s="244">
        <v>3.0</v>
      </c>
      <c r="E850" s="244">
        <v>5.0</v>
      </c>
    </row>
    <row r="851">
      <c r="A851" s="244">
        <v>2.0</v>
      </c>
      <c r="B851" s="244">
        <v>2.0</v>
      </c>
      <c r="C851" s="244">
        <v>18.0</v>
      </c>
      <c r="D851" s="244">
        <v>3.0</v>
      </c>
      <c r="E851" s="244">
        <v>6.0</v>
      </c>
    </row>
    <row r="852">
      <c r="A852" s="244">
        <v>2.0</v>
      </c>
      <c r="B852" s="244">
        <v>2.0</v>
      </c>
      <c r="C852" s="244">
        <v>19.0</v>
      </c>
      <c r="D852" s="244">
        <v>4.0</v>
      </c>
      <c r="E852" s="244">
        <v>1.0</v>
      </c>
    </row>
    <row r="853">
      <c r="A853" s="244">
        <v>2.0</v>
      </c>
      <c r="B853" s="244">
        <v>2.0</v>
      </c>
      <c r="C853" s="244">
        <v>20.0</v>
      </c>
      <c r="D853" s="244">
        <v>4.0</v>
      </c>
      <c r="E853" s="244">
        <v>2.0</v>
      </c>
    </row>
    <row r="854">
      <c r="A854" s="244">
        <v>2.0</v>
      </c>
      <c r="B854" s="244">
        <v>2.0</v>
      </c>
      <c r="C854" s="244">
        <v>21.0</v>
      </c>
      <c r="D854" s="244">
        <v>4.0</v>
      </c>
      <c r="E854" s="244">
        <v>3.0</v>
      </c>
    </row>
    <row r="855">
      <c r="A855" s="244">
        <v>2.0</v>
      </c>
      <c r="B855" s="244">
        <v>2.0</v>
      </c>
      <c r="C855" s="244">
        <v>22.0</v>
      </c>
      <c r="D855" s="244">
        <v>4.0</v>
      </c>
      <c r="E855" s="244">
        <v>4.0</v>
      </c>
    </row>
    <row r="856">
      <c r="A856" s="244">
        <v>2.0</v>
      </c>
      <c r="B856" s="244">
        <v>2.0</v>
      </c>
      <c r="C856" s="244">
        <v>23.0</v>
      </c>
      <c r="D856" s="244">
        <v>4.0</v>
      </c>
      <c r="E856" s="244">
        <v>5.0</v>
      </c>
    </row>
    <row r="857">
      <c r="A857" s="244">
        <v>2.0</v>
      </c>
      <c r="B857" s="244">
        <v>2.0</v>
      </c>
      <c r="C857" s="244">
        <v>24.0</v>
      </c>
      <c r="D857" s="244">
        <v>4.0</v>
      </c>
      <c r="E857" s="244">
        <v>6.0</v>
      </c>
    </row>
    <row r="858">
      <c r="A858" s="244">
        <v>2.0</v>
      </c>
      <c r="B858" s="244">
        <v>2.0</v>
      </c>
      <c r="C858" s="244">
        <v>25.0</v>
      </c>
      <c r="D858" s="244">
        <v>5.0</v>
      </c>
      <c r="E858" s="244">
        <v>1.0</v>
      </c>
    </row>
    <row r="859">
      <c r="A859" s="244">
        <v>2.0</v>
      </c>
      <c r="B859" s="244">
        <v>2.0</v>
      </c>
      <c r="C859" s="244">
        <v>26.0</v>
      </c>
      <c r="D859" s="244">
        <v>5.0</v>
      </c>
      <c r="E859" s="244">
        <v>2.0</v>
      </c>
    </row>
    <row r="860">
      <c r="A860" s="244">
        <v>2.0</v>
      </c>
      <c r="B860" s="244">
        <v>2.0</v>
      </c>
      <c r="C860" s="244">
        <v>27.0</v>
      </c>
      <c r="D860" s="244">
        <v>5.0</v>
      </c>
      <c r="E860" s="244">
        <v>3.0</v>
      </c>
    </row>
    <row r="861">
      <c r="A861" s="244">
        <v>2.0</v>
      </c>
      <c r="B861" s="244">
        <v>2.0</v>
      </c>
      <c r="C861" s="244">
        <v>28.0</v>
      </c>
      <c r="D861" s="244">
        <v>5.0</v>
      </c>
      <c r="E861" s="244">
        <v>4.0</v>
      </c>
    </row>
    <row r="862">
      <c r="A862" s="244">
        <v>2.0</v>
      </c>
      <c r="B862" s="244">
        <v>2.0</v>
      </c>
      <c r="C862" s="244">
        <v>29.0</v>
      </c>
      <c r="D862" s="244">
        <v>5.0</v>
      </c>
      <c r="E862" s="244">
        <v>5.0</v>
      </c>
    </row>
    <row r="863">
      <c r="A863" s="244">
        <v>2.0</v>
      </c>
      <c r="B863" s="244">
        <v>2.0</v>
      </c>
      <c r="C863" s="244">
        <v>30.0</v>
      </c>
      <c r="D863" s="244">
        <v>5.0</v>
      </c>
      <c r="E863" s="244">
        <v>6.0</v>
      </c>
    </row>
    <row r="864">
      <c r="A864" s="244"/>
      <c r="B864" s="244"/>
      <c r="C864" s="244"/>
      <c r="D864" s="244"/>
      <c r="E864" s="244"/>
    </row>
    <row r="865">
      <c r="A865" s="244">
        <v>2.0</v>
      </c>
      <c r="B865" s="244">
        <v>3.0</v>
      </c>
      <c r="C865" s="244">
        <v>1.0</v>
      </c>
      <c r="D865" s="244">
        <v>1.0</v>
      </c>
      <c r="E865" s="244">
        <v>1.0</v>
      </c>
    </row>
    <row r="866">
      <c r="A866" s="244">
        <v>2.0</v>
      </c>
      <c r="B866" s="244">
        <v>3.0</v>
      </c>
      <c r="C866" s="244">
        <v>2.0</v>
      </c>
      <c r="D866" s="244">
        <v>1.0</v>
      </c>
      <c r="E866" s="244">
        <v>2.0</v>
      </c>
    </row>
    <row r="867">
      <c r="A867" s="244">
        <v>2.0</v>
      </c>
      <c r="B867" s="244">
        <v>3.0</v>
      </c>
      <c r="C867" s="244">
        <v>3.0</v>
      </c>
      <c r="D867" s="244">
        <v>1.0</v>
      </c>
      <c r="E867" s="244">
        <v>3.0</v>
      </c>
    </row>
    <row r="868">
      <c r="A868" s="244">
        <v>2.0</v>
      </c>
      <c r="B868" s="244">
        <v>3.0</v>
      </c>
      <c r="C868" s="244">
        <v>4.0</v>
      </c>
      <c r="D868" s="244">
        <v>1.0</v>
      </c>
      <c r="E868" s="244">
        <v>4.0</v>
      </c>
    </row>
    <row r="869">
      <c r="A869" s="244">
        <v>2.0</v>
      </c>
      <c r="B869" s="244">
        <v>3.0</v>
      </c>
      <c r="C869" s="244">
        <v>5.0</v>
      </c>
      <c r="D869" s="244">
        <v>1.0</v>
      </c>
      <c r="E869" s="244">
        <v>5.0</v>
      </c>
    </row>
    <row r="870">
      <c r="A870" s="244">
        <v>2.0</v>
      </c>
      <c r="B870" s="244">
        <v>3.0</v>
      </c>
      <c r="C870" s="244">
        <v>6.0</v>
      </c>
      <c r="D870" s="244">
        <v>1.0</v>
      </c>
      <c r="E870" s="244">
        <v>6.0</v>
      </c>
    </row>
    <row r="871">
      <c r="A871" s="244">
        <v>2.0</v>
      </c>
      <c r="B871" s="244">
        <v>3.0</v>
      </c>
      <c r="C871" s="244">
        <v>7.0</v>
      </c>
      <c r="D871" s="244">
        <v>2.0</v>
      </c>
      <c r="E871" s="244">
        <v>1.0</v>
      </c>
    </row>
    <row r="872">
      <c r="A872" s="244">
        <v>2.0</v>
      </c>
      <c r="B872" s="244">
        <v>3.0</v>
      </c>
      <c r="C872" s="244">
        <v>8.0</v>
      </c>
      <c r="D872" s="244">
        <v>2.0</v>
      </c>
      <c r="E872" s="244">
        <v>2.0</v>
      </c>
    </row>
    <row r="873">
      <c r="A873" s="244">
        <v>2.0</v>
      </c>
      <c r="B873" s="244">
        <v>3.0</v>
      </c>
      <c r="C873" s="244">
        <v>9.0</v>
      </c>
      <c r="D873" s="244">
        <v>2.0</v>
      </c>
      <c r="E873" s="244">
        <v>3.0</v>
      </c>
    </row>
    <row r="874">
      <c r="A874" s="244">
        <v>2.0</v>
      </c>
      <c r="B874" s="244">
        <v>3.0</v>
      </c>
      <c r="C874" s="244">
        <v>10.0</v>
      </c>
      <c r="D874" s="244">
        <v>2.0</v>
      </c>
      <c r="E874" s="244">
        <v>4.0</v>
      </c>
    </row>
    <row r="875">
      <c r="A875" s="244">
        <v>2.0</v>
      </c>
      <c r="B875" s="244">
        <v>3.0</v>
      </c>
      <c r="C875" s="244">
        <v>11.0</v>
      </c>
      <c r="D875" s="244">
        <v>2.0</v>
      </c>
      <c r="E875" s="244">
        <v>5.0</v>
      </c>
    </row>
    <row r="876">
      <c r="A876" s="244">
        <v>2.0</v>
      </c>
      <c r="B876" s="244">
        <v>3.0</v>
      </c>
      <c r="C876" s="244">
        <v>12.0</v>
      </c>
      <c r="D876" s="244">
        <v>2.0</v>
      </c>
      <c r="E876" s="244">
        <v>6.0</v>
      </c>
    </row>
    <row r="877">
      <c r="A877" s="244">
        <v>2.0</v>
      </c>
      <c r="B877" s="244">
        <v>3.0</v>
      </c>
      <c r="C877" s="244">
        <v>13.0</v>
      </c>
      <c r="D877" s="244">
        <v>3.0</v>
      </c>
      <c r="E877" s="244">
        <v>1.0</v>
      </c>
    </row>
    <row r="878">
      <c r="A878" s="244">
        <v>2.0</v>
      </c>
      <c r="B878" s="244">
        <v>3.0</v>
      </c>
      <c r="C878" s="244">
        <v>14.0</v>
      </c>
      <c r="D878" s="244">
        <v>3.0</v>
      </c>
      <c r="E878" s="244">
        <v>2.0</v>
      </c>
    </row>
    <row r="879">
      <c r="A879" s="244">
        <v>2.0</v>
      </c>
      <c r="B879" s="244">
        <v>3.0</v>
      </c>
      <c r="C879" s="244">
        <v>15.0</v>
      </c>
      <c r="D879" s="244">
        <v>3.0</v>
      </c>
      <c r="E879" s="244">
        <v>3.0</v>
      </c>
    </row>
    <row r="880">
      <c r="A880" s="244">
        <v>2.0</v>
      </c>
      <c r="B880" s="244">
        <v>3.0</v>
      </c>
      <c r="C880" s="244">
        <v>16.0</v>
      </c>
      <c r="D880" s="244">
        <v>3.0</v>
      </c>
      <c r="E880" s="244">
        <v>4.0</v>
      </c>
    </row>
    <row r="881">
      <c r="A881" s="244">
        <v>2.0</v>
      </c>
      <c r="B881" s="244">
        <v>3.0</v>
      </c>
      <c r="C881" s="244">
        <v>17.0</v>
      </c>
      <c r="D881" s="244">
        <v>3.0</v>
      </c>
      <c r="E881" s="244">
        <v>5.0</v>
      </c>
    </row>
    <row r="882">
      <c r="A882" s="244">
        <v>2.0</v>
      </c>
      <c r="B882" s="244">
        <v>3.0</v>
      </c>
      <c r="C882" s="244">
        <v>18.0</v>
      </c>
      <c r="D882" s="244">
        <v>3.0</v>
      </c>
      <c r="E882" s="244">
        <v>6.0</v>
      </c>
    </row>
    <row r="883">
      <c r="A883" s="244">
        <v>2.0</v>
      </c>
      <c r="B883" s="244">
        <v>3.0</v>
      </c>
      <c r="C883" s="244">
        <v>19.0</v>
      </c>
      <c r="D883" s="244">
        <v>4.0</v>
      </c>
      <c r="E883" s="244">
        <v>1.0</v>
      </c>
    </row>
    <row r="884">
      <c r="A884" s="244">
        <v>2.0</v>
      </c>
      <c r="B884" s="244">
        <v>3.0</v>
      </c>
      <c r="C884" s="244">
        <v>20.0</v>
      </c>
      <c r="D884" s="244">
        <v>4.0</v>
      </c>
      <c r="E884" s="244">
        <v>2.0</v>
      </c>
    </row>
    <row r="885">
      <c r="A885" s="244">
        <v>2.0</v>
      </c>
      <c r="B885" s="244">
        <v>3.0</v>
      </c>
      <c r="C885" s="244">
        <v>21.0</v>
      </c>
      <c r="D885" s="244">
        <v>4.0</v>
      </c>
      <c r="E885" s="244">
        <v>3.0</v>
      </c>
    </row>
    <row r="886">
      <c r="A886" s="244">
        <v>2.0</v>
      </c>
      <c r="B886" s="244">
        <v>3.0</v>
      </c>
      <c r="C886" s="244">
        <v>22.0</v>
      </c>
      <c r="D886" s="244">
        <v>4.0</v>
      </c>
      <c r="E886" s="244">
        <v>4.0</v>
      </c>
    </row>
    <row r="887">
      <c r="A887" s="244">
        <v>2.0</v>
      </c>
      <c r="B887" s="244">
        <v>3.0</v>
      </c>
      <c r="C887" s="244">
        <v>23.0</v>
      </c>
      <c r="D887" s="244">
        <v>4.0</v>
      </c>
      <c r="E887" s="244">
        <v>5.0</v>
      </c>
    </row>
    <row r="888">
      <c r="A888" s="244">
        <v>2.0</v>
      </c>
      <c r="B888" s="244">
        <v>3.0</v>
      </c>
      <c r="C888" s="244">
        <v>24.0</v>
      </c>
      <c r="D888" s="244">
        <v>4.0</v>
      </c>
      <c r="E888" s="244">
        <v>6.0</v>
      </c>
    </row>
    <row r="889">
      <c r="A889" s="244">
        <v>2.0</v>
      </c>
      <c r="B889" s="244">
        <v>3.0</v>
      </c>
      <c r="C889" s="244">
        <v>25.0</v>
      </c>
      <c r="D889" s="244">
        <v>5.0</v>
      </c>
      <c r="E889" s="244">
        <v>1.0</v>
      </c>
    </row>
    <row r="890">
      <c r="A890" s="244">
        <v>2.0</v>
      </c>
      <c r="B890" s="244">
        <v>3.0</v>
      </c>
      <c r="C890" s="244">
        <v>26.0</v>
      </c>
      <c r="D890" s="244">
        <v>5.0</v>
      </c>
      <c r="E890" s="244">
        <v>2.0</v>
      </c>
    </row>
    <row r="891">
      <c r="A891" s="244">
        <v>2.0</v>
      </c>
      <c r="B891" s="244">
        <v>3.0</v>
      </c>
      <c r="C891" s="244">
        <v>27.0</v>
      </c>
      <c r="D891" s="244">
        <v>5.0</v>
      </c>
      <c r="E891" s="244">
        <v>3.0</v>
      </c>
    </row>
    <row r="892">
      <c r="A892" s="244">
        <v>2.0</v>
      </c>
      <c r="B892" s="244">
        <v>3.0</v>
      </c>
      <c r="C892" s="244">
        <v>28.0</v>
      </c>
      <c r="D892" s="244">
        <v>5.0</v>
      </c>
      <c r="E892" s="244">
        <v>4.0</v>
      </c>
    </row>
    <row r="893">
      <c r="A893" s="244">
        <v>2.0</v>
      </c>
      <c r="B893" s="244">
        <v>3.0</v>
      </c>
      <c r="C893" s="244">
        <v>29.0</v>
      </c>
      <c r="D893" s="244">
        <v>5.0</v>
      </c>
      <c r="E893" s="244">
        <v>5.0</v>
      </c>
    </row>
    <row r="894">
      <c r="A894" s="244">
        <v>2.0</v>
      </c>
      <c r="B894" s="244">
        <v>3.0</v>
      </c>
      <c r="C894" s="244">
        <v>30.0</v>
      </c>
      <c r="D894" s="244">
        <v>5.0</v>
      </c>
      <c r="E894" s="244">
        <v>6.0</v>
      </c>
    </row>
    <row r="895">
      <c r="A895" s="244">
        <v>2.0</v>
      </c>
      <c r="B895" s="244">
        <v>4.0</v>
      </c>
      <c r="C895" s="244">
        <v>1.0</v>
      </c>
      <c r="D895" s="244">
        <v>1.0</v>
      </c>
      <c r="E895" s="244">
        <v>1.0</v>
      </c>
    </row>
    <row r="896">
      <c r="A896" s="244">
        <v>2.0</v>
      </c>
      <c r="B896" s="244">
        <v>4.0</v>
      </c>
      <c r="C896" s="244">
        <v>2.0</v>
      </c>
      <c r="D896" s="244">
        <v>1.0</v>
      </c>
      <c r="E896" s="244">
        <v>2.0</v>
      </c>
    </row>
    <row r="897">
      <c r="A897" s="244">
        <v>2.0</v>
      </c>
      <c r="B897" s="244">
        <v>4.0</v>
      </c>
      <c r="C897" s="244">
        <v>3.0</v>
      </c>
      <c r="D897" s="244">
        <v>1.0</v>
      </c>
      <c r="E897" s="244">
        <v>3.0</v>
      </c>
    </row>
    <row r="898">
      <c r="A898" s="244">
        <v>2.0</v>
      </c>
      <c r="B898" s="244">
        <v>4.0</v>
      </c>
      <c r="C898" s="244">
        <v>4.0</v>
      </c>
      <c r="D898" s="244">
        <v>1.0</v>
      </c>
      <c r="E898" s="244">
        <v>4.0</v>
      </c>
    </row>
    <row r="899">
      <c r="A899" s="244">
        <v>2.0</v>
      </c>
      <c r="B899" s="244">
        <v>4.0</v>
      </c>
      <c r="C899" s="244">
        <v>5.0</v>
      </c>
      <c r="D899" s="244">
        <v>1.0</v>
      </c>
      <c r="E899" s="244">
        <v>5.0</v>
      </c>
    </row>
    <row r="900">
      <c r="A900" s="244">
        <v>2.0</v>
      </c>
      <c r="B900" s="244">
        <v>4.0</v>
      </c>
      <c r="C900" s="244">
        <v>6.0</v>
      </c>
      <c r="D900" s="244">
        <v>1.0</v>
      </c>
      <c r="E900" s="244">
        <v>6.0</v>
      </c>
    </row>
    <row r="901">
      <c r="A901" s="244">
        <v>2.0</v>
      </c>
      <c r="B901" s="244">
        <v>4.0</v>
      </c>
      <c r="C901" s="244">
        <v>7.0</v>
      </c>
      <c r="D901" s="244">
        <v>2.0</v>
      </c>
      <c r="E901" s="244">
        <v>1.0</v>
      </c>
    </row>
    <row r="902">
      <c r="A902" s="244">
        <v>2.0</v>
      </c>
      <c r="B902" s="244">
        <v>4.0</v>
      </c>
      <c r="C902" s="244">
        <v>8.0</v>
      </c>
      <c r="D902" s="244">
        <v>2.0</v>
      </c>
      <c r="E902" s="244">
        <v>2.0</v>
      </c>
    </row>
    <row r="903">
      <c r="A903" s="246">
        <v>2.0</v>
      </c>
      <c r="B903" s="246">
        <v>4.0</v>
      </c>
      <c r="C903" s="246">
        <v>9.0</v>
      </c>
      <c r="D903" s="246">
        <v>2.0</v>
      </c>
      <c r="E903" s="246">
        <v>3.0</v>
      </c>
    </row>
    <row r="904">
      <c r="A904" s="246">
        <v>2.0</v>
      </c>
      <c r="B904" s="246">
        <v>4.0</v>
      </c>
      <c r="C904" s="246">
        <v>10.0</v>
      </c>
      <c r="D904" s="246">
        <v>2.0</v>
      </c>
      <c r="E904" s="246">
        <v>4.0</v>
      </c>
    </row>
    <row r="905">
      <c r="A905" s="246">
        <v>2.0</v>
      </c>
      <c r="B905" s="246">
        <v>4.0</v>
      </c>
      <c r="C905" s="246">
        <v>11.0</v>
      </c>
      <c r="D905" s="246">
        <v>2.0</v>
      </c>
      <c r="E905" s="246">
        <v>5.0</v>
      </c>
    </row>
    <row r="906">
      <c r="A906" s="246">
        <v>2.0</v>
      </c>
      <c r="B906" s="246">
        <v>4.0</v>
      </c>
      <c r="C906" s="246">
        <v>12.0</v>
      </c>
      <c r="D906" s="246">
        <v>2.0</v>
      </c>
      <c r="E906" s="246">
        <v>6.0</v>
      </c>
    </row>
    <row r="907">
      <c r="A907" s="246">
        <v>2.0</v>
      </c>
      <c r="B907" s="246">
        <v>4.0</v>
      </c>
      <c r="C907" s="246">
        <v>13.0</v>
      </c>
      <c r="D907" s="246">
        <v>3.0</v>
      </c>
      <c r="E907" s="246">
        <v>1.0</v>
      </c>
    </row>
    <row r="908">
      <c r="A908" s="246">
        <v>2.0</v>
      </c>
      <c r="B908" s="246">
        <v>4.0</v>
      </c>
      <c r="C908" s="246">
        <v>14.0</v>
      </c>
      <c r="D908" s="246">
        <v>3.0</v>
      </c>
      <c r="E908" s="246">
        <v>2.0</v>
      </c>
    </row>
    <row r="909">
      <c r="A909" s="246">
        <v>2.0</v>
      </c>
      <c r="B909" s="246">
        <v>4.0</v>
      </c>
      <c r="C909" s="246">
        <v>15.0</v>
      </c>
      <c r="D909" s="246">
        <v>3.0</v>
      </c>
      <c r="E909" s="246">
        <v>3.0</v>
      </c>
    </row>
    <row r="910">
      <c r="A910" s="246">
        <v>2.0</v>
      </c>
      <c r="B910" s="246">
        <v>4.0</v>
      </c>
      <c r="C910" s="246">
        <v>16.0</v>
      </c>
      <c r="D910" s="246">
        <v>3.0</v>
      </c>
      <c r="E910" s="246">
        <v>4.0</v>
      </c>
    </row>
    <row r="911">
      <c r="A911" s="246">
        <v>2.0</v>
      </c>
      <c r="B911" s="246">
        <v>4.0</v>
      </c>
      <c r="C911" s="246">
        <v>17.0</v>
      </c>
      <c r="D911" s="246">
        <v>3.0</v>
      </c>
      <c r="E911" s="246">
        <v>5.0</v>
      </c>
    </row>
    <row r="912">
      <c r="A912" s="246">
        <v>2.0</v>
      </c>
      <c r="B912" s="246">
        <v>4.0</v>
      </c>
      <c r="C912" s="246">
        <v>18.0</v>
      </c>
      <c r="D912" s="246">
        <v>3.0</v>
      </c>
      <c r="E912" s="246">
        <v>6.0</v>
      </c>
    </row>
    <row r="913">
      <c r="A913" s="246">
        <v>2.0</v>
      </c>
      <c r="B913" s="246">
        <v>4.0</v>
      </c>
      <c r="C913" s="246">
        <v>19.0</v>
      </c>
      <c r="D913" s="246">
        <v>4.0</v>
      </c>
      <c r="E913" s="246">
        <v>1.0</v>
      </c>
    </row>
    <row r="914">
      <c r="A914" s="246">
        <v>2.0</v>
      </c>
      <c r="B914" s="246">
        <v>4.0</v>
      </c>
      <c r="C914" s="246">
        <v>20.0</v>
      </c>
      <c r="D914" s="246">
        <v>4.0</v>
      </c>
      <c r="E914" s="246">
        <v>2.0</v>
      </c>
    </row>
    <row r="915">
      <c r="A915" s="246">
        <v>2.0</v>
      </c>
      <c r="B915" s="246">
        <v>4.0</v>
      </c>
      <c r="C915" s="246">
        <v>21.0</v>
      </c>
      <c r="D915" s="246">
        <v>4.0</v>
      </c>
      <c r="E915" s="246">
        <v>3.0</v>
      </c>
    </row>
    <row r="916">
      <c r="A916" s="246">
        <v>2.0</v>
      </c>
      <c r="B916" s="246">
        <v>4.0</v>
      </c>
      <c r="C916" s="246">
        <v>22.0</v>
      </c>
      <c r="D916" s="246">
        <v>4.0</v>
      </c>
      <c r="E916" s="246">
        <v>4.0</v>
      </c>
    </row>
    <row r="917">
      <c r="A917" s="246">
        <v>2.0</v>
      </c>
      <c r="B917" s="246">
        <v>4.0</v>
      </c>
      <c r="C917" s="246">
        <v>23.0</v>
      </c>
      <c r="D917" s="246">
        <v>4.0</v>
      </c>
      <c r="E917" s="246">
        <v>5.0</v>
      </c>
    </row>
    <row r="918">
      <c r="A918" s="246">
        <v>2.0</v>
      </c>
      <c r="B918" s="246">
        <v>4.0</v>
      </c>
      <c r="C918" s="246">
        <v>24.0</v>
      </c>
      <c r="D918" s="246">
        <v>4.0</v>
      </c>
      <c r="E918" s="246">
        <v>6.0</v>
      </c>
    </row>
    <row r="919">
      <c r="A919" s="246">
        <v>2.0</v>
      </c>
      <c r="B919" s="246">
        <v>4.0</v>
      </c>
      <c r="C919" s="246">
        <v>25.0</v>
      </c>
      <c r="D919" s="246">
        <v>5.0</v>
      </c>
      <c r="E919" s="246">
        <v>1.0</v>
      </c>
    </row>
    <row r="920">
      <c r="A920" s="246">
        <v>2.0</v>
      </c>
      <c r="B920" s="246">
        <v>4.0</v>
      </c>
      <c r="C920" s="246">
        <v>26.0</v>
      </c>
      <c r="D920" s="246">
        <v>5.0</v>
      </c>
      <c r="E920" s="246">
        <v>2.0</v>
      </c>
    </row>
    <row r="921">
      <c r="A921" s="246">
        <v>2.0</v>
      </c>
      <c r="B921" s="246">
        <v>4.0</v>
      </c>
      <c r="C921" s="246">
        <v>27.0</v>
      </c>
      <c r="D921" s="246">
        <v>5.0</v>
      </c>
      <c r="E921" s="246">
        <v>3.0</v>
      </c>
    </row>
    <row r="922">
      <c r="A922" s="246">
        <v>2.0</v>
      </c>
      <c r="B922" s="246">
        <v>4.0</v>
      </c>
      <c r="C922" s="246">
        <v>28.0</v>
      </c>
      <c r="D922" s="246">
        <v>5.0</v>
      </c>
      <c r="E922" s="246">
        <v>4.0</v>
      </c>
    </row>
    <row r="923">
      <c r="A923" s="246">
        <v>2.0</v>
      </c>
      <c r="B923" s="246">
        <v>4.0</v>
      </c>
      <c r="C923" s="246">
        <v>29.0</v>
      </c>
      <c r="D923" s="246">
        <v>5.0</v>
      </c>
      <c r="E923" s="246">
        <v>5.0</v>
      </c>
    </row>
    <row r="924">
      <c r="A924" s="246">
        <v>2.0</v>
      </c>
      <c r="B924" s="246">
        <v>4.0</v>
      </c>
      <c r="C924" s="246">
        <v>30.0</v>
      </c>
      <c r="D924" s="246">
        <v>5.0</v>
      </c>
      <c r="E924" s="246">
        <v>6.0</v>
      </c>
    </row>
    <row r="925">
      <c r="A925" s="246">
        <v>2.0</v>
      </c>
      <c r="B925" s="246">
        <v>5.0</v>
      </c>
      <c r="C925" s="246">
        <v>1.0</v>
      </c>
      <c r="D925" s="246">
        <v>1.0</v>
      </c>
      <c r="E925" s="246">
        <v>1.0</v>
      </c>
    </row>
    <row r="926">
      <c r="A926" s="246">
        <v>2.0</v>
      </c>
      <c r="B926" s="246">
        <v>5.0</v>
      </c>
      <c r="C926" s="246">
        <v>2.0</v>
      </c>
      <c r="D926" s="246">
        <v>1.0</v>
      </c>
      <c r="E926" s="246">
        <v>2.0</v>
      </c>
    </row>
    <row r="927">
      <c r="A927" s="246">
        <v>2.0</v>
      </c>
      <c r="B927" s="246">
        <v>5.0</v>
      </c>
      <c r="C927" s="246">
        <v>3.0</v>
      </c>
      <c r="D927" s="246">
        <v>1.0</v>
      </c>
      <c r="E927" s="246">
        <v>3.0</v>
      </c>
    </row>
    <row r="928">
      <c r="A928" s="246">
        <v>2.0</v>
      </c>
      <c r="B928" s="246">
        <v>5.0</v>
      </c>
      <c r="C928" s="246">
        <v>4.0</v>
      </c>
      <c r="D928" s="246">
        <v>1.0</v>
      </c>
      <c r="E928" s="246">
        <v>4.0</v>
      </c>
    </row>
    <row r="929">
      <c r="A929" s="246">
        <v>2.0</v>
      </c>
      <c r="B929" s="246">
        <v>5.0</v>
      </c>
      <c r="C929" s="246">
        <v>5.0</v>
      </c>
      <c r="D929" s="246">
        <v>1.0</v>
      </c>
      <c r="E929" s="246">
        <v>5.0</v>
      </c>
    </row>
    <row r="930">
      <c r="A930" s="246">
        <v>2.0</v>
      </c>
      <c r="B930" s="246">
        <v>5.0</v>
      </c>
      <c r="C930" s="246">
        <v>6.0</v>
      </c>
      <c r="D930" s="246">
        <v>1.0</v>
      </c>
      <c r="E930" s="246">
        <v>6.0</v>
      </c>
    </row>
    <row r="931">
      <c r="A931" s="246">
        <v>2.0</v>
      </c>
      <c r="B931" s="246">
        <v>5.0</v>
      </c>
      <c r="C931" s="246">
        <v>7.0</v>
      </c>
      <c r="D931" s="246">
        <v>2.0</v>
      </c>
      <c r="E931" s="246">
        <v>1.0</v>
      </c>
    </row>
    <row r="932">
      <c r="A932" s="246">
        <v>2.0</v>
      </c>
      <c r="B932" s="246">
        <v>5.0</v>
      </c>
      <c r="C932" s="246">
        <v>8.0</v>
      </c>
      <c r="D932" s="246">
        <v>2.0</v>
      </c>
      <c r="E932" s="246">
        <v>2.0</v>
      </c>
    </row>
    <row r="933">
      <c r="A933" s="246">
        <v>2.0</v>
      </c>
      <c r="B933" s="246">
        <v>5.0</v>
      </c>
      <c r="C933" s="246">
        <v>9.0</v>
      </c>
      <c r="D933" s="246">
        <v>2.0</v>
      </c>
      <c r="E933" s="246">
        <v>3.0</v>
      </c>
    </row>
    <row r="934">
      <c r="A934" s="246">
        <v>2.0</v>
      </c>
      <c r="B934" s="246">
        <v>5.0</v>
      </c>
      <c r="C934" s="246">
        <v>10.0</v>
      </c>
      <c r="D934" s="246">
        <v>2.0</v>
      </c>
      <c r="E934" s="246">
        <v>4.0</v>
      </c>
    </row>
    <row r="935">
      <c r="A935" s="247">
        <v>2.0</v>
      </c>
      <c r="B935" s="247">
        <v>5.0</v>
      </c>
      <c r="C935" s="248">
        <v>11.0</v>
      </c>
      <c r="D935" s="249">
        <v>2.0</v>
      </c>
      <c r="E935" s="250">
        <v>5.0</v>
      </c>
    </row>
    <row r="936">
      <c r="A936" s="251">
        <v>2.0</v>
      </c>
      <c r="B936" s="251">
        <v>5.0</v>
      </c>
      <c r="C936" s="252">
        <v>12.0</v>
      </c>
      <c r="D936" s="249">
        <v>2.0</v>
      </c>
      <c r="E936" s="253">
        <v>6.0</v>
      </c>
    </row>
    <row r="937">
      <c r="A937" s="247">
        <v>2.0</v>
      </c>
      <c r="B937" s="247">
        <v>5.0</v>
      </c>
      <c r="C937" s="254">
        <v>13.0</v>
      </c>
      <c r="D937" s="255">
        <v>3.0</v>
      </c>
      <c r="E937" s="256">
        <v>1.0</v>
      </c>
    </row>
    <row r="938">
      <c r="A938" s="251">
        <v>2.0</v>
      </c>
      <c r="B938" s="251">
        <v>5.0</v>
      </c>
      <c r="C938" s="257">
        <v>14.0</v>
      </c>
      <c r="D938" s="255">
        <v>3.0</v>
      </c>
      <c r="E938" s="258">
        <v>2.0</v>
      </c>
    </row>
    <row r="939">
      <c r="A939" s="247">
        <v>2.0</v>
      </c>
      <c r="B939" s="247">
        <v>5.0</v>
      </c>
      <c r="C939" s="259">
        <v>15.0</v>
      </c>
      <c r="D939" s="255">
        <v>3.0</v>
      </c>
      <c r="E939" s="260">
        <v>3.0</v>
      </c>
    </row>
    <row r="940">
      <c r="A940" s="251">
        <v>2.0</v>
      </c>
      <c r="B940" s="251">
        <v>5.0</v>
      </c>
      <c r="C940" s="261">
        <v>16.0</v>
      </c>
      <c r="D940" s="255">
        <v>3.0</v>
      </c>
      <c r="E940" s="262">
        <v>4.0</v>
      </c>
    </row>
    <row r="941">
      <c r="A941" s="247">
        <v>2.0</v>
      </c>
      <c r="B941" s="247">
        <v>5.0</v>
      </c>
      <c r="C941" s="263">
        <v>17.0</v>
      </c>
      <c r="D941" s="255">
        <v>3.0</v>
      </c>
      <c r="E941" s="250">
        <v>5.0</v>
      </c>
    </row>
    <row r="942">
      <c r="A942" s="251">
        <v>2.0</v>
      </c>
      <c r="B942" s="251">
        <v>5.0</v>
      </c>
      <c r="C942" s="264">
        <v>18.0</v>
      </c>
      <c r="D942" s="255">
        <v>3.0</v>
      </c>
      <c r="E942" s="253">
        <v>6.0</v>
      </c>
    </row>
    <row r="943">
      <c r="A943" s="247">
        <v>2.0</v>
      </c>
      <c r="B943" s="247">
        <v>5.0</v>
      </c>
      <c r="C943" s="265">
        <v>19.0</v>
      </c>
      <c r="D943" s="266">
        <v>4.0</v>
      </c>
      <c r="E943" s="256">
        <v>1.0</v>
      </c>
    </row>
    <row r="944">
      <c r="A944" s="251">
        <v>2.0</v>
      </c>
      <c r="B944" s="251">
        <v>5.0</v>
      </c>
      <c r="C944" s="267">
        <v>20.0</v>
      </c>
      <c r="D944" s="266">
        <v>4.0</v>
      </c>
      <c r="E944" s="258">
        <v>2.0</v>
      </c>
    </row>
    <row r="945">
      <c r="A945" s="247">
        <v>2.0</v>
      </c>
      <c r="B945" s="247">
        <v>5.0</v>
      </c>
      <c r="C945" s="268">
        <v>21.0</v>
      </c>
      <c r="D945" s="266">
        <v>4.0</v>
      </c>
      <c r="E945" s="260">
        <v>3.0</v>
      </c>
    </row>
    <row r="946">
      <c r="A946" s="251">
        <v>2.0</v>
      </c>
      <c r="B946" s="251">
        <v>5.0</v>
      </c>
      <c r="C946" s="269">
        <v>22.0</v>
      </c>
      <c r="D946" s="266">
        <v>4.0</v>
      </c>
      <c r="E946" s="262">
        <v>4.0</v>
      </c>
    </row>
    <row r="947">
      <c r="A947" s="247">
        <v>2.0</v>
      </c>
      <c r="B947" s="247">
        <v>5.0</v>
      </c>
      <c r="C947" s="270">
        <v>23.0</v>
      </c>
      <c r="D947" s="266">
        <v>4.0</v>
      </c>
      <c r="E947" s="250">
        <v>5.0</v>
      </c>
    </row>
    <row r="948">
      <c r="A948" s="251">
        <v>2.0</v>
      </c>
      <c r="B948" s="251">
        <v>5.0</v>
      </c>
      <c r="C948" s="271">
        <v>24.0</v>
      </c>
      <c r="D948" s="266">
        <v>4.0</v>
      </c>
      <c r="E948" s="253">
        <v>6.0</v>
      </c>
    </row>
    <row r="949">
      <c r="A949" s="247">
        <v>2.0</v>
      </c>
      <c r="B949" s="247">
        <v>5.0</v>
      </c>
      <c r="C949" s="272">
        <v>25.0</v>
      </c>
      <c r="D949" s="273">
        <v>5.0</v>
      </c>
      <c r="E949" s="256">
        <v>1.0</v>
      </c>
    </row>
    <row r="950">
      <c r="A950" s="251">
        <v>2.0</v>
      </c>
      <c r="B950" s="251">
        <v>5.0</v>
      </c>
      <c r="C950" s="274">
        <v>26.0</v>
      </c>
      <c r="D950" s="273">
        <v>5.0</v>
      </c>
      <c r="E950" s="258">
        <v>2.0</v>
      </c>
    </row>
    <row r="951">
      <c r="A951" s="247">
        <v>2.0</v>
      </c>
      <c r="B951" s="247">
        <v>5.0</v>
      </c>
      <c r="C951" s="275">
        <v>27.0</v>
      </c>
      <c r="D951" s="273">
        <v>5.0</v>
      </c>
      <c r="E951" s="260">
        <v>3.0</v>
      </c>
    </row>
    <row r="952">
      <c r="A952" s="251">
        <v>2.0</v>
      </c>
      <c r="B952" s="251">
        <v>5.0</v>
      </c>
      <c r="C952" s="276">
        <v>28.0</v>
      </c>
      <c r="D952" s="273">
        <v>5.0</v>
      </c>
      <c r="E952" s="262">
        <v>4.0</v>
      </c>
    </row>
    <row r="953">
      <c r="A953" s="247">
        <v>2.0</v>
      </c>
      <c r="B953" s="247">
        <v>5.0</v>
      </c>
      <c r="C953" s="277">
        <v>29.0</v>
      </c>
      <c r="D953" s="273">
        <v>5.0</v>
      </c>
      <c r="E953" s="250">
        <v>5.0</v>
      </c>
    </row>
    <row r="954">
      <c r="A954" s="251">
        <v>2.0</v>
      </c>
      <c r="B954" s="251">
        <v>5.0</v>
      </c>
      <c r="C954" s="278">
        <v>30.0</v>
      </c>
      <c r="D954" s="273">
        <v>5.0</v>
      </c>
      <c r="E954" s="253">
        <v>6.0</v>
      </c>
    </row>
    <row r="955">
      <c r="A955" s="247">
        <v>2.0</v>
      </c>
      <c r="B955" s="247">
        <v>6.0</v>
      </c>
      <c r="C955" s="256">
        <v>1.0</v>
      </c>
      <c r="D955" s="256">
        <v>1.0</v>
      </c>
      <c r="E955" s="256">
        <v>1.0</v>
      </c>
    </row>
    <row r="956">
      <c r="A956" s="251">
        <v>2.0</v>
      </c>
      <c r="B956" s="251">
        <v>6.0</v>
      </c>
      <c r="C956" s="279">
        <v>2.0</v>
      </c>
      <c r="D956" s="256">
        <v>1.0</v>
      </c>
      <c r="E956" s="258">
        <v>2.0</v>
      </c>
    </row>
    <row r="957">
      <c r="A957" s="247">
        <v>2.0</v>
      </c>
      <c r="B957" s="247">
        <v>6.0</v>
      </c>
      <c r="C957" s="280">
        <v>3.0</v>
      </c>
      <c r="D957" s="256">
        <v>1.0</v>
      </c>
      <c r="E957" s="260">
        <v>3.0</v>
      </c>
    </row>
    <row r="958">
      <c r="A958" s="251">
        <v>2.0</v>
      </c>
      <c r="B958" s="251">
        <v>6.0</v>
      </c>
      <c r="C958" s="281">
        <v>4.0</v>
      </c>
      <c r="D958" s="256">
        <v>1.0</v>
      </c>
      <c r="E958" s="262">
        <v>4.0</v>
      </c>
    </row>
    <row r="959">
      <c r="A959" s="247">
        <v>2.0</v>
      </c>
      <c r="B959" s="247">
        <v>6.0</v>
      </c>
      <c r="C959" s="282">
        <v>5.0</v>
      </c>
      <c r="D959" s="256">
        <v>1.0</v>
      </c>
      <c r="E959" s="250">
        <v>5.0</v>
      </c>
    </row>
    <row r="960">
      <c r="A960" s="251">
        <v>2.0</v>
      </c>
      <c r="B960" s="251">
        <v>6.0</v>
      </c>
      <c r="C960" s="283">
        <v>6.0</v>
      </c>
      <c r="D960" s="256">
        <v>1.0</v>
      </c>
      <c r="E960" s="253">
        <v>6.0</v>
      </c>
    </row>
    <row r="961">
      <c r="A961" s="247">
        <v>2.0</v>
      </c>
      <c r="B961" s="247">
        <v>6.0</v>
      </c>
      <c r="C961" s="284">
        <v>7.0</v>
      </c>
      <c r="D961" s="249">
        <v>2.0</v>
      </c>
      <c r="E961" s="256">
        <v>1.0</v>
      </c>
    </row>
    <row r="962">
      <c r="A962" s="251">
        <v>2.0</v>
      </c>
      <c r="B962" s="251">
        <v>6.0</v>
      </c>
      <c r="C962" s="285">
        <v>8.0</v>
      </c>
      <c r="D962" s="249">
        <v>2.0</v>
      </c>
      <c r="E962" s="258">
        <v>2.0</v>
      </c>
    </row>
    <row r="963">
      <c r="A963" s="247">
        <v>2.0</v>
      </c>
      <c r="B963" s="247">
        <v>6.0</v>
      </c>
      <c r="C963" s="286">
        <v>9.0</v>
      </c>
      <c r="D963" s="249">
        <v>2.0</v>
      </c>
      <c r="E963" s="260">
        <v>3.0</v>
      </c>
    </row>
    <row r="964">
      <c r="A964" s="251">
        <v>2.0</v>
      </c>
      <c r="B964" s="251">
        <v>6.0</v>
      </c>
      <c r="C964" s="287">
        <v>10.0</v>
      </c>
      <c r="D964" s="249">
        <v>2.0</v>
      </c>
      <c r="E964" s="262">
        <v>4.0</v>
      </c>
    </row>
    <row r="965">
      <c r="A965" s="247">
        <v>2.0</v>
      </c>
      <c r="B965" s="247">
        <v>6.0</v>
      </c>
      <c r="C965" s="248">
        <v>11.0</v>
      </c>
      <c r="D965" s="249">
        <v>2.0</v>
      </c>
      <c r="E965" s="250">
        <v>5.0</v>
      </c>
    </row>
    <row r="966">
      <c r="A966" s="251">
        <v>2.0</v>
      </c>
      <c r="B966" s="251">
        <v>6.0</v>
      </c>
      <c r="C966" s="252">
        <v>12.0</v>
      </c>
      <c r="D966" s="249">
        <v>2.0</v>
      </c>
      <c r="E966" s="253">
        <v>6.0</v>
      </c>
    </row>
    <row r="967">
      <c r="A967" s="247">
        <v>2.0</v>
      </c>
      <c r="B967" s="247">
        <v>6.0</v>
      </c>
      <c r="C967" s="254">
        <v>13.0</v>
      </c>
      <c r="D967" s="255">
        <v>3.0</v>
      </c>
      <c r="E967" s="256">
        <v>1.0</v>
      </c>
    </row>
    <row r="968">
      <c r="A968" s="251">
        <v>2.0</v>
      </c>
      <c r="B968" s="251">
        <v>6.0</v>
      </c>
      <c r="C968" s="257">
        <v>14.0</v>
      </c>
      <c r="D968" s="255">
        <v>3.0</v>
      </c>
      <c r="E968" s="258">
        <v>2.0</v>
      </c>
    </row>
    <row r="969">
      <c r="A969" s="247">
        <v>2.0</v>
      </c>
      <c r="B969" s="247">
        <v>6.0</v>
      </c>
      <c r="C969" s="259">
        <v>15.0</v>
      </c>
      <c r="D969" s="255">
        <v>3.0</v>
      </c>
      <c r="E969" s="260">
        <v>3.0</v>
      </c>
    </row>
    <row r="970">
      <c r="A970" s="251">
        <v>2.0</v>
      </c>
      <c r="B970" s="251">
        <v>6.0</v>
      </c>
      <c r="C970" s="261">
        <v>16.0</v>
      </c>
      <c r="D970" s="255">
        <v>3.0</v>
      </c>
      <c r="E970" s="262">
        <v>4.0</v>
      </c>
    </row>
    <row r="971">
      <c r="A971" s="247">
        <v>2.0</v>
      </c>
      <c r="B971" s="247">
        <v>6.0</v>
      </c>
      <c r="C971" s="263">
        <v>17.0</v>
      </c>
      <c r="D971" s="255">
        <v>3.0</v>
      </c>
      <c r="E971" s="250">
        <v>5.0</v>
      </c>
    </row>
    <row r="972">
      <c r="A972" s="251">
        <v>2.0</v>
      </c>
      <c r="B972" s="251">
        <v>6.0</v>
      </c>
      <c r="C972" s="264">
        <v>18.0</v>
      </c>
      <c r="D972" s="255">
        <v>3.0</v>
      </c>
      <c r="E972" s="253">
        <v>6.0</v>
      </c>
    </row>
    <row r="973">
      <c r="A973" s="247">
        <v>2.0</v>
      </c>
      <c r="B973" s="247">
        <v>6.0</v>
      </c>
      <c r="C973" s="265">
        <v>19.0</v>
      </c>
      <c r="D973" s="266">
        <v>4.0</v>
      </c>
      <c r="E973" s="256">
        <v>1.0</v>
      </c>
    </row>
    <row r="974">
      <c r="A974" s="251">
        <v>2.0</v>
      </c>
      <c r="B974" s="251">
        <v>6.0</v>
      </c>
      <c r="C974" s="267">
        <v>20.0</v>
      </c>
      <c r="D974" s="266">
        <v>4.0</v>
      </c>
      <c r="E974" s="258">
        <v>2.0</v>
      </c>
    </row>
    <row r="975">
      <c r="A975" s="247">
        <v>2.0</v>
      </c>
      <c r="B975" s="247">
        <v>6.0</v>
      </c>
      <c r="C975" s="268">
        <v>21.0</v>
      </c>
      <c r="D975" s="266">
        <v>4.0</v>
      </c>
      <c r="E975" s="260">
        <v>3.0</v>
      </c>
    </row>
    <row r="976">
      <c r="A976" s="251">
        <v>2.0</v>
      </c>
      <c r="B976" s="251">
        <v>6.0</v>
      </c>
      <c r="C976" s="269">
        <v>22.0</v>
      </c>
      <c r="D976" s="266">
        <v>4.0</v>
      </c>
      <c r="E976" s="262">
        <v>4.0</v>
      </c>
    </row>
    <row r="977">
      <c r="A977" s="247">
        <v>2.0</v>
      </c>
      <c r="B977" s="247">
        <v>6.0</v>
      </c>
      <c r="C977" s="270">
        <v>23.0</v>
      </c>
      <c r="D977" s="266">
        <v>4.0</v>
      </c>
      <c r="E977" s="250">
        <v>5.0</v>
      </c>
    </row>
    <row r="978">
      <c r="A978" s="251">
        <v>2.0</v>
      </c>
      <c r="B978" s="251">
        <v>6.0</v>
      </c>
      <c r="C978" s="271">
        <v>24.0</v>
      </c>
      <c r="D978" s="266">
        <v>4.0</v>
      </c>
      <c r="E978" s="253">
        <v>6.0</v>
      </c>
    </row>
    <row r="979">
      <c r="A979" s="247">
        <v>2.0</v>
      </c>
      <c r="B979" s="247">
        <v>6.0</v>
      </c>
      <c r="C979" s="272">
        <v>25.0</v>
      </c>
      <c r="D979" s="273">
        <v>5.0</v>
      </c>
      <c r="E979" s="256">
        <v>1.0</v>
      </c>
    </row>
    <row r="980">
      <c r="A980" s="251">
        <v>2.0</v>
      </c>
      <c r="B980" s="251">
        <v>6.0</v>
      </c>
      <c r="C980" s="274">
        <v>26.0</v>
      </c>
      <c r="D980" s="273">
        <v>5.0</v>
      </c>
      <c r="E980" s="258">
        <v>2.0</v>
      </c>
    </row>
    <row r="981">
      <c r="A981" s="247">
        <v>2.0</v>
      </c>
      <c r="B981" s="247">
        <v>6.0</v>
      </c>
      <c r="C981" s="275">
        <v>27.0</v>
      </c>
      <c r="D981" s="273">
        <v>5.0</v>
      </c>
      <c r="E981" s="260">
        <v>3.0</v>
      </c>
    </row>
    <row r="982">
      <c r="A982" s="251">
        <v>2.0</v>
      </c>
      <c r="B982" s="251">
        <v>6.0</v>
      </c>
      <c r="C982" s="276">
        <v>28.0</v>
      </c>
      <c r="D982" s="273">
        <v>5.0</v>
      </c>
      <c r="E982" s="262">
        <v>4.0</v>
      </c>
    </row>
    <row r="983">
      <c r="A983" s="247">
        <v>2.0</v>
      </c>
      <c r="B983" s="247">
        <v>6.0</v>
      </c>
      <c r="C983" s="277">
        <v>29.0</v>
      </c>
      <c r="D983" s="273">
        <v>5.0</v>
      </c>
      <c r="E983" s="250">
        <v>5.0</v>
      </c>
    </row>
    <row r="984">
      <c r="A984" s="251">
        <v>2.0</v>
      </c>
      <c r="B984" s="251">
        <v>6.0</v>
      </c>
      <c r="C984" s="278">
        <v>30.0</v>
      </c>
      <c r="D984" s="273">
        <v>5.0</v>
      </c>
      <c r="E984" s="253">
        <v>6.0</v>
      </c>
    </row>
    <row r="985">
      <c r="A985" s="247">
        <v>2.0</v>
      </c>
      <c r="B985" s="247">
        <v>7.0</v>
      </c>
      <c r="C985" s="256">
        <v>1.0</v>
      </c>
      <c r="D985" s="256">
        <v>1.0</v>
      </c>
      <c r="E985" s="256">
        <v>1.0</v>
      </c>
    </row>
    <row r="986">
      <c r="A986" s="251">
        <v>2.0</v>
      </c>
      <c r="B986" s="251">
        <v>7.0</v>
      </c>
      <c r="C986" s="279">
        <v>2.0</v>
      </c>
      <c r="D986" s="256">
        <v>1.0</v>
      </c>
      <c r="E986" s="258">
        <v>2.0</v>
      </c>
    </row>
    <row r="987">
      <c r="A987" s="247">
        <v>2.0</v>
      </c>
      <c r="B987" s="247">
        <v>7.0</v>
      </c>
      <c r="C987" s="244">
        <v>3.0</v>
      </c>
      <c r="D987" s="244">
        <v>1.0</v>
      </c>
      <c r="E987" s="244">
        <v>3.0</v>
      </c>
    </row>
    <row r="988">
      <c r="A988" s="251">
        <v>2.0</v>
      </c>
      <c r="B988" s="251">
        <v>7.0</v>
      </c>
      <c r="C988" s="244">
        <v>4.0</v>
      </c>
      <c r="D988" s="244">
        <v>1.0</v>
      </c>
      <c r="E988" s="244">
        <v>4.0</v>
      </c>
    </row>
    <row r="989">
      <c r="A989" s="251">
        <v>2.0</v>
      </c>
      <c r="B989" s="251">
        <v>7.0</v>
      </c>
      <c r="C989" s="244">
        <v>5.0</v>
      </c>
      <c r="D989" s="244">
        <v>1.0</v>
      </c>
      <c r="E989" s="244">
        <v>5.0</v>
      </c>
    </row>
    <row r="990">
      <c r="A990" s="244"/>
      <c r="B990" s="244"/>
      <c r="C990" s="244"/>
      <c r="D990" s="244"/>
      <c r="E990" s="244"/>
    </row>
    <row r="991">
      <c r="A991" s="244">
        <v>2.0</v>
      </c>
      <c r="B991" s="244">
        <v>8.0</v>
      </c>
      <c r="C991" s="244">
        <v>1.0</v>
      </c>
      <c r="D991" s="244">
        <v>1.0</v>
      </c>
      <c r="E991" s="244">
        <v>1.0</v>
      </c>
    </row>
    <row r="992">
      <c r="A992" s="244">
        <v>2.0</v>
      </c>
      <c r="B992" s="244">
        <v>8.0</v>
      </c>
      <c r="C992" s="244">
        <v>2.0</v>
      </c>
      <c r="D992" s="244">
        <v>1.0</v>
      </c>
      <c r="E992" s="244">
        <v>2.0</v>
      </c>
    </row>
    <row r="993">
      <c r="A993" s="244">
        <v>2.0</v>
      </c>
      <c r="B993" s="244">
        <v>8.0</v>
      </c>
      <c r="C993" s="244">
        <v>3.0</v>
      </c>
      <c r="D993" s="244">
        <v>1.0</v>
      </c>
      <c r="E993" s="244">
        <v>3.0</v>
      </c>
    </row>
    <row r="994">
      <c r="A994" s="244">
        <v>2.0</v>
      </c>
      <c r="B994" s="244">
        <v>8.0</v>
      </c>
      <c r="C994" s="244">
        <v>4.0</v>
      </c>
      <c r="D994" s="244">
        <v>1.0</v>
      </c>
      <c r="E994" s="244">
        <v>4.0</v>
      </c>
    </row>
    <row r="995">
      <c r="A995" s="244">
        <v>2.0</v>
      </c>
      <c r="B995" s="244">
        <v>8.0</v>
      </c>
      <c r="C995" s="244">
        <v>5.0</v>
      </c>
      <c r="D995" s="244">
        <v>1.0</v>
      </c>
      <c r="E995" s="244">
        <v>5.0</v>
      </c>
    </row>
    <row r="996">
      <c r="A996" s="244">
        <v>2.0</v>
      </c>
      <c r="B996" s="244">
        <v>8.0</v>
      </c>
      <c r="C996" s="244">
        <v>6.0</v>
      </c>
      <c r="D996" s="244">
        <v>1.0</v>
      </c>
      <c r="E996" s="244">
        <v>6.0</v>
      </c>
    </row>
    <row r="997">
      <c r="A997" s="244">
        <v>2.0</v>
      </c>
      <c r="B997" s="244">
        <v>8.0</v>
      </c>
      <c r="C997" s="244">
        <v>7.0</v>
      </c>
      <c r="D997" s="244">
        <v>2.0</v>
      </c>
      <c r="E997" s="244">
        <v>1.0</v>
      </c>
    </row>
    <row r="998">
      <c r="A998" s="244">
        <v>2.0</v>
      </c>
      <c r="B998" s="244">
        <v>8.0</v>
      </c>
      <c r="C998" s="244">
        <v>8.0</v>
      </c>
      <c r="D998" s="244">
        <v>2.0</v>
      </c>
      <c r="E998" s="244">
        <v>2.0</v>
      </c>
    </row>
    <row r="999">
      <c r="A999" s="244">
        <v>2.0</v>
      </c>
      <c r="B999" s="244">
        <v>8.0</v>
      </c>
      <c r="C999" s="244">
        <v>9.0</v>
      </c>
      <c r="D999" s="244">
        <v>2.0</v>
      </c>
      <c r="E999" s="244">
        <v>3.0</v>
      </c>
    </row>
    <row r="1000">
      <c r="A1000" s="244">
        <v>2.0</v>
      </c>
      <c r="B1000" s="244">
        <v>8.0</v>
      </c>
      <c r="C1000" s="244">
        <v>10.0</v>
      </c>
      <c r="D1000" s="244">
        <v>2.0</v>
      </c>
      <c r="E1000" s="244">
        <v>4.0</v>
      </c>
    </row>
    <row r="1001">
      <c r="A1001" s="244">
        <v>2.0</v>
      </c>
      <c r="B1001" s="244">
        <v>8.0</v>
      </c>
      <c r="C1001" s="244">
        <v>11.0</v>
      </c>
      <c r="D1001" s="244">
        <v>2.0</v>
      </c>
      <c r="E1001" s="244">
        <v>5.0</v>
      </c>
    </row>
    <row r="1002">
      <c r="A1002" s="244">
        <v>2.0</v>
      </c>
      <c r="B1002" s="244">
        <v>8.0</v>
      </c>
      <c r="C1002" s="244">
        <v>12.0</v>
      </c>
      <c r="D1002" s="244">
        <v>2.0</v>
      </c>
      <c r="E1002" s="244">
        <v>6.0</v>
      </c>
    </row>
    <row r="1003">
      <c r="A1003" s="244">
        <v>2.0</v>
      </c>
      <c r="B1003" s="244">
        <v>8.0</v>
      </c>
      <c r="C1003" s="244">
        <v>13.0</v>
      </c>
      <c r="D1003" s="244">
        <v>3.0</v>
      </c>
      <c r="E1003" s="244">
        <v>1.0</v>
      </c>
    </row>
    <row r="1004">
      <c r="A1004" s="244">
        <v>2.0</v>
      </c>
      <c r="B1004" s="244">
        <v>8.0</v>
      </c>
      <c r="C1004" s="244">
        <v>14.0</v>
      </c>
      <c r="D1004" s="244">
        <v>3.0</v>
      </c>
      <c r="E1004" s="244">
        <v>2.0</v>
      </c>
    </row>
    <row r="1005">
      <c r="A1005" s="244">
        <v>2.0</v>
      </c>
      <c r="B1005" s="244">
        <v>8.0</v>
      </c>
      <c r="C1005" s="244">
        <v>15.0</v>
      </c>
      <c r="D1005" s="244">
        <v>3.0</v>
      </c>
      <c r="E1005" s="244">
        <v>3.0</v>
      </c>
    </row>
    <row r="1006">
      <c r="A1006" s="244">
        <v>2.0</v>
      </c>
      <c r="B1006" s="244">
        <v>8.0</v>
      </c>
      <c r="C1006" s="244">
        <v>16.0</v>
      </c>
      <c r="D1006" s="244">
        <v>3.0</v>
      </c>
      <c r="E1006" s="244">
        <v>4.0</v>
      </c>
    </row>
    <row r="1007">
      <c r="A1007" s="244">
        <v>2.0</v>
      </c>
      <c r="B1007" s="244">
        <v>8.0</v>
      </c>
      <c r="C1007" s="244">
        <v>17.0</v>
      </c>
      <c r="D1007" s="244">
        <v>3.0</v>
      </c>
      <c r="E1007" s="244">
        <v>5.0</v>
      </c>
    </row>
    <row r="1008">
      <c r="A1008" s="244">
        <v>2.0</v>
      </c>
      <c r="B1008" s="244">
        <v>8.0</v>
      </c>
      <c r="C1008" s="244">
        <v>18.0</v>
      </c>
      <c r="D1008" s="244">
        <v>3.0</v>
      </c>
      <c r="E1008" s="244">
        <v>6.0</v>
      </c>
    </row>
    <row r="1009">
      <c r="A1009" s="244">
        <v>2.0</v>
      </c>
      <c r="B1009" s="244">
        <v>8.0</v>
      </c>
      <c r="C1009" s="244">
        <v>19.0</v>
      </c>
      <c r="D1009" s="244">
        <v>4.0</v>
      </c>
      <c r="E1009" s="244">
        <v>1.0</v>
      </c>
    </row>
    <row r="1010">
      <c r="A1010" s="244">
        <v>2.0</v>
      </c>
      <c r="B1010" s="244">
        <v>8.0</v>
      </c>
      <c r="C1010" s="244">
        <v>20.0</v>
      </c>
      <c r="D1010" s="244">
        <v>4.0</v>
      </c>
      <c r="E1010" s="244">
        <v>2.0</v>
      </c>
    </row>
    <row r="1011">
      <c r="A1011" s="244">
        <v>2.0</v>
      </c>
      <c r="B1011" s="244">
        <v>8.0</v>
      </c>
      <c r="C1011" s="244">
        <v>21.0</v>
      </c>
      <c r="D1011" s="244">
        <v>4.0</v>
      </c>
      <c r="E1011" s="244">
        <v>3.0</v>
      </c>
    </row>
    <row r="1012">
      <c r="A1012" s="244">
        <v>2.0</v>
      </c>
      <c r="B1012" s="244">
        <v>8.0</v>
      </c>
      <c r="C1012" s="244">
        <v>22.0</v>
      </c>
      <c r="D1012" s="244">
        <v>4.0</v>
      </c>
      <c r="E1012" s="244">
        <v>4.0</v>
      </c>
    </row>
    <row r="1013">
      <c r="A1013" s="244">
        <v>2.0</v>
      </c>
      <c r="B1013" s="244">
        <v>8.0</v>
      </c>
      <c r="C1013" s="244">
        <v>23.0</v>
      </c>
      <c r="D1013" s="244">
        <v>4.0</v>
      </c>
      <c r="E1013" s="244">
        <v>5.0</v>
      </c>
    </row>
    <row r="1014">
      <c r="A1014" s="244">
        <v>2.0</v>
      </c>
      <c r="B1014" s="244">
        <v>8.0</v>
      </c>
      <c r="C1014" s="244">
        <v>24.0</v>
      </c>
      <c r="D1014" s="244">
        <v>4.0</v>
      </c>
      <c r="E1014" s="244">
        <v>6.0</v>
      </c>
    </row>
    <row r="1015">
      <c r="A1015" s="244">
        <v>2.0</v>
      </c>
      <c r="B1015" s="244">
        <v>8.0</v>
      </c>
      <c r="C1015" s="244">
        <v>25.0</v>
      </c>
      <c r="D1015" s="244">
        <v>5.0</v>
      </c>
      <c r="E1015" s="244">
        <v>1.0</v>
      </c>
    </row>
    <row r="1016">
      <c r="A1016" s="244">
        <v>2.0</v>
      </c>
      <c r="B1016" s="244">
        <v>8.0</v>
      </c>
      <c r="C1016" s="244">
        <v>26.0</v>
      </c>
      <c r="D1016" s="244">
        <v>5.0</v>
      </c>
      <c r="E1016" s="244">
        <v>2.0</v>
      </c>
    </row>
    <row r="1017">
      <c r="A1017" s="244">
        <v>2.0</v>
      </c>
      <c r="B1017" s="244">
        <v>8.0</v>
      </c>
      <c r="C1017" s="244">
        <v>27.0</v>
      </c>
      <c r="D1017" s="244">
        <v>5.0</v>
      </c>
      <c r="E1017" s="244">
        <v>3.0</v>
      </c>
    </row>
    <row r="1018">
      <c r="A1018" s="244">
        <v>2.0</v>
      </c>
      <c r="B1018" s="244">
        <v>8.0</v>
      </c>
      <c r="C1018" s="244">
        <v>28.0</v>
      </c>
      <c r="D1018" s="244">
        <v>5.0</v>
      </c>
      <c r="E1018" s="244">
        <v>4.0</v>
      </c>
    </row>
    <row r="1019">
      <c r="A1019" s="244">
        <v>2.0</v>
      </c>
      <c r="B1019" s="244">
        <v>8.0</v>
      </c>
      <c r="C1019" s="244">
        <v>29.0</v>
      </c>
      <c r="D1019" s="244">
        <v>5.0</v>
      </c>
      <c r="E1019" s="244">
        <v>5.0</v>
      </c>
    </row>
    <row r="1020">
      <c r="A1020" s="244">
        <v>2.0</v>
      </c>
      <c r="B1020" s="244">
        <v>8.0</v>
      </c>
      <c r="C1020" s="244">
        <v>30.0</v>
      </c>
      <c r="D1020" s="244">
        <v>5.0</v>
      </c>
      <c r="E1020" s="244">
        <v>6.0</v>
      </c>
    </row>
    <row r="1021">
      <c r="A1021" s="244">
        <v>2.0</v>
      </c>
      <c r="B1021" s="244">
        <v>9.0</v>
      </c>
      <c r="C1021" s="244">
        <v>1.0</v>
      </c>
      <c r="D1021" s="244">
        <v>1.0</v>
      </c>
      <c r="E1021" s="244">
        <v>1.0</v>
      </c>
    </row>
    <row r="1022">
      <c r="A1022" s="244">
        <v>2.0</v>
      </c>
      <c r="B1022" s="244">
        <v>9.0</v>
      </c>
      <c r="C1022" s="244">
        <v>2.0</v>
      </c>
      <c r="D1022" s="244">
        <v>1.0</v>
      </c>
      <c r="E1022" s="244">
        <v>2.0</v>
      </c>
    </row>
    <row r="1023">
      <c r="A1023" s="244">
        <v>2.0</v>
      </c>
      <c r="B1023" s="244">
        <v>9.0</v>
      </c>
      <c r="C1023" s="244">
        <v>3.0</v>
      </c>
      <c r="D1023" s="244">
        <v>1.0</v>
      </c>
      <c r="E1023" s="244">
        <v>3.0</v>
      </c>
    </row>
    <row r="1024">
      <c r="A1024" s="244">
        <v>2.0</v>
      </c>
      <c r="B1024" s="244">
        <v>9.0</v>
      </c>
      <c r="C1024" s="244">
        <v>4.0</v>
      </c>
      <c r="D1024" s="244">
        <v>1.0</v>
      </c>
      <c r="E1024" s="244">
        <v>4.0</v>
      </c>
    </row>
    <row r="1025">
      <c r="A1025" s="244">
        <v>2.0</v>
      </c>
      <c r="B1025" s="244">
        <v>9.0</v>
      </c>
      <c r="C1025" s="244">
        <v>5.0</v>
      </c>
      <c r="D1025" s="244">
        <v>1.0</v>
      </c>
      <c r="E1025" s="244">
        <v>5.0</v>
      </c>
    </row>
    <row r="1026">
      <c r="A1026" s="244">
        <v>2.0</v>
      </c>
      <c r="B1026" s="244">
        <v>9.0</v>
      </c>
      <c r="C1026" s="244">
        <v>6.0</v>
      </c>
      <c r="D1026" s="244">
        <v>1.0</v>
      </c>
      <c r="E1026" s="244">
        <v>6.0</v>
      </c>
    </row>
    <row r="1027">
      <c r="A1027" s="244">
        <v>2.0</v>
      </c>
      <c r="B1027" s="244">
        <v>9.0</v>
      </c>
      <c r="C1027" s="244">
        <v>7.0</v>
      </c>
      <c r="D1027" s="244">
        <v>2.0</v>
      </c>
      <c r="E1027" s="244">
        <v>1.0</v>
      </c>
    </row>
    <row r="1028">
      <c r="A1028" s="244">
        <v>2.0</v>
      </c>
      <c r="B1028" s="244">
        <v>9.0</v>
      </c>
      <c r="C1028" s="244">
        <v>8.0</v>
      </c>
      <c r="D1028" s="244">
        <v>2.0</v>
      </c>
      <c r="E1028" s="244">
        <v>2.0</v>
      </c>
    </row>
    <row r="1029">
      <c r="A1029" s="244">
        <v>2.0</v>
      </c>
      <c r="B1029" s="244">
        <v>9.0</v>
      </c>
      <c r="C1029" s="244">
        <v>9.0</v>
      </c>
      <c r="D1029" s="244">
        <v>2.0</v>
      </c>
      <c r="E1029" s="244">
        <v>3.0</v>
      </c>
    </row>
    <row r="1030">
      <c r="A1030" s="244">
        <v>2.0</v>
      </c>
      <c r="B1030" s="244">
        <v>9.0</v>
      </c>
      <c r="C1030" s="244">
        <v>10.0</v>
      </c>
      <c r="D1030" s="244">
        <v>2.0</v>
      </c>
      <c r="E1030" s="244">
        <v>4.0</v>
      </c>
    </row>
    <row r="1031">
      <c r="A1031" s="244">
        <v>2.0</v>
      </c>
      <c r="B1031" s="244">
        <v>9.0</v>
      </c>
      <c r="C1031" s="244">
        <v>11.0</v>
      </c>
      <c r="D1031" s="244">
        <v>2.0</v>
      </c>
      <c r="E1031" s="244">
        <v>5.0</v>
      </c>
    </row>
    <row r="1032">
      <c r="A1032" s="244">
        <v>2.0</v>
      </c>
      <c r="B1032" s="244">
        <v>9.0</v>
      </c>
      <c r="C1032" s="244">
        <v>12.0</v>
      </c>
      <c r="D1032" s="244">
        <v>2.0</v>
      </c>
      <c r="E1032" s="244">
        <v>6.0</v>
      </c>
    </row>
    <row r="1033">
      <c r="A1033" s="244">
        <v>2.0</v>
      </c>
      <c r="B1033" s="244">
        <v>9.0</v>
      </c>
      <c r="C1033" s="244">
        <v>13.0</v>
      </c>
      <c r="D1033" s="244">
        <v>3.0</v>
      </c>
      <c r="E1033" s="244">
        <v>1.0</v>
      </c>
    </row>
    <row r="1034">
      <c r="A1034" s="244">
        <v>2.0</v>
      </c>
      <c r="B1034" s="244">
        <v>9.0</v>
      </c>
      <c r="C1034" s="244">
        <v>14.0</v>
      </c>
      <c r="D1034" s="244">
        <v>3.0</v>
      </c>
      <c r="E1034" s="244">
        <v>2.0</v>
      </c>
    </row>
    <row r="1035">
      <c r="A1035" s="244">
        <v>2.0</v>
      </c>
      <c r="B1035" s="244">
        <v>9.0</v>
      </c>
      <c r="C1035" s="244">
        <v>15.0</v>
      </c>
      <c r="D1035" s="244">
        <v>3.0</v>
      </c>
      <c r="E1035" s="244">
        <v>3.0</v>
      </c>
    </row>
    <row r="1036">
      <c r="A1036" s="244">
        <v>2.0</v>
      </c>
      <c r="B1036" s="244">
        <v>9.0</v>
      </c>
      <c r="C1036" s="244">
        <v>16.0</v>
      </c>
      <c r="D1036" s="244">
        <v>3.0</v>
      </c>
      <c r="E1036" s="244">
        <v>4.0</v>
      </c>
    </row>
    <row r="1037">
      <c r="A1037" s="244">
        <v>2.0</v>
      </c>
      <c r="B1037" s="244">
        <v>9.0</v>
      </c>
      <c r="C1037" s="244">
        <v>17.0</v>
      </c>
      <c r="D1037" s="244">
        <v>3.0</v>
      </c>
      <c r="E1037" s="244">
        <v>5.0</v>
      </c>
    </row>
    <row r="1038">
      <c r="A1038" s="244">
        <v>2.0</v>
      </c>
      <c r="B1038" s="244">
        <v>9.0</v>
      </c>
      <c r="C1038" s="244">
        <v>18.0</v>
      </c>
      <c r="D1038" s="244">
        <v>3.0</v>
      </c>
      <c r="E1038" s="244">
        <v>6.0</v>
      </c>
    </row>
    <row r="1039">
      <c r="A1039" s="244">
        <v>2.0</v>
      </c>
      <c r="B1039" s="244">
        <v>9.0</v>
      </c>
      <c r="C1039" s="244">
        <v>19.0</v>
      </c>
      <c r="D1039" s="244">
        <v>4.0</v>
      </c>
      <c r="E1039" s="244">
        <v>1.0</v>
      </c>
    </row>
    <row r="1040">
      <c r="A1040" s="244">
        <v>2.0</v>
      </c>
      <c r="B1040" s="244">
        <v>9.0</v>
      </c>
      <c r="C1040" s="244">
        <v>20.0</v>
      </c>
      <c r="D1040" s="244">
        <v>4.0</v>
      </c>
      <c r="E1040" s="244">
        <v>2.0</v>
      </c>
    </row>
    <row r="1041">
      <c r="A1041" s="244">
        <v>2.0</v>
      </c>
      <c r="B1041" s="244">
        <v>9.0</v>
      </c>
      <c r="C1041" s="244">
        <v>21.0</v>
      </c>
      <c r="D1041" s="244">
        <v>4.0</v>
      </c>
      <c r="E1041" s="244">
        <v>3.0</v>
      </c>
    </row>
    <row r="1042">
      <c r="A1042" s="244">
        <v>2.0</v>
      </c>
      <c r="B1042" s="244">
        <v>9.0</v>
      </c>
      <c r="C1042" s="244">
        <v>22.0</v>
      </c>
      <c r="D1042" s="244">
        <v>4.0</v>
      </c>
      <c r="E1042" s="244">
        <v>4.0</v>
      </c>
    </row>
    <row r="1043">
      <c r="A1043" s="244">
        <v>2.0</v>
      </c>
      <c r="B1043" s="244">
        <v>9.0</v>
      </c>
      <c r="C1043" s="244">
        <v>23.0</v>
      </c>
      <c r="D1043" s="244">
        <v>4.0</v>
      </c>
      <c r="E1043" s="244">
        <v>5.0</v>
      </c>
    </row>
    <row r="1044">
      <c r="A1044" s="244">
        <v>2.0</v>
      </c>
      <c r="B1044" s="244">
        <v>9.0</v>
      </c>
      <c r="C1044" s="244">
        <v>24.0</v>
      </c>
      <c r="D1044" s="244">
        <v>4.0</v>
      </c>
      <c r="E1044" s="244">
        <v>6.0</v>
      </c>
    </row>
    <row r="1045">
      <c r="A1045" s="244">
        <v>2.0</v>
      </c>
      <c r="B1045" s="244">
        <v>9.0</v>
      </c>
      <c r="C1045" s="244">
        <v>25.0</v>
      </c>
      <c r="D1045" s="244">
        <v>5.0</v>
      </c>
      <c r="E1045" s="244">
        <v>1.0</v>
      </c>
    </row>
    <row r="1046">
      <c r="A1046" s="244">
        <v>2.0</v>
      </c>
      <c r="B1046" s="244">
        <v>9.0</v>
      </c>
      <c r="C1046" s="244">
        <v>26.0</v>
      </c>
      <c r="D1046" s="244">
        <v>5.0</v>
      </c>
      <c r="E1046" s="244">
        <v>2.0</v>
      </c>
    </row>
    <row r="1047">
      <c r="A1047" s="244">
        <v>2.0</v>
      </c>
      <c r="B1047" s="244">
        <v>9.0</v>
      </c>
      <c r="C1047" s="244">
        <v>27.0</v>
      </c>
      <c r="D1047" s="244">
        <v>5.0</v>
      </c>
      <c r="E1047" s="244">
        <v>3.0</v>
      </c>
    </row>
    <row r="1048">
      <c r="A1048" s="244">
        <v>2.0</v>
      </c>
      <c r="B1048" s="244">
        <v>9.0</v>
      </c>
      <c r="C1048" s="244">
        <v>28.0</v>
      </c>
      <c r="D1048" s="244">
        <v>5.0</v>
      </c>
      <c r="E1048" s="244">
        <v>4.0</v>
      </c>
    </row>
    <row r="1049">
      <c r="A1049" s="244">
        <v>2.0</v>
      </c>
      <c r="B1049" s="244">
        <v>9.0</v>
      </c>
      <c r="C1049" s="244">
        <v>29.0</v>
      </c>
      <c r="D1049" s="244">
        <v>5.0</v>
      </c>
      <c r="E1049" s="244">
        <v>5.0</v>
      </c>
    </row>
    <row r="1050">
      <c r="A1050" s="244">
        <v>2.0</v>
      </c>
      <c r="B1050" s="244">
        <v>9.0</v>
      </c>
      <c r="C1050" s="244">
        <v>30.0</v>
      </c>
      <c r="D1050" s="244">
        <v>5.0</v>
      </c>
      <c r="E1050" s="244">
        <v>6.0</v>
      </c>
    </row>
    <row r="1051">
      <c r="A1051" s="244">
        <v>2.0</v>
      </c>
      <c r="B1051" s="244">
        <v>10.0</v>
      </c>
      <c r="C1051" s="244">
        <v>1.0</v>
      </c>
      <c r="D1051" s="244">
        <v>1.0</v>
      </c>
      <c r="E1051" s="244">
        <v>1.0</v>
      </c>
    </row>
    <row r="1052">
      <c r="A1052" s="244">
        <v>2.0</v>
      </c>
      <c r="B1052" s="244">
        <v>10.0</v>
      </c>
      <c r="C1052" s="244">
        <v>2.0</v>
      </c>
      <c r="D1052" s="244">
        <v>1.0</v>
      </c>
      <c r="E1052" s="244">
        <v>2.0</v>
      </c>
    </row>
    <row r="1053">
      <c r="A1053" s="244">
        <v>2.0</v>
      </c>
      <c r="B1053" s="244">
        <v>10.0</v>
      </c>
      <c r="C1053" s="244">
        <v>3.0</v>
      </c>
      <c r="D1053" s="244">
        <v>1.0</v>
      </c>
      <c r="E1053" s="244">
        <v>3.0</v>
      </c>
    </row>
    <row r="1054">
      <c r="A1054" s="244">
        <v>2.0</v>
      </c>
      <c r="B1054" s="244">
        <v>10.0</v>
      </c>
      <c r="C1054" s="244">
        <v>4.0</v>
      </c>
      <c r="D1054" s="244">
        <v>1.0</v>
      </c>
      <c r="E1054" s="244">
        <v>4.0</v>
      </c>
    </row>
    <row r="1055">
      <c r="A1055" s="244">
        <v>2.0</v>
      </c>
      <c r="B1055" s="244">
        <v>10.0</v>
      </c>
      <c r="C1055" s="244">
        <v>5.0</v>
      </c>
      <c r="D1055" s="244">
        <v>1.0</v>
      </c>
      <c r="E1055" s="244">
        <v>5.0</v>
      </c>
    </row>
    <row r="1056">
      <c r="A1056" s="244">
        <v>2.0</v>
      </c>
      <c r="B1056" s="244">
        <v>10.0</v>
      </c>
      <c r="C1056" s="244">
        <v>6.0</v>
      </c>
      <c r="D1056" s="244">
        <v>1.0</v>
      </c>
      <c r="E1056" s="244">
        <v>6.0</v>
      </c>
    </row>
    <row r="1057">
      <c r="A1057" s="244">
        <v>2.0</v>
      </c>
      <c r="B1057" s="244">
        <v>10.0</v>
      </c>
      <c r="C1057" s="244">
        <v>7.0</v>
      </c>
      <c r="D1057" s="244">
        <v>2.0</v>
      </c>
      <c r="E1057" s="244">
        <v>1.0</v>
      </c>
    </row>
    <row r="1058">
      <c r="A1058" s="244">
        <v>2.0</v>
      </c>
      <c r="B1058" s="244">
        <v>10.0</v>
      </c>
      <c r="C1058" s="244">
        <v>8.0</v>
      </c>
      <c r="D1058" s="244">
        <v>2.0</v>
      </c>
      <c r="E1058" s="244">
        <v>2.0</v>
      </c>
    </row>
    <row r="1059">
      <c r="A1059" s="244">
        <v>2.0</v>
      </c>
      <c r="B1059" s="244">
        <v>10.0</v>
      </c>
      <c r="C1059" s="244">
        <v>9.0</v>
      </c>
      <c r="D1059" s="244">
        <v>2.0</v>
      </c>
      <c r="E1059" s="244">
        <v>3.0</v>
      </c>
    </row>
    <row r="1060">
      <c r="A1060" s="244">
        <v>2.0</v>
      </c>
      <c r="B1060" s="244">
        <v>10.0</v>
      </c>
      <c r="C1060" s="244">
        <v>10.0</v>
      </c>
      <c r="D1060" s="244">
        <v>2.0</v>
      </c>
      <c r="E1060" s="244">
        <v>4.0</v>
      </c>
    </row>
    <row r="1061">
      <c r="A1061" s="244">
        <v>2.0</v>
      </c>
      <c r="B1061" s="244">
        <v>10.0</v>
      </c>
      <c r="C1061" s="244">
        <v>11.0</v>
      </c>
      <c r="D1061" s="244">
        <v>2.0</v>
      </c>
      <c r="E1061" s="244">
        <v>5.0</v>
      </c>
    </row>
    <row r="1062">
      <c r="A1062" s="244">
        <v>2.0</v>
      </c>
      <c r="B1062" s="244">
        <v>10.0</v>
      </c>
      <c r="C1062" s="244">
        <v>12.0</v>
      </c>
      <c r="D1062" s="244">
        <v>2.0</v>
      </c>
      <c r="E1062" s="244">
        <v>6.0</v>
      </c>
    </row>
    <row r="1063">
      <c r="A1063" s="244">
        <v>2.0</v>
      </c>
      <c r="B1063" s="244">
        <v>10.0</v>
      </c>
      <c r="C1063" s="244">
        <v>13.0</v>
      </c>
      <c r="D1063" s="244">
        <v>3.0</v>
      </c>
      <c r="E1063" s="244">
        <v>1.0</v>
      </c>
    </row>
    <row r="1064">
      <c r="A1064" s="244">
        <v>2.0</v>
      </c>
      <c r="B1064" s="244">
        <v>10.0</v>
      </c>
      <c r="C1064" s="244">
        <v>14.0</v>
      </c>
      <c r="D1064" s="244">
        <v>3.0</v>
      </c>
      <c r="E1064" s="244">
        <v>2.0</v>
      </c>
    </row>
    <row r="1065">
      <c r="A1065" s="244">
        <v>2.0</v>
      </c>
      <c r="B1065" s="244">
        <v>10.0</v>
      </c>
      <c r="C1065" s="244">
        <v>15.0</v>
      </c>
      <c r="D1065" s="244">
        <v>3.0</v>
      </c>
      <c r="E1065" s="244">
        <v>3.0</v>
      </c>
    </row>
    <row r="1066">
      <c r="A1066" s="244">
        <v>2.0</v>
      </c>
      <c r="B1066" s="244">
        <v>10.0</v>
      </c>
      <c r="C1066" s="244">
        <v>16.0</v>
      </c>
      <c r="D1066" s="244">
        <v>3.0</v>
      </c>
      <c r="E1066" s="244">
        <v>4.0</v>
      </c>
    </row>
    <row r="1067">
      <c r="A1067" s="244">
        <v>2.0</v>
      </c>
      <c r="B1067" s="244">
        <v>10.0</v>
      </c>
      <c r="C1067" s="244">
        <v>17.0</v>
      </c>
      <c r="D1067" s="244">
        <v>3.0</v>
      </c>
      <c r="E1067" s="244">
        <v>5.0</v>
      </c>
    </row>
    <row r="1068">
      <c r="A1068" s="244">
        <v>2.0</v>
      </c>
      <c r="B1068" s="244">
        <v>10.0</v>
      </c>
      <c r="C1068" s="244">
        <v>18.0</v>
      </c>
      <c r="D1068" s="244">
        <v>3.0</v>
      </c>
      <c r="E1068" s="244">
        <v>6.0</v>
      </c>
    </row>
    <row r="1069">
      <c r="A1069" s="244">
        <v>2.0</v>
      </c>
      <c r="B1069" s="244">
        <v>10.0</v>
      </c>
      <c r="C1069" s="244">
        <v>19.0</v>
      </c>
      <c r="D1069" s="244">
        <v>4.0</v>
      </c>
      <c r="E1069" s="244">
        <v>1.0</v>
      </c>
    </row>
    <row r="1070">
      <c r="A1070" s="244">
        <v>2.0</v>
      </c>
      <c r="B1070" s="244">
        <v>10.0</v>
      </c>
      <c r="C1070" s="244">
        <v>20.0</v>
      </c>
      <c r="D1070" s="244">
        <v>4.0</v>
      </c>
      <c r="E1070" s="244">
        <v>2.0</v>
      </c>
    </row>
    <row r="1071">
      <c r="A1071" s="244">
        <v>2.0</v>
      </c>
      <c r="B1071" s="244">
        <v>10.0</v>
      </c>
      <c r="C1071" s="244">
        <v>21.0</v>
      </c>
      <c r="D1071" s="244">
        <v>4.0</v>
      </c>
      <c r="E1071" s="244">
        <v>3.0</v>
      </c>
    </row>
    <row r="1072">
      <c r="A1072" s="244">
        <v>2.0</v>
      </c>
      <c r="B1072" s="244">
        <v>10.0</v>
      </c>
      <c r="C1072" s="244">
        <v>22.0</v>
      </c>
      <c r="D1072" s="244">
        <v>4.0</v>
      </c>
      <c r="E1072" s="244">
        <v>4.0</v>
      </c>
    </row>
    <row r="1073">
      <c r="A1073" s="244">
        <v>2.0</v>
      </c>
      <c r="B1073" s="244">
        <v>10.0</v>
      </c>
      <c r="C1073" s="244">
        <v>23.0</v>
      </c>
      <c r="D1073" s="244">
        <v>4.0</v>
      </c>
      <c r="E1073" s="244">
        <v>5.0</v>
      </c>
    </row>
    <row r="1074">
      <c r="A1074" s="244">
        <v>2.0</v>
      </c>
      <c r="B1074" s="244">
        <v>10.0</v>
      </c>
      <c r="C1074" s="244">
        <v>24.0</v>
      </c>
      <c r="D1074" s="244">
        <v>4.0</v>
      </c>
      <c r="E1074" s="244">
        <v>6.0</v>
      </c>
    </row>
    <row r="1075">
      <c r="A1075" s="244">
        <v>2.0</v>
      </c>
      <c r="B1075" s="244">
        <v>10.0</v>
      </c>
      <c r="C1075" s="244">
        <v>25.0</v>
      </c>
      <c r="D1075" s="244">
        <v>5.0</v>
      </c>
      <c r="E1075" s="244">
        <v>1.0</v>
      </c>
    </row>
    <row r="1076">
      <c r="A1076" s="244">
        <v>2.0</v>
      </c>
      <c r="B1076" s="244">
        <v>10.0</v>
      </c>
      <c r="C1076" s="244">
        <v>26.0</v>
      </c>
      <c r="D1076" s="244">
        <v>5.0</v>
      </c>
      <c r="E1076" s="244">
        <v>2.0</v>
      </c>
    </row>
    <row r="1077">
      <c r="A1077" s="244">
        <v>2.0</v>
      </c>
      <c r="B1077" s="244">
        <v>10.0</v>
      </c>
      <c r="C1077" s="244">
        <v>27.0</v>
      </c>
      <c r="D1077" s="244">
        <v>5.0</v>
      </c>
      <c r="E1077" s="244">
        <v>3.0</v>
      </c>
    </row>
    <row r="1078">
      <c r="A1078" s="244">
        <v>2.0</v>
      </c>
      <c r="B1078" s="244">
        <v>10.0</v>
      </c>
      <c r="C1078" s="244">
        <v>28.0</v>
      </c>
      <c r="D1078" s="244">
        <v>5.0</v>
      </c>
      <c r="E1078" s="244">
        <v>4.0</v>
      </c>
    </row>
    <row r="1079">
      <c r="A1079" s="244">
        <v>2.0</v>
      </c>
      <c r="B1079" s="244">
        <v>10.0</v>
      </c>
      <c r="C1079" s="244">
        <v>29.0</v>
      </c>
      <c r="D1079" s="244">
        <v>5.0</v>
      </c>
      <c r="E1079" s="244">
        <v>5.0</v>
      </c>
    </row>
    <row r="1080">
      <c r="A1080" s="244">
        <v>2.0</v>
      </c>
      <c r="B1080" s="244">
        <v>10.0</v>
      </c>
      <c r="C1080" s="244">
        <v>30.0</v>
      </c>
      <c r="D1080" s="244">
        <v>5.0</v>
      </c>
      <c r="E1080" s="244">
        <v>6.0</v>
      </c>
    </row>
    <row r="1081">
      <c r="A1081" s="244">
        <v>2.0</v>
      </c>
      <c r="B1081" s="244">
        <v>11.0</v>
      </c>
      <c r="C1081" s="244">
        <v>1.0</v>
      </c>
      <c r="D1081" s="244">
        <v>1.0</v>
      </c>
      <c r="E1081" s="244">
        <v>1.0</v>
      </c>
    </row>
    <row r="1082">
      <c r="A1082" s="244">
        <v>2.0</v>
      </c>
      <c r="B1082" s="244">
        <v>11.0</v>
      </c>
      <c r="C1082" s="244">
        <v>2.0</v>
      </c>
      <c r="D1082" s="244">
        <v>1.0</v>
      </c>
      <c r="E1082" s="244">
        <v>2.0</v>
      </c>
    </row>
    <row r="1083">
      <c r="A1083" s="244">
        <v>2.0</v>
      </c>
      <c r="B1083" s="244">
        <v>11.0</v>
      </c>
      <c r="C1083" s="244">
        <v>3.0</v>
      </c>
      <c r="D1083" s="244">
        <v>1.0</v>
      </c>
      <c r="E1083" s="244">
        <v>3.0</v>
      </c>
    </row>
    <row r="1084">
      <c r="A1084" s="244">
        <v>2.0</v>
      </c>
      <c r="B1084" s="244">
        <v>11.0</v>
      </c>
      <c r="C1084" s="244">
        <v>4.0</v>
      </c>
      <c r="D1084" s="244">
        <v>1.0</v>
      </c>
      <c r="E1084" s="244">
        <v>4.0</v>
      </c>
    </row>
    <row r="1085">
      <c r="A1085" s="244">
        <v>2.0</v>
      </c>
      <c r="B1085" s="244">
        <v>11.0</v>
      </c>
      <c r="C1085" s="244">
        <v>5.0</v>
      </c>
      <c r="D1085" s="244">
        <v>1.0</v>
      </c>
      <c r="E1085" s="244">
        <v>5.0</v>
      </c>
    </row>
    <row r="1086">
      <c r="A1086" s="244">
        <v>2.0</v>
      </c>
      <c r="B1086" s="244">
        <v>11.0</v>
      </c>
      <c r="C1086" s="244">
        <v>6.0</v>
      </c>
      <c r="D1086" s="244">
        <v>1.0</v>
      </c>
      <c r="E1086" s="244">
        <v>6.0</v>
      </c>
    </row>
    <row r="1087">
      <c r="A1087" s="244">
        <v>2.0</v>
      </c>
      <c r="B1087" s="244">
        <v>11.0</v>
      </c>
      <c r="C1087" s="244">
        <v>7.0</v>
      </c>
      <c r="D1087" s="244">
        <v>2.0</v>
      </c>
      <c r="E1087" s="244">
        <v>1.0</v>
      </c>
    </row>
    <row r="1088">
      <c r="A1088" s="244">
        <v>2.0</v>
      </c>
      <c r="B1088" s="244">
        <v>11.0</v>
      </c>
      <c r="C1088" s="244">
        <v>8.0</v>
      </c>
      <c r="D1088" s="244">
        <v>2.0</v>
      </c>
      <c r="E1088" s="244">
        <v>2.0</v>
      </c>
    </row>
    <row r="1089">
      <c r="A1089" s="244">
        <v>2.0</v>
      </c>
      <c r="B1089" s="244">
        <v>11.0</v>
      </c>
      <c r="C1089" s="244">
        <v>9.0</v>
      </c>
      <c r="D1089" s="244">
        <v>2.0</v>
      </c>
      <c r="E1089" s="244">
        <v>3.0</v>
      </c>
    </row>
    <row r="1090">
      <c r="A1090" s="244">
        <v>2.0</v>
      </c>
      <c r="B1090" s="244">
        <v>11.0</v>
      </c>
      <c r="C1090" s="244">
        <v>10.0</v>
      </c>
      <c r="D1090" s="244">
        <v>2.0</v>
      </c>
      <c r="E1090" s="244">
        <v>4.0</v>
      </c>
    </row>
    <row r="1091">
      <c r="A1091" s="244">
        <v>2.0</v>
      </c>
      <c r="B1091" s="244">
        <v>11.0</v>
      </c>
      <c r="C1091" s="244">
        <v>11.0</v>
      </c>
      <c r="D1091" s="244">
        <v>2.0</v>
      </c>
      <c r="E1091" s="244">
        <v>5.0</v>
      </c>
    </row>
    <row r="1092">
      <c r="A1092" s="244"/>
      <c r="B1092" s="244"/>
      <c r="C1092" s="244"/>
      <c r="D1092" s="244"/>
      <c r="E1092" s="244"/>
    </row>
    <row r="1093">
      <c r="A1093" s="244">
        <v>2.0</v>
      </c>
      <c r="B1093" s="244">
        <v>12.0</v>
      </c>
      <c r="C1093" s="244">
        <v>1.0</v>
      </c>
      <c r="D1093" s="244">
        <v>1.0</v>
      </c>
      <c r="E1093" s="244">
        <v>1.0</v>
      </c>
    </row>
    <row r="1094">
      <c r="A1094" s="244">
        <v>2.0</v>
      </c>
      <c r="B1094" s="244">
        <v>12.0</v>
      </c>
      <c r="C1094" s="244">
        <v>2.0</v>
      </c>
      <c r="D1094" s="244">
        <v>1.0</v>
      </c>
      <c r="E1094" s="244">
        <v>2.0</v>
      </c>
    </row>
    <row r="1095">
      <c r="A1095" s="244">
        <v>2.0</v>
      </c>
      <c r="B1095" s="244">
        <v>12.0</v>
      </c>
      <c r="C1095" s="244">
        <v>3.0</v>
      </c>
      <c r="D1095" s="244">
        <v>1.0</v>
      </c>
      <c r="E1095" s="244">
        <v>3.0</v>
      </c>
    </row>
    <row r="1096">
      <c r="A1096" s="244">
        <v>2.0</v>
      </c>
      <c r="B1096" s="244">
        <v>12.0</v>
      </c>
      <c r="C1096" s="244">
        <v>4.0</v>
      </c>
      <c r="D1096" s="244">
        <v>1.0</v>
      </c>
      <c r="E1096" s="244">
        <v>4.0</v>
      </c>
    </row>
    <row r="1097">
      <c r="A1097" s="244">
        <v>2.0</v>
      </c>
      <c r="B1097" s="244">
        <v>12.0</v>
      </c>
      <c r="C1097" s="244">
        <v>5.0</v>
      </c>
      <c r="D1097" s="244">
        <v>1.0</v>
      </c>
      <c r="E1097" s="244">
        <v>5.0</v>
      </c>
    </row>
    <row r="1098">
      <c r="A1098" s="244">
        <v>2.0</v>
      </c>
      <c r="B1098" s="244">
        <v>12.0</v>
      </c>
      <c r="C1098" s="244">
        <v>6.0</v>
      </c>
      <c r="D1098" s="244">
        <v>1.0</v>
      </c>
      <c r="E1098" s="244">
        <v>6.0</v>
      </c>
    </row>
    <row r="1099">
      <c r="A1099" s="244">
        <v>2.0</v>
      </c>
      <c r="B1099" s="244">
        <v>12.0</v>
      </c>
      <c r="C1099" s="244">
        <v>7.0</v>
      </c>
      <c r="D1099" s="244">
        <v>2.0</v>
      </c>
      <c r="E1099" s="244">
        <v>1.0</v>
      </c>
    </row>
    <row r="1100">
      <c r="A1100" s="244">
        <v>2.0</v>
      </c>
      <c r="B1100" s="244">
        <v>12.0</v>
      </c>
      <c r="C1100" s="244">
        <v>8.0</v>
      </c>
      <c r="D1100" s="244">
        <v>2.0</v>
      </c>
      <c r="E1100" s="244">
        <v>2.0</v>
      </c>
    </row>
    <row r="1101">
      <c r="A1101" s="244">
        <v>2.0</v>
      </c>
      <c r="B1101" s="244">
        <v>12.0</v>
      </c>
      <c r="C1101" s="244">
        <v>9.0</v>
      </c>
      <c r="D1101" s="244">
        <v>2.0</v>
      </c>
      <c r="E1101" s="244">
        <v>3.0</v>
      </c>
    </row>
    <row r="1102">
      <c r="A1102" s="244">
        <v>2.0</v>
      </c>
      <c r="B1102" s="244">
        <v>12.0</v>
      </c>
      <c r="C1102" s="244">
        <v>10.0</v>
      </c>
      <c r="D1102" s="244">
        <v>2.0</v>
      </c>
      <c r="E1102" s="244">
        <v>4.0</v>
      </c>
    </row>
    <row r="1103">
      <c r="A1103" s="244">
        <v>2.0</v>
      </c>
      <c r="B1103" s="244">
        <v>12.0</v>
      </c>
      <c r="C1103" s="244">
        <v>11.0</v>
      </c>
      <c r="D1103" s="244">
        <v>2.0</v>
      </c>
      <c r="E1103" s="244">
        <v>5.0</v>
      </c>
    </row>
    <row r="1104">
      <c r="A1104" s="244">
        <v>2.0</v>
      </c>
      <c r="B1104" s="244">
        <v>12.0</v>
      </c>
      <c r="C1104" s="244">
        <v>12.0</v>
      </c>
      <c r="D1104" s="244">
        <v>2.0</v>
      </c>
      <c r="E1104" s="244">
        <v>6.0</v>
      </c>
    </row>
    <row r="1105">
      <c r="A1105" s="244">
        <v>2.0</v>
      </c>
      <c r="B1105" s="244">
        <v>12.0</v>
      </c>
      <c r="C1105" s="244">
        <v>13.0</v>
      </c>
      <c r="D1105" s="244">
        <v>3.0</v>
      </c>
      <c r="E1105" s="244">
        <v>1.0</v>
      </c>
    </row>
    <row r="1106">
      <c r="A1106" s="244">
        <v>2.0</v>
      </c>
      <c r="B1106" s="244">
        <v>12.0</v>
      </c>
      <c r="C1106" s="244">
        <v>14.0</v>
      </c>
      <c r="D1106" s="244">
        <v>3.0</v>
      </c>
      <c r="E1106" s="244">
        <v>2.0</v>
      </c>
    </row>
    <row r="1107">
      <c r="A1107" s="244">
        <v>2.0</v>
      </c>
      <c r="B1107" s="244">
        <v>12.0</v>
      </c>
      <c r="C1107" s="244">
        <v>15.0</v>
      </c>
      <c r="D1107" s="244">
        <v>3.0</v>
      </c>
      <c r="E1107" s="244">
        <v>3.0</v>
      </c>
    </row>
    <row r="1108">
      <c r="A1108" s="244">
        <v>2.0</v>
      </c>
      <c r="B1108" s="244">
        <v>12.0</v>
      </c>
      <c r="C1108" s="244">
        <v>16.0</v>
      </c>
      <c r="D1108" s="244">
        <v>3.0</v>
      </c>
      <c r="E1108" s="244">
        <v>4.0</v>
      </c>
    </row>
    <row r="1109">
      <c r="A1109" s="244">
        <v>2.0</v>
      </c>
      <c r="B1109" s="244">
        <v>12.0</v>
      </c>
      <c r="C1109" s="244">
        <v>17.0</v>
      </c>
      <c r="D1109" s="244">
        <v>3.0</v>
      </c>
      <c r="E1109" s="244">
        <v>5.0</v>
      </c>
    </row>
    <row r="1110">
      <c r="A1110" s="244">
        <v>2.0</v>
      </c>
      <c r="B1110" s="244">
        <v>12.0</v>
      </c>
      <c r="C1110" s="244">
        <v>18.0</v>
      </c>
      <c r="D1110" s="244">
        <v>3.0</v>
      </c>
      <c r="E1110" s="244">
        <v>6.0</v>
      </c>
    </row>
    <row r="1111">
      <c r="A1111" s="244">
        <v>2.0</v>
      </c>
      <c r="B1111" s="244">
        <v>12.0</v>
      </c>
      <c r="C1111" s="244">
        <v>19.0</v>
      </c>
      <c r="D1111" s="244">
        <v>4.0</v>
      </c>
      <c r="E1111" s="244">
        <v>1.0</v>
      </c>
    </row>
    <row r="1112">
      <c r="A1112" s="244">
        <v>2.0</v>
      </c>
      <c r="B1112" s="244">
        <v>12.0</v>
      </c>
      <c r="C1112" s="244">
        <v>20.0</v>
      </c>
      <c r="D1112" s="244">
        <v>4.0</v>
      </c>
      <c r="E1112" s="244">
        <v>2.0</v>
      </c>
    </row>
    <row r="1113">
      <c r="A1113" s="244">
        <v>2.0</v>
      </c>
      <c r="B1113" s="244">
        <v>12.0</v>
      </c>
      <c r="C1113" s="244">
        <v>21.0</v>
      </c>
      <c r="D1113" s="244">
        <v>4.0</v>
      </c>
      <c r="E1113" s="244">
        <v>3.0</v>
      </c>
    </row>
    <row r="1114">
      <c r="A1114" s="244">
        <v>2.0</v>
      </c>
      <c r="B1114" s="244">
        <v>12.0</v>
      </c>
      <c r="C1114" s="244">
        <v>22.0</v>
      </c>
      <c r="D1114" s="244">
        <v>4.0</v>
      </c>
      <c r="E1114" s="244">
        <v>4.0</v>
      </c>
    </row>
    <row r="1115">
      <c r="A1115" s="244">
        <v>2.0</v>
      </c>
      <c r="B1115" s="244">
        <v>12.0</v>
      </c>
      <c r="C1115" s="244">
        <v>23.0</v>
      </c>
      <c r="D1115" s="244">
        <v>4.0</v>
      </c>
      <c r="E1115" s="244">
        <v>5.0</v>
      </c>
    </row>
    <row r="1116">
      <c r="A1116" s="244">
        <v>2.0</v>
      </c>
      <c r="B1116" s="244">
        <v>12.0</v>
      </c>
      <c r="C1116" s="244">
        <v>24.0</v>
      </c>
      <c r="D1116" s="244">
        <v>4.0</v>
      </c>
      <c r="E1116" s="244">
        <v>6.0</v>
      </c>
    </row>
    <row r="1117">
      <c r="A1117" s="244">
        <v>2.0</v>
      </c>
      <c r="B1117" s="244">
        <v>12.0</v>
      </c>
      <c r="C1117" s="244">
        <v>25.0</v>
      </c>
      <c r="D1117" s="244">
        <v>5.0</v>
      </c>
      <c r="E1117" s="244">
        <v>1.0</v>
      </c>
    </row>
    <row r="1118">
      <c r="A1118" s="244">
        <v>2.0</v>
      </c>
      <c r="B1118" s="244">
        <v>12.0</v>
      </c>
      <c r="C1118" s="244">
        <v>26.0</v>
      </c>
      <c r="D1118" s="244">
        <v>5.0</v>
      </c>
      <c r="E1118" s="244">
        <v>2.0</v>
      </c>
    </row>
    <row r="1119">
      <c r="A1119" s="244">
        <v>2.0</v>
      </c>
      <c r="B1119" s="244">
        <v>12.0</v>
      </c>
      <c r="C1119" s="244">
        <v>27.0</v>
      </c>
      <c r="D1119" s="244">
        <v>5.0</v>
      </c>
      <c r="E1119" s="244">
        <v>3.0</v>
      </c>
    </row>
    <row r="1120">
      <c r="A1120" s="244">
        <v>2.0</v>
      </c>
      <c r="B1120" s="244">
        <v>12.0</v>
      </c>
      <c r="C1120" s="244">
        <v>28.0</v>
      </c>
      <c r="D1120" s="244">
        <v>5.0</v>
      </c>
      <c r="E1120" s="244">
        <v>4.0</v>
      </c>
    </row>
    <row r="1121">
      <c r="A1121" s="244">
        <v>2.0</v>
      </c>
      <c r="B1121" s="244">
        <v>12.0</v>
      </c>
      <c r="C1121" s="244">
        <v>29.0</v>
      </c>
      <c r="D1121" s="244">
        <v>5.0</v>
      </c>
      <c r="E1121" s="244">
        <v>5.0</v>
      </c>
    </row>
    <row r="1122">
      <c r="A1122" s="244">
        <v>2.0</v>
      </c>
      <c r="B1122" s="244">
        <v>12.0</v>
      </c>
      <c r="C1122" s="244">
        <v>30.0</v>
      </c>
      <c r="D1122" s="244">
        <v>5.0</v>
      </c>
      <c r="E1122" s="244">
        <v>6.0</v>
      </c>
    </row>
    <row r="1123">
      <c r="A1123" s="244">
        <v>2.0</v>
      </c>
      <c r="B1123" s="244">
        <v>13.0</v>
      </c>
      <c r="C1123" s="244">
        <v>1.0</v>
      </c>
      <c r="D1123" s="244">
        <v>1.0</v>
      </c>
      <c r="E1123" s="244">
        <v>1.0</v>
      </c>
    </row>
    <row r="1124">
      <c r="A1124" s="244">
        <v>2.0</v>
      </c>
      <c r="B1124" s="244">
        <v>13.0</v>
      </c>
      <c r="C1124" s="244">
        <v>2.0</v>
      </c>
      <c r="D1124" s="244">
        <v>1.0</v>
      </c>
      <c r="E1124" s="244">
        <v>2.0</v>
      </c>
    </row>
    <row r="1125">
      <c r="A1125" s="244">
        <v>2.0</v>
      </c>
      <c r="B1125" s="244">
        <v>13.0</v>
      </c>
      <c r="C1125" s="244">
        <v>3.0</v>
      </c>
      <c r="D1125" s="244">
        <v>1.0</v>
      </c>
      <c r="E1125" s="244">
        <v>3.0</v>
      </c>
    </row>
    <row r="1126">
      <c r="A1126" s="244">
        <v>2.0</v>
      </c>
      <c r="B1126" s="244">
        <v>13.0</v>
      </c>
      <c r="C1126" s="244">
        <v>4.0</v>
      </c>
      <c r="D1126" s="244">
        <v>1.0</v>
      </c>
      <c r="E1126" s="244">
        <v>4.0</v>
      </c>
    </row>
    <row r="1127">
      <c r="A1127" s="244">
        <v>2.0</v>
      </c>
      <c r="B1127" s="244">
        <v>13.0</v>
      </c>
      <c r="C1127" s="244">
        <v>5.0</v>
      </c>
      <c r="D1127" s="244">
        <v>1.0</v>
      </c>
      <c r="E1127" s="244">
        <v>5.0</v>
      </c>
    </row>
    <row r="1128">
      <c r="A1128" s="244">
        <v>2.0</v>
      </c>
      <c r="B1128" s="244">
        <v>13.0</v>
      </c>
      <c r="C1128" s="244">
        <v>6.0</v>
      </c>
      <c r="D1128" s="244">
        <v>1.0</v>
      </c>
      <c r="E1128" s="244">
        <v>6.0</v>
      </c>
    </row>
    <row r="1129">
      <c r="A1129" s="244">
        <v>2.0</v>
      </c>
      <c r="B1129" s="244">
        <v>13.0</v>
      </c>
      <c r="C1129" s="244">
        <v>7.0</v>
      </c>
      <c r="D1129" s="244">
        <v>2.0</v>
      </c>
      <c r="E1129" s="244">
        <v>1.0</v>
      </c>
    </row>
    <row r="1130">
      <c r="A1130" s="244">
        <v>2.0</v>
      </c>
      <c r="B1130" s="244">
        <v>13.0</v>
      </c>
      <c r="C1130" s="244">
        <v>8.0</v>
      </c>
      <c r="D1130" s="244">
        <v>2.0</v>
      </c>
      <c r="E1130" s="244">
        <v>2.0</v>
      </c>
    </row>
    <row r="1131">
      <c r="A1131" s="244">
        <v>2.0</v>
      </c>
      <c r="B1131" s="244">
        <v>13.0</v>
      </c>
      <c r="C1131" s="244">
        <v>9.0</v>
      </c>
      <c r="D1131" s="244">
        <v>2.0</v>
      </c>
      <c r="E1131" s="244">
        <v>3.0</v>
      </c>
    </row>
    <row r="1132">
      <c r="A1132" s="244">
        <v>2.0</v>
      </c>
      <c r="B1132" s="244">
        <v>13.0</v>
      </c>
      <c r="C1132" s="244">
        <v>10.0</v>
      </c>
      <c r="D1132" s="244">
        <v>2.0</v>
      </c>
      <c r="E1132" s="244">
        <v>4.0</v>
      </c>
    </row>
    <row r="1133">
      <c r="A1133" s="244">
        <v>2.0</v>
      </c>
      <c r="B1133" s="244">
        <v>13.0</v>
      </c>
      <c r="C1133" s="244">
        <v>11.0</v>
      </c>
      <c r="D1133" s="244">
        <v>2.0</v>
      </c>
      <c r="E1133" s="244">
        <v>5.0</v>
      </c>
    </row>
    <row r="1134">
      <c r="A1134" s="244">
        <v>2.0</v>
      </c>
      <c r="B1134" s="244">
        <v>13.0</v>
      </c>
      <c r="C1134" s="244">
        <v>12.0</v>
      </c>
      <c r="D1134" s="244">
        <v>2.0</v>
      </c>
      <c r="E1134" s="244">
        <v>6.0</v>
      </c>
    </row>
    <row r="1135">
      <c r="A1135" s="244">
        <v>2.0</v>
      </c>
      <c r="B1135" s="244">
        <v>13.0</v>
      </c>
      <c r="C1135" s="244">
        <v>13.0</v>
      </c>
      <c r="D1135" s="244">
        <v>3.0</v>
      </c>
      <c r="E1135" s="244">
        <v>1.0</v>
      </c>
    </row>
    <row r="1136">
      <c r="A1136" s="244">
        <v>2.0</v>
      </c>
      <c r="B1136" s="244">
        <v>13.0</v>
      </c>
      <c r="C1136" s="244">
        <v>14.0</v>
      </c>
      <c r="D1136" s="244">
        <v>3.0</v>
      </c>
      <c r="E1136" s="244">
        <v>2.0</v>
      </c>
    </row>
    <row r="1137">
      <c r="A1137" s="244">
        <v>2.0</v>
      </c>
      <c r="B1137" s="244">
        <v>13.0</v>
      </c>
      <c r="C1137" s="244">
        <v>15.0</v>
      </c>
      <c r="D1137" s="244">
        <v>3.0</v>
      </c>
      <c r="E1137" s="244">
        <v>3.0</v>
      </c>
    </row>
    <row r="1138">
      <c r="A1138" s="244">
        <v>2.0</v>
      </c>
      <c r="B1138" s="244">
        <v>13.0</v>
      </c>
      <c r="C1138" s="244">
        <v>16.0</v>
      </c>
      <c r="D1138" s="244">
        <v>3.0</v>
      </c>
      <c r="E1138" s="244">
        <v>4.0</v>
      </c>
    </row>
    <row r="1139">
      <c r="A1139" s="244">
        <v>2.0</v>
      </c>
      <c r="B1139" s="244">
        <v>13.0</v>
      </c>
      <c r="C1139" s="244">
        <v>17.0</v>
      </c>
      <c r="D1139" s="244">
        <v>3.0</v>
      </c>
      <c r="E1139" s="244">
        <v>5.0</v>
      </c>
    </row>
    <row r="1140">
      <c r="A1140" s="244">
        <v>2.0</v>
      </c>
      <c r="B1140" s="244">
        <v>13.0</v>
      </c>
      <c r="C1140" s="244">
        <v>18.0</v>
      </c>
      <c r="D1140" s="244">
        <v>3.0</v>
      </c>
      <c r="E1140" s="244">
        <v>6.0</v>
      </c>
    </row>
    <row r="1141">
      <c r="A1141" s="247">
        <v>2.0</v>
      </c>
      <c r="B1141" s="247">
        <v>13.0</v>
      </c>
      <c r="C1141" s="265">
        <v>19.0</v>
      </c>
      <c r="D1141" s="266">
        <v>4.0</v>
      </c>
      <c r="E1141" s="256">
        <v>1.0</v>
      </c>
    </row>
    <row r="1142">
      <c r="A1142" s="251">
        <v>2.0</v>
      </c>
      <c r="B1142" s="251">
        <v>13.0</v>
      </c>
      <c r="C1142" s="267">
        <v>20.0</v>
      </c>
      <c r="D1142" s="266">
        <v>4.0</v>
      </c>
      <c r="E1142" s="258">
        <v>2.0</v>
      </c>
    </row>
    <row r="1143">
      <c r="A1143" s="247">
        <v>2.0</v>
      </c>
      <c r="B1143" s="247">
        <v>13.0</v>
      </c>
      <c r="C1143" s="268">
        <v>21.0</v>
      </c>
      <c r="D1143" s="266">
        <v>4.0</v>
      </c>
      <c r="E1143" s="260">
        <v>3.0</v>
      </c>
    </row>
    <row r="1144">
      <c r="A1144" s="251">
        <v>2.0</v>
      </c>
      <c r="B1144" s="251">
        <v>13.0</v>
      </c>
      <c r="C1144" s="269">
        <v>22.0</v>
      </c>
      <c r="D1144" s="266">
        <v>4.0</v>
      </c>
      <c r="E1144" s="262">
        <v>4.0</v>
      </c>
    </row>
    <row r="1145">
      <c r="A1145" s="247">
        <v>2.0</v>
      </c>
      <c r="B1145" s="247">
        <v>13.0</v>
      </c>
      <c r="C1145" s="270">
        <v>23.0</v>
      </c>
      <c r="D1145" s="266">
        <v>4.0</v>
      </c>
      <c r="E1145" s="250">
        <v>5.0</v>
      </c>
    </row>
    <row r="1146">
      <c r="A1146" s="251">
        <v>2.0</v>
      </c>
      <c r="B1146" s="251">
        <v>13.0</v>
      </c>
      <c r="C1146" s="271">
        <v>24.0</v>
      </c>
      <c r="D1146" s="266">
        <v>4.0</v>
      </c>
      <c r="E1146" s="253">
        <v>6.0</v>
      </c>
    </row>
    <row r="1147">
      <c r="A1147" s="247">
        <v>2.0</v>
      </c>
      <c r="B1147" s="247">
        <v>13.0</v>
      </c>
      <c r="C1147" s="272">
        <v>25.0</v>
      </c>
      <c r="D1147" s="273">
        <v>5.0</v>
      </c>
      <c r="E1147" s="256">
        <v>1.0</v>
      </c>
    </row>
    <row r="1148">
      <c r="A1148" s="251">
        <v>2.0</v>
      </c>
      <c r="B1148" s="251">
        <v>13.0</v>
      </c>
      <c r="C1148" s="274">
        <v>26.0</v>
      </c>
      <c r="D1148" s="273">
        <v>5.0</v>
      </c>
      <c r="E1148" s="258">
        <v>2.0</v>
      </c>
    </row>
    <row r="1149">
      <c r="A1149" s="247">
        <v>2.0</v>
      </c>
      <c r="B1149" s="247">
        <v>13.0</v>
      </c>
      <c r="C1149" s="275">
        <v>27.0</v>
      </c>
      <c r="D1149" s="273">
        <v>5.0</v>
      </c>
      <c r="E1149" s="260">
        <v>3.0</v>
      </c>
    </row>
    <row r="1150">
      <c r="A1150" s="251">
        <v>2.0</v>
      </c>
      <c r="B1150" s="251">
        <v>13.0</v>
      </c>
      <c r="C1150" s="276">
        <v>28.0</v>
      </c>
      <c r="D1150" s="273">
        <v>5.0</v>
      </c>
      <c r="E1150" s="262">
        <v>4.0</v>
      </c>
    </row>
    <row r="1151">
      <c r="A1151" s="247">
        <v>2.0</v>
      </c>
      <c r="B1151" s="247">
        <v>13.0</v>
      </c>
      <c r="C1151" s="277">
        <v>29.0</v>
      </c>
      <c r="D1151" s="273">
        <v>5.0</v>
      </c>
      <c r="E1151" s="250">
        <v>5.0</v>
      </c>
    </row>
    <row r="1152">
      <c r="A1152" s="251">
        <v>2.0</v>
      </c>
      <c r="B1152" s="251">
        <v>13.0</v>
      </c>
      <c r="C1152" s="278">
        <v>30.0</v>
      </c>
      <c r="D1152" s="273">
        <v>5.0</v>
      </c>
      <c r="E1152" s="253">
        <v>6.0</v>
      </c>
    </row>
    <row r="1153">
      <c r="A1153" s="247">
        <v>2.0</v>
      </c>
      <c r="B1153" s="247">
        <v>14.0</v>
      </c>
      <c r="C1153" s="256">
        <v>1.0</v>
      </c>
      <c r="D1153" s="256">
        <v>1.0</v>
      </c>
      <c r="E1153" s="256">
        <v>1.0</v>
      </c>
    </row>
    <row r="1154">
      <c r="A1154" s="251">
        <v>2.0</v>
      </c>
      <c r="B1154" s="251">
        <v>14.0</v>
      </c>
      <c r="C1154" s="279">
        <v>2.0</v>
      </c>
      <c r="D1154" s="256">
        <v>1.0</v>
      </c>
      <c r="E1154" s="258">
        <v>2.0</v>
      </c>
    </row>
    <row r="1155">
      <c r="A1155" s="247">
        <v>2.0</v>
      </c>
      <c r="B1155" s="247">
        <v>14.0</v>
      </c>
      <c r="C1155" s="280">
        <v>3.0</v>
      </c>
      <c r="D1155" s="256">
        <v>1.0</v>
      </c>
      <c r="E1155" s="260">
        <v>3.0</v>
      </c>
    </row>
    <row r="1156">
      <c r="A1156" s="251">
        <v>2.0</v>
      </c>
      <c r="B1156" s="251">
        <v>14.0</v>
      </c>
      <c r="C1156" s="281">
        <v>4.0</v>
      </c>
      <c r="D1156" s="256">
        <v>1.0</v>
      </c>
      <c r="E1156" s="262">
        <v>4.0</v>
      </c>
    </row>
    <row r="1157">
      <c r="A1157" s="247">
        <v>2.0</v>
      </c>
      <c r="B1157" s="247">
        <v>14.0</v>
      </c>
      <c r="C1157" s="282">
        <v>5.0</v>
      </c>
      <c r="D1157" s="256">
        <v>1.0</v>
      </c>
      <c r="E1157" s="250">
        <v>5.0</v>
      </c>
    </row>
    <row r="1158">
      <c r="A1158" s="251">
        <v>2.0</v>
      </c>
      <c r="B1158" s="251">
        <v>14.0</v>
      </c>
      <c r="C1158" s="283">
        <v>6.0</v>
      </c>
      <c r="D1158" s="256">
        <v>1.0</v>
      </c>
      <c r="E1158" s="253">
        <v>6.0</v>
      </c>
    </row>
    <row r="1159">
      <c r="A1159" s="247">
        <v>2.0</v>
      </c>
      <c r="B1159" s="247">
        <v>14.0</v>
      </c>
      <c r="C1159" s="284">
        <v>7.0</v>
      </c>
      <c r="D1159" s="249">
        <v>2.0</v>
      </c>
      <c r="E1159" s="256">
        <v>1.0</v>
      </c>
    </row>
    <row r="1160">
      <c r="A1160" s="251">
        <v>2.0</v>
      </c>
      <c r="B1160" s="251">
        <v>14.0</v>
      </c>
      <c r="C1160" s="285">
        <v>8.0</v>
      </c>
      <c r="D1160" s="249">
        <v>2.0</v>
      </c>
      <c r="E1160" s="258">
        <v>2.0</v>
      </c>
    </row>
    <row r="1161">
      <c r="A1161" s="247">
        <v>2.0</v>
      </c>
      <c r="B1161" s="247">
        <v>14.0</v>
      </c>
      <c r="C1161" s="286">
        <v>9.0</v>
      </c>
      <c r="D1161" s="249">
        <v>2.0</v>
      </c>
      <c r="E1161" s="260">
        <v>3.0</v>
      </c>
    </row>
    <row r="1162">
      <c r="A1162" s="251">
        <v>2.0</v>
      </c>
      <c r="B1162" s="251">
        <v>14.0</v>
      </c>
      <c r="C1162" s="287">
        <v>10.0</v>
      </c>
      <c r="D1162" s="249">
        <v>2.0</v>
      </c>
      <c r="E1162" s="262">
        <v>4.0</v>
      </c>
    </row>
    <row r="1163">
      <c r="A1163" s="247">
        <v>2.0</v>
      </c>
      <c r="B1163" s="247">
        <v>14.0</v>
      </c>
      <c r="C1163" s="248">
        <v>11.0</v>
      </c>
      <c r="D1163" s="249">
        <v>2.0</v>
      </c>
      <c r="E1163" s="250">
        <v>5.0</v>
      </c>
    </row>
    <row r="1164">
      <c r="A1164" s="251">
        <v>2.0</v>
      </c>
      <c r="B1164" s="251">
        <v>14.0</v>
      </c>
      <c r="C1164" s="252">
        <v>12.0</v>
      </c>
      <c r="D1164" s="249">
        <v>2.0</v>
      </c>
      <c r="E1164" s="253">
        <v>6.0</v>
      </c>
    </row>
    <row r="1165">
      <c r="A1165" s="247">
        <v>2.0</v>
      </c>
      <c r="B1165" s="247">
        <v>14.0</v>
      </c>
      <c r="C1165" s="254">
        <v>13.0</v>
      </c>
      <c r="D1165" s="255">
        <v>3.0</v>
      </c>
      <c r="E1165" s="256">
        <v>1.0</v>
      </c>
    </row>
    <row r="1166">
      <c r="A1166" s="251">
        <v>2.0</v>
      </c>
      <c r="B1166" s="251">
        <v>14.0</v>
      </c>
      <c r="C1166" s="257">
        <v>14.0</v>
      </c>
      <c r="D1166" s="255">
        <v>3.0</v>
      </c>
      <c r="E1166" s="258">
        <v>2.0</v>
      </c>
    </row>
    <row r="1167">
      <c r="A1167" s="247">
        <v>2.0</v>
      </c>
      <c r="B1167" s="247">
        <v>14.0</v>
      </c>
      <c r="C1167" s="259">
        <v>15.0</v>
      </c>
      <c r="D1167" s="255">
        <v>3.0</v>
      </c>
      <c r="E1167" s="260">
        <v>3.0</v>
      </c>
    </row>
    <row r="1168">
      <c r="A1168" s="251">
        <v>2.0</v>
      </c>
      <c r="B1168" s="251">
        <v>14.0</v>
      </c>
      <c r="C1168" s="261">
        <v>16.0</v>
      </c>
      <c r="D1168" s="255">
        <v>3.0</v>
      </c>
      <c r="E1168" s="262">
        <v>4.0</v>
      </c>
    </row>
    <row r="1169">
      <c r="A1169" s="247">
        <v>2.0</v>
      </c>
      <c r="B1169" s="247">
        <v>14.0</v>
      </c>
      <c r="C1169" s="263">
        <v>17.0</v>
      </c>
      <c r="D1169" s="255">
        <v>3.0</v>
      </c>
      <c r="E1169" s="250">
        <v>5.0</v>
      </c>
    </row>
    <row r="1170">
      <c r="A1170" s="251">
        <v>2.0</v>
      </c>
      <c r="B1170" s="251">
        <v>14.0</v>
      </c>
      <c r="C1170" s="264">
        <v>18.0</v>
      </c>
      <c r="D1170" s="255">
        <v>3.0</v>
      </c>
      <c r="E1170" s="253">
        <v>6.0</v>
      </c>
    </row>
    <row r="1171">
      <c r="A1171" s="247">
        <v>2.0</v>
      </c>
      <c r="B1171" s="247">
        <v>14.0</v>
      </c>
      <c r="C1171" s="265">
        <v>19.0</v>
      </c>
      <c r="D1171" s="266">
        <v>4.0</v>
      </c>
      <c r="E1171" s="256">
        <v>1.0</v>
      </c>
    </row>
    <row r="1172">
      <c r="A1172" s="251">
        <v>2.0</v>
      </c>
      <c r="B1172" s="251">
        <v>14.0</v>
      </c>
      <c r="C1172" s="267">
        <v>20.0</v>
      </c>
      <c r="D1172" s="266">
        <v>4.0</v>
      </c>
      <c r="E1172" s="258">
        <v>2.0</v>
      </c>
    </row>
    <row r="1173">
      <c r="A1173" s="247">
        <v>2.0</v>
      </c>
      <c r="B1173" s="247">
        <v>14.0</v>
      </c>
      <c r="C1173" s="268">
        <v>21.0</v>
      </c>
      <c r="D1173" s="266">
        <v>4.0</v>
      </c>
      <c r="E1173" s="260">
        <v>3.0</v>
      </c>
    </row>
    <row r="1174">
      <c r="A1174" s="251">
        <v>2.0</v>
      </c>
      <c r="B1174" s="251">
        <v>14.0</v>
      </c>
      <c r="C1174" s="269">
        <v>22.0</v>
      </c>
      <c r="D1174" s="266">
        <v>4.0</v>
      </c>
      <c r="E1174" s="262">
        <v>4.0</v>
      </c>
    </row>
    <row r="1175">
      <c r="A1175" s="247">
        <v>2.0</v>
      </c>
      <c r="B1175" s="247">
        <v>14.0</v>
      </c>
      <c r="C1175" s="270">
        <v>23.0</v>
      </c>
      <c r="D1175" s="266">
        <v>4.0</v>
      </c>
      <c r="E1175" s="250">
        <v>5.0</v>
      </c>
    </row>
    <row r="1176">
      <c r="A1176" s="251">
        <v>2.0</v>
      </c>
      <c r="B1176" s="251">
        <v>14.0</v>
      </c>
      <c r="C1176" s="271">
        <v>24.0</v>
      </c>
      <c r="D1176" s="266">
        <v>4.0</v>
      </c>
      <c r="E1176" s="253">
        <v>6.0</v>
      </c>
    </row>
    <row r="1177">
      <c r="A1177" s="247">
        <v>2.0</v>
      </c>
      <c r="B1177" s="247">
        <v>14.0</v>
      </c>
      <c r="C1177" s="272">
        <v>25.0</v>
      </c>
      <c r="D1177" s="273">
        <v>5.0</v>
      </c>
      <c r="E1177" s="256">
        <v>1.0</v>
      </c>
    </row>
    <row r="1178">
      <c r="A1178" s="251">
        <v>2.0</v>
      </c>
      <c r="B1178" s="251">
        <v>14.0</v>
      </c>
      <c r="C1178" s="274">
        <v>26.0</v>
      </c>
      <c r="D1178" s="273">
        <v>5.0</v>
      </c>
      <c r="E1178" s="258">
        <v>2.0</v>
      </c>
    </row>
    <row r="1179">
      <c r="A1179" s="247">
        <v>2.0</v>
      </c>
      <c r="B1179" s="247">
        <v>14.0</v>
      </c>
      <c r="C1179" s="275">
        <v>27.0</v>
      </c>
      <c r="D1179" s="273">
        <v>5.0</v>
      </c>
      <c r="E1179" s="260">
        <v>3.0</v>
      </c>
    </row>
    <row r="1180">
      <c r="A1180" s="251">
        <v>2.0</v>
      </c>
      <c r="B1180" s="251">
        <v>14.0</v>
      </c>
      <c r="C1180" s="276">
        <v>28.0</v>
      </c>
      <c r="D1180" s="273">
        <v>5.0</v>
      </c>
      <c r="E1180" s="262">
        <v>4.0</v>
      </c>
    </row>
    <row r="1181">
      <c r="A1181" s="247">
        <v>2.0</v>
      </c>
      <c r="B1181" s="247">
        <v>14.0</v>
      </c>
      <c r="C1181" s="277">
        <v>29.0</v>
      </c>
      <c r="D1181" s="273">
        <v>5.0</v>
      </c>
      <c r="E1181" s="250">
        <v>5.0</v>
      </c>
    </row>
    <row r="1182">
      <c r="A1182" s="251">
        <v>2.0</v>
      </c>
      <c r="B1182" s="251">
        <v>14.0</v>
      </c>
      <c r="C1182" s="278">
        <v>30.0</v>
      </c>
      <c r="D1182" s="273">
        <v>5.0</v>
      </c>
      <c r="E1182" s="253">
        <v>6.0</v>
      </c>
    </row>
    <row r="1183">
      <c r="A1183" s="247">
        <v>2.0</v>
      </c>
      <c r="B1183" s="247">
        <v>15.0</v>
      </c>
      <c r="C1183" s="256">
        <v>1.0</v>
      </c>
      <c r="D1183" s="256">
        <v>1.0</v>
      </c>
      <c r="E1183" s="256">
        <v>1.0</v>
      </c>
    </row>
    <row r="1184">
      <c r="A1184" s="251">
        <v>2.0</v>
      </c>
      <c r="B1184" s="251">
        <v>15.0</v>
      </c>
      <c r="C1184" s="279">
        <v>2.0</v>
      </c>
      <c r="D1184" s="256">
        <v>1.0</v>
      </c>
      <c r="E1184" s="258">
        <v>2.0</v>
      </c>
    </row>
    <row r="1185">
      <c r="A1185" s="247">
        <v>2.0</v>
      </c>
      <c r="B1185" s="247">
        <v>15.0</v>
      </c>
      <c r="C1185" s="280">
        <v>3.0</v>
      </c>
      <c r="D1185" s="256">
        <v>1.0</v>
      </c>
      <c r="E1185" s="260">
        <v>3.0</v>
      </c>
    </row>
    <row r="1186">
      <c r="A1186" s="251">
        <v>2.0</v>
      </c>
      <c r="B1186" s="251">
        <v>15.0</v>
      </c>
      <c r="C1186" s="281">
        <v>4.0</v>
      </c>
      <c r="D1186" s="256">
        <v>1.0</v>
      </c>
      <c r="E1186" s="262">
        <v>4.0</v>
      </c>
    </row>
    <row r="1187">
      <c r="A1187" s="247">
        <v>2.0</v>
      </c>
      <c r="B1187" s="247">
        <v>15.0</v>
      </c>
      <c r="C1187" s="282">
        <v>5.0</v>
      </c>
      <c r="D1187" s="256">
        <v>1.0</v>
      </c>
      <c r="E1187" s="250">
        <v>5.0</v>
      </c>
    </row>
    <row r="1188">
      <c r="A1188" s="251">
        <v>2.0</v>
      </c>
      <c r="B1188" s="251">
        <v>15.0</v>
      </c>
      <c r="C1188" s="283">
        <v>6.0</v>
      </c>
      <c r="D1188" s="256">
        <v>1.0</v>
      </c>
      <c r="E1188" s="253">
        <v>6.0</v>
      </c>
    </row>
    <row r="1189">
      <c r="A1189" s="247">
        <v>2.0</v>
      </c>
      <c r="B1189" s="247">
        <v>15.0</v>
      </c>
      <c r="C1189" s="284">
        <v>7.0</v>
      </c>
      <c r="D1189" s="249">
        <v>2.0</v>
      </c>
      <c r="E1189" s="256">
        <v>1.0</v>
      </c>
    </row>
    <row r="1190">
      <c r="A1190" s="251">
        <v>2.0</v>
      </c>
      <c r="B1190" s="251">
        <v>15.0</v>
      </c>
      <c r="C1190" s="285">
        <v>8.0</v>
      </c>
      <c r="D1190" s="249">
        <v>2.0</v>
      </c>
      <c r="E1190" s="258">
        <v>2.0</v>
      </c>
    </row>
    <row r="1191">
      <c r="A1191" s="247">
        <v>2.0</v>
      </c>
      <c r="B1191" s="247">
        <v>15.0</v>
      </c>
      <c r="C1191" s="286">
        <v>9.0</v>
      </c>
      <c r="D1191" s="249">
        <v>2.0</v>
      </c>
      <c r="E1191" s="260">
        <v>3.0</v>
      </c>
    </row>
    <row r="1192">
      <c r="A1192" s="251">
        <v>2.0</v>
      </c>
      <c r="B1192" s="251">
        <v>15.0</v>
      </c>
      <c r="C1192" s="287">
        <v>10.0</v>
      </c>
      <c r="D1192" s="249">
        <v>2.0</v>
      </c>
      <c r="E1192" s="262">
        <v>4.0</v>
      </c>
    </row>
    <row r="1193">
      <c r="A1193" s="247">
        <v>2.0</v>
      </c>
      <c r="B1193" s="247">
        <v>15.0</v>
      </c>
      <c r="C1193" s="248">
        <v>11.0</v>
      </c>
      <c r="D1193" s="249">
        <v>2.0</v>
      </c>
      <c r="E1193" s="250">
        <v>5.0</v>
      </c>
    </row>
    <row r="1194">
      <c r="A1194" s="251">
        <v>2.0</v>
      </c>
      <c r="B1194" s="251">
        <v>15.0</v>
      </c>
      <c r="C1194" s="252">
        <v>12.0</v>
      </c>
      <c r="D1194" s="249">
        <v>2.0</v>
      </c>
      <c r="E1194" s="253">
        <v>6.0</v>
      </c>
    </row>
    <row r="1195">
      <c r="A1195" s="247">
        <v>2.0</v>
      </c>
      <c r="B1195" s="247">
        <v>15.0</v>
      </c>
      <c r="C1195" s="254">
        <v>13.0</v>
      </c>
      <c r="D1195" s="255">
        <v>3.0</v>
      </c>
      <c r="E1195" s="256">
        <v>1.0</v>
      </c>
    </row>
    <row r="1196">
      <c r="A1196" s="251">
        <v>2.0</v>
      </c>
      <c r="B1196" s="251">
        <v>15.0</v>
      </c>
      <c r="C1196" s="257">
        <v>14.0</v>
      </c>
      <c r="D1196" s="255">
        <v>3.0</v>
      </c>
      <c r="E1196" s="258">
        <v>2.0</v>
      </c>
    </row>
    <row r="1197">
      <c r="A1197" s="247">
        <v>2.0</v>
      </c>
      <c r="B1197" s="247">
        <v>15.0</v>
      </c>
      <c r="C1197" s="259">
        <v>15.0</v>
      </c>
      <c r="D1197" s="255">
        <v>3.0</v>
      </c>
      <c r="E1197" s="260">
        <v>3.0</v>
      </c>
    </row>
    <row r="1198">
      <c r="A1198" s="251">
        <v>2.0</v>
      </c>
      <c r="B1198" s="251">
        <v>15.0</v>
      </c>
      <c r="C1198" s="261">
        <v>16.0</v>
      </c>
      <c r="D1198" s="255">
        <v>3.0</v>
      </c>
      <c r="E1198" s="262">
        <v>4.0</v>
      </c>
    </row>
    <row r="1199">
      <c r="A1199" s="247">
        <v>2.0</v>
      </c>
      <c r="B1199" s="247">
        <v>15.0</v>
      </c>
      <c r="C1199" s="263">
        <v>17.0</v>
      </c>
      <c r="D1199" s="255">
        <v>3.0</v>
      </c>
      <c r="E1199" s="250">
        <v>5.0</v>
      </c>
    </row>
    <row r="1200">
      <c r="A1200" s="251">
        <v>2.0</v>
      </c>
      <c r="B1200" s="251">
        <v>15.0</v>
      </c>
      <c r="C1200" s="264">
        <v>18.0</v>
      </c>
      <c r="D1200" s="255">
        <v>3.0</v>
      </c>
      <c r="E1200" s="253">
        <v>6.0</v>
      </c>
    </row>
    <row r="1201">
      <c r="A1201" s="247">
        <v>2.0</v>
      </c>
      <c r="B1201" s="247">
        <v>15.0</v>
      </c>
      <c r="C1201" s="265">
        <v>19.0</v>
      </c>
      <c r="D1201" s="266">
        <v>4.0</v>
      </c>
      <c r="E1201" s="256">
        <v>1.0</v>
      </c>
    </row>
    <row r="1202">
      <c r="A1202" s="251">
        <v>2.0</v>
      </c>
      <c r="B1202" s="251">
        <v>15.0</v>
      </c>
      <c r="C1202" s="267">
        <v>20.0</v>
      </c>
      <c r="D1202" s="266">
        <v>4.0</v>
      </c>
      <c r="E1202" s="258">
        <v>2.0</v>
      </c>
    </row>
    <row r="1203">
      <c r="A1203" s="247">
        <v>2.0</v>
      </c>
      <c r="B1203" s="247">
        <v>15.0</v>
      </c>
      <c r="C1203" s="268">
        <v>21.0</v>
      </c>
      <c r="D1203" s="266">
        <v>4.0</v>
      </c>
      <c r="E1203" s="260">
        <v>3.0</v>
      </c>
    </row>
    <row r="1204">
      <c r="A1204" s="251">
        <v>2.0</v>
      </c>
      <c r="B1204" s="251">
        <v>15.0</v>
      </c>
      <c r="C1204" s="269">
        <v>22.0</v>
      </c>
      <c r="D1204" s="266">
        <v>4.0</v>
      </c>
      <c r="E1204" s="262">
        <v>4.0</v>
      </c>
    </row>
    <row r="1205">
      <c r="A1205" s="247">
        <v>2.0</v>
      </c>
      <c r="B1205" s="247">
        <v>15.0</v>
      </c>
      <c r="C1205" s="270">
        <v>23.0</v>
      </c>
      <c r="D1205" s="266">
        <v>4.0</v>
      </c>
      <c r="E1205" s="250">
        <v>5.0</v>
      </c>
    </row>
    <row r="1206">
      <c r="A1206" s="251">
        <v>2.0</v>
      </c>
      <c r="B1206" s="251">
        <v>15.0</v>
      </c>
      <c r="C1206" s="271">
        <v>24.0</v>
      </c>
      <c r="D1206" s="266">
        <v>4.0</v>
      </c>
      <c r="E1206" s="253">
        <v>6.0</v>
      </c>
    </row>
    <row r="1207">
      <c r="A1207" s="247">
        <v>2.0</v>
      </c>
      <c r="B1207" s="247">
        <v>15.0</v>
      </c>
      <c r="C1207" s="272">
        <v>25.0</v>
      </c>
      <c r="D1207" s="273">
        <v>5.0</v>
      </c>
      <c r="E1207" s="256">
        <v>1.0</v>
      </c>
    </row>
    <row r="1208">
      <c r="A1208" s="251">
        <v>2.0</v>
      </c>
      <c r="B1208" s="251">
        <v>15.0</v>
      </c>
      <c r="C1208" s="274">
        <v>26.0</v>
      </c>
      <c r="D1208" s="273">
        <v>5.0</v>
      </c>
      <c r="E1208" s="258">
        <v>2.0</v>
      </c>
    </row>
    <row r="1209">
      <c r="A1209" s="247">
        <v>2.0</v>
      </c>
      <c r="B1209" s="247">
        <v>15.0</v>
      </c>
      <c r="C1209" s="275">
        <v>27.0</v>
      </c>
      <c r="D1209" s="273">
        <v>5.0</v>
      </c>
      <c r="E1209" s="260">
        <v>3.0</v>
      </c>
    </row>
    <row r="1210">
      <c r="A1210" s="251">
        <v>2.0</v>
      </c>
      <c r="B1210" s="251">
        <v>15.0</v>
      </c>
      <c r="C1210" s="276">
        <v>28.0</v>
      </c>
      <c r="D1210" s="273">
        <v>5.0</v>
      </c>
      <c r="E1210" s="262">
        <v>4.0</v>
      </c>
    </row>
    <row r="1211">
      <c r="A1211" s="247">
        <v>2.0</v>
      </c>
      <c r="B1211" s="247">
        <v>15.0</v>
      </c>
      <c r="C1211" s="277">
        <v>29.0</v>
      </c>
      <c r="D1211" s="273">
        <v>5.0</v>
      </c>
      <c r="E1211" s="250">
        <v>5.0</v>
      </c>
    </row>
    <row r="1212">
      <c r="A1212" s="251">
        <v>2.0</v>
      </c>
      <c r="B1212" s="251">
        <v>15.0</v>
      </c>
      <c r="C1212" s="278">
        <v>30.0</v>
      </c>
      <c r="D1212" s="273">
        <v>5.0</v>
      </c>
      <c r="E1212" s="253">
        <v>6.0</v>
      </c>
    </row>
    <row r="1213">
      <c r="A1213" s="247">
        <v>2.0</v>
      </c>
      <c r="B1213" s="247">
        <v>16.0</v>
      </c>
      <c r="C1213" s="256">
        <v>1.0</v>
      </c>
      <c r="D1213" s="256">
        <v>1.0</v>
      </c>
      <c r="E1213" s="256">
        <v>1.0</v>
      </c>
    </row>
    <row r="1214">
      <c r="A1214" s="251">
        <v>2.0</v>
      </c>
      <c r="B1214" s="251">
        <v>16.0</v>
      </c>
      <c r="C1214" s="279">
        <v>2.0</v>
      </c>
      <c r="D1214" s="256">
        <v>1.0</v>
      </c>
      <c r="E1214" s="258">
        <v>2.0</v>
      </c>
    </row>
    <row r="1215">
      <c r="A1215" s="247">
        <v>2.0</v>
      </c>
      <c r="B1215" s="247">
        <v>16.0</v>
      </c>
      <c r="C1215" s="280">
        <v>3.0</v>
      </c>
      <c r="D1215" s="256">
        <v>1.0</v>
      </c>
      <c r="E1215" s="260">
        <v>3.0</v>
      </c>
    </row>
    <row r="1216">
      <c r="A1216" s="251">
        <v>2.0</v>
      </c>
      <c r="B1216" s="251">
        <v>16.0</v>
      </c>
      <c r="C1216" s="281">
        <v>4.0</v>
      </c>
      <c r="D1216" s="256">
        <v>1.0</v>
      </c>
      <c r="E1216" s="262">
        <v>4.0</v>
      </c>
    </row>
    <row r="1217">
      <c r="A1217" s="247">
        <v>2.0</v>
      </c>
      <c r="B1217" s="247">
        <v>16.0</v>
      </c>
      <c r="C1217" s="282">
        <v>5.0</v>
      </c>
      <c r="D1217" s="256">
        <v>1.0</v>
      </c>
      <c r="E1217" s="250">
        <v>5.0</v>
      </c>
    </row>
    <row r="1218">
      <c r="A1218" s="251">
        <v>2.0</v>
      </c>
      <c r="B1218" s="251">
        <v>16.0</v>
      </c>
      <c r="C1218" s="283">
        <v>6.0</v>
      </c>
      <c r="D1218" s="256">
        <v>1.0</v>
      </c>
      <c r="E1218" s="253">
        <v>6.0</v>
      </c>
    </row>
    <row r="1219">
      <c r="A1219" s="247">
        <v>2.0</v>
      </c>
      <c r="B1219" s="247">
        <v>16.0</v>
      </c>
      <c r="C1219" s="284">
        <v>7.0</v>
      </c>
      <c r="D1219" s="249">
        <v>2.0</v>
      </c>
      <c r="E1219" s="256">
        <v>1.0</v>
      </c>
    </row>
    <row r="1220">
      <c r="A1220" s="251">
        <v>2.0</v>
      </c>
      <c r="B1220" s="251">
        <v>16.0</v>
      </c>
      <c r="C1220" s="285">
        <v>8.0</v>
      </c>
      <c r="D1220" s="249">
        <v>2.0</v>
      </c>
      <c r="E1220" s="258">
        <v>2.0</v>
      </c>
    </row>
    <row r="1221">
      <c r="A1221" s="247">
        <v>2.0</v>
      </c>
      <c r="B1221" s="247">
        <v>16.0</v>
      </c>
      <c r="C1221" s="286">
        <v>9.0</v>
      </c>
      <c r="D1221" s="249">
        <v>2.0</v>
      </c>
      <c r="E1221" s="260">
        <v>3.0</v>
      </c>
    </row>
    <row r="1222">
      <c r="A1222" s="251">
        <v>2.0</v>
      </c>
      <c r="B1222" s="251">
        <v>16.0</v>
      </c>
      <c r="C1222" s="287">
        <v>10.0</v>
      </c>
      <c r="D1222" s="249">
        <v>2.0</v>
      </c>
      <c r="E1222" s="262">
        <v>4.0</v>
      </c>
    </row>
    <row r="1223">
      <c r="A1223" s="247">
        <v>2.0</v>
      </c>
      <c r="B1223" s="247">
        <v>16.0</v>
      </c>
      <c r="C1223" s="248">
        <v>11.0</v>
      </c>
      <c r="D1223" s="249">
        <v>2.0</v>
      </c>
      <c r="E1223" s="250">
        <v>5.0</v>
      </c>
    </row>
    <row r="1224">
      <c r="A1224" s="251">
        <v>2.0</v>
      </c>
      <c r="B1224" s="251">
        <v>16.0</v>
      </c>
      <c r="C1224" s="252">
        <v>12.0</v>
      </c>
      <c r="D1224" s="249">
        <v>2.0</v>
      </c>
      <c r="E1224" s="253">
        <v>6.0</v>
      </c>
    </row>
    <row r="1225">
      <c r="A1225" s="247">
        <v>2.0</v>
      </c>
      <c r="B1225" s="247">
        <v>16.0</v>
      </c>
      <c r="C1225" s="254">
        <v>13.0</v>
      </c>
      <c r="D1225" s="255">
        <v>3.0</v>
      </c>
      <c r="E1225" s="256">
        <v>1.0</v>
      </c>
    </row>
    <row r="1226">
      <c r="A1226" s="251">
        <v>2.0</v>
      </c>
      <c r="B1226" s="251">
        <v>16.0</v>
      </c>
      <c r="C1226" s="257">
        <v>14.0</v>
      </c>
      <c r="D1226" s="255">
        <v>3.0</v>
      </c>
      <c r="E1226" s="258">
        <v>2.0</v>
      </c>
    </row>
    <row r="1227">
      <c r="A1227" s="247">
        <v>2.0</v>
      </c>
      <c r="B1227" s="247">
        <v>16.0</v>
      </c>
      <c r="C1227" s="259">
        <v>15.0</v>
      </c>
      <c r="D1227" s="255">
        <v>3.0</v>
      </c>
      <c r="E1227" s="260">
        <v>3.0</v>
      </c>
    </row>
    <row r="1228">
      <c r="A1228" s="251">
        <v>2.0</v>
      </c>
      <c r="B1228" s="251">
        <v>16.0</v>
      </c>
      <c r="C1228" s="261">
        <v>16.0</v>
      </c>
      <c r="D1228" s="255">
        <v>3.0</v>
      </c>
      <c r="E1228" s="262">
        <v>4.0</v>
      </c>
    </row>
    <row r="1229">
      <c r="A1229" s="247">
        <v>2.0</v>
      </c>
      <c r="B1229" s="247">
        <v>16.0</v>
      </c>
      <c r="C1229" s="263">
        <v>17.0</v>
      </c>
      <c r="D1229" s="255">
        <v>3.0</v>
      </c>
      <c r="E1229" s="250">
        <v>5.0</v>
      </c>
    </row>
    <row r="1230">
      <c r="A1230" s="251">
        <v>2.0</v>
      </c>
      <c r="B1230" s="251">
        <v>16.0</v>
      </c>
      <c r="C1230" s="264">
        <v>18.0</v>
      </c>
      <c r="D1230" s="255">
        <v>3.0</v>
      </c>
      <c r="E1230" s="253">
        <v>6.0</v>
      </c>
    </row>
    <row r="1231">
      <c r="A1231" s="247">
        <v>2.0</v>
      </c>
      <c r="B1231" s="247">
        <v>16.0</v>
      </c>
      <c r="C1231" s="265">
        <v>19.0</v>
      </c>
      <c r="D1231" s="266">
        <v>4.0</v>
      </c>
      <c r="E1231" s="256">
        <v>1.0</v>
      </c>
    </row>
    <row r="1232">
      <c r="A1232" s="251">
        <v>2.0</v>
      </c>
      <c r="B1232" s="251">
        <v>16.0</v>
      </c>
      <c r="C1232" s="267">
        <v>20.0</v>
      </c>
      <c r="D1232" s="266">
        <v>4.0</v>
      </c>
      <c r="E1232" s="258">
        <v>2.0</v>
      </c>
    </row>
    <row r="1233">
      <c r="A1233" s="247">
        <v>2.0</v>
      </c>
      <c r="B1233" s="247">
        <v>16.0</v>
      </c>
      <c r="C1233" s="268">
        <v>21.0</v>
      </c>
      <c r="D1233" s="266">
        <v>4.0</v>
      </c>
      <c r="E1233" s="260">
        <v>3.0</v>
      </c>
    </row>
    <row r="1234">
      <c r="A1234" s="251">
        <v>2.0</v>
      </c>
      <c r="B1234" s="251">
        <v>16.0</v>
      </c>
      <c r="C1234" s="269">
        <v>22.0</v>
      </c>
      <c r="D1234" s="266">
        <v>4.0</v>
      </c>
      <c r="E1234" s="262">
        <v>4.0</v>
      </c>
    </row>
    <row r="1235">
      <c r="A1235" s="247">
        <v>2.0</v>
      </c>
      <c r="B1235" s="247">
        <v>16.0</v>
      </c>
      <c r="C1235" s="270">
        <v>23.0</v>
      </c>
      <c r="D1235" s="266">
        <v>4.0</v>
      </c>
      <c r="E1235" s="250">
        <v>5.0</v>
      </c>
    </row>
    <row r="1236">
      <c r="A1236" s="251">
        <v>2.0</v>
      </c>
      <c r="B1236" s="251">
        <v>16.0</v>
      </c>
      <c r="C1236" s="271">
        <v>24.0</v>
      </c>
      <c r="D1236" s="266">
        <v>4.0</v>
      </c>
      <c r="E1236" s="253">
        <v>6.0</v>
      </c>
    </row>
    <row r="1237">
      <c r="A1237" s="247">
        <v>2.0</v>
      </c>
      <c r="B1237" s="247">
        <v>16.0</v>
      </c>
      <c r="C1237" s="272">
        <v>25.0</v>
      </c>
      <c r="D1237" s="273">
        <v>5.0</v>
      </c>
      <c r="E1237" s="256">
        <v>1.0</v>
      </c>
    </row>
    <row r="1238">
      <c r="A1238" s="251">
        <v>2.0</v>
      </c>
      <c r="B1238" s="251">
        <v>16.0</v>
      </c>
      <c r="C1238" s="274">
        <v>26.0</v>
      </c>
      <c r="D1238" s="273">
        <v>5.0</v>
      </c>
      <c r="E1238" s="258">
        <v>2.0</v>
      </c>
    </row>
    <row r="1239">
      <c r="A1239" s="247">
        <v>2.0</v>
      </c>
      <c r="B1239" s="247">
        <v>16.0</v>
      </c>
      <c r="C1239" s="275">
        <v>27.0</v>
      </c>
      <c r="D1239" s="273">
        <v>5.0</v>
      </c>
      <c r="E1239" s="260">
        <v>3.0</v>
      </c>
    </row>
    <row r="1240">
      <c r="A1240" s="251">
        <v>2.0</v>
      </c>
      <c r="B1240" s="251">
        <v>16.0</v>
      </c>
      <c r="C1240" s="276">
        <v>28.0</v>
      </c>
      <c r="D1240" s="273">
        <v>5.0</v>
      </c>
      <c r="E1240" s="262">
        <v>4.0</v>
      </c>
    </row>
    <row r="1241">
      <c r="A1241" s="247">
        <v>2.0</v>
      </c>
      <c r="B1241" s="247">
        <v>16.0</v>
      </c>
      <c r="C1241" s="277">
        <v>29.0</v>
      </c>
      <c r="D1241" s="273">
        <v>5.0</v>
      </c>
      <c r="E1241" s="250">
        <v>5.0</v>
      </c>
    </row>
    <row r="1242">
      <c r="A1242" s="251">
        <v>2.0</v>
      </c>
      <c r="B1242" s="251">
        <v>16.0</v>
      </c>
      <c r="C1242" s="278">
        <v>30.0</v>
      </c>
      <c r="D1242" s="273">
        <v>5.0</v>
      </c>
      <c r="E1242" s="253">
        <v>6.0</v>
      </c>
    </row>
    <row r="1243">
      <c r="A1243" s="247">
        <v>2.0</v>
      </c>
      <c r="B1243" s="247">
        <v>17.0</v>
      </c>
      <c r="C1243" s="256">
        <v>1.0</v>
      </c>
      <c r="D1243" s="256">
        <v>1.0</v>
      </c>
      <c r="E1243" s="256">
        <v>1.0</v>
      </c>
    </row>
    <row r="1244">
      <c r="A1244" s="251">
        <v>2.0</v>
      </c>
      <c r="B1244" s="251">
        <v>17.0</v>
      </c>
      <c r="C1244" s="279">
        <v>2.0</v>
      </c>
      <c r="D1244" s="256">
        <v>1.0</v>
      </c>
      <c r="E1244" s="258">
        <v>2.0</v>
      </c>
    </row>
    <row r="1245">
      <c r="A1245" s="247">
        <v>2.0</v>
      </c>
      <c r="B1245" s="247">
        <v>17.0</v>
      </c>
      <c r="C1245" s="280">
        <v>3.0</v>
      </c>
      <c r="D1245" s="256">
        <v>1.0</v>
      </c>
      <c r="E1245" s="260">
        <v>3.0</v>
      </c>
    </row>
    <row r="1246">
      <c r="A1246" s="251">
        <v>2.0</v>
      </c>
      <c r="B1246" s="251">
        <v>17.0</v>
      </c>
      <c r="C1246" s="281">
        <v>4.0</v>
      </c>
      <c r="D1246" s="256">
        <v>1.0</v>
      </c>
      <c r="E1246" s="262">
        <v>4.0</v>
      </c>
    </row>
    <row r="1247">
      <c r="A1247" s="247">
        <v>2.0</v>
      </c>
      <c r="B1247" s="247">
        <v>17.0</v>
      </c>
      <c r="C1247" s="282">
        <v>5.0</v>
      </c>
      <c r="D1247" s="256">
        <v>1.0</v>
      </c>
      <c r="E1247" s="250">
        <v>5.0</v>
      </c>
    </row>
    <row r="1248">
      <c r="A1248" s="251">
        <v>2.0</v>
      </c>
      <c r="B1248" s="251">
        <v>17.0</v>
      </c>
      <c r="C1248" s="283">
        <v>6.0</v>
      </c>
      <c r="D1248" s="256">
        <v>1.0</v>
      </c>
      <c r="E1248" s="253">
        <v>6.0</v>
      </c>
    </row>
    <row r="1249">
      <c r="A1249" s="247">
        <v>2.0</v>
      </c>
      <c r="B1249" s="247">
        <v>17.0</v>
      </c>
      <c r="C1249" s="284">
        <v>7.0</v>
      </c>
      <c r="D1249" s="249">
        <v>2.0</v>
      </c>
      <c r="E1249" s="256">
        <v>1.0</v>
      </c>
    </row>
    <row r="1250">
      <c r="A1250" s="251">
        <v>2.0</v>
      </c>
      <c r="B1250" s="251">
        <v>17.0</v>
      </c>
      <c r="C1250" s="285">
        <v>8.0</v>
      </c>
      <c r="D1250" s="249">
        <v>2.0</v>
      </c>
      <c r="E1250" s="258">
        <v>2.0</v>
      </c>
    </row>
    <row r="1251">
      <c r="A1251" s="247">
        <v>2.0</v>
      </c>
      <c r="B1251" s="247">
        <v>17.0</v>
      </c>
      <c r="C1251" s="286">
        <v>9.0</v>
      </c>
      <c r="D1251" s="249">
        <v>2.0</v>
      </c>
      <c r="E1251" s="260">
        <v>3.0</v>
      </c>
    </row>
    <row r="1252">
      <c r="A1252" s="251">
        <v>2.0</v>
      </c>
      <c r="B1252" s="251">
        <v>17.0</v>
      </c>
      <c r="C1252" s="287">
        <v>10.0</v>
      </c>
      <c r="D1252" s="249">
        <v>2.0</v>
      </c>
      <c r="E1252" s="262">
        <v>4.0</v>
      </c>
    </row>
    <row r="1253">
      <c r="A1253" s="247">
        <v>2.0</v>
      </c>
      <c r="B1253" s="247">
        <v>17.0</v>
      </c>
      <c r="C1253" s="248">
        <v>11.0</v>
      </c>
      <c r="D1253" s="249">
        <v>2.0</v>
      </c>
      <c r="E1253" s="250">
        <v>5.0</v>
      </c>
    </row>
    <row r="1254">
      <c r="A1254" s="251">
        <v>2.0</v>
      </c>
      <c r="B1254" s="251">
        <v>17.0</v>
      </c>
      <c r="C1254" s="252">
        <v>12.0</v>
      </c>
      <c r="D1254" s="249">
        <v>2.0</v>
      </c>
      <c r="E1254" s="253">
        <v>6.0</v>
      </c>
    </row>
    <row r="1255">
      <c r="A1255" s="247">
        <v>2.0</v>
      </c>
      <c r="B1255" s="247">
        <v>17.0</v>
      </c>
      <c r="C1255" s="254">
        <v>13.0</v>
      </c>
      <c r="D1255" s="255">
        <v>3.0</v>
      </c>
      <c r="E1255" s="256">
        <v>1.0</v>
      </c>
    </row>
    <row r="1256">
      <c r="A1256" s="251">
        <v>2.0</v>
      </c>
      <c r="B1256" s="251">
        <v>17.0</v>
      </c>
      <c r="C1256" s="257">
        <v>14.0</v>
      </c>
      <c r="D1256" s="255">
        <v>3.0</v>
      </c>
      <c r="E1256" s="258">
        <v>2.0</v>
      </c>
    </row>
    <row r="1257">
      <c r="A1257" s="247">
        <v>2.0</v>
      </c>
      <c r="B1257" s="247">
        <v>17.0</v>
      </c>
      <c r="C1257" s="259">
        <v>15.0</v>
      </c>
      <c r="D1257" s="255">
        <v>3.0</v>
      </c>
      <c r="E1257" s="260">
        <v>3.0</v>
      </c>
    </row>
    <row r="1258">
      <c r="A1258" s="247">
        <v>2.0</v>
      </c>
      <c r="B1258" s="247">
        <v>17.0</v>
      </c>
      <c r="C1258" s="288">
        <v>16.0</v>
      </c>
      <c r="D1258" s="255">
        <v>3.0</v>
      </c>
      <c r="E1258" s="244">
        <v>4.0</v>
      </c>
    </row>
    <row r="1259">
      <c r="A1259" s="244"/>
      <c r="B1259" s="244"/>
      <c r="C1259" s="244"/>
      <c r="D1259" s="244"/>
      <c r="E1259" s="244"/>
    </row>
    <row r="1260">
      <c r="A1260" s="244">
        <v>2.0</v>
      </c>
      <c r="B1260" s="244">
        <v>18.0</v>
      </c>
      <c r="C1260" s="244">
        <v>1.0</v>
      </c>
      <c r="D1260" s="244">
        <v>1.0</v>
      </c>
      <c r="E1260" s="244">
        <v>1.0</v>
      </c>
    </row>
    <row r="1261">
      <c r="A1261" s="244">
        <v>2.0</v>
      </c>
      <c r="B1261" s="244">
        <v>18.0</v>
      </c>
      <c r="C1261" s="244">
        <v>2.0</v>
      </c>
      <c r="D1261" s="244">
        <v>1.0</v>
      </c>
      <c r="E1261" s="244">
        <v>2.0</v>
      </c>
    </row>
    <row r="1262">
      <c r="A1262" s="244">
        <v>2.0</v>
      </c>
      <c r="B1262" s="244">
        <v>18.0</v>
      </c>
      <c r="C1262" s="244">
        <v>3.0</v>
      </c>
      <c r="D1262" s="244">
        <v>1.0</v>
      </c>
      <c r="E1262" s="244">
        <v>3.0</v>
      </c>
    </row>
    <row r="1263">
      <c r="A1263" s="244">
        <v>2.0</v>
      </c>
      <c r="B1263" s="244">
        <v>18.0</v>
      </c>
      <c r="C1263" s="244">
        <v>4.0</v>
      </c>
      <c r="D1263" s="244">
        <v>1.0</v>
      </c>
      <c r="E1263" s="244">
        <v>4.0</v>
      </c>
    </row>
    <row r="1264">
      <c r="A1264" s="244">
        <v>2.0</v>
      </c>
      <c r="B1264" s="244">
        <v>18.0</v>
      </c>
      <c r="C1264" s="244">
        <v>5.0</v>
      </c>
      <c r="D1264" s="244">
        <v>1.0</v>
      </c>
      <c r="E1264" s="244">
        <v>5.0</v>
      </c>
    </row>
    <row r="1265">
      <c r="A1265" s="244">
        <v>2.0</v>
      </c>
      <c r="B1265" s="244">
        <v>18.0</v>
      </c>
      <c r="C1265" s="244">
        <v>6.0</v>
      </c>
      <c r="D1265" s="244">
        <v>1.0</v>
      </c>
      <c r="E1265" s="244">
        <v>6.0</v>
      </c>
    </row>
    <row r="1266">
      <c r="A1266" s="244">
        <v>2.0</v>
      </c>
      <c r="B1266" s="244">
        <v>18.0</v>
      </c>
      <c r="C1266" s="244">
        <v>7.0</v>
      </c>
      <c r="D1266" s="244">
        <v>2.0</v>
      </c>
      <c r="E1266" s="244">
        <v>1.0</v>
      </c>
    </row>
    <row r="1267">
      <c r="A1267" s="244">
        <v>2.0</v>
      </c>
      <c r="B1267" s="244">
        <v>18.0</v>
      </c>
      <c r="C1267" s="244">
        <v>8.0</v>
      </c>
      <c r="D1267" s="244">
        <v>2.0</v>
      </c>
      <c r="E1267" s="244">
        <v>2.0</v>
      </c>
    </row>
    <row r="1268">
      <c r="A1268" s="244">
        <v>2.0</v>
      </c>
      <c r="B1268" s="244">
        <v>18.0</v>
      </c>
      <c r="C1268" s="244">
        <v>9.0</v>
      </c>
      <c r="D1268" s="244">
        <v>2.0</v>
      </c>
      <c r="E1268" s="244">
        <v>3.0</v>
      </c>
    </row>
    <row r="1269">
      <c r="A1269" s="244">
        <v>2.0</v>
      </c>
      <c r="B1269" s="244">
        <v>18.0</v>
      </c>
      <c r="C1269" s="244">
        <v>10.0</v>
      </c>
      <c r="D1269" s="244">
        <v>2.0</v>
      </c>
      <c r="E1269" s="244">
        <v>4.0</v>
      </c>
    </row>
    <row r="1270">
      <c r="A1270" s="244">
        <v>2.0</v>
      </c>
      <c r="B1270" s="244">
        <v>18.0</v>
      </c>
      <c r="C1270" s="244">
        <v>11.0</v>
      </c>
      <c r="D1270" s="244">
        <v>2.0</v>
      </c>
      <c r="E1270" s="244">
        <v>5.0</v>
      </c>
    </row>
    <row r="1271">
      <c r="A1271" s="244">
        <v>2.0</v>
      </c>
      <c r="B1271" s="244">
        <v>18.0</v>
      </c>
      <c r="C1271" s="244">
        <v>12.0</v>
      </c>
      <c r="D1271" s="244">
        <v>2.0</v>
      </c>
      <c r="E1271" s="244">
        <v>6.0</v>
      </c>
    </row>
    <row r="1272">
      <c r="A1272" s="244">
        <v>2.0</v>
      </c>
      <c r="B1272" s="244">
        <v>18.0</v>
      </c>
      <c r="C1272" s="244">
        <v>13.0</v>
      </c>
      <c r="D1272" s="244">
        <v>3.0</v>
      </c>
      <c r="E1272" s="244">
        <v>1.0</v>
      </c>
    </row>
    <row r="1273">
      <c r="A1273" s="244">
        <v>2.0</v>
      </c>
      <c r="B1273" s="244">
        <v>18.0</v>
      </c>
      <c r="C1273" s="244">
        <v>14.0</v>
      </c>
      <c r="D1273" s="244">
        <v>3.0</v>
      </c>
      <c r="E1273" s="244">
        <v>2.0</v>
      </c>
    </row>
    <row r="1274">
      <c r="A1274" s="244">
        <v>2.0</v>
      </c>
      <c r="B1274" s="244">
        <v>18.0</v>
      </c>
      <c r="C1274" s="244">
        <v>15.0</v>
      </c>
      <c r="D1274" s="244">
        <v>3.0</v>
      </c>
      <c r="E1274" s="244">
        <v>3.0</v>
      </c>
    </row>
    <row r="1275">
      <c r="A1275" s="244">
        <v>2.0</v>
      </c>
      <c r="B1275" s="244">
        <v>18.0</v>
      </c>
      <c r="C1275" s="244">
        <v>16.0</v>
      </c>
      <c r="D1275" s="244">
        <v>3.0</v>
      </c>
      <c r="E1275" s="244">
        <v>4.0</v>
      </c>
    </row>
    <row r="1276">
      <c r="A1276" s="244">
        <v>2.0</v>
      </c>
      <c r="B1276" s="244">
        <v>18.0</v>
      </c>
      <c r="C1276" s="244">
        <v>17.0</v>
      </c>
      <c r="D1276" s="244">
        <v>3.0</v>
      </c>
      <c r="E1276" s="244">
        <v>5.0</v>
      </c>
    </row>
    <row r="1277">
      <c r="A1277" s="244">
        <v>2.0</v>
      </c>
      <c r="B1277" s="244">
        <v>18.0</v>
      </c>
      <c r="C1277" s="244">
        <v>18.0</v>
      </c>
      <c r="D1277" s="244">
        <v>3.0</v>
      </c>
      <c r="E1277" s="244">
        <v>6.0</v>
      </c>
    </row>
    <row r="1278">
      <c r="A1278" s="244">
        <v>2.0</v>
      </c>
      <c r="B1278" s="244">
        <v>18.0</v>
      </c>
      <c r="C1278" s="244">
        <v>19.0</v>
      </c>
      <c r="D1278" s="244">
        <v>4.0</v>
      </c>
      <c r="E1278" s="244">
        <v>1.0</v>
      </c>
    </row>
    <row r="1279">
      <c r="A1279" s="244">
        <v>2.0</v>
      </c>
      <c r="B1279" s="244">
        <v>18.0</v>
      </c>
      <c r="C1279" s="244">
        <v>20.0</v>
      </c>
      <c r="D1279" s="244">
        <v>4.0</v>
      </c>
      <c r="E1279" s="244">
        <v>2.0</v>
      </c>
    </row>
    <row r="1280">
      <c r="A1280" s="244">
        <v>2.0</v>
      </c>
      <c r="B1280" s="244">
        <v>18.0</v>
      </c>
      <c r="C1280" s="244">
        <v>21.0</v>
      </c>
      <c r="D1280" s="244">
        <v>4.0</v>
      </c>
      <c r="E1280" s="244">
        <v>3.0</v>
      </c>
    </row>
    <row r="1281">
      <c r="A1281" s="244">
        <v>2.0</v>
      </c>
      <c r="B1281" s="244">
        <v>18.0</v>
      </c>
      <c r="C1281" s="244">
        <v>22.0</v>
      </c>
      <c r="D1281" s="244">
        <v>4.0</v>
      </c>
      <c r="E1281" s="244">
        <v>4.0</v>
      </c>
    </row>
    <row r="1282">
      <c r="A1282" s="244">
        <v>2.0</v>
      </c>
      <c r="B1282" s="244">
        <v>18.0</v>
      </c>
      <c r="C1282" s="244">
        <v>23.0</v>
      </c>
      <c r="D1282" s="244">
        <v>4.0</v>
      </c>
      <c r="E1282" s="244">
        <v>5.0</v>
      </c>
    </row>
    <row r="1283">
      <c r="A1283" s="244">
        <v>2.0</v>
      </c>
      <c r="B1283" s="244">
        <v>18.0</v>
      </c>
      <c r="C1283" s="244">
        <v>24.0</v>
      </c>
      <c r="D1283" s="244">
        <v>4.0</v>
      </c>
      <c r="E1283" s="244">
        <v>6.0</v>
      </c>
    </row>
    <row r="1284">
      <c r="A1284" s="244">
        <v>2.0</v>
      </c>
      <c r="B1284" s="244">
        <v>18.0</v>
      </c>
      <c r="C1284" s="244">
        <v>25.0</v>
      </c>
      <c r="D1284" s="244">
        <v>5.0</v>
      </c>
      <c r="E1284" s="244">
        <v>1.0</v>
      </c>
    </row>
    <row r="1285">
      <c r="A1285" s="244">
        <v>2.0</v>
      </c>
      <c r="B1285" s="244">
        <v>18.0</v>
      </c>
      <c r="C1285" s="244">
        <v>26.0</v>
      </c>
      <c r="D1285" s="244">
        <v>5.0</v>
      </c>
      <c r="E1285" s="244">
        <v>2.0</v>
      </c>
    </row>
    <row r="1286">
      <c r="A1286" s="244">
        <v>2.0</v>
      </c>
      <c r="B1286" s="244">
        <v>18.0</v>
      </c>
      <c r="C1286" s="244">
        <v>27.0</v>
      </c>
      <c r="D1286" s="244">
        <v>5.0</v>
      </c>
      <c r="E1286" s="244">
        <v>3.0</v>
      </c>
    </row>
    <row r="1287">
      <c r="A1287" s="244">
        <v>2.0</v>
      </c>
      <c r="B1287" s="244">
        <v>18.0</v>
      </c>
      <c r="C1287" s="244">
        <v>28.0</v>
      </c>
      <c r="D1287" s="244">
        <v>5.0</v>
      </c>
      <c r="E1287" s="244">
        <v>4.0</v>
      </c>
    </row>
    <row r="1288">
      <c r="A1288" s="244">
        <v>2.0</v>
      </c>
      <c r="B1288" s="244">
        <v>18.0</v>
      </c>
      <c r="C1288" s="244">
        <v>29.0</v>
      </c>
      <c r="D1288" s="244">
        <v>5.0</v>
      </c>
      <c r="E1288" s="244">
        <v>5.0</v>
      </c>
    </row>
    <row r="1289">
      <c r="A1289" s="244">
        <v>2.0</v>
      </c>
      <c r="B1289" s="244">
        <v>18.0</v>
      </c>
      <c r="C1289" s="244">
        <v>30.0</v>
      </c>
      <c r="D1289" s="244">
        <v>5.0</v>
      </c>
      <c r="E1289" s="244">
        <v>6.0</v>
      </c>
    </row>
    <row r="1290">
      <c r="A1290" s="244">
        <v>2.0</v>
      </c>
      <c r="B1290" s="244">
        <v>19.0</v>
      </c>
      <c r="C1290" s="244">
        <v>1.0</v>
      </c>
      <c r="D1290" s="244">
        <v>1.0</v>
      </c>
      <c r="E1290" s="244">
        <v>1.0</v>
      </c>
    </row>
    <row r="1291">
      <c r="A1291" s="244">
        <v>2.0</v>
      </c>
      <c r="B1291" s="244">
        <v>19.0</v>
      </c>
      <c r="C1291" s="244">
        <v>2.0</v>
      </c>
      <c r="D1291" s="244">
        <v>1.0</v>
      </c>
      <c r="E1291" s="244">
        <v>2.0</v>
      </c>
    </row>
    <row r="1292">
      <c r="A1292" s="244">
        <v>2.0</v>
      </c>
      <c r="B1292" s="244">
        <v>19.0</v>
      </c>
      <c r="C1292" s="244">
        <v>3.0</v>
      </c>
      <c r="D1292" s="244">
        <v>1.0</v>
      </c>
      <c r="E1292" s="244">
        <v>3.0</v>
      </c>
    </row>
    <row r="1293">
      <c r="A1293" s="244">
        <v>2.0</v>
      </c>
      <c r="B1293" s="244">
        <v>19.0</v>
      </c>
      <c r="C1293" s="244">
        <v>4.0</v>
      </c>
      <c r="D1293" s="244">
        <v>1.0</v>
      </c>
      <c r="E1293" s="244">
        <v>4.0</v>
      </c>
    </row>
    <row r="1294">
      <c r="A1294" s="244">
        <v>2.0</v>
      </c>
      <c r="B1294" s="244">
        <v>19.0</v>
      </c>
      <c r="C1294" s="244">
        <v>5.0</v>
      </c>
      <c r="D1294" s="244">
        <v>1.0</v>
      </c>
      <c r="E1294" s="244">
        <v>5.0</v>
      </c>
    </row>
    <row r="1295">
      <c r="A1295" s="244">
        <v>2.0</v>
      </c>
      <c r="B1295" s="244">
        <v>19.0</v>
      </c>
      <c r="C1295" s="244">
        <v>6.0</v>
      </c>
      <c r="D1295" s="244">
        <v>1.0</v>
      </c>
      <c r="E1295" s="244">
        <v>6.0</v>
      </c>
    </row>
    <row r="1296">
      <c r="A1296" s="244">
        <v>2.0</v>
      </c>
      <c r="B1296" s="244">
        <v>19.0</v>
      </c>
      <c r="C1296" s="244">
        <v>7.0</v>
      </c>
      <c r="D1296" s="244">
        <v>2.0</v>
      </c>
      <c r="E1296" s="244">
        <v>1.0</v>
      </c>
    </row>
    <row r="1297">
      <c r="A1297" s="244">
        <v>2.0</v>
      </c>
      <c r="B1297" s="244">
        <v>19.0</v>
      </c>
      <c r="C1297" s="244">
        <v>8.0</v>
      </c>
      <c r="D1297" s="244">
        <v>2.0</v>
      </c>
      <c r="E1297" s="244">
        <v>2.0</v>
      </c>
    </row>
    <row r="1298">
      <c r="A1298" s="244">
        <v>2.0</v>
      </c>
      <c r="B1298" s="244">
        <v>19.0</v>
      </c>
      <c r="C1298" s="244">
        <v>9.0</v>
      </c>
      <c r="D1298" s="244">
        <v>2.0</v>
      </c>
      <c r="E1298" s="244">
        <v>3.0</v>
      </c>
    </row>
    <row r="1299">
      <c r="A1299" s="244">
        <v>2.0</v>
      </c>
      <c r="B1299" s="244">
        <v>19.0</v>
      </c>
      <c r="C1299" s="244">
        <v>10.0</v>
      </c>
      <c r="D1299" s="244">
        <v>2.0</v>
      </c>
      <c r="E1299" s="244">
        <v>4.0</v>
      </c>
    </row>
    <row r="1300">
      <c r="A1300" s="244">
        <v>2.0</v>
      </c>
      <c r="B1300" s="244">
        <v>19.0</v>
      </c>
      <c r="C1300" s="244">
        <v>11.0</v>
      </c>
      <c r="D1300" s="244">
        <v>2.0</v>
      </c>
      <c r="E1300" s="244">
        <v>5.0</v>
      </c>
    </row>
    <row r="1301">
      <c r="A1301" s="244">
        <v>2.0</v>
      </c>
      <c r="B1301" s="244">
        <v>19.0</v>
      </c>
      <c r="C1301" s="244">
        <v>12.0</v>
      </c>
      <c r="D1301" s="244">
        <v>2.0</v>
      </c>
      <c r="E1301" s="244">
        <v>6.0</v>
      </c>
    </row>
    <row r="1302">
      <c r="A1302" s="244">
        <v>2.0</v>
      </c>
      <c r="B1302" s="244">
        <v>19.0</v>
      </c>
      <c r="C1302" s="244">
        <v>13.0</v>
      </c>
      <c r="D1302" s="244">
        <v>3.0</v>
      </c>
      <c r="E1302" s="244">
        <v>1.0</v>
      </c>
    </row>
    <row r="1303">
      <c r="A1303" s="244">
        <v>2.0</v>
      </c>
      <c r="B1303" s="244">
        <v>19.0</v>
      </c>
      <c r="C1303" s="244">
        <v>14.0</v>
      </c>
      <c r="D1303" s="244">
        <v>3.0</v>
      </c>
      <c r="E1303" s="244">
        <v>2.0</v>
      </c>
    </row>
    <row r="1304">
      <c r="A1304" s="244">
        <v>2.0</v>
      </c>
      <c r="B1304" s="244">
        <v>19.0</v>
      </c>
      <c r="C1304" s="244">
        <v>15.0</v>
      </c>
      <c r="D1304" s="244">
        <v>3.0</v>
      </c>
      <c r="E1304" s="244">
        <v>3.0</v>
      </c>
    </row>
    <row r="1305">
      <c r="A1305" s="244">
        <v>2.0</v>
      </c>
      <c r="B1305" s="244">
        <v>19.0</v>
      </c>
      <c r="C1305" s="244">
        <v>16.0</v>
      </c>
      <c r="D1305" s="244">
        <v>3.0</v>
      </c>
      <c r="E1305" s="244">
        <v>4.0</v>
      </c>
    </row>
    <row r="1306">
      <c r="A1306" s="244">
        <v>2.0</v>
      </c>
      <c r="B1306" s="244">
        <v>19.0</v>
      </c>
      <c r="C1306" s="244">
        <v>17.0</v>
      </c>
      <c r="D1306" s="244">
        <v>3.0</v>
      </c>
      <c r="E1306" s="244">
        <v>5.0</v>
      </c>
    </row>
    <row r="1307">
      <c r="A1307" s="244">
        <v>2.0</v>
      </c>
      <c r="B1307" s="244">
        <v>19.0</v>
      </c>
      <c r="C1307" s="244">
        <v>18.0</v>
      </c>
      <c r="D1307" s="244">
        <v>3.0</v>
      </c>
      <c r="E1307" s="244">
        <v>6.0</v>
      </c>
    </row>
    <row r="1308">
      <c r="A1308" s="244">
        <v>2.0</v>
      </c>
      <c r="B1308" s="244">
        <v>19.0</v>
      </c>
      <c r="C1308" s="244">
        <v>19.0</v>
      </c>
      <c r="D1308" s="244">
        <v>4.0</v>
      </c>
      <c r="E1308" s="244">
        <v>1.0</v>
      </c>
    </row>
    <row r="1309">
      <c r="A1309" s="244">
        <v>2.0</v>
      </c>
      <c r="B1309" s="244">
        <v>19.0</v>
      </c>
      <c r="C1309" s="244">
        <v>20.0</v>
      </c>
      <c r="D1309" s="244">
        <v>4.0</v>
      </c>
      <c r="E1309" s="244">
        <v>2.0</v>
      </c>
    </row>
    <row r="1310">
      <c r="A1310" s="244">
        <v>2.0</v>
      </c>
      <c r="B1310" s="244">
        <v>19.0</v>
      </c>
      <c r="C1310" s="244">
        <v>21.0</v>
      </c>
      <c r="D1310" s="244">
        <v>4.0</v>
      </c>
      <c r="E1310" s="244">
        <v>3.0</v>
      </c>
    </row>
    <row r="1311">
      <c r="A1311" s="244">
        <v>2.0</v>
      </c>
      <c r="B1311" s="244">
        <v>19.0</v>
      </c>
      <c r="C1311" s="244">
        <v>22.0</v>
      </c>
      <c r="D1311" s="244">
        <v>4.0</v>
      </c>
      <c r="E1311" s="244">
        <v>4.0</v>
      </c>
    </row>
    <row r="1312">
      <c r="A1312" s="244">
        <v>2.0</v>
      </c>
      <c r="B1312" s="244">
        <v>19.0</v>
      </c>
      <c r="C1312" s="244">
        <v>23.0</v>
      </c>
      <c r="D1312" s="244">
        <v>4.0</v>
      </c>
      <c r="E1312" s="244">
        <v>5.0</v>
      </c>
    </row>
    <row r="1313">
      <c r="A1313" s="244">
        <v>2.0</v>
      </c>
      <c r="B1313" s="244">
        <v>19.0</v>
      </c>
      <c r="C1313" s="244">
        <v>24.0</v>
      </c>
      <c r="D1313" s="244">
        <v>4.0</v>
      </c>
      <c r="E1313" s="244">
        <v>6.0</v>
      </c>
    </row>
    <row r="1314">
      <c r="A1314" s="244">
        <v>2.0</v>
      </c>
      <c r="B1314" s="244">
        <v>19.0</v>
      </c>
      <c r="C1314" s="244">
        <v>25.0</v>
      </c>
      <c r="D1314" s="244">
        <v>5.0</v>
      </c>
      <c r="E1314" s="244">
        <v>1.0</v>
      </c>
    </row>
    <row r="1315">
      <c r="A1315" s="244">
        <v>2.0</v>
      </c>
      <c r="B1315" s="244">
        <v>19.0</v>
      </c>
      <c r="C1315" s="244">
        <v>26.0</v>
      </c>
      <c r="D1315" s="244">
        <v>5.0</v>
      </c>
      <c r="E1315" s="244">
        <v>2.0</v>
      </c>
    </row>
    <row r="1316">
      <c r="A1316" s="244">
        <v>2.0</v>
      </c>
      <c r="B1316" s="244">
        <v>19.0</v>
      </c>
      <c r="C1316" s="244">
        <v>27.0</v>
      </c>
      <c r="D1316" s="244">
        <v>5.0</v>
      </c>
      <c r="E1316" s="244">
        <v>3.0</v>
      </c>
    </row>
    <row r="1317">
      <c r="A1317" s="244">
        <v>2.0</v>
      </c>
      <c r="B1317" s="244">
        <v>19.0</v>
      </c>
      <c r="C1317" s="244">
        <v>28.0</v>
      </c>
      <c r="D1317" s="244">
        <v>5.0</v>
      </c>
      <c r="E1317" s="244">
        <v>4.0</v>
      </c>
    </row>
    <row r="1318">
      <c r="A1318" s="244">
        <v>2.0</v>
      </c>
      <c r="B1318" s="244">
        <v>19.0</v>
      </c>
      <c r="C1318" s="244">
        <v>29.0</v>
      </c>
      <c r="D1318" s="244">
        <v>5.0</v>
      </c>
      <c r="E1318" s="244">
        <v>5.0</v>
      </c>
    </row>
    <row r="1319">
      <c r="A1319" s="244">
        <v>2.0</v>
      </c>
      <c r="B1319" s="244">
        <v>19.0</v>
      </c>
      <c r="C1319" s="244">
        <v>30.0</v>
      </c>
      <c r="D1319" s="244">
        <v>5.0</v>
      </c>
      <c r="E1319" s="244">
        <v>6.0</v>
      </c>
    </row>
    <row r="1320">
      <c r="A1320" s="244">
        <v>2.0</v>
      </c>
      <c r="B1320" s="244">
        <v>20.0</v>
      </c>
      <c r="C1320" s="244">
        <v>1.0</v>
      </c>
      <c r="D1320" s="244">
        <v>1.0</v>
      </c>
      <c r="E1320" s="244">
        <v>1.0</v>
      </c>
    </row>
    <row r="1321">
      <c r="A1321" s="244">
        <v>2.0</v>
      </c>
      <c r="B1321" s="244">
        <v>20.0</v>
      </c>
      <c r="C1321" s="244">
        <v>2.0</v>
      </c>
      <c r="D1321" s="244">
        <v>1.0</v>
      </c>
      <c r="E1321" s="244">
        <v>2.0</v>
      </c>
    </row>
    <row r="1322">
      <c r="A1322" s="244">
        <v>2.0</v>
      </c>
      <c r="B1322" s="244">
        <v>20.0</v>
      </c>
      <c r="C1322" s="244">
        <v>3.0</v>
      </c>
      <c r="D1322" s="244">
        <v>1.0</v>
      </c>
      <c r="E1322" s="244">
        <v>3.0</v>
      </c>
    </row>
    <row r="1323">
      <c r="A1323" s="244">
        <v>2.0</v>
      </c>
      <c r="B1323" s="244">
        <v>20.0</v>
      </c>
      <c r="C1323" s="244">
        <v>4.0</v>
      </c>
      <c r="D1323" s="244">
        <v>1.0</v>
      </c>
      <c r="E1323" s="244">
        <v>4.0</v>
      </c>
    </row>
    <row r="1324">
      <c r="A1324" s="244">
        <v>2.0</v>
      </c>
      <c r="B1324" s="244">
        <v>20.0</v>
      </c>
      <c r="C1324" s="244">
        <v>5.0</v>
      </c>
      <c r="D1324" s="244">
        <v>1.0</v>
      </c>
      <c r="E1324" s="244">
        <v>5.0</v>
      </c>
    </row>
    <row r="1325">
      <c r="A1325" s="244">
        <v>2.0</v>
      </c>
      <c r="B1325" s="244">
        <v>20.0</v>
      </c>
      <c r="C1325" s="244">
        <v>6.0</v>
      </c>
      <c r="D1325" s="244">
        <v>1.0</v>
      </c>
      <c r="E1325" s="244">
        <v>6.0</v>
      </c>
    </row>
    <row r="1326">
      <c r="A1326" s="244">
        <v>2.0</v>
      </c>
      <c r="B1326" s="244">
        <v>20.0</v>
      </c>
      <c r="C1326" s="244">
        <v>7.0</v>
      </c>
      <c r="D1326" s="244">
        <v>2.0</v>
      </c>
      <c r="E1326" s="244">
        <v>1.0</v>
      </c>
    </row>
    <row r="1327">
      <c r="A1327" s="244">
        <v>2.0</v>
      </c>
      <c r="B1327" s="244">
        <v>20.0</v>
      </c>
      <c r="C1327" s="244">
        <v>8.0</v>
      </c>
      <c r="D1327" s="244">
        <v>2.0</v>
      </c>
      <c r="E1327" s="244">
        <v>2.0</v>
      </c>
    </row>
    <row r="1328">
      <c r="A1328" s="244">
        <v>2.0</v>
      </c>
      <c r="B1328" s="244">
        <v>20.0</v>
      </c>
      <c r="C1328" s="244">
        <v>9.0</v>
      </c>
      <c r="D1328" s="244">
        <v>2.0</v>
      </c>
      <c r="E1328" s="244">
        <v>3.0</v>
      </c>
    </row>
    <row r="1329">
      <c r="A1329" s="244">
        <v>2.0</v>
      </c>
      <c r="B1329" s="244">
        <v>20.0</v>
      </c>
      <c r="C1329" s="244">
        <v>10.0</v>
      </c>
      <c r="D1329" s="244">
        <v>2.0</v>
      </c>
      <c r="E1329" s="244">
        <v>4.0</v>
      </c>
    </row>
    <row r="1330">
      <c r="A1330" s="244">
        <v>2.0</v>
      </c>
      <c r="B1330" s="244">
        <v>20.0</v>
      </c>
      <c r="C1330" s="244">
        <v>11.0</v>
      </c>
      <c r="D1330" s="244">
        <v>2.0</v>
      </c>
      <c r="E1330" s="244">
        <v>5.0</v>
      </c>
    </row>
    <row r="1331">
      <c r="A1331" s="244">
        <v>2.0</v>
      </c>
      <c r="B1331" s="244">
        <v>20.0</v>
      </c>
      <c r="C1331" s="244">
        <v>12.0</v>
      </c>
      <c r="D1331" s="244">
        <v>2.0</v>
      </c>
      <c r="E1331" s="244">
        <v>6.0</v>
      </c>
    </row>
    <row r="1332">
      <c r="A1332" s="244">
        <v>2.0</v>
      </c>
      <c r="B1332" s="244">
        <v>20.0</v>
      </c>
      <c r="C1332" s="244">
        <v>13.0</v>
      </c>
      <c r="D1332" s="244">
        <v>3.0</v>
      </c>
      <c r="E1332" s="244">
        <v>1.0</v>
      </c>
    </row>
    <row r="1333">
      <c r="A1333" s="244">
        <v>2.0</v>
      </c>
      <c r="B1333" s="244">
        <v>20.0</v>
      </c>
      <c r="C1333" s="244">
        <v>14.0</v>
      </c>
      <c r="D1333" s="244">
        <v>3.0</v>
      </c>
      <c r="E1333" s="244">
        <v>2.0</v>
      </c>
    </row>
    <row r="1334">
      <c r="A1334" s="244">
        <v>2.0</v>
      </c>
      <c r="B1334" s="244">
        <v>20.0</v>
      </c>
      <c r="C1334" s="244">
        <v>15.0</v>
      </c>
      <c r="D1334" s="244">
        <v>3.0</v>
      </c>
      <c r="E1334" s="244">
        <v>3.0</v>
      </c>
    </row>
    <row r="1335">
      <c r="A1335" s="244">
        <v>2.0</v>
      </c>
      <c r="B1335" s="244">
        <v>20.0</v>
      </c>
      <c r="C1335" s="244">
        <v>16.0</v>
      </c>
      <c r="D1335" s="244">
        <v>3.0</v>
      </c>
      <c r="E1335" s="244">
        <v>4.0</v>
      </c>
    </row>
    <row r="1336">
      <c r="A1336" s="244">
        <v>2.0</v>
      </c>
      <c r="B1336" s="244">
        <v>20.0</v>
      </c>
      <c r="C1336" s="244">
        <v>17.0</v>
      </c>
      <c r="D1336" s="244">
        <v>3.0</v>
      </c>
      <c r="E1336" s="244">
        <v>5.0</v>
      </c>
    </row>
    <row r="1337">
      <c r="A1337" s="244">
        <v>2.0</v>
      </c>
      <c r="B1337" s="244">
        <v>20.0</v>
      </c>
      <c r="C1337" s="244">
        <v>18.0</v>
      </c>
      <c r="D1337" s="244">
        <v>3.0</v>
      </c>
      <c r="E1337" s="244">
        <v>6.0</v>
      </c>
    </row>
    <row r="1338">
      <c r="A1338" s="244">
        <v>2.0</v>
      </c>
      <c r="B1338" s="244">
        <v>20.0</v>
      </c>
      <c r="C1338" s="244">
        <v>19.0</v>
      </c>
      <c r="D1338" s="244">
        <v>4.0</v>
      </c>
      <c r="E1338" s="244">
        <v>1.0</v>
      </c>
    </row>
    <row r="1339">
      <c r="A1339" s="244">
        <v>2.0</v>
      </c>
      <c r="B1339" s="244">
        <v>20.0</v>
      </c>
      <c r="C1339" s="244">
        <v>20.0</v>
      </c>
      <c r="D1339" s="244">
        <v>4.0</v>
      </c>
      <c r="E1339" s="244">
        <v>2.0</v>
      </c>
    </row>
    <row r="1340">
      <c r="A1340" s="244">
        <v>2.0</v>
      </c>
      <c r="B1340" s="244">
        <v>20.0</v>
      </c>
      <c r="C1340" s="244">
        <v>21.0</v>
      </c>
      <c r="D1340" s="244">
        <v>4.0</v>
      </c>
      <c r="E1340" s="244">
        <v>3.0</v>
      </c>
    </row>
    <row r="1341">
      <c r="A1341" s="244">
        <v>2.0</v>
      </c>
      <c r="B1341" s="244">
        <v>20.0</v>
      </c>
      <c r="C1341" s="244">
        <v>22.0</v>
      </c>
      <c r="D1341" s="244">
        <v>4.0</v>
      </c>
      <c r="E1341" s="244">
        <v>4.0</v>
      </c>
    </row>
    <row r="1342">
      <c r="A1342" s="244">
        <v>2.0</v>
      </c>
      <c r="B1342" s="244">
        <v>20.0</v>
      </c>
      <c r="C1342" s="244">
        <v>23.0</v>
      </c>
      <c r="D1342" s="244">
        <v>4.0</v>
      </c>
      <c r="E1342" s="244">
        <v>5.0</v>
      </c>
    </row>
    <row r="1343">
      <c r="A1343" s="244">
        <v>2.0</v>
      </c>
      <c r="B1343" s="244">
        <v>20.0</v>
      </c>
      <c r="C1343" s="244">
        <v>24.0</v>
      </c>
      <c r="D1343" s="244">
        <v>4.0</v>
      </c>
      <c r="E1343" s="244">
        <v>6.0</v>
      </c>
    </row>
    <row r="1344">
      <c r="A1344" s="244">
        <v>2.0</v>
      </c>
      <c r="B1344" s="244">
        <v>20.0</v>
      </c>
      <c r="C1344" s="244">
        <v>25.0</v>
      </c>
      <c r="D1344" s="244">
        <v>5.0</v>
      </c>
      <c r="E1344" s="244">
        <v>1.0</v>
      </c>
    </row>
    <row r="1345">
      <c r="A1345" s="244">
        <v>2.0</v>
      </c>
      <c r="B1345" s="244">
        <v>20.0</v>
      </c>
      <c r="C1345" s="244">
        <v>26.0</v>
      </c>
      <c r="D1345" s="244">
        <v>5.0</v>
      </c>
      <c r="E1345" s="244">
        <v>2.0</v>
      </c>
    </row>
    <row r="1346">
      <c r="A1346" s="244">
        <v>2.0</v>
      </c>
      <c r="B1346" s="244">
        <v>20.0</v>
      </c>
      <c r="C1346" s="244">
        <v>27.0</v>
      </c>
      <c r="D1346" s="244">
        <v>5.0</v>
      </c>
      <c r="E1346" s="244">
        <v>3.0</v>
      </c>
    </row>
    <row r="1347">
      <c r="A1347" s="244">
        <v>2.0</v>
      </c>
      <c r="B1347" s="244">
        <v>20.0</v>
      </c>
      <c r="C1347" s="244">
        <v>28.0</v>
      </c>
      <c r="D1347" s="244">
        <v>5.0</v>
      </c>
      <c r="E1347" s="244">
        <v>4.0</v>
      </c>
    </row>
    <row r="1348">
      <c r="A1348" s="244">
        <v>2.0</v>
      </c>
      <c r="B1348" s="244">
        <v>20.0</v>
      </c>
      <c r="C1348" s="244">
        <v>29.0</v>
      </c>
      <c r="D1348" s="244">
        <v>5.0</v>
      </c>
      <c r="E1348" s="244">
        <v>5.0</v>
      </c>
    </row>
    <row r="1349">
      <c r="A1349" s="244">
        <v>2.0</v>
      </c>
      <c r="B1349" s="244">
        <v>20.0</v>
      </c>
      <c r="C1349" s="244">
        <v>30.0</v>
      </c>
      <c r="D1349" s="244">
        <v>5.0</v>
      </c>
      <c r="E1349" s="244">
        <v>6.0</v>
      </c>
    </row>
    <row r="1350">
      <c r="A1350" s="244">
        <v>2.0</v>
      </c>
      <c r="B1350" s="244">
        <v>21.0</v>
      </c>
      <c r="C1350" s="244">
        <v>1.0</v>
      </c>
      <c r="D1350" s="244">
        <v>1.0</v>
      </c>
      <c r="E1350" s="244">
        <v>1.0</v>
      </c>
    </row>
    <row r="1351">
      <c r="A1351" s="244">
        <v>2.0</v>
      </c>
      <c r="B1351" s="244">
        <v>21.0</v>
      </c>
      <c r="C1351" s="244">
        <v>2.0</v>
      </c>
      <c r="D1351" s="244">
        <v>1.0</v>
      </c>
      <c r="E1351" s="244">
        <v>2.0</v>
      </c>
    </row>
    <row r="1352">
      <c r="A1352" s="244">
        <v>2.0</v>
      </c>
      <c r="B1352" s="244">
        <v>21.0</v>
      </c>
      <c r="C1352" s="244">
        <v>3.0</v>
      </c>
      <c r="D1352" s="244">
        <v>1.0</v>
      </c>
      <c r="E1352" s="244">
        <v>3.0</v>
      </c>
    </row>
    <row r="1353">
      <c r="A1353" s="244">
        <v>2.0</v>
      </c>
      <c r="B1353" s="244">
        <v>21.0</v>
      </c>
      <c r="C1353" s="244">
        <v>4.0</v>
      </c>
      <c r="D1353" s="244">
        <v>1.0</v>
      </c>
      <c r="E1353" s="244">
        <v>4.0</v>
      </c>
    </row>
    <row r="1354">
      <c r="A1354" s="244">
        <v>2.0</v>
      </c>
      <c r="B1354" s="244">
        <v>21.0</v>
      </c>
      <c r="C1354" s="244">
        <v>5.0</v>
      </c>
      <c r="D1354" s="244">
        <v>1.0</v>
      </c>
      <c r="E1354" s="244">
        <v>5.0</v>
      </c>
    </row>
    <row r="1355">
      <c r="A1355" s="244">
        <v>2.0</v>
      </c>
      <c r="B1355" s="244">
        <v>21.0</v>
      </c>
      <c r="C1355" s="244">
        <v>6.0</v>
      </c>
      <c r="D1355" s="244">
        <v>1.0</v>
      </c>
      <c r="E1355" s="244">
        <v>6.0</v>
      </c>
    </row>
    <row r="1356">
      <c r="A1356" s="244">
        <v>2.0</v>
      </c>
      <c r="B1356" s="244">
        <v>21.0</v>
      </c>
      <c r="C1356" s="244">
        <v>7.0</v>
      </c>
      <c r="D1356" s="244">
        <v>2.0</v>
      </c>
      <c r="E1356" s="244">
        <v>1.0</v>
      </c>
    </row>
    <row r="1357">
      <c r="A1357" s="244">
        <v>2.0</v>
      </c>
      <c r="B1357" s="244">
        <v>21.0</v>
      </c>
      <c r="C1357" s="244">
        <v>8.0</v>
      </c>
      <c r="D1357" s="244">
        <v>2.0</v>
      </c>
      <c r="E1357" s="244">
        <v>2.0</v>
      </c>
    </row>
    <row r="1358">
      <c r="A1358" s="244">
        <v>2.0</v>
      </c>
      <c r="B1358" s="244">
        <v>21.0</v>
      </c>
      <c r="C1358" s="244">
        <v>9.0</v>
      </c>
      <c r="D1358" s="244">
        <v>2.0</v>
      </c>
      <c r="E1358" s="244">
        <v>3.0</v>
      </c>
    </row>
    <row r="1359">
      <c r="A1359" s="244">
        <v>2.0</v>
      </c>
      <c r="B1359" s="244">
        <v>21.0</v>
      </c>
      <c r="C1359" s="244">
        <v>10.0</v>
      </c>
      <c r="D1359" s="244">
        <v>2.0</v>
      </c>
      <c r="E1359" s="244">
        <v>4.0</v>
      </c>
    </row>
    <row r="1360">
      <c r="A1360" s="244">
        <v>2.0</v>
      </c>
      <c r="B1360" s="244">
        <v>21.0</v>
      </c>
      <c r="C1360" s="244">
        <v>11.0</v>
      </c>
      <c r="D1360" s="244">
        <v>2.0</v>
      </c>
      <c r="E1360" s="244">
        <v>5.0</v>
      </c>
    </row>
    <row r="1361">
      <c r="A1361" s="244">
        <v>2.0</v>
      </c>
      <c r="B1361" s="244">
        <v>21.0</v>
      </c>
      <c r="C1361" s="244">
        <v>12.0</v>
      </c>
      <c r="D1361" s="244">
        <v>2.0</v>
      </c>
      <c r="E1361" s="244">
        <v>6.0</v>
      </c>
    </row>
    <row r="1362">
      <c r="A1362" s="244">
        <v>2.0</v>
      </c>
      <c r="B1362" s="244">
        <v>21.0</v>
      </c>
      <c r="C1362" s="244">
        <v>13.0</v>
      </c>
      <c r="D1362" s="244">
        <v>3.0</v>
      </c>
      <c r="E1362" s="244">
        <v>1.0</v>
      </c>
    </row>
    <row r="1363">
      <c r="A1363" s="244">
        <v>2.0</v>
      </c>
      <c r="B1363" s="244">
        <v>21.0</v>
      </c>
      <c r="C1363" s="244">
        <v>14.0</v>
      </c>
      <c r="D1363" s="244">
        <v>3.0</v>
      </c>
      <c r="E1363" s="244">
        <v>2.0</v>
      </c>
    </row>
    <row r="1364">
      <c r="A1364" s="244">
        <v>2.0</v>
      </c>
      <c r="B1364" s="244">
        <v>21.0</v>
      </c>
      <c r="C1364" s="244">
        <v>15.0</v>
      </c>
      <c r="D1364" s="244">
        <v>3.0</v>
      </c>
      <c r="E1364" s="244">
        <v>3.0</v>
      </c>
    </row>
    <row r="1365">
      <c r="A1365" s="244">
        <v>2.0</v>
      </c>
      <c r="B1365" s="244">
        <v>21.0</v>
      </c>
      <c r="C1365" s="244">
        <v>16.0</v>
      </c>
      <c r="D1365" s="244">
        <v>3.0</v>
      </c>
      <c r="E1365" s="244">
        <v>4.0</v>
      </c>
    </row>
    <row r="1366">
      <c r="A1366" s="244">
        <v>2.0</v>
      </c>
      <c r="B1366" s="244">
        <v>21.0</v>
      </c>
      <c r="C1366" s="244">
        <v>17.0</v>
      </c>
      <c r="D1366" s="244">
        <v>3.0</v>
      </c>
      <c r="E1366" s="244">
        <v>5.0</v>
      </c>
    </row>
    <row r="1367">
      <c r="A1367" s="244">
        <v>2.0</v>
      </c>
      <c r="B1367" s="244">
        <v>21.0</v>
      </c>
      <c r="C1367" s="244">
        <v>18.0</v>
      </c>
      <c r="D1367" s="244">
        <v>3.0</v>
      </c>
      <c r="E1367" s="244">
        <v>6.0</v>
      </c>
    </row>
    <row r="1368">
      <c r="A1368" s="244">
        <v>2.0</v>
      </c>
      <c r="B1368" s="244">
        <v>21.0</v>
      </c>
      <c r="C1368" s="244">
        <v>19.0</v>
      </c>
      <c r="D1368" s="244">
        <v>4.0</v>
      </c>
      <c r="E1368" s="244">
        <v>1.0</v>
      </c>
    </row>
    <row r="1369">
      <c r="A1369" s="244">
        <v>2.0</v>
      </c>
      <c r="B1369" s="244">
        <v>21.0</v>
      </c>
      <c r="C1369" s="244">
        <v>20.0</v>
      </c>
      <c r="D1369" s="244">
        <v>4.0</v>
      </c>
      <c r="E1369" s="244">
        <v>2.0</v>
      </c>
    </row>
    <row r="1370">
      <c r="A1370" s="244">
        <v>2.0</v>
      </c>
      <c r="B1370" s="244">
        <v>21.0</v>
      </c>
      <c r="C1370" s="244">
        <v>21.0</v>
      </c>
      <c r="D1370" s="244">
        <v>4.0</v>
      </c>
      <c r="E1370" s="244">
        <v>3.0</v>
      </c>
    </row>
    <row r="1371">
      <c r="A1371" s="244">
        <v>2.0</v>
      </c>
      <c r="B1371" s="244">
        <v>21.0</v>
      </c>
      <c r="C1371" s="244">
        <v>22.0</v>
      </c>
      <c r="D1371" s="244">
        <v>4.0</v>
      </c>
      <c r="E1371" s="244">
        <v>4.0</v>
      </c>
    </row>
    <row r="1372">
      <c r="A1372" s="244">
        <v>2.0</v>
      </c>
      <c r="B1372" s="244">
        <v>21.0</v>
      </c>
      <c r="C1372" s="244">
        <v>23.0</v>
      </c>
      <c r="D1372" s="244">
        <v>4.0</v>
      </c>
      <c r="E1372" s="244">
        <v>5.0</v>
      </c>
    </row>
    <row r="1373">
      <c r="A1373" s="244">
        <v>2.0</v>
      </c>
      <c r="B1373" s="244">
        <v>21.0</v>
      </c>
      <c r="C1373" s="244">
        <v>24.0</v>
      </c>
      <c r="D1373" s="244">
        <v>4.0</v>
      </c>
      <c r="E1373" s="244">
        <v>6.0</v>
      </c>
    </row>
    <row r="1374">
      <c r="A1374" s="244">
        <v>2.0</v>
      </c>
      <c r="B1374" s="244">
        <v>21.0</v>
      </c>
      <c r="C1374" s="244">
        <v>25.0</v>
      </c>
      <c r="D1374" s="244">
        <v>5.0</v>
      </c>
      <c r="E1374" s="244">
        <v>1.0</v>
      </c>
    </row>
    <row r="1375">
      <c r="A1375" s="244">
        <v>2.0</v>
      </c>
      <c r="B1375" s="244">
        <v>21.0</v>
      </c>
      <c r="C1375" s="244">
        <v>26.0</v>
      </c>
      <c r="D1375" s="244">
        <v>5.0</v>
      </c>
      <c r="E1375" s="244">
        <v>2.0</v>
      </c>
    </row>
    <row r="1376">
      <c r="A1376" s="244">
        <v>2.0</v>
      </c>
      <c r="B1376" s="244">
        <v>21.0</v>
      </c>
      <c r="C1376" s="244">
        <v>27.0</v>
      </c>
      <c r="D1376" s="244">
        <v>5.0</v>
      </c>
      <c r="E1376" s="244">
        <v>3.0</v>
      </c>
    </row>
    <row r="1377">
      <c r="A1377" s="244">
        <v>2.0</v>
      </c>
      <c r="B1377" s="244">
        <v>21.0</v>
      </c>
      <c r="C1377" s="244">
        <v>28.0</v>
      </c>
      <c r="D1377" s="244">
        <v>5.0</v>
      </c>
      <c r="E1377" s="244">
        <v>4.0</v>
      </c>
    </row>
    <row r="1378">
      <c r="A1378" s="244">
        <v>2.0</v>
      </c>
      <c r="B1378" s="244">
        <v>21.0</v>
      </c>
      <c r="C1378" s="244">
        <v>29.0</v>
      </c>
      <c r="D1378" s="244">
        <v>5.0</v>
      </c>
      <c r="E1378" s="244">
        <v>5.0</v>
      </c>
    </row>
    <row r="1379">
      <c r="A1379" s="244">
        <v>2.0</v>
      </c>
      <c r="B1379" s="244">
        <v>21.0</v>
      </c>
      <c r="C1379" s="244">
        <v>30.0</v>
      </c>
      <c r="D1379" s="244">
        <v>5.0</v>
      </c>
      <c r="E1379" s="244">
        <v>6.0</v>
      </c>
    </row>
    <row r="1380">
      <c r="A1380" s="244">
        <v>2.0</v>
      </c>
      <c r="B1380" s="244">
        <v>22.0</v>
      </c>
      <c r="C1380" s="244">
        <v>1.0</v>
      </c>
      <c r="D1380" s="244">
        <v>1.0</v>
      </c>
      <c r="E1380" s="244">
        <v>1.0</v>
      </c>
    </row>
    <row r="1381">
      <c r="A1381" s="244">
        <v>2.0</v>
      </c>
      <c r="B1381" s="244">
        <v>22.0</v>
      </c>
      <c r="C1381" s="244">
        <v>2.0</v>
      </c>
      <c r="D1381" s="244">
        <v>1.0</v>
      </c>
      <c r="E1381" s="244">
        <v>2.0</v>
      </c>
    </row>
    <row r="1382">
      <c r="A1382" s="244">
        <v>2.0</v>
      </c>
      <c r="B1382" s="244">
        <v>22.0</v>
      </c>
      <c r="C1382" s="244">
        <v>3.0</v>
      </c>
      <c r="D1382" s="244">
        <v>1.0</v>
      </c>
      <c r="E1382" s="244">
        <v>3.0</v>
      </c>
    </row>
    <row r="1383">
      <c r="A1383" s="244">
        <v>2.0</v>
      </c>
      <c r="B1383" s="244">
        <v>22.0</v>
      </c>
      <c r="C1383" s="244">
        <v>4.0</v>
      </c>
      <c r="D1383" s="244">
        <v>1.0</v>
      </c>
      <c r="E1383" s="244">
        <v>4.0</v>
      </c>
    </row>
    <row r="1384">
      <c r="A1384" s="244">
        <v>2.0</v>
      </c>
      <c r="B1384" s="244">
        <v>22.0</v>
      </c>
      <c r="C1384" s="244">
        <v>5.0</v>
      </c>
      <c r="D1384" s="244">
        <v>1.0</v>
      </c>
      <c r="E1384" s="244">
        <v>5.0</v>
      </c>
    </row>
    <row r="1385">
      <c r="A1385" s="244">
        <v>2.0</v>
      </c>
      <c r="B1385" s="244">
        <v>22.0</v>
      </c>
      <c r="C1385" s="244">
        <v>6.0</v>
      </c>
      <c r="D1385" s="244">
        <v>1.0</v>
      </c>
      <c r="E1385" s="244">
        <v>6.0</v>
      </c>
    </row>
    <row r="1386">
      <c r="A1386" s="244">
        <v>2.0</v>
      </c>
      <c r="B1386" s="244">
        <v>22.0</v>
      </c>
      <c r="C1386" s="244">
        <v>7.0</v>
      </c>
      <c r="D1386" s="244">
        <v>2.0</v>
      </c>
      <c r="E1386" s="244">
        <v>1.0</v>
      </c>
    </row>
    <row r="1387">
      <c r="A1387" s="244">
        <v>2.0</v>
      </c>
      <c r="B1387" s="244">
        <v>22.0</v>
      </c>
      <c r="C1387" s="244">
        <v>8.0</v>
      </c>
      <c r="D1387" s="244">
        <v>2.0</v>
      </c>
      <c r="E1387" s="244">
        <v>2.0</v>
      </c>
    </row>
    <row r="1388">
      <c r="A1388" s="244">
        <v>2.0</v>
      </c>
      <c r="B1388" s="244">
        <v>22.0</v>
      </c>
      <c r="C1388" s="244">
        <v>9.0</v>
      </c>
      <c r="D1388" s="244">
        <v>2.0</v>
      </c>
      <c r="E1388" s="244">
        <v>3.0</v>
      </c>
    </row>
    <row r="1389">
      <c r="A1389" s="244">
        <v>2.0</v>
      </c>
      <c r="B1389" s="244">
        <v>22.0</v>
      </c>
      <c r="C1389" s="244">
        <v>10.0</v>
      </c>
      <c r="D1389" s="244">
        <v>2.0</v>
      </c>
      <c r="E1389" s="244">
        <v>4.0</v>
      </c>
    </row>
    <row r="1390">
      <c r="A1390" s="244">
        <v>2.0</v>
      </c>
      <c r="B1390" s="244">
        <v>22.0</v>
      </c>
      <c r="C1390" s="244">
        <v>11.0</v>
      </c>
      <c r="D1390" s="244">
        <v>2.0</v>
      </c>
      <c r="E1390" s="244">
        <v>5.0</v>
      </c>
    </row>
    <row r="1391">
      <c r="A1391" s="244">
        <v>2.0</v>
      </c>
      <c r="B1391" s="244">
        <v>22.0</v>
      </c>
      <c r="C1391" s="244">
        <v>12.0</v>
      </c>
      <c r="D1391" s="244">
        <v>2.0</v>
      </c>
      <c r="E1391" s="244">
        <v>6.0</v>
      </c>
    </row>
    <row r="1392">
      <c r="A1392" s="244">
        <v>2.0</v>
      </c>
      <c r="B1392" s="244">
        <v>22.0</v>
      </c>
      <c r="C1392" s="244">
        <v>13.0</v>
      </c>
      <c r="D1392" s="244">
        <v>3.0</v>
      </c>
      <c r="E1392" s="244">
        <v>1.0</v>
      </c>
    </row>
    <row r="1393">
      <c r="A1393" s="244">
        <v>2.0</v>
      </c>
      <c r="B1393" s="244">
        <v>22.0</v>
      </c>
      <c r="C1393" s="244">
        <v>14.0</v>
      </c>
      <c r="D1393" s="244">
        <v>3.0</v>
      </c>
      <c r="E1393" s="244">
        <v>2.0</v>
      </c>
    </row>
    <row r="1394">
      <c r="A1394" s="244">
        <v>2.0</v>
      </c>
      <c r="B1394" s="244">
        <v>22.0</v>
      </c>
      <c r="C1394" s="244">
        <v>15.0</v>
      </c>
      <c r="D1394" s="244">
        <v>3.0</v>
      </c>
      <c r="E1394" s="244">
        <v>3.0</v>
      </c>
    </row>
    <row r="1395">
      <c r="A1395" s="244">
        <v>2.0</v>
      </c>
      <c r="B1395" s="244">
        <v>22.0</v>
      </c>
      <c r="C1395" s="244">
        <v>16.0</v>
      </c>
      <c r="D1395" s="244">
        <v>3.0</v>
      </c>
      <c r="E1395" s="244">
        <v>4.0</v>
      </c>
    </row>
    <row r="1396">
      <c r="A1396" s="244">
        <v>2.0</v>
      </c>
      <c r="B1396" s="244">
        <v>22.0</v>
      </c>
      <c r="C1396" s="244">
        <v>17.0</v>
      </c>
      <c r="D1396" s="244">
        <v>3.0</v>
      </c>
      <c r="E1396" s="244">
        <v>5.0</v>
      </c>
    </row>
    <row r="1397">
      <c r="A1397" s="244">
        <v>2.0</v>
      </c>
      <c r="B1397" s="244">
        <v>22.0</v>
      </c>
      <c r="C1397" s="244">
        <v>18.0</v>
      </c>
      <c r="D1397" s="244">
        <v>3.0</v>
      </c>
      <c r="E1397" s="244">
        <v>6.0</v>
      </c>
    </row>
    <row r="1398">
      <c r="A1398" s="244">
        <v>2.0</v>
      </c>
      <c r="B1398" s="244">
        <v>22.0</v>
      </c>
      <c r="C1398" s="244">
        <v>19.0</v>
      </c>
      <c r="D1398" s="244">
        <v>4.0</v>
      </c>
      <c r="E1398" s="244">
        <v>1.0</v>
      </c>
    </row>
    <row r="1399">
      <c r="A1399" s="244">
        <v>2.0</v>
      </c>
      <c r="B1399" s="244">
        <v>22.0</v>
      </c>
      <c r="C1399" s="244">
        <v>20.0</v>
      </c>
      <c r="D1399" s="244">
        <v>4.0</v>
      </c>
      <c r="E1399" s="244">
        <v>2.0</v>
      </c>
    </row>
    <row r="1400">
      <c r="A1400" s="244">
        <v>2.0</v>
      </c>
      <c r="B1400" s="244">
        <v>22.0</v>
      </c>
      <c r="C1400" s="244">
        <v>21.0</v>
      </c>
      <c r="D1400" s="244">
        <v>4.0</v>
      </c>
      <c r="E1400" s="244">
        <v>3.0</v>
      </c>
    </row>
    <row r="1401">
      <c r="A1401" s="244">
        <v>2.0</v>
      </c>
      <c r="B1401" s="244">
        <v>22.0</v>
      </c>
      <c r="C1401" s="244">
        <v>22.0</v>
      </c>
      <c r="D1401" s="244">
        <v>4.0</v>
      </c>
      <c r="E1401" s="244">
        <v>4.0</v>
      </c>
    </row>
    <row r="1402">
      <c r="A1402" s="244">
        <v>2.0</v>
      </c>
      <c r="B1402" s="244">
        <v>22.0</v>
      </c>
      <c r="C1402" s="244">
        <v>23.0</v>
      </c>
      <c r="D1402" s="244">
        <v>4.0</v>
      </c>
      <c r="E1402" s="244">
        <v>5.0</v>
      </c>
    </row>
    <row r="1403">
      <c r="A1403" s="244">
        <v>2.0</v>
      </c>
      <c r="B1403" s="244">
        <v>22.0</v>
      </c>
      <c r="C1403" s="244">
        <v>24.0</v>
      </c>
      <c r="D1403" s="244">
        <v>4.0</v>
      </c>
      <c r="E1403" s="244">
        <v>6.0</v>
      </c>
    </row>
    <row r="1404">
      <c r="A1404" s="244">
        <v>2.0</v>
      </c>
      <c r="B1404" s="244">
        <v>22.0</v>
      </c>
      <c r="C1404" s="244">
        <v>25.0</v>
      </c>
      <c r="D1404" s="244">
        <v>5.0</v>
      </c>
      <c r="E1404" s="244">
        <v>1.0</v>
      </c>
    </row>
    <row r="1405">
      <c r="A1405" s="244">
        <v>2.0</v>
      </c>
      <c r="B1405" s="244">
        <v>22.0</v>
      </c>
      <c r="C1405" s="244">
        <v>26.0</v>
      </c>
      <c r="D1405" s="244">
        <v>5.0</v>
      </c>
      <c r="E1405" s="244">
        <v>2.0</v>
      </c>
    </row>
    <row r="1406">
      <c r="A1406" s="244">
        <v>2.0</v>
      </c>
      <c r="B1406" s="244">
        <v>22.0</v>
      </c>
      <c r="C1406" s="244">
        <v>27.0</v>
      </c>
      <c r="D1406" s="244">
        <v>5.0</v>
      </c>
      <c r="E1406" s="244">
        <v>3.0</v>
      </c>
    </row>
    <row r="1407">
      <c r="A1407" s="244">
        <v>2.0</v>
      </c>
      <c r="B1407" s="244">
        <v>22.0</v>
      </c>
      <c r="C1407" s="244">
        <v>28.0</v>
      </c>
      <c r="D1407" s="244">
        <v>5.0</v>
      </c>
      <c r="E1407" s="244">
        <v>4.0</v>
      </c>
    </row>
    <row r="1408">
      <c r="A1408" s="244">
        <v>2.0</v>
      </c>
      <c r="B1408" s="244">
        <v>22.0</v>
      </c>
      <c r="C1408" s="244">
        <v>29.0</v>
      </c>
      <c r="D1408" s="244">
        <v>5.0</v>
      </c>
      <c r="E1408" s="244">
        <v>5.0</v>
      </c>
    </row>
    <row r="1409">
      <c r="A1409" s="244">
        <v>2.0</v>
      </c>
      <c r="B1409" s="244">
        <v>22.0</v>
      </c>
      <c r="C1409" s="244">
        <v>30.0</v>
      </c>
      <c r="D1409" s="244">
        <v>5.0</v>
      </c>
      <c r="E1409" s="244">
        <v>6.0</v>
      </c>
    </row>
    <row r="1410">
      <c r="A1410" s="244">
        <v>2.0</v>
      </c>
      <c r="B1410" s="244">
        <v>23.0</v>
      </c>
      <c r="C1410" s="244">
        <v>1.0</v>
      </c>
      <c r="D1410" s="244">
        <v>1.0</v>
      </c>
      <c r="E1410" s="244">
        <v>1.0</v>
      </c>
    </row>
    <row r="1411">
      <c r="A1411" s="244">
        <v>2.0</v>
      </c>
      <c r="B1411" s="244">
        <v>23.0</v>
      </c>
      <c r="C1411" s="244">
        <v>2.0</v>
      </c>
      <c r="D1411" s="244">
        <v>1.0</v>
      </c>
      <c r="E1411" s="244">
        <v>2.0</v>
      </c>
    </row>
    <row r="1412">
      <c r="A1412" s="244">
        <v>2.0</v>
      </c>
      <c r="B1412" s="244">
        <v>23.0</v>
      </c>
      <c r="C1412" s="244">
        <v>3.0</v>
      </c>
      <c r="D1412" s="244">
        <v>1.0</v>
      </c>
      <c r="E1412" s="244">
        <v>3.0</v>
      </c>
    </row>
    <row r="1413">
      <c r="A1413" s="244">
        <v>2.0</v>
      </c>
      <c r="B1413" s="244">
        <v>23.0</v>
      </c>
      <c r="C1413" s="244">
        <v>4.0</v>
      </c>
      <c r="D1413" s="244">
        <v>1.0</v>
      </c>
      <c r="E1413" s="244">
        <v>4.0</v>
      </c>
    </row>
    <row r="1414">
      <c r="A1414" s="244">
        <v>2.0</v>
      </c>
      <c r="B1414" s="244">
        <v>23.0</v>
      </c>
      <c r="C1414" s="244">
        <v>5.0</v>
      </c>
      <c r="D1414" s="244">
        <v>1.0</v>
      </c>
      <c r="E1414" s="244">
        <v>5.0</v>
      </c>
    </row>
    <row r="1415">
      <c r="A1415" s="244">
        <v>2.0</v>
      </c>
      <c r="B1415" s="244">
        <v>23.0</v>
      </c>
      <c r="C1415" s="244">
        <v>6.0</v>
      </c>
      <c r="D1415" s="244">
        <v>1.0</v>
      </c>
      <c r="E1415" s="244">
        <v>6.0</v>
      </c>
    </row>
    <row r="1416">
      <c r="A1416" s="244">
        <v>2.0</v>
      </c>
      <c r="B1416" s="244">
        <v>23.0</v>
      </c>
      <c r="C1416" s="244">
        <v>7.0</v>
      </c>
      <c r="D1416" s="244">
        <v>2.0</v>
      </c>
      <c r="E1416" s="244">
        <v>1.0</v>
      </c>
    </row>
    <row r="1417">
      <c r="A1417" s="244">
        <v>2.0</v>
      </c>
      <c r="B1417" s="244">
        <v>23.0</v>
      </c>
      <c r="C1417" s="244">
        <v>8.0</v>
      </c>
      <c r="D1417" s="244">
        <v>2.0</v>
      </c>
      <c r="E1417" s="244">
        <v>2.0</v>
      </c>
    </row>
    <row r="1418">
      <c r="A1418" s="244">
        <v>2.0</v>
      </c>
      <c r="B1418" s="244">
        <v>23.0</v>
      </c>
      <c r="C1418" s="244">
        <v>9.0</v>
      </c>
      <c r="D1418" s="244">
        <v>2.0</v>
      </c>
      <c r="E1418" s="244">
        <v>3.0</v>
      </c>
    </row>
    <row r="1419">
      <c r="A1419" s="244">
        <v>2.0</v>
      </c>
      <c r="B1419" s="244">
        <v>23.0</v>
      </c>
      <c r="C1419" s="244">
        <v>10.0</v>
      </c>
      <c r="D1419" s="244">
        <v>2.0</v>
      </c>
      <c r="E1419" s="244">
        <v>4.0</v>
      </c>
    </row>
    <row r="1420">
      <c r="A1420" s="244">
        <v>2.0</v>
      </c>
      <c r="B1420" s="244">
        <v>23.0</v>
      </c>
      <c r="C1420" s="244">
        <v>11.0</v>
      </c>
      <c r="D1420" s="244">
        <v>2.0</v>
      </c>
      <c r="E1420" s="244">
        <v>5.0</v>
      </c>
    </row>
    <row r="1421">
      <c r="A1421" s="244">
        <v>2.0</v>
      </c>
      <c r="B1421" s="244">
        <v>23.0</v>
      </c>
      <c r="C1421" s="244">
        <v>12.0</v>
      </c>
      <c r="D1421" s="244">
        <v>2.0</v>
      </c>
      <c r="E1421" s="244">
        <v>6.0</v>
      </c>
    </row>
    <row r="1422">
      <c r="A1422" s="244">
        <v>2.0</v>
      </c>
      <c r="B1422" s="244">
        <v>23.0</v>
      </c>
      <c r="C1422" s="244">
        <v>13.0</v>
      </c>
      <c r="D1422" s="244">
        <v>3.0</v>
      </c>
      <c r="E1422" s="244">
        <v>1.0</v>
      </c>
    </row>
    <row r="1423">
      <c r="A1423" s="244">
        <v>2.0</v>
      </c>
      <c r="B1423" s="244">
        <v>23.0</v>
      </c>
      <c r="C1423" s="244">
        <v>14.0</v>
      </c>
      <c r="D1423" s="244">
        <v>3.0</v>
      </c>
      <c r="E1423" s="244">
        <v>2.0</v>
      </c>
    </row>
    <row r="1424">
      <c r="A1424" s="244">
        <v>2.0</v>
      </c>
      <c r="B1424" s="244">
        <v>23.0</v>
      </c>
      <c r="C1424" s="244">
        <v>15.0</v>
      </c>
      <c r="D1424" s="244">
        <v>3.0</v>
      </c>
      <c r="E1424" s="244">
        <v>3.0</v>
      </c>
    </row>
    <row r="1425">
      <c r="A1425" s="244">
        <v>2.0</v>
      </c>
      <c r="B1425" s="244">
        <v>23.0</v>
      </c>
      <c r="C1425" s="244">
        <v>16.0</v>
      </c>
      <c r="D1425" s="244">
        <v>3.0</v>
      </c>
      <c r="E1425" s="244">
        <v>4.0</v>
      </c>
    </row>
    <row r="1426">
      <c r="A1426" s="244">
        <v>2.0</v>
      </c>
      <c r="B1426" s="244">
        <v>23.0</v>
      </c>
      <c r="C1426" s="244">
        <v>17.0</v>
      </c>
      <c r="D1426" s="244">
        <v>3.0</v>
      </c>
      <c r="E1426" s="244">
        <v>5.0</v>
      </c>
    </row>
    <row r="1427">
      <c r="A1427" s="244">
        <v>2.0</v>
      </c>
      <c r="B1427" s="244">
        <v>23.0</v>
      </c>
      <c r="C1427" s="244">
        <v>18.0</v>
      </c>
      <c r="D1427" s="244">
        <v>3.0</v>
      </c>
      <c r="E1427" s="244">
        <v>6.0</v>
      </c>
    </row>
    <row r="1428">
      <c r="A1428" s="244">
        <v>2.0</v>
      </c>
      <c r="B1428" s="244">
        <v>23.0</v>
      </c>
      <c r="C1428" s="244">
        <v>19.0</v>
      </c>
      <c r="D1428" s="244">
        <v>4.0</v>
      </c>
      <c r="E1428" s="244">
        <v>1.0</v>
      </c>
    </row>
    <row r="1429">
      <c r="A1429" s="244">
        <v>2.0</v>
      </c>
      <c r="B1429" s="244">
        <v>23.0</v>
      </c>
      <c r="C1429" s="244">
        <v>20.0</v>
      </c>
      <c r="D1429" s="244">
        <v>4.0</v>
      </c>
      <c r="E1429" s="244">
        <v>2.0</v>
      </c>
    </row>
    <row r="1430">
      <c r="A1430" s="244">
        <v>2.0</v>
      </c>
      <c r="B1430" s="244">
        <v>23.0</v>
      </c>
      <c r="C1430" s="244">
        <v>21.0</v>
      </c>
      <c r="D1430" s="244">
        <v>4.0</v>
      </c>
      <c r="E1430" s="244">
        <v>3.0</v>
      </c>
    </row>
    <row r="1431">
      <c r="A1431" s="244">
        <v>2.0</v>
      </c>
      <c r="B1431" s="244">
        <v>23.0</v>
      </c>
      <c r="C1431" s="244">
        <v>22.0</v>
      </c>
      <c r="D1431" s="244">
        <v>4.0</v>
      </c>
      <c r="E1431" s="244">
        <v>4.0</v>
      </c>
    </row>
    <row r="1432">
      <c r="A1432" s="244">
        <v>2.0</v>
      </c>
      <c r="B1432" s="244">
        <v>23.0</v>
      </c>
      <c r="C1432" s="244">
        <v>23.0</v>
      </c>
      <c r="D1432" s="244">
        <v>4.0</v>
      </c>
      <c r="E1432" s="244">
        <v>5.0</v>
      </c>
    </row>
    <row r="1433">
      <c r="A1433" s="244">
        <v>2.0</v>
      </c>
      <c r="B1433" s="244">
        <v>23.0</v>
      </c>
      <c r="C1433" s="244">
        <v>24.0</v>
      </c>
      <c r="D1433" s="244">
        <v>4.0</v>
      </c>
      <c r="E1433" s="244">
        <v>6.0</v>
      </c>
    </row>
    <row r="1434">
      <c r="A1434" s="244">
        <v>2.0</v>
      </c>
      <c r="B1434" s="244">
        <v>23.0</v>
      </c>
      <c r="C1434" s="244">
        <v>25.0</v>
      </c>
      <c r="D1434" s="244">
        <v>5.0</v>
      </c>
      <c r="E1434" s="244">
        <v>1.0</v>
      </c>
    </row>
    <row r="1435">
      <c r="A1435" s="244">
        <v>2.0</v>
      </c>
      <c r="B1435" s="244">
        <v>23.0</v>
      </c>
      <c r="C1435" s="244">
        <v>26.0</v>
      </c>
      <c r="D1435" s="244">
        <v>5.0</v>
      </c>
      <c r="E1435" s="244">
        <v>2.0</v>
      </c>
    </row>
    <row r="1436">
      <c r="A1436" s="244">
        <v>2.0</v>
      </c>
      <c r="B1436" s="244">
        <v>23.0</v>
      </c>
      <c r="C1436" s="244">
        <v>27.0</v>
      </c>
      <c r="D1436" s="244">
        <v>5.0</v>
      </c>
      <c r="E1436" s="244">
        <v>3.0</v>
      </c>
    </row>
    <row r="1437">
      <c r="A1437" s="244">
        <v>2.0</v>
      </c>
      <c r="B1437" s="244">
        <v>23.0</v>
      </c>
      <c r="C1437" s="244">
        <v>28.0</v>
      </c>
      <c r="D1437" s="244">
        <v>5.0</v>
      </c>
      <c r="E1437" s="244">
        <v>4.0</v>
      </c>
    </row>
    <row r="1438">
      <c r="A1438" s="244">
        <v>2.0</v>
      </c>
      <c r="B1438" s="244">
        <v>23.0</v>
      </c>
      <c r="C1438" s="244">
        <v>29.0</v>
      </c>
      <c r="D1438" s="244">
        <v>5.0</v>
      </c>
      <c r="E1438" s="244">
        <v>5.0</v>
      </c>
    </row>
    <row r="1439">
      <c r="A1439" s="244">
        <v>2.0</v>
      </c>
      <c r="B1439" s="244">
        <v>23.0</v>
      </c>
      <c r="C1439" s="244">
        <v>30.0</v>
      </c>
      <c r="D1439" s="244">
        <v>5.0</v>
      </c>
      <c r="E1439" s="244">
        <v>6.0</v>
      </c>
    </row>
    <row r="1440">
      <c r="A1440" s="244">
        <v>2.0</v>
      </c>
      <c r="B1440" s="244">
        <v>24.0</v>
      </c>
      <c r="C1440" s="244">
        <v>1.0</v>
      </c>
      <c r="D1440" s="244">
        <v>1.0</v>
      </c>
      <c r="E1440" s="244">
        <v>1.0</v>
      </c>
    </row>
    <row r="1441">
      <c r="A1441" s="244">
        <v>2.0</v>
      </c>
      <c r="B1441" s="244">
        <v>24.0</v>
      </c>
      <c r="C1441" s="244">
        <v>2.0</v>
      </c>
      <c r="D1441" s="244">
        <v>1.0</v>
      </c>
      <c r="E1441" s="244">
        <v>2.0</v>
      </c>
    </row>
    <row r="1442">
      <c r="A1442" s="244">
        <v>2.0</v>
      </c>
      <c r="B1442" s="244">
        <v>24.0</v>
      </c>
      <c r="C1442" s="244">
        <v>3.0</v>
      </c>
      <c r="D1442" s="244">
        <v>1.0</v>
      </c>
      <c r="E1442" s="244">
        <v>3.0</v>
      </c>
    </row>
    <row r="1443">
      <c r="A1443" s="244">
        <v>2.0</v>
      </c>
      <c r="B1443" s="244">
        <v>24.0</v>
      </c>
      <c r="C1443" s="244">
        <v>4.0</v>
      </c>
      <c r="D1443" s="244">
        <v>1.0</v>
      </c>
      <c r="E1443" s="244">
        <v>4.0</v>
      </c>
    </row>
    <row r="1444">
      <c r="A1444" s="244">
        <v>2.0</v>
      </c>
      <c r="B1444" s="244">
        <v>24.0</v>
      </c>
      <c r="C1444" s="244">
        <v>5.0</v>
      </c>
      <c r="D1444" s="244">
        <v>1.0</v>
      </c>
      <c r="E1444" s="244">
        <v>5.0</v>
      </c>
    </row>
    <row r="1445">
      <c r="A1445" s="244">
        <v>2.0</v>
      </c>
      <c r="B1445" s="244">
        <v>24.0</v>
      </c>
      <c r="C1445" s="244">
        <v>6.0</v>
      </c>
      <c r="D1445" s="244">
        <v>1.0</v>
      </c>
      <c r="E1445" s="244">
        <v>6.0</v>
      </c>
    </row>
    <row r="1446">
      <c r="A1446" s="244">
        <v>2.0</v>
      </c>
      <c r="B1446" s="244">
        <v>24.0</v>
      </c>
      <c r="C1446" s="244">
        <v>7.0</v>
      </c>
      <c r="D1446" s="244">
        <v>2.0</v>
      </c>
      <c r="E1446" s="244">
        <v>1.0</v>
      </c>
    </row>
    <row r="1447">
      <c r="A1447" s="244">
        <v>2.0</v>
      </c>
      <c r="B1447" s="244">
        <v>24.0</v>
      </c>
      <c r="C1447" s="244">
        <v>8.0</v>
      </c>
      <c r="D1447" s="244">
        <v>2.0</v>
      </c>
      <c r="E1447" s="244">
        <v>2.0</v>
      </c>
    </row>
    <row r="1448">
      <c r="A1448" s="244">
        <v>2.0</v>
      </c>
      <c r="B1448" s="244">
        <v>24.0</v>
      </c>
      <c r="C1448" s="244">
        <v>9.0</v>
      </c>
      <c r="D1448" s="244">
        <v>2.0</v>
      </c>
      <c r="E1448" s="244">
        <v>3.0</v>
      </c>
    </row>
    <row r="1449">
      <c r="A1449" s="244">
        <v>2.0</v>
      </c>
      <c r="B1449" s="244">
        <v>24.0</v>
      </c>
      <c r="C1449" s="244">
        <v>10.0</v>
      </c>
      <c r="D1449" s="244">
        <v>2.0</v>
      </c>
      <c r="E1449" s="244">
        <v>4.0</v>
      </c>
    </row>
    <row r="1450">
      <c r="A1450" s="244">
        <v>2.0</v>
      </c>
      <c r="B1450" s="244">
        <v>24.0</v>
      </c>
      <c r="C1450" s="244">
        <v>11.0</v>
      </c>
      <c r="D1450" s="244">
        <v>2.0</v>
      </c>
      <c r="E1450" s="244">
        <v>5.0</v>
      </c>
    </row>
    <row r="1451">
      <c r="A1451" s="244">
        <v>2.0</v>
      </c>
      <c r="B1451" s="244">
        <v>24.0</v>
      </c>
      <c r="C1451" s="244">
        <v>12.0</v>
      </c>
      <c r="D1451" s="244">
        <v>2.0</v>
      </c>
      <c r="E1451" s="244">
        <v>6.0</v>
      </c>
    </row>
    <row r="1452">
      <c r="A1452" s="244">
        <v>2.0</v>
      </c>
      <c r="B1452" s="244">
        <v>24.0</v>
      </c>
      <c r="C1452" s="244">
        <v>13.0</v>
      </c>
      <c r="D1452" s="244">
        <v>3.0</v>
      </c>
      <c r="E1452" s="244">
        <v>1.0</v>
      </c>
    </row>
    <row r="1453">
      <c r="A1453" s="244">
        <v>2.0</v>
      </c>
      <c r="B1453" s="244">
        <v>24.0</v>
      </c>
      <c r="C1453" s="244">
        <v>14.0</v>
      </c>
      <c r="D1453" s="244">
        <v>3.0</v>
      </c>
      <c r="E1453" s="244">
        <v>2.0</v>
      </c>
    </row>
    <row r="1454">
      <c r="A1454" s="244">
        <v>2.0</v>
      </c>
      <c r="B1454" s="244">
        <v>24.0</v>
      </c>
      <c r="C1454" s="244">
        <v>15.0</v>
      </c>
      <c r="D1454" s="244">
        <v>3.0</v>
      </c>
      <c r="E1454" s="244">
        <v>3.0</v>
      </c>
    </row>
    <row r="1455">
      <c r="A1455" s="244">
        <v>2.0</v>
      </c>
      <c r="B1455" s="244">
        <v>24.0</v>
      </c>
      <c r="C1455" s="244">
        <v>16.0</v>
      </c>
      <c r="D1455" s="244">
        <v>3.0</v>
      </c>
      <c r="E1455" s="244">
        <v>4.0</v>
      </c>
    </row>
    <row r="1456">
      <c r="A1456" s="244">
        <v>2.0</v>
      </c>
      <c r="B1456" s="244">
        <v>24.0</v>
      </c>
      <c r="C1456" s="244">
        <v>17.0</v>
      </c>
      <c r="D1456" s="244">
        <v>3.0</v>
      </c>
      <c r="E1456" s="244">
        <v>5.0</v>
      </c>
    </row>
    <row r="1457">
      <c r="A1457" s="244">
        <v>2.0</v>
      </c>
      <c r="B1457" s="244">
        <v>24.0</v>
      </c>
      <c r="C1457" s="244">
        <v>18.0</v>
      </c>
      <c r="D1457" s="244">
        <v>3.0</v>
      </c>
      <c r="E1457" s="244">
        <v>6.0</v>
      </c>
    </row>
    <row r="1458">
      <c r="A1458" s="244">
        <v>2.0</v>
      </c>
      <c r="B1458" s="244">
        <v>24.0</v>
      </c>
      <c r="C1458" s="244">
        <v>19.0</v>
      </c>
      <c r="D1458" s="244">
        <v>4.0</v>
      </c>
      <c r="E1458" s="244">
        <v>1.0</v>
      </c>
    </row>
    <row r="1459">
      <c r="A1459" s="244">
        <v>2.0</v>
      </c>
      <c r="B1459" s="244">
        <v>24.0</v>
      </c>
      <c r="C1459" s="244">
        <v>20.0</v>
      </c>
      <c r="D1459" s="244">
        <v>4.0</v>
      </c>
      <c r="E1459" s="244">
        <v>2.0</v>
      </c>
    </row>
    <row r="1460">
      <c r="A1460" s="244">
        <v>2.0</v>
      </c>
      <c r="B1460" s="244">
        <v>24.0</v>
      </c>
      <c r="C1460" s="244">
        <v>21.0</v>
      </c>
      <c r="D1460" s="244">
        <v>4.0</v>
      </c>
      <c r="E1460" s="244">
        <v>3.0</v>
      </c>
    </row>
    <row r="1461">
      <c r="A1461" s="244">
        <v>2.0</v>
      </c>
      <c r="B1461" s="244">
        <v>24.0</v>
      </c>
      <c r="C1461" s="244">
        <v>22.0</v>
      </c>
      <c r="D1461" s="244">
        <v>4.0</v>
      </c>
      <c r="E1461" s="244">
        <v>4.0</v>
      </c>
    </row>
    <row r="1462">
      <c r="A1462" s="244">
        <v>2.0</v>
      </c>
      <c r="B1462" s="244">
        <v>24.0</v>
      </c>
      <c r="C1462" s="244">
        <v>23.0</v>
      </c>
      <c r="D1462" s="244">
        <v>4.0</v>
      </c>
      <c r="E1462" s="244">
        <v>5.0</v>
      </c>
    </row>
    <row r="1463">
      <c r="A1463" s="244">
        <v>2.0</v>
      </c>
      <c r="B1463" s="244">
        <v>24.0</v>
      </c>
      <c r="C1463" s="244">
        <v>24.0</v>
      </c>
      <c r="D1463" s="244">
        <v>4.0</v>
      </c>
      <c r="E1463" s="244">
        <v>6.0</v>
      </c>
    </row>
    <row r="1464">
      <c r="A1464" s="244">
        <v>2.0</v>
      </c>
      <c r="B1464" s="244">
        <v>24.0</v>
      </c>
      <c r="C1464" s="244">
        <v>25.0</v>
      </c>
      <c r="D1464" s="244">
        <v>5.0</v>
      </c>
      <c r="E1464" s="244">
        <v>1.0</v>
      </c>
    </row>
    <row r="1465">
      <c r="A1465" s="244">
        <v>2.0</v>
      </c>
      <c r="B1465" s="244">
        <v>24.0</v>
      </c>
      <c r="C1465" s="244">
        <v>26.0</v>
      </c>
      <c r="D1465" s="244">
        <v>5.0</v>
      </c>
      <c r="E1465" s="244">
        <v>2.0</v>
      </c>
    </row>
    <row r="1466">
      <c r="A1466" s="244">
        <v>2.0</v>
      </c>
      <c r="B1466" s="244">
        <v>24.0</v>
      </c>
      <c r="C1466" s="244">
        <v>27.0</v>
      </c>
      <c r="D1466" s="244">
        <v>5.0</v>
      </c>
      <c r="E1466" s="244">
        <v>3.0</v>
      </c>
    </row>
    <row r="1467">
      <c r="A1467" s="244">
        <v>2.0</v>
      </c>
      <c r="B1467" s="244">
        <v>24.0</v>
      </c>
      <c r="C1467" s="244">
        <v>28.0</v>
      </c>
      <c r="D1467" s="244">
        <v>5.0</v>
      </c>
      <c r="E1467" s="244">
        <v>4.0</v>
      </c>
    </row>
    <row r="1468">
      <c r="A1468" s="244">
        <v>2.0</v>
      </c>
      <c r="B1468" s="244">
        <v>24.0</v>
      </c>
      <c r="C1468" s="244">
        <v>29.0</v>
      </c>
      <c r="D1468" s="244">
        <v>5.0</v>
      </c>
      <c r="E1468" s="244">
        <v>5.0</v>
      </c>
    </row>
    <row r="1469">
      <c r="A1469" s="244">
        <v>2.0</v>
      </c>
      <c r="B1469" s="244">
        <v>24.0</v>
      </c>
      <c r="C1469" s="244">
        <v>30.0</v>
      </c>
      <c r="D1469" s="244">
        <v>5.0</v>
      </c>
      <c r="E1469" s="244">
        <v>6.0</v>
      </c>
    </row>
    <row r="1470">
      <c r="A1470" s="244">
        <v>2.0</v>
      </c>
      <c r="B1470" s="244">
        <v>25.0</v>
      </c>
      <c r="C1470" s="244">
        <v>1.0</v>
      </c>
      <c r="D1470" s="244">
        <v>1.0</v>
      </c>
      <c r="E1470" s="244">
        <v>1.0</v>
      </c>
    </row>
    <row r="1471">
      <c r="A1471" s="244">
        <v>2.0</v>
      </c>
      <c r="B1471" s="244">
        <v>25.0</v>
      </c>
      <c r="C1471" s="244">
        <v>2.0</v>
      </c>
      <c r="D1471" s="244">
        <v>1.0</v>
      </c>
      <c r="E1471" s="244">
        <v>2.0</v>
      </c>
    </row>
    <row r="1472">
      <c r="A1472" s="244">
        <v>2.0</v>
      </c>
      <c r="B1472" s="244">
        <v>25.0</v>
      </c>
      <c r="C1472" s="244">
        <v>3.0</v>
      </c>
      <c r="D1472" s="244">
        <v>1.0</v>
      </c>
      <c r="E1472" s="244">
        <v>3.0</v>
      </c>
    </row>
    <row r="1473">
      <c r="A1473" s="244">
        <v>2.0</v>
      </c>
      <c r="B1473" s="244">
        <v>25.0</v>
      </c>
      <c r="C1473" s="244">
        <v>4.0</v>
      </c>
      <c r="D1473" s="244">
        <v>1.0</v>
      </c>
      <c r="E1473" s="244">
        <v>4.0</v>
      </c>
    </row>
    <row r="1474">
      <c r="A1474" s="244">
        <v>2.0</v>
      </c>
      <c r="B1474" s="244">
        <v>25.0</v>
      </c>
      <c r="C1474" s="244">
        <v>5.0</v>
      </c>
      <c r="D1474" s="244">
        <v>1.0</v>
      </c>
      <c r="E1474" s="244">
        <v>5.0</v>
      </c>
    </row>
    <row r="1475">
      <c r="A1475" s="244">
        <v>2.0</v>
      </c>
      <c r="B1475" s="244">
        <v>25.0</v>
      </c>
      <c r="C1475" s="244">
        <v>6.0</v>
      </c>
      <c r="D1475" s="244">
        <v>1.0</v>
      </c>
      <c r="E1475" s="244">
        <v>6.0</v>
      </c>
    </row>
    <row r="1476">
      <c r="A1476" s="244">
        <v>2.0</v>
      </c>
      <c r="B1476" s="244">
        <v>25.0</v>
      </c>
      <c r="C1476" s="244">
        <v>7.0</v>
      </c>
      <c r="D1476" s="244">
        <v>2.0</v>
      </c>
      <c r="E1476" s="244">
        <v>1.0</v>
      </c>
    </row>
    <row r="1477">
      <c r="A1477" s="244">
        <v>2.0</v>
      </c>
      <c r="B1477" s="244">
        <v>25.0</v>
      </c>
      <c r="C1477" s="244">
        <v>8.0</v>
      </c>
      <c r="D1477" s="244">
        <v>2.0</v>
      </c>
      <c r="E1477" s="244">
        <v>2.0</v>
      </c>
    </row>
    <row r="1478">
      <c r="A1478" s="244">
        <v>2.0</v>
      </c>
      <c r="B1478" s="244">
        <v>25.0</v>
      </c>
      <c r="C1478" s="244">
        <v>9.0</v>
      </c>
      <c r="D1478" s="244">
        <v>2.0</v>
      </c>
      <c r="E1478" s="244">
        <v>3.0</v>
      </c>
    </row>
    <row r="1479">
      <c r="A1479" s="244">
        <v>2.0</v>
      </c>
      <c r="B1479" s="244">
        <v>25.0</v>
      </c>
      <c r="C1479" s="244">
        <v>10.0</v>
      </c>
      <c r="D1479" s="244">
        <v>2.0</v>
      </c>
      <c r="E1479" s="244">
        <v>4.0</v>
      </c>
    </row>
    <row r="1480">
      <c r="A1480" s="244">
        <v>2.0</v>
      </c>
      <c r="B1480" s="244">
        <v>25.0</v>
      </c>
      <c r="C1480" s="244">
        <v>11.0</v>
      </c>
      <c r="D1480" s="244">
        <v>2.0</v>
      </c>
      <c r="E1480" s="244">
        <v>5.0</v>
      </c>
    </row>
    <row r="1481">
      <c r="A1481" s="244">
        <v>2.0</v>
      </c>
      <c r="B1481" s="244">
        <v>25.0</v>
      </c>
      <c r="C1481" s="244">
        <v>12.0</v>
      </c>
      <c r="D1481" s="244">
        <v>2.0</v>
      </c>
      <c r="E1481" s="244">
        <v>6.0</v>
      </c>
    </row>
    <row r="1482">
      <c r="A1482" s="244">
        <v>2.0</v>
      </c>
      <c r="B1482" s="244">
        <v>25.0</v>
      </c>
      <c r="C1482" s="244">
        <v>13.0</v>
      </c>
      <c r="D1482" s="244">
        <v>3.0</v>
      </c>
      <c r="E1482" s="244">
        <v>1.0</v>
      </c>
    </row>
    <row r="1483">
      <c r="A1483" s="244">
        <v>2.0</v>
      </c>
      <c r="B1483" s="244">
        <v>25.0</v>
      </c>
      <c r="C1483" s="244">
        <v>14.0</v>
      </c>
      <c r="D1483" s="244">
        <v>3.0</v>
      </c>
      <c r="E1483" s="244">
        <v>2.0</v>
      </c>
    </row>
    <row r="1484">
      <c r="A1484" s="244">
        <v>2.0</v>
      </c>
      <c r="B1484" s="244">
        <v>25.0</v>
      </c>
      <c r="C1484" s="244">
        <v>15.0</v>
      </c>
      <c r="D1484" s="244">
        <v>3.0</v>
      </c>
      <c r="E1484" s="244">
        <v>3.0</v>
      </c>
    </row>
    <row r="1485">
      <c r="A1485" s="244">
        <v>2.0</v>
      </c>
      <c r="B1485" s="244">
        <v>25.0</v>
      </c>
      <c r="C1485" s="244">
        <v>16.0</v>
      </c>
      <c r="D1485" s="244">
        <v>3.0</v>
      </c>
      <c r="E1485" s="244">
        <v>4.0</v>
      </c>
    </row>
    <row r="1486">
      <c r="A1486" s="244">
        <v>2.0</v>
      </c>
      <c r="B1486" s="244">
        <v>25.0</v>
      </c>
      <c r="C1486" s="244">
        <v>17.0</v>
      </c>
      <c r="D1486" s="244">
        <v>3.0</v>
      </c>
      <c r="E1486" s="244">
        <v>5.0</v>
      </c>
    </row>
    <row r="1487">
      <c r="A1487" s="244">
        <v>2.0</v>
      </c>
      <c r="B1487" s="244">
        <v>25.0</v>
      </c>
      <c r="C1487" s="244">
        <v>18.0</v>
      </c>
      <c r="D1487" s="244">
        <v>3.0</v>
      </c>
      <c r="E1487" s="244">
        <v>6.0</v>
      </c>
    </row>
    <row r="1488">
      <c r="A1488" s="244">
        <v>2.0</v>
      </c>
      <c r="B1488" s="244">
        <v>25.0</v>
      </c>
      <c r="C1488" s="244">
        <v>19.0</v>
      </c>
      <c r="D1488" s="244">
        <v>4.0</v>
      </c>
      <c r="E1488" s="244">
        <v>1.0</v>
      </c>
    </row>
    <row r="1489">
      <c r="A1489" s="244">
        <v>2.0</v>
      </c>
      <c r="B1489" s="244">
        <v>25.0</v>
      </c>
      <c r="C1489" s="244">
        <v>20.0</v>
      </c>
      <c r="D1489" s="244">
        <v>4.0</v>
      </c>
      <c r="E1489" s="244">
        <v>2.0</v>
      </c>
    </row>
    <row r="1490">
      <c r="A1490" s="244">
        <v>2.0</v>
      </c>
      <c r="B1490" s="244">
        <v>25.0</v>
      </c>
      <c r="C1490" s="244">
        <v>21.0</v>
      </c>
      <c r="D1490" s="244">
        <v>4.0</v>
      </c>
      <c r="E1490" s="244">
        <v>3.0</v>
      </c>
    </row>
    <row r="1491">
      <c r="A1491" s="244">
        <v>2.0</v>
      </c>
      <c r="B1491" s="244">
        <v>25.0</v>
      </c>
      <c r="C1491" s="244">
        <v>22.0</v>
      </c>
      <c r="D1491" s="244">
        <v>4.0</v>
      </c>
      <c r="E1491" s="244">
        <v>4.0</v>
      </c>
    </row>
    <row r="1492">
      <c r="A1492" s="244">
        <v>2.0</v>
      </c>
      <c r="B1492" s="244">
        <v>25.0</v>
      </c>
      <c r="C1492" s="244">
        <v>23.0</v>
      </c>
      <c r="D1492" s="244">
        <v>4.0</v>
      </c>
      <c r="E1492" s="244">
        <v>5.0</v>
      </c>
    </row>
    <row r="1493">
      <c r="A1493" s="244">
        <v>2.0</v>
      </c>
      <c r="B1493" s="244">
        <v>25.0</v>
      </c>
      <c r="C1493" s="244">
        <v>24.0</v>
      </c>
      <c r="D1493" s="244">
        <v>4.0</v>
      </c>
      <c r="E1493" s="244">
        <v>6.0</v>
      </c>
    </row>
    <row r="1494">
      <c r="A1494" s="244">
        <v>2.0</v>
      </c>
      <c r="B1494" s="244">
        <v>25.0</v>
      </c>
      <c r="C1494" s="244">
        <v>25.0</v>
      </c>
      <c r="D1494" s="244">
        <v>5.0</v>
      </c>
      <c r="E1494" s="244">
        <v>1.0</v>
      </c>
    </row>
    <row r="1495">
      <c r="A1495" s="244">
        <v>2.0</v>
      </c>
      <c r="B1495" s="244">
        <v>25.0</v>
      </c>
      <c r="C1495" s="244">
        <v>26.0</v>
      </c>
      <c r="D1495" s="244">
        <v>5.0</v>
      </c>
      <c r="E1495" s="244">
        <v>2.0</v>
      </c>
    </row>
    <row r="1496">
      <c r="A1496" s="244">
        <v>2.0</v>
      </c>
      <c r="B1496" s="244">
        <v>25.0</v>
      </c>
      <c r="C1496" s="244">
        <v>27.0</v>
      </c>
      <c r="D1496" s="244">
        <v>5.0</v>
      </c>
      <c r="E1496" s="244">
        <v>3.0</v>
      </c>
    </row>
    <row r="1497">
      <c r="A1497" s="244">
        <v>2.0</v>
      </c>
      <c r="B1497" s="244">
        <v>25.0</v>
      </c>
      <c r="C1497" s="244">
        <v>28.0</v>
      </c>
      <c r="D1497" s="244">
        <v>5.0</v>
      </c>
      <c r="E1497" s="244">
        <v>4.0</v>
      </c>
    </row>
    <row r="1498">
      <c r="A1498" s="244">
        <v>2.0</v>
      </c>
      <c r="B1498" s="244">
        <v>25.0</v>
      </c>
      <c r="C1498" s="244">
        <v>29.0</v>
      </c>
      <c r="D1498" s="244">
        <v>5.0</v>
      </c>
      <c r="E1498" s="244">
        <v>5.0</v>
      </c>
    </row>
    <row r="1499">
      <c r="A1499" s="244">
        <v>2.0</v>
      </c>
      <c r="B1499" s="244">
        <v>25.0</v>
      </c>
      <c r="C1499" s="244">
        <v>30.0</v>
      </c>
      <c r="D1499" s="244">
        <v>5.0</v>
      </c>
      <c r="E1499" s="244">
        <v>6.0</v>
      </c>
    </row>
    <row r="1500">
      <c r="A1500" s="244">
        <v>2.0</v>
      </c>
      <c r="B1500" s="244">
        <v>26.0</v>
      </c>
      <c r="C1500" s="244">
        <v>1.0</v>
      </c>
      <c r="D1500" s="244">
        <v>1.0</v>
      </c>
      <c r="E1500" s="244">
        <v>1.0</v>
      </c>
    </row>
    <row r="1501">
      <c r="A1501" s="244">
        <v>2.0</v>
      </c>
      <c r="B1501" s="244">
        <v>26.0</v>
      </c>
      <c r="C1501" s="244">
        <v>2.0</v>
      </c>
      <c r="D1501" s="244">
        <v>1.0</v>
      </c>
      <c r="E1501" s="244">
        <v>2.0</v>
      </c>
    </row>
    <row r="1502">
      <c r="A1502" s="244">
        <v>2.0</v>
      </c>
      <c r="B1502" s="244">
        <v>26.0</v>
      </c>
      <c r="C1502" s="244">
        <v>3.0</v>
      </c>
      <c r="D1502" s="244">
        <v>1.0</v>
      </c>
      <c r="E1502" s="244">
        <v>3.0</v>
      </c>
    </row>
    <row r="1503">
      <c r="A1503" s="244">
        <v>2.0</v>
      </c>
      <c r="B1503" s="244">
        <v>26.0</v>
      </c>
      <c r="C1503" s="244">
        <v>4.0</v>
      </c>
      <c r="D1503" s="244">
        <v>1.0</v>
      </c>
      <c r="E1503" s="244">
        <v>4.0</v>
      </c>
    </row>
    <row r="1504">
      <c r="A1504" s="244">
        <v>2.0</v>
      </c>
      <c r="B1504" s="244">
        <v>26.0</v>
      </c>
      <c r="C1504" s="244">
        <v>5.0</v>
      </c>
      <c r="D1504" s="244">
        <v>1.0</v>
      </c>
      <c r="E1504" s="244">
        <v>5.0</v>
      </c>
    </row>
    <row r="1505">
      <c r="A1505" s="244">
        <v>2.0</v>
      </c>
      <c r="B1505" s="244">
        <v>26.0</v>
      </c>
      <c r="C1505" s="244">
        <v>6.0</v>
      </c>
      <c r="D1505" s="244">
        <v>1.0</v>
      </c>
      <c r="E1505" s="244">
        <v>6.0</v>
      </c>
    </row>
    <row r="1506">
      <c r="A1506" s="244">
        <v>2.0</v>
      </c>
      <c r="B1506" s="244">
        <v>26.0</v>
      </c>
      <c r="C1506" s="244">
        <v>7.0</v>
      </c>
      <c r="D1506" s="244">
        <v>2.0</v>
      </c>
      <c r="E1506" s="244">
        <v>1.0</v>
      </c>
    </row>
    <row r="1507">
      <c r="A1507" s="244">
        <v>2.0</v>
      </c>
      <c r="B1507" s="244">
        <v>26.0</v>
      </c>
      <c r="C1507" s="244">
        <v>8.0</v>
      </c>
      <c r="D1507" s="244">
        <v>2.0</v>
      </c>
      <c r="E1507" s="244">
        <v>2.0</v>
      </c>
    </row>
    <row r="1508">
      <c r="A1508" s="244">
        <v>2.0</v>
      </c>
      <c r="B1508" s="244">
        <v>26.0</v>
      </c>
      <c r="C1508" s="244">
        <v>9.0</v>
      </c>
      <c r="D1508" s="244">
        <v>2.0</v>
      </c>
      <c r="E1508" s="244">
        <v>3.0</v>
      </c>
    </row>
    <row r="1509">
      <c r="A1509" s="244">
        <v>2.0</v>
      </c>
      <c r="B1509" s="244">
        <v>26.0</v>
      </c>
      <c r="C1509" s="244">
        <v>10.0</v>
      </c>
      <c r="D1509" s="244">
        <v>2.0</v>
      </c>
      <c r="E1509" s="244">
        <v>4.0</v>
      </c>
    </row>
    <row r="1510">
      <c r="A1510" s="244">
        <v>2.0</v>
      </c>
      <c r="B1510" s="244">
        <v>26.0</v>
      </c>
      <c r="C1510" s="244">
        <v>11.0</v>
      </c>
      <c r="D1510" s="244">
        <v>2.0</v>
      </c>
      <c r="E1510" s="244">
        <v>5.0</v>
      </c>
    </row>
    <row r="1511">
      <c r="A1511" s="244">
        <v>2.0</v>
      </c>
      <c r="B1511" s="244">
        <v>26.0</v>
      </c>
      <c r="C1511" s="244">
        <v>12.0</v>
      </c>
      <c r="D1511" s="244">
        <v>2.0</v>
      </c>
      <c r="E1511" s="244">
        <v>6.0</v>
      </c>
    </row>
    <row r="1512">
      <c r="A1512" s="244">
        <v>2.0</v>
      </c>
      <c r="B1512" s="244">
        <v>26.0</v>
      </c>
      <c r="C1512" s="244">
        <v>13.0</v>
      </c>
      <c r="D1512" s="244">
        <v>3.0</v>
      </c>
      <c r="E1512" s="244">
        <v>1.0</v>
      </c>
    </row>
    <row r="1513">
      <c r="A1513" s="244">
        <v>2.0</v>
      </c>
      <c r="B1513" s="244">
        <v>26.0</v>
      </c>
      <c r="C1513" s="244">
        <v>14.0</v>
      </c>
      <c r="D1513" s="244">
        <v>3.0</v>
      </c>
      <c r="E1513" s="244">
        <v>2.0</v>
      </c>
    </row>
    <row r="1514">
      <c r="A1514" s="244">
        <v>2.0</v>
      </c>
      <c r="B1514" s="244">
        <v>26.0</v>
      </c>
      <c r="C1514" s="244">
        <v>15.0</v>
      </c>
      <c r="D1514" s="244">
        <v>3.0</v>
      </c>
      <c r="E1514" s="244">
        <v>3.0</v>
      </c>
    </row>
    <row r="1515">
      <c r="A1515" s="244">
        <v>2.0</v>
      </c>
      <c r="B1515" s="244">
        <v>26.0</v>
      </c>
      <c r="C1515" s="244">
        <v>16.0</v>
      </c>
      <c r="D1515" s="244">
        <v>3.0</v>
      </c>
      <c r="E1515" s="244">
        <v>4.0</v>
      </c>
    </row>
    <row r="1516">
      <c r="A1516" s="244">
        <v>2.0</v>
      </c>
      <c r="B1516" s="244">
        <v>26.0</v>
      </c>
      <c r="C1516" s="244">
        <v>17.0</v>
      </c>
      <c r="D1516" s="244">
        <v>3.0</v>
      </c>
      <c r="E1516" s="244">
        <v>5.0</v>
      </c>
    </row>
    <row r="1517">
      <c r="A1517" s="244">
        <v>2.0</v>
      </c>
      <c r="B1517" s="244">
        <v>26.0</v>
      </c>
      <c r="C1517" s="244">
        <v>18.0</v>
      </c>
      <c r="D1517" s="244">
        <v>3.0</v>
      </c>
      <c r="E1517" s="244">
        <v>6.0</v>
      </c>
    </row>
    <row r="1518">
      <c r="A1518" s="244">
        <v>2.0</v>
      </c>
      <c r="B1518" s="244">
        <v>26.0</v>
      </c>
      <c r="C1518" s="244">
        <v>19.0</v>
      </c>
      <c r="D1518" s="244">
        <v>4.0</v>
      </c>
      <c r="E1518" s="244">
        <v>1.0</v>
      </c>
    </row>
    <row r="1519">
      <c r="A1519" s="244">
        <v>2.0</v>
      </c>
      <c r="B1519" s="244">
        <v>26.0</v>
      </c>
      <c r="C1519" s="244">
        <v>20.0</v>
      </c>
      <c r="D1519" s="244">
        <v>4.0</v>
      </c>
      <c r="E1519" s="244">
        <v>2.0</v>
      </c>
    </row>
    <row r="1520">
      <c r="A1520" s="244">
        <v>2.0</v>
      </c>
      <c r="B1520" s="244">
        <v>26.0</v>
      </c>
      <c r="C1520" s="244">
        <v>21.0</v>
      </c>
      <c r="D1520" s="244">
        <v>4.0</v>
      </c>
      <c r="E1520" s="244">
        <v>3.0</v>
      </c>
    </row>
    <row r="1521">
      <c r="A1521" s="244">
        <v>2.0</v>
      </c>
      <c r="B1521" s="244">
        <v>26.0</v>
      </c>
      <c r="C1521" s="244">
        <v>22.0</v>
      </c>
      <c r="D1521" s="244">
        <v>4.0</v>
      </c>
      <c r="E1521" s="244">
        <v>4.0</v>
      </c>
    </row>
    <row r="1522">
      <c r="A1522" s="244">
        <v>2.0</v>
      </c>
      <c r="B1522" s="244">
        <v>26.0</v>
      </c>
      <c r="C1522" s="244">
        <v>23.0</v>
      </c>
      <c r="D1522" s="244">
        <v>4.0</v>
      </c>
      <c r="E1522" s="244">
        <v>5.0</v>
      </c>
    </row>
    <row r="1523">
      <c r="A1523" s="244">
        <v>2.0</v>
      </c>
      <c r="B1523" s="244">
        <v>26.0</v>
      </c>
      <c r="C1523" s="244">
        <v>24.0</v>
      </c>
      <c r="D1523" s="244">
        <v>4.0</v>
      </c>
      <c r="E1523" s="244">
        <v>6.0</v>
      </c>
    </row>
    <row r="1524">
      <c r="A1524" s="244">
        <v>2.0</v>
      </c>
      <c r="B1524" s="244">
        <v>26.0</v>
      </c>
      <c r="C1524" s="244">
        <v>25.0</v>
      </c>
      <c r="D1524" s="244">
        <v>5.0</v>
      </c>
      <c r="E1524" s="244">
        <v>1.0</v>
      </c>
    </row>
    <row r="1525">
      <c r="A1525" s="244">
        <v>2.0</v>
      </c>
      <c r="B1525" s="244">
        <v>26.0</v>
      </c>
      <c r="C1525" s="244">
        <v>26.0</v>
      </c>
      <c r="D1525" s="244">
        <v>5.0</v>
      </c>
      <c r="E1525" s="244">
        <v>2.0</v>
      </c>
    </row>
    <row r="1526">
      <c r="A1526" s="244">
        <v>2.0</v>
      </c>
      <c r="B1526" s="244">
        <v>26.0</v>
      </c>
      <c r="C1526" s="244">
        <v>27.0</v>
      </c>
      <c r="D1526" s="244">
        <v>5.0</v>
      </c>
      <c r="E1526" s="244">
        <v>3.0</v>
      </c>
    </row>
    <row r="1527">
      <c r="A1527" s="244">
        <v>2.0</v>
      </c>
      <c r="B1527" s="244">
        <v>26.0</v>
      </c>
      <c r="C1527" s="244">
        <v>28.0</v>
      </c>
      <c r="D1527" s="244">
        <v>5.0</v>
      </c>
      <c r="E1527" s="244">
        <v>4.0</v>
      </c>
    </row>
    <row r="1528">
      <c r="A1528" s="244">
        <v>2.0</v>
      </c>
      <c r="B1528" s="244">
        <v>26.0</v>
      </c>
      <c r="C1528" s="244">
        <v>29.0</v>
      </c>
      <c r="D1528" s="244">
        <v>5.0</v>
      </c>
      <c r="E1528" s="244">
        <v>5.0</v>
      </c>
    </row>
    <row r="1529">
      <c r="A1529" s="244">
        <v>2.0</v>
      </c>
      <c r="B1529" s="244">
        <v>26.0</v>
      </c>
      <c r="C1529" s="244">
        <v>30.0</v>
      </c>
      <c r="D1529" s="244">
        <v>5.0</v>
      </c>
      <c r="E1529" s="244">
        <v>6.0</v>
      </c>
    </row>
    <row r="1530">
      <c r="A1530" s="244">
        <v>2.0</v>
      </c>
      <c r="B1530" s="244">
        <v>27.0</v>
      </c>
      <c r="C1530" s="244">
        <v>1.0</v>
      </c>
      <c r="D1530" s="244">
        <v>1.0</v>
      </c>
      <c r="E1530" s="244">
        <v>1.0</v>
      </c>
    </row>
    <row r="1531">
      <c r="A1531" s="244">
        <v>2.0</v>
      </c>
      <c r="B1531" s="244">
        <v>27.0</v>
      </c>
      <c r="C1531" s="244">
        <v>2.0</v>
      </c>
      <c r="D1531" s="244">
        <v>1.0</v>
      </c>
      <c r="E1531" s="244">
        <v>2.0</v>
      </c>
    </row>
    <row r="1532">
      <c r="A1532" s="244">
        <v>2.0</v>
      </c>
      <c r="B1532" s="244">
        <v>27.0</v>
      </c>
      <c r="C1532" s="244">
        <v>3.0</v>
      </c>
      <c r="D1532" s="244">
        <v>1.0</v>
      </c>
      <c r="E1532" s="244">
        <v>3.0</v>
      </c>
    </row>
    <row r="1533">
      <c r="A1533" s="244">
        <v>2.0</v>
      </c>
      <c r="B1533" s="244">
        <v>27.0</v>
      </c>
      <c r="C1533" s="244">
        <v>4.0</v>
      </c>
      <c r="D1533" s="244">
        <v>1.0</v>
      </c>
      <c r="E1533" s="244">
        <v>4.0</v>
      </c>
    </row>
    <row r="1534">
      <c r="A1534" s="244">
        <v>2.0</v>
      </c>
      <c r="B1534" s="244">
        <v>27.0</v>
      </c>
      <c r="C1534" s="244">
        <v>5.0</v>
      </c>
      <c r="D1534" s="244">
        <v>1.0</v>
      </c>
      <c r="E1534" s="244">
        <v>5.0</v>
      </c>
    </row>
    <row r="1535">
      <c r="A1535" s="244">
        <v>2.0</v>
      </c>
      <c r="B1535" s="244">
        <v>27.0</v>
      </c>
      <c r="C1535" s="244">
        <v>6.0</v>
      </c>
      <c r="D1535" s="244">
        <v>1.0</v>
      </c>
      <c r="E1535" s="244">
        <v>6.0</v>
      </c>
    </row>
    <row r="1536">
      <c r="A1536" s="244">
        <v>2.0</v>
      </c>
      <c r="B1536" s="244">
        <v>27.0</v>
      </c>
      <c r="C1536" s="244">
        <v>7.0</v>
      </c>
      <c r="D1536" s="244">
        <v>2.0</v>
      </c>
      <c r="E1536" s="244">
        <v>1.0</v>
      </c>
    </row>
    <row r="1537">
      <c r="A1537" s="244">
        <v>2.0</v>
      </c>
      <c r="B1537" s="244">
        <v>27.0</v>
      </c>
      <c r="C1537" s="244">
        <v>8.0</v>
      </c>
      <c r="D1537" s="244">
        <v>2.0</v>
      </c>
      <c r="E1537" s="244">
        <v>2.0</v>
      </c>
    </row>
    <row r="1538">
      <c r="A1538" s="244">
        <v>2.0</v>
      </c>
      <c r="B1538" s="244">
        <v>27.0</v>
      </c>
      <c r="C1538" s="244">
        <v>9.0</v>
      </c>
      <c r="D1538" s="244">
        <v>2.0</v>
      </c>
      <c r="E1538" s="244">
        <v>3.0</v>
      </c>
    </row>
    <row r="1539">
      <c r="A1539" s="244">
        <v>2.0</v>
      </c>
      <c r="B1539" s="244">
        <v>27.0</v>
      </c>
      <c r="C1539" s="244">
        <v>10.0</v>
      </c>
      <c r="D1539" s="244">
        <v>2.0</v>
      </c>
      <c r="E1539" s="244">
        <v>4.0</v>
      </c>
    </row>
    <row r="1540">
      <c r="A1540" s="244">
        <v>2.0</v>
      </c>
      <c r="B1540" s="244">
        <v>27.0</v>
      </c>
      <c r="C1540" s="244">
        <v>11.0</v>
      </c>
      <c r="D1540" s="244">
        <v>2.0</v>
      </c>
      <c r="E1540" s="244">
        <v>5.0</v>
      </c>
    </row>
    <row r="1541">
      <c r="A1541" s="244">
        <v>2.0</v>
      </c>
      <c r="B1541" s="244">
        <v>27.0</v>
      </c>
      <c r="C1541" s="244">
        <v>12.0</v>
      </c>
      <c r="D1541" s="244">
        <v>2.0</v>
      </c>
      <c r="E1541" s="244">
        <v>6.0</v>
      </c>
    </row>
    <row r="1542">
      <c r="A1542" s="244">
        <v>2.0</v>
      </c>
      <c r="B1542" s="244">
        <v>27.0</v>
      </c>
      <c r="C1542" s="244">
        <v>13.0</v>
      </c>
      <c r="D1542" s="244">
        <v>3.0</v>
      </c>
      <c r="E1542" s="244">
        <v>1.0</v>
      </c>
    </row>
    <row r="1543">
      <c r="A1543" s="244">
        <v>2.0</v>
      </c>
      <c r="B1543" s="244">
        <v>27.0</v>
      </c>
      <c r="C1543" s="244">
        <v>14.0</v>
      </c>
      <c r="D1543" s="244">
        <v>3.0</v>
      </c>
      <c r="E1543" s="244">
        <v>2.0</v>
      </c>
    </row>
    <row r="1544">
      <c r="A1544" s="244">
        <v>2.0</v>
      </c>
      <c r="B1544" s="244">
        <v>27.0</v>
      </c>
      <c r="C1544" s="244">
        <v>15.0</v>
      </c>
      <c r="D1544" s="244">
        <v>3.0</v>
      </c>
      <c r="E1544" s="244">
        <v>3.0</v>
      </c>
    </row>
    <row r="1545">
      <c r="A1545" s="244">
        <v>2.0</v>
      </c>
      <c r="B1545" s="244">
        <v>27.0</v>
      </c>
      <c r="C1545" s="244">
        <v>16.0</v>
      </c>
      <c r="D1545" s="244">
        <v>3.0</v>
      </c>
      <c r="E1545" s="244">
        <v>4.0</v>
      </c>
    </row>
    <row r="1546">
      <c r="A1546" s="244">
        <v>2.0</v>
      </c>
      <c r="B1546" s="244">
        <v>27.0</v>
      </c>
      <c r="C1546" s="244">
        <v>17.0</v>
      </c>
      <c r="D1546" s="244">
        <v>3.0</v>
      </c>
      <c r="E1546" s="244">
        <v>5.0</v>
      </c>
    </row>
    <row r="1547">
      <c r="A1547" s="244">
        <v>2.0</v>
      </c>
      <c r="B1547" s="244">
        <v>27.0</v>
      </c>
      <c r="C1547" s="244">
        <v>18.0</v>
      </c>
      <c r="D1547" s="244">
        <v>3.0</v>
      </c>
      <c r="E1547" s="244">
        <v>6.0</v>
      </c>
    </row>
    <row r="1548">
      <c r="A1548" s="244">
        <v>2.0</v>
      </c>
      <c r="B1548" s="244">
        <v>27.0</v>
      </c>
      <c r="C1548" s="244">
        <v>19.0</v>
      </c>
      <c r="D1548" s="244">
        <v>4.0</v>
      </c>
      <c r="E1548" s="244">
        <v>1.0</v>
      </c>
    </row>
    <row r="1549">
      <c r="A1549" s="244">
        <v>2.0</v>
      </c>
      <c r="B1549" s="244">
        <v>27.0</v>
      </c>
      <c r="C1549" s="244">
        <v>20.0</v>
      </c>
      <c r="D1549" s="244">
        <v>4.0</v>
      </c>
      <c r="E1549" s="244">
        <v>2.0</v>
      </c>
    </row>
    <row r="1550">
      <c r="A1550" s="244">
        <v>2.0</v>
      </c>
      <c r="B1550" s="244">
        <v>27.0</v>
      </c>
      <c r="C1550" s="244">
        <v>21.0</v>
      </c>
      <c r="D1550" s="244">
        <v>4.0</v>
      </c>
      <c r="E1550" s="244">
        <v>3.0</v>
      </c>
    </row>
    <row r="1551">
      <c r="A1551" s="244">
        <v>2.0</v>
      </c>
      <c r="B1551" s="244">
        <v>27.0</v>
      </c>
      <c r="C1551" s="244">
        <v>22.0</v>
      </c>
      <c r="D1551" s="244">
        <v>4.0</v>
      </c>
      <c r="E1551" s="244">
        <v>4.0</v>
      </c>
    </row>
    <row r="1552">
      <c r="A1552" s="244">
        <v>2.0</v>
      </c>
      <c r="B1552" s="244">
        <v>27.0</v>
      </c>
      <c r="C1552" s="244">
        <v>23.0</v>
      </c>
      <c r="D1552" s="244">
        <v>4.0</v>
      </c>
      <c r="E1552" s="244">
        <v>5.0</v>
      </c>
    </row>
    <row r="1553">
      <c r="A1553" s="244">
        <v>2.0</v>
      </c>
      <c r="B1553" s="244">
        <v>27.0</v>
      </c>
      <c r="C1553" s="244">
        <v>24.0</v>
      </c>
      <c r="D1553" s="244">
        <v>4.0</v>
      </c>
      <c r="E1553" s="244">
        <v>6.0</v>
      </c>
    </row>
    <row r="1554">
      <c r="A1554" s="244">
        <v>2.0</v>
      </c>
      <c r="B1554" s="244">
        <v>27.0</v>
      </c>
      <c r="C1554" s="244">
        <v>25.0</v>
      </c>
      <c r="D1554" s="244">
        <v>5.0</v>
      </c>
      <c r="E1554" s="244">
        <v>1.0</v>
      </c>
    </row>
    <row r="1555">
      <c r="A1555" s="244">
        <v>2.0</v>
      </c>
      <c r="B1555" s="244">
        <v>27.0</v>
      </c>
      <c r="C1555" s="244">
        <v>26.0</v>
      </c>
      <c r="D1555" s="244">
        <v>5.0</v>
      </c>
      <c r="E1555" s="244">
        <v>2.0</v>
      </c>
    </row>
    <row r="1556">
      <c r="A1556" s="244">
        <v>2.0</v>
      </c>
      <c r="B1556" s="244">
        <v>27.0</v>
      </c>
      <c r="C1556" s="244">
        <v>27.0</v>
      </c>
      <c r="D1556" s="244">
        <v>5.0</v>
      </c>
      <c r="E1556" s="244">
        <v>3.0</v>
      </c>
    </row>
    <row r="1557">
      <c r="A1557" s="244">
        <v>2.0</v>
      </c>
      <c r="B1557" s="244">
        <v>27.0</v>
      </c>
      <c r="C1557" s="244">
        <v>28.0</v>
      </c>
      <c r="D1557" s="244">
        <v>5.0</v>
      </c>
      <c r="E1557" s="244">
        <v>4.0</v>
      </c>
    </row>
    <row r="1558">
      <c r="A1558" s="244">
        <v>2.0</v>
      </c>
      <c r="B1558" s="244">
        <v>27.0</v>
      </c>
      <c r="C1558" s="244">
        <v>29.0</v>
      </c>
      <c r="D1558" s="244">
        <v>5.0</v>
      </c>
      <c r="E1558" s="244">
        <v>5.0</v>
      </c>
    </row>
    <row r="1559">
      <c r="A1559" s="244">
        <v>2.0</v>
      </c>
      <c r="B1559" s="244">
        <v>27.0</v>
      </c>
      <c r="C1559" s="244">
        <v>30.0</v>
      </c>
      <c r="D1559" s="244">
        <v>5.0</v>
      </c>
      <c r="E1559" s="244">
        <v>6.0</v>
      </c>
    </row>
    <row r="1560">
      <c r="A1560" s="244">
        <v>2.0</v>
      </c>
      <c r="B1560" s="244">
        <v>28.0</v>
      </c>
      <c r="C1560" s="244">
        <v>1.0</v>
      </c>
      <c r="D1560" s="244">
        <v>1.0</v>
      </c>
      <c r="E1560" s="244">
        <v>1.0</v>
      </c>
    </row>
    <row r="1561">
      <c r="A1561" s="244">
        <v>2.0</v>
      </c>
      <c r="B1561" s="244">
        <v>28.0</v>
      </c>
      <c r="C1561" s="244">
        <v>2.0</v>
      </c>
      <c r="D1561" s="244">
        <v>1.0</v>
      </c>
      <c r="E1561" s="244">
        <v>2.0</v>
      </c>
    </row>
    <row r="1562">
      <c r="A1562" s="244">
        <v>2.0</v>
      </c>
      <c r="B1562" s="244">
        <v>28.0</v>
      </c>
      <c r="C1562" s="244">
        <v>3.0</v>
      </c>
      <c r="D1562" s="244">
        <v>1.0</v>
      </c>
      <c r="E1562" s="244">
        <v>3.0</v>
      </c>
    </row>
    <row r="1563">
      <c r="A1563" s="244">
        <v>2.0</v>
      </c>
      <c r="B1563" s="244">
        <v>28.0</v>
      </c>
      <c r="C1563" s="244">
        <v>4.0</v>
      </c>
      <c r="D1563" s="244">
        <v>1.0</v>
      </c>
      <c r="E1563" s="244">
        <v>4.0</v>
      </c>
    </row>
    <row r="1564">
      <c r="A1564" s="244">
        <v>2.0</v>
      </c>
      <c r="B1564" s="244">
        <v>28.0</v>
      </c>
      <c r="C1564" s="244">
        <v>5.0</v>
      </c>
      <c r="D1564" s="244">
        <v>1.0</v>
      </c>
      <c r="E1564" s="244">
        <v>5.0</v>
      </c>
    </row>
    <row r="1565">
      <c r="A1565" s="244">
        <v>2.0</v>
      </c>
      <c r="B1565" s="244">
        <v>28.0</v>
      </c>
      <c r="C1565" s="244">
        <v>6.0</v>
      </c>
      <c r="D1565" s="244">
        <v>1.0</v>
      </c>
      <c r="E1565" s="244">
        <v>6.0</v>
      </c>
    </row>
    <row r="1566">
      <c r="A1566" s="244">
        <v>2.0</v>
      </c>
      <c r="B1566" s="244">
        <v>28.0</v>
      </c>
      <c r="C1566" s="244">
        <v>7.0</v>
      </c>
      <c r="D1566" s="244">
        <v>2.0</v>
      </c>
      <c r="E1566" s="244">
        <v>1.0</v>
      </c>
    </row>
    <row r="1567">
      <c r="A1567" s="244">
        <v>2.0</v>
      </c>
      <c r="B1567" s="244">
        <v>28.0</v>
      </c>
      <c r="C1567" s="244">
        <v>8.0</v>
      </c>
      <c r="D1567" s="244">
        <v>2.0</v>
      </c>
      <c r="E1567" s="244">
        <v>2.0</v>
      </c>
    </row>
    <row r="1568">
      <c r="A1568" s="244">
        <v>2.0</v>
      </c>
      <c r="B1568" s="244">
        <v>28.0</v>
      </c>
      <c r="C1568" s="244">
        <v>9.0</v>
      </c>
      <c r="D1568" s="244">
        <v>2.0</v>
      </c>
      <c r="E1568" s="244">
        <v>3.0</v>
      </c>
    </row>
    <row r="1569">
      <c r="A1569" s="244">
        <v>2.0</v>
      </c>
      <c r="B1569" s="244">
        <v>28.0</v>
      </c>
      <c r="C1569" s="244">
        <v>10.0</v>
      </c>
      <c r="D1569" s="244">
        <v>2.0</v>
      </c>
      <c r="E1569" s="244">
        <v>4.0</v>
      </c>
    </row>
    <row r="1570">
      <c r="A1570" s="244">
        <v>2.0</v>
      </c>
      <c r="B1570" s="244">
        <v>28.0</v>
      </c>
      <c r="C1570" s="244">
        <v>11.0</v>
      </c>
      <c r="D1570" s="244">
        <v>2.0</v>
      </c>
      <c r="E1570" s="244">
        <v>5.0</v>
      </c>
    </row>
    <row r="1571">
      <c r="A1571" s="244">
        <v>2.0</v>
      </c>
      <c r="B1571" s="244">
        <v>28.0</v>
      </c>
      <c r="C1571" s="244">
        <v>12.0</v>
      </c>
      <c r="D1571" s="244">
        <v>2.0</v>
      </c>
      <c r="E1571" s="244">
        <v>6.0</v>
      </c>
    </row>
    <row r="1572">
      <c r="A1572" s="244">
        <v>2.0</v>
      </c>
      <c r="B1572" s="244">
        <v>28.0</v>
      </c>
      <c r="C1572" s="244">
        <v>13.0</v>
      </c>
      <c r="D1572" s="244">
        <v>3.0</v>
      </c>
      <c r="E1572" s="244">
        <v>1.0</v>
      </c>
    </row>
    <row r="1573">
      <c r="A1573" s="244">
        <v>2.0</v>
      </c>
      <c r="B1573" s="244">
        <v>28.0</v>
      </c>
      <c r="C1573" s="244">
        <v>14.0</v>
      </c>
      <c r="D1573" s="244">
        <v>3.0</v>
      </c>
      <c r="E1573" s="244">
        <v>2.0</v>
      </c>
    </row>
    <row r="1574">
      <c r="A1574" s="244">
        <v>2.0</v>
      </c>
      <c r="B1574" s="244">
        <v>28.0</v>
      </c>
      <c r="C1574" s="244">
        <v>15.0</v>
      </c>
      <c r="D1574" s="244">
        <v>3.0</v>
      </c>
      <c r="E1574" s="244">
        <v>3.0</v>
      </c>
    </row>
    <row r="1575">
      <c r="A1575" s="244">
        <v>2.0</v>
      </c>
      <c r="B1575" s="244">
        <v>28.0</v>
      </c>
      <c r="C1575" s="244">
        <v>16.0</v>
      </c>
      <c r="D1575" s="244">
        <v>3.0</v>
      </c>
      <c r="E1575" s="244">
        <v>4.0</v>
      </c>
    </row>
    <row r="1576">
      <c r="A1576" s="244">
        <v>2.0</v>
      </c>
      <c r="B1576" s="244">
        <v>28.0</v>
      </c>
      <c r="C1576" s="244">
        <v>17.0</v>
      </c>
      <c r="D1576" s="244">
        <v>3.0</v>
      </c>
      <c r="E1576" s="244">
        <v>5.0</v>
      </c>
    </row>
    <row r="1577">
      <c r="A1577" s="244">
        <v>2.0</v>
      </c>
      <c r="B1577" s="244">
        <v>28.0</v>
      </c>
      <c r="C1577" s="244">
        <v>18.0</v>
      </c>
      <c r="D1577" s="244">
        <v>3.0</v>
      </c>
      <c r="E1577" s="244">
        <v>6.0</v>
      </c>
    </row>
    <row r="1578">
      <c r="A1578" s="244">
        <v>2.0</v>
      </c>
      <c r="B1578" s="244">
        <v>28.0</v>
      </c>
      <c r="C1578" s="244">
        <v>19.0</v>
      </c>
      <c r="D1578" s="244">
        <v>4.0</v>
      </c>
      <c r="E1578" s="244">
        <v>1.0</v>
      </c>
    </row>
    <row r="1579">
      <c r="A1579" s="244">
        <v>2.0</v>
      </c>
      <c r="B1579" s="244">
        <v>28.0</v>
      </c>
      <c r="C1579" s="244">
        <v>20.0</v>
      </c>
      <c r="D1579" s="244">
        <v>4.0</v>
      </c>
      <c r="E1579" s="244">
        <v>2.0</v>
      </c>
    </row>
    <row r="1580">
      <c r="A1580" s="244">
        <v>2.0</v>
      </c>
      <c r="B1580" s="244">
        <v>28.0</v>
      </c>
      <c r="C1580" s="244">
        <v>21.0</v>
      </c>
      <c r="D1580" s="244">
        <v>4.0</v>
      </c>
      <c r="E1580" s="244">
        <v>3.0</v>
      </c>
    </row>
    <row r="1581">
      <c r="A1581" s="244">
        <v>2.0</v>
      </c>
      <c r="B1581" s="244">
        <v>28.0</v>
      </c>
      <c r="C1581" s="244">
        <v>22.0</v>
      </c>
      <c r="D1581" s="244">
        <v>4.0</v>
      </c>
      <c r="E1581" s="244">
        <v>4.0</v>
      </c>
    </row>
    <row r="1582">
      <c r="A1582" s="244">
        <v>2.0</v>
      </c>
      <c r="B1582" s="244">
        <v>28.0</v>
      </c>
      <c r="C1582" s="244">
        <v>23.0</v>
      </c>
      <c r="D1582" s="244">
        <v>4.0</v>
      </c>
      <c r="E1582" s="244">
        <v>5.0</v>
      </c>
    </row>
    <row r="1583">
      <c r="A1583" s="244">
        <v>2.0</v>
      </c>
      <c r="B1583" s="244">
        <v>28.0</v>
      </c>
      <c r="C1583" s="244">
        <v>24.0</v>
      </c>
      <c r="D1583" s="244">
        <v>4.0</v>
      </c>
      <c r="E1583" s="244">
        <v>6.0</v>
      </c>
    </row>
    <row r="1584">
      <c r="A1584" s="244">
        <v>2.0</v>
      </c>
      <c r="B1584" s="244">
        <v>28.0</v>
      </c>
      <c r="C1584" s="244">
        <v>25.0</v>
      </c>
      <c r="D1584" s="244">
        <v>5.0</v>
      </c>
      <c r="E1584" s="244">
        <v>1.0</v>
      </c>
    </row>
    <row r="1585">
      <c r="A1585" s="244">
        <v>2.0</v>
      </c>
      <c r="B1585" s="244">
        <v>28.0</v>
      </c>
      <c r="C1585" s="244">
        <v>26.0</v>
      </c>
      <c r="D1585" s="244">
        <v>5.0</v>
      </c>
      <c r="E1585" s="244">
        <v>2.0</v>
      </c>
    </row>
    <row r="1586">
      <c r="A1586" s="244">
        <v>2.0</v>
      </c>
      <c r="B1586" s="244">
        <v>28.0</v>
      </c>
      <c r="C1586" s="244">
        <v>27.0</v>
      </c>
      <c r="D1586" s="244">
        <v>5.0</v>
      </c>
      <c r="E1586" s="244">
        <v>3.0</v>
      </c>
    </row>
    <row r="1587">
      <c r="A1587" s="244">
        <v>2.0</v>
      </c>
      <c r="B1587" s="244">
        <v>28.0</v>
      </c>
      <c r="C1587" s="244">
        <v>28.0</v>
      </c>
      <c r="D1587" s="244">
        <v>5.0</v>
      </c>
      <c r="E1587" s="244">
        <v>4.0</v>
      </c>
    </row>
    <row r="1588">
      <c r="A1588" s="244">
        <v>2.0</v>
      </c>
      <c r="B1588" s="244">
        <v>28.0</v>
      </c>
      <c r="C1588" s="244">
        <v>29.0</v>
      </c>
      <c r="D1588" s="244">
        <v>5.0</v>
      </c>
      <c r="E1588" s="244">
        <v>5.0</v>
      </c>
    </row>
    <row r="1589">
      <c r="A1589" s="244">
        <v>2.0</v>
      </c>
      <c r="B1589" s="244">
        <v>28.0</v>
      </c>
      <c r="C1589" s="244">
        <v>30.0</v>
      </c>
      <c r="D1589" s="244">
        <v>5.0</v>
      </c>
      <c r="E1589" s="244">
        <v>6.0</v>
      </c>
    </row>
    <row r="1590">
      <c r="A1590" s="244">
        <v>2.0</v>
      </c>
      <c r="B1590" s="244">
        <v>29.0</v>
      </c>
      <c r="C1590" s="244">
        <v>1.0</v>
      </c>
      <c r="D1590" s="244">
        <v>1.0</v>
      </c>
      <c r="E1590" s="244">
        <v>1.0</v>
      </c>
    </row>
    <row r="1591">
      <c r="A1591" s="244">
        <v>2.0</v>
      </c>
      <c r="B1591" s="244">
        <v>29.0</v>
      </c>
      <c r="C1591" s="244">
        <v>2.0</v>
      </c>
      <c r="D1591" s="244">
        <v>1.0</v>
      </c>
      <c r="E1591" s="244">
        <v>2.0</v>
      </c>
    </row>
    <row r="1592">
      <c r="A1592" s="244">
        <v>2.0</v>
      </c>
      <c r="B1592" s="244">
        <v>29.0</v>
      </c>
      <c r="C1592" s="244">
        <v>3.0</v>
      </c>
      <c r="D1592" s="244">
        <v>1.0</v>
      </c>
      <c r="E1592" s="244">
        <v>3.0</v>
      </c>
    </row>
    <row r="1593">
      <c r="A1593" s="244">
        <v>2.0</v>
      </c>
      <c r="B1593" s="244">
        <v>29.0</v>
      </c>
      <c r="C1593" s="244">
        <v>4.0</v>
      </c>
      <c r="D1593" s="244">
        <v>1.0</v>
      </c>
      <c r="E1593" s="244">
        <v>4.0</v>
      </c>
    </row>
    <row r="1594">
      <c r="A1594" s="244">
        <v>2.0</v>
      </c>
      <c r="B1594" s="244">
        <v>29.0</v>
      </c>
      <c r="C1594" s="244">
        <v>5.0</v>
      </c>
      <c r="D1594" s="244">
        <v>1.0</v>
      </c>
      <c r="E1594" s="244">
        <v>5.0</v>
      </c>
    </row>
    <row r="1595">
      <c r="A1595" s="244">
        <v>2.0</v>
      </c>
      <c r="B1595" s="244">
        <v>29.0</v>
      </c>
      <c r="C1595" s="244">
        <v>6.0</v>
      </c>
      <c r="D1595" s="244">
        <v>1.0</v>
      </c>
      <c r="E1595" s="244">
        <v>6.0</v>
      </c>
    </row>
    <row r="1596">
      <c r="A1596" s="244">
        <v>2.0</v>
      </c>
      <c r="B1596" s="244">
        <v>29.0</v>
      </c>
      <c r="C1596" s="244">
        <v>7.0</v>
      </c>
      <c r="D1596" s="244">
        <v>2.0</v>
      </c>
      <c r="E1596" s="244">
        <v>1.0</v>
      </c>
    </row>
    <row r="1597">
      <c r="A1597" s="244">
        <v>2.0</v>
      </c>
      <c r="B1597" s="244">
        <v>29.0</v>
      </c>
      <c r="C1597" s="244">
        <v>8.0</v>
      </c>
      <c r="D1597" s="244">
        <v>2.0</v>
      </c>
      <c r="E1597" s="244">
        <v>2.0</v>
      </c>
    </row>
    <row r="1598">
      <c r="A1598" s="244">
        <v>2.0</v>
      </c>
      <c r="B1598" s="244">
        <v>29.0</v>
      </c>
      <c r="C1598" s="244">
        <v>9.0</v>
      </c>
      <c r="D1598" s="244">
        <v>2.0</v>
      </c>
      <c r="E1598" s="244">
        <v>3.0</v>
      </c>
    </row>
    <row r="1599">
      <c r="A1599" s="244">
        <v>2.0</v>
      </c>
      <c r="B1599" s="244">
        <v>29.0</v>
      </c>
      <c r="C1599" s="244">
        <v>10.0</v>
      </c>
      <c r="D1599" s="244">
        <v>2.0</v>
      </c>
      <c r="E1599" s="244">
        <v>4.0</v>
      </c>
    </row>
    <row r="1600">
      <c r="A1600" s="244">
        <v>2.0</v>
      </c>
      <c r="B1600" s="244">
        <v>29.0</v>
      </c>
      <c r="C1600" s="244">
        <v>11.0</v>
      </c>
      <c r="D1600" s="244">
        <v>2.0</v>
      </c>
      <c r="E1600" s="244">
        <v>5.0</v>
      </c>
    </row>
    <row r="1601">
      <c r="A1601" s="244">
        <v>2.0</v>
      </c>
      <c r="B1601" s="244">
        <v>29.0</v>
      </c>
      <c r="C1601" s="244">
        <v>12.0</v>
      </c>
      <c r="D1601" s="244">
        <v>2.0</v>
      </c>
      <c r="E1601" s="244">
        <v>6.0</v>
      </c>
    </row>
    <row r="1602">
      <c r="A1602" s="244">
        <v>2.0</v>
      </c>
      <c r="B1602" s="244">
        <v>29.0</v>
      </c>
      <c r="C1602" s="244">
        <v>13.0</v>
      </c>
      <c r="D1602" s="244">
        <v>3.0</v>
      </c>
      <c r="E1602" s="244">
        <v>1.0</v>
      </c>
    </row>
    <row r="1603">
      <c r="A1603" s="244">
        <v>2.0</v>
      </c>
      <c r="B1603" s="244">
        <v>29.0</v>
      </c>
      <c r="C1603" s="244">
        <v>14.0</v>
      </c>
      <c r="D1603" s="244">
        <v>3.0</v>
      </c>
      <c r="E1603" s="244">
        <v>2.0</v>
      </c>
    </row>
    <row r="1604">
      <c r="A1604" s="244">
        <v>2.0</v>
      </c>
      <c r="B1604" s="244">
        <v>29.0</v>
      </c>
      <c r="C1604" s="244">
        <v>15.0</v>
      </c>
      <c r="D1604" s="244">
        <v>3.0</v>
      </c>
      <c r="E1604" s="244">
        <v>3.0</v>
      </c>
    </row>
    <row r="1605">
      <c r="A1605" s="244">
        <v>2.0</v>
      </c>
      <c r="B1605" s="244">
        <v>29.0</v>
      </c>
      <c r="C1605" s="244">
        <v>16.0</v>
      </c>
      <c r="D1605" s="244">
        <v>3.0</v>
      </c>
      <c r="E1605" s="244">
        <v>4.0</v>
      </c>
    </row>
    <row r="1606">
      <c r="A1606" s="244">
        <v>2.0</v>
      </c>
      <c r="B1606" s="244">
        <v>29.0</v>
      </c>
      <c r="C1606" s="244">
        <v>17.0</v>
      </c>
      <c r="D1606" s="244">
        <v>3.0</v>
      </c>
      <c r="E1606" s="244">
        <v>5.0</v>
      </c>
    </row>
    <row r="1607">
      <c r="A1607" s="244">
        <v>2.0</v>
      </c>
      <c r="B1607" s="244">
        <v>29.0</v>
      </c>
      <c r="C1607" s="244">
        <v>18.0</v>
      </c>
      <c r="D1607" s="244">
        <v>3.0</v>
      </c>
      <c r="E1607" s="244">
        <v>6.0</v>
      </c>
    </row>
    <row r="1608">
      <c r="A1608" s="244">
        <v>2.0</v>
      </c>
      <c r="B1608" s="244">
        <v>29.0</v>
      </c>
      <c r="C1608" s="244">
        <v>19.0</v>
      </c>
      <c r="D1608" s="244">
        <v>4.0</v>
      </c>
      <c r="E1608" s="244">
        <v>1.0</v>
      </c>
    </row>
    <row r="1609">
      <c r="A1609" s="244">
        <v>2.0</v>
      </c>
      <c r="B1609" s="244">
        <v>29.0</v>
      </c>
      <c r="C1609" s="244">
        <v>20.0</v>
      </c>
      <c r="D1609" s="244">
        <v>4.0</v>
      </c>
      <c r="E1609" s="244">
        <v>2.0</v>
      </c>
    </row>
    <row r="1610">
      <c r="A1610" s="244">
        <v>2.0</v>
      </c>
      <c r="B1610" s="244">
        <v>29.0</v>
      </c>
      <c r="C1610" s="244">
        <v>21.0</v>
      </c>
      <c r="D1610" s="244">
        <v>4.0</v>
      </c>
      <c r="E1610" s="244">
        <v>3.0</v>
      </c>
    </row>
    <row r="1611">
      <c r="A1611" s="244">
        <v>2.0</v>
      </c>
      <c r="B1611" s="244">
        <v>29.0</v>
      </c>
      <c r="C1611" s="244">
        <v>22.0</v>
      </c>
      <c r="D1611" s="244">
        <v>4.0</v>
      </c>
      <c r="E1611" s="244">
        <v>4.0</v>
      </c>
    </row>
    <row r="1612">
      <c r="A1612" s="244">
        <v>2.0</v>
      </c>
      <c r="B1612" s="244">
        <v>29.0</v>
      </c>
      <c r="C1612" s="244">
        <v>23.0</v>
      </c>
      <c r="D1612" s="244">
        <v>4.0</v>
      </c>
      <c r="E1612" s="244">
        <v>5.0</v>
      </c>
    </row>
    <row r="1613">
      <c r="A1613" s="244">
        <v>2.0</v>
      </c>
      <c r="B1613" s="244">
        <v>29.0</v>
      </c>
      <c r="C1613" s="244">
        <v>24.0</v>
      </c>
      <c r="D1613" s="244">
        <v>4.0</v>
      </c>
      <c r="E1613" s="244">
        <v>6.0</v>
      </c>
    </row>
    <row r="1614">
      <c r="A1614" s="244">
        <v>2.0</v>
      </c>
      <c r="B1614" s="244">
        <v>29.0</v>
      </c>
      <c r="C1614" s="244">
        <v>25.0</v>
      </c>
      <c r="D1614" s="244">
        <v>5.0</v>
      </c>
      <c r="E1614" s="244">
        <v>1.0</v>
      </c>
    </row>
    <row r="1615">
      <c r="A1615" s="244">
        <v>2.0</v>
      </c>
      <c r="B1615" s="244">
        <v>29.0</v>
      </c>
      <c r="C1615" s="244">
        <v>26.0</v>
      </c>
      <c r="D1615" s="244">
        <v>5.0</v>
      </c>
      <c r="E1615" s="244">
        <v>2.0</v>
      </c>
    </row>
    <row r="1616">
      <c r="A1616" s="244">
        <v>2.0</v>
      </c>
      <c r="B1616" s="244">
        <v>29.0</v>
      </c>
      <c r="C1616" s="244">
        <v>27.0</v>
      </c>
      <c r="D1616" s="244">
        <v>5.0</v>
      </c>
      <c r="E1616" s="244">
        <v>3.0</v>
      </c>
    </row>
    <row r="1617">
      <c r="A1617" s="244">
        <v>2.0</v>
      </c>
      <c r="B1617" s="244">
        <v>29.0</v>
      </c>
      <c r="C1617" s="244">
        <v>28.0</v>
      </c>
      <c r="D1617" s="244">
        <v>5.0</v>
      </c>
      <c r="E1617" s="244">
        <v>4.0</v>
      </c>
    </row>
    <row r="1618">
      <c r="A1618" s="244">
        <v>2.0</v>
      </c>
      <c r="B1618" s="244">
        <v>29.0</v>
      </c>
      <c r="C1618" s="244">
        <v>29.0</v>
      </c>
      <c r="D1618" s="244">
        <v>5.0</v>
      </c>
      <c r="E1618" s="244">
        <v>5.0</v>
      </c>
    </row>
    <row r="1619">
      <c r="A1619" s="244">
        <v>2.0</v>
      </c>
      <c r="B1619" s="244">
        <v>29.0</v>
      </c>
      <c r="C1619" s="244">
        <v>30.0</v>
      </c>
      <c r="D1619" s="244">
        <v>5.0</v>
      </c>
      <c r="E1619" s="244">
        <v>6.0</v>
      </c>
    </row>
    <row r="1620">
      <c r="A1620" s="244">
        <v>2.0</v>
      </c>
      <c r="B1620" s="244">
        <v>30.0</v>
      </c>
      <c r="C1620" s="244">
        <v>1.0</v>
      </c>
      <c r="D1620" s="244">
        <v>1.0</v>
      </c>
      <c r="E1620" s="244">
        <v>1.0</v>
      </c>
    </row>
    <row r="1621">
      <c r="A1621" s="244">
        <v>2.0</v>
      </c>
      <c r="B1621" s="244">
        <v>30.0</v>
      </c>
      <c r="C1621" s="244">
        <v>2.0</v>
      </c>
      <c r="D1621" s="244">
        <v>1.0</v>
      </c>
      <c r="E1621" s="244">
        <v>2.0</v>
      </c>
    </row>
    <row r="1622">
      <c r="A1622" s="244">
        <v>2.0</v>
      </c>
      <c r="B1622" s="244">
        <v>30.0</v>
      </c>
      <c r="C1622" s="244">
        <v>3.0</v>
      </c>
      <c r="D1622" s="244">
        <v>1.0</v>
      </c>
      <c r="E1622" s="244">
        <v>3.0</v>
      </c>
    </row>
    <row r="1623">
      <c r="A1623" s="244">
        <v>2.0</v>
      </c>
      <c r="B1623" s="244">
        <v>30.0</v>
      </c>
      <c r="C1623" s="244">
        <v>4.0</v>
      </c>
      <c r="D1623" s="244">
        <v>1.0</v>
      </c>
      <c r="E1623" s="244">
        <v>4.0</v>
      </c>
    </row>
    <row r="1624">
      <c r="A1624" s="244">
        <v>2.0</v>
      </c>
      <c r="B1624" s="244">
        <v>30.0</v>
      </c>
      <c r="C1624" s="244">
        <v>5.0</v>
      </c>
      <c r="D1624" s="244">
        <v>1.0</v>
      </c>
      <c r="E1624" s="244">
        <v>5.0</v>
      </c>
    </row>
    <row r="1625">
      <c r="A1625" s="244">
        <v>2.0</v>
      </c>
      <c r="B1625" s="244">
        <v>30.0</v>
      </c>
      <c r="C1625" s="244">
        <v>6.0</v>
      </c>
      <c r="D1625" s="244">
        <v>1.0</v>
      </c>
      <c r="E1625" s="244">
        <v>6.0</v>
      </c>
    </row>
    <row r="1626">
      <c r="A1626" s="244">
        <v>2.0</v>
      </c>
      <c r="B1626" s="244">
        <v>30.0</v>
      </c>
      <c r="C1626" s="244">
        <v>7.0</v>
      </c>
      <c r="D1626" s="244">
        <v>2.0</v>
      </c>
      <c r="E1626" s="244">
        <v>1.0</v>
      </c>
    </row>
    <row r="1627">
      <c r="A1627" s="244">
        <v>2.0</v>
      </c>
      <c r="B1627" s="244">
        <v>30.0</v>
      </c>
      <c r="C1627" s="244">
        <v>8.0</v>
      </c>
      <c r="D1627" s="244">
        <v>2.0</v>
      </c>
      <c r="E1627" s="244">
        <v>2.0</v>
      </c>
    </row>
    <row r="1628">
      <c r="A1628" s="244">
        <v>2.0</v>
      </c>
      <c r="B1628" s="244">
        <v>30.0</v>
      </c>
      <c r="C1628" s="244">
        <v>9.0</v>
      </c>
      <c r="D1628" s="244">
        <v>2.0</v>
      </c>
      <c r="E1628" s="244">
        <v>3.0</v>
      </c>
    </row>
    <row r="1629">
      <c r="A1629" s="244">
        <v>2.0</v>
      </c>
      <c r="B1629" s="244">
        <v>30.0</v>
      </c>
      <c r="C1629" s="244">
        <v>10.0</v>
      </c>
      <c r="D1629" s="244">
        <v>2.0</v>
      </c>
      <c r="E1629" s="244">
        <v>4.0</v>
      </c>
    </row>
    <row r="1630">
      <c r="A1630" s="244">
        <v>2.0</v>
      </c>
      <c r="B1630" s="244">
        <v>30.0</v>
      </c>
      <c r="C1630" s="244">
        <v>11.0</v>
      </c>
      <c r="D1630" s="244">
        <v>2.0</v>
      </c>
      <c r="E1630" s="244">
        <v>5.0</v>
      </c>
    </row>
    <row r="1631">
      <c r="A1631" s="244">
        <v>2.0</v>
      </c>
      <c r="B1631" s="244">
        <v>30.0</v>
      </c>
      <c r="C1631" s="244">
        <v>12.0</v>
      </c>
      <c r="D1631" s="244">
        <v>2.0</v>
      </c>
      <c r="E1631" s="244">
        <v>6.0</v>
      </c>
    </row>
    <row r="1632">
      <c r="A1632" s="244">
        <v>2.0</v>
      </c>
      <c r="B1632" s="244">
        <v>30.0</v>
      </c>
      <c r="C1632" s="244">
        <v>13.0</v>
      </c>
      <c r="D1632" s="244">
        <v>3.0</v>
      </c>
      <c r="E1632" s="244">
        <v>1.0</v>
      </c>
    </row>
    <row r="1633">
      <c r="A1633" s="244">
        <v>2.0</v>
      </c>
      <c r="B1633" s="244">
        <v>30.0</v>
      </c>
      <c r="C1633" s="244">
        <v>14.0</v>
      </c>
      <c r="D1633" s="244">
        <v>3.0</v>
      </c>
      <c r="E1633" s="244">
        <v>2.0</v>
      </c>
    </row>
    <row r="1634">
      <c r="A1634" s="244">
        <v>2.0</v>
      </c>
      <c r="B1634" s="244">
        <v>30.0</v>
      </c>
      <c r="C1634" s="244">
        <v>15.0</v>
      </c>
      <c r="D1634" s="244">
        <v>3.0</v>
      </c>
      <c r="E1634" s="244">
        <v>3.0</v>
      </c>
    </row>
    <row r="1635">
      <c r="A1635" s="244">
        <v>2.0</v>
      </c>
      <c r="B1635" s="244">
        <v>30.0</v>
      </c>
      <c r="C1635" s="244">
        <v>16.0</v>
      </c>
      <c r="D1635" s="244">
        <v>3.0</v>
      </c>
      <c r="E1635" s="244">
        <v>4.0</v>
      </c>
    </row>
    <row r="1636">
      <c r="A1636" s="244">
        <v>2.0</v>
      </c>
      <c r="B1636" s="244">
        <v>30.0</v>
      </c>
      <c r="C1636" s="244">
        <v>17.0</v>
      </c>
      <c r="D1636" s="244">
        <v>3.0</v>
      </c>
      <c r="E1636" s="244">
        <v>5.0</v>
      </c>
    </row>
    <row r="1637">
      <c r="A1637" s="244">
        <v>2.0</v>
      </c>
      <c r="B1637" s="244">
        <v>30.0</v>
      </c>
      <c r="C1637" s="244">
        <v>18.0</v>
      </c>
      <c r="D1637" s="244">
        <v>3.0</v>
      </c>
      <c r="E1637" s="244">
        <v>6.0</v>
      </c>
    </row>
    <row r="1638">
      <c r="A1638" s="244">
        <v>2.0</v>
      </c>
      <c r="B1638" s="244">
        <v>30.0</v>
      </c>
      <c r="C1638" s="244">
        <v>19.0</v>
      </c>
      <c r="D1638" s="244">
        <v>4.0</v>
      </c>
      <c r="E1638" s="244">
        <v>1.0</v>
      </c>
    </row>
    <row r="1639">
      <c r="A1639" s="244">
        <v>2.0</v>
      </c>
      <c r="B1639" s="244">
        <v>30.0</v>
      </c>
      <c r="C1639" s="244">
        <v>20.0</v>
      </c>
      <c r="D1639" s="244">
        <v>4.0</v>
      </c>
      <c r="E1639" s="244">
        <v>2.0</v>
      </c>
    </row>
    <row r="1640">
      <c r="A1640" s="244">
        <v>2.0</v>
      </c>
      <c r="B1640" s="244">
        <v>30.0</v>
      </c>
      <c r="C1640" s="244">
        <v>21.0</v>
      </c>
      <c r="D1640" s="244">
        <v>4.0</v>
      </c>
      <c r="E1640" s="244">
        <v>3.0</v>
      </c>
    </row>
    <row r="1641">
      <c r="A1641" s="244">
        <v>2.0</v>
      </c>
      <c r="B1641" s="244">
        <v>30.0</v>
      </c>
      <c r="C1641" s="244">
        <v>22.0</v>
      </c>
      <c r="D1641" s="244">
        <v>4.0</v>
      </c>
      <c r="E1641" s="244">
        <v>4.0</v>
      </c>
    </row>
    <row r="1642">
      <c r="A1642" s="244">
        <v>2.0</v>
      </c>
      <c r="B1642" s="244">
        <v>30.0</v>
      </c>
      <c r="C1642" s="244">
        <v>23.0</v>
      </c>
      <c r="D1642" s="244">
        <v>4.0</v>
      </c>
      <c r="E1642" s="244">
        <v>5.0</v>
      </c>
    </row>
    <row r="1643">
      <c r="A1643" s="244">
        <v>2.0</v>
      </c>
      <c r="B1643" s="244">
        <v>30.0</v>
      </c>
      <c r="C1643" s="244">
        <v>24.0</v>
      </c>
      <c r="D1643" s="244">
        <v>4.0</v>
      </c>
      <c r="E1643" s="244">
        <v>6.0</v>
      </c>
    </row>
    <row r="1644">
      <c r="A1644" s="244">
        <v>2.0</v>
      </c>
      <c r="B1644" s="244">
        <v>30.0</v>
      </c>
      <c r="C1644" s="244">
        <v>25.0</v>
      </c>
      <c r="D1644" s="244">
        <v>5.0</v>
      </c>
      <c r="E1644" s="244">
        <v>1.0</v>
      </c>
    </row>
    <row r="1645">
      <c r="A1645" s="244">
        <v>2.0</v>
      </c>
      <c r="B1645" s="244">
        <v>30.0</v>
      </c>
      <c r="C1645" s="244">
        <v>26.0</v>
      </c>
      <c r="D1645" s="244">
        <v>5.0</v>
      </c>
      <c r="E1645" s="244">
        <v>2.0</v>
      </c>
    </row>
    <row r="1646">
      <c r="A1646" s="244">
        <v>2.0</v>
      </c>
      <c r="B1646" s="244">
        <v>30.0</v>
      </c>
      <c r="C1646" s="244">
        <v>27.0</v>
      </c>
      <c r="D1646" s="244">
        <v>5.0</v>
      </c>
      <c r="E1646" s="244">
        <v>3.0</v>
      </c>
    </row>
    <row r="1647">
      <c r="A1647" s="244">
        <v>2.0</v>
      </c>
      <c r="B1647" s="244">
        <v>30.0</v>
      </c>
      <c r="C1647" s="244">
        <v>28.0</v>
      </c>
      <c r="D1647" s="244">
        <v>5.0</v>
      </c>
      <c r="E1647" s="244">
        <v>4.0</v>
      </c>
    </row>
    <row r="1648">
      <c r="A1648" s="244">
        <v>2.0</v>
      </c>
      <c r="B1648" s="244">
        <v>30.0</v>
      </c>
      <c r="C1648" s="244">
        <v>29.0</v>
      </c>
      <c r="D1648" s="244">
        <v>5.0</v>
      </c>
      <c r="E1648" s="244">
        <v>5.0</v>
      </c>
    </row>
    <row r="1649">
      <c r="A1649" s="244">
        <v>2.0</v>
      </c>
      <c r="B1649" s="244">
        <v>30.0</v>
      </c>
      <c r="C1649" s="244">
        <v>30.0</v>
      </c>
      <c r="D1649" s="244">
        <v>5.0</v>
      </c>
      <c r="E1649" s="244">
        <v>6.0</v>
      </c>
    </row>
    <row r="1650">
      <c r="A1650" s="244">
        <v>2.0</v>
      </c>
      <c r="B1650" s="244">
        <v>30.0</v>
      </c>
      <c r="C1650" s="244">
        <v>16.0</v>
      </c>
      <c r="D1650" s="244">
        <v>3.0</v>
      </c>
      <c r="E1650" s="244">
        <v>4.0</v>
      </c>
    </row>
    <row r="1651">
      <c r="A1651" s="244">
        <v>2.0</v>
      </c>
      <c r="B1651" s="244">
        <v>30.0</v>
      </c>
      <c r="C1651" s="244">
        <v>17.0</v>
      </c>
      <c r="D1651" s="244">
        <v>3.0</v>
      </c>
      <c r="E1651" s="244">
        <v>5.0</v>
      </c>
    </row>
    <row r="1652">
      <c r="A1652" s="244">
        <v>2.0</v>
      </c>
      <c r="B1652" s="244">
        <v>30.0</v>
      </c>
      <c r="C1652" s="244">
        <v>18.0</v>
      </c>
      <c r="D1652" s="244">
        <v>3.0</v>
      </c>
      <c r="E1652" s="244">
        <v>6.0</v>
      </c>
    </row>
    <row r="1653">
      <c r="A1653" s="244">
        <v>2.0</v>
      </c>
      <c r="B1653" s="244">
        <v>30.0</v>
      </c>
      <c r="C1653" s="244">
        <v>19.0</v>
      </c>
      <c r="D1653" s="244">
        <v>4.0</v>
      </c>
      <c r="E1653" s="244">
        <v>1.0</v>
      </c>
    </row>
    <row r="1654">
      <c r="A1654" s="244">
        <v>2.0</v>
      </c>
      <c r="B1654" s="244">
        <v>30.0</v>
      </c>
      <c r="C1654" s="244">
        <v>20.0</v>
      </c>
      <c r="D1654" s="244">
        <v>4.0</v>
      </c>
      <c r="E1654" s="244">
        <v>2.0</v>
      </c>
    </row>
    <row r="1655">
      <c r="A1655" s="244">
        <v>2.0</v>
      </c>
      <c r="B1655" s="244">
        <v>30.0</v>
      </c>
      <c r="C1655" s="244">
        <v>21.0</v>
      </c>
      <c r="D1655" s="244">
        <v>4.0</v>
      </c>
      <c r="E1655" s="244">
        <v>3.0</v>
      </c>
    </row>
    <row r="1656">
      <c r="A1656" s="244">
        <v>2.0</v>
      </c>
      <c r="B1656" s="244">
        <v>30.0</v>
      </c>
      <c r="C1656" s="244">
        <v>22.0</v>
      </c>
      <c r="D1656" s="244">
        <v>4.0</v>
      </c>
      <c r="E1656" s="244">
        <v>4.0</v>
      </c>
    </row>
    <row r="1657">
      <c r="A1657" s="244">
        <v>2.0</v>
      </c>
      <c r="B1657" s="244">
        <v>30.0</v>
      </c>
      <c r="C1657" s="244">
        <v>23.0</v>
      </c>
      <c r="D1657" s="244">
        <v>4.0</v>
      </c>
      <c r="E1657" s="244">
        <v>5.0</v>
      </c>
    </row>
    <row r="1658">
      <c r="A1658" s="244">
        <v>2.0</v>
      </c>
      <c r="B1658" s="244">
        <v>30.0</v>
      </c>
      <c r="C1658" s="244">
        <v>24.0</v>
      </c>
      <c r="D1658" s="244">
        <v>4.0</v>
      </c>
      <c r="E1658" s="244">
        <v>6.0</v>
      </c>
    </row>
    <row r="1659">
      <c r="A1659" s="244">
        <v>2.0</v>
      </c>
      <c r="B1659" s="244">
        <v>30.0</v>
      </c>
      <c r="C1659" s="244">
        <v>25.0</v>
      </c>
      <c r="D1659" s="244">
        <v>5.0</v>
      </c>
      <c r="E1659" s="244">
        <v>1.0</v>
      </c>
    </row>
    <row r="1660">
      <c r="A1660" s="244">
        <v>2.0</v>
      </c>
      <c r="B1660" s="244">
        <v>30.0</v>
      </c>
      <c r="C1660" s="244">
        <v>26.0</v>
      </c>
      <c r="D1660" s="244">
        <v>5.0</v>
      </c>
      <c r="E1660" s="244">
        <v>2.0</v>
      </c>
    </row>
    <row r="1661">
      <c r="A1661" s="244">
        <v>2.0</v>
      </c>
      <c r="B1661" s="244">
        <v>30.0</v>
      </c>
      <c r="C1661" s="244">
        <v>27.0</v>
      </c>
      <c r="D1661" s="244">
        <v>5.0</v>
      </c>
      <c r="E1661" s="244">
        <v>3.0</v>
      </c>
    </row>
    <row r="1662">
      <c r="A1662" s="244">
        <v>2.0</v>
      </c>
      <c r="B1662" s="244">
        <v>30.0</v>
      </c>
      <c r="C1662" s="244">
        <v>28.0</v>
      </c>
      <c r="D1662" s="244">
        <v>5.0</v>
      </c>
      <c r="E1662" s="244">
        <v>4.0</v>
      </c>
    </row>
    <row r="1663">
      <c r="A1663" s="244">
        <v>2.0</v>
      </c>
      <c r="B1663" s="244">
        <v>30.0</v>
      </c>
      <c r="C1663" s="244">
        <v>29.0</v>
      </c>
      <c r="D1663" s="244">
        <v>5.0</v>
      </c>
      <c r="E1663" s="244">
        <v>5.0</v>
      </c>
    </row>
    <row r="1664">
      <c r="A1664" s="244">
        <v>2.0</v>
      </c>
      <c r="B1664" s="244">
        <v>30.0</v>
      </c>
      <c r="C1664" s="244">
        <v>30.0</v>
      </c>
      <c r="D1664" s="244">
        <v>5.0</v>
      </c>
      <c r="E1664" s="244">
        <v>6.0</v>
      </c>
    </row>
  </sheetData>
  <conditionalFormatting sqref="A1:E1664">
    <cfRule type="containsBlanks" dxfId="9" priority="1">
      <formula>LEN(TRIM(A1))=0</formula>
    </cfRule>
  </conditionalFormatting>
  <conditionalFormatting sqref="E1:E1664">
    <cfRule type="colorScale" priority="2">
      <colorScale>
        <cfvo type="min"/>
        <cfvo type="max"/>
        <color rgb="FFFFFFFF"/>
        <color rgb="FFFFD666"/>
      </colorScale>
    </cfRule>
  </conditionalFormatting>
  <conditionalFormatting sqref="D1:D1664">
    <cfRule type="colorScale" priority="3">
      <colorScale>
        <cfvo type="min"/>
        <cfvo type="max"/>
        <color rgb="FFFFFFFF"/>
        <color rgb="FFE67C73"/>
      </colorScale>
    </cfRule>
  </conditionalFormatting>
  <conditionalFormatting sqref="C1:C1664">
    <cfRule type="colorScale" priority="4">
      <colorScale>
        <cfvo type="min"/>
        <cfvo type="max"/>
        <color rgb="FFFFFFFF"/>
        <color rgb="FF57BB8A"/>
      </colorScale>
    </cfRule>
  </conditionalFormatting>
  <conditionalFormatting sqref="A1:E1664">
    <cfRule type="expression" dxfId="10" priority="5">
      <formula>MOD(ROW(),2)=1</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5.13"/>
    <col customWidth="1" min="2" max="2" width="90.75"/>
    <col hidden="1" min="3" max="3" width="12.63"/>
  </cols>
  <sheetData>
    <row r="1">
      <c r="A1" s="24" t="s">
        <v>46</v>
      </c>
      <c r="B1" s="25"/>
    </row>
    <row r="2">
      <c r="A2" s="25" t="s">
        <v>47</v>
      </c>
      <c r="B2" s="26"/>
    </row>
    <row r="3">
      <c r="A3" s="25" t="s">
        <v>48</v>
      </c>
      <c r="B3" s="25" t="str">
        <f>IFERROR(__xludf.DUMMYFUNCTION("ifna(IMPORTRANGE(B2,""Key!B3""),"""")"),"")</f>
        <v/>
      </c>
    </row>
    <row r="4">
      <c r="A4" s="27" t="s">
        <v>49</v>
      </c>
      <c r="B4" s="27" t="s">
        <v>50</v>
      </c>
      <c r="C4" s="27"/>
    </row>
    <row r="5">
      <c r="A5" s="25" t="s">
        <v>51</v>
      </c>
      <c r="B5" s="28" t="s">
        <v>52</v>
      </c>
      <c r="C5" s="29" t="str">
        <f>sum('Imported Index'!K6:M6)</f>
        <v>#VALUE!</v>
      </c>
    </row>
    <row r="6">
      <c r="A6" s="30" t="s">
        <v>53</v>
      </c>
    </row>
  </sheetData>
  <mergeCells count="1">
    <mergeCell ref="A6:B6"/>
  </mergeCells>
  <conditionalFormatting sqref="B4:B5">
    <cfRule type="expression" dxfId="1" priority="1">
      <formula>if(C4&gt;0,TRUE,FALSE)</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31">
        <v>0.0</v>
      </c>
      <c r="B1" s="31" t="s">
        <v>54</v>
      </c>
      <c r="C1" s="31" t="s">
        <v>55</v>
      </c>
      <c r="D1" s="31" t="s">
        <v>56</v>
      </c>
      <c r="E1" s="31" t="s">
        <v>57</v>
      </c>
      <c r="F1" s="31" t="s">
        <v>58</v>
      </c>
      <c r="G1" s="32" t="str">
        <f>ifna(VLookup(S1,Shiny!B:C, 2, 0),"")</f>
        <v>Sprite</v>
      </c>
      <c r="H1" s="33" t="s">
        <v>59</v>
      </c>
      <c r="I1" s="34" t="s">
        <v>60</v>
      </c>
      <c r="J1" s="35">
        <f>AVERAGE(J2:J1318)</f>
        <v>1</v>
      </c>
      <c r="K1" s="36" t="s">
        <v>61</v>
      </c>
      <c r="L1" s="33" t="s">
        <v>62</v>
      </c>
      <c r="M1" s="37" t="s">
        <v>63</v>
      </c>
      <c r="N1" s="37" t="s">
        <v>64</v>
      </c>
      <c r="O1" s="38" t="s">
        <v>65</v>
      </c>
      <c r="P1" s="39" t="s">
        <v>66</v>
      </c>
      <c r="Q1" s="38" t="s">
        <v>67</v>
      </c>
      <c r="R1" s="40" t="s">
        <v>68</v>
      </c>
      <c r="S1" s="31" t="s">
        <v>69</v>
      </c>
    </row>
    <row r="2" ht="31.5" customHeight="1">
      <c r="A2" s="41">
        <v>1.0</v>
      </c>
      <c r="B2" s="41">
        <v>1.0</v>
      </c>
      <c r="C2" s="41">
        <v>1.0</v>
      </c>
      <c r="D2" s="41">
        <v>1.0</v>
      </c>
      <c r="E2" s="41">
        <v>1.0</v>
      </c>
      <c r="F2" s="41">
        <v>1.0</v>
      </c>
      <c r="G2" s="42" t="str">
        <f>ifna(VLookup(S2,Shiny!B:C, 2, 0),"")</f>
        <v/>
      </c>
      <c r="H2" s="43" t="s">
        <v>70</v>
      </c>
      <c r="I2" s="44">
        <v>1.0</v>
      </c>
      <c r="J2" s="45">
        <f>IFNA(VLOOKUP(S2,'Imported Index'!A:B,2,0),1)</f>
        <v>1</v>
      </c>
      <c r="K2" s="46"/>
      <c r="L2" s="47"/>
      <c r="M2" s="48"/>
      <c r="N2" s="48"/>
      <c r="O2" s="49">
        <f>ifna(VLookup(H2, SwSh!A:B, 2, 0),"")</f>
        <v>68</v>
      </c>
      <c r="P2" s="50">
        <f t="shared" ref="P2:P35" si="1">ifna((I2),"")</f>
        <v>1</v>
      </c>
      <c r="Q2" s="49" t="str">
        <f>ifna(VLookup(H2, PLA!A:C, 3, 0),"")</f>
        <v/>
      </c>
      <c r="R2" s="49" t="str">
        <f>ifna(VLookup(H2, Sv!A:B, 2, 0),"")</f>
        <v>I?</v>
      </c>
      <c r="S2" s="51" t="str">
        <f t="shared" ref="S2:S1318" si="2">ifna(lower(H2&amp;M2&amp;N2),"")</f>
        <v>bulbasaur</v>
      </c>
    </row>
    <row r="3" ht="31.5" customHeight="1">
      <c r="A3" s="31">
        <v>2.0</v>
      </c>
      <c r="B3" s="31">
        <v>1.0</v>
      </c>
      <c r="C3" s="31">
        <v>1.0</v>
      </c>
      <c r="D3" s="31">
        <v>2.0</v>
      </c>
      <c r="E3" s="31">
        <v>1.0</v>
      </c>
      <c r="F3" s="31">
        <v>2.0</v>
      </c>
      <c r="G3" s="32" t="str">
        <f>ifna(VLookup(S3,Shiny!B:C, 2, 0),"")</f>
        <v/>
      </c>
      <c r="H3" s="52" t="s">
        <v>71</v>
      </c>
      <c r="I3" s="53">
        <v>2.0</v>
      </c>
      <c r="J3" s="54">
        <f>IFNA(VLOOKUP(S3,'Imported Index'!A:B,2,0),1)</f>
        <v>1</v>
      </c>
      <c r="K3" s="33"/>
      <c r="L3" s="33"/>
      <c r="M3" s="55"/>
      <c r="N3" s="55"/>
      <c r="O3" s="56">
        <f>ifna(VLookup(H3, SwSh!A:B, 2, 0),"")</f>
        <v>69</v>
      </c>
      <c r="P3" s="57">
        <f t="shared" si="1"/>
        <v>2</v>
      </c>
      <c r="Q3" s="56" t="str">
        <f>ifna(VLookup(H3, PLA!A:C, 3, 0),"")</f>
        <v/>
      </c>
      <c r="R3" s="56" t="str">
        <f>ifna(VLookup(H3, Sv!A:B, 2, 0),"")</f>
        <v>I?</v>
      </c>
      <c r="S3" s="58" t="str">
        <f t="shared" si="2"/>
        <v>ivysaur</v>
      </c>
    </row>
    <row r="4" ht="31.5" customHeight="1">
      <c r="A4" s="41">
        <v>3.0</v>
      </c>
      <c r="B4" s="41">
        <v>1.0</v>
      </c>
      <c r="C4" s="41">
        <v>1.0</v>
      </c>
      <c r="D4" s="41">
        <v>3.0</v>
      </c>
      <c r="E4" s="41">
        <v>1.0</v>
      </c>
      <c r="F4" s="41">
        <v>3.0</v>
      </c>
      <c r="G4" s="42" t="str">
        <f>ifna(VLookup(S4,Shiny!B:C, 2, 0),"")</f>
        <v/>
      </c>
      <c r="H4" s="43" t="s">
        <v>72</v>
      </c>
      <c r="I4" s="44">
        <v>3.0</v>
      </c>
      <c r="J4" s="45">
        <f>IFNA(VLOOKUP(S4,'Imported Index'!A:B,2,0),1)</f>
        <v>1</v>
      </c>
      <c r="K4" s="47"/>
      <c r="L4" s="47"/>
      <c r="M4" s="48"/>
      <c r="N4" s="48"/>
      <c r="O4" s="49">
        <f>ifna(VLookup(H4, SwSh!A:B, 2, 0),"")</f>
        <v>70</v>
      </c>
      <c r="P4" s="50">
        <f t="shared" si="1"/>
        <v>3</v>
      </c>
      <c r="Q4" s="49" t="str">
        <f>ifna(VLookup(H4, PLA!A:C, 3, 0),"")</f>
        <v/>
      </c>
      <c r="R4" s="49" t="str">
        <f>ifna(VLookup(H4, Sv!A:B, 2, 0),"")</f>
        <v>I?</v>
      </c>
      <c r="S4" s="51" t="str">
        <f t="shared" si="2"/>
        <v>venusaur</v>
      </c>
    </row>
    <row r="5" ht="31.5" customHeight="1">
      <c r="A5" s="31">
        <v>4.0</v>
      </c>
      <c r="B5" s="31">
        <v>1.0</v>
      </c>
      <c r="C5" s="31">
        <v>1.0</v>
      </c>
      <c r="D5" s="31">
        <v>4.0</v>
      </c>
      <c r="E5" s="31">
        <v>1.0</v>
      </c>
      <c r="F5" s="31">
        <v>4.0</v>
      </c>
      <c r="G5" s="32" t="str">
        <f>ifna(VLookup(S5,Shiny!B:C, 2, 0),"")</f>
        <v/>
      </c>
      <c r="H5" s="52" t="s">
        <v>72</v>
      </c>
      <c r="I5" s="53">
        <v>3.0</v>
      </c>
      <c r="J5" s="54">
        <f>IFNA(VLOOKUP(S5,'Imported Index'!A:B,2,0),1)</f>
        <v>1</v>
      </c>
      <c r="K5" s="33"/>
      <c r="L5" s="33"/>
      <c r="M5" s="55"/>
      <c r="N5" s="37" t="s">
        <v>73</v>
      </c>
      <c r="O5" s="56">
        <f>ifna(VLookup(H5, SwSh!A:B, 2, 0),"")</f>
        <v>70</v>
      </c>
      <c r="P5" s="57">
        <f t="shared" si="1"/>
        <v>3</v>
      </c>
      <c r="Q5" s="56" t="str">
        <f>ifna(VLookup(H5, PLA!A:C, 3, 0),"")</f>
        <v/>
      </c>
      <c r="R5" s="56" t="str">
        <f>ifna(VLookup(H5, Sv!A:B, 2, 0),"")</f>
        <v>I?</v>
      </c>
      <c r="S5" s="58" t="str">
        <f t="shared" si="2"/>
        <v>venusaur-f</v>
      </c>
    </row>
    <row r="6" ht="31.5" customHeight="1">
      <c r="A6" s="41">
        <v>5.0</v>
      </c>
      <c r="B6" s="41">
        <v>1.0</v>
      </c>
      <c r="C6" s="41">
        <v>1.0</v>
      </c>
      <c r="D6" s="41">
        <v>5.0</v>
      </c>
      <c r="E6" s="41">
        <v>1.0</v>
      </c>
      <c r="F6" s="41">
        <v>5.0</v>
      </c>
      <c r="G6" s="42" t="str">
        <f>ifna(VLookup(S6,Shiny!B:C, 2, 0),"")</f>
        <v/>
      </c>
      <c r="H6" s="43" t="s">
        <v>74</v>
      </c>
      <c r="I6" s="44">
        <v>4.0</v>
      </c>
      <c r="J6" s="45">
        <f>IFNA(VLOOKUP(S6,'Imported Index'!A:B,2,0),1)</f>
        <v>1</v>
      </c>
      <c r="K6" s="47"/>
      <c r="L6" s="47"/>
      <c r="M6" s="48"/>
      <c r="N6" s="48"/>
      <c r="O6" s="49">
        <f>ifna(VLookup(H6, SwSh!A:B, 2, 0),"")</f>
        <v>378</v>
      </c>
      <c r="P6" s="50">
        <f t="shared" si="1"/>
        <v>4</v>
      </c>
      <c r="Q6" s="49" t="str">
        <f>ifna(VLookup(H6, PLA!A:C, 3, 0),"")</f>
        <v/>
      </c>
      <c r="R6" s="49" t="str">
        <f>ifna(VLookup(H6, Sv!A:B, 2, 0),"")</f>
        <v>I?</v>
      </c>
      <c r="S6" s="51" t="str">
        <f t="shared" si="2"/>
        <v>charmander</v>
      </c>
    </row>
    <row r="7" ht="31.5" customHeight="1">
      <c r="A7" s="31">
        <v>6.0</v>
      </c>
      <c r="B7" s="31">
        <v>1.0</v>
      </c>
      <c r="C7" s="31">
        <v>1.0</v>
      </c>
      <c r="D7" s="31">
        <v>6.0</v>
      </c>
      <c r="E7" s="31">
        <v>1.0</v>
      </c>
      <c r="F7" s="31">
        <v>6.0</v>
      </c>
      <c r="G7" s="32" t="str">
        <f>ifna(VLookup(S7,Shiny!B:C, 2, 0),"")</f>
        <v/>
      </c>
      <c r="H7" s="52" t="s">
        <v>75</v>
      </c>
      <c r="I7" s="53">
        <v>5.0</v>
      </c>
      <c r="J7" s="54">
        <f>IFNA(VLOOKUP(S7,'Imported Index'!A:B,2,0),1)</f>
        <v>1</v>
      </c>
      <c r="K7" s="33"/>
      <c r="L7" s="33"/>
      <c r="M7" s="55"/>
      <c r="N7" s="55"/>
      <c r="O7" s="56">
        <f>ifna(VLookup(H7, SwSh!A:B, 2, 0),"")</f>
        <v>379</v>
      </c>
      <c r="P7" s="57">
        <f t="shared" si="1"/>
        <v>5</v>
      </c>
      <c r="Q7" s="56" t="str">
        <f>ifna(VLookup(H7, PLA!A:C, 3, 0),"")</f>
        <v/>
      </c>
      <c r="R7" s="56" t="str">
        <f>ifna(VLookup(H7, Sv!A:B, 2, 0),"")</f>
        <v>I?</v>
      </c>
      <c r="S7" s="58" t="str">
        <f t="shared" si="2"/>
        <v>charmeleon</v>
      </c>
    </row>
    <row r="8" ht="31.5" customHeight="1">
      <c r="A8" s="41">
        <v>7.0</v>
      </c>
      <c r="B8" s="41">
        <v>1.0</v>
      </c>
      <c r="C8" s="41">
        <v>1.0</v>
      </c>
      <c r="D8" s="41">
        <v>7.0</v>
      </c>
      <c r="E8" s="41">
        <v>2.0</v>
      </c>
      <c r="F8" s="41">
        <v>1.0</v>
      </c>
      <c r="G8" s="42" t="str">
        <f>ifna(VLookup(S8,Shiny!B:C, 2, 0),"")</f>
        <v/>
      </c>
      <c r="H8" s="43" t="s">
        <v>76</v>
      </c>
      <c r="I8" s="44">
        <v>6.0</v>
      </c>
      <c r="J8" s="45">
        <f>IFNA(VLOOKUP(S8,'Imported Index'!A:B,2,0),1)</f>
        <v>1</v>
      </c>
      <c r="K8" s="47"/>
      <c r="L8" s="47"/>
      <c r="M8" s="48"/>
      <c r="N8" s="48"/>
      <c r="O8" s="49">
        <f>ifna(VLookup(H8, SwSh!A:B, 2, 0),"")</f>
        <v>380</v>
      </c>
      <c r="P8" s="50">
        <f t="shared" si="1"/>
        <v>6</v>
      </c>
      <c r="Q8" s="49" t="str">
        <f>ifna(VLookup(H8, PLA!A:C, 3, 0),"")</f>
        <v/>
      </c>
      <c r="R8" s="49" t="str">
        <f>ifna(VLookup(H8, Sv!A:B, 2, 0),"")</f>
        <v>I?</v>
      </c>
      <c r="S8" s="51" t="str">
        <f t="shared" si="2"/>
        <v>charizard</v>
      </c>
    </row>
    <row r="9" ht="31.5" customHeight="1">
      <c r="A9" s="31">
        <v>8.0</v>
      </c>
      <c r="B9" s="31">
        <v>1.0</v>
      </c>
      <c r="C9" s="31">
        <v>1.0</v>
      </c>
      <c r="D9" s="31">
        <v>8.0</v>
      </c>
      <c r="E9" s="31">
        <v>2.0</v>
      </c>
      <c r="F9" s="31">
        <v>2.0</v>
      </c>
      <c r="G9" s="32" t="str">
        <f>ifna(VLookup(S9,Shiny!B:C, 2, 0),"")</f>
        <v/>
      </c>
      <c r="H9" s="52" t="s">
        <v>77</v>
      </c>
      <c r="I9" s="53">
        <v>7.0</v>
      </c>
      <c r="J9" s="54">
        <f>IFNA(VLOOKUP(S9,'Imported Index'!A:B,2,0),1)</f>
        <v>1</v>
      </c>
      <c r="K9" s="33"/>
      <c r="L9" s="33"/>
      <c r="M9" s="55"/>
      <c r="N9" s="55"/>
      <c r="O9" s="56">
        <f>ifna(VLookup(H9, SwSh!A:B, 2, 0),"")</f>
        <v>71</v>
      </c>
      <c r="P9" s="57">
        <f t="shared" si="1"/>
        <v>7</v>
      </c>
      <c r="Q9" s="56" t="str">
        <f>ifna(VLookup(H9, PLA!A:C, 3, 0),"")</f>
        <v/>
      </c>
      <c r="R9" s="56" t="str">
        <f>ifna(VLookup(H9, Sv!A:B, 2, 0),"")</f>
        <v>I?</v>
      </c>
      <c r="S9" s="58" t="str">
        <f t="shared" si="2"/>
        <v>squirtle</v>
      </c>
    </row>
    <row r="10" ht="31.5" customHeight="1">
      <c r="A10" s="41">
        <v>9.0</v>
      </c>
      <c r="B10" s="41">
        <v>1.0</v>
      </c>
      <c r="C10" s="41">
        <v>1.0</v>
      </c>
      <c r="D10" s="41">
        <v>9.0</v>
      </c>
      <c r="E10" s="41">
        <v>2.0</v>
      </c>
      <c r="F10" s="41">
        <v>3.0</v>
      </c>
      <c r="G10" s="42" t="str">
        <f>ifna(VLookup(S10,Shiny!B:C, 2, 0),"")</f>
        <v/>
      </c>
      <c r="H10" s="43" t="s">
        <v>78</v>
      </c>
      <c r="I10" s="44">
        <v>8.0</v>
      </c>
      <c r="J10" s="45">
        <f>IFNA(VLOOKUP(S10,'Imported Index'!A:B,2,0),1)</f>
        <v>1</v>
      </c>
      <c r="K10" s="47"/>
      <c r="L10" s="47"/>
      <c r="M10" s="48"/>
      <c r="N10" s="48"/>
      <c r="O10" s="49">
        <f>ifna(VLookup(H10, SwSh!A:B, 2, 0),"")</f>
        <v>72</v>
      </c>
      <c r="P10" s="50">
        <f t="shared" si="1"/>
        <v>8</v>
      </c>
      <c r="Q10" s="49" t="str">
        <f>ifna(VLookup(H10, PLA!A:C, 3, 0),"")</f>
        <v/>
      </c>
      <c r="R10" s="49" t="str">
        <f>ifna(VLookup(H10, Sv!A:B, 2, 0),"")</f>
        <v>I?</v>
      </c>
      <c r="S10" s="51" t="str">
        <f t="shared" si="2"/>
        <v>wartortle</v>
      </c>
    </row>
    <row r="11" ht="31.5" customHeight="1">
      <c r="A11" s="31">
        <v>10.0</v>
      </c>
      <c r="B11" s="31">
        <v>1.0</v>
      </c>
      <c r="C11" s="31">
        <v>1.0</v>
      </c>
      <c r="D11" s="31">
        <v>10.0</v>
      </c>
      <c r="E11" s="31">
        <v>2.0</v>
      </c>
      <c r="F11" s="31">
        <v>4.0</v>
      </c>
      <c r="G11" s="32" t="str">
        <f>ifna(VLookup(S11,Shiny!B:C, 2, 0),"")</f>
        <v/>
      </c>
      <c r="H11" s="52" t="s">
        <v>79</v>
      </c>
      <c r="I11" s="53">
        <v>9.0</v>
      </c>
      <c r="J11" s="54">
        <f>IFNA(VLOOKUP(S11,'Imported Index'!A:B,2,0),1)</f>
        <v>1</v>
      </c>
      <c r="K11" s="33"/>
      <c r="L11" s="33"/>
      <c r="M11" s="55"/>
      <c r="N11" s="55"/>
      <c r="O11" s="56">
        <f>ifna(VLookup(H11, SwSh!A:B, 2, 0),"")</f>
        <v>73</v>
      </c>
      <c r="P11" s="57">
        <f t="shared" si="1"/>
        <v>9</v>
      </c>
      <c r="Q11" s="56" t="str">
        <f>ifna(VLookup(H11, PLA!A:C, 3, 0),"")</f>
        <v/>
      </c>
      <c r="R11" s="56" t="str">
        <f>ifna(VLookup(H11, Sv!A:B, 2, 0),"")</f>
        <v>I?</v>
      </c>
      <c r="S11" s="58" t="str">
        <f t="shared" si="2"/>
        <v>blastoise</v>
      </c>
    </row>
    <row r="12" ht="31.5" customHeight="1">
      <c r="A12" s="41">
        <v>11.0</v>
      </c>
      <c r="B12" s="41">
        <v>1.0</v>
      </c>
      <c r="C12" s="41">
        <v>1.0</v>
      </c>
      <c r="D12" s="41">
        <v>11.0</v>
      </c>
      <c r="E12" s="41">
        <v>2.0</v>
      </c>
      <c r="F12" s="41">
        <v>5.0</v>
      </c>
      <c r="G12" s="42" t="str">
        <f>ifna(VLookup(S12,Shiny!B:C, 2, 0),"")</f>
        <v/>
      </c>
      <c r="H12" s="43" t="s">
        <v>80</v>
      </c>
      <c r="I12" s="44">
        <v>10.0</v>
      </c>
      <c r="J12" s="45">
        <f>IFNA(VLOOKUP(S12,'Imported Index'!A:B,2,0),1)</f>
        <v>1</v>
      </c>
      <c r="K12" s="47"/>
      <c r="L12" s="47"/>
      <c r="M12" s="48"/>
      <c r="N12" s="48"/>
      <c r="O12" s="49">
        <f>ifna(VLookup(H12, SwSh!A:B, 2, 0),"")</f>
        <v>13</v>
      </c>
      <c r="P12" s="50">
        <f t="shared" si="1"/>
        <v>10</v>
      </c>
      <c r="Q12" s="49" t="str">
        <f>ifna(VLookup(H12, PLA!A:C, 3, 0),"")</f>
        <v/>
      </c>
      <c r="R12" s="49" t="str">
        <f>ifna(VLookup(H12, Sv!A:B, 2, 0),"")</f>
        <v/>
      </c>
      <c r="S12" s="51" t="str">
        <f t="shared" si="2"/>
        <v>caterpie</v>
      </c>
    </row>
    <row r="13" ht="31.5" customHeight="1">
      <c r="A13" s="31">
        <v>12.0</v>
      </c>
      <c r="B13" s="31">
        <v>1.0</v>
      </c>
      <c r="C13" s="31">
        <v>1.0</v>
      </c>
      <c r="D13" s="31">
        <v>12.0</v>
      </c>
      <c r="E13" s="31">
        <v>2.0</v>
      </c>
      <c r="F13" s="31">
        <v>6.0</v>
      </c>
      <c r="G13" s="32" t="str">
        <f>ifna(VLookup(S13,Shiny!B:C, 2, 0),"")</f>
        <v/>
      </c>
      <c r="H13" s="52" t="s">
        <v>81</v>
      </c>
      <c r="I13" s="53">
        <v>11.0</v>
      </c>
      <c r="J13" s="54">
        <f>IFNA(VLOOKUP(S13,'Imported Index'!A:B,2,0),1)</f>
        <v>1</v>
      </c>
      <c r="K13" s="33"/>
      <c r="L13" s="33"/>
      <c r="M13" s="55"/>
      <c r="N13" s="55"/>
      <c r="O13" s="56">
        <f>ifna(VLookup(H13, SwSh!A:B, 2, 0),"")</f>
        <v>14</v>
      </c>
      <c r="P13" s="57">
        <f t="shared" si="1"/>
        <v>11</v>
      </c>
      <c r="Q13" s="56" t="str">
        <f>ifna(VLookup(H13, PLA!A:C, 3, 0),"")</f>
        <v/>
      </c>
      <c r="R13" s="56" t="str">
        <f>ifna(VLookup(H13, Sv!A:B, 2, 0),"")</f>
        <v/>
      </c>
      <c r="S13" s="58" t="str">
        <f t="shared" si="2"/>
        <v>metapod</v>
      </c>
    </row>
    <row r="14" ht="31.5" customHeight="1">
      <c r="A14" s="41">
        <v>13.0</v>
      </c>
      <c r="B14" s="41">
        <v>1.0</v>
      </c>
      <c r="C14" s="41">
        <v>1.0</v>
      </c>
      <c r="D14" s="41">
        <v>13.0</v>
      </c>
      <c r="E14" s="41">
        <v>3.0</v>
      </c>
      <c r="F14" s="41">
        <v>1.0</v>
      </c>
      <c r="G14" s="42" t="str">
        <f>ifna(VLookup(S14,Shiny!B:C, 2, 0),"")</f>
        <v/>
      </c>
      <c r="H14" s="43" t="s">
        <v>82</v>
      </c>
      <c r="I14" s="44">
        <v>12.0</v>
      </c>
      <c r="J14" s="45">
        <f>IFNA(VLOOKUP(S14,'Imported Index'!A:B,2,0),1)</f>
        <v>1</v>
      </c>
      <c r="K14" s="47"/>
      <c r="L14" s="47"/>
      <c r="M14" s="48"/>
      <c r="N14" s="48"/>
      <c r="O14" s="49">
        <f>ifna(VLookup(H14, SwSh!A:B, 2, 0),"")</f>
        <v>15</v>
      </c>
      <c r="P14" s="50">
        <f t="shared" si="1"/>
        <v>12</v>
      </c>
      <c r="Q14" s="49" t="str">
        <f>ifna(VLookup(H14, PLA!A:C, 3, 0),"")</f>
        <v/>
      </c>
      <c r="R14" s="49" t="str">
        <f>ifna(VLookup(H14, Sv!A:B, 2, 0),"")</f>
        <v/>
      </c>
      <c r="S14" s="51" t="str">
        <f t="shared" si="2"/>
        <v>butterfree</v>
      </c>
    </row>
    <row r="15" ht="31.5" customHeight="1">
      <c r="A15" s="31">
        <v>14.0</v>
      </c>
      <c r="B15" s="31">
        <v>1.0</v>
      </c>
      <c r="C15" s="31">
        <v>1.0</v>
      </c>
      <c r="D15" s="31">
        <v>14.0</v>
      </c>
      <c r="E15" s="31">
        <v>3.0</v>
      </c>
      <c r="F15" s="31">
        <v>2.0</v>
      </c>
      <c r="G15" s="32" t="str">
        <f>ifna(VLookup(S15,Shiny!B:C, 2, 0),"")</f>
        <v/>
      </c>
      <c r="H15" s="52" t="s">
        <v>82</v>
      </c>
      <c r="I15" s="53">
        <v>12.0</v>
      </c>
      <c r="J15" s="54">
        <f>IFNA(VLOOKUP(S15,'Imported Index'!A:B,2,0),1)</f>
        <v>1</v>
      </c>
      <c r="K15" s="33"/>
      <c r="L15" s="33"/>
      <c r="M15" s="55"/>
      <c r="N15" s="37" t="s">
        <v>73</v>
      </c>
      <c r="O15" s="56">
        <f>ifna(VLookup(H15, SwSh!A:B, 2, 0),"")</f>
        <v>15</v>
      </c>
      <c r="P15" s="57">
        <f t="shared" si="1"/>
        <v>12</v>
      </c>
      <c r="Q15" s="56" t="str">
        <f>ifna(VLookup(H15, PLA!A:C, 3, 0),"")</f>
        <v/>
      </c>
      <c r="R15" s="56" t="str">
        <f>ifna(VLookup(H15, Sv!A:B, 2, 0),"")</f>
        <v/>
      </c>
      <c r="S15" s="58" t="str">
        <f t="shared" si="2"/>
        <v>butterfree-f</v>
      </c>
    </row>
    <row r="16" ht="31.5" customHeight="1">
      <c r="A16" s="41">
        <v>15.0</v>
      </c>
      <c r="B16" s="41">
        <v>1.0</v>
      </c>
      <c r="C16" s="41">
        <v>1.0</v>
      </c>
      <c r="D16" s="41">
        <v>15.0</v>
      </c>
      <c r="E16" s="41">
        <v>3.0</v>
      </c>
      <c r="F16" s="41">
        <v>3.0</v>
      </c>
      <c r="G16" s="42" t="str">
        <f>ifna(VLookup(S16,Shiny!B:C, 2, 0),"")</f>
        <v/>
      </c>
      <c r="H16" s="43" t="s">
        <v>83</v>
      </c>
      <c r="I16" s="44">
        <v>13.0</v>
      </c>
      <c r="J16" s="45">
        <f>IFNA(VLOOKUP(S16,'Imported Index'!A:B,2,0),1)</f>
        <v>1</v>
      </c>
      <c r="K16" s="47"/>
      <c r="L16" s="47"/>
      <c r="M16" s="48"/>
      <c r="N16" s="48"/>
      <c r="O16" s="49" t="str">
        <f>ifna(VLookup(H16, SwSh!A:B, 2, 0),"")</f>
        <v/>
      </c>
      <c r="P16" s="50">
        <f t="shared" si="1"/>
        <v>13</v>
      </c>
      <c r="Q16" s="49" t="str">
        <f>ifna(VLookup(H16, PLA!A:C, 3, 0),"")</f>
        <v/>
      </c>
      <c r="R16" s="49" t="str">
        <f>ifna(VLookup(H16, Sv!A:B, 2, 0),"")</f>
        <v/>
      </c>
      <c r="S16" s="51" t="str">
        <f t="shared" si="2"/>
        <v>weedle</v>
      </c>
    </row>
    <row r="17" ht="31.5" customHeight="1">
      <c r="A17" s="31">
        <v>16.0</v>
      </c>
      <c r="B17" s="31">
        <v>1.0</v>
      </c>
      <c r="C17" s="31">
        <v>1.0</v>
      </c>
      <c r="D17" s="31">
        <v>16.0</v>
      </c>
      <c r="E17" s="31">
        <v>3.0</v>
      </c>
      <c r="F17" s="31">
        <v>4.0</v>
      </c>
      <c r="G17" s="32" t="str">
        <f>ifna(VLookup(S17,Shiny!B:C, 2, 0),"")</f>
        <v/>
      </c>
      <c r="H17" s="52" t="s">
        <v>84</v>
      </c>
      <c r="I17" s="53">
        <v>14.0</v>
      </c>
      <c r="J17" s="54">
        <f>IFNA(VLOOKUP(S17,'Imported Index'!A:B,2,0),1)</f>
        <v>1</v>
      </c>
      <c r="K17" s="33"/>
      <c r="L17" s="33"/>
      <c r="M17" s="55"/>
      <c r="N17" s="55"/>
      <c r="O17" s="56" t="str">
        <f>ifna(VLookup(H17, SwSh!A:B, 2, 0),"")</f>
        <v/>
      </c>
      <c r="P17" s="57">
        <f t="shared" si="1"/>
        <v>14</v>
      </c>
      <c r="Q17" s="56" t="str">
        <f>ifna(VLookup(H17, PLA!A:C, 3, 0),"")</f>
        <v/>
      </c>
      <c r="R17" s="56" t="str">
        <f>ifna(VLookup(H17, Sv!A:B, 2, 0),"")</f>
        <v/>
      </c>
      <c r="S17" s="58" t="str">
        <f t="shared" si="2"/>
        <v>kakuna</v>
      </c>
    </row>
    <row r="18" ht="31.5" customHeight="1">
      <c r="A18" s="41">
        <v>17.0</v>
      </c>
      <c r="B18" s="41">
        <v>1.0</v>
      </c>
      <c r="C18" s="41">
        <v>1.0</v>
      </c>
      <c r="D18" s="41">
        <v>17.0</v>
      </c>
      <c r="E18" s="41">
        <v>3.0</v>
      </c>
      <c r="F18" s="41">
        <v>5.0</v>
      </c>
      <c r="G18" s="42" t="str">
        <f>ifna(VLookup(S18,Shiny!B:C, 2, 0),"")</f>
        <v/>
      </c>
      <c r="H18" s="43" t="s">
        <v>85</v>
      </c>
      <c r="I18" s="44">
        <v>15.0</v>
      </c>
      <c r="J18" s="45">
        <f>IFNA(VLOOKUP(S18,'Imported Index'!A:B,2,0),1)</f>
        <v>1</v>
      </c>
      <c r="K18" s="46"/>
      <c r="L18" s="47"/>
      <c r="M18" s="48"/>
      <c r="N18" s="48"/>
      <c r="O18" s="49" t="str">
        <f>ifna(VLookup(H18, SwSh!A:B, 2, 0),"")</f>
        <v/>
      </c>
      <c r="P18" s="50">
        <f t="shared" si="1"/>
        <v>15</v>
      </c>
      <c r="Q18" s="49" t="str">
        <f>ifna(VLookup(H18, PLA!A:C, 3, 0),"")</f>
        <v/>
      </c>
      <c r="R18" s="49" t="str">
        <f>ifna(VLookup(H18, Sv!A:B, 2, 0),"")</f>
        <v/>
      </c>
      <c r="S18" s="51" t="str">
        <f t="shared" si="2"/>
        <v>beedrill</v>
      </c>
    </row>
    <row r="19" ht="31.5" customHeight="1">
      <c r="A19" s="31">
        <v>18.0</v>
      </c>
      <c r="B19" s="31">
        <v>1.0</v>
      </c>
      <c r="C19" s="31">
        <v>1.0</v>
      </c>
      <c r="D19" s="31">
        <v>18.0</v>
      </c>
      <c r="E19" s="31">
        <v>3.0</v>
      </c>
      <c r="F19" s="31">
        <v>6.0</v>
      </c>
      <c r="G19" s="32" t="str">
        <f>ifna(VLookup(S19,Shiny!B:C, 2, 0),"")</f>
        <v/>
      </c>
      <c r="H19" s="52" t="s">
        <v>86</v>
      </c>
      <c r="I19" s="53">
        <v>16.0</v>
      </c>
      <c r="J19" s="54">
        <f>IFNA(VLOOKUP(S19,'Imported Index'!A:B,2,0),1)</f>
        <v>1</v>
      </c>
      <c r="K19" s="33"/>
      <c r="L19" s="33"/>
      <c r="M19" s="55"/>
      <c r="N19" s="55"/>
      <c r="O19" s="56" t="str">
        <f>ifna(VLookup(H19, SwSh!A:B, 2, 0),"")</f>
        <v/>
      </c>
      <c r="P19" s="57">
        <f t="shared" si="1"/>
        <v>16</v>
      </c>
      <c r="Q19" s="56" t="str">
        <f>ifna(VLookup(H19, PLA!A:C, 3, 0),"")</f>
        <v/>
      </c>
      <c r="R19" s="56" t="str">
        <f>ifna(VLookup(H19, Sv!A:B, 2, 0),"")</f>
        <v/>
      </c>
      <c r="S19" s="58" t="str">
        <f t="shared" si="2"/>
        <v>pidgey</v>
      </c>
    </row>
    <row r="20" ht="31.5" customHeight="1">
      <c r="A20" s="41">
        <v>19.0</v>
      </c>
      <c r="B20" s="41">
        <v>1.0</v>
      </c>
      <c r="C20" s="41">
        <v>1.0</v>
      </c>
      <c r="D20" s="41">
        <v>19.0</v>
      </c>
      <c r="E20" s="41">
        <v>4.0</v>
      </c>
      <c r="F20" s="41">
        <v>1.0</v>
      </c>
      <c r="G20" s="42" t="str">
        <f>ifna(VLookup(S20,Shiny!B:C, 2, 0),"")</f>
        <v/>
      </c>
      <c r="H20" s="43" t="s">
        <v>87</v>
      </c>
      <c r="I20" s="44">
        <v>17.0</v>
      </c>
      <c r="J20" s="45">
        <f>IFNA(VLOOKUP(S20,'Imported Index'!A:B,2,0),1)</f>
        <v>1</v>
      </c>
      <c r="K20" s="47"/>
      <c r="L20" s="47"/>
      <c r="M20" s="48"/>
      <c r="N20" s="48"/>
      <c r="O20" s="49" t="str">
        <f>ifna(VLookup(H20, SwSh!A:B, 2, 0),"")</f>
        <v/>
      </c>
      <c r="P20" s="50">
        <f t="shared" si="1"/>
        <v>17</v>
      </c>
      <c r="Q20" s="49" t="str">
        <f>ifna(VLookup(H20, PLA!A:C, 3, 0),"")</f>
        <v/>
      </c>
      <c r="R20" s="49" t="str">
        <f>ifna(VLookup(H20, Sv!A:B, 2, 0),"")</f>
        <v/>
      </c>
      <c r="S20" s="51" t="str">
        <f t="shared" si="2"/>
        <v>pidgeotto</v>
      </c>
    </row>
    <row r="21" ht="31.5" customHeight="1">
      <c r="A21" s="31">
        <v>20.0</v>
      </c>
      <c r="B21" s="31">
        <v>1.0</v>
      </c>
      <c r="C21" s="31">
        <v>1.0</v>
      </c>
      <c r="D21" s="31">
        <v>20.0</v>
      </c>
      <c r="E21" s="31">
        <v>4.0</v>
      </c>
      <c r="F21" s="31">
        <v>2.0</v>
      </c>
      <c r="G21" s="32" t="str">
        <f>ifna(VLookup(S21,Shiny!B:C, 2, 0),"")</f>
        <v/>
      </c>
      <c r="H21" s="52" t="s">
        <v>88</v>
      </c>
      <c r="I21" s="53">
        <v>18.0</v>
      </c>
      <c r="J21" s="54">
        <f>IFNA(VLOOKUP(S21,'Imported Index'!A:B,2,0),1)</f>
        <v>1</v>
      </c>
      <c r="K21" s="33"/>
      <c r="L21" s="33"/>
      <c r="M21" s="55"/>
      <c r="N21" s="55"/>
      <c r="O21" s="56" t="str">
        <f>ifna(VLookup(H21, SwSh!A:B, 2, 0),"")</f>
        <v/>
      </c>
      <c r="P21" s="57">
        <f t="shared" si="1"/>
        <v>18</v>
      </c>
      <c r="Q21" s="56" t="str">
        <f>ifna(VLookup(H21, PLA!A:C, 3, 0),"")</f>
        <v/>
      </c>
      <c r="R21" s="56" t="str">
        <f>ifna(VLookup(H21, Sv!A:B, 2, 0),"")</f>
        <v/>
      </c>
      <c r="S21" s="58" t="str">
        <f t="shared" si="2"/>
        <v>pidgeot</v>
      </c>
    </row>
    <row r="22" ht="31.5" customHeight="1">
      <c r="A22" s="41">
        <v>21.0</v>
      </c>
      <c r="B22" s="41">
        <v>1.0</v>
      </c>
      <c r="C22" s="41">
        <v>1.0</v>
      </c>
      <c r="D22" s="41">
        <v>21.0</v>
      </c>
      <c r="E22" s="41">
        <v>4.0</v>
      </c>
      <c r="F22" s="41">
        <v>3.0</v>
      </c>
      <c r="G22" s="42" t="str">
        <f>ifna(VLookup(S22,Shiny!B:C, 2, 0),"")</f>
        <v/>
      </c>
      <c r="H22" s="43" t="s">
        <v>89</v>
      </c>
      <c r="I22" s="44">
        <v>19.0</v>
      </c>
      <c r="J22" s="45">
        <f>IFNA(VLOOKUP(S22,'Imported Index'!A:B,2,0),1)</f>
        <v>1</v>
      </c>
      <c r="K22" s="47"/>
      <c r="L22" s="47" t="s">
        <v>90</v>
      </c>
      <c r="M22" s="48"/>
      <c r="N22" s="48"/>
      <c r="O22" s="49" t="str">
        <f>ifna(VLookup(H22, SwSh!A:B, 2, 0),"")</f>
        <v/>
      </c>
      <c r="P22" s="50">
        <f t="shared" si="1"/>
        <v>19</v>
      </c>
      <c r="Q22" s="49" t="str">
        <f>ifna(VLookup(H22, PLA!A:C, 3, 0),"")</f>
        <v/>
      </c>
      <c r="R22" s="49" t="str">
        <f>ifna(VLookup(H22, Sv!A:B, 2, 0),"")</f>
        <v/>
      </c>
      <c r="S22" s="51" t="str">
        <f t="shared" si="2"/>
        <v>rattata</v>
      </c>
    </row>
    <row r="23" ht="31.5" customHeight="1">
      <c r="A23" s="31">
        <v>22.0</v>
      </c>
      <c r="B23" s="31">
        <v>1.0</v>
      </c>
      <c r="C23" s="31">
        <v>1.0</v>
      </c>
      <c r="D23" s="31">
        <v>22.0</v>
      </c>
      <c r="E23" s="31">
        <v>4.0</v>
      </c>
      <c r="F23" s="31">
        <v>4.0</v>
      </c>
      <c r="G23" s="32" t="str">
        <f>ifna(VLookup(S23,Shiny!B:C, 2, 0),"")</f>
        <v/>
      </c>
      <c r="H23" s="52" t="s">
        <v>89</v>
      </c>
      <c r="I23" s="53">
        <v>19.0</v>
      </c>
      <c r="J23" s="54">
        <f>IFNA(VLOOKUP(S23,'Imported Index'!A:B,2,0),1)</f>
        <v>1</v>
      </c>
      <c r="K23" s="33"/>
      <c r="L23" s="33" t="s">
        <v>90</v>
      </c>
      <c r="M23" s="55"/>
      <c r="N23" s="37" t="s">
        <v>73</v>
      </c>
      <c r="O23" s="56" t="str">
        <f>ifna(VLookup(H23, SwSh!A:B, 2, 0),"")</f>
        <v/>
      </c>
      <c r="P23" s="57">
        <f t="shared" si="1"/>
        <v>19</v>
      </c>
      <c r="Q23" s="56" t="str">
        <f>ifna(VLookup(H23, PLA!A:C, 3, 0),"")</f>
        <v/>
      </c>
      <c r="R23" s="56" t="str">
        <f>ifna(VLookup(H23, Sv!A:B, 2, 0),"")</f>
        <v/>
      </c>
      <c r="S23" s="58" t="str">
        <f t="shared" si="2"/>
        <v>rattata-f</v>
      </c>
    </row>
    <row r="24" ht="31.5" customHeight="1">
      <c r="A24" s="41">
        <v>23.0</v>
      </c>
      <c r="B24" s="41">
        <v>1.0</v>
      </c>
      <c r="C24" s="41">
        <v>1.0</v>
      </c>
      <c r="D24" s="41">
        <v>23.0</v>
      </c>
      <c r="E24" s="41">
        <v>4.0</v>
      </c>
      <c r="F24" s="41">
        <v>5.0</v>
      </c>
      <c r="G24" s="42" t="str">
        <f>ifna(VLookup(S24,Shiny!B:C, 2, 0),"")</f>
        <v/>
      </c>
      <c r="H24" s="43" t="s">
        <v>89</v>
      </c>
      <c r="I24" s="44">
        <v>19.0</v>
      </c>
      <c r="J24" s="45">
        <f>IFNA(VLOOKUP(S24,'Imported Index'!A:B,2,0),1)</f>
        <v>1</v>
      </c>
      <c r="K24" s="47"/>
      <c r="L24" s="47" t="s">
        <v>91</v>
      </c>
      <c r="M24" s="59">
        <v>-1.0</v>
      </c>
      <c r="N24" s="48"/>
      <c r="O24" s="49" t="str">
        <f>ifna(VLookup(H24, SwSh!A:B, 2, 0),"")</f>
        <v/>
      </c>
      <c r="P24" s="50">
        <f t="shared" si="1"/>
        <v>19</v>
      </c>
      <c r="Q24" s="49" t="str">
        <f>ifna(VLookup(H24, PLA!A:C, 3, 0),"")</f>
        <v/>
      </c>
      <c r="R24" s="49" t="str">
        <f>ifna(VLookup(H24, Sv!A:B, 2, 0),"")</f>
        <v/>
      </c>
      <c r="S24" s="51" t="str">
        <f t="shared" si="2"/>
        <v>rattata-1</v>
      </c>
    </row>
    <row r="25" ht="31.5" customHeight="1">
      <c r="A25" s="31">
        <v>24.0</v>
      </c>
      <c r="B25" s="31">
        <v>1.0</v>
      </c>
      <c r="C25" s="31">
        <v>1.0</v>
      </c>
      <c r="D25" s="31">
        <v>24.0</v>
      </c>
      <c r="E25" s="31">
        <v>4.0</v>
      </c>
      <c r="F25" s="31">
        <v>6.0</v>
      </c>
      <c r="G25" s="32" t="str">
        <f>ifna(VLookup(S25,Shiny!B:C, 2, 0),"")</f>
        <v/>
      </c>
      <c r="H25" s="52" t="s">
        <v>92</v>
      </c>
      <c r="I25" s="53">
        <v>20.0</v>
      </c>
      <c r="J25" s="54">
        <f>IFNA(VLOOKUP(S25,'Imported Index'!A:B,2,0),1)</f>
        <v>1</v>
      </c>
      <c r="K25" s="60"/>
      <c r="L25" s="33" t="s">
        <v>90</v>
      </c>
      <c r="M25" s="55"/>
      <c r="N25" s="55"/>
      <c r="O25" s="56" t="str">
        <f>ifna(VLookup(H25, SwSh!A:B, 2, 0),"")</f>
        <v/>
      </c>
      <c r="P25" s="57">
        <f t="shared" si="1"/>
        <v>20</v>
      </c>
      <c r="Q25" s="56" t="str">
        <f>ifna(VLookup(H25, PLA!A:C, 3, 0),"")</f>
        <v/>
      </c>
      <c r="R25" s="56" t="str">
        <f>ifna(VLookup(H25, Sv!A:B, 2, 0),"")</f>
        <v/>
      </c>
      <c r="S25" s="58" t="str">
        <f t="shared" si="2"/>
        <v>raticate</v>
      </c>
    </row>
    <row r="26" ht="31.5" customHeight="1">
      <c r="A26" s="41">
        <v>25.0</v>
      </c>
      <c r="B26" s="41">
        <v>1.0</v>
      </c>
      <c r="C26" s="41">
        <v>1.0</v>
      </c>
      <c r="D26" s="41">
        <v>25.0</v>
      </c>
      <c r="E26" s="41">
        <v>5.0</v>
      </c>
      <c r="F26" s="41">
        <v>1.0</v>
      </c>
      <c r="G26" s="42" t="str">
        <f>ifna(VLookup(S26,Shiny!B:C, 2, 0),"")</f>
        <v/>
      </c>
      <c r="H26" s="43" t="s">
        <v>92</v>
      </c>
      <c r="I26" s="44">
        <v>20.0</v>
      </c>
      <c r="J26" s="45">
        <f>IFNA(VLOOKUP(S26,'Imported Index'!A:B,2,0),1)</f>
        <v>1</v>
      </c>
      <c r="K26" s="47"/>
      <c r="L26" s="47" t="s">
        <v>90</v>
      </c>
      <c r="M26" s="48"/>
      <c r="N26" s="59" t="s">
        <v>73</v>
      </c>
      <c r="O26" s="49" t="str">
        <f>ifna(VLookup(H26, SwSh!A:B, 2, 0),"")</f>
        <v/>
      </c>
      <c r="P26" s="50">
        <f t="shared" si="1"/>
        <v>20</v>
      </c>
      <c r="Q26" s="49" t="str">
        <f>ifna(VLookup(H26, PLA!A:C, 3, 0),"")</f>
        <v/>
      </c>
      <c r="R26" s="49" t="str">
        <f>ifna(VLookup(H26, Sv!A:B, 2, 0),"")</f>
        <v/>
      </c>
      <c r="S26" s="51" t="str">
        <f t="shared" si="2"/>
        <v>raticate-f</v>
      </c>
    </row>
    <row r="27" ht="31.5" customHeight="1">
      <c r="A27" s="31">
        <v>26.0</v>
      </c>
      <c r="B27" s="31">
        <v>1.0</v>
      </c>
      <c r="C27" s="31">
        <v>1.0</v>
      </c>
      <c r="D27" s="31">
        <v>26.0</v>
      </c>
      <c r="E27" s="31">
        <v>5.0</v>
      </c>
      <c r="F27" s="31">
        <v>2.0</v>
      </c>
      <c r="G27" s="32" t="str">
        <f>ifna(VLookup(S27,Shiny!B:C, 2, 0),"")</f>
        <v/>
      </c>
      <c r="H27" s="52" t="s">
        <v>92</v>
      </c>
      <c r="I27" s="53">
        <v>20.0</v>
      </c>
      <c r="J27" s="54">
        <f>IFNA(VLOOKUP(S27,'Imported Index'!A:B,2,0),1)</f>
        <v>1</v>
      </c>
      <c r="K27" s="33"/>
      <c r="L27" s="33" t="s">
        <v>91</v>
      </c>
      <c r="M27" s="37">
        <v>-1.0</v>
      </c>
      <c r="N27" s="55"/>
      <c r="O27" s="56" t="str">
        <f>ifna(VLookup(H27, SwSh!A:B, 2, 0),"")</f>
        <v/>
      </c>
      <c r="P27" s="57">
        <f t="shared" si="1"/>
        <v>20</v>
      </c>
      <c r="Q27" s="56" t="str">
        <f>ifna(VLookup(H27, PLA!A:C, 3, 0),"")</f>
        <v/>
      </c>
      <c r="R27" s="56" t="str">
        <f>ifna(VLookup(H27, Sv!A:B, 2, 0),"")</f>
        <v/>
      </c>
      <c r="S27" s="58" t="str">
        <f t="shared" si="2"/>
        <v>raticate-1</v>
      </c>
    </row>
    <row r="28" ht="31.5" customHeight="1">
      <c r="A28" s="41">
        <v>27.0</v>
      </c>
      <c r="B28" s="41">
        <v>1.0</v>
      </c>
      <c r="C28" s="41">
        <v>1.0</v>
      </c>
      <c r="D28" s="41">
        <v>27.0</v>
      </c>
      <c r="E28" s="41">
        <v>5.0</v>
      </c>
      <c r="F28" s="41">
        <v>3.0</v>
      </c>
      <c r="G28" s="42" t="str">
        <f>ifna(VLookup(S28,Shiny!B:C, 2, 0),"")</f>
        <v/>
      </c>
      <c r="H28" s="43" t="s">
        <v>93</v>
      </c>
      <c r="I28" s="44">
        <v>21.0</v>
      </c>
      <c r="J28" s="45">
        <f>IFNA(VLOOKUP(S28,'Imported Index'!A:B,2,0),1)</f>
        <v>1</v>
      </c>
      <c r="K28" s="47"/>
      <c r="L28" s="47"/>
      <c r="M28" s="48"/>
      <c r="N28" s="48"/>
      <c r="O28" s="49" t="str">
        <f>ifna(VLookup(H28, SwSh!A:B, 2, 0),"")</f>
        <v/>
      </c>
      <c r="P28" s="50">
        <f t="shared" si="1"/>
        <v>21</v>
      </c>
      <c r="Q28" s="49" t="str">
        <f>ifna(VLookup(H28, PLA!A:C, 3, 0),"")</f>
        <v/>
      </c>
      <c r="R28" s="49" t="str">
        <f>ifna(VLookup(H28, Sv!A:B, 2, 0),"")</f>
        <v/>
      </c>
      <c r="S28" s="51" t="str">
        <f t="shared" si="2"/>
        <v>spearow</v>
      </c>
    </row>
    <row r="29" ht="31.5" customHeight="1">
      <c r="A29" s="31">
        <v>28.0</v>
      </c>
      <c r="B29" s="31">
        <v>1.0</v>
      </c>
      <c r="C29" s="31">
        <v>1.0</v>
      </c>
      <c r="D29" s="31">
        <v>28.0</v>
      </c>
      <c r="E29" s="31">
        <v>5.0</v>
      </c>
      <c r="F29" s="31">
        <v>4.0</v>
      </c>
      <c r="G29" s="32" t="str">
        <f>ifna(VLookup(S29,Shiny!B:C, 2, 0),"")</f>
        <v/>
      </c>
      <c r="H29" s="52" t="s">
        <v>94</v>
      </c>
      <c r="I29" s="53">
        <v>22.0</v>
      </c>
      <c r="J29" s="54">
        <f>IFNA(VLOOKUP(S29,'Imported Index'!A:B,2,0),1)</f>
        <v>1</v>
      </c>
      <c r="K29" s="33"/>
      <c r="L29" s="33"/>
      <c r="M29" s="55"/>
      <c r="N29" s="55"/>
      <c r="O29" s="56" t="str">
        <f>ifna(VLookup(H29, SwSh!A:B, 2, 0),"")</f>
        <v/>
      </c>
      <c r="P29" s="57">
        <f t="shared" si="1"/>
        <v>22</v>
      </c>
      <c r="Q29" s="56" t="str">
        <f>ifna(VLookup(H29, PLA!A:C, 3, 0),"")</f>
        <v/>
      </c>
      <c r="R29" s="56" t="str">
        <f>ifna(VLookup(H29, Sv!A:B, 2, 0),"")</f>
        <v/>
      </c>
      <c r="S29" s="58" t="str">
        <f t="shared" si="2"/>
        <v>fearow</v>
      </c>
    </row>
    <row r="30" ht="31.5" customHeight="1">
      <c r="A30" s="41">
        <v>29.0</v>
      </c>
      <c r="B30" s="41">
        <v>1.0</v>
      </c>
      <c r="C30" s="41">
        <v>1.0</v>
      </c>
      <c r="D30" s="41">
        <v>29.0</v>
      </c>
      <c r="E30" s="41">
        <v>5.0</v>
      </c>
      <c r="F30" s="41">
        <v>5.0</v>
      </c>
      <c r="G30" s="42" t="str">
        <f>ifna(VLookup(S30,Shiny!B:C, 2, 0),"")</f>
        <v/>
      </c>
      <c r="H30" s="43" t="s">
        <v>95</v>
      </c>
      <c r="I30" s="44">
        <v>23.0</v>
      </c>
      <c r="J30" s="45">
        <f>IFNA(VLOOKUP(S30,'Imported Index'!A:B,2,0),1)</f>
        <v>1</v>
      </c>
      <c r="K30" s="47"/>
      <c r="L30" s="47"/>
      <c r="M30" s="48"/>
      <c r="N30" s="48"/>
      <c r="O30" s="49" t="str">
        <f>ifna(VLookup(H30, SwSh!A:B, 2, 0),"")</f>
        <v/>
      </c>
      <c r="P30" s="50">
        <f t="shared" si="1"/>
        <v>23</v>
      </c>
      <c r="Q30" s="49" t="str">
        <f>ifna(VLookup(H30, PLA!A:C, 3, 0),"")</f>
        <v/>
      </c>
      <c r="R30" s="49" t="str">
        <f>ifna(VLookup(H30, Sv!A:B, 2, 0),"")</f>
        <v>K018</v>
      </c>
      <c r="S30" s="51" t="str">
        <f t="shared" si="2"/>
        <v>ekans</v>
      </c>
    </row>
    <row r="31" ht="31.5" customHeight="1">
      <c r="A31" s="31">
        <v>30.0</v>
      </c>
      <c r="B31" s="31">
        <v>1.0</v>
      </c>
      <c r="C31" s="31">
        <v>1.0</v>
      </c>
      <c r="D31" s="31">
        <v>30.0</v>
      </c>
      <c r="E31" s="31">
        <v>5.0</v>
      </c>
      <c r="F31" s="31">
        <v>6.0</v>
      </c>
      <c r="G31" s="32" t="str">
        <f>ifna(VLookup(S31,Shiny!B:C, 2, 0),"")</f>
        <v/>
      </c>
      <c r="H31" s="52" t="s">
        <v>96</v>
      </c>
      <c r="I31" s="53">
        <v>24.0</v>
      </c>
      <c r="J31" s="54">
        <f>IFNA(VLOOKUP(S31,'Imported Index'!A:B,2,0),1)</f>
        <v>1</v>
      </c>
      <c r="K31" s="33"/>
      <c r="L31" s="33"/>
      <c r="M31" s="55"/>
      <c r="N31" s="55"/>
      <c r="O31" s="56" t="str">
        <f>ifna(VLookup(H31, SwSh!A:B, 2, 0),"")</f>
        <v/>
      </c>
      <c r="P31" s="57">
        <f t="shared" si="1"/>
        <v>24</v>
      </c>
      <c r="Q31" s="56" t="str">
        <f>ifna(VLookup(H31, PLA!A:C, 3, 0),"")</f>
        <v/>
      </c>
      <c r="R31" s="56" t="str">
        <f>ifna(VLookup(H31, Sv!A:B, 2, 0),"")</f>
        <v>K019</v>
      </c>
      <c r="S31" s="58" t="str">
        <f t="shared" si="2"/>
        <v>arbok</v>
      </c>
    </row>
    <row r="32" ht="31.5" customHeight="1">
      <c r="A32" s="41">
        <v>31.0</v>
      </c>
      <c r="B32" s="41">
        <v>1.0</v>
      </c>
      <c r="C32" s="41">
        <v>2.0</v>
      </c>
      <c r="D32" s="41">
        <v>1.0</v>
      </c>
      <c r="E32" s="41">
        <v>1.0</v>
      </c>
      <c r="F32" s="41">
        <v>1.0</v>
      </c>
      <c r="G32" s="42" t="str">
        <f>ifna(VLookup(S32,Shiny!B:C, 2, 0),"")</f>
        <v/>
      </c>
      <c r="H32" s="43" t="s">
        <v>97</v>
      </c>
      <c r="I32" s="44">
        <v>25.0</v>
      </c>
      <c r="J32" s="45">
        <f>IFNA(VLOOKUP(S32,'Imported Index'!A:B,2,0),1)</f>
        <v>1</v>
      </c>
      <c r="K32" s="61"/>
      <c r="L32" s="47"/>
      <c r="M32" s="48"/>
      <c r="N32" s="48"/>
      <c r="O32" s="49">
        <f>ifna(VLookup(H32, SwSh!A:B, 2, 0),"")</f>
        <v>85</v>
      </c>
      <c r="P32" s="50">
        <f t="shared" si="1"/>
        <v>25</v>
      </c>
      <c r="Q32" s="49">
        <f>ifna(VLookup(H32, PLA!A:C, 3, 0),"")</f>
        <v>56</v>
      </c>
      <c r="R32" s="49">
        <f>ifna(VLookup(H32, Sv!A:B, 2, 0),"")</f>
        <v>74</v>
      </c>
      <c r="S32" s="51" t="str">
        <f t="shared" si="2"/>
        <v>pikachu</v>
      </c>
    </row>
    <row r="33" ht="31.5" customHeight="1">
      <c r="A33" s="31">
        <v>32.0</v>
      </c>
      <c r="B33" s="31">
        <v>1.0</v>
      </c>
      <c r="C33" s="31">
        <v>2.0</v>
      </c>
      <c r="D33" s="31">
        <v>2.0</v>
      </c>
      <c r="E33" s="31">
        <v>1.0</v>
      </c>
      <c r="F33" s="31">
        <v>2.0</v>
      </c>
      <c r="G33" s="32" t="str">
        <f>ifna(VLookup(S33,Shiny!B:C, 2, 0),"")</f>
        <v/>
      </c>
      <c r="H33" s="52" t="s">
        <v>97</v>
      </c>
      <c r="I33" s="53">
        <v>25.0</v>
      </c>
      <c r="J33" s="54">
        <f>IFNA(VLOOKUP(S33,'Imported Index'!A:B,2,0),1)</f>
        <v>1</v>
      </c>
      <c r="K33" s="62"/>
      <c r="L33" s="33"/>
      <c r="M33" s="55"/>
      <c r="N33" s="37" t="s">
        <v>73</v>
      </c>
      <c r="O33" s="56">
        <f>ifna(VLookup(H33, SwSh!A:B, 2, 0),"")</f>
        <v>85</v>
      </c>
      <c r="P33" s="57">
        <f t="shared" si="1"/>
        <v>25</v>
      </c>
      <c r="Q33" s="56">
        <f>ifna(VLookup(H33, PLA!A:C, 3, 0),"")</f>
        <v>56</v>
      </c>
      <c r="R33" s="56">
        <f>ifna(VLookup(H33, Sv!A:B, 2, 0),"")</f>
        <v>74</v>
      </c>
      <c r="S33" s="58" t="str">
        <f t="shared" si="2"/>
        <v>pikachu-f</v>
      </c>
    </row>
    <row r="34" ht="31.5" customHeight="1">
      <c r="A34" s="41">
        <v>33.0</v>
      </c>
      <c r="B34" s="41">
        <v>1.0</v>
      </c>
      <c r="C34" s="41">
        <v>2.0</v>
      </c>
      <c r="D34" s="41">
        <v>3.0</v>
      </c>
      <c r="E34" s="41">
        <v>1.0</v>
      </c>
      <c r="F34" s="41">
        <v>3.0</v>
      </c>
      <c r="G34" s="42" t="str">
        <f>ifna(VLookup(S34,Shiny!B:C, 2, 0),"")</f>
        <v/>
      </c>
      <c r="H34" s="43" t="s">
        <v>98</v>
      </c>
      <c r="I34" s="44">
        <v>26.0</v>
      </c>
      <c r="J34" s="45">
        <f>IFNA(VLOOKUP(S34,'Imported Index'!A:B,2,0),1)</f>
        <v>1</v>
      </c>
      <c r="K34" s="61"/>
      <c r="L34" s="47" t="s">
        <v>90</v>
      </c>
      <c r="M34" s="48"/>
      <c r="N34" s="48"/>
      <c r="O34" s="49">
        <f>ifna(VLookup(H34, SwSh!A:B, 2, 0),"")</f>
        <v>86</v>
      </c>
      <c r="P34" s="50">
        <f t="shared" si="1"/>
        <v>26</v>
      </c>
      <c r="Q34" s="49">
        <f>ifna(VLookup(H34, PLA!A:C, 3, 0),"")</f>
        <v>57</v>
      </c>
      <c r="R34" s="49">
        <f>ifna(VLookup(H34, Sv!A:B, 2, 0),"")</f>
        <v>75</v>
      </c>
      <c r="S34" s="51" t="str">
        <f t="shared" si="2"/>
        <v>raichu</v>
      </c>
    </row>
    <row r="35" ht="31.5" customHeight="1">
      <c r="A35" s="31">
        <v>34.0</v>
      </c>
      <c r="B35" s="31">
        <v>1.0</v>
      </c>
      <c r="C35" s="31">
        <v>2.0</v>
      </c>
      <c r="D35" s="31">
        <v>4.0</v>
      </c>
      <c r="E35" s="31">
        <v>1.0</v>
      </c>
      <c r="F35" s="31">
        <v>4.0</v>
      </c>
      <c r="G35" s="32" t="str">
        <f>ifna(VLookup(S35,Shiny!B:C, 2, 0),"")</f>
        <v/>
      </c>
      <c r="H35" s="52" t="s">
        <v>98</v>
      </c>
      <c r="I35" s="53">
        <v>26.0</v>
      </c>
      <c r="J35" s="54">
        <f>IFNA(VLOOKUP(S35,'Imported Index'!A:B,2,0),1)</f>
        <v>1</v>
      </c>
      <c r="K35" s="62"/>
      <c r="L35" s="33" t="s">
        <v>90</v>
      </c>
      <c r="M35" s="55"/>
      <c r="N35" s="37" t="s">
        <v>73</v>
      </c>
      <c r="O35" s="56">
        <f>ifna(VLookup(H35, SwSh!A:B, 2, 0),"")</f>
        <v>86</v>
      </c>
      <c r="P35" s="57">
        <f t="shared" si="1"/>
        <v>26</v>
      </c>
      <c r="Q35" s="56">
        <f>ifna(VLookup(H35, PLA!A:C, 3, 0),"")</f>
        <v>57</v>
      </c>
      <c r="R35" s="56">
        <f>ifna(VLookup(H35, Sv!A:B, 2, 0),"")</f>
        <v>75</v>
      </c>
      <c r="S35" s="58" t="str">
        <f t="shared" si="2"/>
        <v>raichu-f</v>
      </c>
    </row>
    <row r="36" ht="31.5" customHeight="1">
      <c r="A36" s="41">
        <v>35.0</v>
      </c>
      <c r="B36" s="41">
        <v>1.0</v>
      </c>
      <c r="C36" s="41">
        <v>2.0</v>
      </c>
      <c r="D36" s="41">
        <v>5.0</v>
      </c>
      <c r="E36" s="41">
        <v>1.0</v>
      </c>
      <c r="F36" s="41">
        <v>5.0</v>
      </c>
      <c r="G36" s="42" t="str">
        <f>ifna(VLookup(S36,Shiny!B:C, 2, 0),"")</f>
        <v/>
      </c>
      <c r="H36" s="43" t="s">
        <v>98</v>
      </c>
      <c r="I36" s="44">
        <v>26.0</v>
      </c>
      <c r="J36" s="45">
        <f>IFNA(VLOOKUP(S36,'Imported Index'!A:B,2,0),1)</f>
        <v>1</v>
      </c>
      <c r="K36" s="61"/>
      <c r="L36" s="47" t="s">
        <v>91</v>
      </c>
      <c r="M36" s="59">
        <v>-1.0</v>
      </c>
      <c r="N36" s="48"/>
      <c r="O36" s="49">
        <f>ifna(VLookup(H36, SwSh!A:B, 2, 0),"")</f>
        <v>86</v>
      </c>
      <c r="P36" s="63"/>
      <c r="Q36" s="49"/>
      <c r="R36" s="49">
        <f>ifna(VLookup(H36, Sv!A:B, 2, 0),"")</f>
        <v>75</v>
      </c>
      <c r="S36" s="51" t="str">
        <f t="shared" si="2"/>
        <v>raichu-1</v>
      </c>
    </row>
    <row r="37" ht="31.5" customHeight="1">
      <c r="A37" s="31">
        <v>36.0</v>
      </c>
      <c r="B37" s="31">
        <v>1.0</v>
      </c>
      <c r="C37" s="31">
        <v>2.0</v>
      </c>
      <c r="D37" s="31">
        <v>6.0</v>
      </c>
      <c r="E37" s="31">
        <v>1.0</v>
      </c>
      <c r="F37" s="31">
        <v>6.0</v>
      </c>
      <c r="G37" s="32" t="str">
        <f>ifna(VLookup(S37,Shiny!B:C, 2, 0),"")</f>
        <v/>
      </c>
      <c r="H37" s="52" t="s">
        <v>99</v>
      </c>
      <c r="I37" s="53">
        <v>27.0</v>
      </c>
      <c r="J37" s="54">
        <f>IFNA(VLOOKUP(S37,'Imported Index'!A:B,2,0),1)</f>
        <v>1</v>
      </c>
      <c r="K37" s="33"/>
      <c r="L37" s="33" t="s">
        <v>90</v>
      </c>
      <c r="M37" s="55"/>
      <c r="N37" s="55"/>
      <c r="O37" s="56">
        <f>ifna(VLookup(H37, SwSh!A:B, 2, 0),"")</f>
        <v>168</v>
      </c>
      <c r="P37" s="57">
        <f t="shared" ref="P37:P68" si="3">ifna((I37),"")</f>
        <v>27</v>
      </c>
      <c r="Q37" s="56" t="str">
        <f>ifna(VLookup(H37, PLA!A:C, 3, 0),"")</f>
        <v/>
      </c>
      <c r="R37" s="56" t="str">
        <f>ifna(VLookup(H37, Sv!A:B, 2, 0),"")</f>
        <v>K116</v>
      </c>
      <c r="S37" s="58" t="str">
        <f t="shared" si="2"/>
        <v>sandshrew</v>
      </c>
    </row>
    <row r="38" ht="31.5" customHeight="1">
      <c r="A38" s="41">
        <v>37.0</v>
      </c>
      <c r="B38" s="41">
        <v>1.0</v>
      </c>
      <c r="C38" s="41">
        <v>2.0</v>
      </c>
      <c r="D38" s="41">
        <v>7.0</v>
      </c>
      <c r="E38" s="41">
        <v>2.0</v>
      </c>
      <c r="F38" s="41">
        <v>1.0</v>
      </c>
      <c r="G38" s="42" t="str">
        <f>ifna(VLookup(S38,Shiny!B:C, 2, 0),"")</f>
        <v/>
      </c>
      <c r="H38" s="43" t="s">
        <v>99</v>
      </c>
      <c r="I38" s="44">
        <v>27.0</v>
      </c>
      <c r="J38" s="45">
        <f>IFNA(VLOOKUP(S38,'Imported Index'!A:B,2,0),1)</f>
        <v>1</v>
      </c>
      <c r="K38" s="47"/>
      <c r="L38" s="47" t="s">
        <v>91</v>
      </c>
      <c r="M38" s="59">
        <v>-1.0</v>
      </c>
      <c r="N38" s="48"/>
      <c r="O38" s="49">
        <f>ifna(VLookup(H38, SwSh!A:B, 2, 0),"")</f>
        <v>168</v>
      </c>
      <c r="P38" s="50">
        <f t="shared" si="3"/>
        <v>27</v>
      </c>
      <c r="Q38" s="49" t="str">
        <f>ifna(VLookup(H38, PLA!A:C, 3, 0),"")</f>
        <v/>
      </c>
      <c r="R38" s="49" t="str">
        <f>ifna(VLookup(H38, Sv!A:B, 2, 0),"")</f>
        <v>K116</v>
      </c>
      <c r="S38" s="51" t="str">
        <f t="shared" si="2"/>
        <v>sandshrew-1</v>
      </c>
    </row>
    <row r="39" ht="31.5" customHeight="1">
      <c r="A39" s="31">
        <v>38.0</v>
      </c>
      <c r="B39" s="31">
        <v>1.0</v>
      </c>
      <c r="C39" s="31">
        <v>2.0</v>
      </c>
      <c r="D39" s="31">
        <v>8.0</v>
      </c>
      <c r="E39" s="31">
        <v>2.0</v>
      </c>
      <c r="F39" s="31">
        <v>2.0</v>
      </c>
      <c r="G39" s="32" t="str">
        <f>ifna(VLookup(S39,Shiny!B:C, 2, 0),"")</f>
        <v/>
      </c>
      <c r="H39" s="52" t="s">
        <v>100</v>
      </c>
      <c r="I39" s="53">
        <v>28.0</v>
      </c>
      <c r="J39" s="54">
        <f>IFNA(VLOOKUP(S39,'Imported Index'!A:B,2,0),1)</f>
        <v>1</v>
      </c>
      <c r="K39" s="62"/>
      <c r="L39" s="33" t="s">
        <v>90</v>
      </c>
      <c r="M39" s="55"/>
      <c r="N39" s="55"/>
      <c r="O39" s="56">
        <f>ifna(VLookup(H39, SwSh!A:B, 2, 0),"")</f>
        <v>169</v>
      </c>
      <c r="P39" s="57">
        <f t="shared" si="3"/>
        <v>28</v>
      </c>
      <c r="Q39" s="56" t="str">
        <f>ifna(VLookup(H39, PLA!A:C, 3, 0),"")</f>
        <v/>
      </c>
      <c r="R39" s="56" t="str">
        <f>ifna(VLookup(H39, Sv!A:B, 2, 0),"")</f>
        <v>K117</v>
      </c>
      <c r="S39" s="58" t="str">
        <f t="shared" si="2"/>
        <v>sandslash</v>
      </c>
    </row>
    <row r="40" ht="31.5" customHeight="1">
      <c r="A40" s="41">
        <v>39.0</v>
      </c>
      <c r="B40" s="41">
        <v>1.0</v>
      </c>
      <c r="C40" s="41">
        <v>2.0</v>
      </c>
      <c r="D40" s="41">
        <v>9.0</v>
      </c>
      <c r="E40" s="41">
        <v>2.0</v>
      </c>
      <c r="F40" s="41">
        <v>3.0</v>
      </c>
      <c r="G40" s="42" t="str">
        <f>ifna(VLookup(S40,Shiny!B:C, 2, 0),"")</f>
        <v/>
      </c>
      <c r="H40" s="43" t="s">
        <v>100</v>
      </c>
      <c r="I40" s="44">
        <v>28.0</v>
      </c>
      <c r="J40" s="45">
        <f>IFNA(VLOOKUP(S40,'Imported Index'!A:B,2,0),1)</f>
        <v>1</v>
      </c>
      <c r="K40" s="47"/>
      <c r="L40" s="47" t="s">
        <v>91</v>
      </c>
      <c r="M40" s="59">
        <v>-1.0</v>
      </c>
      <c r="N40" s="48"/>
      <c r="O40" s="49">
        <f>ifna(VLookup(H40, SwSh!A:B, 2, 0),"")</f>
        <v>169</v>
      </c>
      <c r="P40" s="50">
        <f t="shared" si="3"/>
        <v>28</v>
      </c>
      <c r="Q40" s="49" t="str">
        <f>ifna(VLookup(H40, PLA!A:C, 3, 0),"")</f>
        <v/>
      </c>
      <c r="R40" s="49" t="str">
        <f>ifna(VLookup(H40, Sv!A:B, 2, 0),"")</f>
        <v>K117</v>
      </c>
      <c r="S40" s="51" t="str">
        <f t="shared" si="2"/>
        <v>sandslash-1</v>
      </c>
    </row>
    <row r="41" ht="31.5" customHeight="1">
      <c r="A41" s="31">
        <v>40.0</v>
      </c>
      <c r="B41" s="31">
        <v>1.0</v>
      </c>
      <c r="C41" s="31">
        <v>2.0</v>
      </c>
      <c r="D41" s="31">
        <v>10.0</v>
      </c>
      <c r="E41" s="31">
        <v>2.0</v>
      </c>
      <c r="F41" s="31">
        <v>4.0</v>
      </c>
      <c r="G41" s="32" t="str">
        <f>ifna(VLookup(S41,Shiny!B:C, 2, 0),"")</f>
        <v/>
      </c>
      <c r="H41" s="52" t="s">
        <v>101</v>
      </c>
      <c r="I41" s="53">
        <v>29.0</v>
      </c>
      <c r="J41" s="54">
        <f>IFNA(VLOOKUP(S41,'Imported Index'!A:B,2,0),1)</f>
        <v>1</v>
      </c>
      <c r="K41" s="33"/>
      <c r="L41" s="33"/>
      <c r="M41" s="55"/>
      <c r="N41" s="55"/>
      <c r="O41" s="56">
        <f>ifna(VLookup(H41, SwSh!A:B, 2, 0),"")</f>
        <v>65</v>
      </c>
      <c r="P41" s="57">
        <f t="shared" si="3"/>
        <v>29</v>
      </c>
      <c r="Q41" s="56" t="str">
        <f>ifna(VLookup(H41, PLA!A:C, 3, 0),"")</f>
        <v/>
      </c>
      <c r="R41" s="56" t="str">
        <f>ifna(VLookup(H41, Sv!A:B, 2, 0),"")</f>
        <v/>
      </c>
      <c r="S41" s="58" t="str">
        <f t="shared" si="2"/>
        <v>nidoran♀</v>
      </c>
    </row>
    <row r="42" ht="31.5" customHeight="1">
      <c r="A42" s="41">
        <v>41.0</v>
      </c>
      <c r="B42" s="41">
        <v>1.0</v>
      </c>
      <c r="C42" s="41">
        <v>2.0</v>
      </c>
      <c r="D42" s="41">
        <v>11.0</v>
      </c>
      <c r="E42" s="41">
        <v>2.0</v>
      </c>
      <c r="F42" s="41">
        <v>5.0</v>
      </c>
      <c r="G42" s="42" t="str">
        <f>ifna(VLookup(S42,Shiny!B:C, 2, 0),"")</f>
        <v/>
      </c>
      <c r="H42" s="43" t="s">
        <v>102</v>
      </c>
      <c r="I42" s="44">
        <v>30.0</v>
      </c>
      <c r="J42" s="45">
        <f>IFNA(VLOOKUP(S42,'Imported Index'!A:B,2,0),1)</f>
        <v>1</v>
      </c>
      <c r="K42" s="47"/>
      <c r="L42" s="47"/>
      <c r="M42" s="48"/>
      <c r="N42" s="48"/>
      <c r="O42" s="49">
        <f>ifna(VLookup(H42, SwSh!A:B, 2, 0),"")</f>
        <v>66</v>
      </c>
      <c r="P42" s="50">
        <f t="shared" si="3"/>
        <v>30</v>
      </c>
      <c r="Q42" s="49" t="str">
        <f>ifna(VLookup(H42, PLA!A:C, 3, 0),"")</f>
        <v/>
      </c>
      <c r="R42" s="49" t="str">
        <f>ifna(VLookup(H42, Sv!A:B, 2, 0),"")</f>
        <v/>
      </c>
      <c r="S42" s="51" t="str">
        <f t="shared" si="2"/>
        <v>nidorina</v>
      </c>
    </row>
    <row r="43" ht="31.5" customHeight="1">
      <c r="A43" s="31">
        <v>42.0</v>
      </c>
      <c r="B43" s="31">
        <v>1.0</v>
      </c>
      <c r="C43" s="31">
        <v>2.0</v>
      </c>
      <c r="D43" s="31">
        <v>12.0</v>
      </c>
      <c r="E43" s="31">
        <v>2.0</v>
      </c>
      <c r="F43" s="31">
        <v>6.0</v>
      </c>
      <c r="G43" s="32" t="str">
        <f>ifna(VLookup(S43,Shiny!B:C, 2, 0),"")</f>
        <v/>
      </c>
      <c r="H43" s="52" t="s">
        <v>103</v>
      </c>
      <c r="I43" s="53">
        <v>31.0</v>
      </c>
      <c r="J43" s="54">
        <f>IFNA(VLOOKUP(S43,'Imported Index'!A:B,2,0),1)</f>
        <v>1</v>
      </c>
      <c r="K43" s="33"/>
      <c r="L43" s="33"/>
      <c r="M43" s="55"/>
      <c r="N43" s="55"/>
      <c r="O43" s="56">
        <f>ifna(VLookup(H43, SwSh!A:B, 2, 0),"")</f>
        <v>67</v>
      </c>
      <c r="P43" s="57">
        <f t="shared" si="3"/>
        <v>31</v>
      </c>
      <c r="Q43" s="56" t="str">
        <f>ifna(VLookup(H43, PLA!A:C, 3, 0),"")</f>
        <v/>
      </c>
      <c r="R43" s="56" t="str">
        <f>ifna(VLookup(H43, Sv!A:B, 2, 0),"")</f>
        <v/>
      </c>
      <c r="S43" s="58" t="str">
        <f t="shared" si="2"/>
        <v>nidoqueen</v>
      </c>
    </row>
    <row r="44" ht="31.5" customHeight="1">
      <c r="A44" s="41">
        <v>43.0</v>
      </c>
      <c r="B44" s="41">
        <v>1.0</v>
      </c>
      <c r="C44" s="41">
        <v>2.0</v>
      </c>
      <c r="D44" s="41">
        <v>13.0</v>
      </c>
      <c r="E44" s="41">
        <v>3.0</v>
      </c>
      <c r="F44" s="41">
        <v>1.0</v>
      </c>
      <c r="G44" s="42" t="str">
        <f>ifna(VLookup(S44,Shiny!B:C, 2, 0),"")</f>
        <v/>
      </c>
      <c r="H44" s="43" t="s">
        <v>104</v>
      </c>
      <c r="I44" s="44">
        <v>32.0</v>
      </c>
      <c r="J44" s="45">
        <f>IFNA(VLOOKUP(S44,'Imported Index'!A:B,2,0),1)</f>
        <v>1</v>
      </c>
      <c r="K44" s="47"/>
      <c r="L44" s="47"/>
      <c r="M44" s="48"/>
      <c r="N44" s="48"/>
      <c r="O44" s="49">
        <f>ifna(VLookup(H44, SwSh!A:B, 2, 0),"")</f>
        <v>68</v>
      </c>
      <c r="P44" s="50">
        <f t="shared" si="3"/>
        <v>32</v>
      </c>
      <c r="Q44" s="49" t="str">
        <f>ifna(VLookup(H44, PLA!A:C, 3, 0),"")</f>
        <v/>
      </c>
      <c r="R44" s="49" t="str">
        <f>ifna(VLookup(H44, Sv!A:B, 2, 0),"")</f>
        <v/>
      </c>
      <c r="S44" s="51" t="str">
        <f t="shared" si="2"/>
        <v>nidoran♂</v>
      </c>
    </row>
    <row r="45" ht="31.5" customHeight="1">
      <c r="A45" s="31">
        <v>44.0</v>
      </c>
      <c r="B45" s="31">
        <v>1.0</v>
      </c>
      <c r="C45" s="31">
        <v>2.0</v>
      </c>
      <c r="D45" s="31">
        <v>14.0</v>
      </c>
      <c r="E45" s="31">
        <v>3.0</v>
      </c>
      <c r="F45" s="31">
        <v>2.0</v>
      </c>
      <c r="G45" s="32" t="str">
        <f>ifna(VLookup(S45,Shiny!B:C, 2, 0),"")</f>
        <v/>
      </c>
      <c r="H45" s="52" t="s">
        <v>105</v>
      </c>
      <c r="I45" s="53">
        <v>33.0</v>
      </c>
      <c r="J45" s="54">
        <f>IFNA(VLOOKUP(S45,'Imported Index'!A:B,2,0),1)</f>
        <v>1</v>
      </c>
      <c r="K45" s="33"/>
      <c r="L45" s="33"/>
      <c r="M45" s="55"/>
      <c r="N45" s="55"/>
      <c r="O45" s="56">
        <f>ifna(VLookup(H45, SwSh!A:B, 2, 0),"")</f>
        <v>69</v>
      </c>
      <c r="P45" s="57">
        <f t="shared" si="3"/>
        <v>33</v>
      </c>
      <c r="Q45" s="56" t="str">
        <f>ifna(VLookup(H45, PLA!A:C, 3, 0),"")</f>
        <v/>
      </c>
      <c r="R45" s="56" t="str">
        <f>ifna(VLookup(H45, Sv!A:B, 2, 0),"")</f>
        <v/>
      </c>
      <c r="S45" s="58" t="str">
        <f t="shared" si="2"/>
        <v>nidorino</v>
      </c>
    </row>
    <row r="46" ht="31.5" customHeight="1">
      <c r="A46" s="41">
        <v>45.0</v>
      </c>
      <c r="B46" s="41">
        <v>1.0</v>
      </c>
      <c r="C46" s="41">
        <v>2.0</v>
      </c>
      <c r="D46" s="41">
        <v>15.0</v>
      </c>
      <c r="E46" s="41">
        <v>3.0</v>
      </c>
      <c r="F46" s="41">
        <v>3.0</v>
      </c>
      <c r="G46" s="42" t="str">
        <f>ifna(VLookup(S46,Shiny!B:C, 2, 0),"")</f>
        <v/>
      </c>
      <c r="H46" s="43" t="s">
        <v>106</v>
      </c>
      <c r="I46" s="44">
        <v>34.0</v>
      </c>
      <c r="J46" s="45">
        <f>IFNA(VLOOKUP(S46,'Imported Index'!A:B,2,0),1)</f>
        <v>1</v>
      </c>
      <c r="K46" s="47"/>
      <c r="L46" s="47"/>
      <c r="M46" s="48"/>
      <c r="N46" s="48"/>
      <c r="O46" s="49">
        <f>ifna(VLookup(H46, SwSh!A:B, 2, 0),"")</f>
        <v>70</v>
      </c>
      <c r="P46" s="50">
        <f t="shared" si="3"/>
        <v>34</v>
      </c>
      <c r="Q46" s="49" t="str">
        <f>ifna(VLookup(H46, PLA!A:C, 3, 0),"")</f>
        <v/>
      </c>
      <c r="R46" s="49" t="str">
        <f>ifna(VLookup(H46, Sv!A:B, 2, 0),"")</f>
        <v/>
      </c>
      <c r="S46" s="51" t="str">
        <f t="shared" si="2"/>
        <v>nidoking</v>
      </c>
    </row>
    <row r="47" ht="31.5" customHeight="1">
      <c r="A47" s="31">
        <v>46.0</v>
      </c>
      <c r="B47" s="31">
        <v>1.0</v>
      </c>
      <c r="C47" s="31">
        <v>2.0</v>
      </c>
      <c r="D47" s="31">
        <v>16.0</v>
      </c>
      <c r="E47" s="31">
        <v>3.0</v>
      </c>
      <c r="F47" s="31">
        <v>4.0</v>
      </c>
      <c r="G47" s="32" t="str">
        <f>ifna(VLookup(S47,Shiny!B:C, 2, 0),"")</f>
        <v/>
      </c>
      <c r="H47" s="52" t="s">
        <v>107</v>
      </c>
      <c r="I47" s="53">
        <v>35.0</v>
      </c>
      <c r="J47" s="54">
        <f>IFNA(VLOOKUP(S47,'Imported Index'!A:B,2,0),1)</f>
        <v>1</v>
      </c>
      <c r="K47" s="33"/>
      <c r="L47" s="33"/>
      <c r="M47" s="55"/>
      <c r="N47" s="55"/>
      <c r="O47" s="56">
        <f>ifna(VLookup(H47, SwSh!A:B, 2, 0),"")</f>
        <v>44</v>
      </c>
      <c r="P47" s="57">
        <f t="shared" si="3"/>
        <v>35</v>
      </c>
      <c r="Q47" s="56">
        <f>ifna(VLookup(H47, PLA!A:C, 3, 0),"")</f>
        <v>200</v>
      </c>
      <c r="R47" s="56" t="str">
        <f>ifna(VLookup(H47, Sv!A:B, 2, 0),"")</f>
        <v>K152</v>
      </c>
      <c r="S47" s="58" t="str">
        <f t="shared" si="2"/>
        <v>clefairy</v>
      </c>
    </row>
    <row r="48" ht="31.5" customHeight="1">
      <c r="A48" s="41">
        <v>47.0</v>
      </c>
      <c r="B48" s="41">
        <v>1.0</v>
      </c>
      <c r="C48" s="41">
        <v>2.0</v>
      </c>
      <c r="D48" s="41">
        <v>17.0</v>
      </c>
      <c r="E48" s="41">
        <v>3.0</v>
      </c>
      <c r="F48" s="41">
        <v>5.0</v>
      </c>
      <c r="G48" s="42" t="str">
        <f>ifna(VLookup(S48,Shiny!B:C, 2, 0),"")</f>
        <v/>
      </c>
      <c r="H48" s="43" t="s">
        <v>108</v>
      </c>
      <c r="I48" s="44">
        <v>36.0</v>
      </c>
      <c r="J48" s="45">
        <f>IFNA(VLOOKUP(S48,'Imported Index'!A:B,2,0),1)</f>
        <v>1</v>
      </c>
      <c r="K48" s="47"/>
      <c r="L48" s="47"/>
      <c r="M48" s="48"/>
      <c r="N48" s="48"/>
      <c r="O48" s="49">
        <f>ifna(VLookup(H48, SwSh!A:B, 2, 0),"")</f>
        <v>45</v>
      </c>
      <c r="P48" s="50">
        <f t="shared" si="3"/>
        <v>36</v>
      </c>
      <c r="Q48" s="49">
        <f>ifna(VLookup(H48, PLA!A:C, 3, 0),"")</f>
        <v>201</v>
      </c>
      <c r="R48" s="49" t="str">
        <f>ifna(VLookup(H48, Sv!A:B, 2, 0),"")</f>
        <v>K153</v>
      </c>
      <c r="S48" s="51" t="str">
        <f t="shared" si="2"/>
        <v>clefable</v>
      </c>
    </row>
    <row r="49" ht="31.5" customHeight="1">
      <c r="A49" s="31">
        <v>48.0</v>
      </c>
      <c r="B49" s="31">
        <v>1.0</v>
      </c>
      <c r="C49" s="31">
        <v>2.0</v>
      </c>
      <c r="D49" s="31">
        <v>18.0</v>
      </c>
      <c r="E49" s="31">
        <v>3.0</v>
      </c>
      <c r="F49" s="31">
        <v>6.0</v>
      </c>
      <c r="G49" s="32" t="str">
        <f>ifna(VLookup(S49,Shiny!B:C, 2, 0),"")</f>
        <v/>
      </c>
      <c r="H49" s="52" t="s">
        <v>109</v>
      </c>
      <c r="I49" s="53">
        <v>37.0</v>
      </c>
      <c r="J49" s="54">
        <f>IFNA(VLOOKUP(S49,'Imported Index'!A:B,2,0),1)</f>
        <v>1</v>
      </c>
      <c r="K49" s="33"/>
      <c r="L49" s="33" t="s">
        <v>90</v>
      </c>
      <c r="M49" s="55"/>
      <c r="N49" s="55"/>
      <c r="O49" s="56">
        <f>ifna(VLookup(H49, SwSh!A:B, 2, 0),"")</f>
        <v>68</v>
      </c>
      <c r="P49" s="57">
        <f t="shared" si="3"/>
        <v>37</v>
      </c>
      <c r="Q49" s="56">
        <f>ifna(VLookup(H49, PLA!A:C, 3, 0),"")</f>
        <v>168</v>
      </c>
      <c r="R49" s="56" t="str">
        <f>ifna(VLookup(H49, Sv!A:B, 2, 0),"")</f>
        <v>K037</v>
      </c>
      <c r="S49" s="58" t="str">
        <f t="shared" si="2"/>
        <v>vulpix</v>
      </c>
    </row>
    <row r="50" ht="31.5" customHeight="1">
      <c r="A50" s="41">
        <v>49.0</v>
      </c>
      <c r="B50" s="41">
        <v>1.0</v>
      </c>
      <c r="C50" s="41">
        <v>2.0</v>
      </c>
      <c r="D50" s="41">
        <v>19.0</v>
      </c>
      <c r="E50" s="41">
        <v>4.0</v>
      </c>
      <c r="F50" s="41">
        <v>1.0</v>
      </c>
      <c r="G50" s="42" t="str">
        <f>ifna(VLookup(S50,Shiny!B:C, 2, 0),"")</f>
        <v/>
      </c>
      <c r="H50" s="43" t="s">
        <v>109</v>
      </c>
      <c r="I50" s="44">
        <v>37.0</v>
      </c>
      <c r="J50" s="45">
        <f>IFNA(VLOOKUP(S50,'Imported Index'!A:B,2,0),1)</f>
        <v>1</v>
      </c>
      <c r="K50" s="47"/>
      <c r="L50" s="47" t="s">
        <v>91</v>
      </c>
      <c r="M50" s="59">
        <v>-1.0</v>
      </c>
      <c r="N50" s="48"/>
      <c r="O50" s="49">
        <f>ifna(VLookup(H50, SwSh!A:B, 2, 0),"")</f>
        <v>68</v>
      </c>
      <c r="P50" s="50">
        <f t="shared" si="3"/>
        <v>37</v>
      </c>
      <c r="Q50" s="49">
        <f>ifna(VLookup(H50, PLA!A:C, 3, 0),"")</f>
        <v>168</v>
      </c>
      <c r="R50" s="49" t="str">
        <f>ifna(VLookup(H50, Sv!A:B, 2, 0),"")</f>
        <v>K037</v>
      </c>
      <c r="S50" s="51" t="str">
        <f t="shared" si="2"/>
        <v>vulpix-1</v>
      </c>
    </row>
    <row r="51" ht="31.5" customHeight="1">
      <c r="A51" s="31">
        <v>50.0</v>
      </c>
      <c r="B51" s="31">
        <v>1.0</v>
      </c>
      <c r="C51" s="31">
        <v>2.0</v>
      </c>
      <c r="D51" s="31">
        <v>20.0</v>
      </c>
      <c r="E51" s="31">
        <v>4.0</v>
      </c>
      <c r="F51" s="31">
        <v>2.0</v>
      </c>
      <c r="G51" s="32" t="str">
        <f>ifna(VLookup(S51,Shiny!B:C, 2, 0),"")</f>
        <v/>
      </c>
      <c r="H51" s="52" t="s">
        <v>110</v>
      </c>
      <c r="I51" s="53">
        <v>38.0</v>
      </c>
      <c r="J51" s="54">
        <f>IFNA(VLOOKUP(S51,'Imported Index'!A:B,2,0),1)</f>
        <v>1</v>
      </c>
      <c r="K51" s="60"/>
      <c r="L51" s="33" t="s">
        <v>90</v>
      </c>
      <c r="M51" s="55"/>
      <c r="N51" s="55"/>
      <c r="O51" s="56">
        <f>ifna(VLookup(H51, SwSh!A:B, 2, 0),"")</f>
        <v>69</v>
      </c>
      <c r="P51" s="57">
        <f t="shared" si="3"/>
        <v>38</v>
      </c>
      <c r="Q51" s="56">
        <f>ifna(VLookup(H51, PLA!A:C, 3, 0),"")</f>
        <v>169</v>
      </c>
      <c r="R51" s="56" t="str">
        <f>ifna(VLookup(H51, Sv!A:B, 2, 0),"")</f>
        <v>K038</v>
      </c>
      <c r="S51" s="58" t="str">
        <f t="shared" si="2"/>
        <v>ninetales</v>
      </c>
    </row>
    <row r="52" ht="31.5" customHeight="1">
      <c r="A52" s="41">
        <v>51.0</v>
      </c>
      <c r="B52" s="41">
        <v>1.0</v>
      </c>
      <c r="C52" s="41">
        <v>2.0</v>
      </c>
      <c r="D52" s="41">
        <v>21.0</v>
      </c>
      <c r="E52" s="41">
        <v>4.0</v>
      </c>
      <c r="F52" s="41">
        <v>3.0</v>
      </c>
      <c r="G52" s="42" t="str">
        <f>ifna(VLookup(S52,Shiny!B:C, 2, 0),"")</f>
        <v/>
      </c>
      <c r="H52" s="43" t="s">
        <v>110</v>
      </c>
      <c r="I52" s="44">
        <v>38.0</v>
      </c>
      <c r="J52" s="45">
        <f>IFNA(VLOOKUP(S52,'Imported Index'!A:B,2,0),1)</f>
        <v>1</v>
      </c>
      <c r="K52" s="47"/>
      <c r="L52" s="47" t="s">
        <v>91</v>
      </c>
      <c r="M52" s="59">
        <v>-1.0</v>
      </c>
      <c r="N52" s="48"/>
      <c r="O52" s="49">
        <f>ifna(VLookup(H52, SwSh!A:B, 2, 0),"")</f>
        <v>69</v>
      </c>
      <c r="P52" s="50">
        <f t="shared" si="3"/>
        <v>38</v>
      </c>
      <c r="Q52" s="49">
        <f>ifna(VLookup(H52, PLA!A:C, 3, 0),"")</f>
        <v>169</v>
      </c>
      <c r="R52" s="49" t="str">
        <f>ifna(VLookup(H52, Sv!A:B, 2, 0),"")</f>
        <v>K038</v>
      </c>
      <c r="S52" s="51" t="str">
        <f t="shared" si="2"/>
        <v>ninetales-1</v>
      </c>
    </row>
    <row r="53" ht="31.5" customHeight="1">
      <c r="A53" s="31">
        <v>52.0</v>
      </c>
      <c r="B53" s="31">
        <v>1.0</v>
      </c>
      <c r="C53" s="31">
        <v>2.0</v>
      </c>
      <c r="D53" s="31">
        <v>22.0</v>
      </c>
      <c r="E53" s="31">
        <v>4.0</v>
      </c>
      <c r="F53" s="31">
        <v>4.0</v>
      </c>
      <c r="G53" s="32" t="str">
        <f>ifna(VLookup(S53,Shiny!B:C, 2, 0),"")</f>
        <v/>
      </c>
      <c r="H53" s="52" t="s">
        <v>111</v>
      </c>
      <c r="I53" s="53">
        <v>39.0</v>
      </c>
      <c r="J53" s="54">
        <f>IFNA(VLOOKUP(S53,'Imported Index'!A:B,2,0),1)</f>
        <v>1</v>
      </c>
      <c r="K53" s="62"/>
      <c r="L53" s="33"/>
      <c r="M53" s="55"/>
      <c r="N53" s="55"/>
      <c r="O53" s="56">
        <f>ifna(VLookup(H53, SwSh!A:B, 2, 0),"")</f>
        <v>12</v>
      </c>
      <c r="P53" s="57">
        <f t="shared" si="3"/>
        <v>39</v>
      </c>
      <c r="Q53" s="56" t="str">
        <f>ifna(VLookup(H53, PLA!A:C, 3, 0),"")</f>
        <v/>
      </c>
      <c r="R53" s="56">
        <f>ifna(VLookup(H53, Sv!A:B, 2, 0),"")</f>
        <v>60</v>
      </c>
      <c r="S53" s="58" t="str">
        <f t="shared" si="2"/>
        <v>jigglypuff</v>
      </c>
    </row>
    <row r="54" ht="31.5" customHeight="1">
      <c r="A54" s="41">
        <v>53.0</v>
      </c>
      <c r="B54" s="41">
        <v>1.0</v>
      </c>
      <c r="C54" s="41">
        <v>2.0</v>
      </c>
      <c r="D54" s="41">
        <v>23.0</v>
      </c>
      <c r="E54" s="41">
        <v>4.0</v>
      </c>
      <c r="F54" s="41">
        <v>5.0</v>
      </c>
      <c r="G54" s="42" t="str">
        <f>ifna(VLookup(S54,Shiny!B:C, 2, 0),"")</f>
        <v/>
      </c>
      <c r="H54" s="43" t="s">
        <v>112</v>
      </c>
      <c r="I54" s="44">
        <v>40.0</v>
      </c>
      <c r="J54" s="45">
        <f>IFNA(VLOOKUP(S54,'Imported Index'!A:B,2,0),1)</f>
        <v>1</v>
      </c>
      <c r="K54" s="61"/>
      <c r="L54" s="47"/>
      <c r="M54" s="48"/>
      <c r="N54" s="48"/>
      <c r="O54" s="49">
        <f>ifna(VLookup(H54, SwSh!A:B, 2, 0),"")</f>
        <v>13</v>
      </c>
      <c r="P54" s="50">
        <f t="shared" si="3"/>
        <v>40</v>
      </c>
      <c r="Q54" s="49" t="str">
        <f>ifna(VLookup(H54, PLA!A:C, 3, 0),"")</f>
        <v/>
      </c>
      <c r="R54" s="49">
        <f>ifna(VLookup(H54, Sv!A:B, 2, 0),"")</f>
        <v>61</v>
      </c>
      <c r="S54" s="51" t="str">
        <f t="shared" si="2"/>
        <v>wigglytuff</v>
      </c>
    </row>
    <row r="55" ht="31.5" customHeight="1">
      <c r="A55" s="31">
        <v>54.0</v>
      </c>
      <c r="B55" s="31">
        <v>1.0</v>
      </c>
      <c r="C55" s="31">
        <v>2.0</v>
      </c>
      <c r="D55" s="31">
        <v>24.0</v>
      </c>
      <c r="E55" s="31">
        <v>4.0</v>
      </c>
      <c r="F55" s="31">
        <v>6.0</v>
      </c>
      <c r="G55" s="32" t="str">
        <f>ifna(VLookup(S55,Shiny!B:C, 2, 0),"")</f>
        <v/>
      </c>
      <c r="H55" s="52" t="s">
        <v>113</v>
      </c>
      <c r="I55" s="53">
        <v>41.0</v>
      </c>
      <c r="J55" s="54">
        <f>IFNA(VLOOKUP(S55,'Imported Index'!A:B,2,0),1)</f>
        <v>1</v>
      </c>
      <c r="K55" s="33"/>
      <c r="L55" s="33"/>
      <c r="M55" s="55"/>
      <c r="N55" s="55"/>
      <c r="O55" s="56">
        <f>ifna(VLookup(H55, SwSh!A:B, 2, 0),"")</f>
        <v>144</v>
      </c>
      <c r="P55" s="57">
        <f t="shared" si="3"/>
        <v>41</v>
      </c>
      <c r="Q55" s="56">
        <f>ifna(VLookup(H55, PLA!A:C, 3, 0),"")</f>
        <v>34</v>
      </c>
      <c r="R55" s="56" t="str">
        <f>ifna(VLookup(H55, Sv!A:B, 2, 0),"")</f>
        <v/>
      </c>
      <c r="S55" s="58" t="str">
        <f t="shared" si="2"/>
        <v>zubat</v>
      </c>
    </row>
    <row r="56" ht="31.5" customHeight="1">
      <c r="A56" s="41">
        <v>55.0</v>
      </c>
      <c r="B56" s="41">
        <v>1.0</v>
      </c>
      <c r="C56" s="41">
        <v>2.0</v>
      </c>
      <c r="D56" s="41">
        <v>25.0</v>
      </c>
      <c r="E56" s="41">
        <v>5.0</v>
      </c>
      <c r="F56" s="41">
        <v>1.0</v>
      </c>
      <c r="G56" s="42" t="str">
        <f>ifna(VLookup(S56,Shiny!B:C, 2, 0),"")</f>
        <v/>
      </c>
      <c r="H56" s="43" t="s">
        <v>113</v>
      </c>
      <c r="I56" s="44">
        <v>41.0</v>
      </c>
      <c r="J56" s="45">
        <f>IFNA(VLOOKUP(S56,'Imported Index'!A:B,2,0),1)</f>
        <v>1</v>
      </c>
      <c r="K56" s="47"/>
      <c r="L56" s="47"/>
      <c r="M56" s="48"/>
      <c r="N56" s="59" t="s">
        <v>73</v>
      </c>
      <c r="O56" s="49">
        <f>ifna(VLookup(H56, SwSh!A:B, 2, 0),"")</f>
        <v>144</v>
      </c>
      <c r="P56" s="50">
        <f t="shared" si="3"/>
        <v>41</v>
      </c>
      <c r="Q56" s="49">
        <f>ifna(VLookup(H56, PLA!A:C, 3, 0),"")</f>
        <v>34</v>
      </c>
      <c r="R56" s="49" t="str">
        <f>ifna(VLookup(H56, Sv!A:B, 2, 0),"")</f>
        <v/>
      </c>
      <c r="S56" s="51" t="str">
        <f t="shared" si="2"/>
        <v>zubat-f</v>
      </c>
    </row>
    <row r="57" ht="31.5" customHeight="1">
      <c r="A57" s="31">
        <v>56.0</v>
      </c>
      <c r="B57" s="31">
        <v>1.0</v>
      </c>
      <c r="C57" s="31">
        <v>2.0</v>
      </c>
      <c r="D57" s="31">
        <v>26.0</v>
      </c>
      <c r="E57" s="31">
        <v>5.0</v>
      </c>
      <c r="F57" s="31">
        <v>2.0</v>
      </c>
      <c r="G57" s="32" t="str">
        <f>ifna(VLookup(S57,Shiny!B:C, 2, 0),"")</f>
        <v/>
      </c>
      <c r="H57" s="52" t="s">
        <v>114</v>
      </c>
      <c r="I57" s="53">
        <v>42.0</v>
      </c>
      <c r="J57" s="54">
        <f>IFNA(VLOOKUP(S57,'Imported Index'!A:B,2,0),1)</f>
        <v>1</v>
      </c>
      <c r="K57" s="33"/>
      <c r="L57" s="33"/>
      <c r="M57" s="55"/>
      <c r="N57" s="55"/>
      <c r="O57" s="56">
        <f>ifna(VLookup(H57, SwSh!A:B, 2, 0),"")</f>
        <v>145</v>
      </c>
      <c r="P57" s="57">
        <f t="shared" si="3"/>
        <v>42</v>
      </c>
      <c r="Q57" s="56">
        <f>ifna(VLookup(H57, PLA!A:C, 3, 0),"")</f>
        <v>35</v>
      </c>
      <c r="R57" s="56" t="str">
        <f>ifna(VLookup(H57, Sv!A:B, 2, 0),"")</f>
        <v/>
      </c>
      <c r="S57" s="58" t="str">
        <f t="shared" si="2"/>
        <v>golbat</v>
      </c>
    </row>
    <row r="58" ht="31.5" customHeight="1">
      <c r="A58" s="41">
        <v>57.0</v>
      </c>
      <c r="B58" s="41">
        <v>1.0</v>
      </c>
      <c r="C58" s="41">
        <v>2.0</v>
      </c>
      <c r="D58" s="41">
        <v>27.0</v>
      </c>
      <c r="E58" s="41">
        <v>5.0</v>
      </c>
      <c r="F58" s="41">
        <v>3.0</v>
      </c>
      <c r="G58" s="42" t="str">
        <f>ifna(VLookup(S58,Shiny!B:C, 2, 0),"")</f>
        <v/>
      </c>
      <c r="H58" s="43" t="s">
        <v>114</v>
      </c>
      <c r="I58" s="44">
        <v>42.0</v>
      </c>
      <c r="J58" s="45">
        <f>IFNA(VLOOKUP(S58,'Imported Index'!A:B,2,0),1)</f>
        <v>1</v>
      </c>
      <c r="K58" s="47"/>
      <c r="L58" s="47"/>
      <c r="M58" s="48"/>
      <c r="N58" s="59" t="s">
        <v>73</v>
      </c>
      <c r="O58" s="49">
        <f>ifna(VLookup(H58, SwSh!A:B, 2, 0),"")</f>
        <v>145</v>
      </c>
      <c r="P58" s="50">
        <f t="shared" si="3"/>
        <v>42</v>
      </c>
      <c r="Q58" s="49">
        <f>ifna(VLookup(H58, PLA!A:C, 3, 0),"")</f>
        <v>35</v>
      </c>
      <c r="R58" s="49" t="str">
        <f>ifna(VLookup(H58, Sv!A:B, 2, 0),"")</f>
        <v/>
      </c>
      <c r="S58" s="51" t="str">
        <f t="shared" si="2"/>
        <v>golbat-f</v>
      </c>
    </row>
    <row r="59" ht="31.5" customHeight="1">
      <c r="A59" s="31">
        <v>58.0</v>
      </c>
      <c r="B59" s="31">
        <v>1.0</v>
      </c>
      <c r="C59" s="31">
        <v>2.0</v>
      </c>
      <c r="D59" s="31">
        <v>28.0</v>
      </c>
      <c r="E59" s="31">
        <v>5.0</v>
      </c>
      <c r="F59" s="31">
        <v>4.0</v>
      </c>
      <c r="G59" s="32" t="str">
        <f>ifna(VLookup(S59,Shiny!B:C, 2, 0),"")</f>
        <v/>
      </c>
      <c r="H59" s="52" t="s">
        <v>115</v>
      </c>
      <c r="I59" s="53">
        <v>43.0</v>
      </c>
      <c r="J59" s="54">
        <f>IFNA(VLOOKUP(S59,'Imported Index'!A:B,2,0),1)</f>
        <v>1</v>
      </c>
      <c r="K59" s="33"/>
      <c r="L59" s="33"/>
      <c r="M59" s="55"/>
      <c r="N59" s="55"/>
      <c r="O59" s="56">
        <f>ifna(VLookup(H59, SwSh!A:B, 2, 0),"")</f>
        <v>55</v>
      </c>
      <c r="P59" s="57">
        <f t="shared" si="3"/>
        <v>43</v>
      </c>
      <c r="Q59" s="56" t="str">
        <f>ifna(VLookup(H59, PLA!A:C, 3, 0),"")</f>
        <v/>
      </c>
      <c r="R59" s="56" t="str">
        <f>ifna(VLookup(H59, Sv!A:B, 2, 0),"")</f>
        <v>I?</v>
      </c>
      <c r="S59" s="58" t="str">
        <f t="shared" si="2"/>
        <v>oddish</v>
      </c>
    </row>
    <row r="60" ht="31.5" customHeight="1">
      <c r="A60" s="41">
        <v>59.0</v>
      </c>
      <c r="B60" s="41">
        <v>1.0</v>
      </c>
      <c r="C60" s="41">
        <v>2.0</v>
      </c>
      <c r="D60" s="41">
        <v>29.0</v>
      </c>
      <c r="E60" s="41">
        <v>5.0</v>
      </c>
      <c r="F60" s="41">
        <v>5.0</v>
      </c>
      <c r="G60" s="42" t="str">
        <f>ifna(VLookup(S60,Shiny!B:C, 2, 0),"")</f>
        <v/>
      </c>
      <c r="H60" s="43" t="s">
        <v>116</v>
      </c>
      <c r="I60" s="44">
        <v>44.0</v>
      </c>
      <c r="J60" s="45">
        <f>IFNA(VLOOKUP(S60,'Imported Index'!A:B,2,0),1)</f>
        <v>1</v>
      </c>
      <c r="K60" s="47"/>
      <c r="L60" s="47"/>
      <c r="M60" s="48"/>
      <c r="N60" s="48"/>
      <c r="O60" s="49">
        <f>ifna(VLookup(H60, SwSh!A:B, 2, 0),"")</f>
        <v>56</v>
      </c>
      <c r="P60" s="50">
        <f t="shared" si="3"/>
        <v>44</v>
      </c>
      <c r="Q60" s="49" t="str">
        <f>ifna(VLookup(H60, PLA!A:C, 3, 0),"")</f>
        <v/>
      </c>
      <c r="R60" s="49" t="str">
        <f>ifna(VLookup(H60, Sv!A:B, 2, 0),"")</f>
        <v>I?</v>
      </c>
      <c r="S60" s="51" t="str">
        <f t="shared" si="2"/>
        <v>gloom</v>
      </c>
    </row>
    <row r="61" ht="31.5" customHeight="1">
      <c r="A61" s="31">
        <v>60.0</v>
      </c>
      <c r="B61" s="31">
        <v>1.0</v>
      </c>
      <c r="C61" s="31">
        <v>2.0</v>
      </c>
      <c r="D61" s="31">
        <v>30.0</v>
      </c>
      <c r="E61" s="31">
        <v>5.0</v>
      </c>
      <c r="F61" s="31">
        <v>6.0</v>
      </c>
      <c r="G61" s="32" t="str">
        <f>ifna(VLookup(S61,Shiny!B:C, 2, 0),"")</f>
        <v/>
      </c>
      <c r="H61" s="52" t="s">
        <v>116</v>
      </c>
      <c r="I61" s="53">
        <v>44.0</v>
      </c>
      <c r="J61" s="54">
        <f>IFNA(VLOOKUP(S61,'Imported Index'!A:B,2,0),1)</f>
        <v>1</v>
      </c>
      <c r="K61" s="33"/>
      <c r="L61" s="33"/>
      <c r="M61" s="55"/>
      <c r="N61" s="37" t="s">
        <v>73</v>
      </c>
      <c r="O61" s="56">
        <f>ifna(VLookup(H61, SwSh!A:B, 2, 0),"")</f>
        <v>56</v>
      </c>
      <c r="P61" s="57">
        <f t="shared" si="3"/>
        <v>44</v>
      </c>
      <c r="Q61" s="56" t="str">
        <f>ifna(VLookup(H61, PLA!A:C, 3, 0),"")</f>
        <v/>
      </c>
      <c r="R61" s="56" t="str">
        <f>ifna(VLookup(H61, Sv!A:B, 2, 0),"")</f>
        <v>I?</v>
      </c>
      <c r="S61" s="58" t="str">
        <f t="shared" si="2"/>
        <v>gloom-f</v>
      </c>
    </row>
    <row r="62" ht="31.5" customHeight="1">
      <c r="A62" s="41">
        <v>61.0</v>
      </c>
      <c r="B62" s="41">
        <v>1.0</v>
      </c>
      <c r="C62" s="41">
        <v>3.0</v>
      </c>
      <c r="D62" s="41">
        <v>1.0</v>
      </c>
      <c r="E62" s="41">
        <v>1.0</v>
      </c>
      <c r="F62" s="41">
        <v>1.0</v>
      </c>
      <c r="G62" s="42" t="str">
        <f>ifna(VLookup(S62,Shiny!B:C, 2, 0),"")</f>
        <v/>
      </c>
      <c r="H62" s="43" t="s">
        <v>117</v>
      </c>
      <c r="I62" s="44">
        <v>45.0</v>
      </c>
      <c r="J62" s="45">
        <f>IFNA(VLOOKUP(S62,'Imported Index'!A:B,2,0),1)</f>
        <v>1</v>
      </c>
      <c r="K62" s="47"/>
      <c r="L62" s="47"/>
      <c r="M62" s="48"/>
      <c r="N62" s="48"/>
      <c r="O62" s="49">
        <f>ifna(VLookup(H62, SwSh!A:B, 2, 0),"")</f>
        <v>57</v>
      </c>
      <c r="P62" s="50">
        <f t="shared" si="3"/>
        <v>45</v>
      </c>
      <c r="Q62" s="49" t="str">
        <f>ifna(VLookup(H62, PLA!A:C, 3, 0),"")</f>
        <v/>
      </c>
      <c r="R62" s="49" t="str">
        <f>ifna(VLookup(H62, Sv!A:B, 2, 0),"")</f>
        <v>I?</v>
      </c>
      <c r="S62" s="51" t="str">
        <f t="shared" si="2"/>
        <v>vileplume</v>
      </c>
    </row>
    <row r="63" ht="31.5" customHeight="1">
      <c r="A63" s="31">
        <v>62.0</v>
      </c>
      <c r="B63" s="31">
        <v>1.0</v>
      </c>
      <c r="C63" s="31">
        <v>3.0</v>
      </c>
      <c r="D63" s="31">
        <v>2.0</v>
      </c>
      <c r="E63" s="31">
        <v>1.0</v>
      </c>
      <c r="F63" s="31">
        <v>2.0</v>
      </c>
      <c r="G63" s="32" t="str">
        <f>ifna(VLookup(S63,Shiny!B:C, 2, 0),"")</f>
        <v/>
      </c>
      <c r="H63" s="52" t="s">
        <v>117</v>
      </c>
      <c r="I63" s="53">
        <v>45.0</v>
      </c>
      <c r="J63" s="54">
        <f>IFNA(VLOOKUP(S63,'Imported Index'!A:B,2,0),1)</f>
        <v>1</v>
      </c>
      <c r="K63" s="33"/>
      <c r="L63" s="33"/>
      <c r="M63" s="55"/>
      <c r="N63" s="37" t="s">
        <v>73</v>
      </c>
      <c r="O63" s="56">
        <f>ifna(VLookup(H63, SwSh!A:B, 2, 0),"")</f>
        <v>57</v>
      </c>
      <c r="P63" s="57">
        <f t="shared" si="3"/>
        <v>45</v>
      </c>
      <c r="Q63" s="56" t="str">
        <f>ifna(VLookup(H63, PLA!A:C, 3, 0),"")</f>
        <v/>
      </c>
      <c r="R63" s="56" t="str">
        <f>ifna(VLookup(H63, Sv!A:B, 2, 0),"")</f>
        <v>I?</v>
      </c>
      <c r="S63" s="58" t="str">
        <f t="shared" si="2"/>
        <v>vileplume-f</v>
      </c>
    </row>
    <row r="64" ht="31.5" customHeight="1">
      <c r="A64" s="41">
        <v>63.0</v>
      </c>
      <c r="B64" s="41">
        <v>1.0</v>
      </c>
      <c r="C64" s="41">
        <v>3.0</v>
      </c>
      <c r="D64" s="41">
        <v>3.0</v>
      </c>
      <c r="E64" s="41">
        <v>1.0</v>
      </c>
      <c r="F64" s="41">
        <v>3.0</v>
      </c>
      <c r="G64" s="42" t="str">
        <f>ifna(VLookup(S64,Shiny!B:C, 2, 0),"")</f>
        <v/>
      </c>
      <c r="H64" s="43" t="s">
        <v>118</v>
      </c>
      <c r="I64" s="44">
        <v>46.0</v>
      </c>
      <c r="J64" s="45">
        <f>IFNA(VLOOKUP(S64,'Imported Index'!A:B,2,0),1)</f>
        <v>1</v>
      </c>
      <c r="K64" s="47"/>
      <c r="L64" s="47"/>
      <c r="M64" s="48"/>
      <c r="N64" s="48"/>
      <c r="O64" s="49" t="str">
        <f>ifna(VLookup(H64, SwSh!A:B, 2, 0),"")</f>
        <v/>
      </c>
      <c r="P64" s="50">
        <f t="shared" si="3"/>
        <v>46</v>
      </c>
      <c r="Q64" s="49">
        <f>ifna(VLookup(H64, PLA!A:C, 3, 0),"")</f>
        <v>53</v>
      </c>
      <c r="R64" s="49" t="str">
        <f>ifna(VLookup(H64, Sv!A:B, 2, 0),"")</f>
        <v/>
      </c>
      <c r="S64" s="51" t="str">
        <f t="shared" si="2"/>
        <v>paras</v>
      </c>
    </row>
    <row r="65" ht="31.5" customHeight="1">
      <c r="A65" s="31">
        <v>64.0</v>
      </c>
      <c r="B65" s="31">
        <v>1.0</v>
      </c>
      <c r="C65" s="31">
        <v>3.0</v>
      </c>
      <c r="D65" s="31">
        <v>4.0</v>
      </c>
      <c r="E65" s="31">
        <v>1.0</v>
      </c>
      <c r="F65" s="31">
        <v>4.0</v>
      </c>
      <c r="G65" s="32" t="str">
        <f>ifna(VLookup(S65,Shiny!B:C, 2, 0),"")</f>
        <v/>
      </c>
      <c r="H65" s="52" t="s">
        <v>119</v>
      </c>
      <c r="I65" s="53">
        <v>47.0</v>
      </c>
      <c r="J65" s="54">
        <f>IFNA(VLOOKUP(S65,'Imported Index'!A:B,2,0),1)</f>
        <v>1</v>
      </c>
      <c r="K65" s="33"/>
      <c r="L65" s="33"/>
      <c r="M65" s="55"/>
      <c r="N65" s="55"/>
      <c r="O65" s="56" t="str">
        <f>ifna(VLookup(H65, SwSh!A:B, 2, 0),"")</f>
        <v/>
      </c>
      <c r="P65" s="57">
        <f t="shared" si="3"/>
        <v>47</v>
      </c>
      <c r="Q65" s="56">
        <f>ifna(VLookup(H65, PLA!A:C, 3, 0),"")</f>
        <v>54</v>
      </c>
      <c r="R65" s="56" t="str">
        <f>ifna(VLookup(H65, Sv!A:B, 2, 0),"")</f>
        <v/>
      </c>
      <c r="S65" s="58" t="str">
        <f t="shared" si="2"/>
        <v>parasect</v>
      </c>
    </row>
    <row r="66" ht="31.5" customHeight="1">
      <c r="A66" s="41">
        <v>65.0</v>
      </c>
      <c r="B66" s="41">
        <v>1.0</v>
      </c>
      <c r="C66" s="41">
        <v>3.0</v>
      </c>
      <c r="D66" s="41">
        <v>5.0</v>
      </c>
      <c r="E66" s="41">
        <v>1.0</v>
      </c>
      <c r="F66" s="41">
        <v>5.0</v>
      </c>
      <c r="G66" s="42" t="str">
        <f>ifna(VLookup(S66,Shiny!B:C, 2, 0),"")</f>
        <v/>
      </c>
      <c r="H66" s="43" t="s">
        <v>120</v>
      </c>
      <c r="I66" s="44">
        <v>48.0</v>
      </c>
      <c r="J66" s="45">
        <f>IFNA(VLOOKUP(S66,'Imported Index'!A:B,2,0),1)</f>
        <v>1</v>
      </c>
      <c r="K66" s="61"/>
      <c r="L66" s="47"/>
      <c r="M66" s="48"/>
      <c r="N66" s="48"/>
      <c r="O66" s="49" t="str">
        <f>ifna(VLookup(H66, SwSh!A:B, 2, 0),"")</f>
        <v/>
      </c>
      <c r="P66" s="50">
        <f t="shared" si="3"/>
        <v>48</v>
      </c>
      <c r="Q66" s="49" t="str">
        <f>ifna(VLookup(H66, PLA!A:C, 3, 0),"")</f>
        <v/>
      </c>
      <c r="R66" s="49">
        <f>ifna(VLookup(H66, Sv!A:B, 2, 0),"")</f>
        <v>256</v>
      </c>
      <c r="S66" s="51" t="str">
        <f t="shared" si="2"/>
        <v>venonat</v>
      </c>
    </row>
    <row r="67" ht="31.5" customHeight="1">
      <c r="A67" s="31">
        <v>66.0</v>
      </c>
      <c r="B67" s="31">
        <v>1.0</v>
      </c>
      <c r="C67" s="31">
        <v>3.0</v>
      </c>
      <c r="D67" s="31">
        <v>6.0</v>
      </c>
      <c r="E67" s="31">
        <v>1.0</v>
      </c>
      <c r="F67" s="31">
        <v>6.0</v>
      </c>
      <c r="G67" s="32" t="str">
        <f>ifna(VLookup(S67,Shiny!B:C, 2, 0),"")</f>
        <v/>
      </c>
      <c r="H67" s="52" t="s">
        <v>121</v>
      </c>
      <c r="I67" s="53">
        <v>49.0</v>
      </c>
      <c r="J67" s="54">
        <f>IFNA(VLOOKUP(S67,'Imported Index'!A:B,2,0),1)</f>
        <v>1</v>
      </c>
      <c r="K67" s="62"/>
      <c r="L67" s="33"/>
      <c r="M67" s="55"/>
      <c r="N67" s="55"/>
      <c r="O67" s="56" t="str">
        <f>ifna(VLookup(H67, SwSh!A:B, 2, 0),"")</f>
        <v/>
      </c>
      <c r="P67" s="57">
        <f t="shared" si="3"/>
        <v>49</v>
      </c>
      <c r="Q67" s="56" t="str">
        <f>ifna(VLookup(H67, PLA!A:C, 3, 0),"")</f>
        <v/>
      </c>
      <c r="R67" s="56">
        <f>ifna(VLookup(H67, Sv!A:B, 2, 0),"")</f>
        <v>257</v>
      </c>
      <c r="S67" s="58" t="str">
        <f t="shared" si="2"/>
        <v>venomoth</v>
      </c>
    </row>
    <row r="68" ht="31.5" customHeight="1">
      <c r="A68" s="41">
        <v>67.0</v>
      </c>
      <c r="B68" s="41">
        <v>1.0</v>
      </c>
      <c r="C68" s="41">
        <v>3.0</v>
      </c>
      <c r="D68" s="41">
        <v>7.0</v>
      </c>
      <c r="E68" s="41">
        <v>2.0</v>
      </c>
      <c r="F68" s="41">
        <v>1.0</v>
      </c>
      <c r="G68" s="42" t="str">
        <f>ifna(VLookup(S68,Shiny!B:C, 2, 0),"")</f>
        <v/>
      </c>
      <c r="H68" s="43" t="s">
        <v>122</v>
      </c>
      <c r="I68" s="44">
        <v>50.0</v>
      </c>
      <c r="J68" s="45">
        <f>IFNA(VLOOKUP(S68,'Imported Index'!A:B,2,0),1)</f>
        <v>1</v>
      </c>
      <c r="K68" s="61"/>
      <c r="L68" s="47" t="s">
        <v>90</v>
      </c>
      <c r="M68" s="48"/>
      <c r="N68" s="48"/>
      <c r="O68" s="49">
        <f>ifna(VLookup(H68, SwSh!A:B, 2, 0),"")</f>
        <v>164</v>
      </c>
      <c r="P68" s="50">
        <f t="shared" si="3"/>
        <v>50</v>
      </c>
      <c r="Q68" s="49" t="str">
        <f>ifna(VLookup(H68, PLA!A:C, 3, 0),"")</f>
        <v/>
      </c>
      <c r="R68" s="49">
        <f>ifna(VLookup(H68, Sv!A:B, 2, 0),"")</f>
        <v>148</v>
      </c>
      <c r="S68" s="51" t="str">
        <f t="shared" si="2"/>
        <v>diglett</v>
      </c>
    </row>
    <row r="69" ht="31.5" customHeight="1">
      <c r="A69" s="31">
        <v>68.0</v>
      </c>
      <c r="B69" s="31">
        <v>1.0</v>
      </c>
      <c r="C69" s="31">
        <v>3.0</v>
      </c>
      <c r="D69" s="31">
        <v>8.0</v>
      </c>
      <c r="E69" s="31">
        <v>2.0</v>
      </c>
      <c r="F69" s="31">
        <v>2.0</v>
      </c>
      <c r="G69" s="32" t="str">
        <f>ifna(VLookup(S69,Shiny!B:C, 2, 0),"")</f>
        <v/>
      </c>
      <c r="H69" s="52" t="s">
        <v>122</v>
      </c>
      <c r="I69" s="53">
        <v>50.0</v>
      </c>
      <c r="J69" s="54">
        <f>IFNA(VLOOKUP(S69,'Imported Index'!A:B,2,0),1)</f>
        <v>1</v>
      </c>
      <c r="K69" s="62"/>
      <c r="L69" s="33" t="s">
        <v>91</v>
      </c>
      <c r="M69" s="37">
        <v>-1.0</v>
      </c>
      <c r="N69" s="55"/>
      <c r="O69" s="56">
        <f>ifna(VLookup(H69, SwSh!A:B, 2, 0),"")</f>
        <v>164</v>
      </c>
      <c r="P69" s="64"/>
      <c r="Q69" s="56"/>
      <c r="R69" s="56">
        <f>ifna(VLookup(H69, Sv!A:B, 2, 0),"")</f>
        <v>148</v>
      </c>
      <c r="S69" s="58" t="str">
        <f t="shared" si="2"/>
        <v>diglett-1</v>
      </c>
    </row>
    <row r="70" ht="31.5" customHeight="1">
      <c r="A70" s="41">
        <v>69.0</v>
      </c>
      <c r="B70" s="41">
        <v>1.0</v>
      </c>
      <c r="C70" s="41">
        <v>3.0</v>
      </c>
      <c r="D70" s="41">
        <v>9.0</v>
      </c>
      <c r="E70" s="41">
        <v>2.0</v>
      </c>
      <c r="F70" s="41">
        <v>3.0</v>
      </c>
      <c r="G70" s="42" t="str">
        <f>ifna(VLookup(S70,Shiny!B:C, 2, 0),"")</f>
        <v/>
      </c>
      <c r="H70" s="43" t="s">
        <v>123</v>
      </c>
      <c r="I70" s="44">
        <v>51.0</v>
      </c>
      <c r="J70" s="45">
        <f>IFNA(VLOOKUP(S70,'Imported Index'!A:B,2,0),1)</f>
        <v>1</v>
      </c>
      <c r="K70" s="61"/>
      <c r="L70" s="47" t="s">
        <v>90</v>
      </c>
      <c r="M70" s="48"/>
      <c r="N70" s="48"/>
      <c r="O70" s="49">
        <f>ifna(VLookup(H70, SwSh!A:B, 2, 0),"")</f>
        <v>165</v>
      </c>
      <c r="P70" s="50">
        <f>ifna((I70),"")</f>
        <v>51</v>
      </c>
      <c r="Q70" s="49" t="str">
        <f>ifna(VLookup(H70, PLA!A:C, 3, 0),"")</f>
        <v/>
      </c>
      <c r="R70" s="49">
        <f>ifna(VLookup(H70, Sv!A:B, 2, 0),"")</f>
        <v>149</v>
      </c>
      <c r="S70" s="51" t="str">
        <f t="shared" si="2"/>
        <v>dugtrio</v>
      </c>
    </row>
    <row r="71" ht="31.5" customHeight="1">
      <c r="A71" s="31">
        <v>70.0</v>
      </c>
      <c r="B71" s="31">
        <v>1.0</v>
      </c>
      <c r="C71" s="31">
        <v>3.0</v>
      </c>
      <c r="D71" s="31">
        <v>10.0</v>
      </c>
      <c r="E71" s="31">
        <v>2.0</v>
      </c>
      <c r="F71" s="31">
        <v>4.0</v>
      </c>
      <c r="G71" s="32" t="str">
        <f>ifna(VLookup(S71,Shiny!B:C, 2, 0),"")</f>
        <v/>
      </c>
      <c r="H71" s="52" t="s">
        <v>123</v>
      </c>
      <c r="I71" s="53">
        <v>51.0</v>
      </c>
      <c r="J71" s="54">
        <f>IFNA(VLOOKUP(S71,'Imported Index'!A:B,2,0),1)</f>
        <v>1</v>
      </c>
      <c r="K71" s="62"/>
      <c r="L71" s="33" t="s">
        <v>91</v>
      </c>
      <c r="M71" s="37">
        <v>-1.0</v>
      </c>
      <c r="N71" s="55"/>
      <c r="O71" s="56">
        <f>ifna(VLookup(H71, SwSh!A:B, 2, 0),"")</f>
        <v>165</v>
      </c>
      <c r="P71" s="64"/>
      <c r="Q71" s="56"/>
      <c r="R71" s="56">
        <f>ifna(VLookup(H71, Sv!A:B, 2, 0),"")</f>
        <v>149</v>
      </c>
      <c r="S71" s="58" t="str">
        <f t="shared" si="2"/>
        <v>dugtrio-1</v>
      </c>
    </row>
    <row r="72" ht="31.5" customHeight="1">
      <c r="A72" s="41">
        <v>71.0</v>
      </c>
      <c r="B72" s="41">
        <v>1.0</v>
      </c>
      <c r="C72" s="41">
        <v>3.0</v>
      </c>
      <c r="D72" s="41">
        <v>11.0</v>
      </c>
      <c r="E72" s="41">
        <v>2.0</v>
      </c>
      <c r="F72" s="41">
        <v>5.0</v>
      </c>
      <c r="G72" s="42" t="str">
        <f>ifna(VLookup(S72,Shiny!B:C, 2, 0),"")</f>
        <v/>
      </c>
      <c r="H72" s="43" t="s">
        <v>124</v>
      </c>
      <c r="I72" s="44">
        <v>52.0</v>
      </c>
      <c r="J72" s="45">
        <f>IFNA(VLOOKUP(S72,'Imported Index'!A:B,2,0),1)</f>
        <v>1</v>
      </c>
      <c r="K72" s="61"/>
      <c r="L72" s="47" t="s">
        <v>90</v>
      </c>
      <c r="M72" s="48"/>
      <c r="N72" s="48"/>
      <c r="O72" s="49">
        <f>ifna(VLookup(H72, SwSh!A:B, 2, 0),"")</f>
        <v>182</v>
      </c>
      <c r="P72" s="50">
        <f>ifna((I72),"")</f>
        <v>52</v>
      </c>
      <c r="Q72" s="49" t="str">
        <f>ifna(VLookup(H72, PLA!A:C, 3, 0),"")</f>
        <v/>
      </c>
      <c r="R72" s="49">
        <f>ifna(VLookup(H72, Sv!A:B, 2, 0),"")</f>
        <v>141</v>
      </c>
      <c r="S72" s="51" t="str">
        <f t="shared" si="2"/>
        <v>meowth</v>
      </c>
    </row>
    <row r="73" ht="31.5" customHeight="1">
      <c r="A73" s="31">
        <v>72.0</v>
      </c>
      <c r="B73" s="31">
        <v>1.0</v>
      </c>
      <c r="C73" s="31">
        <v>3.0</v>
      </c>
      <c r="D73" s="31">
        <v>12.0</v>
      </c>
      <c r="E73" s="31">
        <v>2.0</v>
      </c>
      <c r="F73" s="31">
        <v>6.0</v>
      </c>
      <c r="G73" s="32" t="str">
        <f>ifna(VLookup(S73,Shiny!B:C, 2, 0),"")</f>
        <v/>
      </c>
      <c r="H73" s="52" t="s">
        <v>124</v>
      </c>
      <c r="I73" s="53">
        <v>52.0</v>
      </c>
      <c r="J73" s="54">
        <f>IFNA(VLOOKUP(S73,'Imported Index'!A:B,2,0),1)</f>
        <v>1</v>
      </c>
      <c r="K73" s="62"/>
      <c r="L73" s="33" t="s">
        <v>91</v>
      </c>
      <c r="M73" s="37">
        <v>-1.0</v>
      </c>
      <c r="N73" s="55"/>
      <c r="O73" s="56"/>
      <c r="P73" s="64"/>
      <c r="Q73" s="56"/>
      <c r="R73" s="56">
        <f>ifna(VLookup(H73, Sv!A:B, 2, 0),"")</f>
        <v>141</v>
      </c>
      <c r="S73" s="58" t="str">
        <f t="shared" si="2"/>
        <v>meowth-1</v>
      </c>
    </row>
    <row r="74" ht="31.5" customHeight="1">
      <c r="A74" s="41">
        <v>73.0</v>
      </c>
      <c r="B74" s="41">
        <v>1.0</v>
      </c>
      <c r="C74" s="41">
        <v>3.0</v>
      </c>
      <c r="D74" s="41">
        <v>13.0</v>
      </c>
      <c r="E74" s="41">
        <v>3.0</v>
      </c>
      <c r="F74" s="41">
        <v>1.0</v>
      </c>
      <c r="G74" s="42" t="str">
        <f>ifna(VLookup(S74,Shiny!B:C, 2, 0),"")</f>
        <v/>
      </c>
      <c r="H74" s="43" t="s">
        <v>124</v>
      </c>
      <c r="I74" s="44">
        <v>52.0</v>
      </c>
      <c r="J74" s="45">
        <f>IFNA(VLOOKUP(S74,'Imported Index'!A:B,2,0),1)</f>
        <v>1</v>
      </c>
      <c r="K74" s="61"/>
      <c r="L74" s="47" t="s">
        <v>125</v>
      </c>
      <c r="M74" s="59">
        <v>-2.0</v>
      </c>
      <c r="N74" s="48"/>
      <c r="O74" s="49">
        <f>ifna(VLookup(H74, SwSh!A:B, 2, 0),"")</f>
        <v>182</v>
      </c>
      <c r="P74" s="50">
        <f t="shared" ref="P74:P75" si="4">ifna((I74),"")</f>
        <v>52</v>
      </c>
      <c r="Q74" s="49" t="str">
        <f>ifna(VLookup(H74, PLA!A:C, 3, 0),"")</f>
        <v/>
      </c>
      <c r="R74" s="49">
        <f>ifna(VLookup(H74, Sv!A:B, 2, 0),"")</f>
        <v>141</v>
      </c>
      <c r="S74" s="51" t="str">
        <f t="shared" si="2"/>
        <v>meowth-2</v>
      </c>
    </row>
    <row r="75" ht="31.5" customHeight="1">
      <c r="A75" s="31">
        <v>74.0</v>
      </c>
      <c r="B75" s="31">
        <v>1.0</v>
      </c>
      <c r="C75" s="31">
        <v>3.0</v>
      </c>
      <c r="D75" s="31">
        <v>14.0</v>
      </c>
      <c r="E75" s="31">
        <v>3.0</v>
      </c>
      <c r="F75" s="31">
        <v>2.0</v>
      </c>
      <c r="G75" s="32" t="str">
        <f>ifna(VLookup(S75,Shiny!B:C, 2, 0),"")</f>
        <v/>
      </c>
      <c r="H75" s="52" t="s">
        <v>126</v>
      </c>
      <c r="I75" s="53">
        <v>53.0</v>
      </c>
      <c r="J75" s="54">
        <f>IFNA(VLOOKUP(S75,'Imported Index'!A:B,2,0),1)</f>
        <v>1</v>
      </c>
      <c r="K75" s="62"/>
      <c r="L75" s="33" t="s">
        <v>90</v>
      </c>
      <c r="M75" s="55"/>
      <c r="N75" s="55"/>
      <c r="O75" s="56">
        <f>ifna(VLookup(H75, SwSh!A:B, 2, 0),"")</f>
        <v>184</v>
      </c>
      <c r="P75" s="57">
        <f t="shared" si="4"/>
        <v>53</v>
      </c>
      <c r="Q75" s="56" t="str">
        <f>ifna(VLookup(H75, PLA!A:C, 3, 0),"")</f>
        <v/>
      </c>
      <c r="R75" s="56">
        <f>ifna(VLookup(H75, Sv!A:B, 2, 0),"")</f>
        <v>142</v>
      </c>
      <c r="S75" s="58" t="str">
        <f t="shared" si="2"/>
        <v>persian</v>
      </c>
    </row>
    <row r="76" ht="31.5" customHeight="1">
      <c r="A76" s="41">
        <v>75.0</v>
      </c>
      <c r="B76" s="41">
        <v>1.0</v>
      </c>
      <c r="C76" s="41">
        <v>3.0</v>
      </c>
      <c r="D76" s="41">
        <v>15.0</v>
      </c>
      <c r="E76" s="41">
        <v>3.0</v>
      </c>
      <c r="F76" s="41">
        <v>3.0</v>
      </c>
      <c r="G76" s="42" t="str">
        <f>ifna(VLookup(S76,Shiny!B:C, 2, 0),"")</f>
        <v/>
      </c>
      <c r="H76" s="43" t="s">
        <v>126</v>
      </c>
      <c r="I76" s="44">
        <v>53.0</v>
      </c>
      <c r="J76" s="45">
        <f>IFNA(VLOOKUP(S76,'Imported Index'!A:B,2,0),1)</f>
        <v>1</v>
      </c>
      <c r="K76" s="61"/>
      <c r="L76" s="47" t="s">
        <v>91</v>
      </c>
      <c r="M76" s="59">
        <v>-1.0</v>
      </c>
      <c r="N76" s="48"/>
      <c r="O76" s="49"/>
      <c r="P76" s="63"/>
      <c r="Q76" s="49"/>
      <c r="R76" s="49">
        <f>ifna(VLookup(H76, Sv!A:B, 2, 0),"")</f>
        <v>142</v>
      </c>
      <c r="S76" s="51" t="str">
        <f t="shared" si="2"/>
        <v>persian-1</v>
      </c>
    </row>
    <row r="77" ht="31.5" customHeight="1">
      <c r="A77" s="31">
        <v>76.0</v>
      </c>
      <c r="B77" s="31">
        <v>1.0</v>
      </c>
      <c r="C77" s="31">
        <v>3.0</v>
      </c>
      <c r="D77" s="31">
        <v>16.0</v>
      </c>
      <c r="E77" s="31">
        <v>3.0</v>
      </c>
      <c r="F77" s="31">
        <v>4.0</v>
      </c>
      <c r="G77" s="32" t="str">
        <f>ifna(VLookup(S77,Shiny!B:C, 2, 0),"")</f>
        <v/>
      </c>
      <c r="H77" s="52" t="s">
        <v>127</v>
      </c>
      <c r="I77" s="53">
        <v>54.0</v>
      </c>
      <c r="J77" s="54">
        <f>IFNA(VLOOKUP(S77,'Imported Index'!A:B,2,0),1)</f>
        <v>1</v>
      </c>
      <c r="K77" s="62"/>
      <c r="L77" s="33"/>
      <c r="M77" s="55"/>
      <c r="N77" s="55"/>
      <c r="O77" s="56">
        <f>ifna(VLookup(H77, SwSh!A:B, 2, 0),"")</f>
        <v>146</v>
      </c>
      <c r="P77" s="57">
        <f t="shared" ref="P77:P81" si="5">ifna((I77),"")</f>
        <v>54</v>
      </c>
      <c r="Q77" s="56">
        <f>ifna(VLookup(H77, PLA!A:C, 3, 0),"")</f>
        <v>68</v>
      </c>
      <c r="R77" s="56">
        <f>ifna(VLookup(H77, Sv!A:B, 2, 0),"")</f>
        <v>55</v>
      </c>
      <c r="S77" s="58" t="str">
        <f t="shared" si="2"/>
        <v>psyduck</v>
      </c>
    </row>
    <row r="78" ht="31.5" customHeight="1">
      <c r="A78" s="41">
        <v>77.0</v>
      </c>
      <c r="B78" s="41">
        <v>1.0</v>
      </c>
      <c r="C78" s="41">
        <v>3.0</v>
      </c>
      <c r="D78" s="41">
        <v>17.0</v>
      </c>
      <c r="E78" s="41">
        <v>3.0</v>
      </c>
      <c r="F78" s="41">
        <v>5.0</v>
      </c>
      <c r="G78" s="42" t="str">
        <f>ifna(VLookup(S78,Shiny!B:C, 2, 0),"")</f>
        <v/>
      </c>
      <c r="H78" s="43" t="s">
        <v>128</v>
      </c>
      <c r="I78" s="44">
        <v>55.0</v>
      </c>
      <c r="J78" s="45">
        <f>IFNA(VLOOKUP(S78,'Imported Index'!A:B,2,0),1)</f>
        <v>1</v>
      </c>
      <c r="K78" s="61"/>
      <c r="L78" s="47"/>
      <c r="M78" s="48"/>
      <c r="N78" s="48"/>
      <c r="O78" s="49">
        <f>ifna(VLookup(H78, SwSh!A:B, 2, 0),"")</f>
        <v>147</v>
      </c>
      <c r="P78" s="50">
        <f t="shared" si="5"/>
        <v>55</v>
      </c>
      <c r="Q78" s="49">
        <f>ifna(VLookup(H78, PLA!A:C, 3, 0),"")</f>
        <v>69</v>
      </c>
      <c r="R78" s="49">
        <f>ifna(VLookup(H78, Sv!A:B, 2, 0),"")</f>
        <v>56</v>
      </c>
      <c r="S78" s="51" t="str">
        <f t="shared" si="2"/>
        <v>golduck</v>
      </c>
    </row>
    <row r="79" ht="31.5" customHeight="1">
      <c r="A79" s="31">
        <v>78.0</v>
      </c>
      <c r="B79" s="31">
        <v>1.0</v>
      </c>
      <c r="C79" s="31">
        <v>3.0</v>
      </c>
      <c r="D79" s="31">
        <v>18.0</v>
      </c>
      <c r="E79" s="31">
        <v>3.0</v>
      </c>
      <c r="F79" s="31">
        <v>6.0</v>
      </c>
      <c r="G79" s="32" t="str">
        <f>ifna(VLookup(S79,Shiny!B:C, 2, 0),"")</f>
        <v/>
      </c>
      <c r="H79" s="52" t="s">
        <v>129</v>
      </c>
      <c r="I79" s="53">
        <v>56.0</v>
      </c>
      <c r="J79" s="54">
        <f>IFNA(VLOOKUP(S79,'Imported Index'!A:B,2,0),1)</f>
        <v>1</v>
      </c>
      <c r="K79" s="62"/>
      <c r="L79" s="33"/>
      <c r="M79" s="55"/>
      <c r="N79" s="55"/>
      <c r="O79" s="56" t="str">
        <f>ifna(VLookup(H79, SwSh!A:B, 2, 0),"")</f>
        <v/>
      </c>
      <c r="P79" s="57">
        <f t="shared" si="5"/>
        <v>56</v>
      </c>
      <c r="Q79" s="56" t="str">
        <f>ifna(VLookup(H79, PLA!A:C, 3, 0),"")</f>
        <v/>
      </c>
      <c r="R79" s="56">
        <f>ifna(VLookup(H79, Sv!A:B, 2, 0),"")</f>
        <v>158</v>
      </c>
      <c r="S79" s="58" t="str">
        <f t="shared" si="2"/>
        <v>mankey</v>
      </c>
    </row>
    <row r="80" ht="31.5" customHeight="1">
      <c r="A80" s="41">
        <v>79.0</v>
      </c>
      <c r="B80" s="41">
        <v>1.0</v>
      </c>
      <c r="C80" s="41">
        <v>3.0</v>
      </c>
      <c r="D80" s="41">
        <v>19.0</v>
      </c>
      <c r="E80" s="41">
        <v>4.0</v>
      </c>
      <c r="F80" s="41">
        <v>1.0</v>
      </c>
      <c r="G80" s="42" t="str">
        <f>ifna(VLookup(S80,Shiny!B:C, 2, 0),"")</f>
        <v/>
      </c>
      <c r="H80" s="43" t="s">
        <v>130</v>
      </c>
      <c r="I80" s="44">
        <v>57.0</v>
      </c>
      <c r="J80" s="45">
        <f>IFNA(VLOOKUP(S80,'Imported Index'!A:B,2,0),1)</f>
        <v>1</v>
      </c>
      <c r="K80" s="61"/>
      <c r="L80" s="47"/>
      <c r="M80" s="48"/>
      <c r="N80" s="48"/>
      <c r="O80" s="49" t="str">
        <f>ifna(VLookup(H80, SwSh!A:B, 2, 0),"")</f>
        <v/>
      </c>
      <c r="P80" s="50">
        <f t="shared" si="5"/>
        <v>57</v>
      </c>
      <c r="Q80" s="49" t="str">
        <f>ifna(VLookup(H80, PLA!A:C, 3, 0),"")</f>
        <v/>
      </c>
      <c r="R80" s="49">
        <f>ifna(VLookup(H80, Sv!A:B, 2, 0),"")</f>
        <v>159</v>
      </c>
      <c r="S80" s="51" t="str">
        <f t="shared" si="2"/>
        <v>primeape</v>
      </c>
    </row>
    <row r="81" ht="31.5" customHeight="1">
      <c r="A81" s="31">
        <v>80.0</v>
      </c>
      <c r="B81" s="31">
        <v>1.0</v>
      </c>
      <c r="C81" s="31">
        <v>3.0</v>
      </c>
      <c r="D81" s="31">
        <v>20.0</v>
      </c>
      <c r="E81" s="31">
        <v>4.0</v>
      </c>
      <c r="F81" s="31">
        <v>2.0</v>
      </c>
      <c r="G81" s="32" t="str">
        <f>ifna(VLookup(S81,Shiny!B:C, 2, 0),"")</f>
        <v/>
      </c>
      <c r="H81" s="52" t="s">
        <v>131</v>
      </c>
      <c r="I81" s="53">
        <v>58.0</v>
      </c>
      <c r="J81" s="54">
        <f>IFNA(VLOOKUP(S81,'Imported Index'!A:B,2,0),1)</f>
        <v>1</v>
      </c>
      <c r="K81" s="62"/>
      <c r="L81" s="33" t="s">
        <v>90</v>
      </c>
      <c r="M81" s="55"/>
      <c r="N81" s="55"/>
      <c r="O81" s="56">
        <f>ifna(VLookup(H81, SwSh!A:B, 2, 0),"")</f>
        <v>70</v>
      </c>
      <c r="P81" s="57">
        <f t="shared" si="5"/>
        <v>58</v>
      </c>
      <c r="Q81" s="56">
        <f>ifna(VLookup(H81, PLA!A:C, 3, 0),"")</f>
        <v>150</v>
      </c>
      <c r="R81" s="56">
        <f>ifna(VLookup(H81, Sv!A:B, 2, 0),"")</f>
        <v>213</v>
      </c>
      <c r="S81" s="58" t="str">
        <f t="shared" si="2"/>
        <v>growlithe</v>
      </c>
    </row>
    <row r="82" ht="31.5" customHeight="1">
      <c r="A82" s="41">
        <v>81.0</v>
      </c>
      <c r="B82" s="41">
        <v>1.0</v>
      </c>
      <c r="C82" s="41">
        <v>3.0</v>
      </c>
      <c r="D82" s="41">
        <v>21.0</v>
      </c>
      <c r="E82" s="41">
        <v>4.0</v>
      </c>
      <c r="F82" s="41">
        <v>3.0</v>
      </c>
      <c r="G82" s="42" t="str">
        <f>ifna(VLookup(S82,Shiny!B:C, 2, 0),"")</f>
        <v/>
      </c>
      <c r="H82" s="43" t="s">
        <v>131</v>
      </c>
      <c r="I82" s="44">
        <v>58.0</v>
      </c>
      <c r="J82" s="45">
        <f>IFNA(VLOOKUP(S82,'Imported Index'!A:B,2,0),1)</f>
        <v>1</v>
      </c>
      <c r="K82" s="61"/>
      <c r="L82" s="47" t="s">
        <v>132</v>
      </c>
      <c r="M82" s="59">
        <v>-1.0</v>
      </c>
      <c r="N82" s="48"/>
      <c r="O82" s="49"/>
      <c r="P82" s="63"/>
      <c r="Q82" s="49">
        <f>ifna(VLookup(H82, PLA!A:C, 3, 0),"")</f>
        <v>150</v>
      </c>
      <c r="R82" s="49">
        <f>ifna(VLookup(H82, Sv!A:B, 2, 0),"")</f>
        <v>213</v>
      </c>
      <c r="S82" s="51" t="str">
        <f t="shared" si="2"/>
        <v>growlithe-1</v>
      </c>
    </row>
    <row r="83" ht="31.5" customHeight="1">
      <c r="A83" s="31">
        <v>82.0</v>
      </c>
      <c r="B83" s="31">
        <v>1.0</v>
      </c>
      <c r="C83" s="31">
        <v>3.0</v>
      </c>
      <c r="D83" s="31">
        <v>22.0</v>
      </c>
      <c r="E83" s="31">
        <v>4.0</v>
      </c>
      <c r="F83" s="31">
        <v>4.0</v>
      </c>
      <c r="G83" s="32" t="str">
        <f>ifna(VLookup(S83,Shiny!B:C, 2, 0),"")</f>
        <v/>
      </c>
      <c r="H83" s="52" t="s">
        <v>133</v>
      </c>
      <c r="I83" s="53">
        <v>59.0</v>
      </c>
      <c r="J83" s="54">
        <f>IFNA(VLOOKUP(S83,'Imported Index'!A:B,2,0),1)</f>
        <v>1</v>
      </c>
      <c r="K83" s="62"/>
      <c r="L83" s="33" t="s">
        <v>90</v>
      </c>
      <c r="M83" s="55"/>
      <c r="N83" s="55"/>
      <c r="O83" s="56">
        <f>ifna(VLookup(H83, SwSh!A:B, 2, 0),"")</f>
        <v>71</v>
      </c>
      <c r="P83" s="57">
        <f>ifna((I83),"")</f>
        <v>59</v>
      </c>
      <c r="Q83" s="56">
        <f>ifna(VLookup(H83, PLA!A:C, 3, 0),"")</f>
        <v>151</v>
      </c>
      <c r="R83" s="56">
        <f>ifna(VLookup(H83, Sv!A:B, 2, 0),"")</f>
        <v>214</v>
      </c>
      <c r="S83" s="58" t="str">
        <f t="shared" si="2"/>
        <v>arcanine</v>
      </c>
    </row>
    <row r="84" ht="31.5" customHeight="1">
      <c r="A84" s="41">
        <v>83.0</v>
      </c>
      <c r="B84" s="41">
        <v>1.0</v>
      </c>
      <c r="C84" s="41">
        <v>3.0</v>
      </c>
      <c r="D84" s="41">
        <v>23.0</v>
      </c>
      <c r="E84" s="41">
        <v>4.0</v>
      </c>
      <c r="F84" s="41">
        <v>5.0</v>
      </c>
      <c r="G84" s="42" t="str">
        <f>ifna(VLookup(S84,Shiny!B:C, 2, 0),"")</f>
        <v/>
      </c>
      <c r="H84" s="43" t="s">
        <v>133</v>
      </c>
      <c r="I84" s="44">
        <v>59.0</v>
      </c>
      <c r="J84" s="45">
        <f>IFNA(VLOOKUP(S84,'Imported Index'!A:B,2,0),1)</f>
        <v>1</v>
      </c>
      <c r="K84" s="61"/>
      <c r="L84" s="47" t="s">
        <v>132</v>
      </c>
      <c r="M84" s="59">
        <v>-1.0</v>
      </c>
      <c r="N84" s="48"/>
      <c r="O84" s="49"/>
      <c r="P84" s="63"/>
      <c r="Q84" s="49">
        <f>ifna(VLookup(H84, PLA!A:C, 3, 0),"")</f>
        <v>151</v>
      </c>
      <c r="R84" s="49">
        <f>ifna(VLookup(H84, Sv!A:B, 2, 0),"")</f>
        <v>214</v>
      </c>
      <c r="S84" s="51" t="str">
        <f t="shared" si="2"/>
        <v>arcanine-1</v>
      </c>
    </row>
    <row r="85" ht="31.5" customHeight="1">
      <c r="A85" s="31">
        <v>84.0</v>
      </c>
      <c r="B85" s="31">
        <v>1.0</v>
      </c>
      <c r="C85" s="31">
        <v>3.0</v>
      </c>
      <c r="D85" s="31">
        <v>24.0</v>
      </c>
      <c r="E85" s="31">
        <v>4.0</v>
      </c>
      <c r="F85" s="31">
        <v>6.0</v>
      </c>
      <c r="G85" s="32" t="str">
        <f>ifna(VLookup(S85,Shiny!B:C, 2, 0),"")</f>
        <v/>
      </c>
      <c r="H85" s="52" t="s">
        <v>134</v>
      </c>
      <c r="I85" s="53">
        <v>60.0</v>
      </c>
      <c r="J85" s="54">
        <f>IFNA(VLOOKUP(S85,'Imported Index'!A:B,2,0),1)</f>
        <v>1</v>
      </c>
      <c r="K85" s="33"/>
      <c r="L85" s="33"/>
      <c r="M85" s="55"/>
      <c r="N85" s="55"/>
      <c r="O85" s="56">
        <f>ifna(VLookup(H85, SwSh!A:B, 2, 0),"")</f>
        <v>142</v>
      </c>
      <c r="P85" s="57">
        <f t="shared" ref="P85:P111" si="6">ifna((I85),"")</f>
        <v>60</v>
      </c>
      <c r="Q85" s="56" t="str">
        <f>ifna(VLookup(H85, PLA!A:C, 3, 0),"")</f>
        <v/>
      </c>
      <c r="R85" s="56" t="str">
        <f>ifna(VLookup(H85, Sv!A:B, 2, 0),"")</f>
        <v>K039</v>
      </c>
      <c r="S85" s="58" t="str">
        <f t="shared" si="2"/>
        <v>poliwag</v>
      </c>
    </row>
    <row r="86" ht="31.5" customHeight="1">
      <c r="A86" s="41">
        <v>85.0</v>
      </c>
      <c r="B86" s="41">
        <v>1.0</v>
      </c>
      <c r="C86" s="41">
        <v>3.0</v>
      </c>
      <c r="D86" s="41">
        <v>25.0</v>
      </c>
      <c r="E86" s="41">
        <v>5.0</v>
      </c>
      <c r="F86" s="41">
        <v>1.0</v>
      </c>
      <c r="G86" s="42" t="str">
        <f>ifna(VLookup(S86,Shiny!B:C, 2, 0),"")</f>
        <v/>
      </c>
      <c r="H86" s="43" t="s">
        <v>135</v>
      </c>
      <c r="I86" s="44">
        <v>61.0</v>
      </c>
      <c r="J86" s="45">
        <f>IFNA(VLOOKUP(S86,'Imported Index'!A:B,2,0),1)</f>
        <v>1</v>
      </c>
      <c r="K86" s="47"/>
      <c r="L86" s="47"/>
      <c r="M86" s="48"/>
      <c r="N86" s="48"/>
      <c r="O86" s="49">
        <f>ifna(VLookup(H86, SwSh!A:B, 2, 0),"")</f>
        <v>143</v>
      </c>
      <c r="P86" s="50">
        <f t="shared" si="6"/>
        <v>61</v>
      </c>
      <c r="Q86" s="49" t="str">
        <f>ifna(VLookup(H86, PLA!A:C, 3, 0),"")</f>
        <v/>
      </c>
      <c r="R86" s="49" t="str">
        <f>ifna(VLookup(H86, Sv!A:B, 2, 0),"")</f>
        <v>K040</v>
      </c>
      <c r="S86" s="51" t="str">
        <f t="shared" si="2"/>
        <v>poliwhirl</v>
      </c>
    </row>
    <row r="87" ht="31.5" customHeight="1">
      <c r="A87" s="31">
        <v>86.0</v>
      </c>
      <c r="B87" s="31">
        <v>1.0</v>
      </c>
      <c r="C87" s="31">
        <v>3.0</v>
      </c>
      <c r="D87" s="31">
        <v>26.0</v>
      </c>
      <c r="E87" s="31">
        <v>5.0</v>
      </c>
      <c r="F87" s="31">
        <v>2.0</v>
      </c>
      <c r="G87" s="32" t="str">
        <f>ifna(VLookup(S87,Shiny!B:C, 2, 0),"")</f>
        <v/>
      </c>
      <c r="H87" s="52" t="s">
        <v>136</v>
      </c>
      <c r="I87" s="53">
        <v>62.0</v>
      </c>
      <c r="J87" s="54">
        <f>IFNA(VLOOKUP(S87,'Imported Index'!A:B,2,0),1)</f>
        <v>1</v>
      </c>
      <c r="K87" s="33"/>
      <c r="L87" s="33"/>
      <c r="M87" s="55"/>
      <c r="N87" s="55"/>
      <c r="O87" s="56">
        <f>ifna(VLookup(H87, SwSh!A:B, 2, 0),"")</f>
        <v>144</v>
      </c>
      <c r="P87" s="57">
        <f t="shared" si="6"/>
        <v>62</v>
      </c>
      <c r="Q87" s="56" t="str">
        <f>ifna(VLookup(H87, PLA!A:C, 3, 0),"")</f>
        <v/>
      </c>
      <c r="R87" s="56" t="str">
        <f>ifna(VLookup(H87, Sv!A:B, 2, 0),"")</f>
        <v>K041</v>
      </c>
      <c r="S87" s="58" t="str">
        <f t="shared" si="2"/>
        <v>poliwrath</v>
      </c>
    </row>
    <row r="88" ht="31.5" customHeight="1">
      <c r="A88" s="41">
        <v>87.0</v>
      </c>
      <c r="B88" s="41">
        <v>1.0</v>
      </c>
      <c r="C88" s="41">
        <v>3.0</v>
      </c>
      <c r="D88" s="41">
        <v>27.0</v>
      </c>
      <c r="E88" s="41">
        <v>5.0</v>
      </c>
      <c r="F88" s="41">
        <v>3.0</v>
      </c>
      <c r="G88" s="42" t="str">
        <f>ifna(VLookup(S88,Shiny!B:C, 2, 0),"")</f>
        <v/>
      </c>
      <c r="H88" s="43" t="s">
        <v>137</v>
      </c>
      <c r="I88" s="44">
        <v>63.0</v>
      </c>
      <c r="J88" s="45">
        <f>IFNA(VLOOKUP(S88,'Imported Index'!A:B,2,0),1)</f>
        <v>1</v>
      </c>
      <c r="K88" s="47"/>
      <c r="L88" s="47"/>
      <c r="M88" s="48"/>
      <c r="N88" s="48"/>
      <c r="O88" s="49">
        <f>ifna(VLookup(H88, SwSh!A:B, 2, 0),"")</f>
        <v>31</v>
      </c>
      <c r="P88" s="50">
        <f t="shared" si="6"/>
        <v>63</v>
      </c>
      <c r="Q88" s="49">
        <f>ifna(VLookup(H88, PLA!A:C, 3, 0),"")</f>
        <v>58</v>
      </c>
      <c r="R88" s="49" t="str">
        <f>ifna(VLookup(H88, Sv!A:B, 2, 0),"")</f>
        <v/>
      </c>
      <c r="S88" s="51" t="str">
        <f t="shared" si="2"/>
        <v>abra</v>
      </c>
    </row>
    <row r="89" ht="31.5" customHeight="1">
      <c r="A89" s="31">
        <v>88.0</v>
      </c>
      <c r="B89" s="31">
        <v>1.0</v>
      </c>
      <c r="C89" s="31">
        <v>3.0</v>
      </c>
      <c r="D89" s="31">
        <v>28.0</v>
      </c>
      <c r="E89" s="31">
        <v>5.0</v>
      </c>
      <c r="F89" s="31">
        <v>4.0</v>
      </c>
      <c r="G89" s="32" t="str">
        <f>ifna(VLookup(S89,Shiny!B:C, 2, 0),"")</f>
        <v/>
      </c>
      <c r="H89" s="52" t="s">
        <v>138</v>
      </c>
      <c r="I89" s="53">
        <v>64.0</v>
      </c>
      <c r="J89" s="54">
        <f>IFNA(VLOOKUP(S89,'Imported Index'!A:B,2,0),1)</f>
        <v>1</v>
      </c>
      <c r="K89" s="33"/>
      <c r="L89" s="33"/>
      <c r="M89" s="55"/>
      <c r="N89" s="55"/>
      <c r="O89" s="56">
        <f>ifna(VLookup(H89, SwSh!A:B, 2, 0),"")</f>
        <v>32</v>
      </c>
      <c r="P89" s="57">
        <f t="shared" si="6"/>
        <v>64</v>
      </c>
      <c r="Q89" s="56">
        <f>ifna(VLookup(H89, PLA!A:C, 3, 0),"")</f>
        <v>59</v>
      </c>
      <c r="R89" s="56" t="str">
        <f>ifna(VLookup(H89, Sv!A:B, 2, 0),"")</f>
        <v/>
      </c>
      <c r="S89" s="58" t="str">
        <f t="shared" si="2"/>
        <v>kadabra</v>
      </c>
    </row>
    <row r="90" ht="31.5" customHeight="1">
      <c r="A90" s="41">
        <v>89.0</v>
      </c>
      <c r="B90" s="41">
        <v>1.0</v>
      </c>
      <c r="C90" s="41">
        <v>3.0</v>
      </c>
      <c r="D90" s="41">
        <v>29.0</v>
      </c>
      <c r="E90" s="41">
        <v>5.0</v>
      </c>
      <c r="F90" s="41">
        <v>5.0</v>
      </c>
      <c r="G90" s="42" t="str">
        <f>ifna(VLookup(S90,Shiny!B:C, 2, 0),"")</f>
        <v/>
      </c>
      <c r="H90" s="43" t="s">
        <v>138</v>
      </c>
      <c r="I90" s="44">
        <v>64.0</v>
      </c>
      <c r="J90" s="45">
        <f>IFNA(VLOOKUP(S90,'Imported Index'!A:B,2,0),1)</f>
        <v>1</v>
      </c>
      <c r="K90" s="47"/>
      <c r="L90" s="47"/>
      <c r="M90" s="48"/>
      <c r="N90" s="59" t="s">
        <v>73</v>
      </c>
      <c r="O90" s="49">
        <f>ifna(VLookup(H90, SwSh!A:B, 2, 0),"")</f>
        <v>32</v>
      </c>
      <c r="P90" s="50">
        <f t="shared" si="6"/>
        <v>64</v>
      </c>
      <c r="Q90" s="49">
        <f>ifna(VLookup(H90, PLA!A:C, 3, 0),"")</f>
        <v>59</v>
      </c>
      <c r="R90" s="49" t="str">
        <f>ifna(VLookup(H90, Sv!A:B, 2, 0),"")</f>
        <v/>
      </c>
      <c r="S90" s="51" t="str">
        <f t="shared" si="2"/>
        <v>kadabra-f</v>
      </c>
    </row>
    <row r="91" ht="31.5" customHeight="1">
      <c r="A91" s="31">
        <v>90.0</v>
      </c>
      <c r="B91" s="31">
        <v>1.0</v>
      </c>
      <c r="C91" s="31">
        <v>3.0</v>
      </c>
      <c r="D91" s="31">
        <v>30.0</v>
      </c>
      <c r="E91" s="31">
        <v>5.0</v>
      </c>
      <c r="F91" s="31">
        <v>6.0</v>
      </c>
      <c r="G91" s="32" t="str">
        <f>ifna(VLookup(S91,Shiny!B:C, 2, 0),"")</f>
        <v/>
      </c>
      <c r="H91" s="52" t="s">
        <v>139</v>
      </c>
      <c r="I91" s="53">
        <v>65.0</v>
      </c>
      <c r="J91" s="54">
        <f>IFNA(VLOOKUP(S91,'Imported Index'!A:B,2,0),1)</f>
        <v>1</v>
      </c>
      <c r="K91" s="33"/>
      <c r="L91" s="33"/>
      <c r="M91" s="55"/>
      <c r="N91" s="55"/>
      <c r="O91" s="56">
        <f>ifna(VLookup(H91, SwSh!A:B, 2, 0),"")</f>
        <v>33</v>
      </c>
      <c r="P91" s="57">
        <f t="shared" si="6"/>
        <v>65</v>
      </c>
      <c r="Q91" s="56">
        <f>ifna(VLookup(H91, PLA!A:C, 3, 0),"")</f>
        <v>60</v>
      </c>
      <c r="R91" s="56" t="str">
        <f>ifna(VLookup(H91, Sv!A:B, 2, 0),"")</f>
        <v/>
      </c>
      <c r="S91" s="58" t="str">
        <f t="shared" si="2"/>
        <v>alakazam</v>
      </c>
    </row>
    <row r="92" ht="31.5" customHeight="1">
      <c r="A92" s="41">
        <v>91.0</v>
      </c>
      <c r="B92" s="41">
        <v>1.0</v>
      </c>
      <c r="C92" s="41">
        <v>4.0</v>
      </c>
      <c r="D92" s="41">
        <v>1.0</v>
      </c>
      <c r="E92" s="41">
        <v>1.0</v>
      </c>
      <c r="F92" s="41">
        <v>1.0</v>
      </c>
      <c r="G92" s="42" t="str">
        <f>ifna(VLookup(S92,Shiny!B:C, 2, 0),"")</f>
        <v/>
      </c>
      <c r="H92" s="43" t="s">
        <v>139</v>
      </c>
      <c r="I92" s="44">
        <v>65.0</v>
      </c>
      <c r="J92" s="45">
        <f>IFNA(VLOOKUP(S92,'Imported Index'!A:B,2,0),1)</f>
        <v>1</v>
      </c>
      <c r="K92" s="47"/>
      <c r="L92" s="47"/>
      <c r="M92" s="48"/>
      <c r="N92" s="59" t="s">
        <v>73</v>
      </c>
      <c r="O92" s="49">
        <f>ifna(VLookup(H92, SwSh!A:B, 2, 0),"")</f>
        <v>33</v>
      </c>
      <c r="P92" s="50">
        <f t="shared" si="6"/>
        <v>65</v>
      </c>
      <c r="Q92" s="49">
        <f>ifna(VLookup(H92, PLA!A:C, 3, 0),"")</f>
        <v>60</v>
      </c>
      <c r="R92" s="49" t="str">
        <f>ifna(VLookup(H92, Sv!A:B, 2, 0),"")</f>
        <v/>
      </c>
      <c r="S92" s="51" t="str">
        <f t="shared" si="2"/>
        <v>alakazam-f</v>
      </c>
    </row>
    <row r="93" ht="31.5" customHeight="1">
      <c r="A93" s="31">
        <v>92.0</v>
      </c>
      <c r="B93" s="31">
        <v>1.0</v>
      </c>
      <c r="C93" s="31">
        <v>4.0</v>
      </c>
      <c r="D93" s="31">
        <v>2.0</v>
      </c>
      <c r="E93" s="31">
        <v>1.0</v>
      </c>
      <c r="F93" s="31">
        <v>2.0</v>
      </c>
      <c r="G93" s="32" t="str">
        <f>ifna(VLookup(S93,Shiny!B:C, 2, 0),"")</f>
        <v/>
      </c>
      <c r="H93" s="52" t="s">
        <v>140</v>
      </c>
      <c r="I93" s="53">
        <v>66.0</v>
      </c>
      <c r="J93" s="54">
        <f>IFNA(VLOOKUP(S93,'Imported Index'!A:B,2,0),1)</f>
        <v>1</v>
      </c>
      <c r="K93" s="33"/>
      <c r="L93" s="33"/>
      <c r="M93" s="55"/>
      <c r="N93" s="55"/>
      <c r="O93" s="56">
        <f>ifna(VLookup(H93, SwSh!A:B, 2, 0),"")</f>
        <v>138</v>
      </c>
      <c r="P93" s="57">
        <f t="shared" si="6"/>
        <v>66</v>
      </c>
      <c r="Q93" s="56">
        <f>ifna(VLookup(H93, PLA!A:C, 3, 0),"")</f>
        <v>154</v>
      </c>
      <c r="R93" s="56" t="str">
        <f>ifna(VLookup(H93, Sv!A:B, 2, 0),"")</f>
        <v/>
      </c>
      <c r="S93" s="58" t="str">
        <f t="shared" si="2"/>
        <v>machop</v>
      </c>
    </row>
    <row r="94" ht="31.5" customHeight="1">
      <c r="A94" s="41">
        <v>93.0</v>
      </c>
      <c r="B94" s="41">
        <v>1.0</v>
      </c>
      <c r="C94" s="41">
        <v>4.0</v>
      </c>
      <c r="D94" s="41">
        <v>3.0</v>
      </c>
      <c r="E94" s="41">
        <v>1.0</v>
      </c>
      <c r="F94" s="41">
        <v>3.0</v>
      </c>
      <c r="G94" s="42" t="str">
        <f>ifna(VLookup(S94,Shiny!B:C, 2, 0),"")</f>
        <v/>
      </c>
      <c r="H94" s="43" t="s">
        <v>141</v>
      </c>
      <c r="I94" s="44">
        <v>67.0</v>
      </c>
      <c r="J94" s="45">
        <f>IFNA(VLOOKUP(S94,'Imported Index'!A:B,2,0),1)</f>
        <v>1</v>
      </c>
      <c r="K94" s="47"/>
      <c r="L94" s="47"/>
      <c r="M94" s="48"/>
      <c r="N94" s="48"/>
      <c r="O94" s="49">
        <f>ifna(VLookup(H94, SwSh!A:B, 2, 0),"")</f>
        <v>139</v>
      </c>
      <c r="P94" s="50">
        <f t="shared" si="6"/>
        <v>67</v>
      </c>
      <c r="Q94" s="49">
        <f>ifna(VLookup(H94, PLA!A:C, 3, 0),"")</f>
        <v>155</v>
      </c>
      <c r="R94" s="49" t="str">
        <f>ifna(VLookup(H94, Sv!A:B, 2, 0),"")</f>
        <v/>
      </c>
      <c r="S94" s="51" t="str">
        <f t="shared" si="2"/>
        <v>machoke</v>
      </c>
    </row>
    <row r="95" ht="31.5" customHeight="1">
      <c r="A95" s="31">
        <v>94.0</v>
      </c>
      <c r="B95" s="31">
        <v>1.0</v>
      </c>
      <c r="C95" s="31">
        <v>4.0</v>
      </c>
      <c r="D95" s="31">
        <v>4.0</v>
      </c>
      <c r="E95" s="31">
        <v>1.0</v>
      </c>
      <c r="F95" s="31">
        <v>4.0</v>
      </c>
      <c r="G95" s="32" t="str">
        <f>ifna(VLookup(S95,Shiny!B:C, 2, 0),"")</f>
        <v/>
      </c>
      <c r="H95" s="52" t="s">
        <v>142</v>
      </c>
      <c r="I95" s="53">
        <v>68.0</v>
      </c>
      <c r="J95" s="54">
        <f>IFNA(VLOOKUP(S95,'Imported Index'!A:B,2,0),1)</f>
        <v>1</v>
      </c>
      <c r="K95" s="33"/>
      <c r="L95" s="33"/>
      <c r="M95" s="55"/>
      <c r="N95" s="55"/>
      <c r="O95" s="56">
        <f>ifna(VLookup(H95, SwSh!A:B, 2, 0),"")</f>
        <v>140</v>
      </c>
      <c r="P95" s="57">
        <f t="shared" si="6"/>
        <v>68</v>
      </c>
      <c r="Q95" s="56">
        <f>ifna(VLookup(H95, PLA!A:C, 3, 0),"")</f>
        <v>156</v>
      </c>
      <c r="R95" s="56" t="str">
        <f>ifna(VLookup(H95, Sv!A:B, 2, 0),"")</f>
        <v/>
      </c>
      <c r="S95" s="58" t="str">
        <f t="shared" si="2"/>
        <v>machamp</v>
      </c>
    </row>
    <row r="96" ht="31.5" customHeight="1">
      <c r="A96" s="41">
        <v>95.0</v>
      </c>
      <c r="B96" s="41">
        <v>1.0</v>
      </c>
      <c r="C96" s="41">
        <v>4.0</v>
      </c>
      <c r="D96" s="41">
        <v>5.0</v>
      </c>
      <c r="E96" s="41">
        <v>1.0</v>
      </c>
      <c r="F96" s="41">
        <v>5.0</v>
      </c>
      <c r="G96" s="42" t="str">
        <f>ifna(VLookup(S96,Shiny!B:C, 2, 0),"")</f>
        <v/>
      </c>
      <c r="H96" s="43" t="s">
        <v>143</v>
      </c>
      <c r="I96" s="44">
        <v>69.0</v>
      </c>
      <c r="J96" s="45">
        <f>IFNA(VLOOKUP(S96,'Imported Index'!A:B,2,0),1)</f>
        <v>1</v>
      </c>
      <c r="K96" s="46"/>
      <c r="L96" s="47"/>
      <c r="M96" s="48"/>
      <c r="N96" s="48"/>
      <c r="O96" s="49" t="str">
        <f>ifna(VLookup(H96, SwSh!A:B, 2, 0),"")</f>
        <v/>
      </c>
      <c r="P96" s="50">
        <f t="shared" si="6"/>
        <v>69</v>
      </c>
      <c r="Q96" s="49" t="str">
        <f>ifna(VLookup(H96, PLA!A:C, 3, 0),"")</f>
        <v/>
      </c>
      <c r="R96" s="49" t="str">
        <f>ifna(VLookup(H96, Sv!A:B, 2, 0),"")</f>
        <v>K023</v>
      </c>
      <c r="S96" s="51" t="str">
        <f t="shared" si="2"/>
        <v>bellsprout</v>
      </c>
    </row>
    <row r="97" ht="31.5" customHeight="1">
      <c r="A97" s="31">
        <v>96.0</v>
      </c>
      <c r="B97" s="31">
        <v>1.0</v>
      </c>
      <c r="C97" s="31">
        <v>4.0</v>
      </c>
      <c r="D97" s="31">
        <v>6.0</v>
      </c>
      <c r="E97" s="31">
        <v>1.0</v>
      </c>
      <c r="F97" s="31">
        <v>6.0</v>
      </c>
      <c r="G97" s="32" t="str">
        <f>ifna(VLookup(S97,Shiny!B:C, 2, 0),"")</f>
        <v/>
      </c>
      <c r="H97" s="52" t="s">
        <v>144</v>
      </c>
      <c r="I97" s="53">
        <v>70.0</v>
      </c>
      <c r="J97" s="54">
        <f>IFNA(VLOOKUP(S97,'Imported Index'!A:B,2,0),1)</f>
        <v>1</v>
      </c>
      <c r="K97" s="60"/>
      <c r="L97" s="33"/>
      <c r="M97" s="55"/>
      <c r="N97" s="55"/>
      <c r="O97" s="56" t="str">
        <f>ifna(VLookup(H97, SwSh!A:B, 2, 0),"")</f>
        <v/>
      </c>
      <c r="P97" s="57">
        <f t="shared" si="6"/>
        <v>70</v>
      </c>
      <c r="Q97" s="56" t="str">
        <f>ifna(VLookup(H97, PLA!A:C, 3, 0),"")</f>
        <v/>
      </c>
      <c r="R97" s="56" t="str">
        <f>ifna(VLookup(H97, Sv!A:B, 2, 0),"")</f>
        <v>K024</v>
      </c>
      <c r="S97" s="58" t="str">
        <f t="shared" si="2"/>
        <v>weepinbell</v>
      </c>
    </row>
    <row r="98" ht="31.5" customHeight="1">
      <c r="A98" s="41">
        <v>97.0</v>
      </c>
      <c r="B98" s="41">
        <v>1.0</v>
      </c>
      <c r="C98" s="41">
        <v>4.0</v>
      </c>
      <c r="D98" s="41">
        <v>7.0</v>
      </c>
      <c r="E98" s="41">
        <v>2.0</v>
      </c>
      <c r="F98" s="41">
        <v>1.0</v>
      </c>
      <c r="G98" s="42" t="str">
        <f>ifna(VLookup(S98,Shiny!B:C, 2, 0),"")</f>
        <v/>
      </c>
      <c r="H98" s="43" t="s">
        <v>145</v>
      </c>
      <c r="I98" s="44">
        <v>71.0</v>
      </c>
      <c r="J98" s="45">
        <f>IFNA(VLOOKUP(S98,'Imported Index'!A:B,2,0),1)</f>
        <v>1</v>
      </c>
      <c r="K98" s="47"/>
      <c r="L98" s="47"/>
      <c r="M98" s="48"/>
      <c r="N98" s="48"/>
      <c r="O98" s="49" t="str">
        <f>ifna(VLookup(H98, SwSh!A:B, 2, 0),"")</f>
        <v/>
      </c>
      <c r="P98" s="50">
        <f t="shared" si="6"/>
        <v>71</v>
      </c>
      <c r="Q98" s="49" t="str">
        <f>ifna(VLookup(H98, PLA!A:C, 3, 0),"")</f>
        <v/>
      </c>
      <c r="R98" s="49" t="str">
        <f>ifna(VLookup(H98, Sv!A:B, 2, 0),"")</f>
        <v>K025</v>
      </c>
      <c r="S98" s="51" t="str">
        <f t="shared" si="2"/>
        <v>victreebel</v>
      </c>
    </row>
    <row r="99" ht="31.5" customHeight="1">
      <c r="A99" s="31">
        <v>98.0</v>
      </c>
      <c r="B99" s="31">
        <v>1.0</v>
      </c>
      <c r="C99" s="31">
        <v>4.0</v>
      </c>
      <c r="D99" s="31">
        <v>8.0</v>
      </c>
      <c r="E99" s="31">
        <v>2.0</v>
      </c>
      <c r="F99" s="31">
        <v>2.0</v>
      </c>
      <c r="G99" s="32" t="str">
        <f>ifna(VLookup(S99,Shiny!B:C, 2, 0),"")</f>
        <v/>
      </c>
      <c r="H99" s="52" t="s">
        <v>146</v>
      </c>
      <c r="I99" s="53">
        <v>72.0</v>
      </c>
      <c r="J99" s="54">
        <f>IFNA(VLOOKUP(S99,'Imported Index'!A:B,2,0),1)</f>
        <v>1</v>
      </c>
      <c r="K99" s="33"/>
      <c r="L99" s="33"/>
      <c r="M99" s="55"/>
      <c r="N99" s="55"/>
      <c r="O99" s="56">
        <f>ifna(VLookup(H99, SwSh!A:B, 2, 0),"")</f>
        <v>40</v>
      </c>
      <c r="P99" s="57">
        <f t="shared" si="6"/>
        <v>72</v>
      </c>
      <c r="Q99" s="56">
        <f>ifna(VLookup(H99, PLA!A:C, 3, 0),"")</f>
        <v>170</v>
      </c>
      <c r="R99" s="56" t="str">
        <f>ifna(VLookup(H99, Sv!A:B, 2, 0),"")</f>
        <v>I?</v>
      </c>
      <c r="S99" s="58" t="str">
        <f t="shared" si="2"/>
        <v>tentacool</v>
      </c>
    </row>
    <row r="100" ht="31.5" customHeight="1">
      <c r="A100" s="41">
        <v>99.0</v>
      </c>
      <c r="B100" s="41">
        <v>1.0</v>
      </c>
      <c r="C100" s="41">
        <v>4.0</v>
      </c>
      <c r="D100" s="41">
        <v>9.0</v>
      </c>
      <c r="E100" s="41">
        <v>2.0</v>
      </c>
      <c r="F100" s="41">
        <v>3.0</v>
      </c>
      <c r="G100" s="42" t="str">
        <f>ifna(VLookup(S100,Shiny!B:C, 2, 0),"")</f>
        <v/>
      </c>
      <c r="H100" s="43" t="s">
        <v>147</v>
      </c>
      <c r="I100" s="44">
        <v>73.0</v>
      </c>
      <c r="J100" s="45">
        <f>IFNA(VLOOKUP(S100,'Imported Index'!A:B,2,0),1)</f>
        <v>1</v>
      </c>
      <c r="K100" s="47"/>
      <c r="L100" s="47"/>
      <c r="M100" s="48"/>
      <c r="N100" s="48"/>
      <c r="O100" s="49">
        <f>ifna(VLookup(H100, SwSh!A:B, 2, 0),"")</f>
        <v>41</v>
      </c>
      <c r="P100" s="50">
        <f t="shared" si="6"/>
        <v>73</v>
      </c>
      <c r="Q100" s="49">
        <f>ifna(VLookup(H100, PLA!A:C, 3, 0),"")</f>
        <v>171</v>
      </c>
      <c r="R100" s="49" t="str">
        <f>ifna(VLookup(H100, Sv!A:B, 2, 0),"")</f>
        <v>I?</v>
      </c>
      <c r="S100" s="51" t="str">
        <f t="shared" si="2"/>
        <v>tentacruel</v>
      </c>
    </row>
    <row r="101" ht="31.5" customHeight="1">
      <c r="A101" s="31">
        <v>100.0</v>
      </c>
      <c r="B101" s="31">
        <v>1.0</v>
      </c>
      <c r="C101" s="31">
        <v>4.0</v>
      </c>
      <c r="D101" s="31">
        <v>10.0</v>
      </c>
      <c r="E101" s="31">
        <v>2.0</v>
      </c>
      <c r="F101" s="31">
        <v>4.0</v>
      </c>
      <c r="G101" s="32" t="str">
        <f>ifna(VLookup(S101,Shiny!B:C, 2, 0),"")</f>
        <v/>
      </c>
      <c r="H101" s="52" t="s">
        <v>148</v>
      </c>
      <c r="I101" s="53">
        <v>74.0</v>
      </c>
      <c r="J101" s="54">
        <f>IFNA(VLOOKUP(S101,'Imported Index'!A:B,2,0),1)</f>
        <v>1</v>
      </c>
      <c r="K101" s="33"/>
      <c r="L101" s="33" t="s">
        <v>90</v>
      </c>
      <c r="M101" s="55"/>
      <c r="N101" s="55"/>
      <c r="O101" s="56" t="str">
        <f>ifna(VLookup(H101, SwSh!A:B, 2, 0),"")</f>
        <v/>
      </c>
      <c r="P101" s="57">
        <f t="shared" si="6"/>
        <v>74</v>
      </c>
      <c r="Q101" s="56">
        <f>ifna(VLookup(H101, PLA!A:C, 3, 0),"")</f>
        <v>46</v>
      </c>
      <c r="R101" s="56" t="str">
        <f>ifna(VLookup(H101, Sv!A:B, 2, 0),"")</f>
        <v>K080</v>
      </c>
      <c r="S101" s="58" t="str">
        <f t="shared" si="2"/>
        <v>geodude</v>
      </c>
    </row>
    <row r="102" ht="31.5" customHeight="1">
      <c r="A102" s="41">
        <v>101.0</v>
      </c>
      <c r="B102" s="41">
        <v>1.0</v>
      </c>
      <c r="C102" s="41">
        <v>4.0</v>
      </c>
      <c r="D102" s="41">
        <v>11.0</v>
      </c>
      <c r="E102" s="41">
        <v>2.0</v>
      </c>
      <c r="F102" s="41">
        <v>5.0</v>
      </c>
      <c r="G102" s="42" t="str">
        <f>ifna(VLookup(S102,Shiny!B:C, 2, 0),"")</f>
        <v/>
      </c>
      <c r="H102" s="43" t="s">
        <v>148</v>
      </c>
      <c r="I102" s="44">
        <v>74.0</v>
      </c>
      <c r="J102" s="45">
        <f>IFNA(VLOOKUP(S102,'Imported Index'!A:B,2,0),1)</f>
        <v>1</v>
      </c>
      <c r="K102" s="47"/>
      <c r="L102" s="47" t="s">
        <v>91</v>
      </c>
      <c r="M102" s="59">
        <v>-1.0</v>
      </c>
      <c r="N102" s="48"/>
      <c r="O102" s="49" t="str">
        <f>ifna(VLookup(H102, SwSh!A:B, 2, 0),"")</f>
        <v/>
      </c>
      <c r="P102" s="50">
        <f t="shared" si="6"/>
        <v>74</v>
      </c>
      <c r="Q102" s="49">
        <f>ifna(VLookup(H102, PLA!A:C, 3, 0),"")</f>
        <v>46</v>
      </c>
      <c r="R102" s="49" t="str">
        <f>ifna(VLookup(H102, Sv!A:B, 2, 0),"")</f>
        <v>K080</v>
      </c>
      <c r="S102" s="51" t="str">
        <f t="shared" si="2"/>
        <v>geodude-1</v>
      </c>
    </row>
    <row r="103" ht="31.5" customHeight="1">
      <c r="A103" s="31">
        <v>102.0</v>
      </c>
      <c r="B103" s="31">
        <v>1.0</v>
      </c>
      <c r="C103" s="31">
        <v>4.0</v>
      </c>
      <c r="D103" s="31">
        <v>12.0</v>
      </c>
      <c r="E103" s="31">
        <v>2.0</v>
      </c>
      <c r="F103" s="31">
        <v>6.0</v>
      </c>
      <c r="G103" s="32" t="str">
        <f>ifna(VLookup(S103,Shiny!B:C, 2, 0),"")</f>
        <v/>
      </c>
      <c r="H103" s="52" t="s">
        <v>149</v>
      </c>
      <c r="I103" s="53">
        <v>75.0</v>
      </c>
      <c r="J103" s="54">
        <f>IFNA(VLOOKUP(S103,'Imported Index'!A:B,2,0),1)</f>
        <v>1</v>
      </c>
      <c r="K103" s="33"/>
      <c r="L103" s="33" t="s">
        <v>90</v>
      </c>
      <c r="M103" s="55"/>
      <c r="N103" s="55"/>
      <c r="O103" s="56" t="str">
        <f>ifna(VLookup(H103, SwSh!A:B, 2, 0),"")</f>
        <v/>
      </c>
      <c r="P103" s="57">
        <f t="shared" si="6"/>
        <v>75</v>
      </c>
      <c r="Q103" s="56">
        <f>ifna(VLookup(H103, PLA!A:C, 3, 0),"")</f>
        <v>47</v>
      </c>
      <c r="R103" s="56" t="str">
        <f>ifna(VLookup(H103, Sv!A:B, 2, 0),"")</f>
        <v>K081</v>
      </c>
      <c r="S103" s="58" t="str">
        <f t="shared" si="2"/>
        <v>graveler</v>
      </c>
    </row>
    <row r="104" ht="31.5" customHeight="1">
      <c r="A104" s="41">
        <v>103.0</v>
      </c>
      <c r="B104" s="41">
        <v>1.0</v>
      </c>
      <c r="C104" s="41">
        <v>4.0</v>
      </c>
      <c r="D104" s="41">
        <v>13.0</v>
      </c>
      <c r="E104" s="41">
        <v>3.0</v>
      </c>
      <c r="F104" s="41">
        <v>1.0</v>
      </c>
      <c r="G104" s="42" t="str">
        <f>ifna(VLookup(S104,Shiny!B:C, 2, 0),"")</f>
        <v/>
      </c>
      <c r="H104" s="43" t="s">
        <v>149</v>
      </c>
      <c r="I104" s="44">
        <v>75.0</v>
      </c>
      <c r="J104" s="45">
        <f>IFNA(VLOOKUP(S104,'Imported Index'!A:B,2,0),1)</f>
        <v>1</v>
      </c>
      <c r="K104" s="47"/>
      <c r="L104" s="47" t="s">
        <v>91</v>
      </c>
      <c r="M104" s="59">
        <v>-1.0</v>
      </c>
      <c r="N104" s="48"/>
      <c r="O104" s="49" t="str">
        <f>ifna(VLookup(H104, SwSh!A:B, 2, 0),"")</f>
        <v/>
      </c>
      <c r="P104" s="50">
        <f t="shared" si="6"/>
        <v>75</v>
      </c>
      <c r="Q104" s="49">
        <f>ifna(VLookup(H104, PLA!A:C, 3, 0),"")</f>
        <v>47</v>
      </c>
      <c r="R104" s="49" t="str">
        <f>ifna(VLookup(H104, Sv!A:B, 2, 0),"")</f>
        <v>K081</v>
      </c>
      <c r="S104" s="51" t="str">
        <f t="shared" si="2"/>
        <v>graveler-1</v>
      </c>
    </row>
    <row r="105" ht="31.5" customHeight="1">
      <c r="A105" s="31">
        <v>104.0</v>
      </c>
      <c r="B105" s="31">
        <v>1.0</v>
      </c>
      <c r="C105" s="31">
        <v>4.0</v>
      </c>
      <c r="D105" s="31">
        <v>14.0</v>
      </c>
      <c r="E105" s="31">
        <v>3.0</v>
      </c>
      <c r="F105" s="31">
        <v>2.0</v>
      </c>
      <c r="G105" s="32" t="str">
        <f>ifna(VLookup(S105,Shiny!B:C, 2, 0),"")</f>
        <v/>
      </c>
      <c r="H105" s="52" t="s">
        <v>150</v>
      </c>
      <c r="I105" s="53">
        <v>76.0</v>
      </c>
      <c r="J105" s="54">
        <f>IFNA(VLOOKUP(S105,'Imported Index'!A:B,2,0),1)</f>
        <v>1</v>
      </c>
      <c r="K105" s="33"/>
      <c r="L105" s="33" t="s">
        <v>90</v>
      </c>
      <c r="M105" s="55"/>
      <c r="N105" s="55"/>
      <c r="O105" s="56" t="str">
        <f>ifna(VLookup(H105, SwSh!A:B, 2, 0),"")</f>
        <v/>
      </c>
      <c r="P105" s="57">
        <f t="shared" si="6"/>
        <v>76</v>
      </c>
      <c r="Q105" s="56">
        <f>ifna(VLookup(H105, PLA!A:C, 3, 0),"")</f>
        <v>48</v>
      </c>
      <c r="R105" s="56" t="str">
        <f>ifna(VLookup(H105, Sv!A:B, 2, 0),"")</f>
        <v>K082</v>
      </c>
      <c r="S105" s="58" t="str">
        <f t="shared" si="2"/>
        <v>golem</v>
      </c>
    </row>
    <row r="106" ht="31.5" customHeight="1">
      <c r="A106" s="41">
        <v>105.0</v>
      </c>
      <c r="B106" s="41">
        <v>1.0</v>
      </c>
      <c r="C106" s="41">
        <v>4.0</v>
      </c>
      <c r="D106" s="41">
        <v>15.0</v>
      </c>
      <c r="E106" s="41">
        <v>3.0</v>
      </c>
      <c r="F106" s="41">
        <v>3.0</v>
      </c>
      <c r="G106" s="42" t="str">
        <f>ifna(VLookup(S106,Shiny!B:C, 2, 0),"")</f>
        <v/>
      </c>
      <c r="H106" s="43" t="s">
        <v>150</v>
      </c>
      <c r="I106" s="44">
        <v>76.0</v>
      </c>
      <c r="J106" s="45">
        <f>IFNA(VLOOKUP(S106,'Imported Index'!A:B,2,0),1)</f>
        <v>1</v>
      </c>
      <c r="K106" s="47"/>
      <c r="L106" s="47" t="s">
        <v>91</v>
      </c>
      <c r="M106" s="59">
        <v>-1.0</v>
      </c>
      <c r="N106" s="48"/>
      <c r="O106" s="49" t="str">
        <f>ifna(VLookup(H106, SwSh!A:B, 2, 0),"")</f>
        <v/>
      </c>
      <c r="P106" s="50">
        <f t="shared" si="6"/>
        <v>76</v>
      </c>
      <c r="Q106" s="49">
        <f>ifna(VLookup(H106, PLA!A:C, 3, 0),"")</f>
        <v>48</v>
      </c>
      <c r="R106" s="49" t="str">
        <f>ifna(VLookup(H106, Sv!A:B, 2, 0),"")</f>
        <v>K082</v>
      </c>
      <c r="S106" s="51" t="str">
        <f t="shared" si="2"/>
        <v>golem-1</v>
      </c>
    </row>
    <row r="107" ht="31.5" customHeight="1">
      <c r="A107" s="31">
        <v>106.0</v>
      </c>
      <c r="B107" s="31">
        <v>1.0</v>
      </c>
      <c r="C107" s="31">
        <v>4.0</v>
      </c>
      <c r="D107" s="31">
        <v>16.0</v>
      </c>
      <c r="E107" s="31">
        <v>3.0</v>
      </c>
      <c r="F107" s="31">
        <v>4.0</v>
      </c>
      <c r="G107" s="32" t="str">
        <f>ifna(VLookup(S107,Shiny!B:C, 2, 0),"")</f>
        <v/>
      </c>
      <c r="H107" s="52" t="s">
        <v>151</v>
      </c>
      <c r="I107" s="53">
        <v>77.0</v>
      </c>
      <c r="J107" s="54">
        <f>IFNA(VLOOKUP(S107,'Imported Index'!A:B,2,0),1)</f>
        <v>1</v>
      </c>
      <c r="K107" s="33"/>
      <c r="L107" s="33" t="s">
        <v>90</v>
      </c>
      <c r="M107" s="55"/>
      <c r="N107" s="55"/>
      <c r="O107" s="56">
        <f>ifna(VLookup(H107, SwSh!A:B, 2, 0),"")</f>
        <v>105</v>
      </c>
      <c r="P107" s="57">
        <f t="shared" si="6"/>
        <v>77</v>
      </c>
      <c r="Q107" s="56">
        <f>ifna(VLookup(H107, PLA!A:C, 3, 0),"")</f>
        <v>23</v>
      </c>
      <c r="R107" s="56" t="str">
        <f>ifna(VLookup(H107, Sv!A:B, 2, 0),"")</f>
        <v/>
      </c>
      <c r="S107" s="58" t="str">
        <f t="shared" si="2"/>
        <v>ponyta</v>
      </c>
    </row>
    <row r="108" ht="31.5" customHeight="1">
      <c r="A108" s="41">
        <v>107.0</v>
      </c>
      <c r="B108" s="41">
        <v>1.0</v>
      </c>
      <c r="C108" s="41">
        <v>4.0</v>
      </c>
      <c r="D108" s="41">
        <v>17.0</v>
      </c>
      <c r="E108" s="41">
        <v>3.0</v>
      </c>
      <c r="F108" s="41">
        <v>5.0</v>
      </c>
      <c r="G108" s="42" t="str">
        <f>ifna(VLookup(S108,Shiny!B:C, 2, 0),"")</f>
        <v/>
      </c>
      <c r="H108" s="43" t="s">
        <v>151</v>
      </c>
      <c r="I108" s="44">
        <v>77.0</v>
      </c>
      <c r="J108" s="45">
        <f>IFNA(VLOOKUP(S108,'Imported Index'!A:B,2,0),1)</f>
        <v>1</v>
      </c>
      <c r="K108" s="46"/>
      <c r="L108" s="47" t="s">
        <v>125</v>
      </c>
      <c r="M108" s="59">
        <v>-1.0</v>
      </c>
      <c r="N108" s="48"/>
      <c r="O108" s="49">
        <f>ifna(VLookup(H108, SwSh!A:B, 2, 0),"")</f>
        <v>105</v>
      </c>
      <c r="P108" s="50">
        <f t="shared" si="6"/>
        <v>77</v>
      </c>
      <c r="Q108" s="49">
        <f>ifna(VLookup(H108, PLA!A:C, 3, 0),"")</f>
        <v>23</v>
      </c>
      <c r="R108" s="49" t="str">
        <f>ifna(VLookup(H108, Sv!A:B, 2, 0),"")</f>
        <v/>
      </c>
      <c r="S108" s="51" t="str">
        <f t="shared" si="2"/>
        <v>ponyta-1</v>
      </c>
    </row>
    <row r="109" ht="31.5" customHeight="1">
      <c r="A109" s="31">
        <v>108.0</v>
      </c>
      <c r="B109" s="31">
        <v>1.0</v>
      </c>
      <c r="C109" s="31">
        <v>4.0</v>
      </c>
      <c r="D109" s="31">
        <v>18.0</v>
      </c>
      <c r="E109" s="31">
        <v>3.0</v>
      </c>
      <c r="F109" s="31">
        <v>6.0</v>
      </c>
      <c r="G109" s="32" t="str">
        <f>ifna(VLookup(S109,Shiny!B:C, 2, 0),"")</f>
        <v/>
      </c>
      <c r="H109" s="52" t="s">
        <v>152</v>
      </c>
      <c r="I109" s="53">
        <v>78.0</v>
      </c>
      <c r="J109" s="54">
        <f>IFNA(VLOOKUP(S109,'Imported Index'!A:B,2,0),1)</f>
        <v>1</v>
      </c>
      <c r="K109" s="33"/>
      <c r="L109" s="33" t="s">
        <v>90</v>
      </c>
      <c r="M109" s="55"/>
      <c r="N109" s="55"/>
      <c r="O109" s="56">
        <f>ifna(VLookup(H109, SwSh!A:B, 2, 0),"")</f>
        <v>106</v>
      </c>
      <c r="P109" s="57">
        <f t="shared" si="6"/>
        <v>78</v>
      </c>
      <c r="Q109" s="56">
        <f>ifna(VLookup(H109, PLA!A:C, 3, 0),"")</f>
        <v>24</v>
      </c>
      <c r="R109" s="56" t="str">
        <f>ifna(VLookup(H109, Sv!A:B, 2, 0),"")</f>
        <v/>
      </c>
      <c r="S109" s="58" t="str">
        <f t="shared" si="2"/>
        <v>rapidash</v>
      </c>
    </row>
    <row r="110" ht="31.5" customHeight="1">
      <c r="A110" s="41">
        <v>109.0</v>
      </c>
      <c r="B110" s="41">
        <v>1.0</v>
      </c>
      <c r="C110" s="41">
        <v>4.0</v>
      </c>
      <c r="D110" s="41">
        <v>19.0</v>
      </c>
      <c r="E110" s="41">
        <v>4.0</v>
      </c>
      <c r="F110" s="41">
        <v>1.0</v>
      </c>
      <c r="G110" s="42" t="str">
        <f>ifna(VLookup(S110,Shiny!B:C, 2, 0),"")</f>
        <v/>
      </c>
      <c r="H110" s="43" t="s">
        <v>152</v>
      </c>
      <c r="I110" s="44">
        <v>78.0</v>
      </c>
      <c r="J110" s="45">
        <f>IFNA(VLOOKUP(S110,'Imported Index'!A:B,2,0),1)</f>
        <v>1</v>
      </c>
      <c r="K110" s="46"/>
      <c r="L110" s="47" t="s">
        <v>125</v>
      </c>
      <c r="M110" s="59">
        <v>-1.0</v>
      </c>
      <c r="N110" s="48"/>
      <c r="O110" s="49">
        <f>ifna(VLookup(H110, SwSh!A:B, 2, 0),"")</f>
        <v>106</v>
      </c>
      <c r="P110" s="50">
        <f t="shared" si="6"/>
        <v>78</v>
      </c>
      <c r="Q110" s="49">
        <f>ifna(VLookup(H110, PLA!A:C, 3, 0),"")</f>
        <v>24</v>
      </c>
      <c r="R110" s="49" t="str">
        <f>ifna(VLookup(H110, Sv!A:B, 2, 0),"")</f>
        <v/>
      </c>
      <c r="S110" s="51" t="str">
        <f t="shared" si="2"/>
        <v>rapidash-1</v>
      </c>
    </row>
    <row r="111" ht="31.5" customHeight="1">
      <c r="A111" s="31">
        <v>110.0</v>
      </c>
      <c r="B111" s="31">
        <v>1.0</v>
      </c>
      <c r="C111" s="31">
        <v>4.0</v>
      </c>
      <c r="D111" s="31">
        <v>20.0</v>
      </c>
      <c r="E111" s="31">
        <v>4.0</v>
      </c>
      <c r="F111" s="31">
        <v>2.0</v>
      </c>
      <c r="G111" s="32" t="str">
        <f>ifna(VLookup(S111,Shiny!B:C, 2, 0),"")</f>
        <v/>
      </c>
      <c r="H111" s="52" t="s">
        <v>153</v>
      </c>
      <c r="I111" s="53">
        <v>79.0</v>
      </c>
      <c r="J111" s="54">
        <f>IFNA(VLOOKUP(S111,'Imported Index'!A:B,2,0),1)</f>
        <v>1</v>
      </c>
      <c r="K111" s="62"/>
      <c r="L111" s="33" t="s">
        <v>90</v>
      </c>
      <c r="M111" s="55"/>
      <c r="N111" s="55"/>
      <c r="O111" s="56">
        <f>ifna(VLookup(H111, SwSh!A:B, 2, 0),"")</f>
        <v>1</v>
      </c>
      <c r="P111" s="57">
        <f t="shared" si="6"/>
        <v>79</v>
      </c>
      <c r="Q111" s="56" t="str">
        <f>ifna(VLookup(H111, PLA!A:C, 3, 0),"")</f>
        <v/>
      </c>
      <c r="R111" s="56">
        <f>ifna(VLookup(H111, Sv!A:B, 2, 0),"")</f>
        <v>324</v>
      </c>
      <c r="S111" s="58" t="str">
        <f t="shared" si="2"/>
        <v>slowpoke</v>
      </c>
    </row>
    <row r="112" ht="31.5" customHeight="1">
      <c r="A112" s="41">
        <v>111.0</v>
      </c>
      <c r="B112" s="41">
        <v>1.0</v>
      </c>
      <c r="C112" s="41">
        <v>4.0</v>
      </c>
      <c r="D112" s="41">
        <v>21.0</v>
      </c>
      <c r="E112" s="41">
        <v>4.0</v>
      </c>
      <c r="F112" s="41">
        <v>3.0</v>
      </c>
      <c r="G112" s="42" t="str">
        <f>ifna(VLookup(S112,Shiny!B:C, 2, 0),"")</f>
        <v/>
      </c>
      <c r="H112" s="43" t="s">
        <v>153</v>
      </c>
      <c r="I112" s="44">
        <v>79.0</v>
      </c>
      <c r="J112" s="45">
        <f>IFNA(VLOOKUP(S112,'Imported Index'!A:B,2,0),1)</f>
        <v>1</v>
      </c>
      <c r="K112" s="61"/>
      <c r="L112" s="47" t="s">
        <v>125</v>
      </c>
      <c r="M112" s="59">
        <v>-1.0</v>
      </c>
      <c r="N112" s="48"/>
      <c r="O112" s="49">
        <f>ifna(VLookup(H112, SwSh!A:B, 2, 0),"")</f>
        <v>1</v>
      </c>
      <c r="P112" s="63"/>
      <c r="Q112" s="49" t="str">
        <f>ifna(VLookup(H112, PLA!A:C, 3, 0),"")</f>
        <v/>
      </c>
      <c r="R112" s="49">
        <f>ifna(VLookup(H112, Sv!A:B, 2, 0),"")</f>
        <v>324</v>
      </c>
      <c r="S112" s="51" t="str">
        <f t="shared" si="2"/>
        <v>slowpoke-1</v>
      </c>
    </row>
    <row r="113" ht="31.5" customHeight="1">
      <c r="A113" s="31">
        <v>112.0</v>
      </c>
      <c r="B113" s="31">
        <v>1.0</v>
      </c>
      <c r="C113" s="31">
        <v>4.0</v>
      </c>
      <c r="D113" s="31">
        <v>22.0</v>
      </c>
      <c r="E113" s="31">
        <v>4.0</v>
      </c>
      <c r="F113" s="31">
        <v>4.0</v>
      </c>
      <c r="G113" s="32" t="str">
        <f>ifna(VLookup(S113,Shiny!B:C, 2, 0),"")</f>
        <v/>
      </c>
      <c r="H113" s="52" t="s">
        <v>154</v>
      </c>
      <c r="I113" s="53">
        <v>80.0</v>
      </c>
      <c r="J113" s="54">
        <f>IFNA(VLOOKUP(S113,'Imported Index'!A:B,2,0),1)</f>
        <v>1</v>
      </c>
      <c r="K113" s="62"/>
      <c r="L113" s="33" t="s">
        <v>90</v>
      </c>
      <c r="M113" s="55"/>
      <c r="N113" s="55"/>
      <c r="O113" s="56">
        <f>ifna(VLookup(H113, SwSh!A:B, 2, 0),"")</f>
        <v>2</v>
      </c>
      <c r="P113" s="57">
        <f>ifna((I113),"")</f>
        <v>80</v>
      </c>
      <c r="Q113" s="56" t="str">
        <f>ifna(VLookup(H113, PLA!A:C, 3, 0),"")</f>
        <v/>
      </c>
      <c r="R113" s="56">
        <f>ifna(VLookup(H113, Sv!A:B, 2, 0),"")</f>
        <v>325</v>
      </c>
      <c r="S113" s="58" t="str">
        <f t="shared" si="2"/>
        <v>slowbro</v>
      </c>
    </row>
    <row r="114" ht="31.5" customHeight="1">
      <c r="A114" s="41">
        <v>113.0</v>
      </c>
      <c r="B114" s="41">
        <v>1.0</v>
      </c>
      <c r="C114" s="41">
        <v>4.0</v>
      </c>
      <c r="D114" s="41">
        <v>23.0</v>
      </c>
      <c r="E114" s="41">
        <v>4.0</v>
      </c>
      <c r="F114" s="41">
        <v>5.0</v>
      </c>
      <c r="G114" s="42" t="str">
        <f>ifna(VLookup(S114,Shiny!B:C, 2, 0),"")</f>
        <v/>
      </c>
      <c r="H114" s="43" t="s">
        <v>154</v>
      </c>
      <c r="I114" s="44">
        <v>80.0</v>
      </c>
      <c r="J114" s="45">
        <f>IFNA(VLOOKUP(S114,'Imported Index'!A:B,2,0),1)</f>
        <v>1</v>
      </c>
      <c r="K114" s="61"/>
      <c r="L114" s="47" t="s">
        <v>125</v>
      </c>
      <c r="M114" s="59">
        <v>-1.0</v>
      </c>
      <c r="N114" s="48"/>
      <c r="O114" s="49">
        <f>ifna(VLookup(H114, SwSh!A:B, 2, 0),"")</f>
        <v>2</v>
      </c>
      <c r="P114" s="63"/>
      <c r="Q114" s="49" t="str">
        <f>ifna(VLookup(H114, PLA!A:C, 3, 0),"")</f>
        <v/>
      </c>
      <c r="R114" s="49">
        <f>ifna(VLookup(H114, Sv!A:B, 2, 0),"")</f>
        <v>325</v>
      </c>
      <c r="S114" s="51" t="str">
        <f t="shared" si="2"/>
        <v>slowbro-1</v>
      </c>
    </row>
    <row r="115" ht="31.5" customHeight="1">
      <c r="A115" s="31">
        <v>114.0</v>
      </c>
      <c r="B115" s="31">
        <v>1.0</v>
      </c>
      <c r="C115" s="31">
        <v>4.0</v>
      </c>
      <c r="D115" s="31">
        <v>24.0</v>
      </c>
      <c r="E115" s="31">
        <v>4.0</v>
      </c>
      <c r="F115" s="31">
        <v>6.0</v>
      </c>
      <c r="G115" s="32" t="str">
        <f>ifna(VLookup(S115,Shiny!B:C, 2, 0),"")</f>
        <v/>
      </c>
      <c r="H115" s="52" t="s">
        <v>155</v>
      </c>
      <c r="I115" s="53">
        <v>81.0</v>
      </c>
      <c r="J115" s="54">
        <f>IFNA(VLOOKUP(S115,'Imported Index'!A:B,2,0),1)</f>
        <v>1</v>
      </c>
      <c r="K115" s="62"/>
      <c r="L115" s="33"/>
      <c r="M115" s="55"/>
      <c r="N115" s="55"/>
      <c r="O115" s="56">
        <f>ifna(VLookup(H115, SwSh!A:B, 2, 0),"")</f>
        <v>105</v>
      </c>
      <c r="P115" s="57">
        <f t="shared" ref="P115:P125" si="7">ifna((I115),"")</f>
        <v>81</v>
      </c>
      <c r="Q115" s="56">
        <f>ifna(VLookup(H115, PLA!A:C, 3, 0),"")</f>
        <v>177</v>
      </c>
      <c r="R115" s="56">
        <f>ifna(VLookup(H115, Sv!A:B, 2, 0),"")</f>
        <v>209</v>
      </c>
      <c r="S115" s="58" t="str">
        <f t="shared" si="2"/>
        <v>magnemite</v>
      </c>
    </row>
    <row r="116" ht="31.5" customHeight="1">
      <c r="A116" s="41">
        <v>115.0</v>
      </c>
      <c r="B116" s="41">
        <v>1.0</v>
      </c>
      <c r="C116" s="41">
        <v>4.0</v>
      </c>
      <c r="D116" s="41">
        <v>25.0</v>
      </c>
      <c r="E116" s="41">
        <v>5.0</v>
      </c>
      <c r="F116" s="41">
        <v>1.0</v>
      </c>
      <c r="G116" s="42" t="str">
        <f>ifna(VLookup(S116,Shiny!B:C, 2, 0),"")</f>
        <v/>
      </c>
      <c r="H116" s="43" t="s">
        <v>156</v>
      </c>
      <c r="I116" s="44">
        <v>82.0</v>
      </c>
      <c r="J116" s="45">
        <f>IFNA(VLOOKUP(S116,'Imported Index'!A:B,2,0),1)</f>
        <v>1</v>
      </c>
      <c r="K116" s="61"/>
      <c r="L116" s="47"/>
      <c r="M116" s="48"/>
      <c r="N116" s="48"/>
      <c r="O116" s="49">
        <f>ifna(VLookup(H116, SwSh!A:B, 2, 0),"")</f>
        <v>106</v>
      </c>
      <c r="P116" s="50">
        <f t="shared" si="7"/>
        <v>82</v>
      </c>
      <c r="Q116" s="49">
        <f>ifna(VLookup(H116, PLA!A:C, 3, 0),"")</f>
        <v>178</v>
      </c>
      <c r="R116" s="49">
        <f>ifna(VLookup(H116, Sv!A:B, 2, 0),"")</f>
        <v>210</v>
      </c>
      <c r="S116" s="51" t="str">
        <f t="shared" si="2"/>
        <v>magneton</v>
      </c>
    </row>
    <row r="117" ht="31.5" customHeight="1">
      <c r="A117" s="31">
        <v>116.0</v>
      </c>
      <c r="B117" s="31">
        <v>1.0</v>
      </c>
      <c r="C117" s="31">
        <v>4.0</v>
      </c>
      <c r="D117" s="31">
        <v>26.0</v>
      </c>
      <c r="E117" s="31">
        <v>5.0</v>
      </c>
      <c r="F117" s="31">
        <v>2.0</v>
      </c>
      <c r="G117" s="32" t="str">
        <f>ifna(VLookup(S117,Shiny!B:C, 2, 0),"")</f>
        <v/>
      </c>
      <c r="H117" s="52" t="s">
        <v>157</v>
      </c>
      <c r="I117" s="53">
        <v>83.0</v>
      </c>
      <c r="J117" s="54">
        <f>IFNA(VLOOKUP(S117,'Imported Index'!A:B,2,0),1)</f>
        <v>1</v>
      </c>
      <c r="K117" s="33"/>
      <c r="L117" s="33" t="s">
        <v>90</v>
      </c>
      <c r="M117" s="55"/>
      <c r="N117" s="55"/>
      <c r="O117" s="56">
        <f>ifna(VLookup(H117, SwSh!A:B, 2, 0),"")</f>
        <v>218</v>
      </c>
      <c r="P117" s="57">
        <f t="shared" si="7"/>
        <v>83</v>
      </c>
      <c r="Q117" s="56" t="str">
        <f>ifna(VLookup(H117, PLA!A:C, 3, 0),"")</f>
        <v/>
      </c>
      <c r="R117" s="56" t="str">
        <f>ifna(VLookup(H117, Sv!A:B, 2, 0),"")</f>
        <v/>
      </c>
      <c r="S117" s="58" t="str">
        <f t="shared" si="2"/>
        <v>farfetch'd</v>
      </c>
    </row>
    <row r="118" ht="31.5" customHeight="1">
      <c r="A118" s="41">
        <v>117.0</v>
      </c>
      <c r="B118" s="41">
        <v>1.0</v>
      </c>
      <c r="C118" s="41">
        <v>4.0</v>
      </c>
      <c r="D118" s="41">
        <v>27.0</v>
      </c>
      <c r="E118" s="41">
        <v>5.0</v>
      </c>
      <c r="F118" s="41">
        <v>3.0</v>
      </c>
      <c r="G118" s="42" t="str">
        <f>ifna(VLookup(S118,Shiny!B:C, 2, 0),"")</f>
        <v/>
      </c>
      <c r="H118" s="43" t="s">
        <v>157</v>
      </c>
      <c r="I118" s="44">
        <v>83.0</v>
      </c>
      <c r="J118" s="45">
        <f>IFNA(VLOOKUP(S118,'Imported Index'!A:B,2,0),1)</f>
        <v>1</v>
      </c>
      <c r="K118" s="61"/>
      <c r="L118" s="47" t="s">
        <v>125</v>
      </c>
      <c r="M118" s="59">
        <v>-1.0</v>
      </c>
      <c r="N118" s="48"/>
      <c r="O118" s="49">
        <f>ifna(VLookup(H118, SwSh!A:B, 2, 0),"")</f>
        <v>218</v>
      </c>
      <c r="P118" s="50">
        <f t="shared" si="7"/>
        <v>83</v>
      </c>
      <c r="Q118" s="49" t="str">
        <f>ifna(VLookup(H118, PLA!A:C, 3, 0),"")</f>
        <v/>
      </c>
      <c r="R118" s="49" t="str">
        <f>ifna(VLookup(H118, Sv!A:B, 2, 0),"")</f>
        <v/>
      </c>
      <c r="S118" s="51" t="str">
        <f t="shared" si="2"/>
        <v>farfetch'd-1</v>
      </c>
    </row>
    <row r="119" ht="31.5" customHeight="1">
      <c r="A119" s="31">
        <v>118.0</v>
      </c>
      <c r="B119" s="31">
        <v>1.0</v>
      </c>
      <c r="C119" s="31">
        <v>4.0</v>
      </c>
      <c r="D119" s="31">
        <v>28.0</v>
      </c>
      <c r="E119" s="31">
        <v>5.0</v>
      </c>
      <c r="F119" s="31">
        <v>4.0</v>
      </c>
      <c r="G119" s="32" t="str">
        <f>ifna(VLookup(S119,Shiny!B:C, 2, 0),"")</f>
        <v/>
      </c>
      <c r="H119" s="52" t="s">
        <v>158</v>
      </c>
      <c r="I119" s="53">
        <v>84.0</v>
      </c>
      <c r="J119" s="54">
        <f>IFNA(VLOOKUP(S119,'Imported Index'!A:B,2,0),1)</f>
        <v>1</v>
      </c>
      <c r="K119" s="33"/>
      <c r="L119" s="33"/>
      <c r="M119" s="55"/>
      <c r="N119" s="55"/>
      <c r="O119" s="56" t="str">
        <f>ifna(VLookup(H119, SwSh!A:B, 2, 0),"")</f>
        <v/>
      </c>
      <c r="P119" s="57">
        <f t="shared" si="7"/>
        <v>84</v>
      </c>
      <c r="Q119" s="56" t="str">
        <f>ifna(VLookup(H119, PLA!A:C, 3, 0),"")</f>
        <v/>
      </c>
      <c r="R119" s="56" t="str">
        <f>ifna(VLookup(H119, Sv!A:B, 2, 0),"")</f>
        <v>I?</v>
      </c>
      <c r="S119" s="58" t="str">
        <f t="shared" si="2"/>
        <v>doduo</v>
      </c>
    </row>
    <row r="120" ht="31.5" customHeight="1">
      <c r="A120" s="41">
        <v>119.0</v>
      </c>
      <c r="B120" s="41">
        <v>1.0</v>
      </c>
      <c r="C120" s="41">
        <v>4.0</v>
      </c>
      <c r="D120" s="41">
        <v>29.0</v>
      </c>
      <c r="E120" s="41">
        <v>5.0</v>
      </c>
      <c r="F120" s="41">
        <v>5.0</v>
      </c>
      <c r="G120" s="42" t="str">
        <f>ifna(VLookup(S120,Shiny!B:C, 2, 0),"")</f>
        <v/>
      </c>
      <c r="H120" s="43" t="s">
        <v>158</v>
      </c>
      <c r="I120" s="44">
        <v>84.0</v>
      </c>
      <c r="J120" s="45">
        <f>IFNA(VLOOKUP(S120,'Imported Index'!A:B,2,0),1)</f>
        <v>1</v>
      </c>
      <c r="K120" s="46"/>
      <c r="L120" s="47"/>
      <c r="M120" s="48"/>
      <c r="N120" s="59" t="s">
        <v>73</v>
      </c>
      <c r="O120" s="49" t="str">
        <f>ifna(VLookup(H120, SwSh!A:B, 2, 0),"")</f>
        <v/>
      </c>
      <c r="P120" s="50">
        <f t="shared" si="7"/>
        <v>84</v>
      </c>
      <c r="Q120" s="49" t="str">
        <f>ifna(VLookup(H120, PLA!A:C, 3, 0),"")</f>
        <v/>
      </c>
      <c r="R120" s="49" t="str">
        <f>ifna(VLookup(H120, Sv!A:B, 2, 0),"")</f>
        <v>I?</v>
      </c>
      <c r="S120" s="51" t="str">
        <f t="shared" si="2"/>
        <v>doduo-f</v>
      </c>
    </row>
    <row r="121" ht="31.5" customHeight="1">
      <c r="A121" s="31">
        <v>120.0</v>
      </c>
      <c r="B121" s="31">
        <v>1.0</v>
      </c>
      <c r="C121" s="31">
        <v>4.0</v>
      </c>
      <c r="D121" s="31">
        <v>30.0</v>
      </c>
      <c r="E121" s="31">
        <v>5.0</v>
      </c>
      <c r="F121" s="31">
        <v>6.0</v>
      </c>
      <c r="G121" s="32" t="str">
        <f>ifna(VLookup(S121,Shiny!B:C, 2, 0),"")</f>
        <v/>
      </c>
      <c r="H121" s="52" t="s">
        <v>159</v>
      </c>
      <c r="I121" s="53">
        <v>85.0</v>
      </c>
      <c r="J121" s="54">
        <f>IFNA(VLOOKUP(S121,'Imported Index'!A:B,2,0),1)</f>
        <v>1</v>
      </c>
      <c r="K121" s="33"/>
      <c r="L121" s="33"/>
      <c r="M121" s="55"/>
      <c r="N121" s="55"/>
      <c r="O121" s="56" t="str">
        <f>ifna(VLookup(H121, SwSh!A:B, 2, 0),"")</f>
        <v/>
      </c>
      <c r="P121" s="57">
        <f t="shared" si="7"/>
        <v>85</v>
      </c>
      <c r="Q121" s="56" t="str">
        <f>ifna(VLookup(H121, PLA!A:C, 3, 0),"")</f>
        <v/>
      </c>
      <c r="R121" s="56" t="str">
        <f>ifna(VLookup(H121, Sv!A:B, 2, 0),"")</f>
        <v>I?</v>
      </c>
      <c r="S121" s="58" t="str">
        <f t="shared" si="2"/>
        <v>dodrio</v>
      </c>
    </row>
    <row r="122" ht="31.5" customHeight="1">
      <c r="A122" s="41">
        <v>121.0</v>
      </c>
      <c r="B122" s="41">
        <v>1.0</v>
      </c>
      <c r="C122" s="41">
        <v>5.0</v>
      </c>
      <c r="D122" s="41">
        <v>1.0</v>
      </c>
      <c r="E122" s="41">
        <v>1.0</v>
      </c>
      <c r="F122" s="41">
        <v>1.0</v>
      </c>
      <c r="G122" s="42" t="str">
        <f>ifna(VLookup(S122,Shiny!B:C, 2, 0),"")</f>
        <v/>
      </c>
      <c r="H122" s="43" t="s">
        <v>159</v>
      </c>
      <c r="I122" s="44">
        <v>85.0</v>
      </c>
      <c r="J122" s="45">
        <f>IFNA(VLOOKUP(S122,'Imported Index'!A:B,2,0),1)</f>
        <v>1</v>
      </c>
      <c r="K122" s="47"/>
      <c r="L122" s="47"/>
      <c r="M122" s="48"/>
      <c r="N122" s="59" t="s">
        <v>73</v>
      </c>
      <c r="O122" s="49" t="str">
        <f>ifna(VLookup(H122, SwSh!A:B, 2, 0),"")</f>
        <v/>
      </c>
      <c r="P122" s="50">
        <f t="shared" si="7"/>
        <v>85</v>
      </c>
      <c r="Q122" s="49" t="str">
        <f>ifna(VLookup(H122, PLA!A:C, 3, 0),"")</f>
        <v/>
      </c>
      <c r="R122" s="49" t="str">
        <f>ifna(VLookup(H122, Sv!A:B, 2, 0),"")</f>
        <v>I?</v>
      </c>
      <c r="S122" s="51" t="str">
        <f t="shared" si="2"/>
        <v>dodrio-f</v>
      </c>
    </row>
    <row r="123" ht="31.5" customHeight="1">
      <c r="A123" s="31">
        <v>122.0</v>
      </c>
      <c r="B123" s="31">
        <v>1.0</v>
      </c>
      <c r="C123" s="31">
        <v>5.0</v>
      </c>
      <c r="D123" s="31">
        <v>2.0</v>
      </c>
      <c r="E123" s="31">
        <v>1.0</v>
      </c>
      <c r="F123" s="31">
        <v>2.0</v>
      </c>
      <c r="G123" s="32" t="str">
        <f>ifna(VLookup(S123,Shiny!B:C, 2, 0),"")</f>
        <v/>
      </c>
      <c r="H123" s="52" t="s">
        <v>160</v>
      </c>
      <c r="I123" s="53">
        <v>86.0</v>
      </c>
      <c r="J123" s="54">
        <f>IFNA(VLOOKUP(S123,'Imported Index'!A:B,2,0),1)</f>
        <v>1</v>
      </c>
      <c r="K123" s="33"/>
      <c r="L123" s="33"/>
      <c r="M123" s="55"/>
      <c r="N123" s="55"/>
      <c r="O123" s="56" t="str">
        <f>ifna(VLookup(H123, SwSh!A:B, 2, 0),"")</f>
        <v/>
      </c>
      <c r="P123" s="57">
        <f t="shared" si="7"/>
        <v>86</v>
      </c>
      <c r="Q123" s="56" t="str">
        <f>ifna(VLookup(H123, PLA!A:C, 3, 0),"")</f>
        <v/>
      </c>
      <c r="R123" s="56" t="str">
        <f>ifna(VLookup(H123, Sv!A:B, 2, 0),"")</f>
        <v>I?</v>
      </c>
      <c r="S123" s="58" t="str">
        <f t="shared" si="2"/>
        <v>seel</v>
      </c>
    </row>
    <row r="124" ht="31.5" customHeight="1">
      <c r="A124" s="41">
        <v>123.0</v>
      </c>
      <c r="B124" s="41">
        <v>1.0</v>
      </c>
      <c r="C124" s="41">
        <v>5.0</v>
      </c>
      <c r="D124" s="41">
        <v>3.0</v>
      </c>
      <c r="E124" s="41">
        <v>1.0</v>
      </c>
      <c r="F124" s="41">
        <v>3.0</v>
      </c>
      <c r="G124" s="42" t="str">
        <f>ifna(VLookup(S124,Shiny!B:C, 2, 0),"")</f>
        <v/>
      </c>
      <c r="H124" s="43" t="s">
        <v>161</v>
      </c>
      <c r="I124" s="44">
        <v>87.0</v>
      </c>
      <c r="J124" s="45">
        <f>IFNA(VLOOKUP(S124,'Imported Index'!A:B,2,0),1)</f>
        <v>1</v>
      </c>
      <c r="K124" s="47"/>
      <c r="L124" s="47"/>
      <c r="M124" s="48"/>
      <c r="N124" s="48"/>
      <c r="O124" s="49" t="str">
        <f>ifna(VLookup(H124, SwSh!A:B, 2, 0),"")</f>
        <v/>
      </c>
      <c r="P124" s="50">
        <f t="shared" si="7"/>
        <v>87</v>
      </c>
      <c r="Q124" s="49" t="str">
        <f>ifna(VLookup(H124, PLA!A:C, 3, 0),"")</f>
        <v/>
      </c>
      <c r="R124" s="49" t="str">
        <f>ifna(VLookup(H124, Sv!A:B, 2, 0),"")</f>
        <v>I?</v>
      </c>
      <c r="S124" s="51" t="str">
        <f t="shared" si="2"/>
        <v>dewgong</v>
      </c>
    </row>
    <row r="125" ht="31.5" customHeight="1">
      <c r="A125" s="31">
        <v>124.0</v>
      </c>
      <c r="B125" s="31">
        <v>1.0</v>
      </c>
      <c r="C125" s="31">
        <v>5.0</v>
      </c>
      <c r="D125" s="31">
        <v>4.0</v>
      </c>
      <c r="E125" s="31">
        <v>1.0</v>
      </c>
      <c r="F125" s="31">
        <v>4.0</v>
      </c>
      <c r="G125" s="32" t="str">
        <f>ifna(VLookup(S125,Shiny!B:C, 2, 0),"")</f>
        <v/>
      </c>
      <c r="H125" s="52" t="s">
        <v>162</v>
      </c>
      <c r="I125" s="53">
        <v>88.0</v>
      </c>
      <c r="J125" s="54">
        <f>IFNA(VLOOKUP(S125,'Imported Index'!A:B,2,0),1)</f>
        <v>1</v>
      </c>
      <c r="K125" s="62"/>
      <c r="L125" s="33" t="s">
        <v>90</v>
      </c>
      <c r="M125" s="55"/>
      <c r="N125" s="55"/>
      <c r="O125" s="56" t="str">
        <f>ifna(VLookup(H125, SwSh!A:B, 2, 0),"")</f>
        <v/>
      </c>
      <c r="P125" s="57">
        <f t="shared" si="7"/>
        <v>88</v>
      </c>
      <c r="Q125" s="56" t="str">
        <f>ifna(VLookup(H125, PLA!A:C, 3, 0),"")</f>
        <v/>
      </c>
      <c r="R125" s="56">
        <f>ifna(VLookup(H125, Sv!A:B, 2, 0),"")</f>
        <v>194</v>
      </c>
      <c r="S125" s="58" t="str">
        <f t="shared" si="2"/>
        <v>grimer</v>
      </c>
    </row>
    <row r="126" ht="31.5" customHeight="1">
      <c r="A126" s="41">
        <v>125.0</v>
      </c>
      <c r="B126" s="41">
        <v>1.0</v>
      </c>
      <c r="C126" s="41">
        <v>5.0</v>
      </c>
      <c r="D126" s="41">
        <v>5.0</v>
      </c>
      <c r="E126" s="41">
        <v>1.0</v>
      </c>
      <c r="F126" s="41">
        <v>5.0</v>
      </c>
      <c r="G126" s="42" t="str">
        <f>ifna(VLookup(S126,Shiny!B:C, 2, 0),"")</f>
        <v/>
      </c>
      <c r="H126" s="43" t="s">
        <v>162</v>
      </c>
      <c r="I126" s="44">
        <v>88.0</v>
      </c>
      <c r="J126" s="45">
        <f>IFNA(VLOOKUP(S126,'Imported Index'!A:B,2,0),1)</f>
        <v>1</v>
      </c>
      <c r="K126" s="61"/>
      <c r="L126" s="47" t="s">
        <v>91</v>
      </c>
      <c r="M126" s="59">
        <v>-1.0</v>
      </c>
      <c r="N126" s="48"/>
      <c r="O126" s="49"/>
      <c r="P126" s="63"/>
      <c r="Q126" s="49"/>
      <c r="R126" s="49">
        <f>ifna(VLookup(H126, Sv!A:B, 2, 0),"")</f>
        <v>194</v>
      </c>
      <c r="S126" s="51" t="str">
        <f t="shared" si="2"/>
        <v>grimer-1</v>
      </c>
    </row>
    <row r="127" ht="31.5" customHeight="1">
      <c r="A127" s="31">
        <v>126.0</v>
      </c>
      <c r="B127" s="31">
        <v>1.0</v>
      </c>
      <c r="C127" s="31">
        <v>5.0</v>
      </c>
      <c r="D127" s="31">
        <v>6.0</v>
      </c>
      <c r="E127" s="31">
        <v>1.0</v>
      </c>
      <c r="F127" s="31">
        <v>6.0</v>
      </c>
      <c r="G127" s="32" t="str">
        <f>ifna(VLookup(S127,Shiny!B:C, 2, 0),"")</f>
        <v/>
      </c>
      <c r="H127" s="52" t="s">
        <v>163</v>
      </c>
      <c r="I127" s="53">
        <v>89.0</v>
      </c>
      <c r="J127" s="54">
        <f>IFNA(VLOOKUP(S127,'Imported Index'!A:B,2,0),1)</f>
        <v>1</v>
      </c>
      <c r="K127" s="62"/>
      <c r="L127" s="33" t="s">
        <v>90</v>
      </c>
      <c r="M127" s="55"/>
      <c r="N127" s="55"/>
      <c r="O127" s="56" t="str">
        <f>ifna(VLookup(H127, SwSh!A:B, 2, 0),"")</f>
        <v/>
      </c>
      <c r="P127" s="57">
        <f>ifna((I127),"")</f>
        <v>89</v>
      </c>
      <c r="Q127" s="56" t="str">
        <f>ifna(VLookup(H127, PLA!A:C, 3, 0),"")</f>
        <v/>
      </c>
      <c r="R127" s="56">
        <f>ifna(VLookup(H127, Sv!A:B, 2, 0),"")</f>
        <v>195</v>
      </c>
      <c r="S127" s="58" t="str">
        <f t="shared" si="2"/>
        <v>muk</v>
      </c>
    </row>
    <row r="128" ht="31.5" customHeight="1">
      <c r="A128" s="41">
        <v>127.0</v>
      </c>
      <c r="B128" s="41">
        <v>1.0</v>
      </c>
      <c r="C128" s="41">
        <v>5.0</v>
      </c>
      <c r="D128" s="41">
        <v>7.0</v>
      </c>
      <c r="E128" s="41">
        <v>2.0</v>
      </c>
      <c r="F128" s="41">
        <v>1.0</v>
      </c>
      <c r="G128" s="42" t="str">
        <f>ifna(VLookup(S128,Shiny!B:C, 2, 0),"")</f>
        <v/>
      </c>
      <c r="H128" s="43" t="s">
        <v>163</v>
      </c>
      <c r="I128" s="44">
        <v>89.0</v>
      </c>
      <c r="J128" s="45">
        <f>IFNA(VLOOKUP(S128,'Imported Index'!A:B,2,0),1)</f>
        <v>1</v>
      </c>
      <c r="K128" s="61"/>
      <c r="L128" s="47" t="s">
        <v>91</v>
      </c>
      <c r="M128" s="59">
        <v>-1.0</v>
      </c>
      <c r="N128" s="48"/>
      <c r="O128" s="49"/>
      <c r="P128" s="63"/>
      <c r="Q128" s="49"/>
      <c r="R128" s="49">
        <f>ifna(VLookup(H128, Sv!A:B, 2, 0),"")</f>
        <v>195</v>
      </c>
      <c r="S128" s="51" t="str">
        <f t="shared" si="2"/>
        <v>muk-1</v>
      </c>
    </row>
    <row r="129" ht="31.5" customHeight="1">
      <c r="A129" s="31">
        <v>128.0</v>
      </c>
      <c r="B129" s="31">
        <v>1.0</v>
      </c>
      <c r="C129" s="31">
        <v>5.0</v>
      </c>
      <c r="D129" s="31">
        <v>8.0</v>
      </c>
      <c r="E129" s="31">
        <v>2.0</v>
      </c>
      <c r="F129" s="31">
        <v>2.0</v>
      </c>
      <c r="G129" s="32" t="str">
        <f>ifna(VLookup(S129,Shiny!B:C, 2, 0),"")</f>
        <v/>
      </c>
      <c r="H129" s="52" t="s">
        <v>164</v>
      </c>
      <c r="I129" s="53">
        <v>90.0</v>
      </c>
      <c r="J129" s="54">
        <f>IFNA(VLOOKUP(S129,'Imported Index'!A:B,2,0),1)</f>
        <v>1</v>
      </c>
      <c r="K129" s="62"/>
      <c r="L129" s="33"/>
      <c r="M129" s="55"/>
      <c r="N129" s="55"/>
      <c r="O129" s="56">
        <f>ifna(VLookup(H129, SwSh!A:B, 2, 0),"")</f>
        <v>131</v>
      </c>
      <c r="P129" s="57">
        <f t="shared" ref="P129:P140" si="8">ifna((I129),"")</f>
        <v>90</v>
      </c>
      <c r="Q129" s="56" t="str">
        <f>ifna(VLookup(H129, PLA!A:C, 3, 0),"")</f>
        <v/>
      </c>
      <c r="R129" s="56">
        <f>ifna(VLookup(H129, Sv!A:B, 2, 0),"")</f>
        <v>329</v>
      </c>
      <c r="S129" s="58" t="str">
        <f t="shared" si="2"/>
        <v>shellder</v>
      </c>
    </row>
    <row r="130" ht="31.5" customHeight="1">
      <c r="A130" s="41">
        <v>129.0</v>
      </c>
      <c r="B130" s="41">
        <v>1.0</v>
      </c>
      <c r="C130" s="41">
        <v>5.0</v>
      </c>
      <c r="D130" s="41">
        <v>9.0</v>
      </c>
      <c r="E130" s="41">
        <v>2.0</v>
      </c>
      <c r="F130" s="41">
        <v>3.0</v>
      </c>
      <c r="G130" s="42" t="str">
        <f>ifna(VLookup(S130,Shiny!B:C, 2, 0),"")</f>
        <v/>
      </c>
      <c r="H130" s="43" t="s">
        <v>165</v>
      </c>
      <c r="I130" s="44">
        <v>91.0</v>
      </c>
      <c r="J130" s="45">
        <f>IFNA(VLOOKUP(S130,'Imported Index'!A:B,2,0),1)</f>
        <v>1</v>
      </c>
      <c r="K130" s="61"/>
      <c r="L130" s="47"/>
      <c r="M130" s="48"/>
      <c r="N130" s="48"/>
      <c r="O130" s="49">
        <f>ifna(VLookup(H130, SwSh!A:B, 2, 0),"")</f>
        <v>132</v>
      </c>
      <c r="P130" s="50">
        <f t="shared" si="8"/>
        <v>91</v>
      </c>
      <c r="Q130" s="49" t="str">
        <f>ifna(VLookup(H130, PLA!A:C, 3, 0),"")</f>
        <v/>
      </c>
      <c r="R130" s="49">
        <f>ifna(VLookup(H130, Sv!A:B, 2, 0),"")</f>
        <v>330</v>
      </c>
      <c r="S130" s="51" t="str">
        <f t="shared" si="2"/>
        <v>cloyster</v>
      </c>
    </row>
    <row r="131" ht="31.5" customHeight="1">
      <c r="A131" s="31">
        <v>130.0</v>
      </c>
      <c r="B131" s="31">
        <v>1.0</v>
      </c>
      <c r="C131" s="31">
        <v>5.0</v>
      </c>
      <c r="D131" s="31">
        <v>10.0</v>
      </c>
      <c r="E131" s="31">
        <v>2.0</v>
      </c>
      <c r="F131" s="31">
        <v>4.0</v>
      </c>
      <c r="G131" s="32" t="str">
        <f>ifna(VLookup(S131,Shiny!B:C, 2, 0),"")</f>
        <v/>
      </c>
      <c r="H131" s="52" t="s">
        <v>166</v>
      </c>
      <c r="I131" s="53">
        <v>92.0</v>
      </c>
      <c r="J131" s="54">
        <f>IFNA(VLOOKUP(S131,'Imported Index'!A:B,2,0),1)</f>
        <v>1</v>
      </c>
      <c r="K131" s="62"/>
      <c r="L131" s="33"/>
      <c r="M131" s="55"/>
      <c r="N131" s="55"/>
      <c r="O131" s="56">
        <f>ifna(VLookup(H131, SwSh!A:B, 2, 0),"")</f>
        <v>141</v>
      </c>
      <c r="P131" s="57">
        <f t="shared" si="8"/>
        <v>92</v>
      </c>
      <c r="Q131" s="56">
        <f>ifna(VLookup(H131, PLA!A:C, 3, 0),"")</f>
        <v>136</v>
      </c>
      <c r="R131" s="56">
        <f>ifna(VLookup(H131, Sv!A:B, 2, 0),"")</f>
        <v>68</v>
      </c>
      <c r="S131" s="58" t="str">
        <f t="shared" si="2"/>
        <v>gastly</v>
      </c>
    </row>
    <row r="132" ht="31.5" customHeight="1">
      <c r="A132" s="41">
        <v>131.0</v>
      </c>
      <c r="B132" s="41">
        <v>1.0</v>
      </c>
      <c r="C132" s="41">
        <v>5.0</v>
      </c>
      <c r="D132" s="41">
        <v>11.0</v>
      </c>
      <c r="E132" s="41">
        <v>2.0</v>
      </c>
      <c r="F132" s="41">
        <v>5.0</v>
      </c>
      <c r="G132" s="42" t="str">
        <f>ifna(VLookup(S132,Shiny!B:C, 2, 0),"")</f>
        <v/>
      </c>
      <c r="H132" s="43" t="s">
        <v>167</v>
      </c>
      <c r="I132" s="44">
        <v>93.0</v>
      </c>
      <c r="J132" s="45">
        <f>IFNA(VLOOKUP(S132,'Imported Index'!A:B,2,0),1)</f>
        <v>1</v>
      </c>
      <c r="K132" s="61"/>
      <c r="L132" s="47"/>
      <c r="M132" s="48"/>
      <c r="N132" s="48"/>
      <c r="O132" s="49">
        <f>ifna(VLookup(H132, SwSh!A:B, 2, 0),"")</f>
        <v>142</v>
      </c>
      <c r="P132" s="50">
        <f t="shared" si="8"/>
        <v>93</v>
      </c>
      <c r="Q132" s="49">
        <f>ifna(VLookup(H132, PLA!A:C, 3, 0),"")</f>
        <v>137</v>
      </c>
      <c r="R132" s="49">
        <f>ifna(VLookup(H132, Sv!A:B, 2, 0),"")</f>
        <v>69</v>
      </c>
      <c r="S132" s="51" t="str">
        <f t="shared" si="2"/>
        <v>haunter</v>
      </c>
    </row>
    <row r="133" ht="31.5" customHeight="1">
      <c r="A133" s="31">
        <v>132.0</v>
      </c>
      <c r="B133" s="31">
        <v>1.0</v>
      </c>
      <c r="C133" s="31">
        <v>5.0</v>
      </c>
      <c r="D133" s="31">
        <v>12.0</v>
      </c>
      <c r="E133" s="31">
        <v>2.0</v>
      </c>
      <c r="F133" s="31">
        <v>6.0</v>
      </c>
      <c r="G133" s="32" t="str">
        <f>ifna(VLookup(S133,Shiny!B:C, 2, 0),"")</f>
        <v/>
      </c>
      <c r="H133" s="52" t="s">
        <v>168</v>
      </c>
      <c r="I133" s="53">
        <v>94.0</v>
      </c>
      <c r="J133" s="54">
        <f>IFNA(VLOOKUP(S133,'Imported Index'!A:B,2,0),1)</f>
        <v>1</v>
      </c>
      <c r="K133" s="62"/>
      <c r="L133" s="33"/>
      <c r="M133" s="55"/>
      <c r="N133" s="55"/>
      <c r="O133" s="56">
        <f>ifna(VLookup(H133, SwSh!A:B, 2, 0),"")</f>
        <v>143</v>
      </c>
      <c r="P133" s="57">
        <f t="shared" si="8"/>
        <v>94</v>
      </c>
      <c r="Q133" s="56">
        <f>ifna(VLookup(H133, PLA!A:C, 3, 0),"")</f>
        <v>138</v>
      </c>
      <c r="R133" s="56">
        <f>ifna(VLookup(H133, Sv!A:B, 2, 0),"")</f>
        <v>70</v>
      </c>
      <c r="S133" s="58" t="str">
        <f t="shared" si="2"/>
        <v>gengar</v>
      </c>
    </row>
    <row r="134" ht="31.5" customHeight="1">
      <c r="A134" s="41">
        <v>133.0</v>
      </c>
      <c r="B134" s="41">
        <v>1.0</v>
      </c>
      <c r="C134" s="41">
        <v>5.0</v>
      </c>
      <c r="D134" s="41">
        <v>13.0</v>
      </c>
      <c r="E134" s="41">
        <v>3.0</v>
      </c>
      <c r="F134" s="41">
        <v>1.0</v>
      </c>
      <c r="G134" s="42" t="str">
        <f>ifna(VLookup(S134,Shiny!B:C, 2, 0),"")</f>
        <v/>
      </c>
      <c r="H134" s="43" t="s">
        <v>169</v>
      </c>
      <c r="I134" s="44">
        <v>95.0</v>
      </c>
      <c r="J134" s="45">
        <f>IFNA(VLOOKUP(S134,'Imported Index'!A:B,2,0),1)</f>
        <v>1</v>
      </c>
      <c r="K134" s="47"/>
      <c r="L134" s="47"/>
      <c r="M134" s="48"/>
      <c r="N134" s="48"/>
      <c r="O134" s="49">
        <f>ifna(VLookup(H134, SwSh!A:B, 2, 0),"")</f>
        <v>178</v>
      </c>
      <c r="P134" s="50">
        <f t="shared" si="8"/>
        <v>95</v>
      </c>
      <c r="Q134" s="49">
        <f>ifna(VLookup(H134, PLA!A:C, 3, 0),"")</f>
        <v>118</v>
      </c>
      <c r="R134" s="49" t="str">
        <f>ifna(VLookup(H134, Sv!A:B, 2, 0),"")</f>
        <v/>
      </c>
      <c r="S134" s="51" t="str">
        <f t="shared" si="2"/>
        <v>onix</v>
      </c>
    </row>
    <row r="135" ht="31.5" customHeight="1">
      <c r="A135" s="31">
        <v>134.0</v>
      </c>
      <c r="B135" s="31">
        <v>1.0</v>
      </c>
      <c r="C135" s="31">
        <v>5.0</v>
      </c>
      <c r="D135" s="31">
        <v>14.0</v>
      </c>
      <c r="E135" s="31">
        <v>3.0</v>
      </c>
      <c r="F135" s="31">
        <v>2.0</v>
      </c>
      <c r="G135" s="32" t="str">
        <f>ifna(VLookup(S135,Shiny!B:C, 2, 0),"")</f>
        <v/>
      </c>
      <c r="H135" s="52" t="s">
        <v>170</v>
      </c>
      <c r="I135" s="53">
        <v>96.0</v>
      </c>
      <c r="J135" s="54">
        <f>IFNA(VLOOKUP(S135,'Imported Index'!A:B,2,0),1)</f>
        <v>1</v>
      </c>
      <c r="K135" s="62"/>
      <c r="L135" s="33"/>
      <c r="M135" s="55"/>
      <c r="N135" s="55"/>
      <c r="O135" s="56" t="str">
        <f>ifna(VLookup(H135, SwSh!A:B, 2, 0),"")</f>
        <v/>
      </c>
      <c r="P135" s="57">
        <f t="shared" si="8"/>
        <v>96</v>
      </c>
      <c r="Q135" s="56" t="str">
        <f>ifna(VLookup(H135, PLA!A:C, 3, 0),"")</f>
        <v/>
      </c>
      <c r="R135" s="56">
        <f>ifna(VLookup(H135, Sv!A:B, 2, 0),"")</f>
        <v>66</v>
      </c>
      <c r="S135" s="58" t="str">
        <f t="shared" si="2"/>
        <v>drowzee</v>
      </c>
    </row>
    <row r="136" ht="31.5" customHeight="1">
      <c r="A136" s="41">
        <v>135.0</v>
      </c>
      <c r="B136" s="41">
        <v>1.0</v>
      </c>
      <c r="C136" s="41">
        <v>5.0</v>
      </c>
      <c r="D136" s="41">
        <v>15.0</v>
      </c>
      <c r="E136" s="41">
        <v>3.0</v>
      </c>
      <c r="F136" s="41">
        <v>3.0</v>
      </c>
      <c r="G136" s="42" t="str">
        <f>ifna(VLookup(S136,Shiny!B:C, 2, 0),"")</f>
        <v/>
      </c>
      <c r="H136" s="43" t="s">
        <v>171</v>
      </c>
      <c r="I136" s="44">
        <v>97.0</v>
      </c>
      <c r="J136" s="45">
        <f>IFNA(VLOOKUP(S136,'Imported Index'!A:B,2,0),1)</f>
        <v>1</v>
      </c>
      <c r="K136" s="61"/>
      <c r="L136" s="47"/>
      <c r="M136" s="48"/>
      <c r="N136" s="48"/>
      <c r="O136" s="49" t="str">
        <f>ifna(VLookup(H136, SwSh!A:B, 2, 0),"")</f>
        <v/>
      </c>
      <c r="P136" s="50">
        <f t="shared" si="8"/>
        <v>97</v>
      </c>
      <c r="Q136" s="49" t="str">
        <f>ifna(VLookup(H136, PLA!A:C, 3, 0),"")</f>
        <v/>
      </c>
      <c r="R136" s="49">
        <f>ifna(VLookup(H136, Sv!A:B, 2, 0),"")</f>
        <v>67</v>
      </c>
      <c r="S136" s="51" t="str">
        <f t="shared" si="2"/>
        <v>hypno</v>
      </c>
    </row>
    <row r="137" ht="31.5" customHeight="1">
      <c r="A137" s="31">
        <v>136.0</v>
      </c>
      <c r="B137" s="31">
        <v>1.0</v>
      </c>
      <c r="C137" s="31">
        <v>5.0</v>
      </c>
      <c r="D137" s="31">
        <v>16.0</v>
      </c>
      <c r="E137" s="31">
        <v>3.0</v>
      </c>
      <c r="F137" s="31">
        <v>4.0</v>
      </c>
      <c r="G137" s="32" t="str">
        <f>ifna(VLookup(S137,Shiny!B:C, 2, 0),"")</f>
        <v/>
      </c>
      <c r="H137" s="52" t="s">
        <v>171</v>
      </c>
      <c r="I137" s="53">
        <v>97.0</v>
      </c>
      <c r="J137" s="54">
        <f>IFNA(VLOOKUP(S137,'Imported Index'!A:B,2,0),1)</f>
        <v>1</v>
      </c>
      <c r="K137" s="62"/>
      <c r="L137" s="33"/>
      <c r="M137" s="55"/>
      <c r="N137" s="37" t="s">
        <v>73</v>
      </c>
      <c r="O137" s="56" t="str">
        <f>ifna(VLookup(H137, SwSh!A:B, 2, 0),"")</f>
        <v/>
      </c>
      <c r="P137" s="57">
        <f t="shared" si="8"/>
        <v>97</v>
      </c>
      <c r="Q137" s="56" t="str">
        <f>ifna(VLookup(H137, PLA!A:C, 3, 0),"")</f>
        <v/>
      </c>
      <c r="R137" s="56">
        <f>ifna(VLookup(H137, Sv!A:B, 2, 0),"")</f>
        <v>67</v>
      </c>
      <c r="S137" s="58" t="str">
        <f t="shared" si="2"/>
        <v>hypno-f</v>
      </c>
    </row>
    <row r="138" ht="31.5" customHeight="1">
      <c r="A138" s="41">
        <v>137.0</v>
      </c>
      <c r="B138" s="41">
        <v>1.0</v>
      </c>
      <c r="C138" s="41">
        <v>5.0</v>
      </c>
      <c r="D138" s="41">
        <v>17.0</v>
      </c>
      <c r="E138" s="41">
        <v>3.0</v>
      </c>
      <c r="F138" s="41">
        <v>5.0</v>
      </c>
      <c r="G138" s="42" t="str">
        <f>ifna(VLookup(S138,Shiny!B:C, 2, 0),"")</f>
        <v/>
      </c>
      <c r="H138" s="43" t="s">
        <v>172</v>
      </c>
      <c r="I138" s="44">
        <v>98.0</v>
      </c>
      <c r="J138" s="45">
        <f>IFNA(VLOOKUP(S138,'Imported Index'!A:B,2,0),1)</f>
        <v>1</v>
      </c>
      <c r="K138" s="47"/>
      <c r="L138" s="47"/>
      <c r="M138" s="48"/>
      <c r="N138" s="48"/>
      <c r="O138" s="49">
        <f>ifna(VLookup(H138, SwSh!A:B, 2, 0),"")</f>
        <v>38</v>
      </c>
      <c r="P138" s="50">
        <f t="shared" si="8"/>
        <v>98</v>
      </c>
      <c r="Q138" s="49" t="str">
        <f>ifna(VLookup(H138, PLA!A:C, 3, 0),"")</f>
        <v/>
      </c>
      <c r="R138" s="49" t="str">
        <f>ifna(VLookup(H138, Sv!A:B, 2, 0),"")</f>
        <v/>
      </c>
      <c r="S138" s="51" t="str">
        <f t="shared" si="2"/>
        <v>krabby</v>
      </c>
    </row>
    <row r="139" ht="31.5" customHeight="1">
      <c r="A139" s="31">
        <v>138.0</v>
      </c>
      <c r="B139" s="31">
        <v>1.0</v>
      </c>
      <c r="C139" s="31">
        <v>5.0</v>
      </c>
      <c r="D139" s="31">
        <v>18.0</v>
      </c>
      <c r="E139" s="31">
        <v>3.0</v>
      </c>
      <c r="F139" s="31">
        <v>6.0</v>
      </c>
      <c r="G139" s="32" t="str">
        <f>ifna(VLookup(S139,Shiny!B:C, 2, 0),"")</f>
        <v/>
      </c>
      <c r="H139" s="52" t="s">
        <v>173</v>
      </c>
      <c r="I139" s="53">
        <v>99.0</v>
      </c>
      <c r="J139" s="54">
        <f>IFNA(VLOOKUP(S139,'Imported Index'!A:B,2,0),1)</f>
        <v>1</v>
      </c>
      <c r="K139" s="33"/>
      <c r="L139" s="33"/>
      <c r="M139" s="55"/>
      <c r="N139" s="55"/>
      <c r="O139" s="56">
        <f>ifna(VLookup(H139, SwSh!A:B, 2, 0),"")</f>
        <v>39</v>
      </c>
      <c r="P139" s="57">
        <f t="shared" si="8"/>
        <v>99</v>
      </c>
      <c r="Q139" s="56" t="str">
        <f>ifna(VLookup(H139, PLA!A:C, 3, 0),"")</f>
        <v/>
      </c>
      <c r="R139" s="56" t="str">
        <f>ifna(VLookup(H139, Sv!A:B, 2, 0),"")</f>
        <v/>
      </c>
      <c r="S139" s="58" t="str">
        <f t="shared" si="2"/>
        <v>kingler</v>
      </c>
    </row>
    <row r="140" ht="31.5" customHeight="1">
      <c r="A140" s="41">
        <v>139.0</v>
      </c>
      <c r="B140" s="41">
        <v>1.0</v>
      </c>
      <c r="C140" s="41">
        <v>5.0</v>
      </c>
      <c r="D140" s="41">
        <v>19.0</v>
      </c>
      <c r="E140" s="41">
        <v>4.0</v>
      </c>
      <c r="F140" s="41">
        <v>1.0</v>
      </c>
      <c r="G140" s="42" t="str">
        <f>ifna(VLookup(S140,Shiny!B:C, 2, 0),"")</f>
        <v/>
      </c>
      <c r="H140" s="43" t="s">
        <v>174</v>
      </c>
      <c r="I140" s="44">
        <v>100.0</v>
      </c>
      <c r="J140" s="45">
        <f>IFNA(VLOOKUP(S140,'Imported Index'!A:B,2,0),1)</f>
        <v>1</v>
      </c>
      <c r="K140" s="61"/>
      <c r="L140" s="47" t="s">
        <v>90</v>
      </c>
      <c r="M140" s="48"/>
      <c r="N140" s="48"/>
      <c r="O140" s="49" t="str">
        <f>ifna(VLookup(H140, SwSh!A:B, 2, 0),"")</f>
        <v/>
      </c>
      <c r="P140" s="50">
        <f t="shared" si="8"/>
        <v>100</v>
      </c>
      <c r="Q140" s="49">
        <f>ifna(VLookup(H140, PLA!A:C, 3, 0),"")</f>
        <v>192</v>
      </c>
      <c r="R140" s="49">
        <f>ifna(VLookup(H140, Sv!A:B, 2, 0),"")</f>
        <v>207</v>
      </c>
      <c r="S140" s="51" t="str">
        <f t="shared" si="2"/>
        <v>voltorb</v>
      </c>
    </row>
    <row r="141" ht="31.5" customHeight="1">
      <c r="A141" s="31">
        <v>140.0</v>
      </c>
      <c r="B141" s="31">
        <v>1.0</v>
      </c>
      <c r="C141" s="31">
        <v>5.0</v>
      </c>
      <c r="D141" s="31">
        <v>20.0</v>
      </c>
      <c r="E141" s="31">
        <v>4.0</v>
      </c>
      <c r="F141" s="31">
        <v>2.0</v>
      </c>
      <c r="G141" s="32" t="str">
        <f>ifna(VLookup(S141,Shiny!B:C, 2, 0),"")</f>
        <v/>
      </c>
      <c r="H141" s="52" t="s">
        <v>174</v>
      </c>
      <c r="I141" s="53">
        <v>100.0</v>
      </c>
      <c r="J141" s="54">
        <f>IFNA(VLOOKUP(S141,'Imported Index'!A:B,2,0),1)</f>
        <v>1</v>
      </c>
      <c r="K141" s="62"/>
      <c r="L141" s="33" t="s">
        <v>132</v>
      </c>
      <c r="M141" s="37">
        <v>-1.0</v>
      </c>
      <c r="N141" s="55"/>
      <c r="O141" s="56"/>
      <c r="P141" s="64"/>
      <c r="Q141" s="56">
        <f>ifna(VLookup(H141, PLA!A:C, 3, 0),"")</f>
        <v>192</v>
      </c>
      <c r="R141" s="56">
        <f>ifna(VLookup(H141, Sv!A:B, 2, 0),"")</f>
        <v>207</v>
      </c>
      <c r="S141" s="58" t="str">
        <f t="shared" si="2"/>
        <v>voltorb-1</v>
      </c>
    </row>
    <row r="142" ht="31.5" customHeight="1">
      <c r="A142" s="41">
        <v>141.0</v>
      </c>
      <c r="B142" s="41">
        <v>1.0</v>
      </c>
      <c r="C142" s="41">
        <v>5.0</v>
      </c>
      <c r="D142" s="41">
        <v>21.0</v>
      </c>
      <c r="E142" s="41">
        <v>4.0</v>
      </c>
      <c r="F142" s="41">
        <v>3.0</v>
      </c>
      <c r="G142" s="42" t="str">
        <f>ifna(VLookup(S142,Shiny!B:C, 2, 0),"")</f>
        <v/>
      </c>
      <c r="H142" s="43" t="s">
        <v>175</v>
      </c>
      <c r="I142" s="44">
        <v>101.0</v>
      </c>
      <c r="J142" s="45">
        <f>IFNA(VLOOKUP(S142,'Imported Index'!A:B,2,0),1)</f>
        <v>1</v>
      </c>
      <c r="K142" s="61"/>
      <c r="L142" s="47" t="s">
        <v>90</v>
      </c>
      <c r="M142" s="48"/>
      <c r="N142" s="48"/>
      <c r="O142" s="49" t="str">
        <f>ifna(VLookup(H142, SwSh!A:B, 2, 0),"")</f>
        <v/>
      </c>
      <c r="P142" s="50">
        <f>ifna((I142),"")</f>
        <v>101</v>
      </c>
      <c r="Q142" s="49">
        <f>ifna(VLookup(H142, PLA!A:C, 3, 0),"")</f>
        <v>193</v>
      </c>
      <c r="R142" s="49">
        <f>ifna(VLookup(H142, Sv!A:B, 2, 0),"")</f>
        <v>208</v>
      </c>
      <c r="S142" s="51" t="str">
        <f t="shared" si="2"/>
        <v>electrode</v>
      </c>
    </row>
    <row r="143" ht="31.5" customHeight="1">
      <c r="A143" s="31">
        <v>142.0</v>
      </c>
      <c r="B143" s="31">
        <v>1.0</v>
      </c>
      <c r="C143" s="31">
        <v>5.0</v>
      </c>
      <c r="D143" s="31">
        <v>22.0</v>
      </c>
      <c r="E143" s="31">
        <v>4.0</v>
      </c>
      <c r="F143" s="31">
        <v>4.0</v>
      </c>
      <c r="G143" s="32" t="str">
        <f>ifna(VLookup(S143,Shiny!B:C, 2, 0),"")</f>
        <v/>
      </c>
      <c r="H143" s="52" t="s">
        <v>175</v>
      </c>
      <c r="I143" s="53">
        <v>101.0</v>
      </c>
      <c r="J143" s="54">
        <f>IFNA(VLOOKUP(S143,'Imported Index'!A:B,2,0),1)</f>
        <v>1</v>
      </c>
      <c r="K143" s="62"/>
      <c r="L143" s="33" t="s">
        <v>132</v>
      </c>
      <c r="M143" s="37">
        <v>-1.0</v>
      </c>
      <c r="N143" s="55"/>
      <c r="O143" s="56"/>
      <c r="P143" s="64"/>
      <c r="Q143" s="56">
        <f>ifna(VLookup(H143, PLA!A:C, 3, 0),"")</f>
        <v>193</v>
      </c>
      <c r="R143" s="56">
        <f>ifna(VLookup(H143, Sv!A:B, 2, 0),"")</f>
        <v>208</v>
      </c>
      <c r="S143" s="58" t="str">
        <f t="shared" si="2"/>
        <v>electrode-1</v>
      </c>
    </row>
    <row r="144" ht="31.5" customHeight="1">
      <c r="A144" s="41">
        <v>143.0</v>
      </c>
      <c r="B144" s="41">
        <v>1.0</v>
      </c>
      <c r="C144" s="41">
        <v>5.0</v>
      </c>
      <c r="D144" s="41">
        <v>23.0</v>
      </c>
      <c r="E144" s="41">
        <v>4.0</v>
      </c>
      <c r="F144" s="41">
        <v>5.0</v>
      </c>
      <c r="G144" s="42" t="str">
        <f>ifna(VLookup(S144,Shiny!B:C, 2, 0),"")</f>
        <v/>
      </c>
      <c r="H144" s="43" t="s">
        <v>176</v>
      </c>
      <c r="I144" s="44">
        <v>102.0</v>
      </c>
      <c r="J144" s="45">
        <f>IFNA(VLOOKUP(S144,'Imported Index'!A:B,2,0),1)</f>
        <v>1</v>
      </c>
      <c r="K144" s="47"/>
      <c r="L144" s="47"/>
      <c r="M144" s="48"/>
      <c r="N144" s="48"/>
      <c r="O144" s="49">
        <f>ifna(VLookup(H144, SwSh!A:B, 2, 0),"")</f>
        <v>205</v>
      </c>
      <c r="P144" s="50">
        <f t="shared" ref="P144:P179" si="9">ifna((I144),"")</f>
        <v>102</v>
      </c>
      <c r="Q144" s="49" t="str">
        <f>ifna(VLookup(H144, PLA!A:C, 3, 0),"")</f>
        <v/>
      </c>
      <c r="R144" s="49" t="str">
        <f>ifna(VLookup(H144, Sv!A:B, 2, 0),"")</f>
        <v>I?</v>
      </c>
      <c r="S144" s="51" t="str">
        <f t="shared" si="2"/>
        <v>exeggcute</v>
      </c>
    </row>
    <row r="145" ht="31.5" customHeight="1">
      <c r="A145" s="31">
        <v>144.0</v>
      </c>
      <c r="B145" s="31">
        <v>1.0</v>
      </c>
      <c r="C145" s="31">
        <v>5.0</v>
      </c>
      <c r="D145" s="31">
        <v>24.0</v>
      </c>
      <c r="E145" s="31">
        <v>4.0</v>
      </c>
      <c r="F145" s="31">
        <v>6.0</v>
      </c>
      <c r="G145" s="32" t="str">
        <f>ifna(VLookup(S145,Shiny!B:C, 2, 0),"")</f>
        <v/>
      </c>
      <c r="H145" s="52" t="s">
        <v>177</v>
      </c>
      <c r="I145" s="53">
        <v>103.0</v>
      </c>
      <c r="J145" s="54">
        <f>IFNA(VLOOKUP(S145,'Imported Index'!A:B,2,0),1)</f>
        <v>1</v>
      </c>
      <c r="K145" s="33"/>
      <c r="L145" s="33" t="s">
        <v>90</v>
      </c>
      <c r="M145" s="55"/>
      <c r="N145" s="55"/>
      <c r="O145" s="56">
        <f>ifna(VLookup(H145, SwSh!A:B, 2, 0),"")</f>
        <v>206</v>
      </c>
      <c r="P145" s="57">
        <f t="shared" si="9"/>
        <v>103</v>
      </c>
      <c r="Q145" s="56" t="str">
        <f>ifna(VLookup(H145, PLA!A:C, 3, 0),"")</f>
        <v/>
      </c>
      <c r="R145" s="56" t="str">
        <f>ifna(VLookup(H145, Sv!A:B, 2, 0),"")</f>
        <v>I?</v>
      </c>
      <c r="S145" s="58" t="str">
        <f t="shared" si="2"/>
        <v>exeggutor</v>
      </c>
    </row>
    <row r="146" ht="31.5" customHeight="1">
      <c r="A146" s="41">
        <v>145.0</v>
      </c>
      <c r="B146" s="41">
        <v>1.0</v>
      </c>
      <c r="C146" s="41">
        <v>5.0</v>
      </c>
      <c r="D146" s="41">
        <v>25.0</v>
      </c>
      <c r="E146" s="41">
        <v>5.0</v>
      </c>
      <c r="F146" s="41">
        <v>1.0</v>
      </c>
      <c r="G146" s="42" t="str">
        <f>ifna(VLookup(S146,Shiny!B:C, 2, 0),"")</f>
        <v/>
      </c>
      <c r="H146" s="43" t="s">
        <v>177</v>
      </c>
      <c r="I146" s="44">
        <v>103.0</v>
      </c>
      <c r="J146" s="45">
        <f>IFNA(VLOOKUP(S146,'Imported Index'!A:B,2,0),1)</f>
        <v>1</v>
      </c>
      <c r="K146" s="47"/>
      <c r="L146" s="47" t="s">
        <v>91</v>
      </c>
      <c r="M146" s="59">
        <v>-1.0</v>
      </c>
      <c r="N146" s="48"/>
      <c r="O146" s="49">
        <f>ifna(VLookup(H146, SwSh!A:B, 2, 0),"")</f>
        <v>206</v>
      </c>
      <c r="P146" s="50">
        <f t="shared" si="9"/>
        <v>103</v>
      </c>
      <c r="Q146" s="49" t="str">
        <f>ifna(VLookup(H146, PLA!A:C, 3, 0),"")</f>
        <v/>
      </c>
      <c r="R146" s="49" t="str">
        <f>ifna(VLookup(H146, Sv!A:B, 2, 0),"")</f>
        <v>I?</v>
      </c>
      <c r="S146" s="51" t="str">
        <f t="shared" si="2"/>
        <v>exeggutor-1</v>
      </c>
    </row>
    <row r="147" ht="31.5" customHeight="1">
      <c r="A147" s="31">
        <v>146.0</v>
      </c>
      <c r="B147" s="31">
        <v>1.0</v>
      </c>
      <c r="C147" s="31">
        <v>5.0</v>
      </c>
      <c r="D147" s="31">
        <v>26.0</v>
      </c>
      <c r="E147" s="31">
        <v>5.0</v>
      </c>
      <c r="F147" s="31">
        <v>2.0</v>
      </c>
      <c r="G147" s="32" t="str">
        <f>ifna(VLookup(S147,Shiny!B:C, 2, 0),"")</f>
        <v/>
      </c>
      <c r="H147" s="52" t="s">
        <v>178</v>
      </c>
      <c r="I147" s="53">
        <v>104.0</v>
      </c>
      <c r="J147" s="54">
        <f>IFNA(VLOOKUP(S147,'Imported Index'!A:B,2,0),1)</f>
        <v>1</v>
      </c>
      <c r="K147" s="33"/>
      <c r="L147" s="33"/>
      <c r="M147" s="55"/>
      <c r="N147" s="55"/>
      <c r="O147" s="56">
        <f>ifna(VLookup(H147, SwSh!A:B, 2, 0),"")</f>
        <v>170</v>
      </c>
      <c r="P147" s="57">
        <f t="shared" si="9"/>
        <v>104</v>
      </c>
      <c r="Q147" s="56" t="str">
        <f>ifna(VLookup(H147, PLA!A:C, 3, 0),"")</f>
        <v/>
      </c>
      <c r="R147" s="56" t="str">
        <f>ifna(VLookup(H147, Sv!A:B, 2, 0),"")</f>
        <v/>
      </c>
      <c r="S147" s="58" t="str">
        <f t="shared" si="2"/>
        <v>cubone</v>
      </c>
    </row>
    <row r="148" ht="31.5" customHeight="1">
      <c r="A148" s="41">
        <v>147.0</v>
      </c>
      <c r="B148" s="41">
        <v>1.0</v>
      </c>
      <c r="C148" s="41">
        <v>5.0</v>
      </c>
      <c r="D148" s="41">
        <v>27.0</v>
      </c>
      <c r="E148" s="41">
        <v>5.0</v>
      </c>
      <c r="F148" s="41">
        <v>3.0</v>
      </c>
      <c r="G148" s="42" t="str">
        <f>ifna(VLookup(S148,Shiny!B:C, 2, 0),"")</f>
        <v/>
      </c>
      <c r="H148" s="43" t="s">
        <v>179</v>
      </c>
      <c r="I148" s="44">
        <v>105.0</v>
      </c>
      <c r="J148" s="45">
        <f>IFNA(VLOOKUP(S148,'Imported Index'!A:B,2,0),1)</f>
        <v>1</v>
      </c>
      <c r="K148" s="47"/>
      <c r="L148" s="47" t="s">
        <v>90</v>
      </c>
      <c r="M148" s="48"/>
      <c r="N148" s="48"/>
      <c r="O148" s="49">
        <f>ifna(VLookup(H148, SwSh!A:B, 2, 0),"")</f>
        <v>171</v>
      </c>
      <c r="P148" s="50">
        <f t="shared" si="9"/>
        <v>105</v>
      </c>
      <c r="Q148" s="49" t="str">
        <f>ifna(VLookup(H148, PLA!A:C, 3, 0),"")</f>
        <v/>
      </c>
      <c r="R148" s="49" t="str">
        <f>ifna(VLookup(H148, Sv!A:B, 2, 0),"")</f>
        <v/>
      </c>
      <c r="S148" s="51" t="str">
        <f t="shared" si="2"/>
        <v>marowak</v>
      </c>
    </row>
    <row r="149" ht="31.5" customHeight="1">
      <c r="A149" s="31">
        <v>148.0</v>
      </c>
      <c r="B149" s="31">
        <v>1.0</v>
      </c>
      <c r="C149" s="31">
        <v>5.0</v>
      </c>
      <c r="D149" s="31">
        <v>28.0</v>
      </c>
      <c r="E149" s="31">
        <v>5.0</v>
      </c>
      <c r="F149" s="31">
        <v>4.0</v>
      </c>
      <c r="G149" s="32" t="str">
        <f>ifna(VLookup(S149,Shiny!B:C, 2, 0),"")</f>
        <v/>
      </c>
      <c r="H149" s="52" t="s">
        <v>179</v>
      </c>
      <c r="I149" s="53">
        <v>105.0</v>
      </c>
      <c r="J149" s="54">
        <f>IFNA(VLOOKUP(S149,'Imported Index'!A:B,2,0),1)</f>
        <v>1</v>
      </c>
      <c r="K149" s="33"/>
      <c r="L149" s="33" t="s">
        <v>91</v>
      </c>
      <c r="M149" s="37">
        <v>-1.0</v>
      </c>
      <c r="N149" s="55"/>
      <c r="O149" s="56">
        <f>ifna(VLookup(H149, SwSh!A:B, 2, 0),"")</f>
        <v>171</v>
      </c>
      <c r="P149" s="57">
        <f t="shared" si="9"/>
        <v>105</v>
      </c>
      <c r="Q149" s="56" t="str">
        <f>ifna(VLookup(H149, PLA!A:C, 3, 0),"")</f>
        <v/>
      </c>
      <c r="R149" s="56" t="str">
        <f>ifna(VLookup(H149, Sv!A:B, 2, 0),"")</f>
        <v/>
      </c>
      <c r="S149" s="58" t="str">
        <f t="shared" si="2"/>
        <v>marowak-1</v>
      </c>
    </row>
    <row r="150" ht="31.5" customHeight="1">
      <c r="A150" s="41">
        <v>149.0</v>
      </c>
      <c r="B150" s="41">
        <v>1.0</v>
      </c>
      <c r="C150" s="41">
        <v>5.0</v>
      </c>
      <c r="D150" s="41">
        <v>29.0</v>
      </c>
      <c r="E150" s="41">
        <v>5.0</v>
      </c>
      <c r="F150" s="41">
        <v>5.0</v>
      </c>
      <c r="G150" s="42" t="str">
        <f>ifna(VLookup(S150,Shiny!B:C, 2, 0),"")</f>
        <v/>
      </c>
      <c r="H150" s="43" t="s">
        <v>180</v>
      </c>
      <c r="I150" s="44">
        <v>106.0</v>
      </c>
      <c r="J150" s="45">
        <f>IFNA(VLOOKUP(S150,'Imported Index'!A:B,2,0),1)</f>
        <v>1</v>
      </c>
      <c r="K150" s="46"/>
      <c r="L150" s="47"/>
      <c r="M150" s="48"/>
      <c r="N150" s="48"/>
      <c r="O150" s="49">
        <f>ifna(VLookup(H150, SwSh!A:B, 2, 0),"")</f>
        <v>108</v>
      </c>
      <c r="P150" s="50">
        <f t="shared" si="9"/>
        <v>106</v>
      </c>
      <c r="Q150" s="49" t="str">
        <f>ifna(VLookup(H150, PLA!A:C, 3, 0),"")</f>
        <v/>
      </c>
      <c r="R150" s="49" t="str">
        <f>ifna(VLookup(H150, Sv!A:B, 2, 0),"")</f>
        <v>I?</v>
      </c>
      <c r="S150" s="51" t="str">
        <f t="shared" si="2"/>
        <v>hitmonlee</v>
      </c>
    </row>
    <row r="151" ht="31.5" customHeight="1">
      <c r="A151" s="31">
        <v>150.0</v>
      </c>
      <c r="B151" s="31">
        <v>1.0</v>
      </c>
      <c r="C151" s="31">
        <v>5.0</v>
      </c>
      <c r="D151" s="31">
        <v>30.0</v>
      </c>
      <c r="E151" s="31">
        <v>5.0</v>
      </c>
      <c r="F151" s="31">
        <v>6.0</v>
      </c>
      <c r="G151" s="32" t="str">
        <f>ifna(VLookup(S151,Shiny!B:C, 2, 0),"")</f>
        <v/>
      </c>
      <c r="H151" s="52" t="s">
        <v>181</v>
      </c>
      <c r="I151" s="53">
        <v>107.0</v>
      </c>
      <c r="J151" s="54">
        <f>IFNA(VLOOKUP(S151,'Imported Index'!A:B,2,0),1)</f>
        <v>1</v>
      </c>
      <c r="K151" s="60"/>
      <c r="L151" s="33"/>
      <c r="M151" s="55"/>
      <c r="N151" s="55"/>
      <c r="O151" s="56">
        <f>ifna(VLookup(H151, SwSh!A:B, 2, 0),"")</f>
        <v>109</v>
      </c>
      <c r="P151" s="57">
        <f t="shared" si="9"/>
        <v>107</v>
      </c>
      <c r="Q151" s="56" t="str">
        <f>ifna(VLookup(H151, PLA!A:C, 3, 0),"")</f>
        <v/>
      </c>
      <c r="R151" s="56" t="str">
        <f>ifna(VLookup(H151, Sv!A:B, 2, 0),"")</f>
        <v>I?</v>
      </c>
      <c r="S151" s="58" t="str">
        <f t="shared" si="2"/>
        <v>hitmonchan</v>
      </c>
    </row>
    <row r="152" ht="31.5" customHeight="1">
      <c r="A152" s="41">
        <v>151.0</v>
      </c>
      <c r="B152" s="41">
        <v>1.0</v>
      </c>
      <c r="C152" s="41">
        <v>6.0</v>
      </c>
      <c r="D152" s="41">
        <v>1.0</v>
      </c>
      <c r="E152" s="41">
        <v>1.0</v>
      </c>
      <c r="F152" s="41">
        <v>1.0</v>
      </c>
      <c r="G152" s="42" t="str">
        <f>ifna(VLookup(S152,Shiny!B:C, 2, 0),"")</f>
        <v/>
      </c>
      <c r="H152" s="43" t="s">
        <v>182</v>
      </c>
      <c r="I152" s="44">
        <v>108.0</v>
      </c>
      <c r="J152" s="45">
        <f>IFNA(VLOOKUP(S152,'Imported Index'!A:B,2,0),1)</f>
        <v>1</v>
      </c>
      <c r="K152" s="47"/>
      <c r="L152" s="47"/>
      <c r="M152" s="48"/>
      <c r="N152" s="48"/>
      <c r="O152" s="49">
        <f>ifna(VLookup(H152, SwSh!A:B, 2, 0),"")</f>
        <v>54</v>
      </c>
      <c r="P152" s="50">
        <f t="shared" si="9"/>
        <v>108</v>
      </c>
      <c r="Q152" s="49">
        <f>ifna(VLookup(H152, PLA!A:C, 3, 0),"")</f>
        <v>125</v>
      </c>
      <c r="R152" s="49" t="str">
        <f>ifna(VLookup(H152, Sv!A:B, 2, 0),"")</f>
        <v/>
      </c>
      <c r="S152" s="51" t="str">
        <f t="shared" si="2"/>
        <v>lickitung</v>
      </c>
    </row>
    <row r="153" ht="31.5" customHeight="1">
      <c r="A153" s="31">
        <v>152.0</v>
      </c>
      <c r="B153" s="31">
        <v>1.0</v>
      </c>
      <c r="C153" s="31">
        <v>6.0</v>
      </c>
      <c r="D153" s="31">
        <v>2.0</v>
      </c>
      <c r="E153" s="31">
        <v>1.0</v>
      </c>
      <c r="F153" s="31">
        <v>2.0</v>
      </c>
      <c r="G153" s="32" t="str">
        <f>ifna(VLookup(S153,Shiny!B:C, 2, 0),"")</f>
        <v/>
      </c>
      <c r="H153" s="52" t="s">
        <v>183</v>
      </c>
      <c r="I153" s="53">
        <v>109.0</v>
      </c>
      <c r="J153" s="54">
        <f>IFNA(VLOOKUP(S153,'Imported Index'!A:B,2,0),1)</f>
        <v>1</v>
      </c>
      <c r="K153" s="62"/>
      <c r="L153" s="33"/>
      <c r="M153" s="55"/>
      <c r="N153" s="55"/>
      <c r="O153" s="56">
        <f>ifna(VLookup(H153, SwSh!A:B, 2, 0),"")</f>
        <v>250</v>
      </c>
      <c r="P153" s="57">
        <f t="shared" si="9"/>
        <v>109</v>
      </c>
      <c r="Q153" s="56" t="str">
        <f>ifna(VLookup(H153, PLA!A:C, 3, 0),"")</f>
        <v/>
      </c>
      <c r="R153" s="56" t="str">
        <f>ifna(VLookup(H153, Sv!A:B, 2, 0),"")</f>
        <v>K135</v>
      </c>
      <c r="S153" s="58" t="str">
        <f t="shared" si="2"/>
        <v>koffing</v>
      </c>
    </row>
    <row r="154" ht="31.5" customHeight="1">
      <c r="A154" s="41">
        <v>153.0</v>
      </c>
      <c r="B154" s="41">
        <v>1.0</v>
      </c>
      <c r="C154" s="41">
        <v>6.0</v>
      </c>
      <c r="D154" s="41">
        <v>3.0</v>
      </c>
      <c r="E154" s="41">
        <v>1.0</v>
      </c>
      <c r="F154" s="41">
        <v>3.0</v>
      </c>
      <c r="G154" s="42" t="str">
        <f>ifna(VLookup(S154,Shiny!B:C, 2, 0),"")</f>
        <v/>
      </c>
      <c r="H154" s="43" t="s">
        <v>184</v>
      </c>
      <c r="I154" s="44">
        <v>110.0</v>
      </c>
      <c r="J154" s="45">
        <f>IFNA(VLOOKUP(S154,'Imported Index'!A:B,2,0),1)</f>
        <v>1</v>
      </c>
      <c r="K154" s="47"/>
      <c r="L154" s="47" t="s">
        <v>90</v>
      </c>
      <c r="M154" s="48"/>
      <c r="N154" s="48"/>
      <c r="O154" s="49">
        <f>ifna(VLookup(H154, SwSh!A:B, 2, 0),"")</f>
        <v>251</v>
      </c>
      <c r="P154" s="50">
        <f t="shared" si="9"/>
        <v>110</v>
      </c>
      <c r="Q154" s="49" t="str">
        <f>ifna(VLookup(H154, PLA!A:C, 3, 0),"")</f>
        <v/>
      </c>
      <c r="R154" s="49" t="str">
        <f>ifna(VLookup(H154, Sv!A:B, 2, 0),"")</f>
        <v>K136</v>
      </c>
      <c r="S154" s="51" t="str">
        <f t="shared" si="2"/>
        <v>weezing</v>
      </c>
    </row>
    <row r="155" ht="31.5" customHeight="1">
      <c r="A155" s="31">
        <v>154.0</v>
      </c>
      <c r="B155" s="31">
        <v>1.0</v>
      </c>
      <c r="C155" s="31">
        <v>6.0</v>
      </c>
      <c r="D155" s="31">
        <v>4.0</v>
      </c>
      <c r="E155" s="31">
        <v>1.0</v>
      </c>
      <c r="F155" s="31">
        <v>4.0</v>
      </c>
      <c r="G155" s="32" t="str">
        <f>ifna(VLookup(S155,Shiny!B:C, 2, 0),"")</f>
        <v/>
      </c>
      <c r="H155" s="52" t="s">
        <v>184</v>
      </c>
      <c r="I155" s="53">
        <v>110.0</v>
      </c>
      <c r="J155" s="54">
        <f>IFNA(VLOOKUP(S155,'Imported Index'!A:B,2,0),1)</f>
        <v>1</v>
      </c>
      <c r="K155" s="33"/>
      <c r="L155" s="33" t="s">
        <v>125</v>
      </c>
      <c r="M155" s="37">
        <v>-1.0</v>
      </c>
      <c r="N155" s="55"/>
      <c r="O155" s="56">
        <f>ifna(VLookup(H155, SwSh!A:B, 2, 0),"")</f>
        <v>251</v>
      </c>
      <c r="P155" s="57">
        <f t="shared" si="9"/>
        <v>110</v>
      </c>
      <c r="Q155" s="56" t="str">
        <f>ifna(VLookup(H155, PLA!A:C, 3, 0),"")</f>
        <v/>
      </c>
      <c r="R155" s="56" t="str">
        <f>ifna(VLookup(H155, Sv!A:B, 2, 0),"")</f>
        <v>K136</v>
      </c>
      <c r="S155" s="58" t="str">
        <f t="shared" si="2"/>
        <v>weezing-1</v>
      </c>
    </row>
    <row r="156" ht="31.5" customHeight="1">
      <c r="A156" s="41">
        <v>155.0</v>
      </c>
      <c r="B156" s="41">
        <v>1.0</v>
      </c>
      <c r="C156" s="41">
        <v>6.0</v>
      </c>
      <c r="D156" s="41">
        <v>5.0</v>
      </c>
      <c r="E156" s="41">
        <v>1.0</v>
      </c>
      <c r="F156" s="41">
        <v>5.0</v>
      </c>
      <c r="G156" s="42" t="str">
        <f>ifna(VLookup(S156,Shiny!B:C, 2, 0),"")</f>
        <v/>
      </c>
      <c r="H156" s="43" t="s">
        <v>185</v>
      </c>
      <c r="I156" s="44">
        <v>111.0</v>
      </c>
      <c r="J156" s="45">
        <f>IFNA(VLOOKUP(S156,'Imported Index'!A:B,2,0),1)</f>
        <v>1</v>
      </c>
      <c r="K156" s="47"/>
      <c r="L156" s="47"/>
      <c r="M156" s="48"/>
      <c r="N156" s="48"/>
      <c r="O156" s="49">
        <f>ifna(VLookup(H156, SwSh!A:B, 2, 0),"")</f>
        <v>183</v>
      </c>
      <c r="P156" s="50">
        <f t="shared" si="9"/>
        <v>111</v>
      </c>
      <c r="Q156" s="49">
        <f>ifna(VLookup(H156, PLA!A:C, 3, 0),"")</f>
        <v>120</v>
      </c>
      <c r="R156" s="49" t="str">
        <f>ifna(VLookup(H156, Sv!A:B, 2, 0),"")</f>
        <v>I?</v>
      </c>
      <c r="S156" s="51" t="str">
        <f t="shared" si="2"/>
        <v>rhyhorn</v>
      </c>
    </row>
    <row r="157" ht="31.5" customHeight="1">
      <c r="A157" s="31">
        <v>156.0</v>
      </c>
      <c r="B157" s="31">
        <v>1.0</v>
      </c>
      <c r="C157" s="31">
        <v>6.0</v>
      </c>
      <c r="D157" s="31">
        <v>6.0</v>
      </c>
      <c r="E157" s="31">
        <v>1.0</v>
      </c>
      <c r="F157" s="31">
        <v>6.0</v>
      </c>
      <c r="G157" s="32" t="str">
        <f>ifna(VLookup(S157,Shiny!B:C, 2, 0),"")</f>
        <v/>
      </c>
      <c r="H157" s="52" t="s">
        <v>185</v>
      </c>
      <c r="I157" s="53">
        <v>111.0</v>
      </c>
      <c r="J157" s="54">
        <f>IFNA(VLOOKUP(S157,'Imported Index'!A:B,2,0),1)</f>
        <v>1</v>
      </c>
      <c r="K157" s="33"/>
      <c r="L157" s="33"/>
      <c r="M157" s="55"/>
      <c r="N157" s="37" t="s">
        <v>73</v>
      </c>
      <c r="O157" s="56">
        <f>ifna(VLookup(H157, SwSh!A:B, 2, 0),"")</f>
        <v>183</v>
      </c>
      <c r="P157" s="57">
        <f t="shared" si="9"/>
        <v>111</v>
      </c>
      <c r="Q157" s="56">
        <f>ifna(VLookup(H157, PLA!A:C, 3, 0),"")</f>
        <v>120</v>
      </c>
      <c r="R157" s="56" t="str">
        <f>ifna(VLookup(H157, Sv!A:B, 2, 0),"")</f>
        <v>I?</v>
      </c>
      <c r="S157" s="58" t="str">
        <f t="shared" si="2"/>
        <v>rhyhorn-f</v>
      </c>
    </row>
    <row r="158" ht="31.5" customHeight="1">
      <c r="A158" s="41">
        <v>157.0</v>
      </c>
      <c r="B158" s="41">
        <v>1.0</v>
      </c>
      <c r="C158" s="41">
        <v>6.0</v>
      </c>
      <c r="D158" s="41">
        <v>7.0</v>
      </c>
      <c r="E158" s="41">
        <v>2.0</v>
      </c>
      <c r="F158" s="41">
        <v>1.0</v>
      </c>
      <c r="G158" s="42" t="str">
        <f>ifna(VLookup(S158,Shiny!B:C, 2, 0),"")</f>
        <v/>
      </c>
      <c r="H158" s="43" t="s">
        <v>186</v>
      </c>
      <c r="I158" s="44">
        <v>112.0</v>
      </c>
      <c r="J158" s="45">
        <f>IFNA(VLOOKUP(S158,'Imported Index'!A:B,2,0),1)</f>
        <v>1</v>
      </c>
      <c r="K158" s="47"/>
      <c r="L158" s="47"/>
      <c r="M158" s="48"/>
      <c r="N158" s="48"/>
      <c r="O158" s="49">
        <f>ifna(VLookup(H158, SwSh!A:B, 2, 0),"")</f>
        <v>184</v>
      </c>
      <c r="P158" s="50">
        <f t="shared" si="9"/>
        <v>112</v>
      </c>
      <c r="Q158" s="49">
        <f>ifna(VLookup(H158, PLA!A:C, 3, 0),"")</f>
        <v>121</v>
      </c>
      <c r="R158" s="49" t="str">
        <f>ifna(VLookup(H158, Sv!A:B, 2, 0),"")</f>
        <v>I?</v>
      </c>
      <c r="S158" s="51" t="str">
        <f t="shared" si="2"/>
        <v>rhydon</v>
      </c>
    </row>
    <row r="159" ht="31.5" customHeight="1">
      <c r="A159" s="31">
        <v>158.0</v>
      </c>
      <c r="B159" s="31">
        <v>1.0</v>
      </c>
      <c r="C159" s="31">
        <v>6.0</v>
      </c>
      <c r="D159" s="31">
        <v>8.0</v>
      </c>
      <c r="E159" s="31">
        <v>2.0</v>
      </c>
      <c r="F159" s="31">
        <v>2.0</v>
      </c>
      <c r="G159" s="32" t="str">
        <f>ifna(VLookup(S159,Shiny!B:C, 2, 0),"")</f>
        <v/>
      </c>
      <c r="H159" s="52" t="s">
        <v>186</v>
      </c>
      <c r="I159" s="53">
        <v>112.0</v>
      </c>
      <c r="J159" s="54">
        <f>IFNA(VLOOKUP(S159,'Imported Index'!A:B,2,0),1)</f>
        <v>1</v>
      </c>
      <c r="K159" s="33"/>
      <c r="L159" s="33"/>
      <c r="M159" s="55"/>
      <c r="N159" s="37" t="s">
        <v>73</v>
      </c>
      <c r="O159" s="56">
        <f>ifna(VLookup(H159, SwSh!A:B, 2, 0),"")</f>
        <v>184</v>
      </c>
      <c r="P159" s="57">
        <f t="shared" si="9"/>
        <v>112</v>
      </c>
      <c r="Q159" s="56">
        <f>ifna(VLookup(H159, PLA!A:C, 3, 0),"")</f>
        <v>121</v>
      </c>
      <c r="R159" s="56" t="str">
        <f>ifna(VLookup(H159, Sv!A:B, 2, 0),"")</f>
        <v>I?</v>
      </c>
      <c r="S159" s="58" t="str">
        <f t="shared" si="2"/>
        <v>rhydon-f</v>
      </c>
    </row>
    <row r="160" ht="31.5" customHeight="1">
      <c r="A160" s="41">
        <v>159.0</v>
      </c>
      <c r="B160" s="41">
        <v>1.0</v>
      </c>
      <c r="C160" s="41">
        <v>6.0</v>
      </c>
      <c r="D160" s="41">
        <v>9.0</v>
      </c>
      <c r="E160" s="41">
        <v>2.0</v>
      </c>
      <c r="F160" s="41">
        <v>3.0</v>
      </c>
      <c r="G160" s="42" t="str">
        <f>ifna(VLookup(S160,Shiny!B:C, 2, 0),"")</f>
        <v/>
      </c>
      <c r="H160" s="43" t="s">
        <v>187</v>
      </c>
      <c r="I160" s="44">
        <v>113.0</v>
      </c>
      <c r="J160" s="45">
        <f>IFNA(VLOOKUP(S160,'Imported Index'!A:B,2,0),1)</f>
        <v>1</v>
      </c>
      <c r="K160" s="61"/>
      <c r="L160" s="47"/>
      <c r="M160" s="48"/>
      <c r="N160" s="48"/>
      <c r="O160" s="49">
        <f>ifna(VLookup(H160, SwSh!A:B, 2, 0),"")</f>
        <v>7</v>
      </c>
      <c r="P160" s="50">
        <f t="shared" si="9"/>
        <v>113</v>
      </c>
      <c r="Q160" s="49">
        <f>ifna(VLookup(H160, PLA!A:C, 3, 0),"")</f>
        <v>87</v>
      </c>
      <c r="R160" s="49">
        <f>ifna(VLookup(H160, Sv!A:B, 2, 0),"")</f>
        <v>44</v>
      </c>
      <c r="S160" s="51" t="str">
        <f t="shared" si="2"/>
        <v>chansey</v>
      </c>
    </row>
    <row r="161" ht="31.5" customHeight="1">
      <c r="A161" s="31">
        <v>160.0</v>
      </c>
      <c r="B161" s="31">
        <v>1.0</v>
      </c>
      <c r="C161" s="31">
        <v>6.0</v>
      </c>
      <c r="D161" s="31">
        <v>10.0</v>
      </c>
      <c r="E161" s="31">
        <v>2.0</v>
      </c>
      <c r="F161" s="31">
        <v>4.0</v>
      </c>
      <c r="G161" s="32" t="str">
        <f>ifna(VLookup(S161,Shiny!B:C, 2, 0),"")</f>
        <v/>
      </c>
      <c r="H161" s="52" t="s">
        <v>188</v>
      </c>
      <c r="I161" s="53">
        <v>114.0</v>
      </c>
      <c r="J161" s="54">
        <f>IFNA(VLOOKUP(S161,'Imported Index'!A:B,2,0),1)</f>
        <v>1</v>
      </c>
      <c r="K161" s="33"/>
      <c r="L161" s="33"/>
      <c r="M161" s="55"/>
      <c r="N161" s="55"/>
      <c r="O161" s="56">
        <f>ifna(VLookup(H161, SwSh!A:B, 2, 0),"")</f>
        <v>80</v>
      </c>
      <c r="P161" s="57">
        <f t="shared" si="9"/>
        <v>114</v>
      </c>
      <c r="Q161" s="56">
        <f>ifna(VLookup(H161, PLA!A:C, 3, 0),"")</f>
        <v>95</v>
      </c>
      <c r="R161" s="56" t="str">
        <f>ifna(VLookup(H161, Sv!A:B, 2, 0),"")</f>
        <v/>
      </c>
      <c r="S161" s="58" t="str">
        <f t="shared" si="2"/>
        <v>tangela</v>
      </c>
    </row>
    <row r="162" ht="31.5" customHeight="1">
      <c r="A162" s="41">
        <v>161.0</v>
      </c>
      <c r="B162" s="41">
        <v>1.0</v>
      </c>
      <c r="C162" s="41">
        <v>6.0</v>
      </c>
      <c r="D162" s="41">
        <v>11.0</v>
      </c>
      <c r="E162" s="41">
        <v>2.0</v>
      </c>
      <c r="F162" s="41">
        <v>5.0</v>
      </c>
      <c r="G162" s="42" t="str">
        <f>ifna(VLookup(S162,Shiny!B:C, 2, 0),"")</f>
        <v/>
      </c>
      <c r="H162" s="43" t="s">
        <v>189</v>
      </c>
      <c r="I162" s="44">
        <v>115.0</v>
      </c>
      <c r="J162" s="45">
        <f>IFNA(VLOOKUP(S162,'Imported Index'!A:B,2,0),1)</f>
        <v>1</v>
      </c>
      <c r="K162" s="47"/>
      <c r="L162" s="47"/>
      <c r="M162" s="48"/>
      <c r="N162" s="48"/>
      <c r="O162" s="49">
        <f>ifna(VLookup(H162, SwSh!A:B, 2, 0),"")</f>
        <v>172</v>
      </c>
      <c r="P162" s="50">
        <f t="shared" si="9"/>
        <v>115</v>
      </c>
      <c r="Q162" s="49" t="str">
        <f>ifna(VLookup(H162, PLA!A:C, 3, 0),"")</f>
        <v/>
      </c>
      <c r="R162" s="49" t="str">
        <f>ifna(VLookup(H162, Sv!A:B, 2, 0),"")</f>
        <v/>
      </c>
      <c r="S162" s="51" t="str">
        <f t="shared" si="2"/>
        <v>kangaskhan</v>
      </c>
    </row>
    <row r="163" ht="31.5" customHeight="1">
      <c r="A163" s="31">
        <v>162.0</v>
      </c>
      <c r="B163" s="31">
        <v>1.0</v>
      </c>
      <c r="C163" s="31">
        <v>6.0</v>
      </c>
      <c r="D163" s="31">
        <v>12.0</v>
      </c>
      <c r="E163" s="31">
        <v>2.0</v>
      </c>
      <c r="F163" s="31">
        <v>6.0</v>
      </c>
      <c r="G163" s="32" t="str">
        <f>ifna(VLookup(S163,Shiny!B:C, 2, 0),"")</f>
        <v/>
      </c>
      <c r="H163" s="52" t="s">
        <v>190</v>
      </c>
      <c r="I163" s="53">
        <v>116.0</v>
      </c>
      <c r="J163" s="54">
        <f>IFNA(VLOOKUP(S163,'Imported Index'!A:B,2,0),1)</f>
        <v>1</v>
      </c>
      <c r="K163" s="33"/>
      <c r="L163" s="33"/>
      <c r="M163" s="55"/>
      <c r="N163" s="55"/>
      <c r="O163" s="56">
        <f>ifna(VLookup(H163, SwSh!A:B, 2, 0),"")</f>
        <v>198</v>
      </c>
      <c r="P163" s="57">
        <f t="shared" si="9"/>
        <v>116</v>
      </c>
      <c r="Q163" s="56" t="str">
        <f>ifna(VLookup(H163, PLA!A:C, 3, 0),"")</f>
        <v/>
      </c>
      <c r="R163" s="56" t="str">
        <f>ifna(VLookup(H163, Sv!A:B, 2, 0),"")</f>
        <v>I?</v>
      </c>
      <c r="S163" s="58" t="str">
        <f t="shared" si="2"/>
        <v>horsea</v>
      </c>
    </row>
    <row r="164" ht="31.5" customHeight="1">
      <c r="A164" s="41">
        <v>163.0</v>
      </c>
      <c r="B164" s="41">
        <v>1.0</v>
      </c>
      <c r="C164" s="41">
        <v>6.0</v>
      </c>
      <c r="D164" s="41">
        <v>13.0</v>
      </c>
      <c r="E164" s="41">
        <v>3.0</v>
      </c>
      <c r="F164" s="41">
        <v>1.0</v>
      </c>
      <c r="G164" s="42" t="str">
        <f>ifna(VLookup(S164,Shiny!B:C, 2, 0),"")</f>
        <v/>
      </c>
      <c r="H164" s="43" t="s">
        <v>191</v>
      </c>
      <c r="I164" s="44">
        <v>117.0</v>
      </c>
      <c r="J164" s="45">
        <f>IFNA(VLOOKUP(S164,'Imported Index'!A:B,2,0),1)</f>
        <v>1</v>
      </c>
      <c r="K164" s="47"/>
      <c r="L164" s="47"/>
      <c r="M164" s="48"/>
      <c r="N164" s="48"/>
      <c r="O164" s="49">
        <f>ifna(VLookup(H164, SwSh!A:B, 2, 0),"")</f>
        <v>199</v>
      </c>
      <c r="P164" s="50">
        <f t="shared" si="9"/>
        <v>117</v>
      </c>
      <c r="Q164" s="49" t="str">
        <f>ifna(VLookup(H164, PLA!A:C, 3, 0),"")</f>
        <v/>
      </c>
      <c r="R164" s="49" t="str">
        <f>ifna(VLookup(H164, Sv!A:B, 2, 0),"")</f>
        <v>I?</v>
      </c>
      <c r="S164" s="51" t="str">
        <f t="shared" si="2"/>
        <v>seadra</v>
      </c>
    </row>
    <row r="165" ht="31.5" customHeight="1">
      <c r="A165" s="31">
        <v>164.0</v>
      </c>
      <c r="B165" s="31">
        <v>1.0</v>
      </c>
      <c r="C165" s="31">
        <v>6.0</v>
      </c>
      <c r="D165" s="31">
        <v>14.0</v>
      </c>
      <c r="E165" s="31">
        <v>3.0</v>
      </c>
      <c r="F165" s="31">
        <v>2.0</v>
      </c>
      <c r="G165" s="32" t="str">
        <f>ifna(VLookup(S165,Shiny!B:C, 2, 0),"")</f>
        <v/>
      </c>
      <c r="H165" s="52" t="s">
        <v>192</v>
      </c>
      <c r="I165" s="53">
        <v>118.0</v>
      </c>
      <c r="J165" s="54">
        <f>IFNA(VLOOKUP(S165,'Imported Index'!A:B,2,0),1)</f>
        <v>1</v>
      </c>
      <c r="K165" s="33"/>
      <c r="L165" s="33"/>
      <c r="M165" s="55"/>
      <c r="N165" s="55"/>
      <c r="O165" s="56">
        <f>ifna(VLookup(H165, SwSh!A:B, 2, 0),"")</f>
        <v>94</v>
      </c>
      <c r="P165" s="57">
        <f t="shared" si="9"/>
        <v>118</v>
      </c>
      <c r="Q165" s="56" t="str">
        <f>ifna(VLookup(H165, PLA!A:C, 3, 0),"")</f>
        <v/>
      </c>
      <c r="R165" s="56" t="str">
        <f>ifna(VLookup(H165, Sv!A:B, 2, 0),"")</f>
        <v/>
      </c>
      <c r="S165" s="58" t="str">
        <f t="shared" si="2"/>
        <v>goldeen</v>
      </c>
    </row>
    <row r="166" ht="31.5" customHeight="1">
      <c r="A166" s="41">
        <v>165.0</v>
      </c>
      <c r="B166" s="41">
        <v>1.0</v>
      </c>
      <c r="C166" s="41">
        <v>6.0</v>
      </c>
      <c r="D166" s="41">
        <v>15.0</v>
      </c>
      <c r="E166" s="41">
        <v>3.0</v>
      </c>
      <c r="F166" s="41">
        <v>3.0</v>
      </c>
      <c r="G166" s="42" t="str">
        <f>ifna(VLookup(S166,Shiny!B:C, 2, 0),"")</f>
        <v/>
      </c>
      <c r="H166" s="43" t="s">
        <v>192</v>
      </c>
      <c r="I166" s="44">
        <v>118.0</v>
      </c>
      <c r="J166" s="45">
        <f>IFNA(VLOOKUP(S166,'Imported Index'!A:B,2,0),1)</f>
        <v>1</v>
      </c>
      <c r="K166" s="47"/>
      <c r="L166" s="47"/>
      <c r="M166" s="48"/>
      <c r="N166" s="59" t="s">
        <v>73</v>
      </c>
      <c r="O166" s="49">
        <f>ifna(VLookup(H166, SwSh!A:B, 2, 0),"")</f>
        <v>94</v>
      </c>
      <c r="P166" s="50">
        <f t="shared" si="9"/>
        <v>118</v>
      </c>
      <c r="Q166" s="49" t="str">
        <f>ifna(VLookup(H166, PLA!A:C, 3, 0),"")</f>
        <v/>
      </c>
      <c r="R166" s="49" t="str">
        <f>ifna(VLookup(H166, Sv!A:B, 2, 0),"")</f>
        <v/>
      </c>
      <c r="S166" s="51" t="str">
        <f t="shared" si="2"/>
        <v>goldeen-f</v>
      </c>
    </row>
    <row r="167" ht="31.5" customHeight="1">
      <c r="A167" s="31">
        <v>166.0</v>
      </c>
      <c r="B167" s="31">
        <v>1.0</v>
      </c>
      <c r="C167" s="31">
        <v>6.0</v>
      </c>
      <c r="D167" s="31">
        <v>16.0</v>
      </c>
      <c r="E167" s="31">
        <v>3.0</v>
      </c>
      <c r="F167" s="31">
        <v>4.0</v>
      </c>
      <c r="G167" s="32" t="str">
        <f>ifna(VLookup(S167,Shiny!B:C, 2, 0),"")</f>
        <v/>
      </c>
      <c r="H167" s="52" t="s">
        <v>193</v>
      </c>
      <c r="I167" s="53">
        <v>119.0</v>
      </c>
      <c r="J167" s="54">
        <f>IFNA(VLOOKUP(S167,'Imported Index'!A:B,2,0),1)</f>
        <v>1</v>
      </c>
      <c r="K167" s="33"/>
      <c r="L167" s="33"/>
      <c r="M167" s="55"/>
      <c r="N167" s="55"/>
      <c r="O167" s="56">
        <f>ifna(VLookup(H167, SwSh!A:B, 2, 0),"")</f>
        <v>95</v>
      </c>
      <c r="P167" s="57">
        <f t="shared" si="9"/>
        <v>119</v>
      </c>
      <c r="Q167" s="56" t="str">
        <f>ifna(VLookup(H167, PLA!A:C, 3, 0),"")</f>
        <v/>
      </c>
      <c r="R167" s="56" t="str">
        <f>ifna(VLookup(H167, Sv!A:B, 2, 0),"")</f>
        <v/>
      </c>
      <c r="S167" s="58" t="str">
        <f t="shared" si="2"/>
        <v>seaking</v>
      </c>
    </row>
    <row r="168" ht="31.5" customHeight="1">
      <c r="A168" s="41">
        <v>167.0</v>
      </c>
      <c r="B168" s="41">
        <v>1.0</v>
      </c>
      <c r="C168" s="41">
        <v>6.0</v>
      </c>
      <c r="D168" s="41">
        <v>17.0</v>
      </c>
      <c r="E168" s="41">
        <v>3.0</v>
      </c>
      <c r="F168" s="41">
        <v>5.0</v>
      </c>
      <c r="G168" s="42" t="str">
        <f>ifna(VLookup(S168,Shiny!B:C, 2, 0),"")</f>
        <v/>
      </c>
      <c r="H168" s="43" t="s">
        <v>193</v>
      </c>
      <c r="I168" s="44">
        <v>119.0</v>
      </c>
      <c r="J168" s="45">
        <f>IFNA(VLOOKUP(S168,'Imported Index'!A:B,2,0),1)</f>
        <v>1</v>
      </c>
      <c r="K168" s="47"/>
      <c r="L168" s="47"/>
      <c r="M168" s="48"/>
      <c r="N168" s="59" t="s">
        <v>73</v>
      </c>
      <c r="O168" s="49">
        <f>ifna(VLookup(H168, SwSh!A:B, 2, 0),"")</f>
        <v>95</v>
      </c>
      <c r="P168" s="50">
        <f t="shared" si="9"/>
        <v>119</v>
      </c>
      <c r="Q168" s="49" t="str">
        <f>ifna(VLookup(H168, PLA!A:C, 3, 0),"")</f>
        <v/>
      </c>
      <c r="R168" s="49" t="str">
        <f>ifna(VLookup(H168, Sv!A:B, 2, 0),"")</f>
        <v/>
      </c>
      <c r="S168" s="51" t="str">
        <f t="shared" si="2"/>
        <v>seaking-f</v>
      </c>
    </row>
    <row r="169" ht="31.5" customHeight="1">
      <c r="A169" s="31">
        <v>168.0</v>
      </c>
      <c r="B169" s="31">
        <v>1.0</v>
      </c>
      <c r="C169" s="31">
        <v>6.0</v>
      </c>
      <c r="D169" s="31">
        <v>18.0</v>
      </c>
      <c r="E169" s="31">
        <v>3.0</v>
      </c>
      <c r="F169" s="31">
        <v>6.0</v>
      </c>
      <c r="G169" s="32" t="str">
        <f>ifna(VLookup(S169,Shiny!B:C, 2, 0),"")</f>
        <v/>
      </c>
      <c r="H169" s="52" t="s">
        <v>194</v>
      </c>
      <c r="I169" s="53">
        <v>120.0</v>
      </c>
      <c r="J169" s="54">
        <f>IFNA(VLOOKUP(S169,'Imported Index'!A:B,2,0),1)</f>
        <v>1</v>
      </c>
      <c r="K169" s="33"/>
      <c r="L169" s="33"/>
      <c r="M169" s="55"/>
      <c r="N169" s="55"/>
      <c r="O169" s="56">
        <f>ifna(VLookup(H169, SwSh!A:B, 2, 0),"")</f>
        <v>98</v>
      </c>
      <c r="P169" s="57">
        <f t="shared" si="9"/>
        <v>120</v>
      </c>
      <c r="Q169" s="56" t="str">
        <f>ifna(VLookup(H169, PLA!A:C, 3, 0),"")</f>
        <v/>
      </c>
      <c r="R169" s="56" t="str">
        <f>ifna(VLookup(H169, Sv!A:B, 2, 0),"")</f>
        <v/>
      </c>
      <c r="S169" s="58" t="str">
        <f t="shared" si="2"/>
        <v>staryu</v>
      </c>
    </row>
    <row r="170" ht="31.5" customHeight="1">
      <c r="A170" s="41">
        <v>169.0</v>
      </c>
      <c r="B170" s="41">
        <v>1.0</v>
      </c>
      <c r="C170" s="41">
        <v>6.0</v>
      </c>
      <c r="D170" s="41">
        <v>19.0</v>
      </c>
      <c r="E170" s="41">
        <v>4.0</v>
      </c>
      <c r="F170" s="41">
        <v>1.0</v>
      </c>
      <c r="G170" s="42" t="str">
        <f>ifna(VLookup(S170,Shiny!B:C, 2, 0),"")</f>
        <v/>
      </c>
      <c r="H170" s="43" t="s">
        <v>195</v>
      </c>
      <c r="I170" s="44">
        <v>121.0</v>
      </c>
      <c r="J170" s="45">
        <f>IFNA(VLOOKUP(S170,'Imported Index'!A:B,2,0),1)</f>
        <v>1</v>
      </c>
      <c r="K170" s="47"/>
      <c r="L170" s="47"/>
      <c r="M170" s="48"/>
      <c r="N170" s="48"/>
      <c r="O170" s="49">
        <f>ifna(VLookup(H170, SwSh!A:B, 2, 0),"")</f>
        <v>99</v>
      </c>
      <c r="P170" s="50">
        <f t="shared" si="9"/>
        <v>121</v>
      </c>
      <c r="Q170" s="49" t="str">
        <f>ifna(VLookup(H170, PLA!A:C, 3, 0),"")</f>
        <v/>
      </c>
      <c r="R170" s="49" t="str">
        <f>ifna(VLookup(H170, Sv!A:B, 2, 0),"")</f>
        <v/>
      </c>
      <c r="S170" s="51" t="str">
        <f t="shared" si="2"/>
        <v>starmie</v>
      </c>
    </row>
    <row r="171" ht="31.5" customHeight="1">
      <c r="A171" s="31">
        <v>170.0</v>
      </c>
      <c r="B171" s="31">
        <v>1.0</v>
      </c>
      <c r="C171" s="31">
        <v>6.0</v>
      </c>
      <c r="D171" s="31">
        <v>20.0</v>
      </c>
      <c r="E171" s="31">
        <v>4.0</v>
      </c>
      <c r="F171" s="31">
        <v>2.0</v>
      </c>
      <c r="G171" s="32" t="str">
        <f>ifna(VLookup(S171,Shiny!B:C, 2, 0),"")</f>
        <v/>
      </c>
      <c r="H171" s="52" t="s">
        <v>196</v>
      </c>
      <c r="I171" s="53">
        <v>122.0</v>
      </c>
      <c r="J171" s="54">
        <f>IFNA(VLOOKUP(S171,'Imported Index'!A:B,2,0),1)</f>
        <v>1</v>
      </c>
      <c r="K171" s="33"/>
      <c r="L171" s="33" t="s">
        <v>90</v>
      </c>
      <c r="M171" s="55"/>
      <c r="N171" s="55"/>
      <c r="O171" s="56">
        <f>ifna(VLookup(H171, SwSh!A:B, 2, 0),"")</f>
        <v>11</v>
      </c>
      <c r="P171" s="57">
        <f t="shared" si="9"/>
        <v>122</v>
      </c>
      <c r="Q171" s="56">
        <f>ifna(VLookup(H171, PLA!A:C, 3, 0),"")</f>
        <v>77</v>
      </c>
      <c r="R171" s="56" t="str">
        <f>ifna(VLookup(H171, Sv!A:B, 2, 0),"")</f>
        <v/>
      </c>
      <c r="S171" s="58" t="str">
        <f t="shared" si="2"/>
        <v>mr. mime</v>
      </c>
    </row>
    <row r="172" ht="31.5" customHeight="1">
      <c r="A172" s="41">
        <v>171.0</v>
      </c>
      <c r="B172" s="41">
        <v>1.0</v>
      </c>
      <c r="C172" s="41">
        <v>6.0</v>
      </c>
      <c r="D172" s="41">
        <v>21.0</v>
      </c>
      <c r="E172" s="41">
        <v>4.0</v>
      </c>
      <c r="F172" s="41">
        <v>3.0</v>
      </c>
      <c r="G172" s="42" t="str">
        <f>ifna(VLookup(S172,Shiny!B:C, 2, 0),"")</f>
        <v/>
      </c>
      <c r="H172" s="43" t="s">
        <v>196</v>
      </c>
      <c r="I172" s="44">
        <v>122.0</v>
      </c>
      <c r="J172" s="45">
        <f>IFNA(VLOOKUP(S172,'Imported Index'!A:B,2,0),1)</f>
        <v>1</v>
      </c>
      <c r="K172" s="61"/>
      <c r="L172" s="47" t="s">
        <v>125</v>
      </c>
      <c r="M172" s="59">
        <v>-1.0</v>
      </c>
      <c r="N172" s="48"/>
      <c r="O172" s="49">
        <f>ifna(VLookup(H172, SwSh!A:B, 2, 0),"")</f>
        <v>11</v>
      </c>
      <c r="P172" s="50">
        <f t="shared" si="9"/>
        <v>122</v>
      </c>
      <c r="Q172" s="49">
        <f>ifna(VLookup(H172, PLA!A:C, 3, 0),"")</f>
        <v>77</v>
      </c>
      <c r="R172" s="49" t="str">
        <f>ifna(VLookup(H172, Sv!A:B, 2, 0),"")</f>
        <v/>
      </c>
      <c r="S172" s="51" t="str">
        <f t="shared" si="2"/>
        <v>mr. mime-1</v>
      </c>
    </row>
    <row r="173" ht="31.5" customHeight="1">
      <c r="A173" s="31">
        <v>172.0</v>
      </c>
      <c r="B173" s="31">
        <v>1.0</v>
      </c>
      <c r="C173" s="31">
        <v>6.0</v>
      </c>
      <c r="D173" s="31">
        <v>22.0</v>
      </c>
      <c r="E173" s="31">
        <v>4.0</v>
      </c>
      <c r="F173" s="31">
        <v>4.0</v>
      </c>
      <c r="G173" s="32" t="str">
        <f>ifna(VLookup(S173,Shiny!B:C, 2, 0),"")</f>
        <v/>
      </c>
      <c r="H173" s="52" t="s">
        <v>197</v>
      </c>
      <c r="I173" s="53">
        <v>123.0</v>
      </c>
      <c r="J173" s="54">
        <f>IFNA(VLOOKUP(S173,'Imported Index'!A:B,2,0),1)</f>
        <v>1</v>
      </c>
      <c r="K173" s="62"/>
      <c r="L173" s="33"/>
      <c r="M173" s="55"/>
      <c r="N173" s="55"/>
      <c r="O173" s="56">
        <f>ifna(VLookup(H173, SwSh!A:B, 2, 0),"")</f>
        <v>118</v>
      </c>
      <c r="P173" s="57">
        <f t="shared" si="9"/>
        <v>123</v>
      </c>
      <c r="Q173" s="56">
        <f>ifna(VLookup(H173, PLA!A:C, 3, 0),"")</f>
        <v>72</v>
      </c>
      <c r="R173" s="56">
        <f>ifna(VLookup(H173, Sv!A:B, 2, 0),"")</f>
        <v>260</v>
      </c>
      <c r="S173" s="58" t="str">
        <f t="shared" si="2"/>
        <v>scyther</v>
      </c>
    </row>
    <row r="174" ht="31.5" customHeight="1">
      <c r="A174" s="41">
        <v>173.0</v>
      </c>
      <c r="B174" s="41">
        <v>1.0</v>
      </c>
      <c r="C174" s="41">
        <v>6.0</v>
      </c>
      <c r="D174" s="41">
        <v>23.0</v>
      </c>
      <c r="E174" s="41">
        <v>4.0</v>
      </c>
      <c r="F174" s="41">
        <v>5.0</v>
      </c>
      <c r="G174" s="42" t="str">
        <f>ifna(VLookup(S174,Shiny!B:C, 2, 0),"")</f>
        <v/>
      </c>
      <c r="H174" s="43" t="s">
        <v>197</v>
      </c>
      <c r="I174" s="44">
        <v>123.0</v>
      </c>
      <c r="J174" s="45">
        <f>IFNA(VLOOKUP(S174,'Imported Index'!A:B,2,0),1)</f>
        <v>1</v>
      </c>
      <c r="K174" s="61"/>
      <c r="L174" s="47"/>
      <c r="M174" s="48"/>
      <c r="N174" s="59" t="s">
        <v>73</v>
      </c>
      <c r="O174" s="49">
        <f>ifna(VLookup(H174, SwSh!A:B, 2, 0),"")</f>
        <v>118</v>
      </c>
      <c r="P174" s="50">
        <f t="shared" si="9"/>
        <v>123</v>
      </c>
      <c r="Q174" s="49">
        <f>ifna(VLookup(H174, PLA!A:C, 3, 0),"")</f>
        <v>72</v>
      </c>
      <c r="R174" s="49">
        <f>ifna(VLookup(H174, Sv!A:B, 2, 0),"")</f>
        <v>260</v>
      </c>
      <c r="S174" s="51" t="str">
        <f t="shared" si="2"/>
        <v>scyther-f</v>
      </c>
    </row>
    <row r="175" ht="31.5" customHeight="1">
      <c r="A175" s="31">
        <v>174.0</v>
      </c>
      <c r="B175" s="31">
        <v>1.0</v>
      </c>
      <c r="C175" s="31">
        <v>6.0</v>
      </c>
      <c r="D175" s="31">
        <v>24.0</v>
      </c>
      <c r="E175" s="31">
        <v>4.0</v>
      </c>
      <c r="F175" s="31">
        <v>6.0</v>
      </c>
      <c r="G175" s="32" t="str">
        <f>ifna(VLookup(S175,Shiny!B:C, 2, 0),"")</f>
        <v/>
      </c>
      <c r="H175" s="52" t="s">
        <v>198</v>
      </c>
      <c r="I175" s="53">
        <v>124.0</v>
      </c>
      <c r="J175" s="54">
        <f>IFNA(VLOOKUP(S175,'Imported Index'!A:B,2,0),1)</f>
        <v>1</v>
      </c>
      <c r="K175" s="33"/>
      <c r="L175" s="33"/>
      <c r="M175" s="55"/>
      <c r="N175" s="55"/>
      <c r="O175" s="56">
        <f>ifna(VLookup(H175, SwSh!A:B, 2, 0),"")</f>
        <v>14</v>
      </c>
      <c r="P175" s="57">
        <f t="shared" si="9"/>
        <v>124</v>
      </c>
      <c r="Q175" s="56" t="str">
        <f>ifna(VLookup(H175, PLA!A:C, 3, 0),"")</f>
        <v/>
      </c>
      <c r="R175" s="56" t="str">
        <f>ifna(VLookup(H175, Sv!A:B, 2, 0),"")</f>
        <v/>
      </c>
      <c r="S175" s="58" t="str">
        <f t="shared" si="2"/>
        <v>jynx</v>
      </c>
    </row>
    <row r="176" ht="31.5" customHeight="1">
      <c r="A176" s="41">
        <v>175.0</v>
      </c>
      <c r="B176" s="41">
        <v>1.0</v>
      </c>
      <c r="C176" s="41">
        <v>6.0</v>
      </c>
      <c r="D176" s="41">
        <v>25.0</v>
      </c>
      <c r="E176" s="41">
        <v>5.0</v>
      </c>
      <c r="F176" s="41">
        <v>1.0</v>
      </c>
      <c r="G176" s="42" t="str">
        <f>ifna(VLookup(S176,Shiny!B:C, 2, 0),"")</f>
        <v/>
      </c>
      <c r="H176" s="43" t="s">
        <v>199</v>
      </c>
      <c r="I176" s="44">
        <v>125.0</v>
      </c>
      <c r="J176" s="45">
        <f>IFNA(VLOOKUP(S176,'Imported Index'!A:B,2,0),1)</f>
        <v>1</v>
      </c>
      <c r="K176" s="47"/>
      <c r="L176" s="47"/>
      <c r="M176" s="48"/>
      <c r="N176" s="48"/>
      <c r="O176" s="49">
        <f>ifna(VLookup(H176, SwSh!A:B, 2, 0),"")</f>
        <v>16</v>
      </c>
      <c r="P176" s="50">
        <f t="shared" si="9"/>
        <v>125</v>
      </c>
      <c r="Q176" s="49">
        <f>ifna(VLookup(H176, PLA!A:C, 3, 0),"")</f>
        <v>183</v>
      </c>
      <c r="R176" s="49" t="str">
        <f>ifna(VLookup(H176, Sv!A:B, 2, 0),"")</f>
        <v>I?</v>
      </c>
      <c r="S176" s="51" t="str">
        <f t="shared" si="2"/>
        <v>electabuzz</v>
      </c>
    </row>
    <row r="177" ht="31.5" customHeight="1">
      <c r="A177" s="31">
        <v>176.0</v>
      </c>
      <c r="B177" s="31">
        <v>1.0</v>
      </c>
      <c r="C177" s="31">
        <v>6.0</v>
      </c>
      <c r="D177" s="31">
        <v>26.0</v>
      </c>
      <c r="E177" s="31">
        <v>5.0</v>
      </c>
      <c r="F177" s="31">
        <v>2.0</v>
      </c>
      <c r="G177" s="32" t="str">
        <f>ifna(VLookup(S177,Shiny!B:C, 2, 0),"")</f>
        <v/>
      </c>
      <c r="H177" s="52" t="s">
        <v>200</v>
      </c>
      <c r="I177" s="53">
        <v>126.0</v>
      </c>
      <c r="J177" s="54">
        <f>IFNA(VLOOKUP(S177,'Imported Index'!A:B,2,0),1)</f>
        <v>1</v>
      </c>
      <c r="K177" s="33"/>
      <c r="L177" s="33"/>
      <c r="M177" s="55"/>
      <c r="N177" s="55"/>
      <c r="O177" s="56">
        <f>ifna(VLookup(H177, SwSh!A:B, 2, 0),"")</f>
        <v>19</v>
      </c>
      <c r="P177" s="57">
        <f t="shared" si="9"/>
        <v>126</v>
      </c>
      <c r="Q177" s="56">
        <f>ifna(VLookup(H177, PLA!A:C, 3, 0),"")</f>
        <v>175</v>
      </c>
      <c r="R177" s="56" t="str">
        <f>ifna(VLookup(H177, Sv!A:B, 2, 0),"")</f>
        <v>I?</v>
      </c>
      <c r="S177" s="58" t="str">
        <f t="shared" si="2"/>
        <v>magmar</v>
      </c>
    </row>
    <row r="178" ht="31.5" customHeight="1">
      <c r="A178" s="41">
        <v>177.0</v>
      </c>
      <c r="B178" s="41">
        <v>1.0</v>
      </c>
      <c r="C178" s="41">
        <v>6.0</v>
      </c>
      <c r="D178" s="41">
        <v>27.0</v>
      </c>
      <c r="E178" s="41">
        <v>5.0</v>
      </c>
      <c r="F178" s="41">
        <v>3.0</v>
      </c>
      <c r="G178" s="42" t="str">
        <f>ifna(VLookup(S178,Shiny!B:C, 2, 0),"")</f>
        <v/>
      </c>
      <c r="H178" s="43" t="s">
        <v>201</v>
      </c>
      <c r="I178" s="44">
        <v>127.0</v>
      </c>
      <c r="J178" s="45">
        <f>IFNA(VLOOKUP(S178,'Imported Index'!A:B,2,0),1)</f>
        <v>1</v>
      </c>
      <c r="K178" s="47"/>
      <c r="L178" s="47"/>
      <c r="M178" s="48"/>
      <c r="N178" s="48"/>
      <c r="O178" s="49">
        <f>ifna(VLookup(H178, SwSh!A:B, 2, 0),"")</f>
        <v>120</v>
      </c>
      <c r="P178" s="50">
        <f t="shared" si="9"/>
        <v>127</v>
      </c>
      <c r="Q178" s="49" t="str">
        <f>ifna(VLookup(H178, PLA!A:C, 3, 0),"")</f>
        <v/>
      </c>
      <c r="R178" s="49" t="str">
        <f>ifna(VLookup(H178, Sv!A:B, 2, 0),"")</f>
        <v/>
      </c>
      <c r="S178" s="51" t="str">
        <f t="shared" si="2"/>
        <v>pinsir</v>
      </c>
    </row>
    <row r="179" ht="31.5" customHeight="1">
      <c r="A179" s="31">
        <v>178.0</v>
      </c>
      <c r="B179" s="31">
        <v>1.0</v>
      </c>
      <c r="C179" s="31">
        <v>6.0</v>
      </c>
      <c r="D179" s="31">
        <v>28.0</v>
      </c>
      <c r="E179" s="31">
        <v>5.0</v>
      </c>
      <c r="F179" s="31">
        <v>4.0</v>
      </c>
      <c r="G179" s="32" t="str">
        <f>ifna(VLookup(S179,Shiny!B:C, 2, 0),"")</f>
        <v/>
      </c>
      <c r="H179" s="52" t="s">
        <v>202</v>
      </c>
      <c r="I179" s="53">
        <v>128.0</v>
      </c>
      <c r="J179" s="54">
        <f>IFNA(VLOOKUP(S179,'Imported Index'!A:B,2,0),1)</f>
        <v>1</v>
      </c>
      <c r="K179" s="62"/>
      <c r="L179" s="33"/>
      <c r="M179" s="55"/>
      <c r="N179" s="55"/>
      <c r="O179" s="56">
        <f>ifna(VLookup(H179, SwSh!A:B, 2, 0),"")</f>
        <v>116</v>
      </c>
      <c r="P179" s="57">
        <f t="shared" si="9"/>
        <v>128</v>
      </c>
      <c r="Q179" s="56" t="str">
        <f>ifna(VLookup(H179, PLA!A:C, 3, 0),"")</f>
        <v/>
      </c>
      <c r="R179" s="56">
        <f>ifna(VLookup(H179, Sv!A:B, 2, 0),"")</f>
        <v>223</v>
      </c>
      <c r="S179" s="58" t="str">
        <f t="shared" si="2"/>
        <v>tauros</v>
      </c>
    </row>
    <row r="180" ht="31.5" customHeight="1">
      <c r="A180" s="41">
        <v>179.0</v>
      </c>
      <c r="B180" s="41">
        <v>1.0</v>
      </c>
      <c r="C180" s="41">
        <v>6.0</v>
      </c>
      <c r="D180" s="41">
        <v>29.0</v>
      </c>
      <c r="E180" s="41">
        <v>5.0</v>
      </c>
      <c r="F180" s="41">
        <v>5.0</v>
      </c>
      <c r="G180" s="42" t="str">
        <f>ifna(VLookup(S180,Shiny!B:C, 2, 0),"")</f>
        <v/>
      </c>
      <c r="H180" s="43" t="s">
        <v>202</v>
      </c>
      <c r="I180" s="44">
        <v>128.0</v>
      </c>
      <c r="J180" s="45">
        <f>IFNA(VLOOKUP(S180,'Imported Index'!A:B,2,0),1)</f>
        <v>1</v>
      </c>
      <c r="K180" s="61"/>
      <c r="L180" s="59" t="s">
        <v>203</v>
      </c>
      <c r="M180" s="59">
        <v>-1.0</v>
      </c>
      <c r="N180" s="48"/>
      <c r="O180" s="49"/>
      <c r="P180" s="63"/>
      <c r="Q180" s="49" t="str">
        <f>ifna(VLookup(H180, PLA!A:C, 3, 0),"")</f>
        <v/>
      </c>
      <c r="R180" s="49">
        <f>ifna(VLookup(H180, Sv!A:B, 2, 0),"")</f>
        <v>223</v>
      </c>
      <c r="S180" s="51" t="str">
        <f t="shared" si="2"/>
        <v>tauros-1</v>
      </c>
    </row>
    <row r="181" ht="31.5" customHeight="1">
      <c r="A181" s="31">
        <v>180.0</v>
      </c>
      <c r="B181" s="31">
        <v>1.0</v>
      </c>
      <c r="C181" s="31">
        <v>6.0</v>
      </c>
      <c r="D181" s="31">
        <v>30.0</v>
      </c>
      <c r="E181" s="31">
        <v>5.0</v>
      </c>
      <c r="F181" s="31">
        <v>6.0</v>
      </c>
      <c r="G181" s="32" t="str">
        <f>ifna(VLookup(S181,Shiny!B:C, 2, 0),"")</f>
        <v/>
      </c>
      <c r="H181" s="52" t="s">
        <v>202</v>
      </c>
      <c r="I181" s="53">
        <v>128.0</v>
      </c>
      <c r="J181" s="54">
        <f>IFNA(VLOOKUP(S181,'Imported Index'!A:B,2,0),1)</f>
        <v>1</v>
      </c>
      <c r="K181" s="62"/>
      <c r="L181" s="37" t="s">
        <v>204</v>
      </c>
      <c r="M181" s="37">
        <v>-2.0</v>
      </c>
      <c r="N181" s="55"/>
      <c r="O181" s="56"/>
      <c r="P181" s="64"/>
      <c r="Q181" s="56" t="str">
        <f>ifna(VLookup(H181, PLA!A:C, 3, 0),"")</f>
        <v/>
      </c>
      <c r="R181" s="56">
        <f>ifna(VLookup(H181, Sv!A:B, 2, 0),"")</f>
        <v>223</v>
      </c>
      <c r="S181" s="58" t="str">
        <f t="shared" si="2"/>
        <v>tauros-2</v>
      </c>
    </row>
    <row r="182" ht="31.5" customHeight="1">
      <c r="A182" s="41">
        <v>181.0</v>
      </c>
      <c r="B182" s="41">
        <v>1.0</v>
      </c>
      <c r="C182" s="41">
        <v>7.0</v>
      </c>
      <c r="D182" s="41">
        <v>1.0</v>
      </c>
      <c r="E182" s="41">
        <v>1.0</v>
      </c>
      <c r="F182" s="41">
        <v>1.0</v>
      </c>
      <c r="G182" s="42" t="str">
        <f>ifna(VLookup(S182,Shiny!B:C, 2, 0),"")</f>
        <v/>
      </c>
      <c r="H182" s="43" t="s">
        <v>202</v>
      </c>
      <c r="I182" s="44">
        <v>128.0</v>
      </c>
      <c r="J182" s="45">
        <f>IFNA(VLOOKUP(S182,'Imported Index'!A:B,2,0),1)</f>
        <v>1</v>
      </c>
      <c r="K182" s="61"/>
      <c r="L182" s="59" t="s">
        <v>205</v>
      </c>
      <c r="M182" s="59">
        <v>-3.0</v>
      </c>
      <c r="N182" s="48"/>
      <c r="O182" s="49"/>
      <c r="P182" s="63"/>
      <c r="Q182" s="49"/>
      <c r="R182" s="49">
        <f>ifna(VLookup(H182, Sv!A:B, 2, 0),"")</f>
        <v>223</v>
      </c>
      <c r="S182" s="51" t="str">
        <f t="shared" si="2"/>
        <v>tauros-3</v>
      </c>
    </row>
    <row r="183" ht="31.5" customHeight="1">
      <c r="A183" s="31">
        <v>182.0</v>
      </c>
      <c r="B183" s="31">
        <v>1.0</v>
      </c>
      <c r="C183" s="31">
        <v>7.0</v>
      </c>
      <c r="D183" s="31">
        <v>2.0</v>
      </c>
      <c r="E183" s="31">
        <v>1.0</v>
      </c>
      <c r="F183" s="31">
        <v>2.0</v>
      </c>
      <c r="G183" s="32" t="str">
        <f>ifna(VLookup(S183,Shiny!B:C, 2, 0),"")</f>
        <v/>
      </c>
      <c r="H183" s="52" t="s">
        <v>206</v>
      </c>
      <c r="I183" s="53">
        <v>129.0</v>
      </c>
      <c r="J183" s="54">
        <f>IFNA(VLOOKUP(S183,'Imported Index'!A:B,2,0),1)</f>
        <v>1</v>
      </c>
      <c r="K183" s="62"/>
      <c r="L183" s="33"/>
      <c r="M183" s="55"/>
      <c r="N183" s="55"/>
      <c r="O183" s="56">
        <f>ifna(VLookup(H183, SwSh!A:B, 2, 0),"")</f>
        <v>42</v>
      </c>
      <c r="P183" s="57">
        <f t="shared" ref="P183:P272" si="10">ifna((I183),"")</f>
        <v>129</v>
      </c>
      <c r="Q183" s="56">
        <f>ifna(VLookup(H183, PLA!A:C, 3, 0),"")</f>
        <v>80</v>
      </c>
      <c r="R183" s="56">
        <f>ifna(VLookup(H183, Sv!A:B, 2, 0),"")</f>
        <v>134</v>
      </c>
      <c r="S183" s="58" t="str">
        <f t="shared" si="2"/>
        <v>magikarp</v>
      </c>
    </row>
    <row r="184" ht="31.5" customHeight="1">
      <c r="A184" s="41">
        <v>183.0</v>
      </c>
      <c r="B184" s="41">
        <v>1.0</v>
      </c>
      <c r="C184" s="41">
        <v>7.0</v>
      </c>
      <c r="D184" s="41">
        <v>3.0</v>
      </c>
      <c r="E184" s="41">
        <v>1.0</v>
      </c>
      <c r="F184" s="41">
        <v>3.0</v>
      </c>
      <c r="G184" s="42" t="str">
        <f>ifna(VLookup(S184,Shiny!B:C, 2, 0),"")</f>
        <v/>
      </c>
      <c r="H184" s="43" t="s">
        <v>206</v>
      </c>
      <c r="I184" s="44">
        <v>129.0</v>
      </c>
      <c r="J184" s="45">
        <f>IFNA(VLOOKUP(S184,'Imported Index'!A:B,2,0),1)</f>
        <v>1</v>
      </c>
      <c r="K184" s="61"/>
      <c r="L184" s="47"/>
      <c r="M184" s="48"/>
      <c r="N184" s="59" t="s">
        <v>73</v>
      </c>
      <c r="O184" s="49">
        <f>ifna(VLookup(H184, SwSh!A:B, 2, 0),"")</f>
        <v>42</v>
      </c>
      <c r="P184" s="50">
        <f t="shared" si="10"/>
        <v>129</v>
      </c>
      <c r="Q184" s="49">
        <f>ifna(VLookup(H184, PLA!A:C, 3, 0),"")</f>
        <v>80</v>
      </c>
      <c r="R184" s="49">
        <f>ifna(VLookup(H184, Sv!A:B, 2, 0),"")</f>
        <v>134</v>
      </c>
      <c r="S184" s="51" t="str">
        <f t="shared" si="2"/>
        <v>magikarp-f</v>
      </c>
    </row>
    <row r="185" ht="31.5" customHeight="1">
      <c r="A185" s="31">
        <v>184.0</v>
      </c>
      <c r="B185" s="31">
        <v>1.0</v>
      </c>
      <c r="C185" s="31">
        <v>7.0</v>
      </c>
      <c r="D185" s="31">
        <v>4.0</v>
      </c>
      <c r="E185" s="31">
        <v>1.0</v>
      </c>
      <c r="F185" s="31">
        <v>4.0</v>
      </c>
      <c r="G185" s="32" t="str">
        <f>ifna(VLookup(S185,Shiny!B:C, 2, 0),"")</f>
        <v/>
      </c>
      <c r="H185" s="52" t="s">
        <v>207</v>
      </c>
      <c r="I185" s="53">
        <v>130.0</v>
      </c>
      <c r="J185" s="54">
        <f>IFNA(VLOOKUP(S185,'Imported Index'!A:B,2,0),1)</f>
        <v>1</v>
      </c>
      <c r="K185" s="62"/>
      <c r="L185" s="33"/>
      <c r="M185" s="55"/>
      <c r="N185" s="55"/>
      <c r="O185" s="56">
        <f>ifna(VLookup(H185, SwSh!A:B, 2, 0),"")</f>
        <v>43</v>
      </c>
      <c r="P185" s="57">
        <f t="shared" si="10"/>
        <v>130</v>
      </c>
      <c r="Q185" s="56">
        <f>ifna(VLookup(H185, PLA!A:C, 3, 0),"")</f>
        <v>81</v>
      </c>
      <c r="R185" s="56">
        <f>ifna(VLookup(H185, Sv!A:B, 2, 0),"")</f>
        <v>135</v>
      </c>
      <c r="S185" s="58" t="str">
        <f t="shared" si="2"/>
        <v>gyarados</v>
      </c>
    </row>
    <row r="186" ht="31.5" customHeight="1">
      <c r="A186" s="41">
        <v>185.0</v>
      </c>
      <c r="B186" s="41">
        <v>1.0</v>
      </c>
      <c r="C186" s="41">
        <v>7.0</v>
      </c>
      <c r="D186" s="41">
        <v>5.0</v>
      </c>
      <c r="E186" s="41">
        <v>1.0</v>
      </c>
      <c r="F186" s="41">
        <v>5.0</v>
      </c>
      <c r="G186" s="42" t="str">
        <f>ifna(VLookup(S186,Shiny!B:C, 2, 0),"")</f>
        <v/>
      </c>
      <c r="H186" s="43" t="s">
        <v>207</v>
      </c>
      <c r="I186" s="44">
        <v>130.0</v>
      </c>
      <c r="J186" s="45">
        <f>IFNA(VLOOKUP(S186,'Imported Index'!A:B,2,0),1)</f>
        <v>1</v>
      </c>
      <c r="K186" s="61"/>
      <c r="L186" s="47"/>
      <c r="M186" s="48"/>
      <c r="N186" s="59" t="s">
        <v>73</v>
      </c>
      <c r="O186" s="49">
        <f>ifna(VLookup(H186, SwSh!A:B, 2, 0),"")</f>
        <v>43</v>
      </c>
      <c r="P186" s="50">
        <f t="shared" si="10"/>
        <v>130</v>
      </c>
      <c r="Q186" s="49">
        <f>ifna(VLookup(H186, PLA!A:C, 3, 0),"")</f>
        <v>81</v>
      </c>
      <c r="R186" s="49">
        <f>ifna(VLookup(H186, Sv!A:B, 2, 0),"")</f>
        <v>135</v>
      </c>
      <c r="S186" s="51" t="str">
        <f t="shared" si="2"/>
        <v>gyarados-f</v>
      </c>
    </row>
    <row r="187" ht="31.5" customHeight="1">
      <c r="A187" s="31">
        <v>186.0</v>
      </c>
      <c r="B187" s="31">
        <v>1.0</v>
      </c>
      <c r="C187" s="31">
        <v>7.0</v>
      </c>
      <c r="D187" s="31">
        <v>6.0</v>
      </c>
      <c r="E187" s="31">
        <v>1.0</v>
      </c>
      <c r="F187" s="31">
        <v>6.0</v>
      </c>
      <c r="G187" s="32" t="str">
        <f>ifna(VLookup(S187,Shiny!B:C, 2, 0),"")</f>
        <v/>
      </c>
      <c r="H187" s="52" t="s">
        <v>208</v>
      </c>
      <c r="I187" s="53">
        <v>131.0</v>
      </c>
      <c r="J187" s="54">
        <f>IFNA(VLOOKUP(S187,'Imported Index'!A:B,2,0),1)</f>
        <v>1</v>
      </c>
      <c r="K187" s="33"/>
      <c r="L187" s="33"/>
      <c r="M187" s="55"/>
      <c r="N187" s="55"/>
      <c r="O187" s="56">
        <f>ifna(VLookup(H187, SwSh!A:B, 2, 0),"")</f>
        <v>190</v>
      </c>
      <c r="P187" s="57">
        <f t="shared" si="10"/>
        <v>131</v>
      </c>
      <c r="Q187" s="56" t="str">
        <f>ifna(VLookup(H187, PLA!A:C, 3, 0),"")</f>
        <v/>
      </c>
      <c r="R187" s="56" t="str">
        <f>ifna(VLookup(H187, Sv!A:B, 2, 0),"")</f>
        <v>I?</v>
      </c>
      <c r="S187" s="58" t="str">
        <f t="shared" si="2"/>
        <v>lapras</v>
      </c>
    </row>
    <row r="188" ht="31.5" customHeight="1">
      <c r="A188" s="41">
        <v>187.0</v>
      </c>
      <c r="B188" s="41">
        <v>1.0</v>
      </c>
      <c r="C188" s="41">
        <v>7.0</v>
      </c>
      <c r="D188" s="41">
        <v>7.0</v>
      </c>
      <c r="E188" s="41">
        <v>2.0</v>
      </c>
      <c r="F188" s="41">
        <v>1.0</v>
      </c>
      <c r="G188" s="42" t="str">
        <f>ifna(VLookup(S188,Shiny!B:C, 2, 0),"")</f>
        <v/>
      </c>
      <c r="H188" s="43" t="s">
        <v>209</v>
      </c>
      <c r="I188" s="44">
        <v>132.0</v>
      </c>
      <c r="J188" s="45">
        <f>IFNA(VLOOKUP(S188,'Imported Index'!A:B,2,0),1)</f>
        <v>1</v>
      </c>
      <c r="K188" s="61"/>
      <c r="L188" s="47"/>
      <c r="M188" s="48"/>
      <c r="N188" s="48"/>
      <c r="O188" s="49">
        <f>ifna(VLookup(H188, SwSh!A:B, 2, 0),"")</f>
        <v>207</v>
      </c>
      <c r="P188" s="50">
        <f t="shared" si="10"/>
        <v>132</v>
      </c>
      <c r="Q188" s="49" t="str">
        <f>ifna(VLookup(H188, PLA!A:C, 3, 0),"")</f>
        <v/>
      </c>
      <c r="R188" s="49">
        <f>ifna(VLookup(H188, Sv!A:B, 2, 0),"")</f>
        <v>212</v>
      </c>
      <c r="S188" s="51" t="str">
        <f t="shared" si="2"/>
        <v>ditto</v>
      </c>
    </row>
    <row r="189" ht="31.5" customHeight="1">
      <c r="A189" s="31">
        <v>188.0</v>
      </c>
      <c r="B189" s="31">
        <v>1.0</v>
      </c>
      <c r="C189" s="31">
        <v>7.0</v>
      </c>
      <c r="D189" s="31">
        <v>8.0</v>
      </c>
      <c r="E189" s="31">
        <v>2.0</v>
      </c>
      <c r="F189" s="31">
        <v>2.0</v>
      </c>
      <c r="G189" s="32" t="str">
        <f>ifna(VLookup(S189,Shiny!B:C, 2, 0),"")</f>
        <v/>
      </c>
      <c r="H189" s="52" t="s">
        <v>210</v>
      </c>
      <c r="I189" s="53">
        <v>133.0</v>
      </c>
      <c r="J189" s="54">
        <f>IFNA(VLOOKUP(S189,'Imported Index'!A:B,2,0),1)</f>
        <v>1</v>
      </c>
      <c r="K189" s="62"/>
      <c r="L189" s="33"/>
      <c r="M189" s="55"/>
      <c r="N189" s="55"/>
      <c r="O189" s="56">
        <f>ifna(VLookup(H189, SwSh!A:B, 2, 0),"")</f>
        <v>74</v>
      </c>
      <c r="P189" s="57">
        <f t="shared" si="10"/>
        <v>133</v>
      </c>
      <c r="Q189" s="56">
        <f>ifna(VLookup(H189, PLA!A:C, 3, 0),"")</f>
        <v>25</v>
      </c>
      <c r="R189" s="56">
        <f>ifna(VLookup(H189, Sv!A:B, 2, 0),"")</f>
        <v>179</v>
      </c>
      <c r="S189" s="58" t="str">
        <f t="shared" si="2"/>
        <v>eevee</v>
      </c>
    </row>
    <row r="190" ht="31.5" customHeight="1">
      <c r="A190" s="41">
        <v>189.0</v>
      </c>
      <c r="B190" s="41">
        <v>1.0</v>
      </c>
      <c r="C190" s="41">
        <v>7.0</v>
      </c>
      <c r="D190" s="41">
        <v>9.0</v>
      </c>
      <c r="E190" s="41">
        <v>2.0</v>
      </c>
      <c r="F190" s="41">
        <v>3.0</v>
      </c>
      <c r="G190" s="42" t="str">
        <f>ifna(VLookup(S190,Shiny!B:C, 2, 0),"")</f>
        <v/>
      </c>
      <c r="H190" s="43" t="s">
        <v>210</v>
      </c>
      <c r="I190" s="44">
        <v>133.0</v>
      </c>
      <c r="J190" s="45">
        <f>IFNA(VLOOKUP(S190,'Imported Index'!A:B,2,0),1)</f>
        <v>1</v>
      </c>
      <c r="K190" s="61"/>
      <c r="L190" s="47"/>
      <c r="M190" s="48"/>
      <c r="N190" s="59" t="s">
        <v>73</v>
      </c>
      <c r="O190" s="49">
        <f>ifna(VLookup(H190, SwSh!A:B, 2, 0),"")</f>
        <v>74</v>
      </c>
      <c r="P190" s="50">
        <f t="shared" si="10"/>
        <v>133</v>
      </c>
      <c r="Q190" s="49">
        <f>ifna(VLookup(H190, PLA!A:C, 3, 0),"")</f>
        <v>25</v>
      </c>
      <c r="R190" s="49">
        <f>ifna(VLookup(H190, Sv!A:B, 2, 0),"")</f>
        <v>179</v>
      </c>
      <c r="S190" s="51" t="str">
        <f t="shared" si="2"/>
        <v>eevee-f</v>
      </c>
    </row>
    <row r="191" ht="31.5" customHeight="1">
      <c r="A191" s="31">
        <v>190.0</v>
      </c>
      <c r="B191" s="31">
        <v>1.0</v>
      </c>
      <c r="C191" s="31">
        <v>7.0</v>
      </c>
      <c r="D191" s="31">
        <v>10.0</v>
      </c>
      <c r="E191" s="31">
        <v>2.0</v>
      </c>
      <c r="F191" s="31">
        <v>4.0</v>
      </c>
      <c r="G191" s="32" t="str">
        <f>ifna(VLookup(S191,Shiny!B:C, 2, 0),"")</f>
        <v/>
      </c>
      <c r="H191" s="52" t="s">
        <v>211</v>
      </c>
      <c r="I191" s="53">
        <v>134.0</v>
      </c>
      <c r="J191" s="54">
        <f>IFNA(VLOOKUP(S191,'Imported Index'!A:B,2,0),1)</f>
        <v>1</v>
      </c>
      <c r="K191" s="62"/>
      <c r="L191" s="33"/>
      <c r="M191" s="55"/>
      <c r="N191" s="55"/>
      <c r="O191" s="56">
        <f>ifna(VLookup(H191, SwSh!A:B, 2, 0),"")</f>
        <v>75</v>
      </c>
      <c r="P191" s="57">
        <f t="shared" si="10"/>
        <v>134</v>
      </c>
      <c r="Q191" s="56">
        <f>ifna(VLookup(H191, PLA!A:C, 3, 0),"")</f>
        <v>26</v>
      </c>
      <c r="R191" s="56">
        <f>ifna(VLookup(H191, Sv!A:B, 2, 0),"")</f>
        <v>180</v>
      </c>
      <c r="S191" s="58" t="str">
        <f t="shared" si="2"/>
        <v>vaporeon</v>
      </c>
    </row>
    <row r="192" ht="31.5" customHeight="1">
      <c r="A192" s="41">
        <v>191.0</v>
      </c>
      <c r="B192" s="41">
        <v>1.0</v>
      </c>
      <c r="C192" s="41">
        <v>7.0</v>
      </c>
      <c r="D192" s="41">
        <v>11.0</v>
      </c>
      <c r="E192" s="41">
        <v>2.0</v>
      </c>
      <c r="F192" s="41">
        <v>5.0</v>
      </c>
      <c r="G192" s="42" t="str">
        <f>ifna(VLookup(S192,Shiny!B:C, 2, 0),"")</f>
        <v/>
      </c>
      <c r="H192" s="43" t="s">
        <v>212</v>
      </c>
      <c r="I192" s="44">
        <v>135.0</v>
      </c>
      <c r="J192" s="45">
        <f>IFNA(VLOOKUP(S192,'Imported Index'!A:B,2,0),1)</f>
        <v>1</v>
      </c>
      <c r="K192" s="61"/>
      <c r="L192" s="47"/>
      <c r="M192" s="48"/>
      <c r="N192" s="48"/>
      <c r="O192" s="49">
        <f>ifna(VLookup(H192, SwSh!A:B, 2, 0),"")</f>
        <v>76</v>
      </c>
      <c r="P192" s="50">
        <f t="shared" si="10"/>
        <v>135</v>
      </c>
      <c r="Q192" s="49">
        <f>ifna(VLookup(H192, PLA!A:C, 3, 0),"")</f>
        <v>27</v>
      </c>
      <c r="R192" s="49">
        <f>ifna(VLookup(H192, Sv!A:B, 2, 0),"")</f>
        <v>181</v>
      </c>
      <c r="S192" s="51" t="str">
        <f t="shared" si="2"/>
        <v>jolteon</v>
      </c>
    </row>
    <row r="193" ht="31.5" customHeight="1">
      <c r="A193" s="31">
        <v>192.0</v>
      </c>
      <c r="B193" s="31">
        <v>1.0</v>
      </c>
      <c r="C193" s="31">
        <v>7.0</v>
      </c>
      <c r="D193" s="31">
        <v>12.0</v>
      </c>
      <c r="E193" s="31">
        <v>2.0</v>
      </c>
      <c r="F193" s="31">
        <v>6.0</v>
      </c>
      <c r="G193" s="32" t="str">
        <f>ifna(VLookup(S193,Shiny!B:C, 2, 0),"")</f>
        <v/>
      </c>
      <c r="H193" s="52" t="s">
        <v>213</v>
      </c>
      <c r="I193" s="53">
        <v>136.0</v>
      </c>
      <c r="J193" s="54">
        <f>IFNA(VLOOKUP(S193,'Imported Index'!A:B,2,0),1)</f>
        <v>1</v>
      </c>
      <c r="K193" s="62"/>
      <c r="L193" s="33"/>
      <c r="M193" s="55"/>
      <c r="N193" s="55"/>
      <c r="O193" s="56">
        <f>ifna(VLookup(H193, SwSh!A:B, 2, 0),"")</f>
        <v>77</v>
      </c>
      <c r="P193" s="57">
        <f t="shared" si="10"/>
        <v>136</v>
      </c>
      <c r="Q193" s="56">
        <f>ifna(VLookup(H193, PLA!A:C, 3, 0),"")</f>
        <v>28</v>
      </c>
      <c r="R193" s="56">
        <f>ifna(VLookup(H193, Sv!A:B, 2, 0),"")</f>
        <v>182</v>
      </c>
      <c r="S193" s="58" t="str">
        <f t="shared" si="2"/>
        <v>flareon</v>
      </c>
    </row>
    <row r="194" ht="31.5" customHeight="1">
      <c r="A194" s="41">
        <v>193.0</v>
      </c>
      <c r="B194" s="41">
        <v>1.0</v>
      </c>
      <c r="C194" s="41">
        <v>7.0</v>
      </c>
      <c r="D194" s="41">
        <v>13.0</v>
      </c>
      <c r="E194" s="41">
        <v>3.0</v>
      </c>
      <c r="F194" s="41">
        <v>1.0</v>
      </c>
      <c r="G194" s="42" t="str">
        <f>ifna(VLookup(S194,Shiny!B:C, 2, 0),"")</f>
        <v/>
      </c>
      <c r="H194" s="43" t="s">
        <v>214</v>
      </c>
      <c r="I194" s="44">
        <v>137.0</v>
      </c>
      <c r="J194" s="45">
        <f>IFNA(VLOOKUP(S194,'Imported Index'!A:B,2,0),1)</f>
        <v>1</v>
      </c>
      <c r="K194" s="47"/>
      <c r="L194" s="47"/>
      <c r="M194" s="48"/>
      <c r="N194" s="48"/>
      <c r="O194" s="49">
        <f>ifna(VLookup(H194, SwSh!A:B, 2, 0),"")</f>
        <v>208</v>
      </c>
      <c r="P194" s="50">
        <f t="shared" si="10"/>
        <v>137</v>
      </c>
      <c r="Q194" s="49">
        <f>ifna(VLookup(H194, PLA!A:C, 3, 0),"")</f>
        <v>133</v>
      </c>
      <c r="R194" s="49" t="str">
        <f>ifna(VLookup(H194, Sv!A:B, 2, 0),"")</f>
        <v>I?</v>
      </c>
      <c r="S194" s="51" t="str">
        <f t="shared" si="2"/>
        <v>porygon</v>
      </c>
    </row>
    <row r="195" ht="31.5" customHeight="1">
      <c r="A195" s="31">
        <v>194.0</v>
      </c>
      <c r="B195" s="31">
        <v>1.0</v>
      </c>
      <c r="C195" s="31">
        <v>7.0</v>
      </c>
      <c r="D195" s="31">
        <v>14.0</v>
      </c>
      <c r="E195" s="31">
        <v>3.0</v>
      </c>
      <c r="F195" s="31">
        <v>2.0</v>
      </c>
      <c r="G195" s="32" t="str">
        <f>ifna(VLookup(S195,Shiny!B:C, 2, 0),"")</f>
        <v/>
      </c>
      <c r="H195" s="52" t="s">
        <v>215</v>
      </c>
      <c r="I195" s="53">
        <v>138.0</v>
      </c>
      <c r="J195" s="54">
        <f>IFNA(VLOOKUP(S195,'Imported Index'!A:B,2,0),1)</f>
        <v>1</v>
      </c>
      <c r="K195" s="33"/>
      <c r="L195" s="33"/>
      <c r="M195" s="55"/>
      <c r="N195" s="55"/>
      <c r="O195" s="56">
        <f>ifna(VLookup(H195, SwSh!A:B, 2, 0),"")</f>
        <v>123</v>
      </c>
      <c r="P195" s="57">
        <f t="shared" si="10"/>
        <v>138</v>
      </c>
      <c r="Q195" s="56" t="str">
        <f>ifna(VLookup(H195, PLA!A:C, 3, 0),"")</f>
        <v/>
      </c>
      <c r="R195" s="56" t="str">
        <f>ifna(VLookup(H195, Sv!A:B, 2, 0),"")</f>
        <v/>
      </c>
      <c r="S195" s="58" t="str">
        <f t="shared" si="2"/>
        <v>omanyte</v>
      </c>
    </row>
    <row r="196" ht="31.5" customHeight="1">
      <c r="A196" s="41">
        <v>195.0</v>
      </c>
      <c r="B196" s="41">
        <v>1.0</v>
      </c>
      <c r="C196" s="41">
        <v>7.0</v>
      </c>
      <c r="D196" s="41">
        <v>15.0</v>
      </c>
      <c r="E196" s="41">
        <v>3.0</v>
      </c>
      <c r="F196" s="41">
        <v>3.0</v>
      </c>
      <c r="G196" s="42" t="str">
        <f>ifna(VLookup(S196,Shiny!B:C, 2, 0),"")</f>
        <v/>
      </c>
      <c r="H196" s="43" t="s">
        <v>216</v>
      </c>
      <c r="I196" s="44">
        <v>139.0</v>
      </c>
      <c r="J196" s="45">
        <f>IFNA(VLOOKUP(S196,'Imported Index'!A:B,2,0),1)</f>
        <v>1</v>
      </c>
      <c r="K196" s="47"/>
      <c r="L196" s="47"/>
      <c r="M196" s="48"/>
      <c r="N196" s="48"/>
      <c r="O196" s="49">
        <f>ifna(VLookup(H196, SwSh!A:B, 2, 0),"")</f>
        <v>124</v>
      </c>
      <c r="P196" s="50">
        <f t="shared" si="10"/>
        <v>139</v>
      </c>
      <c r="Q196" s="49" t="str">
        <f>ifna(VLookup(H196, PLA!A:C, 3, 0),"")</f>
        <v/>
      </c>
      <c r="R196" s="49" t="str">
        <f>ifna(VLookup(H196, Sv!A:B, 2, 0),"")</f>
        <v/>
      </c>
      <c r="S196" s="51" t="str">
        <f t="shared" si="2"/>
        <v>omastar</v>
      </c>
    </row>
    <row r="197" ht="31.5" customHeight="1">
      <c r="A197" s="31">
        <v>196.0</v>
      </c>
      <c r="B197" s="31">
        <v>1.0</v>
      </c>
      <c r="C197" s="31">
        <v>7.0</v>
      </c>
      <c r="D197" s="31">
        <v>16.0</v>
      </c>
      <c r="E197" s="31">
        <v>3.0</v>
      </c>
      <c r="F197" s="31">
        <v>4.0</v>
      </c>
      <c r="G197" s="32" t="str">
        <f>ifna(VLookup(S197,Shiny!B:C, 2, 0),"")</f>
        <v/>
      </c>
      <c r="H197" s="52" t="s">
        <v>217</v>
      </c>
      <c r="I197" s="53">
        <v>140.0</v>
      </c>
      <c r="J197" s="54">
        <f>IFNA(VLOOKUP(S197,'Imported Index'!A:B,2,0),1)</f>
        <v>1</v>
      </c>
      <c r="K197" s="33"/>
      <c r="L197" s="33"/>
      <c r="M197" s="55"/>
      <c r="N197" s="55"/>
      <c r="O197" s="56">
        <f>ifna(VLookup(H197, SwSh!A:B, 2, 0),"")</f>
        <v>125</v>
      </c>
      <c r="P197" s="57">
        <f t="shared" si="10"/>
        <v>140</v>
      </c>
      <c r="Q197" s="56" t="str">
        <f>ifna(VLookup(H197, PLA!A:C, 3, 0),"")</f>
        <v/>
      </c>
      <c r="R197" s="56" t="str">
        <f>ifna(VLookup(H197, Sv!A:B, 2, 0),"")</f>
        <v/>
      </c>
      <c r="S197" s="58" t="str">
        <f t="shared" si="2"/>
        <v>kabuto</v>
      </c>
    </row>
    <row r="198" ht="31.5" customHeight="1">
      <c r="A198" s="41">
        <v>197.0</v>
      </c>
      <c r="B198" s="41">
        <v>1.0</v>
      </c>
      <c r="C198" s="41">
        <v>7.0</v>
      </c>
      <c r="D198" s="41">
        <v>17.0</v>
      </c>
      <c r="E198" s="41">
        <v>3.0</v>
      </c>
      <c r="F198" s="41">
        <v>5.0</v>
      </c>
      <c r="G198" s="42" t="str">
        <f>ifna(VLookup(S198,Shiny!B:C, 2, 0),"")</f>
        <v/>
      </c>
      <c r="H198" s="43" t="s">
        <v>218</v>
      </c>
      <c r="I198" s="44">
        <v>141.0</v>
      </c>
      <c r="J198" s="45">
        <f>IFNA(VLOOKUP(S198,'Imported Index'!A:B,2,0),1)</f>
        <v>1</v>
      </c>
      <c r="K198" s="47"/>
      <c r="L198" s="47"/>
      <c r="M198" s="48"/>
      <c r="N198" s="48"/>
      <c r="O198" s="49">
        <f>ifna(VLookup(H198, SwSh!A:B, 2, 0),"")</f>
        <v>126</v>
      </c>
      <c r="P198" s="50">
        <f t="shared" si="10"/>
        <v>141</v>
      </c>
      <c r="Q198" s="49" t="str">
        <f>ifna(VLookup(H198, PLA!A:C, 3, 0),"")</f>
        <v/>
      </c>
      <c r="R198" s="49" t="str">
        <f>ifna(VLookup(H198, Sv!A:B, 2, 0),"")</f>
        <v/>
      </c>
      <c r="S198" s="51" t="str">
        <f t="shared" si="2"/>
        <v>kabutops</v>
      </c>
    </row>
    <row r="199" ht="31.5" customHeight="1">
      <c r="A199" s="31">
        <v>198.0</v>
      </c>
      <c r="B199" s="31">
        <v>1.0</v>
      </c>
      <c r="C199" s="31">
        <v>7.0</v>
      </c>
      <c r="D199" s="31">
        <v>18.0</v>
      </c>
      <c r="E199" s="31">
        <v>3.0</v>
      </c>
      <c r="F199" s="31">
        <v>6.0</v>
      </c>
      <c r="G199" s="32" t="str">
        <f>ifna(VLookup(S199,Shiny!B:C, 2, 0),"")</f>
        <v/>
      </c>
      <c r="H199" s="52" t="s">
        <v>219</v>
      </c>
      <c r="I199" s="53">
        <v>142.0</v>
      </c>
      <c r="J199" s="54">
        <f>IFNA(VLOOKUP(S199,'Imported Index'!A:B,2,0),1)</f>
        <v>1</v>
      </c>
      <c r="K199" s="33"/>
      <c r="L199" s="33"/>
      <c r="M199" s="55"/>
      <c r="N199" s="55"/>
      <c r="O199" s="56">
        <f>ifna(VLookup(H199, SwSh!A:B, 2, 0),"")</f>
        <v>127</v>
      </c>
      <c r="P199" s="57">
        <f t="shared" si="10"/>
        <v>142</v>
      </c>
      <c r="Q199" s="56" t="str">
        <f>ifna(VLookup(H199, PLA!A:C, 3, 0),"")</f>
        <v/>
      </c>
      <c r="R199" s="56" t="str">
        <f>ifna(VLookup(H199, Sv!A:B, 2, 0),"")</f>
        <v/>
      </c>
      <c r="S199" s="58" t="str">
        <f t="shared" si="2"/>
        <v>aerodactyl</v>
      </c>
    </row>
    <row r="200" ht="31.5" customHeight="1">
      <c r="A200" s="41">
        <v>199.0</v>
      </c>
      <c r="B200" s="41">
        <v>1.0</v>
      </c>
      <c r="C200" s="41">
        <v>7.0</v>
      </c>
      <c r="D200" s="41">
        <v>19.0</v>
      </c>
      <c r="E200" s="41">
        <v>4.0</v>
      </c>
      <c r="F200" s="41">
        <v>1.0</v>
      </c>
      <c r="G200" s="42" t="str">
        <f>ifna(VLookup(S200,Shiny!B:C, 2, 0),"")</f>
        <v/>
      </c>
      <c r="H200" s="43" t="s">
        <v>220</v>
      </c>
      <c r="I200" s="44">
        <v>143.0</v>
      </c>
      <c r="J200" s="45">
        <f>IFNA(VLOOKUP(S200,'Imported Index'!A:B,2,0),1)</f>
        <v>1</v>
      </c>
      <c r="K200" s="47"/>
      <c r="L200" s="47"/>
      <c r="M200" s="48"/>
      <c r="N200" s="48"/>
      <c r="O200" s="49">
        <f>ifna(VLookup(H200, SwSh!A:B, 2, 0),"")</f>
        <v>173</v>
      </c>
      <c r="P200" s="50">
        <f t="shared" si="10"/>
        <v>143</v>
      </c>
      <c r="Q200" s="49">
        <f>ifna(VLookup(H200, PLA!A:C, 3, 0),"")</f>
        <v>52</v>
      </c>
      <c r="R200" s="49" t="str">
        <f>ifna(VLookup(H200, Sv!A:B, 2, 0),"")</f>
        <v>K103</v>
      </c>
      <c r="S200" s="51" t="str">
        <f t="shared" si="2"/>
        <v>snorlax</v>
      </c>
    </row>
    <row r="201" ht="31.5" customHeight="1">
      <c r="A201" s="31">
        <v>200.0</v>
      </c>
      <c r="B201" s="31">
        <v>1.0</v>
      </c>
      <c r="C201" s="31">
        <v>7.0</v>
      </c>
      <c r="D201" s="31">
        <v>20.0</v>
      </c>
      <c r="E201" s="31">
        <v>4.0</v>
      </c>
      <c r="F201" s="31">
        <v>2.0</v>
      </c>
      <c r="G201" s="32" t="str">
        <f>ifna(VLookup(S201,Shiny!B:C, 2, 0),"")</f>
        <v/>
      </c>
      <c r="H201" s="52" t="s">
        <v>221</v>
      </c>
      <c r="I201" s="53">
        <v>144.0</v>
      </c>
      <c r="J201" s="54">
        <f>IFNA(VLOOKUP(S201,'Imported Index'!A:B,2,0),1)</f>
        <v>1</v>
      </c>
      <c r="K201" s="33"/>
      <c r="L201" s="33" t="s">
        <v>90</v>
      </c>
      <c r="M201" s="55"/>
      <c r="N201" s="55"/>
      <c r="O201" s="56">
        <f>ifna(VLookup(H201, SwSh!A:B, 2, 0),"")</f>
        <v>202</v>
      </c>
      <c r="P201" s="57">
        <f t="shared" si="10"/>
        <v>144</v>
      </c>
      <c r="Q201" s="56" t="str">
        <f>ifna(VLookup(H201, PLA!A:C, 3, 0),"")</f>
        <v/>
      </c>
      <c r="R201" s="56" t="str">
        <f>ifna(VLookup(H201, Sv!A:B, 2, 0),"")</f>
        <v/>
      </c>
      <c r="S201" s="58" t="str">
        <f t="shared" si="2"/>
        <v>articuno</v>
      </c>
    </row>
    <row r="202" ht="31.5" customHeight="1">
      <c r="A202" s="41">
        <v>201.0</v>
      </c>
      <c r="B202" s="41">
        <v>1.0</v>
      </c>
      <c r="C202" s="41">
        <v>7.0</v>
      </c>
      <c r="D202" s="41">
        <v>21.0</v>
      </c>
      <c r="E202" s="41">
        <v>4.0</v>
      </c>
      <c r="F202" s="41">
        <v>3.0</v>
      </c>
      <c r="G202" s="42" t="str">
        <f>ifna(VLookup(S202,Shiny!B:C, 2, 0),"")</f>
        <v/>
      </c>
      <c r="H202" s="43" t="s">
        <v>221</v>
      </c>
      <c r="I202" s="44">
        <v>144.0</v>
      </c>
      <c r="J202" s="45">
        <f>IFNA(VLOOKUP(S202,'Imported Index'!A:B,2,0),1)</f>
        <v>1</v>
      </c>
      <c r="K202" s="47"/>
      <c r="L202" s="47" t="s">
        <v>125</v>
      </c>
      <c r="M202" s="59">
        <v>-1.0</v>
      </c>
      <c r="N202" s="48"/>
      <c r="O202" s="49">
        <f>ifna(VLookup(H202, SwSh!A:B, 2, 0),"")</f>
        <v>202</v>
      </c>
      <c r="P202" s="50">
        <f t="shared" si="10"/>
        <v>144</v>
      </c>
      <c r="Q202" s="49" t="str">
        <f>ifna(VLookup(H202, PLA!A:C, 3, 0),"")</f>
        <v/>
      </c>
      <c r="R202" s="49" t="str">
        <f>ifna(VLookup(H202, Sv!A:B, 2, 0),"")</f>
        <v/>
      </c>
      <c r="S202" s="51" t="str">
        <f t="shared" si="2"/>
        <v>articuno-1</v>
      </c>
    </row>
    <row r="203" ht="31.5" customHeight="1">
      <c r="A203" s="31">
        <v>202.0</v>
      </c>
      <c r="B203" s="31">
        <v>1.0</v>
      </c>
      <c r="C203" s="31">
        <v>7.0</v>
      </c>
      <c r="D203" s="31">
        <v>22.0</v>
      </c>
      <c r="E203" s="31">
        <v>4.0</v>
      </c>
      <c r="F203" s="31">
        <v>4.0</v>
      </c>
      <c r="G203" s="32" t="str">
        <f>ifna(VLookup(S203,Shiny!B:C, 2, 0),"")</f>
        <v/>
      </c>
      <c r="H203" s="52" t="s">
        <v>222</v>
      </c>
      <c r="I203" s="53">
        <v>145.0</v>
      </c>
      <c r="J203" s="54">
        <f>IFNA(VLOOKUP(S203,'Imported Index'!A:B,2,0),1)</f>
        <v>1</v>
      </c>
      <c r="K203" s="33"/>
      <c r="L203" s="33" t="s">
        <v>90</v>
      </c>
      <c r="M203" s="55"/>
      <c r="N203" s="55"/>
      <c r="O203" s="56">
        <f>ifna(VLookup(H203, SwSh!A:B, 2, 0),"")</f>
        <v>203</v>
      </c>
      <c r="P203" s="57">
        <f t="shared" si="10"/>
        <v>145</v>
      </c>
      <c r="Q203" s="56" t="str">
        <f>ifna(VLookup(H203, PLA!A:C, 3, 0),"")</f>
        <v/>
      </c>
      <c r="R203" s="56" t="str">
        <f>ifna(VLookup(H203, Sv!A:B, 2, 0),"")</f>
        <v/>
      </c>
      <c r="S203" s="58" t="str">
        <f t="shared" si="2"/>
        <v>zapdos</v>
      </c>
    </row>
    <row r="204" ht="31.5" customHeight="1">
      <c r="A204" s="41">
        <v>203.0</v>
      </c>
      <c r="B204" s="41">
        <v>1.0</v>
      </c>
      <c r="C204" s="41">
        <v>7.0</v>
      </c>
      <c r="D204" s="41">
        <v>23.0</v>
      </c>
      <c r="E204" s="41">
        <v>4.0</v>
      </c>
      <c r="F204" s="41">
        <v>5.0</v>
      </c>
      <c r="G204" s="42" t="str">
        <f>ifna(VLookup(S204,Shiny!B:C, 2, 0),"")</f>
        <v/>
      </c>
      <c r="H204" s="43" t="s">
        <v>222</v>
      </c>
      <c r="I204" s="44">
        <v>145.0</v>
      </c>
      <c r="J204" s="45">
        <f>IFNA(VLOOKUP(S204,'Imported Index'!A:B,2,0),1)</f>
        <v>1</v>
      </c>
      <c r="K204" s="47"/>
      <c r="L204" s="47" t="s">
        <v>125</v>
      </c>
      <c r="M204" s="59">
        <v>-1.0</v>
      </c>
      <c r="N204" s="48"/>
      <c r="O204" s="49">
        <f>ifna(VLookup(H204, SwSh!A:B, 2, 0),"")</f>
        <v>203</v>
      </c>
      <c r="P204" s="50">
        <f t="shared" si="10"/>
        <v>145</v>
      </c>
      <c r="Q204" s="49" t="str">
        <f>ifna(VLookup(H204, PLA!A:C, 3, 0),"")</f>
        <v/>
      </c>
      <c r="R204" s="49" t="str">
        <f>ifna(VLookup(H204, Sv!A:B, 2, 0),"")</f>
        <v/>
      </c>
      <c r="S204" s="51" t="str">
        <f t="shared" si="2"/>
        <v>zapdos-1</v>
      </c>
    </row>
    <row r="205" ht="31.5" customHeight="1">
      <c r="A205" s="31">
        <v>204.0</v>
      </c>
      <c r="B205" s="31">
        <v>1.0</v>
      </c>
      <c r="C205" s="31">
        <v>7.0</v>
      </c>
      <c r="D205" s="31">
        <v>24.0</v>
      </c>
      <c r="E205" s="31">
        <v>4.0</v>
      </c>
      <c r="F205" s="31">
        <v>6.0</v>
      </c>
      <c r="G205" s="32" t="str">
        <f>ifna(VLookup(S205,Shiny!B:C, 2, 0),"")</f>
        <v/>
      </c>
      <c r="H205" s="52" t="s">
        <v>223</v>
      </c>
      <c r="I205" s="53">
        <v>146.0</v>
      </c>
      <c r="J205" s="54">
        <f>IFNA(VLOOKUP(S205,'Imported Index'!A:B,2,0),1)</f>
        <v>1</v>
      </c>
      <c r="K205" s="33"/>
      <c r="L205" s="33" t="s">
        <v>90</v>
      </c>
      <c r="M205" s="55"/>
      <c r="N205" s="55"/>
      <c r="O205" s="56">
        <f>ifna(VLookup(H205, SwSh!A:B, 2, 0),"")</f>
        <v>204</v>
      </c>
      <c r="P205" s="57">
        <f t="shared" si="10"/>
        <v>146</v>
      </c>
      <c r="Q205" s="56" t="str">
        <f>ifna(VLookup(H205, PLA!A:C, 3, 0),"")</f>
        <v/>
      </c>
      <c r="R205" s="56" t="str">
        <f>ifna(VLookup(H205, Sv!A:B, 2, 0),"")</f>
        <v/>
      </c>
      <c r="S205" s="58" t="str">
        <f t="shared" si="2"/>
        <v>moltres</v>
      </c>
    </row>
    <row r="206" ht="31.5" customHeight="1">
      <c r="A206" s="41">
        <v>205.0</v>
      </c>
      <c r="B206" s="41">
        <v>1.0</v>
      </c>
      <c r="C206" s="41">
        <v>7.0</v>
      </c>
      <c r="D206" s="41">
        <v>25.0</v>
      </c>
      <c r="E206" s="41">
        <v>5.0</v>
      </c>
      <c r="F206" s="41">
        <v>1.0</v>
      </c>
      <c r="G206" s="42" t="str">
        <f>ifna(VLookup(S206,Shiny!B:C, 2, 0),"")</f>
        <v/>
      </c>
      <c r="H206" s="43" t="s">
        <v>223</v>
      </c>
      <c r="I206" s="44">
        <v>146.0</v>
      </c>
      <c r="J206" s="45">
        <f>IFNA(VLOOKUP(S206,'Imported Index'!A:B,2,0),1)</f>
        <v>1</v>
      </c>
      <c r="K206" s="47"/>
      <c r="L206" s="47" t="s">
        <v>125</v>
      </c>
      <c r="M206" s="59">
        <v>-1.0</v>
      </c>
      <c r="N206" s="48"/>
      <c r="O206" s="49">
        <f>ifna(VLookup(H206, SwSh!A:B, 2, 0),"")</f>
        <v>204</v>
      </c>
      <c r="P206" s="50">
        <f t="shared" si="10"/>
        <v>146</v>
      </c>
      <c r="Q206" s="49" t="str">
        <f>ifna(VLookup(H206, PLA!A:C, 3, 0),"")</f>
        <v/>
      </c>
      <c r="R206" s="49" t="str">
        <f>ifna(VLookup(H206, Sv!A:B, 2, 0),"")</f>
        <v/>
      </c>
      <c r="S206" s="51" t="str">
        <f t="shared" si="2"/>
        <v>moltres-1</v>
      </c>
    </row>
    <row r="207" ht="31.5" customHeight="1">
      <c r="A207" s="31">
        <v>206.0</v>
      </c>
      <c r="B207" s="31">
        <v>1.0</v>
      </c>
      <c r="C207" s="31">
        <v>7.0</v>
      </c>
      <c r="D207" s="31">
        <v>26.0</v>
      </c>
      <c r="E207" s="31">
        <v>5.0</v>
      </c>
      <c r="F207" s="31">
        <v>2.0</v>
      </c>
      <c r="G207" s="32" t="str">
        <f>ifna(VLookup(S207,Shiny!B:C, 2, 0),"")</f>
        <v/>
      </c>
      <c r="H207" s="52" t="s">
        <v>224</v>
      </c>
      <c r="I207" s="53">
        <v>147.0</v>
      </c>
      <c r="J207" s="54">
        <f>IFNA(VLOOKUP(S207,'Imported Index'!A:B,2,0),1)</f>
        <v>1</v>
      </c>
      <c r="K207" s="62"/>
      <c r="L207" s="33"/>
      <c r="M207" s="55"/>
      <c r="N207" s="55"/>
      <c r="O207" s="56">
        <f>ifna(VLookup(H207, SwSh!A:B, 2, 0),"")</f>
        <v>194</v>
      </c>
      <c r="P207" s="57">
        <f t="shared" si="10"/>
        <v>147</v>
      </c>
      <c r="Q207" s="56" t="str">
        <f>ifna(VLookup(H207, PLA!A:C, 3, 0),"")</f>
        <v/>
      </c>
      <c r="R207" s="56">
        <f>ifna(VLookup(H207, Sv!A:B, 2, 0),"")</f>
        <v>347</v>
      </c>
      <c r="S207" s="58" t="str">
        <f t="shared" si="2"/>
        <v>dratini</v>
      </c>
    </row>
    <row r="208" ht="31.5" customHeight="1">
      <c r="A208" s="41">
        <v>207.0</v>
      </c>
      <c r="B208" s="41">
        <v>1.0</v>
      </c>
      <c r="C208" s="41">
        <v>7.0</v>
      </c>
      <c r="D208" s="41">
        <v>27.0</v>
      </c>
      <c r="E208" s="41">
        <v>5.0</v>
      </c>
      <c r="F208" s="41">
        <v>3.0</v>
      </c>
      <c r="G208" s="42" t="str">
        <f>ifna(VLookup(S208,Shiny!B:C, 2, 0),"")</f>
        <v/>
      </c>
      <c r="H208" s="43" t="s">
        <v>225</v>
      </c>
      <c r="I208" s="44">
        <v>148.0</v>
      </c>
      <c r="J208" s="45">
        <f>IFNA(VLOOKUP(S208,'Imported Index'!A:B,2,0),1)</f>
        <v>1</v>
      </c>
      <c r="K208" s="61"/>
      <c r="L208" s="47"/>
      <c r="M208" s="48"/>
      <c r="N208" s="48"/>
      <c r="O208" s="49">
        <f>ifna(VLookup(H208, SwSh!A:B, 2, 0),"")</f>
        <v>195</v>
      </c>
      <c r="P208" s="50">
        <f t="shared" si="10"/>
        <v>148</v>
      </c>
      <c r="Q208" s="49" t="str">
        <f>ifna(VLookup(H208, PLA!A:C, 3, 0),"")</f>
        <v/>
      </c>
      <c r="R208" s="49">
        <f>ifna(VLookup(H208, Sv!A:B, 2, 0),"")</f>
        <v>348</v>
      </c>
      <c r="S208" s="51" t="str">
        <f t="shared" si="2"/>
        <v>dragonair</v>
      </c>
    </row>
    <row r="209" ht="31.5" customHeight="1">
      <c r="A209" s="31">
        <v>208.0</v>
      </c>
      <c r="B209" s="31">
        <v>1.0</v>
      </c>
      <c r="C209" s="31">
        <v>7.0</v>
      </c>
      <c r="D209" s="31">
        <v>28.0</v>
      </c>
      <c r="E209" s="31">
        <v>5.0</v>
      </c>
      <c r="F209" s="31">
        <v>4.0</v>
      </c>
      <c r="G209" s="32" t="str">
        <f>ifna(VLookup(S209,Shiny!B:C, 2, 0),"")</f>
        <v/>
      </c>
      <c r="H209" s="52" t="s">
        <v>226</v>
      </c>
      <c r="I209" s="53">
        <v>149.0</v>
      </c>
      <c r="J209" s="54">
        <f>IFNA(VLOOKUP(S209,'Imported Index'!A:B,2,0),1)</f>
        <v>1</v>
      </c>
      <c r="K209" s="62"/>
      <c r="L209" s="33"/>
      <c r="M209" s="55"/>
      <c r="N209" s="55"/>
      <c r="O209" s="56">
        <f>ifna(VLookup(H209, SwSh!A:B, 2, 0),"")</f>
        <v>196</v>
      </c>
      <c r="P209" s="57">
        <f t="shared" si="10"/>
        <v>149</v>
      </c>
      <c r="Q209" s="56" t="str">
        <f>ifna(VLookup(H209, PLA!A:C, 3, 0),"")</f>
        <v/>
      </c>
      <c r="R209" s="56">
        <f>ifna(VLookup(H209, Sv!A:B, 2, 0),"")</f>
        <v>349</v>
      </c>
      <c r="S209" s="58" t="str">
        <f t="shared" si="2"/>
        <v>dragonite</v>
      </c>
    </row>
    <row r="210" ht="31.5" customHeight="1">
      <c r="A210" s="41">
        <v>209.0</v>
      </c>
      <c r="B210" s="41">
        <v>1.0</v>
      </c>
      <c r="C210" s="41">
        <v>7.0</v>
      </c>
      <c r="D210" s="41">
        <v>29.0</v>
      </c>
      <c r="E210" s="41">
        <v>5.0</v>
      </c>
      <c r="F210" s="41">
        <v>5.0</v>
      </c>
      <c r="G210" s="42" t="str">
        <f>ifna(VLookup(S210,Shiny!B:C, 2, 0),"")</f>
        <v/>
      </c>
      <c r="H210" s="43" t="s">
        <v>227</v>
      </c>
      <c r="I210" s="44">
        <v>150.0</v>
      </c>
      <c r="J210" s="45">
        <f>IFNA(VLOOKUP(S210,'Imported Index'!A:B,2,0),1)</f>
        <v>1</v>
      </c>
      <c r="K210" s="47"/>
      <c r="L210" s="47"/>
      <c r="M210" s="48"/>
      <c r="N210" s="48"/>
      <c r="O210" s="49">
        <f>ifna(VLookup(H210, SwSh!A:B, 2, 0),"")</f>
        <v>150</v>
      </c>
      <c r="P210" s="50">
        <f t="shared" si="10"/>
        <v>150</v>
      </c>
      <c r="Q210" s="49" t="str">
        <f>ifna(VLookup(H210, PLA!A:C, 3, 0),"")</f>
        <v/>
      </c>
      <c r="R210" s="49" t="str">
        <f>ifna(VLookup(H210, Sv!A:B, 2, 0),"")</f>
        <v/>
      </c>
      <c r="S210" s="51" t="str">
        <f t="shared" si="2"/>
        <v>mewtwo</v>
      </c>
    </row>
    <row r="211" ht="31.5" customHeight="1">
      <c r="A211" s="31">
        <v>210.0</v>
      </c>
      <c r="B211" s="31">
        <v>1.0</v>
      </c>
      <c r="C211" s="31">
        <v>7.0</v>
      </c>
      <c r="D211" s="31">
        <v>30.0</v>
      </c>
      <c r="E211" s="31">
        <v>5.0</v>
      </c>
      <c r="F211" s="31">
        <v>6.0</v>
      </c>
      <c r="G211" s="32" t="str">
        <f>ifna(VLookup(S211,Shiny!B:C, 2, 0),"")</f>
        <v/>
      </c>
      <c r="H211" s="52" t="s">
        <v>228</v>
      </c>
      <c r="I211" s="53">
        <v>151.0</v>
      </c>
      <c r="J211" s="54">
        <f>IFNA(VLOOKUP(S211,'Imported Index'!A:B,2,0),1)</f>
        <v>1</v>
      </c>
      <c r="K211" s="33"/>
      <c r="L211" s="33"/>
      <c r="M211" s="55"/>
      <c r="N211" s="55"/>
      <c r="O211" s="56">
        <f>ifna(VLookup(H211, SwSh!A:B, 2, 0),"")</f>
        <v>151</v>
      </c>
      <c r="P211" s="57">
        <f t="shared" si="10"/>
        <v>151</v>
      </c>
      <c r="Q211" s="56" t="str">
        <f>ifna(VLookup(H211, PLA!A:C, 3, 0),"")</f>
        <v/>
      </c>
      <c r="R211" s="56" t="str">
        <f>ifna(VLookup(H211, Sv!A:B, 2, 0),"")</f>
        <v/>
      </c>
      <c r="S211" s="58" t="str">
        <f t="shared" si="2"/>
        <v>mew</v>
      </c>
    </row>
    <row r="212" ht="31.5" customHeight="1">
      <c r="A212" s="41">
        <v>211.0</v>
      </c>
      <c r="B212" s="65"/>
      <c r="C212" s="65"/>
      <c r="D212" s="65"/>
      <c r="E212" s="65"/>
      <c r="F212" s="65"/>
      <c r="G212" s="42" t="str">
        <f>ifna(VLookup(S212,Shiny!B:C, 2, 0),"")</f>
        <v/>
      </c>
      <c r="H212" s="66" t="s">
        <v>229</v>
      </c>
      <c r="I212" s="67"/>
      <c r="J212" s="68"/>
      <c r="K212" s="68"/>
      <c r="L212" s="69"/>
      <c r="M212" s="70"/>
      <c r="N212" s="70"/>
      <c r="O212" s="71" t="str">
        <f>ifna(VLookup(H212, SwSh!A:B, 2, 0),"")</f>
        <v/>
      </c>
      <c r="P212" s="71" t="str">
        <f t="shared" si="10"/>
        <v/>
      </c>
      <c r="Q212" s="71" t="str">
        <f>ifna(VLookup(H212, PLA!A:C, 3, 0),"")</f>
        <v/>
      </c>
      <c r="R212" s="49" t="str">
        <f>ifna(VLookup(H212, Sv!A:B, 2, 0),"")</f>
        <v/>
      </c>
      <c r="S212" s="51" t="str">
        <f t="shared" si="2"/>
        <v>gen</v>
      </c>
    </row>
    <row r="213" ht="31.5" customHeight="1">
      <c r="A213" s="31">
        <v>212.0</v>
      </c>
      <c r="B213" s="31">
        <v>1.0</v>
      </c>
      <c r="C213" s="31">
        <v>8.0</v>
      </c>
      <c r="D213" s="31">
        <v>1.0</v>
      </c>
      <c r="E213" s="31">
        <v>1.0</v>
      </c>
      <c r="F213" s="31">
        <v>1.0</v>
      </c>
      <c r="G213" s="32" t="str">
        <f>ifna(VLookup(S213,Shiny!B:C, 2, 0),"")</f>
        <v/>
      </c>
      <c r="H213" s="52" t="s">
        <v>230</v>
      </c>
      <c r="I213" s="53">
        <v>152.0</v>
      </c>
      <c r="J213" s="54">
        <f>IFNA(VLOOKUP(S213,'Imported Index'!A:B,2,0),1)</f>
        <v>1</v>
      </c>
      <c r="K213" s="33"/>
      <c r="L213" s="33"/>
      <c r="M213" s="55"/>
      <c r="N213" s="55"/>
      <c r="O213" s="56" t="str">
        <f>ifna(VLookup(H213, SwSh!A:B, 2, 0),"")</f>
        <v/>
      </c>
      <c r="P213" s="57">
        <f t="shared" si="10"/>
        <v>152</v>
      </c>
      <c r="Q213" s="56" t="str">
        <f>ifna(VLookup(H213, PLA!A:C, 3, 0),"")</f>
        <v/>
      </c>
      <c r="R213" s="56" t="str">
        <f>ifna(VLookup(H213, Sv!A:B, 2, 0),"")</f>
        <v>I?</v>
      </c>
      <c r="S213" s="58" t="str">
        <f t="shared" si="2"/>
        <v>chikorita</v>
      </c>
    </row>
    <row r="214" ht="31.5" customHeight="1">
      <c r="A214" s="41">
        <v>213.0</v>
      </c>
      <c r="B214" s="41">
        <v>1.0</v>
      </c>
      <c r="C214" s="41">
        <v>8.0</v>
      </c>
      <c r="D214" s="41">
        <v>2.0</v>
      </c>
      <c r="E214" s="41">
        <v>1.0</v>
      </c>
      <c r="F214" s="41">
        <v>2.0</v>
      </c>
      <c r="G214" s="42" t="str">
        <f>ifna(VLookup(S214,Shiny!B:C, 2, 0),"")</f>
        <v/>
      </c>
      <c r="H214" s="43" t="s">
        <v>231</v>
      </c>
      <c r="I214" s="44">
        <v>153.0</v>
      </c>
      <c r="J214" s="45">
        <f>IFNA(VLOOKUP(S214,'Imported Index'!A:B,2,0),1)</f>
        <v>1</v>
      </c>
      <c r="K214" s="47"/>
      <c r="L214" s="47"/>
      <c r="M214" s="48"/>
      <c r="N214" s="48"/>
      <c r="O214" s="49" t="str">
        <f>ifna(VLookup(H214, SwSh!A:B, 2, 0),"")</f>
        <v/>
      </c>
      <c r="P214" s="50">
        <f t="shared" si="10"/>
        <v>153</v>
      </c>
      <c r="Q214" s="49" t="str">
        <f>ifna(VLookup(H214, PLA!A:C, 3, 0),"")</f>
        <v/>
      </c>
      <c r="R214" s="49" t="str">
        <f>ifna(VLookup(H214, Sv!A:B, 2, 0),"")</f>
        <v>I?</v>
      </c>
      <c r="S214" s="51" t="str">
        <f t="shared" si="2"/>
        <v>bayleef</v>
      </c>
    </row>
    <row r="215" ht="31.5" customHeight="1">
      <c r="A215" s="31">
        <v>214.0</v>
      </c>
      <c r="B215" s="31">
        <v>1.0</v>
      </c>
      <c r="C215" s="31">
        <v>8.0</v>
      </c>
      <c r="D215" s="31">
        <v>3.0</v>
      </c>
      <c r="E215" s="31">
        <v>1.0</v>
      </c>
      <c r="F215" s="31">
        <v>3.0</v>
      </c>
      <c r="G215" s="32" t="str">
        <f>ifna(VLookup(S215,Shiny!B:C, 2, 0),"")</f>
        <v/>
      </c>
      <c r="H215" s="52" t="s">
        <v>232</v>
      </c>
      <c r="I215" s="53">
        <v>154.0</v>
      </c>
      <c r="J215" s="54">
        <f>IFNA(VLOOKUP(S215,'Imported Index'!A:B,2,0),1)</f>
        <v>1</v>
      </c>
      <c r="K215" s="33"/>
      <c r="L215" s="33"/>
      <c r="M215" s="55"/>
      <c r="N215" s="55"/>
      <c r="O215" s="56" t="str">
        <f>ifna(VLookup(H215, SwSh!A:B, 2, 0),"")</f>
        <v/>
      </c>
      <c r="P215" s="57">
        <f t="shared" si="10"/>
        <v>154</v>
      </c>
      <c r="Q215" s="56" t="str">
        <f>ifna(VLookup(H215, PLA!A:C, 3, 0),"")</f>
        <v/>
      </c>
      <c r="R215" s="56" t="str">
        <f>ifna(VLookup(H215, Sv!A:B, 2, 0),"")</f>
        <v>I?</v>
      </c>
      <c r="S215" s="58" t="str">
        <f t="shared" si="2"/>
        <v>meganium</v>
      </c>
    </row>
    <row r="216" ht="31.5" customHeight="1">
      <c r="A216" s="41">
        <v>215.0</v>
      </c>
      <c r="B216" s="41">
        <v>1.0</v>
      </c>
      <c r="C216" s="41">
        <v>8.0</v>
      </c>
      <c r="D216" s="41">
        <v>4.0</v>
      </c>
      <c r="E216" s="41">
        <v>1.0</v>
      </c>
      <c r="F216" s="41">
        <v>4.0</v>
      </c>
      <c r="G216" s="42" t="str">
        <f>ifna(VLookup(S216,Shiny!B:C, 2, 0),"")</f>
        <v/>
      </c>
      <c r="H216" s="43" t="s">
        <v>232</v>
      </c>
      <c r="I216" s="44">
        <v>154.0</v>
      </c>
      <c r="J216" s="45">
        <f>IFNA(VLOOKUP(S216,'Imported Index'!A:B,2,0),1)</f>
        <v>1</v>
      </c>
      <c r="K216" s="47"/>
      <c r="L216" s="47"/>
      <c r="M216" s="48"/>
      <c r="N216" s="59" t="s">
        <v>73</v>
      </c>
      <c r="O216" s="49" t="str">
        <f>ifna(VLookup(H216, SwSh!A:B, 2, 0),"")</f>
        <v/>
      </c>
      <c r="P216" s="50">
        <f t="shared" si="10"/>
        <v>154</v>
      </c>
      <c r="Q216" s="49" t="str">
        <f>ifna(VLookup(H216, PLA!A:C, 3, 0),"")</f>
        <v/>
      </c>
      <c r="R216" s="49" t="str">
        <f>ifna(VLookup(H216, Sv!A:B, 2, 0),"")</f>
        <v>I?</v>
      </c>
      <c r="S216" s="51" t="str">
        <f t="shared" si="2"/>
        <v>meganium-f</v>
      </c>
    </row>
    <row r="217" ht="31.5" customHeight="1">
      <c r="A217" s="31">
        <v>216.0</v>
      </c>
      <c r="B217" s="31">
        <v>1.0</v>
      </c>
      <c r="C217" s="31">
        <v>8.0</v>
      </c>
      <c r="D217" s="31">
        <v>5.0</v>
      </c>
      <c r="E217" s="31">
        <v>1.0</v>
      </c>
      <c r="F217" s="31">
        <v>5.0</v>
      </c>
      <c r="G217" s="32" t="str">
        <f>ifna(VLookup(S217,Shiny!B:C, 2, 0),"")</f>
        <v/>
      </c>
      <c r="H217" s="52" t="s">
        <v>233</v>
      </c>
      <c r="I217" s="53">
        <v>155.0</v>
      </c>
      <c r="J217" s="54">
        <f>IFNA(VLOOKUP(S217,'Imported Index'!A:B,2,0),1)</f>
        <v>1</v>
      </c>
      <c r="K217" s="33"/>
      <c r="L217" s="33"/>
      <c r="M217" s="55"/>
      <c r="N217" s="55"/>
      <c r="O217" s="56" t="str">
        <f>ifna(VLookup(H217, SwSh!A:B, 2, 0),"")</f>
        <v/>
      </c>
      <c r="P217" s="57">
        <f t="shared" si="10"/>
        <v>155</v>
      </c>
      <c r="Q217" s="56">
        <f>ifna(VLookup(H217, PLA!A:C, 3, 0),"")</f>
        <v>4</v>
      </c>
      <c r="R217" s="56" t="str">
        <f>ifna(VLookup(H217, Sv!A:B, 2, 0),"")</f>
        <v>I?</v>
      </c>
      <c r="S217" s="58" t="str">
        <f t="shared" si="2"/>
        <v>cyndaquil</v>
      </c>
    </row>
    <row r="218" ht="31.5" customHeight="1">
      <c r="A218" s="41">
        <v>217.0</v>
      </c>
      <c r="B218" s="41">
        <v>1.0</v>
      </c>
      <c r="C218" s="41">
        <v>8.0</v>
      </c>
      <c r="D218" s="41">
        <v>6.0</v>
      </c>
      <c r="E218" s="41">
        <v>1.0</v>
      </c>
      <c r="F218" s="41">
        <v>6.0</v>
      </c>
      <c r="G218" s="42" t="str">
        <f>ifna(VLookup(S218,Shiny!B:C, 2, 0),"")</f>
        <v/>
      </c>
      <c r="H218" s="43" t="s">
        <v>234</v>
      </c>
      <c r="I218" s="44">
        <v>156.0</v>
      </c>
      <c r="J218" s="45">
        <f>IFNA(VLOOKUP(S218,'Imported Index'!A:B,2,0),1)</f>
        <v>1</v>
      </c>
      <c r="K218" s="47"/>
      <c r="L218" s="47"/>
      <c r="M218" s="48"/>
      <c r="N218" s="48"/>
      <c r="O218" s="49" t="str">
        <f>ifna(VLookup(H218, SwSh!A:B, 2, 0),"")</f>
        <v/>
      </c>
      <c r="P218" s="50">
        <f t="shared" si="10"/>
        <v>156</v>
      </c>
      <c r="Q218" s="49">
        <f>ifna(VLookup(H218, PLA!A:C, 3, 0),"")</f>
        <v>5</v>
      </c>
      <c r="R218" s="49" t="str">
        <f>ifna(VLookup(H218, Sv!A:B, 2, 0),"")</f>
        <v>I?</v>
      </c>
      <c r="S218" s="51" t="str">
        <f t="shared" si="2"/>
        <v>quilava</v>
      </c>
    </row>
    <row r="219" ht="31.5" customHeight="1">
      <c r="A219" s="31">
        <v>218.0</v>
      </c>
      <c r="B219" s="31">
        <v>1.0</v>
      </c>
      <c r="C219" s="31">
        <v>8.0</v>
      </c>
      <c r="D219" s="31">
        <v>7.0</v>
      </c>
      <c r="E219" s="31">
        <v>2.0</v>
      </c>
      <c r="F219" s="31">
        <v>1.0</v>
      </c>
      <c r="G219" s="32" t="str">
        <f>ifna(VLookup(S219,Shiny!B:C, 2, 0),"")</f>
        <v/>
      </c>
      <c r="H219" s="52" t="s">
        <v>235</v>
      </c>
      <c r="I219" s="53">
        <v>157.0</v>
      </c>
      <c r="J219" s="54">
        <f>IFNA(VLOOKUP(S219,'Imported Index'!A:B,2,0),1)</f>
        <v>1</v>
      </c>
      <c r="K219" s="60"/>
      <c r="L219" s="33" t="s">
        <v>90</v>
      </c>
      <c r="M219" s="55"/>
      <c r="N219" s="55"/>
      <c r="O219" s="56" t="str">
        <f>ifna(VLookup(H219, SwSh!A:B, 2, 0),"")</f>
        <v/>
      </c>
      <c r="P219" s="57">
        <f t="shared" si="10"/>
        <v>157</v>
      </c>
      <c r="Q219" s="56">
        <f>ifna(VLookup(H219, PLA!A:C, 3, 0),"")</f>
        <v>6</v>
      </c>
      <c r="R219" s="56" t="str">
        <f>ifna(VLookup(H219, Sv!A:B, 2, 0),"")</f>
        <v>I?</v>
      </c>
      <c r="S219" s="58" t="str">
        <f t="shared" si="2"/>
        <v>typhlosion</v>
      </c>
    </row>
    <row r="220" ht="31.5" customHeight="1">
      <c r="A220" s="41">
        <v>219.0</v>
      </c>
      <c r="B220" s="41">
        <v>1.0</v>
      </c>
      <c r="C220" s="41">
        <v>8.0</v>
      </c>
      <c r="D220" s="41">
        <v>8.0</v>
      </c>
      <c r="E220" s="41">
        <v>2.0</v>
      </c>
      <c r="F220" s="41">
        <v>2.0</v>
      </c>
      <c r="G220" s="42" t="str">
        <f>ifna(VLookup(S220,Shiny!B:C, 2, 0),"")</f>
        <v/>
      </c>
      <c r="H220" s="43" t="s">
        <v>235</v>
      </c>
      <c r="I220" s="44">
        <v>157.0</v>
      </c>
      <c r="J220" s="45">
        <f>IFNA(VLOOKUP(S220,'Imported Index'!A:B,2,0),1)</f>
        <v>1</v>
      </c>
      <c r="K220" s="47"/>
      <c r="L220" s="47" t="s">
        <v>132</v>
      </c>
      <c r="M220" s="59">
        <v>-1.0</v>
      </c>
      <c r="N220" s="48"/>
      <c r="O220" s="49" t="str">
        <f>ifna(VLookup(H220, SwSh!A:B, 2, 0),"")</f>
        <v/>
      </c>
      <c r="P220" s="50">
        <f t="shared" si="10"/>
        <v>157</v>
      </c>
      <c r="Q220" s="49">
        <f>ifna(VLookup(H220, PLA!A:C, 3, 0),"")</f>
        <v>6</v>
      </c>
      <c r="R220" s="49" t="str">
        <f>ifna(VLookup(H220, Sv!A:B, 2, 0),"")</f>
        <v>I?</v>
      </c>
      <c r="S220" s="51" t="str">
        <f t="shared" si="2"/>
        <v>typhlosion-1</v>
      </c>
    </row>
    <row r="221" ht="31.5" customHeight="1">
      <c r="A221" s="31">
        <v>220.0</v>
      </c>
      <c r="B221" s="31">
        <v>1.0</v>
      </c>
      <c r="C221" s="31">
        <v>8.0</v>
      </c>
      <c r="D221" s="31">
        <v>9.0</v>
      </c>
      <c r="E221" s="31">
        <v>2.0</v>
      </c>
      <c r="F221" s="31">
        <v>3.0</v>
      </c>
      <c r="G221" s="32" t="str">
        <f>ifna(VLookup(S221,Shiny!B:C, 2, 0),"")</f>
        <v/>
      </c>
      <c r="H221" s="52" t="s">
        <v>236</v>
      </c>
      <c r="I221" s="53">
        <v>158.0</v>
      </c>
      <c r="J221" s="54">
        <f>IFNA(VLOOKUP(S221,'Imported Index'!A:B,2,0),1)</f>
        <v>1</v>
      </c>
      <c r="K221" s="33"/>
      <c r="L221" s="33"/>
      <c r="M221" s="55"/>
      <c r="N221" s="55"/>
      <c r="O221" s="56" t="str">
        <f>ifna(VLookup(H221, SwSh!A:B, 2, 0),"")</f>
        <v/>
      </c>
      <c r="P221" s="57">
        <f t="shared" si="10"/>
        <v>158</v>
      </c>
      <c r="Q221" s="56" t="str">
        <f>ifna(VLookup(H221, PLA!A:C, 3, 0),"")</f>
        <v/>
      </c>
      <c r="R221" s="56" t="str">
        <f>ifna(VLookup(H221, Sv!A:B, 2, 0),"")</f>
        <v>I?</v>
      </c>
      <c r="S221" s="58" t="str">
        <f t="shared" si="2"/>
        <v>totodile</v>
      </c>
    </row>
    <row r="222" ht="31.5" customHeight="1">
      <c r="A222" s="41">
        <v>221.0</v>
      </c>
      <c r="B222" s="41">
        <v>1.0</v>
      </c>
      <c r="C222" s="41">
        <v>8.0</v>
      </c>
      <c r="D222" s="41">
        <v>10.0</v>
      </c>
      <c r="E222" s="41">
        <v>2.0</v>
      </c>
      <c r="F222" s="41">
        <v>4.0</v>
      </c>
      <c r="G222" s="42" t="str">
        <f>ifna(VLookup(S222,Shiny!B:C, 2, 0),"")</f>
        <v/>
      </c>
      <c r="H222" s="43" t="s">
        <v>237</v>
      </c>
      <c r="I222" s="44">
        <v>159.0</v>
      </c>
      <c r="J222" s="45">
        <f>IFNA(VLOOKUP(S222,'Imported Index'!A:B,2,0),1)</f>
        <v>1</v>
      </c>
      <c r="K222" s="47"/>
      <c r="L222" s="47"/>
      <c r="M222" s="48"/>
      <c r="N222" s="48"/>
      <c r="O222" s="49" t="str">
        <f>ifna(VLookup(H222, SwSh!A:B, 2, 0),"")</f>
        <v/>
      </c>
      <c r="P222" s="50">
        <f t="shared" si="10"/>
        <v>159</v>
      </c>
      <c r="Q222" s="49" t="str">
        <f>ifna(VLookup(H222, PLA!A:C, 3, 0),"")</f>
        <v/>
      </c>
      <c r="R222" s="49" t="str">
        <f>ifna(VLookup(H222, Sv!A:B, 2, 0),"")</f>
        <v>I?</v>
      </c>
      <c r="S222" s="51" t="str">
        <f t="shared" si="2"/>
        <v>croconaw</v>
      </c>
    </row>
    <row r="223" ht="31.5" customHeight="1">
      <c r="A223" s="31">
        <v>222.0</v>
      </c>
      <c r="B223" s="31">
        <v>1.0</v>
      </c>
      <c r="C223" s="31">
        <v>8.0</v>
      </c>
      <c r="D223" s="31">
        <v>11.0</v>
      </c>
      <c r="E223" s="31">
        <v>2.0</v>
      </c>
      <c r="F223" s="31">
        <v>5.0</v>
      </c>
      <c r="G223" s="32" t="str">
        <f>ifna(VLookup(S223,Shiny!B:C, 2, 0),"")</f>
        <v/>
      </c>
      <c r="H223" s="52" t="s">
        <v>238</v>
      </c>
      <c r="I223" s="53">
        <v>160.0</v>
      </c>
      <c r="J223" s="54">
        <f>IFNA(VLOOKUP(S223,'Imported Index'!A:B,2,0),1)</f>
        <v>1</v>
      </c>
      <c r="K223" s="33"/>
      <c r="L223" s="33"/>
      <c r="M223" s="55"/>
      <c r="N223" s="55"/>
      <c r="O223" s="56" t="str">
        <f>ifna(VLookup(H223, SwSh!A:B, 2, 0),"")</f>
        <v/>
      </c>
      <c r="P223" s="57">
        <f t="shared" si="10"/>
        <v>160</v>
      </c>
      <c r="Q223" s="56" t="str">
        <f>ifna(VLookup(H223, PLA!A:C, 3, 0),"")</f>
        <v/>
      </c>
      <c r="R223" s="56" t="str">
        <f>ifna(VLookup(H223, Sv!A:B, 2, 0),"")</f>
        <v>I?</v>
      </c>
      <c r="S223" s="58" t="str">
        <f t="shared" si="2"/>
        <v>feraligatr</v>
      </c>
    </row>
    <row r="224" ht="31.5" customHeight="1">
      <c r="A224" s="41">
        <v>223.0</v>
      </c>
      <c r="B224" s="41">
        <v>1.0</v>
      </c>
      <c r="C224" s="41">
        <v>8.0</v>
      </c>
      <c r="D224" s="41">
        <v>12.0</v>
      </c>
      <c r="E224" s="41">
        <v>2.0</v>
      </c>
      <c r="F224" s="41">
        <v>6.0</v>
      </c>
      <c r="G224" s="42" t="str">
        <f>ifna(VLookup(S224,Shiny!B:C, 2, 0),"")</f>
        <v/>
      </c>
      <c r="H224" s="43" t="s">
        <v>239</v>
      </c>
      <c r="I224" s="44">
        <v>161.0</v>
      </c>
      <c r="J224" s="45">
        <f>IFNA(VLOOKUP(S224,'Imported Index'!A:B,2,0),1)</f>
        <v>1</v>
      </c>
      <c r="K224" s="47"/>
      <c r="L224" s="47"/>
      <c r="M224" s="48"/>
      <c r="N224" s="48"/>
      <c r="O224" s="49" t="str">
        <f>ifna(VLookup(H224, SwSh!A:B, 2, 0),"")</f>
        <v/>
      </c>
      <c r="P224" s="50">
        <f t="shared" si="10"/>
        <v>161</v>
      </c>
      <c r="Q224" s="49" t="str">
        <f>ifna(VLookup(H224, PLA!A:C, 3, 0),"")</f>
        <v/>
      </c>
      <c r="R224" s="49" t="str">
        <f>ifna(VLookup(H224, Sv!A:B, 2, 0),"")</f>
        <v>K026</v>
      </c>
      <c r="S224" s="51" t="str">
        <f t="shared" si="2"/>
        <v>sentret</v>
      </c>
    </row>
    <row r="225" ht="31.5" customHeight="1">
      <c r="A225" s="31">
        <v>224.0</v>
      </c>
      <c r="B225" s="31">
        <v>1.0</v>
      </c>
      <c r="C225" s="31">
        <v>8.0</v>
      </c>
      <c r="D225" s="31">
        <v>13.0</v>
      </c>
      <c r="E225" s="31">
        <v>3.0</v>
      </c>
      <c r="F225" s="31">
        <v>1.0</v>
      </c>
      <c r="G225" s="32" t="str">
        <f>ifna(VLookup(S225,Shiny!B:C, 2, 0),"")</f>
        <v/>
      </c>
      <c r="H225" s="52" t="s">
        <v>240</v>
      </c>
      <c r="I225" s="53">
        <v>162.0</v>
      </c>
      <c r="J225" s="54">
        <f>IFNA(VLOOKUP(S225,'Imported Index'!A:B,2,0),1)</f>
        <v>1</v>
      </c>
      <c r="K225" s="33"/>
      <c r="L225" s="33"/>
      <c r="M225" s="55"/>
      <c r="N225" s="55"/>
      <c r="O225" s="56" t="str">
        <f>ifna(VLookup(H225, SwSh!A:B, 2, 0),"")</f>
        <v/>
      </c>
      <c r="P225" s="57">
        <f t="shared" si="10"/>
        <v>162</v>
      </c>
      <c r="Q225" s="56" t="str">
        <f>ifna(VLookup(H225, PLA!A:C, 3, 0),"")</f>
        <v/>
      </c>
      <c r="R225" s="56" t="str">
        <f>ifna(VLookup(H225, Sv!A:B, 2, 0),"")</f>
        <v>K027</v>
      </c>
      <c r="S225" s="58" t="str">
        <f t="shared" si="2"/>
        <v>furret</v>
      </c>
    </row>
    <row r="226" ht="31.5" customHeight="1">
      <c r="A226" s="41">
        <v>225.0</v>
      </c>
      <c r="B226" s="41">
        <v>1.0</v>
      </c>
      <c r="C226" s="41">
        <v>8.0</v>
      </c>
      <c r="D226" s="41">
        <v>14.0</v>
      </c>
      <c r="E226" s="41">
        <v>3.0</v>
      </c>
      <c r="F226" s="41">
        <v>2.0</v>
      </c>
      <c r="G226" s="42" t="str">
        <f>ifna(VLookup(S226,Shiny!B:C, 2, 0),"")</f>
        <v/>
      </c>
      <c r="H226" s="43" t="s">
        <v>241</v>
      </c>
      <c r="I226" s="44">
        <v>163.0</v>
      </c>
      <c r="J226" s="45">
        <f>IFNA(VLOOKUP(S226,'Imported Index'!A:B,2,0),1)</f>
        <v>1</v>
      </c>
      <c r="K226" s="47"/>
      <c r="L226" s="47"/>
      <c r="M226" s="48"/>
      <c r="N226" s="48"/>
      <c r="O226" s="49">
        <f>ifna(VLookup(H226, SwSh!A:B, 2, 0),"")</f>
        <v>19</v>
      </c>
      <c r="P226" s="50">
        <f t="shared" si="10"/>
        <v>163</v>
      </c>
      <c r="Q226" s="49" t="str">
        <f>ifna(VLookup(H226, PLA!A:C, 3, 0),"")</f>
        <v/>
      </c>
      <c r="R226" s="49" t="str">
        <f>ifna(VLookup(H226, Sv!A:B, 2, 0),"")</f>
        <v>K045</v>
      </c>
      <c r="S226" s="51" t="str">
        <f t="shared" si="2"/>
        <v>hoothoot</v>
      </c>
    </row>
    <row r="227" ht="31.5" customHeight="1">
      <c r="A227" s="31">
        <v>226.0</v>
      </c>
      <c r="B227" s="31">
        <v>1.0</v>
      </c>
      <c r="C227" s="31">
        <v>8.0</v>
      </c>
      <c r="D227" s="31">
        <v>15.0</v>
      </c>
      <c r="E227" s="31">
        <v>3.0</v>
      </c>
      <c r="F227" s="31">
        <v>3.0</v>
      </c>
      <c r="G227" s="32" t="str">
        <f>ifna(VLookup(S227,Shiny!B:C, 2, 0),"")</f>
        <v/>
      </c>
      <c r="H227" s="52" t="s">
        <v>242</v>
      </c>
      <c r="I227" s="53">
        <v>164.0</v>
      </c>
      <c r="J227" s="54">
        <f>IFNA(VLOOKUP(S227,'Imported Index'!A:B,2,0),1)</f>
        <v>1</v>
      </c>
      <c r="K227" s="33"/>
      <c r="L227" s="33"/>
      <c r="M227" s="55"/>
      <c r="N227" s="55"/>
      <c r="O227" s="56">
        <f>ifna(VLookup(H227, SwSh!A:B, 2, 0),"")</f>
        <v>20</v>
      </c>
      <c r="P227" s="57">
        <f t="shared" si="10"/>
        <v>164</v>
      </c>
      <c r="Q227" s="56" t="str">
        <f>ifna(VLookup(H227, PLA!A:C, 3, 0),"")</f>
        <v/>
      </c>
      <c r="R227" s="56" t="str">
        <f>ifna(VLookup(H227, Sv!A:B, 2, 0),"")</f>
        <v>K046</v>
      </c>
      <c r="S227" s="58" t="str">
        <f t="shared" si="2"/>
        <v>noctowl</v>
      </c>
    </row>
    <row r="228" ht="31.5" customHeight="1">
      <c r="A228" s="41">
        <v>227.0</v>
      </c>
      <c r="B228" s="41">
        <v>1.0</v>
      </c>
      <c r="C228" s="41">
        <v>8.0</v>
      </c>
      <c r="D228" s="41">
        <v>16.0</v>
      </c>
      <c r="E228" s="41">
        <v>3.0</v>
      </c>
      <c r="F228" s="41">
        <v>4.0</v>
      </c>
      <c r="G228" s="42" t="str">
        <f>ifna(VLookup(S228,Shiny!B:C, 2, 0),"")</f>
        <v/>
      </c>
      <c r="H228" s="43" t="s">
        <v>243</v>
      </c>
      <c r="I228" s="44">
        <v>165.0</v>
      </c>
      <c r="J228" s="45">
        <f>IFNA(VLOOKUP(S228,'Imported Index'!A:B,2,0),1)</f>
        <v>1</v>
      </c>
      <c r="K228" s="47"/>
      <c r="L228" s="47"/>
      <c r="M228" s="48"/>
      <c r="N228" s="48"/>
      <c r="O228" s="49" t="str">
        <f>ifna(VLookup(H228, SwSh!A:B, 2, 0),"")</f>
        <v/>
      </c>
      <c r="P228" s="50">
        <f t="shared" si="10"/>
        <v>165</v>
      </c>
      <c r="Q228" s="49" t="str">
        <f>ifna(VLookup(H228, PLA!A:C, 3, 0),"")</f>
        <v/>
      </c>
      <c r="R228" s="49" t="str">
        <f>ifna(VLookup(H228, Sv!A:B, 2, 0),"")</f>
        <v/>
      </c>
      <c r="S228" s="51" t="str">
        <f t="shared" si="2"/>
        <v>ledyba</v>
      </c>
    </row>
    <row r="229" ht="31.5" customHeight="1">
      <c r="A229" s="31">
        <v>228.0</v>
      </c>
      <c r="B229" s="31">
        <v>1.0</v>
      </c>
      <c r="C229" s="31">
        <v>8.0</v>
      </c>
      <c r="D229" s="31">
        <v>17.0</v>
      </c>
      <c r="E229" s="31">
        <v>3.0</v>
      </c>
      <c r="F229" s="31">
        <v>5.0</v>
      </c>
      <c r="G229" s="32" t="str">
        <f>ifna(VLookup(S229,Shiny!B:C, 2, 0),"")</f>
        <v/>
      </c>
      <c r="H229" s="52" t="s">
        <v>243</v>
      </c>
      <c r="I229" s="53">
        <v>165.0</v>
      </c>
      <c r="J229" s="54">
        <f>IFNA(VLOOKUP(S229,'Imported Index'!A:B,2,0),1)</f>
        <v>1</v>
      </c>
      <c r="K229" s="60"/>
      <c r="L229" s="33"/>
      <c r="M229" s="55"/>
      <c r="N229" s="37" t="s">
        <v>73</v>
      </c>
      <c r="O229" s="56" t="str">
        <f>ifna(VLookup(H229, SwSh!A:B, 2, 0),"")</f>
        <v/>
      </c>
      <c r="P229" s="57">
        <f t="shared" si="10"/>
        <v>165</v>
      </c>
      <c r="Q229" s="56" t="str">
        <f>ifna(VLookup(H229, PLA!A:C, 3, 0),"")</f>
        <v/>
      </c>
      <c r="R229" s="56" t="str">
        <f>ifna(VLookup(H229, Sv!A:B, 2, 0),"")</f>
        <v/>
      </c>
      <c r="S229" s="58" t="str">
        <f t="shared" si="2"/>
        <v>ledyba-f</v>
      </c>
    </row>
    <row r="230" ht="31.5" customHeight="1">
      <c r="A230" s="41">
        <v>229.0</v>
      </c>
      <c r="B230" s="41">
        <v>1.0</v>
      </c>
      <c r="C230" s="41">
        <v>8.0</v>
      </c>
      <c r="D230" s="41">
        <v>18.0</v>
      </c>
      <c r="E230" s="41">
        <v>3.0</v>
      </c>
      <c r="F230" s="41">
        <v>6.0</v>
      </c>
      <c r="G230" s="42" t="str">
        <f>ifna(VLookup(S230,Shiny!B:C, 2, 0),"")</f>
        <v/>
      </c>
      <c r="H230" s="43" t="s">
        <v>244</v>
      </c>
      <c r="I230" s="44">
        <v>166.0</v>
      </c>
      <c r="J230" s="45">
        <f>IFNA(VLOOKUP(S230,'Imported Index'!A:B,2,0),1)</f>
        <v>1</v>
      </c>
      <c r="K230" s="47"/>
      <c r="L230" s="47"/>
      <c r="M230" s="48"/>
      <c r="N230" s="48"/>
      <c r="O230" s="49" t="str">
        <f>ifna(VLookup(H230, SwSh!A:B, 2, 0),"")</f>
        <v/>
      </c>
      <c r="P230" s="50">
        <f t="shared" si="10"/>
        <v>166</v>
      </c>
      <c r="Q230" s="49" t="str">
        <f>ifna(VLookup(H230, PLA!A:C, 3, 0),"")</f>
        <v/>
      </c>
      <c r="R230" s="49" t="str">
        <f>ifna(VLookup(H230, Sv!A:B, 2, 0),"")</f>
        <v/>
      </c>
      <c r="S230" s="51" t="str">
        <f t="shared" si="2"/>
        <v>ledian</v>
      </c>
    </row>
    <row r="231" ht="31.5" customHeight="1">
      <c r="A231" s="31">
        <v>230.0</v>
      </c>
      <c r="B231" s="31">
        <v>1.0</v>
      </c>
      <c r="C231" s="31">
        <v>8.0</v>
      </c>
      <c r="D231" s="31">
        <v>19.0</v>
      </c>
      <c r="E231" s="31">
        <v>4.0</v>
      </c>
      <c r="F231" s="31">
        <v>1.0</v>
      </c>
      <c r="G231" s="32" t="str">
        <f>ifna(VLookup(S231,Shiny!B:C, 2, 0),"")</f>
        <v/>
      </c>
      <c r="H231" s="52" t="s">
        <v>244</v>
      </c>
      <c r="I231" s="53">
        <v>166.0</v>
      </c>
      <c r="J231" s="54">
        <f>IFNA(VLOOKUP(S231,'Imported Index'!A:B,2,0),1)</f>
        <v>1</v>
      </c>
      <c r="K231" s="33"/>
      <c r="L231" s="33"/>
      <c r="M231" s="55"/>
      <c r="N231" s="37" t="s">
        <v>73</v>
      </c>
      <c r="O231" s="56" t="str">
        <f>ifna(VLookup(H231, SwSh!A:B, 2, 0),"")</f>
        <v/>
      </c>
      <c r="P231" s="57">
        <f t="shared" si="10"/>
        <v>166</v>
      </c>
      <c r="Q231" s="56" t="str">
        <f>ifna(VLookup(H231, PLA!A:C, 3, 0),"")</f>
        <v/>
      </c>
      <c r="R231" s="56" t="str">
        <f>ifna(VLookup(H231, Sv!A:B, 2, 0),"")</f>
        <v/>
      </c>
      <c r="S231" s="58" t="str">
        <f t="shared" si="2"/>
        <v>ledian-f</v>
      </c>
    </row>
    <row r="232" ht="31.5" customHeight="1">
      <c r="A232" s="41">
        <v>231.0</v>
      </c>
      <c r="B232" s="41">
        <v>1.0</v>
      </c>
      <c r="C232" s="41">
        <v>8.0</v>
      </c>
      <c r="D232" s="41">
        <v>20.0</v>
      </c>
      <c r="E232" s="41">
        <v>4.0</v>
      </c>
      <c r="F232" s="41">
        <v>2.0</v>
      </c>
      <c r="G232" s="42" t="str">
        <f>ifna(VLookup(S232,Shiny!B:C, 2, 0),"")</f>
        <v/>
      </c>
      <c r="H232" s="43" t="s">
        <v>245</v>
      </c>
      <c r="I232" s="44">
        <v>167.0</v>
      </c>
      <c r="J232" s="45">
        <f>IFNA(VLOOKUP(S232,'Imported Index'!A:B,2,0),1)</f>
        <v>1</v>
      </c>
      <c r="K232" s="47"/>
      <c r="L232" s="47"/>
      <c r="M232" s="48"/>
      <c r="N232" s="48"/>
      <c r="O232" s="49" t="str">
        <f>ifna(VLookup(H232, SwSh!A:B, 2, 0),"")</f>
        <v/>
      </c>
      <c r="P232" s="50">
        <f t="shared" si="10"/>
        <v>167</v>
      </c>
      <c r="Q232" s="49" t="str">
        <f>ifna(VLookup(H232, PLA!A:C, 3, 0),"")</f>
        <v/>
      </c>
      <c r="R232" s="49" t="str">
        <f>ifna(VLookup(H232, Sv!A:B, 2, 0),"")</f>
        <v>K001</v>
      </c>
      <c r="S232" s="51" t="str">
        <f t="shared" si="2"/>
        <v>spinarak</v>
      </c>
    </row>
    <row r="233" ht="31.5" customHeight="1">
      <c r="A233" s="31">
        <v>232.0</v>
      </c>
      <c r="B233" s="31">
        <v>1.0</v>
      </c>
      <c r="C233" s="31">
        <v>8.0</v>
      </c>
      <c r="D233" s="31">
        <v>21.0</v>
      </c>
      <c r="E233" s="31">
        <v>4.0</v>
      </c>
      <c r="F233" s="31">
        <v>3.0</v>
      </c>
      <c r="G233" s="32" t="str">
        <f>ifna(VLookup(S233,Shiny!B:C, 2, 0),"")</f>
        <v/>
      </c>
      <c r="H233" s="52" t="s">
        <v>246</v>
      </c>
      <c r="I233" s="53">
        <v>168.0</v>
      </c>
      <c r="J233" s="54">
        <f>IFNA(VLOOKUP(S233,'Imported Index'!A:B,2,0),1)</f>
        <v>1</v>
      </c>
      <c r="K233" s="33"/>
      <c r="L233" s="33"/>
      <c r="M233" s="55"/>
      <c r="N233" s="55"/>
      <c r="O233" s="56" t="str">
        <f>ifna(VLookup(H233, SwSh!A:B, 2, 0),"")</f>
        <v/>
      </c>
      <c r="P233" s="57">
        <f t="shared" si="10"/>
        <v>168</v>
      </c>
      <c r="Q233" s="56" t="str">
        <f>ifna(VLookup(H233, PLA!A:C, 3, 0),"")</f>
        <v/>
      </c>
      <c r="R233" s="56" t="str">
        <f>ifna(VLookup(H233, Sv!A:B, 2, 0),"")</f>
        <v>K002</v>
      </c>
      <c r="S233" s="58" t="str">
        <f t="shared" si="2"/>
        <v>ariados</v>
      </c>
    </row>
    <row r="234" ht="31.5" customHeight="1">
      <c r="A234" s="41">
        <v>233.0</v>
      </c>
      <c r="B234" s="41">
        <v>1.0</v>
      </c>
      <c r="C234" s="41">
        <v>8.0</v>
      </c>
      <c r="D234" s="41">
        <v>22.0</v>
      </c>
      <c r="E234" s="41">
        <v>4.0</v>
      </c>
      <c r="F234" s="41">
        <v>4.0</v>
      </c>
      <c r="G234" s="42" t="str">
        <f>ifna(VLookup(S234,Shiny!B:C, 2, 0),"")</f>
        <v/>
      </c>
      <c r="H234" s="43" t="s">
        <v>247</v>
      </c>
      <c r="I234" s="44">
        <v>169.0</v>
      </c>
      <c r="J234" s="45">
        <f>IFNA(VLOOKUP(S234,'Imported Index'!A:B,2,0),1)</f>
        <v>1</v>
      </c>
      <c r="K234" s="47"/>
      <c r="L234" s="47"/>
      <c r="M234" s="48"/>
      <c r="N234" s="48"/>
      <c r="O234" s="49">
        <f>ifna(VLookup(H234, SwSh!A:B, 2, 0),"")</f>
        <v>146</v>
      </c>
      <c r="P234" s="50">
        <f t="shared" si="10"/>
        <v>169</v>
      </c>
      <c r="Q234" s="49">
        <f>ifna(VLookup(H234, PLA!A:C, 3, 0),"")</f>
        <v>36</v>
      </c>
      <c r="R234" s="49" t="str">
        <f>ifna(VLookup(H234, Sv!A:B, 2, 0),"")</f>
        <v/>
      </c>
      <c r="S234" s="51" t="str">
        <f t="shared" si="2"/>
        <v>crobat</v>
      </c>
    </row>
    <row r="235" ht="31.5" customHeight="1">
      <c r="A235" s="31">
        <v>234.0</v>
      </c>
      <c r="B235" s="31">
        <v>1.0</v>
      </c>
      <c r="C235" s="31">
        <v>8.0</v>
      </c>
      <c r="D235" s="31">
        <v>23.0</v>
      </c>
      <c r="E235" s="31">
        <v>4.0</v>
      </c>
      <c r="F235" s="31">
        <v>5.0</v>
      </c>
      <c r="G235" s="32" t="str">
        <f>ifna(VLookup(S235,Shiny!B:C, 2, 0),"")</f>
        <v/>
      </c>
      <c r="H235" s="52" t="s">
        <v>248</v>
      </c>
      <c r="I235" s="53">
        <v>170.0</v>
      </c>
      <c r="J235" s="54">
        <f>IFNA(VLOOKUP(S235,'Imported Index'!A:B,2,0),1)</f>
        <v>1</v>
      </c>
      <c r="K235" s="33"/>
      <c r="L235" s="33"/>
      <c r="M235" s="55"/>
      <c r="N235" s="55"/>
      <c r="O235" s="56">
        <f>ifna(VLookup(H235, SwSh!A:B, 2, 0),"")</f>
        <v>188</v>
      </c>
      <c r="P235" s="57">
        <f t="shared" si="10"/>
        <v>170</v>
      </c>
      <c r="Q235" s="56" t="str">
        <f>ifna(VLookup(H235, PLA!A:C, 3, 0),"")</f>
        <v/>
      </c>
      <c r="R235" s="56" t="str">
        <f>ifna(VLookup(H235, Sv!A:B, 2, 0),"")</f>
        <v>I?</v>
      </c>
      <c r="S235" s="58" t="str">
        <f t="shared" si="2"/>
        <v>chinchou</v>
      </c>
    </row>
    <row r="236" ht="31.5" customHeight="1">
      <c r="A236" s="41">
        <v>235.0</v>
      </c>
      <c r="B236" s="41">
        <v>1.0</v>
      </c>
      <c r="C236" s="41">
        <v>8.0</v>
      </c>
      <c r="D236" s="41">
        <v>24.0</v>
      </c>
      <c r="E236" s="41">
        <v>4.0</v>
      </c>
      <c r="F236" s="41">
        <v>6.0</v>
      </c>
      <c r="G236" s="42" t="str">
        <f>ifna(VLookup(S236,Shiny!B:C, 2, 0),"")</f>
        <v/>
      </c>
      <c r="H236" s="43" t="s">
        <v>249</v>
      </c>
      <c r="I236" s="44">
        <v>171.0</v>
      </c>
      <c r="J236" s="45">
        <f>IFNA(VLOOKUP(S236,'Imported Index'!A:B,2,0),1)</f>
        <v>1</v>
      </c>
      <c r="K236" s="47"/>
      <c r="L236" s="47"/>
      <c r="M236" s="48"/>
      <c r="N236" s="48"/>
      <c r="O236" s="49">
        <f>ifna(VLookup(H236, SwSh!A:B, 2, 0),"")</f>
        <v>189</v>
      </c>
      <c r="P236" s="50">
        <f t="shared" si="10"/>
        <v>171</v>
      </c>
      <c r="Q236" s="49" t="str">
        <f>ifna(VLookup(H236, PLA!A:C, 3, 0),"")</f>
        <v/>
      </c>
      <c r="R236" s="49" t="str">
        <f>ifna(VLookup(H236, Sv!A:B, 2, 0),"")</f>
        <v>I?</v>
      </c>
      <c r="S236" s="51" t="str">
        <f t="shared" si="2"/>
        <v>lanturn</v>
      </c>
    </row>
    <row r="237" ht="31.5" customHeight="1">
      <c r="A237" s="31">
        <v>236.0</v>
      </c>
      <c r="B237" s="31">
        <v>1.0</v>
      </c>
      <c r="C237" s="31">
        <v>8.0</v>
      </c>
      <c r="D237" s="31">
        <v>25.0</v>
      </c>
      <c r="E237" s="31">
        <v>5.0</v>
      </c>
      <c r="F237" s="31">
        <v>1.0</v>
      </c>
      <c r="G237" s="32" t="str">
        <f>ifna(VLookup(S237,Shiny!B:C, 2, 0),"")</f>
        <v/>
      </c>
      <c r="H237" s="52" t="s">
        <v>250</v>
      </c>
      <c r="I237" s="53">
        <v>172.0</v>
      </c>
      <c r="J237" s="54">
        <f>IFNA(VLOOKUP(S237,'Imported Index'!A:B,2,0),1)</f>
        <v>1</v>
      </c>
      <c r="K237" s="62"/>
      <c r="L237" s="33"/>
      <c r="M237" s="55"/>
      <c r="N237" s="55"/>
      <c r="O237" s="56">
        <f>ifna(VLookup(H237, SwSh!A:B, 2, 0),"")</f>
        <v>84</v>
      </c>
      <c r="P237" s="57">
        <f t="shared" si="10"/>
        <v>172</v>
      </c>
      <c r="Q237" s="56">
        <f>ifna(VLookup(H237, PLA!A:C, 3, 0),"")</f>
        <v>55</v>
      </c>
      <c r="R237" s="56">
        <f>ifna(VLookup(H237, Sv!A:B, 2, 0),"")</f>
        <v>73</v>
      </c>
      <c r="S237" s="58" t="str">
        <f t="shared" si="2"/>
        <v>pichu</v>
      </c>
    </row>
    <row r="238" ht="31.5" customHeight="1">
      <c r="A238" s="41">
        <v>237.0</v>
      </c>
      <c r="B238" s="41">
        <v>1.0</v>
      </c>
      <c r="C238" s="41">
        <v>8.0</v>
      </c>
      <c r="D238" s="41">
        <v>26.0</v>
      </c>
      <c r="E238" s="41">
        <v>5.0</v>
      </c>
      <c r="F238" s="41">
        <v>2.0</v>
      </c>
      <c r="G238" s="42" t="str">
        <f>ifna(VLookup(S238,Shiny!B:C, 2, 0),"")</f>
        <v/>
      </c>
      <c r="H238" s="43" t="s">
        <v>251</v>
      </c>
      <c r="I238" s="44">
        <v>173.0</v>
      </c>
      <c r="J238" s="45">
        <f>IFNA(VLOOKUP(S238,'Imported Index'!A:B,2,0),1)</f>
        <v>1</v>
      </c>
      <c r="K238" s="47"/>
      <c r="L238" s="47"/>
      <c r="M238" s="48"/>
      <c r="N238" s="48"/>
      <c r="O238" s="49">
        <f>ifna(VLookup(H238, SwSh!A:B, 2, 0),"")</f>
        <v>43</v>
      </c>
      <c r="P238" s="50">
        <f t="shared" si="10"/>
        <v>173</v>
      </c>
      <c r="Q238" s="49">
        <f>ifna(VLookup(H238, PLA!A:C, 3, 0),"")</f>
        <v>199</v>
      </c>
      <c r="R238" s="49" t="str">
        <f>ifna(VLookup(H238, Sv!A:B, 2, 0),"")</f>
        <v>K151</v>
      </c>
      <c r="S238" s="51" t="str">
        <f t="shared" si="2"/>
        <v>cleffa</v>
      </c>
    </row>
    <row r="239" ht="31.5" customHeight="1">
      <c r="A239" s="31">
        <v>238.0</v>
      </c>
      <c r="B239" s="31">
        <v>1.0</v>
      </c>
      <c r="C239" s="31">
        <v>8.0</v>
      </c>
      <c r="D239" s="31">
        <v>27.0</v>
      </c>
      <c r="E239" s="31">
        <v>5.0</v>
      </c>
      <c r="F239" s="31">
        <v>3.0</v>
      </c>
      <c r="G239" s="32" t="str">
        <f>ifna(VLookup(S239,Shiny!B:C, 2, 0),"")</f>
        <v/>
      </c>
      <c r="H239" s="52" t="s">
        <v>252</v>
      </c>
      <c r="I239" s="53">
        <v>174.0</v>
      </c>
      <c r="J239" s="54">
        <f>IFNA(VLOOKUP(S239,'Imported Index'!A:B,2,0),1)</f>
        <v>1</v>
      </c>
      <c r="K239" s="62"/>
      <c r="L239" s="33"/>
      <c r="M239" s="55"/>
      <c r="N239" s="55"/>
      <c r="O239" s="56">
        <f>ifna(VLookup(H239, SwSh!A:B, 2, 0),"")</f>
        <v>11</v>
      </c>
      <c r="P239" s="57">
        <f t="shared" si="10"/>
        <v>174</v>
      </c>
      <c r="Q239" s="56" t="str">
        <f>ifna(VLookup(H239, PLA!A:C, 3, 0),"")</f>
        <v/>
      </c>
      <c r="R239" s="56">
        <f>ifna(VLookup(H239, Sv!A:B, 2, 0),"")</f>
        <v>59</v>
      </c>
      <c r="S239" s="58" t="str">
        <f t="shared" si="2"/>
        <v>igglybuff</v>
      </c>
    </row>
    <row r="240" ht="31.5" customHeight="1">
      <c r="A240" s="41">
        <v>239.0</v>
      </c>
      <c r="B240" s="41">
        <v>1.0</v>
      </c>
      <c r="C240" s="41">
        <v>8.0</v>
      </c>
      <c r="D240" s="41">
        <v>28.0</v>
      </c>
      <c r="E240" s="41">
        <v>5.0</v>
      </c>
      <c r="F240" s="41">
        <v>4.0</v>
      </c>
      <c r="G240" s="42" t="str">
        <f>ifna(VLookup(S240,Shiny!B:C, 2, 0),"")</f>
        <v/>
      </c>
      <c r="H240" s="43" t="s">
        <v>253</v>
      </c>
      <c r="I240" s="44">
        <v>175.0</v>
      </c>
      <c r="J240" s="45">
        <f>IFNA(VLOOKUP(S240,'Imported Index'!A:B,2,0),1)</f>
        <v>1</v>
      </c>
      <c r="K240" s="47"/>
      <c r="L240" s="47"/>
      <c r="M240" s="48"/>
      <c r="N240" s="48"/>
      <c r="O240" s="49">
        <f>ifna(VLookup(H240, SwSh!A:B, 2, 0),"")</f>
        <v>257</v>
      </c>
      <c r="P240" s="50">
        <f t="shared" si="10"/>
        <v>175</v>
      </c>
      <c r="Q240" s="49">
        <f>ifna(VLookup(H240, PLA!A:C, 3, 0),"")</f>
        <v>127</v>
      </c>
      <c r="R240" s="49" t="str">
        <f>ifna(VLookup(H240, Sv!A:B, 2, 0),"")</f>
        <v/>
      </c>
      <c r="S240" s="51" t="str">
        <f t="shared" si="2"/>
        <v>togepi</v>
      </c>
    </row>
    <row r="241" ht="31.5" customHeight="1">
      <c r="A241" s="31">
        <v>240.0</v>
      </c>
      <c r="B241" s="31">
        <v>1.0</v>
      </c>
      <c r="C241" s="31">
        <v>8.0</v>
      </c>
      <c r="D241" s="31">
        <v>29.0</v>
      </c>
      <c r="E241" s="31">
        <v>5.0</v>
      </c>
      <c r="F241" s="31">
        <v>5.0</v>
      </c>
      <c r="G241" s="32" t="str">
        <f>ifna(VLookup(S241,Shiny!B:C, 2, 0),"")</f>
        <v/>
      </c>
      <c r="H241" s="52" t="s">
        <v>254</v>
      </c>
      <c r="I241" s="53">
        <v>176.0</v>
      </c>
      <c r="J241" s="54">
        <f>IFNA(VLOOKUP(S241,'Imported Index'!A:B,2,0),1)</f>
        <v>1</v>
      </c>
      <c r="K241" s="60"/>
      <c r="L241" s="33"/>
      <c r="M241" s="55"/>
      <c r="N241" s="55"/>
      <c r="O241" s="56">
        <f>ifna(VLookup(H241, SwSh!A:B, 2, 0),"")</f>
        <v>258</v>
      </c>
      <c r="P241" s="57">
        <f t="shared" si="10"/>
        <v>176</v>
      </c>
      <c r="Q241" s="56">
        <f>ifna(VLookup(H241, PLA!A:C, 3, 0),"")</f>
        <v>128</v>
      </c>
      <c r="R241" s="56" t="str">
        <f>ifna(VLookup(H241, Sv!A:B, 2, 0),"")</f>
        <v/>
      </c>
      <c r="S241" s="58" t="str">
        <f t="shared" si="2"/>
        <v>togetic</v>
      </c>
    </row>
    <row r="242" ht="31.5" customHeight="1">
      <c r="A242" s="41">
        <v>241.0</v>
      </c>
      <c r="B242" s="41">
        <v>1.0</v>
      </c>
      <c r="C242" s="41">
        <v>8.0</v>
      </c>
      <c r="D242" s="41">
        <v>30.0</v>
      </c>
      <c r="E242" s="41">
        <v>5.0</v>
      </c>
      <c r="F242" s="41">
        <v>6.0</v>
      </c>
      <c r="G242" s="42" t="str">
        <f>ifna(VLookup(S242,Shiny!B:C, 2, 0),"")</f>
        <v/>
      </c>
      <c r="H242" s="43" t="s">
        <v>255</v>
      </c>
      <c r="I242" s="44">
        <v>177.0</v>
      </c>
      <c r="J242" s="45">
        <f>IFNA(VLOOKUP(S242,'Imported Index'!A:B,2,0),1)</f>
        <v>1</v>
      </c>
      <c r="K242" s="47"/>
      <c r="L242" s="47"/>
      <c r="M242" s="48"/>
      <c r="N242" s="48"/>
      <c r="O242" s="49">
        <f>ifna(VLookup(H242, SwSh!A:B, 2, 0),"")</f>
        <v>92</v>
      </c>
      <c r="P242" s="50">
        <f t="shared" si="10"/>
        <v>177</v>
      </c>
      <c r="Q242" s="49" t="str">
        <f>ifna(VLookup(H242, PLA!A:C, 3, 0),"")</f>
        <v/>
      </c>
      <c r="R242" s="49" t="str">
        <f>ifna(VLookup(H242, Sv!A:B, 2, 0),"")</f>
        <v/>
      </c>
      <c r="S242" s="51" t="str">
        <f t="shared" si="2"/>
        <v>natu</v>
      </c>
    </row>
    <row r="243" ht="31.5" customHeight="1">
      <c r="A243" s="31">
        <v>242.0</v>
      </c>
      <c r="B243" s="31">
        <v>1.0</v>
      </c>
      <c r="C243" s="31">
        <v>9.0</v>
      </c>
      <c r="D243" s="31">
        <v>1.0</v>
      </c>
      <c r="E243" s="31">
        <v>1.0</v>
      </c>
      <c r="F243" s="31">
        <v>1.0</v>
      </c>
      <c r="G243" s="32" t="str">
        <f>ifna(VLookup(S243,Shiny!B:C, 2, 0),"")</f>
        <v/>
      </c>
      <c r="H243" s="52" t="s">
        <v>256</v>
      </c>
      <c r="I243" s="53">
        <v>178.0</v>
      </c>
      <c r="J243" s="54">
        <f>IFNA(VLOOKUP(S243,'Imported Index'!A:B,2,0),1)</f>
        <v>1</v>
      </c>
      <c r="K243" s="33"/>
      <c r="L243" s="33"/>
      <c r="M243" s="55"/>
      <c r="N243" s="55"/>
      <c r="O243" s="56">
        <f>ifna(VLookup(H243, SwSh!A:B, 2, 0),"")</f>
        <v>93</v>
      </c>
      <c r="P243" s="57">
        <f t="shared" si="10"/>
        <v>178</v>
      </c>
      <c r="Q243" s="56" t="str">
        <f>ifna(VLookup(H243, PLA!A:C, 3, 0),"")</f>
        <v/>
      </c>
      <c r="R243" s="56" t="str">
        <f>ifna(VLookup(H243, Sv!A:B, 2, 0),"")</f>
        <v/>
      </c>
      <c r="S243" s="58" t="str">
        <f t="shared" si="2"/>
        <v>xatu</v>
      </c>
    </row>
    <row r="244" ht="31.5" customHeight="1">
      <c r="A244" s="41">
        <v>243.0</v>
      </c>
      <c r="B244" s="41">
        <v>1.0</v>
      </c>
      <c r="C244" s="41">
        <v>9.0</v>
      </c>
      <c r="D244" s="41">
        <v>2.0</v>
      </c>
      <c r="E244" s="41">
        <v>1.0</v>
      </c>
      <c r="F244" s="41">
        <v>2.0</v>
      </c>
      <c r="G244" s="42" t="str">
        <f>ifna(VLookup(S244,Shiny!B:C, 2, 0),"")</f>
        <v/>
      </c>
      <c r="H244" s="43" t="s">
        <v>256</v>
      </c>
      <c r="I244" s="44">
        <v>178.0</v>
      </c>
      <c r="J244" s="45">
        <f>IFNA(VLOOKUP(S244,'Imported Index'!A:B,2,0),1)</f>
        <v>1</v>
      </c>
      <c r="K244" s="47"/>
      <c r="L244" s="47"/>
      <c r="M244" s="48"/>
      <c r="N244" s="59" t="s">
        <v>73</v>
      </c>
      <c r="O244" s="49">
        <f>ifna(VLookup(H244, SwSh!A:B, 2, 0),"")</f>
        <v>93</v>
      </c>
      <c r="P244" s="50">
        <f t="shared" si="10"/>
        <v>178</v>
      </c>
      <c r="Q244" s="49" t="str">
        <f>ifna(VLookup(H244, PLA!A:C, 3, 0),"")</f>
        <v/>
      </c>
      <c r="R244" s="49" t="str">
        <f>ifna(VLookup(H244, Sv!A:B, 2, 0),"")</f>
        <v/>
      </c>
      <c r="S244" s="51" t="str">
        <f t="shared" si="2"/>
        <v>xatu-f</v>
      </c>
    </row>
    <row r="245" ht="31.5" customHeight="1">
      <c r="A245" s="31">
        <v>244.0</v>
      </c>
      <c r="B245" s="31">
        <v>1.0</v>
      </c>
      <c r="C245" s="31">
        <v>9.0</v>
      </c>
      <c r="D245" s="31">
        <v>3.0</v>
      </c>
      <c r="E245" s="31">
        <v>1.0</v>
      </c>
      <c r="F245" s="31">
        <v>3.0</v>
      </c>
      <c r="G245" s="32" t="str">
        <f>ifna(VLookup(S245,Shiny!B:C, 2, 0),"")</f>
        <v/>
      </c>
      <c r="H245" s="52" t="s">
        <v>257</v>
      </c>
      <c r="I245" s="53">
        <v>179.0</v>
      </c>
      <c r="J245" s="54">
        <f>IFNA(VLOOKUP(S245,'Imported Index'!A:B,2,0),1)</f>
        <v>1</v>
      </c>
      <c r="K245" s="62"/>
      <c r="L245" s="33"/>
      <c r="M245" s="55"/>
      <c r="N245" s="55"/>
      <c r="O245" s="56" t="str">
        <f>ifna(VLookup(H245, SwSh!A:B, 2, 0),"")</f>
        <v/>
      </c>
      <c r="P245" s="57">
        <f t="shared" si="10"/>
        <v>179</v>
      </c>
      <c r="Q245" s="56" t="str">
        <f>ifna(VLookup(H245, PLA!A:C, 3, 0),"")</f>
        <v/>
      </c>
      <c r="R245" s="56">
        <f>ifna(VLookup(H245, Sv!A:B, 2, 0),"")</f>
        <v>101</v>
      </c>
      <c r="S245" s="58" t="str">
        <f t="shared" si="2"/>
        <v>mareep</v>
      </c>
    </row>
    <row r="246" ht="31.5" customHeight="1">
      <c r="A246" s="41">
        <v>245.0</v>
      </c>
      <c r="B246" s="41">
        <v>1.0</v>
      </c>
      <c r="C246" s="41">
        <v>9.0</v>
      </c>
      <c r="D246" s="41">
        <v>4.0</v>
      </c>
      <c r="E246" s="41">
        <v>1.0</v>
      </c>
      <c r="F246" s="41">
        <v>4.0</v>
      </c>
      <c r="G246" s="42" t="str">
        <f>ifna(VLookup(S246,Shiny!B:C, 2, 0),"")</f>
        <v/>
      </c>
      <c r="H246" s="43" t="s">
        <v>258</v>
      </c>
      <c r="I246" s="44">
        <v>180.0</v>
      </c>
      <c r="J246" s="45">
        <f>IFNA(VLOOKUP(S246,'Imported Index'!A:B,2,0),1)</f>
        <v>1</v>
      </c>
      <c r="K246" s="61"/>
      <c r="L246" s="47"/>
      <c r="M246" s="48"/>
      <c r="N246" s="48"/>
      <c r="O246" s="49" t="str">
        <f>ifna(VLookup(H246, SwSh!A:B, 2, 0),"")</f>
        <v/>
      </c>
      <c r="P246" s="50">
        <f t="shared" si="10"/>
        <v>180</v>
      </c>
      <c r="Q246" s="49" t="str">
        <f>ifna(VLookup(H246, PLA!A:C, 3, 0),"")</f>
        <v/>
      </c>
      <c r="R246" s="49">
        <f>ifna(VLookup(H246, Sv!A:B, 2, 0),"")</f>
        <v>102</v>
      </c>
      <c r="S246" s="51" t="str">
        <f t="shared" si="2"/>
        <v>flaaffy</v>
      </c>
    </row>
    <row r="247" ht="31.5" customHeight="1">
      <c r="A247" s="31">
        <v>246.0</v>
      </c>
      <c r="B247" s="31">
        <v>1.0</v>
      </c>
      <c r="C247" s="31">
        <v>9.0</v>
      </c>
      <c r="D247" s="31">
        <v>5.0</v>
      </c>
      <c r="E247" s="31">
        <v>1.0</v>
      </c>
      <c r="F247" s="31">
        <v>5.0</v>
      </c>
      <c r="G247" s="32" t="str">
        <f>ifna(VLookup(S247,Shiny!B:C, 2, 0),"")</f>
        <v/>
      </c>
      <c r="H247" s="52" t="s">
        <v>259</v>
      </c>
      <c r="I247" s="53">
        <v>181.0</v>
      </c>
      <c r="J247" s="54">
        <f>IFNA(VLOOKUP(S247,'Imported Index'!A:B,2,0),1)</f>
        <v>1</v>
      </c>
      <c r="K247" s="62"/>
      <c r="L247" s="33"/>
      <c r="M247" s="55"/>
      <c r="N247" s="55"/>
      <c r="O247" s="56" t="str">
        <f>ifna(VLookup(H247, SwSh!A:B, 2, 0),"")</f>
        <v/>
      </c>
      <c r="P247" s="57">
        <f t="shared" si="10"/>
        <v>181</v>
      </c>
      <c r="Q247" s="56" t="str">
        <f>ifna(VLookup(H247, PLA!A:C, 3, 0),"")</f>
        <v/>
      </c>
      <c r="R247" s="56">
        <f>ifna(VLookup(H247, Sv!A:B, 2, 0),"")</f>
        <v>103</v>
      </c>
      <c r="S247" s="58" t="str">
        <f t="shared" si="2"/>
        <v>ampharos</v>
      </c>
    </row>
    <row r="248" ht="31.5" customHeight="1">
      <c r="A248" s="41">
        <v>247.0</v>
      </c>
      <c r="B248" s="41">
        <v>1.0</v>
      </c>
      <c r="C248" s="41">
        <v>9.0</v>
      </c>
      <c r="D248" s="41">
        <v>6.0</v>
      </c>
      <c r="E248" s="41">
        <v>1.0</v>
      </c>
      <c r="F248" s="41">
        <v>6.0</v>
      </c>
      <c r="G248" s="42" t="str">
        <f>ifna(VLookup(S248,Shiny!B:C, 2, 0),"")</f>
        <v/>
      </c>
      <c r="H248" s="43" t="s">
        <v>260</v>
      </c>
      <c r="I248" s="44">
        <v>182.0</v>
      </c>
      <c r="J248" s="45">
        <f>IFNA(VLOOKUP(S248,'Imported Index'!A:B,2,0),1)</f>
        <v>1</v>
      </c>
      <c r="K248" s="47"/>
      <c r="L248" s="47"/>
      <c r="M248" s="48"/>
      <c r="N248" s="48"/>
      <c r="O248" s="49">
        <f>ifna(VLookup(H248, SwSh!A:B, 2, 0),"")</f>
        <v>58</v>
      </c>
      <c r="P248" s="50">
        <f t="shared" si="10"/>
        <v>182</v>
      </c>
      <c r="Q248" s="49" t="str">
        <f>ifna(VLookup(H248, PLA!A:C, 3, 0),"")</f>
        <v/>
      </c>
      <c r="R248" s="49" t="str">
        <f>ifna(VLookup(H248, Sv!A:B, 2, 0),"")</f>
        <v>I?</v>
      </c>
      <c r="S248" s="51" t="str">
        <f t="shared" si="2"/>
        <v>bellossom</v>
      </c>
    </row>
    <row r="249" ht="31.5" customHeight="1">
      <c r="A249" s="31">
        <v>248.0</v>
      </c>
      <c r="B249" s="31">
        <v>1.0</v>
      </c>
      <c r="C249" s="31">
        <v>9.0</v>
      </c>
      <c r="D249" s="31">
        <v>7.0</v>
      </c>
      <c r="E249" s="31">
        <v>2.0</v>
      </c>
      <c r="F249" s="31">
        <v>1.0</v>
      </c>
      <c r="G249" s="32" t="str">
        <f>ifna(VLookup(S249,Shiny!B:C, 2, 0),"")</f>
        <v/>
      </c>
      <c r="H249" s="52" t="s">
        <v>261</v>
      </c>
      <c r="I249" s="53">
        <v>183.0</v>
      </c>
      <c r="J249" s="54">
        <f>IFNA(VLOOKUP(S249,'Imported Index'!A:B,2,0),1)</f>
        <v>1</v>
      </c>
      <c r="K249" s="62"/>
      <c r="L249" s="33"/>
      <c r="M249" s="55"/>
      <c r="N249" s="55"/>
      <c r="O249" s="56">
        <f>ifna(VLookup(H249, SwSh!A:B, 2, 0),"")</f>
        <v>140</v>
      </c>
      <c r="P249" s="57">
        <f t="shared" si="10"/>
        <v>183</v>
      </c>
      <c r="Q249" s="56" t="str">
        <f>ifna(VLookup(H249, PLA!A:C, 3, 0),"")</f>
        <v/>
      </c>
      <c r="R249" s="56">
        <f>ifna(VLookup(H249, Sv!A:B, 2, 0),"")</f>
        <v>47</v>
      </c>
      <c r="S249" s="58" t="str">
        <f t="shared" si="2"/>
        <v>marill</v>
      </c>
    </row>
    <row r="250" ht="31.5" customHeight="1">
      <c r="A250" s="41">
        <v>249.0</v>
      </c>
      <c r="B250" s="41">
        <v>1.0</v>
      </c>
      <c r="C250" s="41">
        <v>9.0</v>
      </c>
      <c r="D250" s="41">
        <v>8.0</v>
      </c>
      <c r="E250" s="41">
        <v>2.0</v>
      </c>
      <c r="F250" s="41">
        <v>2.0</v>
      </c>
      <c r="G250" s="42" t="str">
        <f>ifna(VLookup(S250,Shiny!B:C, 2, 0),"")</f>
        <v/>
      </c>
      <c r="H250" s="43" t="s">
        <v>262</v>
      </c>
      <c r="I250" s="44">
        <v>184.0</v>
      </c>
      <c r="J250" s="45">
        <f>IFNA(VLOOKUP(S250,'Imported Index'!A:B,2,0),1)</f>
        <v>1</v>
      </c>
      <c r="K250" s="61"/>
      <c r="L250" s="47"/>
      <c r="M250" s="48"/>
      <c r="N250" s="48"/>
      <c r="O250" s="49">
        <f>ifna(VLookup(H250, SwSh!A:B, 2, 0),"")</f>
        <v>141</v>
      </c>
      <c r="P250" s="50">
        <f t="shared" si="10"/>
        <v>184</v>
      </c>
      <c r="Q250" s="49" t="str">
        <f>ifna(VLookup(H250, PLA!A:C, 3, 0),"")</f>
        <v/>
      </c>
      <c r="R250" s="49">
        <f>ifna(VLookup(H250, Sv!A:B, 2, 0),"")</f>
        <v>48</v>
      </c>
      <c r="S250" s="51" t="str">
        <f t="shared" si="2"/>
        <v>azumarill</v>
      </c>
    </row>
    <row r="251" ht="31.5" customHeight="1">
      <c r="A251" s="31">
        <v>250.0</v>
      </c>
      <c r="B251" s="31">
        <v>1.0</v>
      </c>
      <c r="C251" s="31">
        <v>9.0</v>
      </c>
      <c r="D251" s="31">
        <v>9.0</v>
      </c>
      <c r="E251" s="31">
        <v>2.0</v>
      </c>
      <c r="F251" s="31">
        <v>3.0</v>
      </c>
      <c r="G251" s="32" t="str">
        <f>ifna(VLookup(S251,Shiny!B:C, 2, 0),"")</f>
        <v/>
      </c>
      <c r="H251" s="52" t="s">
        <v>263</v>
      </c>
      <c r="I251" s="53">
        <v>185.0</v>
      </c>
      <c r="J251" s="54">
        <f>IFNA(VLOOKUP(S251,'Imported Index'!A:B,2,0),1)</f>
        <v>1</v>
      </c>
      <c r="K251" s="62"/>
      <c r="L251" s="33"/>
      <c r="M251" s="55"/>
      <c r="N251" s="55"/>
      <c r="O251" s="56">
        <f>ifna(VLookup(H251, SwSh!A:B, 2, 0),"")</f>
        <v>253</v>
      </c>
      <c r="P251" s="57">
        <f t="shared" si="10"/>
        <v>185</v>
      </c>
      <c r="Q251" s="56">
        <f>ifna(VLookup(H251, PLA!A:C, 3, 0),"")</f>
        <v>124</v>
      </c>
      <c r="R251" s="56">
        <f>ifna(VLookup(H251, Sv!A:B, 2, 0),"")</f>
        <v>88</v>
      </c>
      <c r="S251" s="58" t="str">
        <f t="shared" si="2"/>
        <v>sudowoodo</v>
      </c>
    </row>
    <row r="252" ht="31.5" customHeight="1">
      <c r="A252" s="41">
        <v>251.0</v>
      </c>
      <c r="B252" s="41">
        <v>1.0</v>
      </c>
      <c r="C252" s="41">
        <v>9.0</v>
      </c>
      <c r="D252" s="41">
        <v>10.0</v>
      </c>
      <c r="E252" s="41">
        <v>2.0</v>
      </c>
      <c r="F252" s="41">
        <v>4.0</v>
      </c>
      <c r="G252" s="42" t="str">
        <f>ifna(VLookup(S252,Shiny!B:C, 2, 0),"")</f>
        <v/>
      </c>
      <c r="H252" s="43" t="s">
        <v>263</v>
      </c>
      <c r="I252" s="44">
        <v>185.0</v>
      </c>
      <c r="J252" s="45">
        <f>IFNA(VLOOKUP(S252,'Imported Index'!A:B,2,0),1)</f>
        <v>1</v>
      </c>
      <c r="K252" s="61"/>
      <c r="L252" s="47"/>
      <c r="M252" s="48"/>
      <c r="N252" s="59" t="s">
        <v>73</v>
      </c>
      <c r="O252" s="49">
        <f>ifna(VLookup(H252, SwSh!A:B, 2, 0),"")</f>
        <v>253</v>
      </c>
      <c r="P252" s="50">
        <f t="shared" si="10"/>
        <v>185</v>
      </c>
      <c r="Q252" s="49">
        <f>ifna(VLookup(H252, PLA!A:C, 3, 0),"")</f>
        <v>124</v>
      </c>
      <c r="R252" s="49">
        <f>ifna(VLookup(H252, Sv!A:B, 2, 0),"")</f>
        <v>88</v>
      </c>
      <c r="S252" s="51" t="str">
        <f t="shared" si="2"/>
        <v>sudowoodo-f</v>
      </c>
    </row>
    <row r="253" ht="31.5" customHeight="1">
      <c r="A253" s="31">
        <v>252.0</v>
      </c>
      <c r="B253" s="31">
        <v>1.0</v>
      </c>
      <c r="C253" s="31">
        <v>9.0</v>
      </c>
      <c r="D253" s="31">
        <v>11.0</v>
      </c>
      <c r="E253" s="31">
        <v>2.0</v>
      </c>
      <c r="F253" s="31">
        <v>5.0</v>
      </c>
      <c r="G253" s="32" t="str">
        <f>ifna(VLookup(S253,Shiny!B:C, 2, 0),"")</f>
        <v/>
      </c>
      <c r="H253" s="52" t="s">
        <v>264</v>
      </c>
      <c r="I253" s="53">
        <v>186.0</v>
      </c>
      <c r="J253" s="54">
        <f>IFNA(VLOOKUP(S253,'Imported Index'!A:B,2,0),1)</f>
        <v>1</v>
      </c>
      <c r="K253" s="33"/>
      <c r="L253" s="33"/>
      <c r="M253" s="55"/>
      <c r="N253" s="55"/>
      <c r="O253" s="56">
        <f>ifna(VLookup(H253, SwSh!A:B, 2, 0),"")</f>
        <v>145</v>
      </c>
      <c r="P253" s="57">
        <f t="shared" si="10"/>
        <v>186</v>
      </c>
      <c r="Q253" s="56" t="str">
        <f>ifna(VLookup(H253, PLA!A:C, 3, 0),"")</f>
        <v/>
      </c>
      <c r="R253" s="56" t="str">
        <f>ifna(VLookup(H253, Sv!A:B, 2, 0),"")</f>
        <v>K042</v>
      </c>
      <c r="S253" s="58" t="str">
        <f t="shared" si="2"/>
        <v>politoed</v>
      </c>
    </row>
    <row r="254" ht="31.5" customHeight="1">
      <c r="A254" s="41">
        <v>253.0</v>
      </c>
      <c r="B254" s="41">
        <v>1.0</v>
      </c>
      <c r="C254" s="41">
        <v>9.0</v>
      </c>
      <c r="D254" s="41">
        <v>12.0</v>
      </c>
      <c r="E254" s="41">
        <v>2.0</v>
      </c>
      <c r="F254" s="41">
        <v>6.0</v>
      </c>
      <c r="G254" s="42" t="str">
        <f>ifna(VLookup(S254,Shiny!B:C, 2, 0),"")</f>
        <v/>
      </c>
      <c r="H254" s="43" t="s">
        <v>264</v>
      </c>
      <c r="I254" s="44">
        <v>186.0</v>
      </c>
      <c r="J254" s="45">
        <f>IFNA(VLOOKUP(S254,'Imported Index'!A:B,2,0),1)</f>
        <v>1</v>
      </c>
      <c r="K254" s="47"/>
      <c r="L254" s="47"/>
      <c r="M254" s="48"/>
      <c r="N254" s="59" t="s">
        <v>73</v>
      </c>
      <c r="O254" s="49">
        <f>ifna(VLookup(H254, SwSh!A:B, 2, 0),"")</f>
        <v>145</v>
      </c>
      <c r="P254" s="50">
        <f t="shared" si="10"/>
        <v>186</v>
      </c>
      <c r="Q254" s="49" t="str">
        <f>ifna(VLookup(H254, PLA!A:C, 3, 0),"")</f>
        <v/>
      </c>
      <c r="R254" s="49" t="str">
        <f>ifna(VLookup(H254, Sv!A:B, 2, 0),"")</f>
        <v>K042</v>
      </c>
      <c r="S254" s="51" t="str">
        <f t="shared" si="2"/>
        <v>politoed-f</v>
      </c>
    </row>
    <row r="255" ht="31.5" customHeight="1">
      <c r="A255" s="31">
        <v>254.0</v>
      </c>
      <c r="B255" s="31">
        <v>1.0</v>
      </c>
      <c r="C255" s="31">
        <v>9.0</v>
      </c>
      <c r="D255" s="31">
        <v>13.0</v>
      </c>
      <c r="E255" s="31">
        <v>3.0</v>
      </c>
      <c r="F255" s="31">
        <v>1.0</v>
      </c>
      <c r="G255" s="32" t="str">
        <f>ifna(VLookup(S255,Shiny!B:C, 2, 0),"")</f>
        <v/>
      </c>
      <c r="H255" s="52" t="s">
        <v>265</v>
      </c>
      <c r="I255" s="53">
        <v>187.0</v>
      </c>
      <c r="J255" s="54">
        <f>IFNA(VLOOKUP(S255,'Imported Index'!A:B,2,0),1)</f>
        <v>1</v>
      </c>
      <c r="K255" s="62"/>
      <c r="L255" s="33"/>
      <c r="M255" s="55"/>
      <c r="N255" s="55"/>
      <c r="O255" s="56" t="str">
        <f>ifna(VLookup(H255, SwSh!A:B, 2, 0),"")</f>
        <v/>
      </c>
      <c r="P255" s="57">
        <f t="shared" si="10"/>
        <v>187</v>
      </c>
      <c r="Q255" s="56" t="str">
        <f>ifna(VLookup(H255, PLA!A:C, 3, 0),"")</f>
        <v/>
      </c>
      <c r="R255" s="56">
        <f>ifna(VLookup(H255, Sv!A:B, 2, 0),"")</f>
        <v>16</v>
      </c>
      <c r="S255" s="58" t="str">
        <f t="shared" si="2"/>
        <v>hoppip</v>
      </c>
    </row>
    <row r="256" ht="31.5" customHeight="1">
      <c r="A256" s="41">
        <v>255.0</v>
      </c>
      <c r="B256" s="41">
        <v>1.0</v>
      </c>
      <c r="C256" s="41">
        <v>9.0</v>
      </c>
      <c r="D256" s="41">
        <v>14.0</v>
      </c>
      <c r="E256" s="41">
        <v>3.0</v>
      </c>
      <c r="F256" s="41">
        <v>2.0</v>
      </c>
      <c r="G256" s="42" t="str">
        <f>ifna(VLookup(S256,Shiny!B:C, 2, 0),"")</f>
        <v/>
      </c>
      <c r="H256" s="43" t="s">
        <v>266</v>
      </c>
      <c r="I256" s="44">
        <v>188.0</v>
      </c>
      <c r="J256" s="45">
        <f>IFNA(VLOOKUP(S256,'Imported Index'!A:B,2,0),1)</f>
        <v>1</v>
      </c>
      <c r="K256" s="61"/>
      <c r="L256" s="47"/>
      <c r="M256" s="48"/>
      <c r="N256" s="48"/>
      <c r="O256" s="49" t="str">
        <f>ifna(VLookup(H256, SwSh!A:B, 2, 0),"")</f>
        <v/>
      </c>
      <c r="P256" s="50">
        <f t="shared" si="10"/>
        <v>188</v>
      </c>
      <c r="Q256" s="49" t="str">
        <f>ifna(VLookup(H256, PLA!A:C, 3, 0),"")</f>
        <v/>
      </c>
      <c r="R256" s="49">
        <f>ifna(VLookup(H256, Sv!A:B, 2, 0),"")</f>
        <v>17</v>
      </c>
      <c r="S256" s="51" t="str">
        <f t="shared" si="2"/>
        <v>skiploom</v>
      </c>
    </row>
    <row r="257" ht="31.5" customHeight="1">
      <c r="A257" s="31">
        <v>256.0</v>
      </c>
      <c r="B257" s="31">
        <v>1.0</v>
      </c>
      <c r="C257" s="31">
        <v>9.0</v>
      </c>
      <c r="D257" s="31">
        <v>15.0</v>
      </c>
      <c r="E257" s="31">
        <v>3.0</v>
      </c>
      <c r="F257" s="31">
        <v>3.0</v>
      </c>
      <c r="G257" s="32" t="str">
        <f>ifna(VLookup(S257,Shiny!B:C, 2, 0),"")</f>
        <v/>
      </c>
      <c r="H257" s="52" t="s">
        <v>267</v>
      </c>
      <c r="I257" s="53">
        <v>189.0</v>
      </c>
      <c r="J257" s="54">
        <f>IFNA(VLOOKUP(S257,'Imported Index'!A:B,2,0),1)</f>
        <v>1</v>
      </c>
      <c r="K257" s="62"/>
      <c r="L257" s="33"/>
      <c r="M257" s="55"/>
      <c r="N257" s="55"/>
      <c r="O257" s="56" t="str">
        <f>ifna(VLookup(H257, SwSh!A:B, 2, 0),"")</f>
        <v/>
      </c>
      <c r="P257" s="57">
        <f t="shared" si="10"/>
        <v>189</v>
      </c>
      <c r="Q257" s="56" t="str">
        <f>ifna(VLookup(H257, PLA!A:C, 3, 0),"")</f>
        <v/>
      </c>
      <c r="R257" s="56">
        <f>ifna(VLookup(H257, Sv!A:B, 2, 0),"")</f>
        <v>18</v>
      </c>
      <c r="S257" s="58" t="str">
        <f t="shared" si="2"/>
        <v>jumpluff</v>
      </c>
    </row>
    <row r="258" ht="31.5" customHeight="1">
      <c r="A258" s="41">
        <v>257.0</v>
      </c>
      <c r="B258" s="41">
        <v>1.0</v>
      </c>
      <c r="C258" s="41">
        <v>9.0</v>
      </c>
      <c r="D258" s="41">
        <v>16.0</v>
      </c>
      <c r="E258" s="41">
        <v>3.0</v>
      </c>
      <c r="F258" s="41">
        <v>4.0</v>
      </c>
      <c r="G258" s="42" t="str">
        <f>ifna(VLookup(S258,Shiny!B:C, 2, 0),"")</f>
        <v/>
      </c>
      <c r="H258" s="43" t="s">
        <v>268</v>
      </c>
      <c r="I258" s="44">
        <v>190.0</v>
      </c>
      <c r="J258" s="45">
        <f>IFNA(VLOOKUP(S258,'Imported Index'!A:B,2,0),1)</f>
        <v>1</v>
      </c>
      <c r="K258" s="46"/>
      <c r="L258" s="47"/>
      <c r="M258" s="48"/>
      <c r="N258" s="48"/>
      <c r="O258" s="49" t="str">
        <f>ifna(VLookup(H258, SwSh!A:B, 2, 0),"")</f>
        <v/>
      </c>
      <c r="P258" s="50">
        <f t="shared" si="10"/>
        <v>190</v>
      </c>
      <c r="Q258" s="49">
        <f>ifna(VLookup(H258, PLA!A:C, 3, 0),"")</f>
        <v>78</v>
      </c>
      <c r="R258" s="49" t="str">
        <f>ifna(VLookup(H258, Sv!A:B, 2, 0),"")</f>
        <v>K047</v>
      </c>
      <c r="S258" s="51" t="str">
        <f t="shared" si="2"/>
        <v>aipom</v>
      </c>
    </row>
    <row r="259" ht="31.5" customHeight="1">
      <c r="A259" s="31">
        <v>258.0</v>
      </c>
      <c r="B259" s="31">
        <v>1.0</v>
      </c>
      <c r="C259" s="31">
        <v>9.0</v>
      </c>
      <c r="D259" s="31">
        <v>17.0</v>
      </c>
      <c r="E259" s="31">
        <v>3.0</v>
      </c>
      <c r="F259" s="31">
        <v>5.0</v>
      </c>
      <c r="G259" s="32" t="str">
        <f>ifna(VLookup(S259,Shiny!B:C, 2, 0),"")</f>
        <v/>
      </c>
      <c r="H259" s="52" t="s">
        <v>268</v>
      </c>
      <c r="I259" s="53">
        <v>190.0</v>
      </c>
      <c r="J259" s="54">
        <f>IFNA(VLOOKUP(S259,'Imported Index'!A:B,2,0),1)</f>
        <v>1</v>
      </c>
      <c r="K259" s="33"/>
      <c r="L259" s="33"/>
      <c r="M259" s="55"/>
      <c r="N259" s="37" t="s">
        <v>73</v>
      </c>
      <c r="O259" s="56" t="str">
        <f>ifna(VLookup(H259, SwSh!A:B, 2, 0),"")</f>
        <v/>
      </c>
      <c r="P259" s="57">
        <f t="shared" si="10"/>
        <v>190</v>
      </c>
      <c r="Q259" s="56">
        <f>ifna(VLookup(H259, PLA!A:C, 3, 0),"")</f>
        <v>78</v>
      </c>
      <c r="R259" s="56" t="str">
        <f>ifna(VLookup(H259, Sv!A:B, 2, 0),"")</f>
        <v>K047</v>
      </c>
      <c r="S259" s="58" t="str">
        <f t="shared" si="2"/>
        <v>aipom-f</v>
      </c>
    </row>
    <row r="260" ht="31.5" customHeight="1">
      <c r="A260" s="41">
        <v>259.0</v>
      </c>
      <c r="B260" s="41">
        <v>1.0</v>
      </c>
      <c r="C260" s="41">
        <v>9.0</v>
      </c>
      <c r="D260" s="41">
        <v>18.0</v>
      </c>
      <c r="E260" s="41">
        <v>3.0</v>
      </c>
      <c r="F260" s="41">
        <v>6.0</v>
      </c>
      <c r="G260" s="42" t="str">
        <f>ifna(VLookup(S260,Shiny!B:C, 2, 0),"")</f>
        <v/>
      </c>
      <c r="H260" s="43" t="s">
        <v>269</v>
      </c>
      <c r="I260" s="44">
        <v>191.0</v>
      </c>
      <c r="J260" s="45">
        <f>IFNA(VLOOKUP(S260,'Imported Index'!A:B,2,0),1)</f>
        <v>1</v>
      </c>
      <c r="K260" s="61"/>
      <c r="L260" s="47"/>
      <c r="M260" s="48"/>
      <c r="N260" s="48"/>
      <c r="O260" s="49" t="str">
        <f>ifna(VLookup(H260, SwSh!A:B, 2, 0),"")</f>
        <v/>
      </c>
      <c r="P260" s="50">
        <f t="shared" si="10"/>
        <v>191</v>
      </c>
      <c r="Q260" s="49" t="str">
        <f>ifna(VLookup(H260, PLA!A:C, 3, 0),"")</f>
        <v/>
      </c>
      <c r="R260" s="49">
        <f>ifna(VLookup(H260, Sv!A:B, 2, 0),"")</f>
        <v>31</v>
      </c>
      <c r="S260" s="51" t="str">
        <f t="shared" si="2"/>
        <v>sunkern</v>
      </c>
    </row>
    <row r="261" ht="31.5" customHeight="1">
      <c r="A261" s="31">
        <v>260.0</v>
      </c>
      <c r="B261" s="31">
        <v>1.0</v>
      </c>
      <c r="C261" s="31">
        <v>9.0</v>
      </c>
      <c r="D261" s="31">
        <v>19.0</v>
      </c>
      <c r="E261" s="31">
        <v>4.0</v>
      </c>
      <c r="F261" s="31">
        <v>1.0</v>
      </c>
      <c r="G261" s="32" t="str">
        <f>ifna(VLookup(S261,Shiny!B:C, 2, 0),"")</f>
        <v/>
      </c>
      <c r="H261" s="52" t="s">
        <v>270</v>
      </c>
      <c r="I261" s="53">
        <v>192.0</v>
      </c>
      <c r="J261" s="54">
        <f>IFNA(VLOOKUP(S261,'Imported Index'!A:B,2,0),1)</f>
        <v>1</v>
      </c>
      <c r="K261" s="62"/>
      <c r="L261" s="33"/>
      <c r="M261" s="55"/>
      <c r="N261" s="55"/>
      <c r="O261" s="56" t="str">
        <f>ifna(VLookup(H261, SwSh!A:B, 2, 0),"")</f>
        <v/>
      </c>
      <c r="P261" s="57">
        <f t="shared" si="10"/>
        <v>192</v>
      </c>
      <c r="Q261" s="56" t="str">
        <f>ifna(VLookup(H261, PLA!A:C, 3, 0),"")</f>
        <v/>
      </c>
      <c r="R261" s="56">
        <f>ifna(VLookup(H261, Sv!A:B, 2, 0),"")</f>
        <v>32</v>
      </c>
      <c r="S261" s="58" t="str">
        <f t="shared" si="2"/>
        <v>sunflora</v>
      </c>
    </row>
    <row r="262" ht="31.5" customHeight="1">
      <c r="A262" s="41">
        <v>261.0</v>
      </c>
      <c r="B262" s="41">
        <v>1.0</v>
      </c>
      <c r="C262" s="41">
        <v>9.0</v>
      </c>
      <c r="D262" s="41">
        <v>20.0</v>
      </c>
      <c r="E262" s="41">
        <v>4.0</v>
      </c>
      <c r="F262" s="41">
        <v>2.0</v>
      </c>
      <c r="G262" s="42" t="str">
        <f>ifna(VLookup(S262,Shiny!B:C, 2, 0),"")</f>
        <v/>
      </c>
      <c r="H262" s="43" t="s">
        <v>271</v>
      </c>
      <c r="I262" s="44">
        <v>193.0</v>
      </c>
      <c r="J262" s="45">
        <f>IFNA(VLOOKUP(S262,'Imported Index'!A:B,2,0),1)</f>
        <v>1</v>
      </c>
      <c r="K262" s="47"/>
      <c r="L262" s="47"/>
      <c r="M262" s="48"/>
      <c r="N262" s="48"/>
      <c r="O262" s="49" t="str">
        <f>ifna(VLookup(H262, SwSh!A:B, 2, 0),"")</f>
        <v/>
      </c>
      <c r="P262" s="50">
        <f t="shared" si="10"/>
        <v>193</v>
      </c>
      <c r="Q262" s="49">
        <f>ifna(VLookup(H262, PLA!A:C, 3, 0),"")</f>
        <v>105</v>
      </c>
      <c r="R262" s="49" t="str">
        <f>ifna(VLookup(H262, Sv!A:B, 2, 0),"")</f>
        <v>K003</v>
      </c>
      <c r="S262" s="51" t="str">
        <f t="shared" si="2"/>
        <v>yanma</v>
      </c>
    </row>
    <row r="263" ht="31.5" customHeight="1">
      <c r="A263" s="31">
        <v>262.0</v>
      </c>
      <c r="B263" s="31">
        <v>1.0</v>
      </c>
      <c r="C263" s="31">
        <v>9.0</v>
      </c>
      <c r="D263" s="31">
        <v>21.0</v>
      </c>
      <c r="E263" s="31">
        <v>4.0</v>
      </c>
      <c r="F263" s="31">
        <v>3.0</v>
      </c>
      <c r="G263" s="32" t="str">
        <f>ifna(VLookup(S263,Shiny!B:C, 2, 0),"")</f>
        <v/>
      </c>
      <c r="H263" s="52" t="s">
        <v>272</v>
      </c>
      <c r="I263" s="53">
        <v>194.0</v>
      </c>
      <c r="J263" s="54">
        <f>IFNA(VLOOKUP(S263,'Imported Index'!A:B,2,0),1)</f>
        <v>1</v>
      </c>
      <c r="K263" s="62"/>
      <c r="L263" s="60" t="s">
        <v>90</v>
      </c>
      <c r="M263" s="55"/>
      <c r="N263" s="55"/>
      <c r="O263" s="56">
        <f>ifna(VLookup(H263, SwSh!A:B, 2, 0),"")</f>
        <v>58</v>
      </c>
      <c r="P263" s="57">
        <f t="shared" si="10"/>
        <v>194</v>
      </c>
      <c r="Q263" s="56" t="str">
        <f>ifna(VLookup(H263, PLA!A:C, 3, 0),"")</f>
        <v/>
      </c>
      <c r="R263" s="56">
        <f>ifna(VLookup(H263, Sv!A:B, 2, 0),"")</f>
        <v>53</v>
      </c>
      <c r="S263" s="58" t="str">
        <f t="shared" si="2"/>
        <v>wooper</v>
      </c>
    </row>
    <row r="264" ht="31.5" customHeight="1">
      <c r="A264" s="41">
        <v>263.0</v>
      </c>
      <c r="B264" s="41">
        <v>1.0</v>
      </c>
      <c r="C264" s="41">
        <v>9.0</v>
      </c>
      <c r="D264" s="41">
        <v>22.0</v>
      </c>
      <c r="E264" s="41">
        <v>4.0</v>
      </c>
      <c r="F264" s="41">
        <v>4.0</v>
      </c>
      <c r="G264" s="42" t="str">
        <f>ifna(VLookup(S264,Shiny!B:C, 2, 0),"")</f>
        <v/>
      </c>
      <c r="H264" s="43" t="s">
        <v>272</v>
      </c>
      <c r="I264" s="44">
        <v>194.0</v>
      </c>
      <c r="J264" s="45">
        <f>IFNA(VLOOKUP(S264,'Imported Index'!A:B,2,0),1)</f>
        <v>1</v>
      </c>
      <c r="K264" s="61"/>
      <c r="L264" s="46" t="s">
        <v>90</v>
      </c>
      <c r="M264" s="48"/>
      <c r="N264" s="59" t="s">
        <v>73</v>
      </c>
      <c r="O264" s="49">
        <f>ifna(VLookup(H264, SwSh!A:B, 2, 0),"")</f>
        <v>58</v>
      </c>
      <c r="P264" s="50">
        <f t="shared" si="10"/>
        <v>194</v>
      </c>
      <c r="Q264" s="49" t="str">
        <f>ifna(VLookup(H264, PLA!A:C, 3, 0),"")</f>
        <v/>
      </c>
      <c r="R264" s="49">
        <f>ifna(VLookup(H264, Sv!A:B, 2, 0),"")</f>
        <v>53</v>
      </c>
      <c r="S264" s="51" t="str">
        <f t="shared" si="2"/>
        <v>wooper-f</v>
      </c>
    </row>
    <row r="265" ht="31.5" customHeight="1">
      <c r="A265" s="31">
        <v>264.0</v>
      </c>
      <c r="B265" s="31">
        <v>1.0</v>
      </c>
      <c r="C265" s="31">
        <v>9.0</v>
      </c>
      <c r="D265" s="31">
        <v>23.0</v>
      </c>
      <c r="E265" s="31">
        <v>4.0</v>
      </c>
      <c r="F265" s="31">
        <v>5.0</v>
      </c>
      <c r="G265" s="32" t="str">
        <f>ifna(VLookup(S265,Shiny!B:C, 2, 0),"")</f>
        <v/>
      </c>
      <c r="H265" s="52" t="s">
        <v>272</v>
      </c>
      <c r="I265" s="53">
        <v>194.0</v>
      </c>
      <c r="J265" s="54">
        <f>IFNA(VLOOKUP(S265,'Imported Index'!A:B,2,0),1)</f>
        <v>1</v>
      </c>
      <c r="K265" s="62"/>
      <c r="L265" s="60" t="s">
        <v>273</v>
      </c>
      <c r="M265" s="37">
        <v>-1.0</v>
      </c>
      <c r="N265" s="37"/>
      <c r="O265" s="56">
        <f>ifna(VLookup(H265, SwSh!A:B, 2, 0),"")</f>
        <v>58</v>
      </c>
      <c r="P265" s="57">
        <f t="shared" si="10"/>
        <v>194</v>
      </c>
      <c r="Q265" s="56" t="str">
        <f>ifna(VLookup(H265, PLA!A:C, 3, 0),"")</f>
        <v/>
      </c>
      <c r="R265" s="56">
        <f>ifna(VLookup(H265, Sv!A:B, 2, 0),"")</f>
        <v>53</v>
      </c>
      <c r="S265" s="58" t="str">
        <f t="shared" si="2"/>
        <v>wooper-1</v>
      </c>
    </row>
    <row r="266" ht="31.5" customHeight="1">
      <c r="A266" s="41">
        <v>265.0</v>
      </c>
      <c r="B266" s="41">
        <v>1.0</v>
      </c>
      <c r="C266" s="41">
        <v>9.0</v>
      </c>
      <c r="D266" s="41">
        <v>24.0</v>
      </c>
      <c r="E266" s="41">
        <v>4.0</v>
      </c>
      <c r="F266" s="41">
        <v>6.0</v>
      </c>
      <c r="G266" s="42" t="str">
        <f>ifna(VLookup(S266,Shiny!B:C, 2, 0),"")</f>
        <v/>
      </c>
      <c r="H266" s="43" t="s">
        <v>274</v>
      </c>
      <c r="I266" s="44">
        <v>195.0</v>
      </c>
      <c r="J266" s="45">
        <f>IFNA(VLOOKUP(S266,'Imported Index'!A:B,2,0),1)</f>
        <v>1</v>
      </c>
      <c r="K266" s="47"/>
      <c r="L266" s="47"/>
      <c r="M266" s="48"/>
      <c r="N266" s="48"/>
      <c r="O266" s="49">
        <f>ifna(VLookup(H266, SwSh!A:B, 2, 0),"")</f>
        <v>59</v>
      </c>
      <c r="P266" s="50">
        <f t="shared" si="10"/>
        <v>195</v>
      </c>
      <c r="Q266" s="49" t="str">
        <f>ifna(VLookup(H266, PLA!A:C, 3, 0),"")</f>
        <v/>
      </c>
      <c r="R266" s="49" t="str">
        <f>ifna(VLookup(H266, Sv!A:B, 2, 0),"")</f>
        <v>K006</v>
      </c>
      <c r="S266" s="51" t="str">
        <f t="shared" si="2"/>
        <v>quagsire</v>
      </c>
    </row>
    <row r="267" ht="31.5" customHeight="1">
      <c r="A267" s="31">
        <v>266.0</v>
      </c>
      <c r="B267" s="31">
        <v>1.0</v>
      </c>
      <c r="C267" s="31">
        <v>9.0</v>
      </c>
      <c r="D267" s="31">
        <v>25.0</v>
      </c>
      <c r="E267" s="31">
        <v>5.0</v>
      </c>
      <c r="F267" s="31">
        <v>1.0</v>
      </c>
      <c r="G267" s="32" t="str">
        <f>ifna(VLookup(S267,Shiny!B:C, 2, 0),"")</f>
        <v/>
      </c>
      <c r="H267" s="52" t="s">
        <v>274</v>
      </c>
      <c r="I267" s="53">
        <v>195.0</v>
      </c>
      <c r="J267" s="54">
        <f>IFNA(VLOOKUP(S267,'Imported Index'!A:B,2,0),1)</f>
        <v>1</v>
      </c>
      <c r="K267" s="33"/>
      <c r="L267" s="33"/>
      <c r="M267" s="55"/>
      <c r="N267" s="37" t="s">
        <v>73</v>
      </c>
      <c r="O267" s="56">
        <f>ifna(VLookup(H267, SwSh!A:B, 2, 0),"")</f>
        <v>59</v>
      </c>
      <c r="P267" s="57">
        <f t="shared" si="10"/>
        <v>195</v>
      </c>
      <c r="Q267" s="56" t="str">
        <f>ifna(VLookup(H267, PLA!A:C, 3, 0),"")</f>
        <v/>
      </c>
      <c r="R267" s="56" t="str">
        <f>ifna(VLookup(H267, Sv!A:B, 2, 0),"")</f>
        <v>K006</v>
      </c>
      <c r="S267" s="58" t="str">
        <f t="shared" si="2"/>
        <v>quagsire-f</v>
      </c>
    </row>
    <row r="268" ht="31.5" customHeight="1">
      <c r="A268" s="41">
        <v>267.0</v>
      </c>
      <c r="B268" s="41">
        <v>1.0</v>
      </c>
      <c r="C268" s="41">
        <v>9.0</v>
      </c>
      <c r="D268" s="41">
        <v>26.0</v>
      </c>
      <c r="E268" s="41">
        <v>5.0</v>
      </c>
      <c r="F268" s="41">
        <v>2.0</v>
      </c>
      <c r="G268" s="42" t="str">
        <f>ifna(VLookup(S268,Shiny!B:C, 2, 0),"")</f>
        <v/>
      </c>
      <c r="H268" s="43" t="s">
        <v>275</v>
      </c>
      <c r="I268" s="44">
        <v>196.0</v>
      </c>
      <c r="J268" s="45">
        <f>IFNA(VLOOKUP(S268,'Imported Index'!A:B,2,0),1)</f>
        <v>1</v>
      </c>
      <c r="K268" s="61"/>
      <c r="L268" s="47"/>
      <c r="M268" s="48"/>
      <c r="N268" s="48"/>
      <c r="O268" s="49">
        <f>ifna(VLookup(H268, SwSh!A:B, 2, 0),"")</f>
        <v>79</v>
      </c>
      <c r="P268" s="50">
        <f t="shared" si="10"/>
        <v>196</v>
      </c>
      <c r="Q268" s="49">
        <f>ifna(VLookup(H268, PLA!A:C, 3, 0),"")</f>
        <v>29</v>
      </c>
      <c r="R268" s="49">
        <f>ifna(VLookup(H268, Sv!A:B, 2, 0),"")</f>
        <v>183</v>
      </c>
      <c r="S268" s="51" t="str">
        <f t="shared" si="2"/>
        <v>espeon</v>
      </c>
    </row>
    <row r="269" ht="31.5" customHeight="1">
      <c r="A269" s="31">
        <v>268.0</v>
      </c>
      <c r="B269" s="31">
        <v>1.0</v>
      </c>
      <c r="C269" s="31">
        <v>9.0</v>
      </c>
      <c r="D269" s="31">
        <v>27.0</v>
      </c>
      <c r="E269" s="31">
        <v>5.0</v>
      </c>
      <c r="F269" s="31">
        <v>3.0</v>
      </c>
      <c r="G269" s="32" t="str">
        <f>ifna(VLookup(S269,Shiny!B:C, 2, 0),"")</f>
        <v/>
      </c>
      <c r="H269" s="52" t="s">
        <v>276</v>
      </c>
      <c r="I269" s="53">
        <v>197.0</v>
      </c>
      <c r="J269" s="54">
        <f>IFNA(VLOOKUP(S269,'Imported Index'!A:B,2,0),1)</f>
        <v>1</v>
      </c>
      <c r="K269" s="62"/>
      <c r="L269" s="33"/>
      <c r="M269" s="55"/>
      <c r="N269" s="55"/>
      <c r="O269" s="56">
        <f>ifna(VLookup(H269, SwSh!A:B, 2, 0),"")</f>
        <v>78</v>
      </c>
      <c r="P269" s="57">
        <f t="shared" si="10"/>
        <v>197</v>
      </c>
      <c r="Q269" s="56">
        <f>ifna(VLookup(H269, PLA!A:C, 3, 0),"")</f>
        <v>30</v>
      </c>
      <c r="R269" s="56">
        <f>ifna(VLookup(H269, Sv!A:B, 2, 0),"")</f>
        <v>184</v>
      </c>
      <c r="S269" s="58" t="str">
        <f t="shared" si="2"/>
        <v>umbreon</v>
      </c>
    </row>
    <row r="270" ht="31.5" customHeight="1">
      <c r="A270" s="41">
        <v>269.0</v>
      </c>
      <c r="B270" s="41">
        <v>1.0</v>
      </c>
      <c r="C270" s="41">
        <v>9.0</v>
      </c>
      <c r="D270" s="41">
        <v>28.0</v>
      </c>
      <c r="E270" s="41">
        <v>5.0</v>
      </c>
      <c r="F270" s="41">
        <v>4.0</v>
      </c>
      <c r="G270" s="42" t="str">
        <f>ifna(VLookup(S270,Shiny!B:C, 2, 0),"")</f>
        <v/>
      </c>
      <c r="H270" s="43" t="s">
        <v>277</v>
      </c>
      <c r="I270" s="44">
        <v>198.0</v>
      </c>
      <c r="J270" s="45">
        <f>IFNA(VLOOKUP(S270,'Imported Index'!A:B,2,0),1)</f>
        <v>1</v>
      </c>
      <c r="K270" s="61"/>
      <c r="L270" s="47"/>
      <c r="M270" s="48"/>
      <c r="N270" s="48"/>
      <c r="O270" s="49" t="str">
        <f>ifna(VLookup(H270, SwSh!A:B, 2, 0),"")</f>
        <v/>
      </c>
      <c r="P270" s="50">
        <f t="shared" si="10"/>
        <v>198</v>
      </c>
      <c r="Q270" s="49">
        <f>ifna(VLookup(H270, PLA!A:C, 3, 0),"")</f>
        <v>140</v>
      </c>
      <c r="R270" s="49">
        <f>ifna(VLookup(H270, Sv!A:B, 2, 0),"")</f>
        <v>232</v>
      </c>
      <c r="S270" s="51" t="str">
        <f t="shared" si="2"/>
        <v>murkrow</v>
      </c>
    </row>
    <row r="271" ht="31.5" customHeight="1">
      <c r="A271" s="31">
        <v>270.0</v>
      </c>
      <c r="B271" s="31">
        <v>1.0</v>
      </c>
      <c r="C271" s="31">
        <v>9.0</v>
      </c>
      <c r="D271" s="31">
        <v>29.0</v>
      </c>
      <c r="E271" s="31">
        <v>5.0</v>
      </c>
      <c r="F271" s="31">
        <v>5.0</v>
      </c>
      <c r="G271" s="32" t="str">
        <f>ifna(VLookup(S271,Shiny!B:C, 2, 0),"")</f>
        <v/>
      </c>
      <c r="H271" s="52" t="s">
        <v>277</v>
      </c>
      <c r="I271" s="53">
        <v>198.0</v>
      </c>
      <c r="J271" s="54">
        <f>IFNA(VLOOKUP(S271,'Imported Index'!A:B,2,0),1)</f>
        <v>1</v>
      </c>
      <c r="K271" s="62"/>
      <c r="L271" s="33"/>
      <c r="M271" s="55"/>
      <c r="N271" s="37" t="s">
        <v>73</v>
      </c>
      <c r="O271" s="56" t="str">
        <f>ifna(VLookup(H271, SwSh!A:B, 2, 0),"")</f>
        <v/>
      </c>
      <c r="P271" s="57">
        <f t="shared" si="10"/>
        <v>198</v>
      </c>
      <c r="Q271" s="56">
        <f>ifna(VLookup(H271, PLA!A:C, 3, 0),"")</f>
        <v>140</v>
      </c>
      <c r="R271" s="56">
        <f>ifna(VLookup(H271, Sv!A:B, 2, 0),"")</f>
        <v>232</v>
      </c>
      <c r="S271" s="58" t="str">
        <f t="shared" si="2"/>
        <v>murkrow-f</v>
      </c>
    </row>
    <row r="272" ht="31.5" customHeight="1">
      <c r="A272" s="41">
        <v>271.0</v>
      </c>
      <c r="B272" s="41">
        <v>1.0</v>
      </c>
      <c r="C272" s="41">
        <v>9.0</v>
      </c>
      <c r="D272" s="41">
        <v>30.0</v>
      </c>
      <c r="E272" s="41">
        <v>5.0</v>
      </c>
      <c r="F272" s="41">
        <v>6.0</v>
      </c>
      <c r="G272" s="42" t="str">
        <f>ifna(VLookup(S272,Shiny!B:C, 2, 0),"")</f>
        <v/>
      </c>
      <c r="H272" s="43" t="s">
        <v>278</v>
      </c>
      <c r="I272" s="44">
        <v>199.0</v>
      </c>
      <c r="J272" s="45">
        <f>IFNA(VLOOKUP(S272,'Imported Index'!A:B,2,0),1)</f>
        <v>1</v>
      </c>
      <c r="K272" s="61"/>
      <c r="L272" s="47" t="s">
        <v>90</v>
      </c>
      <c r="M272" s="48"/>
      <c r="N272" s="48"/>
      <c r="O272" s="49">
        <f>ifna(VLookup(H272, SwSh!A:B, 2, 0),"")</f>
        <v>3</v>
      </c>
      <c r="P272" s="50">
        <f t="shared" si="10"/>
        <v>199</v>
      </c>
      <c r="Q272" s="49" t="str">
        <f>ifna(VLookup(H272, PLA!A:C, 3, 0),"")</f>
        <v/>
      </c>
      <c r="R272" s="49">
        <f>ifna(VLookup(H272, Sv!A:B, 2, 0),"")</f>
        <v>326</v>
      </c>
      <c r="S272" s="51" t="str">
        <f t="shared" si="2"/>
        <v>slowking</v>
      </c>
    </row>
    <row r="273" ht="31.5" customHeight="1">
      <c r="A273" s="31">
        <v>272.0</v>
      </c>
      <c r="B273" s="31">
        <v>1.0</v>
      </c>
      <c r="C273" s="31">
        <v>10.0</v>
      </c>
      <c r="D273" s="31">
        <v>1.0</v>
      </c>
      <c r="E273" s="31">
        <v>1.0</v>
      </c>
      <c r="F273" s="31">
        <v>1.0</v>
      </c>
      <c r="G273" s="32" t="str">
        <f>ifna(VLookup(S273,Shiny!B:C, 2, 0),"")</f>
        <v/>
      </c>
      <c r="H273" s="52" t="s">
        <v>278</v>
      </c>
      <c r="I273" s="53">
        <v>199.0</v>
      </c>
      <c r="J273" s="54">
        <f>IFNA(VLOOKUP(S273,'Imported Index'!A:B,2,0),1)</f>
        <v>1</v>
      </c>
      <c r="K273" s="62"/>
      <c r="L273" s="33" t="s">
        <v>125</v>
      </c>
      <c r="M273" s="37">
        <v>-1.0</v>
      </c>
      <c r="N273" s="55"/>
      <c r="O273" s="56">
        <f>ifna(VLookup(H273, SwSh!A:B, 2, 0),"")</f>
        <v>3</v>
      </c>
      <c r="P273" s="64"/>
      <c r="Q273" s="56" t="str">
        <f>ifna(VLookup(H273, PLA!A:C, 3, 0),"")</f>
        <v/>
      </c>
      <c r="R273" s="56">
        <f>ifna(VLookup(H273, Sv!A:B, 2, 0),"")</f>
        <v>326</v>
      </c>
      <c r="S273" s="58" t="str">
        <f t="shared" si="2"/>
        <v>slowking-1</v>
      </c>
    </row>
    <row r="274" ht="31.5" customHeight="1">
      <c r="A274" s="41">
        <v>273.0</v>
      </c>
      <c r="B274" s="41">
        <v>1.0</v>
      </c>
      <c r="C274" s="41">
        <v>10.0</v>
      </c>
      <c r="D274" s="41">
        <v>2.0</v>
      </c>
      <c r="E274" s="41">
        <v>1.0</v>
      </c>
      <c r="F274" s="41">
        <v>2.0</v>
      </c>
      <c r="G274" s="42" t="str">
        <f>ifna(VLookup(S274,Shiny!B:C, 2, 0),"")</f>
        <v/>
      </c>
      <c r="H274" s="43" t="s">
        <v>279</v>
      </c>
      <c r="I274" s="44">
        <v>200.0</v>
      </c>
      <c r="J274" s="45">
        <f>IFNA(VLOOKUP(S274,'Imported Index'!A:B,2,0),1)</f>
        <v>1</v>
      </c>
      <c r="K274" s="61"/>
      <c r="L274" s="47"/>
      <c r="M274" s="48"/>
      <c r="N274" s="48"/>
      <c r="O274" s="49" t="str">
        <f>ifna(VLookup(H274, SwSh!A:B, 2, 0),"")</f>
        <v/>
      </c>
      <c r="P274" s="50">
        <f t="shared" ref="P274:P316" si="11">ifna((I274),"")</f>
        <v>200</v>
      </c>
      <c r="Q274" s="49">
        <f>ifna(VLookup(H274, PLA!A:C, 3, 0),"")</f>
        <v>197</v>
      </c>
      <c r="R274" s="49">
        <f>ifna(VLookup(H274, Sv!A:B, 2, 0),"")</f>
        <v>114</v>
      </c>
      <c r="S274" s="51" t="str">
        <f t="shared" si="2"/>
        <v>misdreavus</v>
      </c>
    </row>
    <row r="275" ht="31.5" customHeight="1">
      <c r="A275" s="31">
        <v>274.0</v>
      </c>
      <c r="B275" s="31">
        <v>1.0</v>
      </c>
      <c r="C275" s="31">
        <v>10.0</v>
      </c>
      <c r="D275" s="31">
        <v>3.0</v>
      </c>
      <c r="E275" s="31">
        <v>1.0</v>
      </c>
      <c r="F275" s="31">
        <v>3.0</v>
      </c>
      <c r="G275" s="32" t="str">
        <f>ifna(VLookup(S275,Shiny!B:C, 2, 0),"")</f>
        <v/>
      </c>
      <c r="H275" s="52" t="s">
        <v>280</v>
      </c>
      <c r="I275" s="53">
        <v>201.0</v>
      </c>
      <c r="J275" s="54">
        <f>IFNA(VLOOKUP(S275,'Imported Index'!A:B,2,0),1)</f>
        <v>1</v>
      </c>
      <c r="K275" s="33"/>
      <c r="L275" s="33" t="s">
        <v>281</v>
      </c>
      <c r="M275" s="37"/>
      <c r="N275" s="55"/>
      <c r="O275" s="56" t="str">
        <f>ifna(VLookup(H275, SwSh!A:B, 2, 0),"")</f>
        <v/>
      </c>
      <c r="P275" s="57">
        <f t="shared" si="11"/>
        <v>201</v>
      </c>
      <c r="Q275" s="56">
        <f>ifna(VLookup(H275, PLA!A:C, 3, 0),"")</f>
        <v>142</v>
      </c>
      <c r="R275" s="56" t="str">
        <f>ifna(VLookup(H275, Sv!A:B, 2, 0),"")</f>
        <v/>
      </c>
      <c r="S275" s="58" t="str">
        <f t="shared" si="2"/>
        <v>unown</v>
      </c>
    </row>
    <row r="276" ht="31.5" customHeight="1">
      <c r="A276" s="41">
        <v>275.0</v>
      </c>
      <c r="B276" s="41">
        <v>1.0</v>
      </c>
      <c r="C276" s="41">
        <v>10.0</v>
      </c>
      <c r="D276" s="41">
        <v>4.0</v>
      </c>
      <c r="E276" s="41">
        <v>1.0</v>
      </c>
      <c r="F276" s="41">
        <v>4.0</v>
      </c>
      <c r="G276" s="42" t="str">
        <f>ifna(VLookup(S276,Shiny!B:C, 2, 0),"")</f>
        <v/>
      </c>
      <c r="H276" s="43" t="s">
        <v>280</v>
      </c>
      <c r="I276" s="44">
        <v>201.0</v>
      </c>
      <c r="J276" s="45">
        <f>IFNA(VLOOKUP(S276,'Imported Index'!A:B,2,0),1)</f>
        <v>1</v>
      </c>
      <c r="K276" s="47"/>
      <c r="L276" s="47" t="s">
        <v>282</v>
      </c>
      <c r="M276" s="72">
        <v>-1.0</v>
      </c>
      <c r="N276" s="48"/>
      <c r="O276" s="49" t="str">
        <f>ifna(VLookup(H276, SwSh!A:B, 2, 0),"")</f>
        <v/>
      </c>
      <c r="P276" s="50">
        <f t="shared" si="11"/>
        <v>201</v>
      </c>
      <c r="Q276" s="49">
        <f>ifna(VLookup(H276, PLA!A:C, 3, 0),"")</f>
        <v>142</v>
      </c>
      <c r="R276" s="49" t="str">
        <f>ifna(VLookup(H276, Sv!A:B, 2, 0),"")</f>
        <v/>
      </c>
      <c r="S276" s="51" t="str">
        <f t="shared" si="2"/>
        <v>unown-1</v>
      </c>
    </row>
    <row r="277" ht="31.5" customHeight="1">
      <c r="A277" s="31">
        <v>276.0</v>
      </c>
      <c r="B277" s="31">
        <v>1.0</v>
      </c>
      <c r="C277" s="31">
        <v>10.0</v>
      </c>
      <c r="D277" s="31">
        <v>5.0</v>
      </c>
      <c r="E277" s="31">
        <v>1.0</v>
      </c>
      <c r="F277" s="31">
        <v>5.0</v>
      </c>
      <c r="G277" s="32" t="str">
        <f>ifna(VLookup(S277,Shiny!B:C, 2, 0),"")</f>
        <v/>
      </c>
      <c r="H277" s="52" t="s">
        <v>280</v>
      </c>
      <c r="I277" s="53">
        <v>201.0</v>
      </c>
      <c r="J277" s="54">
        <f>IFNA(VLOOKUP(S277,'Imported Index'!A:B,2,0),1)</f>
        <v>1</v>
      </c>
      <c r="K277" s="33"/>
      <c r="L277" s="33" t="s">
        <v>283</v>
      </c>
      <c r="M277" s="73">
        <v>-2.0</v>
      </c>
      <c r="N277" s="33"/>
      <c r="O277" s="56" t="str">
        <f>ifna(VLookup(H277, SwSh!A:B, 2, 0),"")</f>
        <v/>
      </c>
      <c r="P277" s="57">
        <f t="shared" si="11"/>
        <v>201</v>
      </c>
      <c r="Q277" s="56">
        <f>ifna(VLookup(H277, PLA!A:C, 3, 0),"")</f>
        <v>142</v>
      </c>
      <c r="R277" s="56" t="str">
        <f>ifna(VLookup(H277, Sv!A:B, 2, 0),"")</f>
        <v/>
      </c>
      <c r="S277" s="58" t="str">
        <f t="shared" si="2"/>
        <v>unown-2</v>
      </c>
    </row>
    <row r="278" ht="31.5" customHeight="1">
      <c r="A278" s="41">
        <v>277.0</v>
      </c>
      <c r="B278" s="41">
        <v>1.0</v>
      </c>
      <c r="C278" s="41">
        <v>10.0</v>
      </c>
      <c r="D278" s="41">
        <v>6.0</v>
      </c>
      <c r="E278" s="41">
        <v>1.0</v>
      </c>
      <c r="F278" s="41">
        <v>6.0</v>
      </c>
      <c r="G278" s="42" t="str">
        <f>ifna(VLookup(S278,Shiny!B:C, 2, 0),"")</f>
        <v/>
      </c>
      <c r="H278" s="43" t="s">
        <v>280</v>
      </c>
      <c r="I278" s="44">
        <v>201.0</v>
      </c>
      <c r="J278" s="45">
        <f>IFNA(VLOOKUP(S278,'Imported Index'!A:B,2,0),1)</f>
        <v>1</v>
      </c>
      <c r="K278" s="47"/>
      <c r="L278" s="47" t="s">
        <v>284</v>
      </c>
      <c r="M278" s="72">
        <v>-3.0</v>
      </c>
      <c r="N278" s="48"/>
      <c r="O278" s="49" t="str">
        <f>ifna(VLookup(H278, SwSh!A:B, 2, 0),"")</f>
        <v/>
      </c>
      <c r="P278" s="50">
        <f t="shared" si="11"/>
        <v>201</v>
      </c>
      <c r="Q278" s="49">
        <f>ifna(VLookup(H278, PLA!A:C, 3, 0),"")</f>
        <v>142</v>
      </c>
      <c r="R278" s="49" t="str">
        <f>ifna(VLookup(H278, Sv!A:B, 2, 0),"")</f>
        <v/>
      </c>
      <c r="S278" s="51" t="str">
        <f t="shared" si="2"/>
        <v>unown-3</v>
      </c>
    </row>
    <row r="279" ht="31.5" customHeight="1">
      <c r="A279" s="31">
        <v>278.0</v>
      </c>
      <c r="B279" s="31">
        <v>1.0</v>
      </c>
      <c r="C279" s="31">
        <v>10.0</v>
      </c>
      <c r="D279" s="31">
        <v>7.0</v>
      </c>
      <c r="E279" s="31">
        <v>2.0</v>
      </c>
      <c r="F279" s="31">
        <v>1.0</v>
      </c>
      <c r="G279" s="32" t="str">
        <f>ifna(VLookup(S279,Shiny!B:C, 2, 0),"")</f>
        <v/>
      </c>
      <c r="H279" s="52" t="s">
        <v>280</v>
      </c>
      <c r="I279" s="53">
        <v>201.0</v>
      </c>
      <c r="J279" s="54">
        <f>IFNA(VLOOKUP(S279,'Imported Index'!A:B,2,0),1)</f>
        <v>1</v>
      </c>
      <c r="K279" s="33"/>
      <c r="L279" s="33" t="s">
        <v>285</v>
      </c>
      <c r="M279" s="73">
        <v>-4.0</v>
      </c>
      <c r="N279" s="55"/>
      <c r="O279" s="56" t="str">
        <f>ifna(VLookup(H279, SwSh!A:B, 2, 0),"")</f>
        <v/>
      </c>
      <c r="P279" s="57">
        <f t="shared" si="11"/>
        <v>201</v>
      </c>
      <c r="Q279" s="56">
        <f>ifna(VLookup(H279, PLA!A:C, 3, 0),"")</f>
        <v>142</v>
      </c>
      <c r="R279" s="56" t="str">
        <f>ifna(VLookup(H279, Sv!A:B, 2, 0),"")</f>
        <v/>
      </c>
      <c r="S279" s="58" t="str">
        <f t="shared" si="2"/>
        <v>unown-4</v>
      </c>
    </row>
    <row r="280" ht="31.5" customHeight="1">
      <c r="A280" s="41">
        <v>279.0</v>
      </c>
      <c r="B280" s="41">
        <v>1.0</v>
      </c>
      <c r="C280" s="41">
        <v>10.0</v>
      </c>
      <c r="D280" s="41">
        <v>8.0</v>
      </c>
      <c r="E280" s="41">
        <v>2.0</v>
      </c>
      <c r="F280" s="41">
        <v>2.0</v>
      </c>
      <c r="G280" s="42" t="str">
        <f>ifna(VLookup(S280,Shiny!B:C, 2, 0),"")</f>
        <v/>
      </c>
      <c r="H280" s="43" t="s">
        <v>280</v>
      </c>
      <c r="I280" s="44">
        <v>201.0</v>
      </c>
      <c r="J280" s="45">
        <f>IFNA(VLOOKUP(S280,'Imported Index'!A:B,2,0),1)</f>
        <v>1</v>
      </c>
      <c r="K280" s="47"/>
      <c r="L280" s="47" t="s">
        <v>286</v>
      </c>
      <c r="M280" s="72">
        <v>-5.0</v>
      </c>
      <c r="N280" s="48"/>
      <c r="O280" s="49" t="str">
        <f>ifna(VLookup(H280, SwSh!A:B, 2, 0),"")</f>
        <v/>
      </c>
      <c r="P280" s="50">
        <f t="shared" si="11"/>
        <v>201</v>
      </c>
      <c r="Q280" s="49">
        <f>ifna(VLookup(H280, PLA!A:C, 3, 0),"")</f>
        <v>142</v>
      </c>
      <c r="R280" s="49" t="str">
        <f>ifna(VLookup(H280, Sv!A:B, 2, 0),"")</f>
        <v/>
      </c>
      <c r="S280" s="51" t="str">
        <f t="shared" si="2"/>
        <v>unown-5</v>
      </c>
    </row>
    <row r="281" ht="31.5" customHeight="1">
      <c r="A281" s="31">
        <v>280.0</v>
      </c>
      <c r="B281" s="31">
        <v>1.0</v>
      </c>
      <c r="C281" s="31">
        <v>10.0</v>
      </c>
      <c r="D281" s="31">
        <v>9.0</v>
      </c>
      <c r="E281" s="31">
        <v>2.0</v>
      </c>
      <c r="F281" s="31">
        <v>3.0</v>
      </c>
      <c r="G281" s="32" t="str">
        <f>ifna(VLookup(S281,Shiny!B:C, 2, 0),"")</f>
        <v/>
      </c>
      <c r="H281" s="52" t="s">
        <v>280</v>
      </c>
      <c r="I281" s="53">
        <v>201.0</v>
      </c>
      <c r="J281" s="54">
        <f>IFNA(VLOOKUP(S281,'Imported Index'!A:B,2,0),1)</f>
        <v>1</v>
      </c>
      <c r="K281" s="33"/>
      <c r="L281" s="33" t="s">
        <v>287</v>
      </c>
      <c r="M281" s="73">
        <v>-6.0</v>
      </c>
      <c r="N281" s="55"/>
      <c r="O281" s="56" t="str">
        <f>ifna(VLookup(H281, SwSh!A:B, 2, 0),"")</f>
        <v/>
      </c>
      <c r="P281" s="57">
        <f t="shared" si="11"/>
        <v>201</v>
      </c>
      <c r="Q281" s="56">
        <f>ifna(VLookup(H281, PLA!A:C, 3, 0),"")</f>
        <v>142</v>
      </c>
      <c r="R281" s="56" t="str">
        <f>ifna(VLookup(H281, Sv!A:B, 2, 0),"")</f>
        <v/>
      </c>
      <c r="S281" s="58" t="str">
        <f t="shared" si="2"/>
        <v>unown-6</v>
      </c>
    </row>
    <row r="282" ht="31.5" customHeight="1">
      <c r="A282" s="41">
        <v>281.0</v>
      </c>
      <c r="B282" s="41">
        <v>1.0</v>
      </c>
      <c r="C282" s="41">
        <v>10.0</v>
      </c>
      <c r="D282" s="41">
        <v>10.0</v>
      </c>
      <c r="E282" s="41">
        <v>2.0</v>
      </c>
      <c r="F282" s="41">
        <v>4.0</v>
      </c>
      <c r="G282" s="42" t="str">
        <f>ifna(VLookup(S282,Shiny!B:C, 2, 0),"")</f>
        <v/>
      </c>
      <c r="H282" s="43" t="s">
        <v>280</v>
      </c>
      <c r="I282" s="44">
        <v>201.0</v>
      </c>
      <c r="J282" s="45">
        <f>IFNA(VLOOKUP(S282,'Imported Index'!A:B,2,0),1)</f>
        <v>1</v>
      </c>
      <c r="K282" s="47"/>
      <c r="L282" s="47" t="s">
        <v>288</v>
      </c>
      <c r="M282" s="72">
        <v>-7.0</v>
      </c>
      <c r="N282" s="48"/>
      <c r="O282" s="49" t="str">
        <f>ifna(VLookup(H282, SwSh!A:B, 2, 0),"")</f>
        <v/>
      </c>
      <c r="P282" s="50">
        <f t="shared" si="11"/>
        <v>201</v>
      </c>
      <c r="Q282" s="49">
        <f>ifna(VLookup(H282, PLA!A:C, 3, 0),"")</f>
        <v>142</v>
      </c>
      <c r="R282" s="49" t="str">
        <f>ifna(VLookup(H282, Sv!A:B, 2, 0),"")</f>
        <v/>
      </c>
      <c r="S282" s="51" t="str">
        <f t="shared" si="2"/>
        <v>unown-7</v>
      </c>
    </row>
    <row r="283" ht="31.5" customHeight="1">
      <c r="A283" s="31">
        <v>282.0</v>
      </c>
      <c r="B283" s="31">
        <v>1.0</v>
      </c>
      <c r="C283" s="31">
        <v>10.0</v>
      </c>
      <c r="D283" s="31">
        <v>11.0</v>
      </c>
      <c r="E283" s="31">
        <v>2.0</v>
      </c>
      <c r="F283" s="31">
        <v>5.0</v>
      </c>
      <c r="G283" s="32" t="str">
        <f>ifna(VLookup(S283,Shiny!B:C, 2, 0),"")</f>
        <v/>
      </c>
      <c r="H283" s="52" t="s">
        <v>280</v>
      </c>
      <c r="I283" s="53">
        <v>201.0</v>
      </c>
      <c r="J283" s="54">
        <f>IFNA(VLOOKUP(S283,'Imported Index'!A:B,2,0),1)</f>
        <v>1</v>
      </c>
      <c r="K283" s="33"/>
      <c r="L283" s="33" t="s">
        <v>289</v>
      </c>
      <c r="M283" s="73">
        <v>-8.0</v>
      </c>
      <c r="N283" s="55"/>
      <c r="O283" s="56" t="str">
        <f>ifna(VLookup(H283, SwSh!A:B, 2, 0),"")</f>
        <v/>
      </c>
      <c r="P283" s="57">
        <f t="shared" si="11"/>
        <v>201</v>
      </c>
      <c r="Q283" s="56">
        <f>ifna(VLookup(H283, PLA!A:C, 3, 0),"")</f>
        <v>142</v>
      </c>
      <c r="R283" s="56" t="str">
        <f>ifna(VLookup(H283, Sv!A:B, 2, 0),"")</f>
        <v/>
      </c>
      <c r="S283" s="58" t="str">
        <f t="shared" si="2"/>
        <v>unown-8</v>
      </c>
    </row>
    <row r="284" ht="31.5" customHeight="1">
      <c r="A284" s="41">
        <v>283.0</v>
      </c>
      <c r="B284" s="41">
        <v>1.0</v>
      </c>
      <c r="C284" s="41">
        <v>10.0</v>
      </c>
      <c r="D284" s="41">
        <v>12.0</v>
      </c>
      <c r="E284" s="41">
        <v>2.0</v>
      </c>
      <c r="F284" s="41">
        <v>6.0</v>
      </c>
      <c r="G284" s="42" t="str">
        <f>ifna(VLookup(S284,Shiny!B:C, 2, 0),"")</f>
        <v/>
      </c>
      <c r="H284" s="43" t="s">
        <v>280</v>
      </c>
      <c r="I284" s="44">
        <v>201.0</v>
      </c>
      <c r="J284" s="45">
        <f>IFNA(VLOOKUP(S284,'Imported Index'!A:B,2,0),1)</f>
        <v>1</v>
      </c>
      <c r="K284" s="47"/>
      <c r="L284" s="47" t="s">
        <v>290</v>
      </c>
      <c r="M284" s="72">
        <v>-9.0</v>
      </c>
      <c r="N284" s="48"/>
      <c r="O284" s="49" t="str">
        <f>ifna(VLookup(H284, SwSh!A:B, 2, 0),"")</f>
        <v/>
      </c>
      <c r="P284" s="50">
        <f t="shared" si="11"/>
        <v>201</v>
      </c>
      <c r="Q284" s="49">
        <f>ifna(VLookup(H284, PLA!A:C, 3, 0),"")</f>
        <v>142</v>
      </c>
      <c r="R284" s="49" t="str">
        <f>ifna(VLookup(H284, Sv!A:B, 2, 0),"")</f>
        <v/>
      </c>
      <c r="S284" s="51" t="str">
        <f t="shared" si="2"/>
        <v>unown-9</v>
      </c>
    </row>
    <row r="285" ht="31.5" customHeight="1">
      <c r="A285" s="31">
        <v>284.0</v>
      </c>
      <c r="B285" s="31">
        <v>1.0</v>
      </c>
      <c r="C285" s="31">
        <v>10.0</v>
      </c>
      <c r="D285" s="31">
        <v>13.0</v>
      </c>
      <c r="E285" s="31">
        <v>3.0</v>
      </c>
      <c r="F285" s="31">
        <v>1.0</v>
      </c>
      <c r="G285" s="32" t="str">
        <f>ifna(VLookup(S285,Shiny!B:C, 2, 0),"")</f>
        <v/>
      </c>
      <c r="H285" s="52" t="s">
        <v>280</v>
      </c>
      <c r="I285" s="53">
        <v>201.0</v>
      </c>
      <c r="J285" s="54">
        <f>IFNA(VLOOKUP(S285,'Imported Index'!A:B,2,0),1)</f>
        <v>1</v>
      </c>
      <c r="K285" s="33"/>
      <c r="L285" s="33" t="s">
        <v>291</v>
      </c>
      <c r="M285" s="73">
        <v>-10.0</v>
      </c>
      <c r="N285" s="55"/>
      <c r="O285" s="56" t="str">
        <f>ifna(VLookup(H285, SwSh!A:B, 2, 0),"")</f>
        <v/>
      </c>
      <c r="P285" s="57">
        <f t="shared" si="11"/>
        <v>201</v>
      </c>
      <c r="Q285" s="56">
        <f>ifna(VLookup(H285, PLA!A:C, 3, 0),"")</f>
        <v>142</v>
      </c>
      <c r="R285" s="56" t="str">
        <f>ifna(VLookup(H285, Sv!A:B, 2, 0),"")</f>
        <v/>
      </c>
      <c r="S285" s="58" t="str">
        <f t="shared" si="2"/>
        <v>unown-10</v>
      </c>
    </row>
    <row r="286" ht="31.5" customHeight="1">
      <c r="A286" s="41">
        <v>285.0</v>
      </c>
      <c r="B286" s="41">
        <v>1.0</v>
      </c>
      <c r="C286" s="41">
        <v>10.0</v>
      </c>
      <c r="D286" s="41">
        <v>14.0</v>
      </c>
      <c r="E286" s="41">
        <v>3.0</v>
      </c>
      <c r="F286" s="41">
        <v>2.0</v>
      </c>
      <c r="G286" s="42" t="str">
        <f>ifna(VLookup(S286,Shiny!B:C, 2, 0),"")</f>
        <v/>
      </c>
      <c r="H286" s="43" t="s">
        <v>280</v>
      </c>
      <c r="I286" s="44">
        <v>201.0</v>
      </c>
      <c r="J286" s="45">
        <f>IFNA(VLOOKUP(S286,'Imported Index'!A:B,2,0),1)</f>
        <v>1</v>
      </c>
      <c r="K286" s="47"/>
      <c r="L286" s="47" t="s">
        <v>292</v>
      </c>
      <c r="M286" s="72">
        <v>-11.0</v>
      </c>
      <c r="N286" s="48"/>
      <c r="O286" s="49" t="str">
        <f>ifna(VLookup(H286, SwSh!A:B, 2, 0),"")</f>
        <v/>
      </c>
      <c r="P286" s="50">
        <f t="shared" si="11"/>
        <v>201</v>
      </c>
      <c r="Q286" s="49">
        <f>ifna(VLookup(H286, PLA!A:C, 3, 0),"")</f>
        <v>142</v>
      </c>
      <c r="R286" s="49" t="str">
        <f>ifna(VLookup(H286, Sv!A:B, 2, 0),"")</f>
        <v/>
      </c>
      <c r="S286" s="51" t="str">
        <f t="shared" si="2"/>
        <v>unown-11</v>
      </c>
    </row>
    <row r="287" ht="31.5" customHeight="1">
      <c r="A287" s="31">
        <v>286.0</v>
      </c>
      <c r="B287" s="31">
        <v>1.0</v>
      </c>
      <c r="C287" s="31">
        <v>10.0</v>
      </c>
      <c r="D287" s="31">
        <v>15.0</v>
      </c>
      <c r="E287" s="31">
        <v>3.0</v>
      </c>
      <c r="F287" s="31">
        <v>3.0</v>
      </c>
      <c r="G287" s="32" t="str">
        <f>ifna(VLookup(S287,Shiny!B:C, 2, 0),"")</f>
        <v/>
      </c>
      <c r="H287" s="52" t="s">
        <v>280</v>
      </c>
      <c r="I287" s="53">
        <v>201.0</v>
      </c>
      <c r="J287" s="54">
        <f>IFNA(VLOOKUP(S287,'Imported Index'!A:B,2,0),1)</f>
        <v>1</v>
      </c>
      <c r="K287" s="33"/>
      <c r="L287" s="33" t="s">
        <v>293</v>
      </c>
      <c r="M287" s="73">
        <v>-12.0</v>
      </c>
      <c r="N287" s="55"/>
      <c r="O287" s="56" t="str">
        <f>ifna(VLookup(H287, SwSh!A:B, 2, 0),"")</f>
        <v/>
      </c>
      <c r="P287" s="57">
        <f t="shared" si="11"/>
        <v>201</v>
      </c>
      <c r="Q287" s="56">
        <f>ifna(VLookup(H287, PLA!A:C, 3, 0),"")</f>
        <v>142</v>
      </c>
      <c r="R287" s="56" t="str">
        <f>ifna(VLookup(H287, Sv!A:B, 2, 0),"")</f>
        <v/>
      </c>
      <c r="S287" s="58" t="str">
        <f t="shared" si="2"/>
        <v>unown-12</v>
      </c>
    </row>
    <row r="288" ht="31.5" customHeight="1">
      <c r="A288" s="41">
        <v>287.0</v>
      </c>
      <c r="B288" s="41">
        <v>1.0</v>
      </c>
      <c r="C288" s="41">
        <v>10.0</v>
      </c>
      <c r="D288" s="41">
        <v>16.0</v>
      </c>
      <c r="E288" s="41">
        <v>3.0</v>
      </c>
      <c r="F288" s="41">
        <v>4.0</v>
      </c>
      <c r="G288" s="42" t="str">
        <f>ifna(VLookup(S288,Shiny!B:C, 2, 0),"")</f>
        <v/>
      </c>
      <c r="H288" s="43" t="s">
        <v>280</v>
      </c>
      <c r="I288" s="44">
        <v>201.0</v>
      </c>
      <c r="J288" s="45">
        <f>IFNA(VLOOKUP(S288,'Imported Index'!A:B,2,0),1)</f>
        <v>1</v>
      </c>
      <c r="K288" s="47"/>
      <c r="L288" s="47" t="s">
        <v>294</v>
      </c>
      <c r="M288" s="72">
        <v>-13.0</v>
      </c>
      <c r="N288" s="48"/>
      <c r="O288" s="49" t="str">
        <f>ifna(VLookup(H288, SwSh!A:B, 2, 0),"")</f>
        <v/>
      </c>
      <c r="P288" s="50">
        <f t="shared" si="11"/>
        <v>201</v>
      </c>
      <c r="Q288" s="49">
        <f>ifna(VLookup(H288, PLA!A:C, 3, 0),"")</f>
        <v>142</v>
      </c>
      <c r="R288" s="49" t="str">
        <f>ifna(VLookup(H288, Sv!A:B, 2, 0),"")</f>
        <v/>
      </c>
      <c r="S288" s="51" t="str">
        <f t="shared" si="2"/>
        <v>unown-13</v>
      </c>
    </row>
    <row r="289" ht="31.5" customHeight="1">
      <c r="A289" s="31">
        <v>288.0</v>
      </c>
      <c r="B289" s="31">
        <v>1.0</v>
      </c>
      <c r="C289" s="31">
        <v>10.0</v>
      </c>
      <c r="D289" s="31">
        <v>17.0</v>
      </c>
      <c r="E289" s="31">
        <v>3.0</v>
      </c>
      <c r="F289" s="31">
        <v>5.0</v>
      </c>
      <c r="G289" s="32" t="str">
        <f>ifna(VLookup(S289,Shiny!B:C, 2, 0),"")</f>
        <v/>
      </c>
      <c r="H289" s="52" t="s">
        <v>280</v>
      </c>
      <c r="I289" s="53">
        <v>201.0</v>
      </c>
      <c r="J289" s="54">
        <f>IFNA(VLOOKUP(S289,'Imported Index'!A:B,2,0),1)</f>
        <v>1</v>
      </c>
      <c r="K289" s="33"/>
      <c r="L289" s="33" t="s">
        <v>295</v>
      </c>
      <c r="M289" s="73">
        <v>-14.0</v>
      </c>
      <c r="N289" s="55"/>
      <c r="O289" s="56" t="str">
        <f>ifna(VLookup(H289, SwSh!A:B, 2, 0),"")</f>
        <v/>
      </c>
      <c r="P289" s="57">
        <f t="shared" si="11"/>
        <v>201</v>
      </c>
      <c r="Q289" s="56">
        <f>ifna(VLookup(H289, PLA!A:C, 3, 0),"")</f>
        <v>142</v>
      </c>
      <c r="R289" s="56" t="str">
        <f>ifna(VLookup(H289, Sv!A:B, 2, 0),"")</f>
        <v/>
      </c>
      <c r="S289" s="58" t="str">
        <f t="shared" si="2"/>
        <v>unown-14</v>
      </c>
    </row>
    <row r="290" ht="31.5" customHeight="1">
      <c r="A290" s="41">
        <v>289.0</v>
      </c>
      <c r="B290" s="41">
        <v>1.0</v>
      </c>
      <c r="C290" s="41">
        <v>10.0</v>
      </c>
      <c r="D290" s="41">
        <v>18.0</v>
      </c>
      <c r="E290" s="41">
        <v>3.0</v>
      </c>
      <c r="F290" s="41">
        <v>6.0</v>
      </c>
      <c r="G290" s="42" t="str">
        <f>ifna(VLookup(S290,Shiny!B:C, 2, 0),"")</f>
        <v/>
      </c>
      <c r="H290" s="43" t="s">
        <v>280</v>
      </c>
      <c r="I290" s="44">
        <v>201.0</v>
      </c>
      <c r="J290" s="45">
        <f>IFNA(VLOOKUP(S290,'Imported Index'!A:B,2,0),1)</f>
        <v>1</v>
      </c>
      <c r="K290" s="47"/>
      <c r="L290" s="47" t="s">
        <v>296</v>
      </c>
      <c r="M290" s="72">
        <v>-15.0</v>
      </c>
      <c r="N290" s="48"/>
      <c r="O290" s="49" t="str">
        <f>ifna(VLookup(H290, SwSh!A:B, 2, 0),"")</f>
        <v/>
      </c>
      <c r="P290" s="50">
        <f t="shared" si="11"/>
        <v>201</v>
      </c>
      <c r="Q290" s="49">
        <f>ifna(VLookup(H290, PLA!A:C, 3, 0),"")</f>
        <v>142</v>
      </c>
      <c r="R290" s="49" t="str">
        <f>ifna(VLookup(H290, Sv!A:B, 2, 0),"")</f>
        <v/>
      </c>
      <c r="S290" s="51" t="str">
        <f t="shared" si="2"/>
        <v>unown-15</v>
      </c>
    </row>
    <row r="291" ht="31.5" customHeight="1">
      <c r="A291" s="31">
        <v>290.0</v>
      </c>
      <c r="B291" s="31">
        <v>1.0</v>
      </c>
      <c r="C291" s="31">
        <v>10.0</v>
      </c>
      <c r="D291" s="31">
        <v>19.0</v>
      </c>
      <c r="E291" s="31">
        <v>4.0</v>
      </c>
      <c r="F291" s="31">
        <v>1.0</v>
      </c>
      <c r="G291" s="32" t="str">
        <f>ifna(VLookup(S291,Shiny!B:C, 2, 0),"")</f>
        <v/>
      </c>
      <c r="H291" s="52" t="s">
        <v>280</v>
      </c>
      <c r="I291" s="53">
        <v>201.0</v>
      </c>
      <c r="J291" s="54">
        <f>IFNA(VLOOKUP(S291,'Imported Index'!A:B,2,0),1)</f>
        <v>1</v>
      </c>
      <c r="K291" s="33"/>
      <c r="L291" s="33" t="s">
        <v>297</v>
      </c>
      <c r="M291" s="73">
        <v>-16.0</v>
      </c>
      <c r="N291" s="55"/>
      <c r="O291" s="56" t="str">
        <f>ifna(VLookup(H291, SwSh!A:B, 2, 0),"")</f>
        <v/>
      </c>
      <c r="P291" s="57">
        <f t="shared" si="11"/>
        <v>201</v>
      </c>
      <c r="Q291" s="56">
        <f>ifna(VLookup(H291, PLA!A:C, 3, 0),"")</f>
        <v>142</v>
      </c>
      <c r="R291" s="56" t="str">
        <f>ifna(VLookup(H291, Sv!A:B, 2, 0),"")</f>
        <v/>
      </c>
      <c r="S291" s="58" t="str">
        <f t="shared" si="2"/>
        <v>unown-16</v>
      </c>
    </row>
    <row r="292" ht="31.5" customHeight="1">
      <c r="A292" s="41">
        <v>291.0</v>
      </c>
      <c r="B292" s="41">
        <v>1.0</v>
      </c>
      <c r="C292" s="41">
        <v>10.0</v>
      </c>
      <c r="D292" s="41">
        <v>20.0</v>
      </c>
      <c r="E292" s="41">
        <v>4.0</v>
      </c>
      <c r="F292" s="41">
        <v>2.0</v>
      </c>
      <c r="G292" s="42" t="str">
        <f>ifna(VLookup(S292,Shiny!B:C, 2, 0),"")</f>
        <v/>
      </c>
      <c r="H292" s="43" t="s">
        <v>280</v>
      </c>
      <c r="I292" s="44">
        <v>201.0</v>
      </c>
      <c r="J292" s="45">
        <f>IFNA(VLOOKUP(S292,'Imported Index'!A:B,2,0),1)</f>
        <v>1</v>
      </c>
      <c r="K292" s="47"/>
      <c r="L292" s="47" t="s">
        <v>298</v>
      </c>
      <c r="M292" s="72">
        <v>-17.0</v>
      </c>
      <c r="N292" s="48"/>
      <c r="O292" s="49" t="str">
        <f>ifna(VLookup(H292, SwSh!A:B, 2, 0),"")</f>
        <v/>
      </c>
      <c r="P292" s="50">
        <f t="shared" si="11"/>
        <v>201</v>
      </c>
      <c r="Q292" s="49">
        <f>ifna(VLookup(H292, PLA!A:C, 3, 0),"")</f>
        <v>142</v>
      </c>
      <c r="R292" s="49" t="str">
        <f>ifna(VLookup(H292, Sv!A:B, 2, 0),"")</f>
        <v/>
      </c>
      <c r="S292" s="51" t="str">
        <f t="shared" si="2"/>
        <v>unown-17</v>
      </c>
    </row>
    <row r="293" ht="31.5" customHeight="1">
      <c r="A293" s="31">
        <v>292.0</v>
      </c>
      <c r="B293" s="31">
        <v>1.0</v>
      </c>
      <c r="C293" s="31">
        <v>10.0</v>
      </c>
      <c r="D293" s="31">
        <v>21.0</v>
      </c>
      <c r="E293" s="31">
        <v>4.0</v>
      </c>
      <c r="F293" s="31">
        <v>3.0</v>
      </c>
      <c r="G293" s="32" t="str">
        <f>ifna(VLookup(S293,Shiny!B:C, 2, 0),"")</f>
        <v/>
      </c>
      <c r="H293" s="52" t="s">
        <v>280</v>
      </c>
      <c r="I293" s="53">
        <v>201.0</v>
      </c>
      <c r="J293" s="54">
        <f>IFNA(VLOOKUP(S293,'Imported Index'!A:B,2,0),1)</f>
        <v>1</v>
      </c>
      <c r="K293" s="33"/>
      <c r="L293" s="33" t="s">
        <v>299</v>
      </c>
      <c r="M293" s="73">
        <v>-18.0</v>
      </c>
      <c r="N293" s="55"/>
      <c r="O293" s="56" t="str">
        <f>ifna(VLookup(H293, SwSh!A:B, 2, 0),"")</f>
        <v/>
      </c>
      <c r="P293" s="57">
        <f t="shared" si="11"/>
        <v>201</v>
      </c>
      <c r="Q293" s="56">
        <f>ifna(VLookup(H293, PLA!A:C, 3, 0),"")</f>
        <v>142</v>
      </c>
      <c r="R293" s="56" t="str">
        <f>ifna(VLookup(H293, Sv!A:B, 2, 0),"")</f>
        <v/>
      </c>
      <c r="S293" s="58" t="str">
        <f t="shared" si="2"/>
        <v>unown-18</v>
      </c>
    </row>
    <row r="294" ht="31.5" customHeight="1">
      <c r="A294" s="41">
        <v>293.0</v>
      </c>
      <c r="B294" s="41">
        <v>1.0</v>
      </c>
      <c r="C294" s="41">
        <v>10.0</v>
      </c>
      <c r="D294" s="41">
        <v>22.0</v>
      </c>
      <c r="E294" s="41">
        <v>4.0</v>
      </c>
      <c r="F294" s="41">
        <v>4.0</v>
      </c>
      <c r="G294" s="42" t="str">
        <f>ifna(VLookup(S294,Shiny!B:C, 2, 0),"")</f>
        <v/>
      </c>
      <c r="H294" s="43" t="s">
        <v>280</v>
      </c>
      <c r="I294" s="44">
        <v>201.0</v>
      </c>
      <c r="J294" s="45">
        <f>IFNA(VLOOKUP(S294,'Imported Index'!A:B,2,0),1)</f>
        <v>1</v>
      </c>
      <c r="K294" s="47"/>
      <c r="L294" s="47" t="s">
        <v>300</v>
      </c>
      <c r="M294" s="72">
        <v>-19.0</v>
      </c>
      <c r="N294" s="48"/>
      <c r="O294" s="49" t="str">
        <f>ifna(VLookup(H294, SwSh!A:B, 2, 0),"")</f>
        <v/>
      </c>
      <c r="P294" s="50">
        <f t="shared" si="11"/>
        <v>201</v>
      </c>
      <c r="Q294" s="49">
        <f>ifna(VLookup(H294, PLA!A:C, 3, 0),"")</f>
        <v>142</v>
      </c>
      <c r="R294" s="49" t="str">
        <f>ifna(VLookup(H294, Sv!A:B, 2, 0),"")</f>
        <v/>
      </c>
      <c r="S294" s="51" t="str">
        <f t="shared" si="2"/>
        <v>unown-19</v>
      </c>
    </row>
    <row r="295" ht="31.5" customHeight="1">
      <c r="A295" s="31">
        <v>294.0</v>
      </c>
      <c r="B295" s="31">
        <v>1.0</v>
      </c>
      <c r="C295" s="31">
        <v>10.0</v>
      </c>
      <c r="D295" s="31">
        <v>23.0</v>
      </c>
      <c r="E295" s="31">
        <v>4.0</v>
      </c>
      <c r="F295" s="31">
        <v>5.0</v>
      </c>
      <c r="G295" s="32" t="str">
        <f>ifna(VLookup(S295,Shiny!B:C, 2, 0),"")</f>
        <v/>
      </c>
      <c r="H295" s="52" t="s">
        <v>280</v>
      </c>
      <c r="I295" s="53">
        <v>201.0</v>
      </c>
      <c r="J295" s="54">
        <f>IFNA(VLOOKUP(S295,'Imported Index'!A:B,2,0),1)</f>
        <v>1</v>
      </c>
      <c r="K295" s="33"/>
      <c r="L295" s="33" t="s">
        <v>301</v>
      </c>
      <c r="M295" s="73">
        <v>-20.0</v>
      </c>
      <c r="N295" s="55"/>
      <c r="O295" s="56" t="str">
        <f>ifna(VLookup(H295, SwSh!A:B, 2, 0),"")</f>
        <v/>
      </c>
      <c r="P295" s="57">
        <f t="shared" si="11"/>
        <v>201</v>
      </c>
      <c r="Q295" s="56">
        <f>ifna(VLookup(H295, PLA!A:C, 3, 0),"")</f>
        <v>142</v>
      </c>
      <c r="R295" s="56" t="str">
        <f>ifna(VLookup(H295, Sv!A:B, 2, 0),"")</f>
        <v/>
      </c>
      <c r="S295" s="58" t="str">
        <f t="shared" si="2"/>
        <v>unown-20</v>
      </c>
    </row>
    <row r="296" ht="31.5" customHeight="1">
      <c r="A296" s="41">
        <v>295.0</v>
      </c>
      <c r="B296" s="41">
        <v>1.0</v>
      </c>
      <c r="C296" s="41">
        <v>10.0</v>
      </c>
      <c r="D296" s="41">
        <v>24.0</v>
      </c>
      <c r="E296" s="41">
        <v>4.0</v>
      </c>
      <c r="F296" s="41">
        <v>6.0</v>
      </c>
      <c r="G296" s="42" t="str">
        <f>ifna(VLookup(S296,Shiny!B:C, 2, 0),"")</f>
        <v/>
      </c>
      <c r="H296" s="43" t="s">
        <v>280</v>
      </c>
      <c r="I296" s="44">
        <v>201.0</v>
      </c>
      <c r="J296" s="45">
        <f>IFNA(VLOOKUP(S296,'Imported Index'!A:B,2,0),1)</f>
        <v>1</v>
      </c>
      <c r="K296" s="47"/>
      <c r="L296" s="47" t="s">
        <v>302</v>
      </c>
      <c r="M296" s="72">
        <v>-21.0</v>
      </c>
      <c r="N296" s="48"/>
      <c r="O296" s="49" t="str">
        <f>ifna(VLookup(H296, SwSh!A:B, 2, 0),"")</f>
        <v/>
      </c>
      <c r="P296" s="50">
        <f t="shared" si="11"/>
        <v>201</v>
      </c>
      <c r="Q296" s="49">
        <f>ifna(VLookup(H296, PLA!A:C, 3, 0),"")</f>
        <v>142</v>
      </c>
      <c r="R296" s="49" t="str">
        <f>ifna(VLookup(H296, Sv!A:B, 2, 0),"")</f>
        <v/>
      </c>
      <c r="S296" s="51" t="str">
        <f t="shared" si="2"/>
        <v>unown-21</v>
      </c>
    </row>
    <row r="297" ht="31.5" customHeight="1">
      <c r="A297" s="31">
        <v>296.0</v>
      </c>
      <c r="B297" s="31">
        <v>1.0</v>
      </c>
      <c r="C297" s="31">
        <v>10.0</v>
      </c>
      <c r="D297" s="31">
        <v>25.0</v>
      </c>
      <c r="E297" s="31">
        <v>5.0</v>
      </c>
      <c r="F297" s="31">
        <v>1.0</v>
      </c>
      <c r="G297" s="32" t="str">
        <f>ifna(VLookup(S297,Shiny!B:C, 2, 0),"")</f>
        <v/>
      </c>
      <c r="H297" s="52" t="s">
        <v>280</v>
      </c>
      <c r="I297" s="53">
        <v>201.0</v>
      </c>
      <c r="J297" s="54">
        <f>IFNA(VLOOKUP(S297,'Imported Index'!A:B,2,0),1)</f>
        <v>1</v>
      </c>
      <c r="K297" s="33"/>
      <c r="L297" s="33" t="s">
        <v>303</v>
      </c>
      <c r="M297" s="73">
        <v>-22.0</v>
      </c>
      <c r="N297" s="55"/>
      <c r="O297" s="56" t="str">
        <f>ifna(VLookup(H297, SwSh!A:B, 2, 0),"")</f>
        <v/>
      </c>
      <c r="P297" s="57">
        <f t="shared" si="11"/>
        <v>201</v>
      </c>
      <c r="Q297" s="56">
        <f>ifna(VLookup(H297, PLA!A:C, 3, 0),"")</f>
        <v>142</v>
      </c>
      <c r="R297" s="56" t="str">
        <f>ifna(VLookup(H297, Sv!A:B, 2, 0),"")</f>
        <v/>
      </c>
      <c r="S297" s="58" t="str">
        <f t="shared" si="2"/>
        <v>unown-22</v>
      </c>
    </row>
    <row r="298" ht="31.5" customHeight="1">
      <c r="A298" s="41">
        <v>297.0</v>
      </c>
      <c r="B298" s="41">
        <v>1.0</v>
      </c>
      <c r="C298" s="41">
        <v>10.0</v>
      </c>
      <c r="D298" s="41">
        <v>26.0</v>
      </c>
      <c r="E298" s="41">
        <v>5.0</v>
      </c>
      <c r="F298" s="41">
        <v>2.0</v>
      </c>
      <c r="G298" s="42" t="str">
        <f>ifna(VLookup(S298,Shiny!B:C, 2, 0),"")</f>
        <v/>
      </c>
      <c r="H298" s="43" t="s">
        <v>280</v>
      </c>
      <c r="I298" s="44">
        <v>201.0</v>
      </c>
      <c r="J298" s="45">
        <f>IFNA(VLOOKUP(S298,'Imported Index'!A:B,2,0),1)</f>
        <v>1</v>
      </c>
      <c r="K298" s="47"/>
      <c r="L298" s="47" t="s">
        <v>12</v>
      </c>
      <c r="M298" s="72">
        <v>-23.0</v>
      </c>
      <c r="N298" s="48"/>
      <c r="O298" s="49" t="str">
        <f>ifna(VLookup(H298, SwSh!A:B, 2, 0),"")</f>
        <v/>
      </c>
      <c r="P298" s="50">
        <f t="shared" si="11"/>
        <v>201</v>
      </c>
      <c r="Q298" s="49">
        <f>ifna(VLookup(H298, PLA!A:C, 3, 0),"")</f>
        <v>142</v>
      </c>
      <c r="R298" s="49" t="str">
        <f>ifna(VLookup(H298, Sv!A:B, 2, 0),"")</f>
        <v/>
      </c>
      <c r="S298" s="51" t="str">
        <f t="shared" si="2"/>
        <v>unown-23</v>
      </c>
    </row>
    <row r="299" ht="31.5" customHeight="1">
      <c r="A299" s="31">
        <v>298.0</v>
      </c>
      <c r="B299" s="31">
        <v>1.0</v>
      </c>
      <c r="C299" s="31">
        <v>10.0</v>
      </c>
      <c r="D299" s="31">
        <v>27.0</v>
      </c>
      <c r="E299" s="31">
        <v>5.0</v>
      </c>
      <c r="F299" s="31">
        <v>3.0</v>
      </c>
      <c r="G299" s="32" t="str">
        <f>ifna(VLookup(S299,Shiny!B:C, 2, 0),"")</f>
        <v/>
      </c>
      <c r="H299" s="52" t="s">
        <v>280</v>
      </c>
      <c r="I299" s="53">
        <v>201.0</v>
      </c>
      <c r="J299" s="54">
        <f>IFNA(VLOOKUP(S299,'Imported Index'!A:B,2,0),1)</f>
        <v>1</v>
      </c>
      <c r="K299" s="33"/>
      <c r="L299" s="33" t="s">
        <v>304</v>
      </c>
      <c r="M299" s="73">
        <v>-24.0</v>
      </c>
      <c r="N299" s="55"/>
      <c r="O299" s="56" t="str">
        <f>ifna(VLookup(H299, SwSh!A:B, 2, 0),"")</f>
        <v/>
      </c>
      <c r="P299" s="57">
        <f t="shared" si="11"/>
        <v>201</v>
      </c>
      <c r="Q299" s="56">
        <f>ifna(VLookup(H299, PLA!A:C, 3, 0),"")</f>
        <v>142</v>
      </c>
      <c r="R299" s="56" t="str">
        <f>ifna(VLookup(H299, Sv!A:B, 2, 0),"")</f>
        <v/>
      </c>
      <c r="S299" s="58" t="str">
        <f t="shared" si="2"/>
        <v>unown-24</v>
      </c>
    </row>
    <row r="300" ht="31.5" customHeight="1">
      <c r="A300" s="41">
        <v>299.0</v>
      </c>
      <c r="B300" s="41">
        <v>1.0</v>
      </c>
      <c r="C300" s="41">
        <v>10.0</v>
      </c>
      <c r="D300" s="41">
        <v>28.0</v>
      </c>
      <c r="E300" s="41">
        <v>5.0</v>
      </c>
      <c r="F300" s="41">
        <v>4.0</v>
      </c>
      <c r="G300" s="42" t="str">
        <f>ifna(VLookup(S300,Shiny!B:C, 2, 0),"")</f>
        <v/>
      </c>
      <c r="H300" s="43" t="s">
        <v>280</v>
      </c>
      <c r="I300" s="44">
        <v>201.0</v>
      </c>
      <c r="J300" s="45">
        <f>IFNA(VLOOKUP(S300,'Imported Index'!A:B,2,0),1)</f>
        <v>1</v>
      </c>
      <c r="K300" s="47"/>
      <c r="L300" s="47" t="s">
        <v>305</v>
      </c>
      <c r="M300" s="72">
        <v>-25.0</v>
      </c>
      <c r="N300" s="48"/>
      <c r="O300" s="49" t="str">
        <f>ifna(VLookup(H300, SwSh!A:B, 2, 0),"")</f>
        <v/>
      </c>
      <c r="P300" s="50">
        <f t="shared" si="11"/>
        <v>201</v>
      </c>
      <c r="Q300" s="49">
        <f>ifna(VLookup(H300, PLA!A:C, 3, 0),"")</f>
        <v>142</v>
      </c>
      <c r="R300" s="49" t="str">
        <f>ifna(VLookup(H300, Sv!A:B, 2, 0),"")</f>
        <v/>
      </c>
      <c r="S300" s="51" t="str">
        <f t="shared" si="2"/>
        <v>unown-25</v>
      </c>
    </row>
    <row r="301" ht="31.5" customHeight="1">
      <c r="A301" s="31">
        <v>300.0</v>
      </c>
      <c r="B301" s="31">
        <v>1.0</v>
      </c>
      <c r="C301" s="31">
        <v>10.0</v>
      </c>
      <c r="D301" s="31">
        <v>29.0</v>
      </c>
      <c r="E301" s="31">
        <v>5.0</v>
      </c>
      <c r="F301" s="31">
        <v>5.0</v>
      </c>
      <c r="G301" s="32" t="str">
        <f>ifna(VLookup(S301,Shiny!B:C, 2, 0),"")</f>
        <v/>
      </c>
      <c r="H301" s="52" t="s">
        <v>280</v>
      </c>
      <c r="I301" s="53">
        <v>201.0</v>
      </c>
      <c r="J301" s="54">
        <f>IFNA(VLOOKUP(S301,'Imported Index'!A:B,2,0),1)</f>
        <v>1</v>
      </c>
      <c r="K301" s="33"/>
      <c r="L301" s="33" t="s">
        <v>306</v>
      </c>
      <c r="M301" s="73">
        <v>-26.0</v>
      </c>
      <c r="N301" s="55"/>
      <c r="O301" s="56" t="str">
        <f>ifna(VLookup(H301, SwSh!A:B, 2, 0),"")</f>
        <v/>
      </c>
      <c r="P301" s="57">
        <f t="shared" si="11"/>
        <v>201</v>
      </c>
      <c r="Q301" s="56">
        <f>ifna(VLookup(H301, PLA!A:C, 3, 0),"")</f>
        <v>142</v>
      </c>
      <c r="R301" s="56" t="str">
        <f>ifna(VLookup(H301, Sv!A:B, 2, 0),"")</f>
        <v/>
      </c>
      <c r="S301" s="58" t="str">
        <f t="shared" si="2"/>
        <v>unown-26</v>
      </c>
    </row>
    <row r="302" ht="31.5" customHeight="1">
      <c r="A302" s="41">
        <v>301.0</v>
      </c>
      <c r="B302" s="41">
        <v>1.0</v>
      </c>
      <c r="C302" s="41">
        <v>10.0</v>
      </c>
      <c r="D302" s="41">
        <v>30.0</v>
      </c>
      <c r="E302" s="41">
        <v>5.0</v>
      </c>
      <c r="F302" s="41">
        <v>6.0</v>
      </c>
      <c r="G302" s="42" t="str">
        <f>ifna(VLookup(S302,Shiny!B:C, 2, 0),"")</f>
        <v/>
      </c>
      <c r="H302" s="43" t="s">
        <v>280</v>
      </c>
      <c r="I302" s="44">
        <v>201.0</v>
      </c>
      <c r="J302" s="45">
        <f>IFNA(VLOOKUP(S302,'Imported Index'!A:B,2,0),1)</f>
        <v>1</v>
      </c>
      <c r="K302" s="47"/>
      <c r="L302" s="47" t="s">
        <v>307</v>
      </c>
      <c r="M302" s="72">
        <v>-27.0</v>
      </c>
      <c r="N302" s="48"/>
      <c r="O302" s="49" t="str">
        <f>ifna(VLookup(H302, SwSh!A:B, 2, 0),"")</f>
        <v/>
      </c>
      <c r="P302" s="50">
        <f t="shared" si="11"/>
        <v>201</v>
      </c>
      <c r="Q302" s="49">
        <f>ifna(VLookup(H302, PLA!A:C, 3, 0),"")</f>
        <v>142</v>
      </c>
      <c r="R302" s="49" t="str">
        <f>ifna(VLookup(H302, Sv!A:B, 2, 0),"")</f>
        <v/>
      </c>
      <c r="S302" s="51" t="str">
        <f t="shared" si="2"/>
        <v>unown-27</v>
      </c>
    </row>
    <row r="303" ht="31.5" customHeight="1">
      <c r="A303" s="31">
        <v>302.0</v>
      </c>
      <c r="B303" s="31">
        <v>1.0</v>
      </c>
      <c r="C303" s="31">
        <v>11.0</v>
      </c>
      <c r="D303" s="31">
        <v>1.0</v>
      </c>
      <c r="E303" s="31">
        <v>1.0</v>
      </c>
      <c r="F303" s="31">
        <v>1.0</v>
      </c>
      <c r="G303" s="32" t="str">
        <f>ifna(VLookup(S303,Shiny!B:C, 2, 0),"")</f>
        <v/>
      </c>
      <c r="H303" s="52" t="s">
        <v>308</v>
      </c>
      <c r="I303" s="53">
        <v>202.0</v>
      </c>
      <c r="J303" s="54">
        <f>IFNA(VLOOKUP(S303,'Imported Index'!A:B,2,0),1)</f>
        <v>1</v>
      </c>
      <c r="K303" s="33"/>
      <c r="L303" s="33"/>
      <c r="M303" s="55"/>
      <c r="N303" s="55"/>
      <c r="O303" s="56">
        <f>ifna(VLookup(H303, SwSh!A:B, 2, 0),"")</f>
        <v>217</v>
      </c>
      <c r="P303" s="57">
        <f t="shared" si="11"/>
        <v>202</v>
      </c>
      <c r="Q303" s="56" t="str">
        <f>ifna(VLookup(H303, PLA!A:C, 3, 0),"")</f>
        <v/>
      </c>
      <c r="R303" s="56" t="str">
        <f>ifna(VLookup(H303, Sv!A:B, 2, 0),"")</f>
        <v/>
      </c>
      <c r="S303" s="58" t="str">
        <f t="shared" si="2"/>
        <v>wobbuffet</v>
      </c>
    </row>
    <row r="304" ht="31.5" customHeight="1">
      <c r="A304" s="41">
        <v>303.0</v>
      </c>
      <c r="B304" s="41">
        <v>1.0</v>
      </c>
      <c r="C304" s="41">
        <v>11.0</v>
      </c>
      <c r="D304" s="41">
        <v>2.0</v>
      </c>
      <c r="E304" s="41">
        <v>1.0</v>
      </c>
      <c r="F304" s="41">
        <v>2.0</v>
      </c>
      <c r="G304" s="42" t="str">
        <f>ifna(VLookup(S304,Shiny!B:C, 2, 0),"")</f>
        <v/>
      </c>
      <c r="H304" s="43" t="s">
        <v>308</v>
      </c>
      <c r="I304" s="44">
        <v>202.0</v>
      </c>
      <c r="J304" s="45">
        <f>IFNA(VLOOKUP(S304,'Imported Index'!A:B,2,0),1)</f>
        <v>1</v>
      </c>
      <c r="K304" s="47"/>
      <c r="L304" s="47"/>
      <c r="M304" s="48"/>
      <c r="N304" s="59" t="s">
        <v>73</v>
      </c>
      <c r="O304" s="49">
        <f>ifna(VLookup(H304, SwSh!A:B, 2, 0),"")</f>
        <v>217</v>
      </c>
      <c r="P304" s="50">
        <f t="shared" si="11"/>
        <v>202</v>
      </c>
      <c r="Q304" s="49" t="str">
        <f>ifna(VLookup(H304, PLA!A:C, 3, 0),"")</f>
        <v/>
      </c>
      <c r="R304" s="49" t="str">
        <f>ifna(VLookup(H304, Sv!A:B, 2, 0),"")</f>
        <v/>
      </c>
      <c r="S304" s="51" t="str">
        <f t="shared" si="2"/>
        <v>wobbuffet-f</v>
      </c>
    </row>
    <row r="305" ht="31.5" customHeight="1">
      <c r="A305" s="31">
        <v>304.0</v>
      </c>
      <c r="B305" s="31">
        <v>1.0</v>
      </c>
      <c r="C305" s="31">
        <v>11.0</v>
      </c>
      <c r="D305" s="31">
        <v>3.0</v>
      </c>
      <c r="E305" s="31">
        <v>1.0</v>
      </c>
      <c r="F305" s="31">
        <v>3.0</v>
      </c>
      <c r="G305" s="32" t="str">
        <f>ifna(VLookup(S305,Shiny!B:C, 2, 0),"")</f>
        <v/>
      </c>
      <c r="H305" s="52" t="s">
        <v>309</v>
      </c>
      <c r="I305" s="53">
        <v>203.0</v>
      </c>
      <c r="J305" s="54">
        <f>IFNA(VLOOKUP(S305,'Imported Index'!A:B,2,0),1)</f>
        <v>1</v>
      </c>
      <c r="K305" s="62"/>
      <c r="L305" s="33"/>
      <c r="M305" s="55"/>
      <c r="N305" s="55"/>
      <c r="O305" s="56" t="str">
        <f>ifna(VLookup(H305, SwSh!A:B, 2, 0),"")</f>
        <v/>
      </c>
      <c r="P305" s="57">
        <f t="shared" si="11"/>
        <v>203</v>
      </c>
      <c r="Q305" s="56" t="str">
        <f>ifna(VLookup(H305, PLA!A:C, 3, 0),"")</f>
        <v/>
      </c>
      <c r="R305" s="56">
        <f>ifna(VLookup(H305, Sv!A:B, 2, 0),"")</f>
        <v>192</v>
      </c>
      <c r="S305" s="58" t="str">
        <f t="shared" si="2"/>
        <v>girafarig</v>
      </c>
    </row>
    <row r="306" ht="31.5" customHeight="1">
      <c r="A306" s="41">
        <v>305.0</v>
      </c>
      <c r="B306" s="41">
        <v>1.0</v>
      </c>
      <c r="C306" s="41">
        <v>11.0</v>
      </c>
      <c r="D306" s="41">
        <v>4.0</v>
      </c>
      <c r="E306" s="41">
        <v>1.0</v>
      </c>
      <c r="F306" s="41">
        <v>4.0</v>
      </c>
      <c r="G306" s="42" t="str">
        <f>ifna(VLookup(S306,Shiny!B:C, 2, 0),"")</f>
        <v/>
      </c>
      <c r="H306" s="43" t="s">
        <v>309</v>
      </c>
      <c r="I306" s="44">
        <v>203.0</v>
      </c>
      <c r="J306" s="45">
        <f>IFNA(VLOOKUP(S306,'Imported Index'!A:B,2,0),1)</f>
        <v>1</v>
      </c>
      <c r="K306" s="61"/>
      <c r="L306" s="47"/>
      <c r="M306" s="48"/>
      <c r="N306" s="59" t="s">
        <v>73</v>
      </c>
      <c r="O306" s="49" t="str">
        <f>ifna(VLookup(H306, SwSh!A:B, 2, 0),"")</f>
        <v/>
      </c>
      <c r="P306" s="50">
        <f t="shared" si="11"/>
        <v>203</v>
      </c>
      <c r="Q306" s="49" t="str">
        <f>ifna(VLookup(H306, PLA!A:C, 3, 0),"")</f>
        <v/>
      </c>
      <c r="R306" s="49">
        <f>ifna(VLookup(H306, Sv!A:B, 2, 0),"")</f>
        <v>192</v>
      </c>
      <c r="S306" s="51" t="str">
        <f t="shared" si="2"/>
        <v>girafarig-f</v>
      </c>
    </row>
    <row r="307" ht="31.5" customHeight="1">
      <c r="A307" s="31">
        <v>306.0</v>
      </c>
      <c r="B307" s="31">
        <v>1.0</v>
      </c>
      <c r="C307" s="31">
        <v>11.0</v>
      </c>
      <c r="D307" s="31">
        <v>5.0</v>
      </c>
      <c r="E307" s="31">
        <v>1.0</v>
      </c>
      <c r="F307" s="31">
        <v>5.0</v>
      </c>
      <c r="G307" s="32" t="str">
        <f>ifna(VLookup(S307,Shiny!B:C, 2, 0),"")</f>
        <v/>
      </c>
      <c r="H307" s="52" t="s">
        <v>310</v>
      </c>
      <c r="I307" s="53">
        <v>204.0</v>
      </c>
      <c r="J307" s="54">
        <f>IFNA(VLOOKUP(S307,'Imported Index'!A:B,2,0),1)</f>
        <v>1</v>
      </c>
      <c r="K307" s="62"/>
      <c r="L307" s="33"/>
      <c r="M307" s="55"/>
      <c r="N307" s="55"/>
      <c r="O307" s="56" t="str">
        <f>ifna(VLookup(H307, SwSh!A:B, 2, 0),"")</f>
        <v/>
      </c>
      <c r="P307" s="57">
        <f t="shared" si="11"/>
        <v>204</v>
      </c>
      <c r="Q307" s="56" t="str">
        <f>ifna(VLookup(H307, PLA!A:C, 3, 0),"")</f>
        <v/>
      </c>
      <c r="R307" s="56">
        <f>ifna(VLookup(H307, Sv!A:B, 2, 0),"")</f>
        <v>258</v>
      </c>
      <c r="S307" s="58" t="str">
        <f t="shared" si="2"/>
        <v>pineco</v>
      </c>
    </row>
    <row r="308" ht="31.5" customHeight="1">
      <c r="A308" s="41">
        <v>307.0</v>
      </c>
      <c r="B308" s="41">
        <v>1.0</v>
      </c>
      <c r="C308" s="41">
        <v>11.0</v>
      </c>
      <c r="D308" s="41">
        <v>6.0</v>
      </c>
      <c r="E308" s="41">
        <v>1.0</v>
      </c>
      <c r="F308" s="41">
        <v>6.0</v>
      </c>
      <c r="G308" s="42" t="str">
        <f>ifna(VLookup(S308,Shiny!B:C, 2, 0),"")</f>
        <v/>
      </c>
      <c r="H308" s="43" t="s">
        <v>311</v>
      </c>
      <c r="I308" s="44">
        <v>205.0</v>
      </c>
      <c r="J308" s="45">
        <f>IFNA(VLOOKUP(S308,'Imported Index'!A:B,2,0),1)</f>
        <v>1</v>
      </c>
      <c r="K308" s="61"/>
      <c r="L308" s="47"/>
      <c r="M308" s="48"/>
      <c r="N308" s="48"/>
      <c r="O308" s="49" t="str">
        <f>ifna(VLookup(H308, SwSh!A:B, 2, 0),"")</f>
        <v/>
      </c>
      <c r="P308" s="50">
        <f t="shared" si="11"/>
        <v>205</v>
      </c>
      <c r="Q308" s="49" t="str">
        <f>ifna(VLookup(H308, PLA!A:C, 3, 0),"")</f>
        <v/>
      </c>
      <c r="R308" s="49">
        <f>ifna(VLookup(H308, Sv!A:B, 2, 0),"")</f>
        <v>259</v>
      </c>
      <c r="S308" s="51" t="str">
        <f t="shared" si="2"/>
        <v>forretress</v>
      </c>
    </row>
    <row r="309" ht="31.5" customHeight="1">
      <c r="A309" s="31">
        <v>308.0</v>
      </c>
      <c r="B309" s="31">
        <v>1.0</v>
      </c>
      <c r="C309" s="31">
        <v>11.0</v>
      </c>
      <c r="D309" s="31">
        <v>7.0</v>
      </c>
      <c r="E309" s="31">
        <v>2.0</v>
      </c>
      <c r="F309" s="31">
        <v>1.0</v>
      </c>
      <c r="G309" s="32" t="str">
        <f>ifna(VLookup(S309,Shiny!B:C, 2, 0),"")</f>
        <v/>
      </c>
      <c r="H309" s="52" t="s">
        <v>312</v>
      </c>
      <c r="I309" s="53">
        <v>206.0</v>
      </c>
      <c r="J309" s="54">
        <f>IFNA(VLOOKUP(S309,'Imported Index'!A:B,2,0),1)</f>
        <v>1</v>
      </c>
      <c r="K309" s="62"/>
      <c r="L309" s="33"/>
      <c r="M309" s="55"/>
      <c r="N309" s="55"/>
      <c r="O309" s="56">
        <f>ifna(VLookup(H309, SwSh!A:B, 2, 0),"")</f>
        <v>52</v>
      </c>
      <c r="P309" s="57">
        <f t="shared" si="11"/>
        <v>206</v>
      </c>
      <c r="Q309" s="56" t="str">
        <f>ifna(VLookup(H309, PLA!A:C, 3, 0),"")</f>
        <v/>
      </c>
      <c r="R309" s="56">
        <f>ifna(VLookup(H309, Sv!A:B, 2, 0),"")</f>
        <v>188</v>
      </c>
      <c r="S309" s="58" t="str">
        <f t="shared" si="2"/>
        <v>dunsparce</v>
      </c>
    </row>
    <row r="310" ht="31.5" customHeight="1">
      <c r="A310" s="41">
        <v>309.0</v>
      </c>
      <c r="B310" s="41">
        <v>1.0</v>
      </c>
      <c r="C310" s="41">
        <v>11.0</v>
      </c>
      <c r="D310" s="41">
        <v>8.0</v>
      </c>
      <c r="E310" s="41">
        <v>2.0</v>
      </c>
      <c r="F310" s="41">
        <v>2.0</v>
      </c>
      <c r="G310" s="42" t="str">
        <f>ifna(VLookup(S310,Shiny!B:C, 2, 0),"")</f>
        <v/>
      </c>
      <c r="H310" s="43" t="s">
        <v>313</v>
      </c>
      <c r="I310" s="44">
        <v>207.0</v>
      </c>
      <c r="J310" s="45">
        <f>IFNA(VLOOKUP(S310,'Imported Index'!A:B,2,0),1)</f>
        <v>1</v>
      </c>
      <c r="K310" s="47"/>
      <c r="L310" s="47"/>
      <c r="M310" s="48"/>
      <c r="N310" s="48"/>
      <c r="O310" s="49" t="str">
        <f>ifna(VLookup(H310, SwSh!A:B, 2, 0),"")</f>
        <v/>
      </c>
      <c r="P310" s="50">
        <f t="shared" si="11"/>
        <v>207</v>
      </c>
      <c r="Q310" s="49">
        <f>ifna(VLookup(H310, PLA!A:C, 3, 0),"")</f>
        <v>185</v>
      </c>
      <c r="R310" s="49" t="str">
        <f>ifna(VLookup(H310, Sv!A:B, 2, 0),"")</f>
        <v>K121</v>
      </c>
      <c r="S310" s="51" t="str">
        <f t="shared" si="2"/>
        <v>gligar</v>
      </c>
    </row>
    <row r="311" ht="31.5" customHeight="1">
      <c r="A311" s="31">
        <v>310.0</v>
      </c>
      <c r="B311" s="31">
        <v>1.0</v>
      </c>
      <c r="C311" s="31">
        <v>11.0</v>
      </c>
      <c r="D311" s="31">
        <v>9.0</v>
      </c>
      <c r="E311" s="31">
        <v>2.0</v>
      </c>
      <c r="F311" s="31">
        <v>3.0</v>
      </c>
      <c r="G311" s="32" t="str">
        <f>ifna(VLookup(S311,Shiny!B:C, 2, 0),"")</f>
        <v/>
      </c>
      <c r="H311" s="52" t="s">
        <v>313</v>
      </c>
      <c r="I311" s="53">
        <v>207.0</v>
      </c>
      <c r="J311" s="54">
        <f>IFNA(VLOOKUP(S311,'Imported Index'!A:B,2,0),1)</f>
        <v>1</v>
      </c>
      <c r="K311" s="33"/>
      <c r="L311" s="33"/>
      <c r="M311" s="55"/>
      <c r="N311" s="37" t="s">
        <v>73</v>
      </c>
      <c r="O311" s="56" t="str">
        <f>ifna(VLookup(H311, SwSh!A:B, 2, 0),"")</f>
        <v/>
      </c>
      <c r="P311" s="57">
        <f t="shared" si="11"/>
        <v>207</v>
      </c>
      <c r="Q311" s="56">
        <f>ifna(VLookup(H311, PLA!A:C, 3, 0),"")</f>
        <v>185</v>
      </c>
      <c r="R311" s="56" t="str">
        <f>ifna(VLookup(H311, Sv!A:B, 2, 0),"")</f>
        <v>K121</v>
      </c>
      <c r="S311" s="58" t="str">
        <f t="shared" si="2"/>
        <v>gligar-f</v>
      </c>
    </row>
    <row r="312" ht="31.5" customHeight="1">
      <c r="A312" s="41">
        <v>311.0</v>
      </c>
      <c r="B312" s="41">
        <v>1.0</v>
      </c>
      <c r="C312" s="41">
        <v>11.0</v>
      </c>
      <c r="D312" s="41">
        <v>10.0</v>
      </c>
      <c r="E312" s="41">
        <v>2.0</v>
      </c>
      <c r="F312" s="41">
        <v>4.0</v>
      </c>
      <c r="G312" s="42" t="str">
        <f>ifna(VLookup(S312,Shiny!B:C, 2, 0),"")</f>
        <v/>
      </c>
      <c r="H312" s="43" t="s">
        <v>314</v>
      </c>
      <c r="I312" s="44">
        <v>208.0</v>
      </c>
      <c r="J312" s="45">
        <f>IFNA(VLOOKUP(S312,'Imported Index'!A:B,2,0),1)</f>
        <v>1</v>
      </c>
      <c r="K312" s="47"/>
      <c r="L312" s="47"/>
      <c r="M312" s="48"/>
      <c r="N312" s="48"/>
      <c r="O312" s="49">
        <f>ifna(VLookup(H312, SwSh!A:B, 2, 0),"")</f>
        <v>179</v>
      </c>
      <c r="P312" s="50">
        <f t="shared" si="11"/>
        <v>208</v>
      </c>
      <c r="Q312" s="49">
        <f>ifna(VLookup(H312, PLA!A:C, 3, 0),"")</f>
        <v>119</v>
      </c>
      <c r="R312" s="49" t="str">
        <f>ifna(VLookup(H312, Sv!A:B, 2, 0),"")</f>
        <v/>
      </c>
      <c r="S312" s="51" t="str">
        <f t="shared" si="2"/>
        <v>steelix</v>
      </c>
    </row>
    <row r="313" ht="31.5" customHeight="1">
      <c r="A313" s="31">
        <v>312.0</v>
      </c>
      <c r="B313" s="31">
        <v>1.0</v>
      </c>
      <c r="C313" s="31">
        <v>11.0</v>
      </c>
      <c r="D313" s="31">
        <v>11.0</v>
      </c>
      <c r="E313" s="31">
        <v>2.0</v>
      </c>
      <c r="F313" s="31">
        <v>5.0</v>
      </c>
      <c r="G313" s="32" t="str">
        <f>ifna(VLookup(S313,Shiny!B:C, 2, 0),"")</f>
        <v/>
      </c>
      <c r="H313" s="52" t="s">
        <v>314</v>
      </c>
      <c r="I313" s="53">
        <v>208.0</v>
      </c>
      <c r="J313" s="54">
        <f>IFNA(VLOOKUP(S313,'Imported Index'!A:B,2,0),1)</f>
        <v>1</v>
      </c>
      <c r="K313" s="33"/>
      <c r="L313" s="33"/>
      <c r="M313" s="55"/>
      <c r="N313" s="37" t="s">
        <v>73</v>
      </c>
      <c r="O313" s="56">
        <f>ifna(VLookup(H313, SwSh!A:B, 2, 0),"")</f>
        <v>179</v>
      </c>
      <c r="P313" s="57">
        <f t="shared" si="11"/>
        <v>208</v>
      </c>
      <c r="Q313" s="56">
        <f>ifna(VLookup(H313, PLA!A:C, 3, 0),"")</f>
        <v>119</v>
      </c>
      <c r="R313" s="56" t="str">
        <f>ifna(VLookup(H313, Sv!A:B, 2, 0),"")</f>
        <v/>
      </c>
      <c r="S313" s="58" t="str">
        <f t="shared" si="2"/>
        <v>steelix-f</v>
      </c>
    </row>
    <row r="314" ht="31.5" customHeight="1">
      <c r="A314" s="41">
        <v>313.0</v>
      </c>
      <c r="B314" s="41">
        <v>1.0</v>
      </c>
      <c r="C314" s="41">
        <v>11.0</v>
      </c>
      <c r="D314" s="41">
        <v>12.0</v>
      </c>
      <c r="E314" s="41">
        <v>2.0</v>
      </c>
      <c r="F314" s="41">
        <v>6.0</v>
      </c>
      <c r="G314" s="42" t="str">
        <f>ifna(VLookup(S314,Shiny!B:C, 2, 0),"")</f>
        <v/>
      </c>
      <c r="H314" s="43" t="s">
        <v>315</v>
      </c>
      <c r="I314" s="44">
        <v>209.0</v>
      </c>
      <c r="J314" s="45">
        <f>IFNA(VLOOKUP(S314,'Imported Index'!A:B,2,0),1)</f>
        <v>1</v>
      </c>
      <c r="K314" s="47"/>
      <c r="L314" s="47"/>
      <c r="M314" s="48"/>
      <c r="N314" s="48"/>
      <c r="O314" s="49" t="str">
        <f>ifna(VLookup(H314, SwSh!A:B, 2, 0),"")</f>
        <v/>
      </c>
      <c r="P314" s="50">
        <f t="shared" si="11"/>
        <v>209</v>
      </c>
      <c r="Q314" s="49" t="str">
        <f>ifna(VLookup(H314, PLA!A:C, 3, 0),"")</f>
        <v/>
      </c>
      <c r="R314" s="49" t="str">
        <f>ifna(VLookup(H314, Sv!A:B, 2, 0),"")</f>
        <v>I?</v>
      </c>
      <c r="S314" s="51" t="str">
        <f t="shared" si="2"/>
        <v>snubbull</v>
      </c>
    </row>
    <row r="315" ht="31.5" customHeight="1">
      <c r="A315" s="31">
        <v>314.0</v>
      </c>
      <c r="B315" s="31">
        <v>1.0</v>
      </c>
      <c r="C315" s="31">
        <v>11.0</v>
      </c>
      <c r="D315" s="31">
        <v>13.0</v>
      </c>
      <c r="E315" s="31">
        <v>3.0</v>
      </c>
      <c r="F315" s="31">
        <v>1.0</v>
      </c>
      <c r="G315" s="32" t="str">
        <f>ifna(VLookup(S315,Shiny!B:C, 2, 0),"")</f>
        <v/>
      </c>
      <c r="H315" s="52" t="s">
        <v>316</v>
      </c>
      <c r="I315" s="53">
        <v>210.0</v>
      </c>
      <c r="J315" s="54">
        <f>IFNA(VLOOKUP(S315,'Imported Index'!A:B,2,0),1)</f>
        <v>1</v>
      </c>
      <c r="K315" s="33"/>
      <c r="L315" s="33"/>
      <c r="M315" s="55"/>
      <c r="N315" s="55"/>
      <c r="O315" s="56" t="str">
        <f>ifna(VLookup(H315, SwSh!A:B, 2, 0),"")</f>
        <v/>
      </c>
      <c r="P315" s="57">
        <f t="shared" si="11"/>
        <v>210</v>
      </c>
      <c r="Q315" s="56" t="str">
        <f>ifna(VLookup(H315, PLA!A:C, 3, 0),"")</f>
        <v/>
      </c>
      <c r="R315" s="56" t="str">
        <f>ifna(VLookup(H315, Sv!A:B, 2, 0),"")</f>
        <v>I?</v>
      </c>
      <c r="S315" s="58" t="str">
        <f t="shared" si="2"/>
        <v>granbull</v>
      </c>
    </row>
    <row r="316" ht="31.5" customHeight="1">
      <c r="A316" s="41">
        <v>315.0</v>
      </c>
      <c r="B316" s="41">
        <v>1.0</v>
      </c>
      <c r="C316" s="41">
        <v>11.0</v>
      </c>
      <c r="D316" s="41">
        <v>14.0</v>
      </c>
      <c r="E316" s="41">
        <v>3.0</v>
      </c>
      <c r="F316" s="41">
        <v>2.0</v>
      </c>
      <c r="G316" s="42" t="str">
        <f>ifna(VLookup(S316,Shiny!B:C, 2, 0),"")</f>
        <v/>
      </c>
      <c r="H316" s="43" t="s">
        <v>317</v>
      </c>
      <c r="I316" s="44">
        <v>211.0</v>
      </c>
      <c r="J316" s="45">
        <f>IFNA(VLOOKUP(S316,'Imported Index'!A:B,2,0),1)</f>
        <v>1</v>
      </c>
      <c r="K316" s="61"/>
      <c r="L316" s="47" t="s">
        <v>90</v>
      </c>
      <c r="M316" s="48"/>
      <c r="N316" s="48"/>
      <c r="O316" s="49">
        <f>ifna(VLookup(H316, SwSh!A:B, 2, 0),"")</f>
        <v>304</v>
      </c>
      <c r="P316" s="50">
        <f t="shared" si="11"/>
        <v>211</v>
      </c>
      <c r="Q316" s="49">
        <f>ifna(VLookup(H316, PLA!A:C, 3, 0),"")</f>
        <v>84</v>
      </c>
      <c r="R316" s="49">
        <f>ifna(VLookup(H316, Sv!A:B, 2, 0),"")</f>
        <v>331</v>
      </c>
      <c r="S316" s="51" t="str">
        <f t="shared" si="2"/>
        <v>qwilfish</v>
      </c>
    </row>
    <row r="317" ht="31.5" customHeight="1">
      <c r="A317" s="31">
        <v>316.0</v>
      </c>
      <c r="B317" s="31">
        <v>1.0</v>
      </c>
      <c r="C317" s="31">
        <v>11.0</v>
      </c>
      <c r="D317" s="31">
        <v>15.0</v>
      </c>
      <c r="E317" s="31">
        <v>3.0</v>
      </c>
      <c r="F317" s="31">
        <v>3.0</v>
      </c>
      <c r="G317" s="32" t="str">
        <f>ifna(VLookup(S317,Shiny!B:C, 2, 0),"")</f>
        <v/>
      </c>
      <c r="H317" s="52" t="s">
        <v>317</v>
      </c>
      <c r="I317" s="53">
        <v>211.0</v>
      </c>
      <c r="J317" s="54">
        <f>IFNA(VLOOKUP(S317,'Imported Index'!A:B,2,0),1)</f>
        <v>1</v>
      </c>
      <c r="K317" s="62"/>
      <c r="L317" s="33" t="s">
        <v>132</v>
      </c>
      <c r="M317" s="37">
        <v>-1.0</v>
      </c>
      <c r="N317" s="55"/>
      <c r="O317" s="56"/>
      <c r="P317" s="64"/>
      <c r="Q317" s="56">
        <f>ifna(VLookup(H317, PLA!A:C, 3, 0),"")</f>
        <v>84</v>
      </c>
      <c r="R317" s="56">
        <f>ifna(VLookup(H317, Sv!A:B, 2, 0),"")</f>
        <v>331</v>
      </c>
      <c r="S317" s="58" t="str">
        <f t="shared" si="2"/>
        <v>qwilfish-1</v>
      </c>
    </row>
    <row r="318" ht="31.5" customHeight="1">
      <c r="A318" s="41">
        <v>317.0</v>
      </c>
      <c r="B318" s="41">
        <v>1.0</v>
      </c>
      <c r="C318" s="41">
        <v>11.0</v>
      </c>
      <c r="D318" s="41">
        <v>16.0</v>
      </c>
      <c r="E318" s="41">
        <v>3.0</v>
      </c>
      <c r="F318" s="41">
        <v>4.0</v>
      </c>
      <c r="G318" s="42" t="str">
        <f>ifna(VLookup(S318,Shiny!B:C, 2, 0),"")</f>
        <v/>
      </c>
      <c r="H318" s="43" t="s">
        <v>318</v>
      </c>
      <c r="I318" s="44">
        <v>212.0</v>
      </c>
      <c r="J318" s="45">
        <f>IFNA(VLOOKUP(S318,'Imported Index'!A:B,2,0),1)</f>
        <v>1</v>
      </c>
      <c r="K318" s="61"/>
      <c r="L318" s="47"/>
      <c r="M318" s="48"/>
      <c r="N318" s="48"/>
      <c r="O318" s="49">
        <f>ifna(VLookup(H318, SwSh!A:B, 2, 0),"")</f>
        <v>119</v>
      </c>
      <c r="P318" s="50">
        <f t="shared" ref="P318:P324" si="12">ifna((I318),"")</f>
        <v>212</v>
      </c>
      <c r="Q318" s="49">
        <f>ifna(VLookup(H318, PLA!A:C, 3, 0),"")</f>
        <v>74</v>
      </c>
      <c r="R318" s="49">
        <f>ifna(VLookup(H318, Sv!A:B, 2, 0),"")</f>
        <v>261</v>
      </c>
      <c r="S318" s="51" t="str">
        <f t="shared" si="2"/>
        <v>scizor</v>
      </c>
    </row>
    <row r="319" ht="31.5" customHeight="1">
      <c r="A319" s="31">
        <v>318.0</v>
      </c>
      <c r="B319" s="31">
        <v>1.0</v>
      </c>
      <c r="C319" s="31">
        <v>11.0</v>
      </c>
      <c r="D319" s="31">
        <v>17.0</v>
      </c>
      <c r="E319" s="31">
        <v>3.0</v>
      </c>
      <c r="F319" s="31">
        <v>5.0</v>
      </c>
      <c r="G319" s="32" t="str">
        <f>ifna(VLookup(S319,Shiny!B:C, 2, 0),"")</f>
        <v/>
      </c>
      <c r="H319" s="52" t="s">
        <v>318</v>
      </c>
      <c r="I319" s="53">
        <v>212.0</v>
      </c>
      <c r="J319" s="54">
        <f>IFNA(VLOOKUP(S319,'Imported Index'!A:B,2,0),1)</f>
        <v>1</v>
      </c>
      <c r="K319" s="62"/>
      <c r="L319" s="33"/>
      <c r="M319" s="55"/>
      <c r="N319" s="37" t="s">
        <v>73</v>
      </c>
      <c r="O319" s="56">
        <f>ifna(VLookup(H319, SwSh!A:B, 2, 0),"")</f>
        <v>119</v>
      </c>
      <c r="P319" s="57">
        <f t="shared" si="12"/>
        <v>212</v>
      </c>
      <c r="Q319" s="56">
        <f>ifna(VLookup(H319, PLA!A:C, 3, 0),"")</f>
        <v>74</v>
      </c>
      <c r="R319" s="56">
        <f>ifna(VLookup(H319, Sv!A:B, 2, 0),"")</f>
        <v>261</v>
      </c>
      <c r="S319" s="58" t="str">
        <f t="shared" si="2"/>
        <v>scizor-f</v>
      </c>
    </row>
    <row r="320" ht="31.5" customHeight="1">
      <c r="A320" s="41">
        <v>319.0</v>
      </c>
      <c r="B320" s="41">
        <v>1.0</v>
      </c>
      <c r="C320" s="41">
        <v>11.0</v>
      </c>
      <c r="D320" s="41">
        <v>18.0</v>
      </c>
      <c r="E320" s="41">
        <v>3.0</v>
      </c>
      <c r="F320" s="41">
        <v>6.0</v>
      </c>
      <c r="G320" s="42" t="str">
        <f>ifna(VLookup(S320,Shiny!B:C, 2, 0),"")</f>
        <v/>
      </c>
      <c r="H320" s="43" t="s">
        <v>319</v>
      </c>
      <c r="I320" s="44">
        <v>213.0</v>
      </c>
      <c r="J320" s="45">
        <f>IFNA(VLOOKUP(S320,'Imported Index'!A:B,2,0),1)</f>
        <v>1</v>
      </c>
      <c r="K320" s="47"/>
      <c r="L320" s="47"/>
      <c r="M320" s="48"/>
      <c r="N320" s="48"/>
      <c r="O320" s="49">
        <f>ifna(VLookup(H320, SwSh!A:B, 2, 0),"")</f>
        <v>170</v>
      </c>
      <c r="P320" s="50">
        <f t="shared" si="12"/>
        <v>213</v>
      </c>
      <c r="Q320" s="49" t="str">
        <f>ifna(VLookup(H320, PLA!A:C, 3, 0),"")</f>
        <v/>
      </c>
      <c r="R320" s="49" t="str">
        <f>ifna(VLookup(H320, Sv!A:B, 2, 0),"")</f>
        <v/>
      </c>
      <c r="S320" s="51" t="str">
        <f t="shared" si="2"/>
        <v>shuckle</v>
      </c>
    </row>
    <row r="321" ht="31.5" customHeight="1">
      <c r="A321" s="31">
        <v>320.0</v>
      </c>
      <c r="B321" s="31">
        <v>1.0</v>
      </c>
      <c r="C321" s="31">
        <v>11.0</v>
      </c>
      <c r="D321" s="31">
        <v>19.0</v>
      </c>
      <c r="E321" s="31">
        <v>4.0</v>
      </c>
      <c r="F321" s="31">
        <v>1.0</v>
      </c>
      <c r="G321" s="32" t="str">
        <f>ifna(VLookup(S321,Shiny!B:C, 2, 0),"")</f>
        <v/>
      </c>
      <c r="H321" s="52" t="s">
        <v>320</v>
      </c>
      <c r="I321" s="53">
        <v>214.0</v>
      </c>
      <c r="J321" s="54">
        <f>IFNA(VLOOKUP(S321,'Imported Index'!A:B,2,0),1)</f>
        <v>1</v>
      </c>
      <c r="K321" s="62"/>
      <c r="L321" s="33"/>
      <c r="M321" s="55"/>
      <c r="N321" s="55"/>
      <c r="O321" s="56">
        <f>ifna(VLookup(H321, SwSh!A:B, 2, 0),"")</f>
        <v>121</v>
      </c>
      <c r="P321" s="57">
        <f t="shared" si="12"/>
        <v>214</v>
      </c>
      <c r="Q321" s="56">
        <f>ifna(VLookup(H321, PLA!A:C, 3, 0),"")</f>
        <v>75</v>
      </c>
      <c r="R321" s="56">
        <f>ifna(VLookup(H321, Sv!A:B, 2, 0),"")</f>
        <v>262</v>
      </c>
      <c r="S321" s="58" t="str">
        <f t="shared" si="2"/>
        <v>heracross</v>
      </c>
    </row>
    <row r="322" ht="31.5" customHeight="1">
      <c r="A322" s="41">
        <v>321.0</v>
      </c>
      <c r="B322" s="41">
        <v>1.0</v>
      </c>
      <c r="C322" s="41">
        <v>11.0</v>
      </c>
      <c r="D322" s="41">
        <v>20.0</v>
      </c>
      <c r="E322" s="41">
        <v>4.0</v>
      </c>
      <c r="F322" s="41">
        <v>2.0</v>
      </c>
      <c r="G322" s="42" t="str">
        <f>ifna(VLookup(S322,Shiny!B:C, 2, 0),"")</f>
        <v/>
      </c>
      <c r="H322" s="43" t="s">
        <v>320</v>
      </c>
      <c r="I322" s="44">
        <v>214.0</v>
      </c>
      <c r="J322" s="45">
        <f>IFNA(VLOOKUP(S322,'Imported Index'!A:B,2,0),1)</f>
        <v>1</v>
      </c>
      <c r="K322" s="61"/>
      <c r="L322" s="47"/>
      <c r="M322" s="48"/>
      <c r="N322" s="59" t="s">
        <v>73</v>
      </c>
      <c r="O322" s="49">
        <f>ifna(VLookup(H322, SwSh!A:B, 2, 0),"")</f>
        <v>121</v>
      </c>
      <c r="P322" s="50">
        <f t="shared" si="12"/>
        <v>214</v>
      </c>
      <c r="Q322" s="49">
        <f>ifna(VLookup(H322, PLA!A:C, 3, 0),"")</f>
        <v>75</v>
      </c>
      <c r="R322" s="49">
        <f>ifna(VLookup(H322, Sv!A:B, 2, 0),"")</f>
        <v>262</v>
      </c>
      <c r="S322" s="51" t="str">
        <f t="shared" si="2"/>
        <v>heracross-f</v>
      </c>
    </row>
    <row r="323" ht="31.5" customHeight="1">
      <c r="A323" s="31">
        <v>322.0</v>
      </c>
      <c r="B323" s="31">
        <v>1.0</v>
      </c>
      <c r="C323" s="31">
        <v>11.0</v>
      </c>
      <c r="D323" s="31">
        <v>21.0</v>
      </c>
      <c r="E323" s="31">
        <v>4.0</v>
      </c>
      <c r="F323" s="31">
        <v>3.0</v>
      </c>
      <c r="G323" s="32" t="str">
        <f>ifna(VLookup(S323,Shiny!B:C, 2, 0),"")</f>
        <v/>
      </c>
      <c r="H323" s="52" t="s">
        <v>321</v>
      </c>
      <c r="I323" s="53">
        <v>215.0</v>
      </c>
      <c r="J323" s="54">
        <f>IFNA(VLOOKUP(S323,'Imported Index'!A:B,2,0),1)</f>
        <v>1</v>
      </c>
      <c r="K323" s="62"/>
      <c r="L323" s="33" t="s">
        <v>90</v>
      </c>
      <c r="M323" s="55"/>
      <c r="N323" s="55"/>
      <c r="O323" s="56">
        <f>ifna(VLookup(H323, SwSh!A:B, 2, 0),"")</f>
        <v>28</v>
      </c>
      <c r="P323" s="57">
        <f t="shared" si="12"/>
        <v>215</v>
      </c>
      <c r="Q323" s="56">
        <f>ifna(VLookup(H323, PLA!A:C, 3, 0),"")</f>
        <v>202</v>
      </c>
      <c r="R323" s="56">
        <f>ifna(VLookup(H323, Sv!A:B, 2, 0),"")</f>
        <v>230</v>
      </c>
      <c r="S323" s="58" t="str">
        <f t="shared" si="2"/>
        <v>sneasel</v>
      </c>
    </row>
    <row r="324" ht="31.5" customHeight="1">
      <c r="A324" s="41">
        <v>323.0</v>
      </c>
      <c r="B324" s="41">
        <v>1.0</v>
      </c>
      <c r="C324" s="41">
        <v>11.0</v>
      </c>
      <c r="D324" s="41">
        <v>22.0</v>
      </c>
      <c r="E324" s="41">
        <v>4.0</v>
      </c>
      <c r="F324" s="41">
        <v>4.0</v>
      </c>
      <c r="G324" s="42" t="str">
        <f>ifna(VLookup(S324,Shiny!B:C, 2, 0),"")</f>
        <v/>
      </c>
      <c r="H324" s="43" t="s">
        <v>321</v>
      </c>
      <c r="I324" s="44">
        <v>215.0</v>
      </c>
      <c r="J324" s="45">
        <f>IFNA(VLOOKUP(S324,'Imported Index'!A:B,2,0),1)</f>
        <v>1</v>
      </c>
      <c r="K324" s="61"/>
      <c r="L324" s="47" t="s">
        <v>90</v>
      </c>
      <c r="M324" s="48"/>
      <c r="N324" s="59" t="s">
        <v>73</v>
      </c>
      <c r="O324" s="49">
        <f>ifna(VLookup(H324, SwSh!A:B, 2, 0),"")</f>
        <v>28</v>
      </c>
      <c r="P324" s="50">
        <f t="shared" si="12"/>
        <v>215</v>
      </c>
      <c r="Q324" s="49">
        <f>ifna(VLookup(H324, PLA!A:C, 3, 0),"")</f>
        <v>202</v>
      </c>
      <c r="R324" s="49">
        <f>ifna(VLookup(H324, Sv!A:B, 2, 0),"")</f>
        <v>230</v>
      </c>
      <c r="S324" s="51" t="str">
        <f t="shared" si="2"/>
        <v>sneasel-f</v>
      </c>
    </row>
    <row r="325" ht="31.5" customHeight="1">
      <c r="A325" s="31">
        <v>324.0</v>
      </c>
      <c r="B325" s="31">
        <v>1.0</v>
      </c>
      <c r="C325" s="31">
        <v>11.0</v>
      </c>
      <c r="D325" s="31">
        <v>23.0</v>
      </c>
      <c r="E325" s="31">
        <v>4.0</v>
      </c>
      <c r="F325" s="31">
        <v>5.0</v>
      </c>
      <c r="G325" s="32" t="str">
        <f>ifna(VLookup(S325,Shiny!B:C, 2, 0),"")</f>
        <v/>
      </c>
      <c r="H325" s="52" t="s">
        <v>321</v>
      </c>
      <c r="I325" s="53">
        <v>215.0</v>
      </c>
      <c r="J325" s="54">
        <f>IFNA(VLOOKUP(S325,'Imported Index'!A:B,2,0),1)</f>
        <v>1</v>
      </c>
      <c r="K325" s="62"/>
      <c r="L325" s="33" t="s">
        <v>132</v>
      </c>
      <c r="M325" s="37">
        <v>-1.0</v>
      </c>
      <c r="N325" s="55"/>
      <c r="O325" s="56"/>
      <c r="P325" s="64"/>
      <c r="Q325" s="56">
        <f>ifna(VLookup(H325, PLA!A:C, 3, 0),"")</f>
        <v>202</v>
      </c>
      <c r="R325" s="56">
        <f>ifna(VLookup(H325, Sv!A:B, 2, 0),"")</f>
        <v>230</v>
      </c>
      <c r="S325" s="58" t="str">
        <f t="shared" si="2"/>
        <v>sneasel-1</v>
      </c>
    </row>
    <row r="326" ht="31.5" customHeight="1">
      <c r="A326" s="41">
        <v>325.0</v>
      </c>
      <c r="B326" s="41">
        <v>1.0</v>
      </c>
      <c r="C326" s="41">
        <v>11.0</v>
      </c>
      <c r="D326" s="41">
        <v>24.0</v>
      </c>
      <c r="E326" s="41">
        <v>4.0</v>
      </c>
      <c r="F326" s="41">
        <v>6.0</v>
      </c>
      <c r="G326" s="42" t="str">
        <f>ifna(VLookup(S326,Shiny!B:C, 2, 0),"")</f>
        <v/>
      </c>
      <c r="H326" s="43" t="s">
        <v>321</v>
      </c>
      <c r="I326" s="44">
        <v>215.0</v>
      </c>
      <c r="J326" s="45">
        <f>IFNA(VLOOKUP(S326,'Imported Index'!A:B,2,0),1)</f>
        <v>1</v>
      </c>
      <c r="K326" s="61"/>
      <c r="L326" s="47" t="s">
        <v>132</v>
      </c>
      <c r="M326" s="59">
        <v>-1.0</v>
      </c>
      <c r="N326" s="59" t="s">
        <v>73</v>
      </c>
      <c r="O326" s="49"/>
      <c r="P326" s="63"/>
      <c r="Q326" s="49">
        <f>ifna(VLookup(H326, PLA!A:C, 3, 0),"")</f>
        <v>202</v>
      </c>
      <c r="R326" s="49">
        <f>ifna(VLookup(H326, Sv!A:B, 2, 0),"")</f>
        <v>230</v>
      </c>
      <c r="S326" s="51" t="str">
        <f t="shared" si="2"/>
        <v>sneasel-1-f</v>
      </c>
    </row>
    <row r="327" ht="31.5" customHeight="1">
      <c r="A327" s="31">
        <v>326.0</v>
      </c>
      <c r="B327" s="31">
        <v>1.0</v>
      </c>
      <c r="C327" s="31">
        <v>11.0</v>
      </c>
      <c r="D327" s="31">
        <v>25.0</v>
      </c>
      <c r="E327" s="31">
        <v>5.0</v>
      </c>
      <c r="F327" s="31">
        <v>1.0</v>
      </c>
      <c r="G327" s="32" t="str">
        <f>ifna(VLookup(S327,Shiny!B:C, 2, 0),"")</f>
        <v/>
      </c>
      <c r="H327" s="52" t="s">
        <v>322</v>
      </c>
      <c r="I327" s="53">
        <v>216.0</v>
      </c>
      <c r="J327" s="54">
        <f>IFNA(VLOOKUP(S327,'Imported Index'!A:B,2,0),1)</f>
        <v>1</v>
      </c>
      <c r="K327" s="62"/>
      <c r="L327" s="33"/>
      <c r="M327" s="55"/>
      <c r="N327" s="55"/>
      <c r="O327" s="56" t="str">
        <f>ifna(VLookup(H327, SwSh!A:B, 2, 0),"")</f>
        <v/>
      </c>
      <c r="P327" s="57">
        <f t="shared" ref="P327:P679" si="13">ifna((I327),"")</f>
        <v>216</v>
      </c>
      <c r="Q327" s="56">
        <f>ifna(VLookup(H327, PLA!A:C, 3, 0),"")</f>
        <v>112</v>
      </c>
      <c r="R327" s="56">
        <f>ifna(VLookup(H327, Sv!A:B, 2, 0),"")</f>
        <v>215</v>
      </c>
      <c r="S327" s="58" t="str">
        <f t="shared" si="2"/>
        <v>teddiursa</v>
      </c>
    </row>
    <row r="328" ht="31.5" customHeight="1">
      <c r="A328" s="41">
        <v>327.0</v>
      </c>
      <c r="B328" s="41">
        <v>1.0</v>
      </c>
      <c r="C328" s="41">
        <v>11.0</v>
      </c>
      <c r="D328" s="41">
        <v>26.0</v>
      </c>
      <c r="E328" s="41">
        <v>5.0</v>
      </c>
      <c r="F328" s="41">
        <v>2.0</v>
      </c>
      <c r="G328" s="42" t="str">
        <f>ifna(VLookup(S328,Shiny!B:C, 2, 0),"")</f>
        <v/>
      </c>
      <c r="H328" s="43" t="s">
        <v>323</v>
      </c>
      <c r="I328" s="44">
        <v>217.0</v>
      </c>
      <c r="J328" s="45">
        <f>IFNA(VLOOKUP(S328,'Imported Index'!A:B,2,0),1)</f>
        <v>1</v>
      </c>
      <c r="K328" s="61"/>
      <c r="L328" s="47"/>
      <c r="M328" s="48"/>
      <c r="N328" s="48"/>
      <c r="O328" s="49" t="str">
        <f>ifna(VLookup(H328, SwSh!A:B, 2, 0),"")</f>
        <v/>
      </c>
      <c r="P328" s="50">
        <f t="shared" si="13"/>
        <v>217</v>
      </c>
      <c r="Q328" s="49">
        <f>ifna(VLookup(H328, PLA!A:C, 3, 0),"")</f>
        <v>113</v>
      </c>
      <c r="R328" s="49">
        <f>ifna(VLookup(H328, Sv!A:B, 2, 0),"")</f>
        <v>216</v>
      </c>
      <c r="S328" s="51" t="str">
        <f t="shared" si="2"/>
        <v>ursaring</v>
      </c>
    </row>
    <row r="329" ht="31.5" customHeight="1">
      <c r="A329" s="31">
        <v>328.0</v>
      </c>
      <c r="B329" s="31">
        <v>1.0</v>
      </c>
      <c r="C329" s="31">
        <v>11.0</v>
      </c>
      <c r="D329" s="31">
        <v>27.0</v>
      </c>
      <c r="E329" s="31">
        <v>5.0</v>
      </c>
      <c r="F329" s="31">
        <v>3.0</v>
      </c>
      <c r="G329" s="32" t="str">
        <f>ifna(VLookup(S329,Shiny!B:C, 2, 0),"")</f>
        <v/>
      </c>
      <c r="H329" s="52" t="s">
        <v>323</v>
      </c>
      <c r="I329" s="53">
        <v>217.0</v>
      </c>
      <c r="J329" s="54">
        <f>IFNA(VLOOKUP(S329,'Imported Index'!A:B,2,0),1)</f>
        <v>1</v>
      </c>
      <c r="K329" s="62"/>
      <c r="L329" s="33"/>
      <c r="M329" s="55"/>
      <c r="N329" s="37" t="s">
        <v>73</v>
      </c>
      <c r="O329" s="56" t="str">
        <f>ifna(VLookup(H329, SwSh!A:B, 2, 0),"")</f>
        <v/>
      </c>
      <c r="P329" s="57">
        <f t="shared" si="13"/>
        <v>217</v>
      </c>
      <c r="Q329" s="56">
        <f>ifna(VLookup(H329, PLA!A:C, 3, 0),"")</f>
        <v>113</v>
      </c>
      <c r="R329" s="56">
        <f>ifna(VLookup(H329, Sv!A:B, 2, 0),"")</f>
        <v>216</v>
      </c>
      <c r="S329" s="58" t="str">
        <f t="shared" si="2"/>
        <v>ursaring-f</v>
      </c>
    </row>
    <row r="330" ht="31.5" customHeight="1">
      <c r="A330" s="41">
        <v>329.0</v>
      </c>
      <c r="B330" s="41">
        <v>1.0</v>
      </c>
      <c r="C330" s="41">
        <v>11.0</v>
      </c>
      <c r="D330" s="41">
        <v>28.0</v>
      </c>
      <c r="E330" s="41">
        <v>5.0</v>
      </c>
      <c r="F330" s="41">
        <v>4.0</v>
      </c>
      <c r="G330" s="42" t="str">
        <f>ifna(VLookup(S330,Shiny!B:C, 2, 0),"")</f>
        <v/>
      </c>
      <c r="H330" s="43" t="s">
        <v>324</v>
      </c>
      <c r="I330" s="44">
        <v>218.0</v>
      </c>
      <c r="J330" s="45">
        <f>IFNA(VLOOKUP(S330,'Imported Index'!A:B,2,0),1)</f>
        <v>1</v>
      </c>
      <c r="K330" s="47"/>
      <c r="L330" s="47"/>
      <c r="M330" s="48"/>
      <c r="N330" s="48"/>
      <c r="O330" s="49" t="str">
        <f>ifna(VLookup(H330, SwSh!A:B, 2, 0),"")</f>
        <v/>
      </c>
      <c r="P330" s="50">
        <f t="shared" si="13"/>
        <v>218</v>
      </c>
      <c r="Q330" s="49" t="str">
        <f>ifna(VLookup(H330, PLA!A:C, 3, 0),"")</f>
        <v/>
      </c>
      <c r="R330" s="49" t="str">
        <f>ifna(VLookup(H330, Sv!A:B, 2, 0),"")</f>
        <v>K144</v>
      </c>
      <c r="S330" s="51" t="str">
        <f t="shared" si="2"/>
        <v>slugma</v>
      </c>
    </row>
    <row r="331" ht="31.5" customHeight="1">
      <c r="A331" s="31">
        <v>330.0</v>
      </c>
      <c r="B331" s="31">
        <v>1.0</v>
      </c>
      <c r="C331" s="31">
        <v>11.0</v>
      </c>
      <c r="D331" s="31">
        <v>29.0</v>
      </c>
      <c r="E331" s="31">
        <v>5.0</v>
      </c>
      <c r="F331" s="31">
        <v>5.0</v>
      </c>
      <c r="G331" s="32" t="str">
        <f>ifna(VLookup(S331,Shiny!B:C, 2, 0),"")</f>
        <v/>
      </c>
      <c r="H331" s="52" t="s">
        <v>325</v>
      </c>
      <c r="I331" s="53">
        <v>219.0</v>
      </c>
      <c r="J331" s="54">
        <f>IFNA(VLOOKUP(S331,'Imported Index'!A:B,2,0),1)</f>
        <v>1</v>
      </c>
      <c r="K331" s="60"/>
      <c r="L331" s="33"/>
      <c r="M331" s="55"/>
      <c r="N331" s="55"/>
      <c r="O331" s="56" t="str">
        <f>ifna(VLookup(H331, SwSh!A:B, 2, 0),"")</f>
        <v/>
      </c>
      <c r="P331" s="57">
        <f t="shared" si="13"/>
        <v>219</v>
      </c>
      <c r="Q331" s="56" t="str">
        <f>ifna(VLookup(H331, PLA!A:C, 3, 0),"")</f>
        <v/>
      </c>
      <c r="R331" s="56" t="str">
        <f>ifna(VLookup(H331, Sv!A:B, 2, 0),"")</f>
        <v>K145</v>
      </c>
      <c r="S331" s="58" t="str">
        <f t="shared" si="2"/>
        <v>magcargo</v>
      </c>
    </row>
    <row r="332" ht="31.5" customHeight="1">
      <c r="A332" s="41">
        <v>331.0</v>
      </c>
      <c r="B332" s="41">
        <v>1.0</v>
      </c>
      <c r="C332" s="41">
        <v>11.0</v>
      </c>
      <c r="D332" s="41">
        <v>30.0</v>
      </c>
      <c r="E332" s="41">
        <v>5.0</v>
      </c>
      <c r="F332" s="41">
        <v>6.0</v>
      </c>
      <c r="G332" s="42" t="str">
        <f>ifna(VLookup(S332,Shiny!B:C, 2, 0),"")</f>
        <v/>
      </c>
      <c r="H332" s="43" t="s">
        <v>326</v>
      </c>
      <c r="I332" s="44">
        <v>220.0</v>
      </c>
      <c r="J332" s="45">
        <f>IFNA(VLOOKUP(S332,'Imported Index'!A:B,2,0),1)</f>
        <v>1</v>
      </c>
      <c r="K332" s="47"/>
      <c r="L332" s="47"/>
      <c r="M332" s="48"/>
      <c r="N332" s="48"/>
      <c r="O332" s="49">
        <f>ifna(VLookup(H332, SwSh!A:B, 2, 0),"")</f>
        <v>7</v>
      </c>
      <c r="P332" s="50">
        <f t="shared" si="13"/>
        <v>220</v>
      </c>
      <c r="Q332" s="49">
        <f>ifna(VLookup(H332, PLA!A:C, 3, 0),"")</f>
        <v>212</v>
      </c>
      <c r="R332" s="49" t="str">
        <f>ifna(VLookup(H332, Sv!A:B, 2, 0),"")</f>
        <v>K050</v>
      </c>
      <c r="S332" s="51" t="str">
        <f t="shared" si="2"/>
        <v>swinub</v>
      </c>
    </row>
    <row r="333" ht="31.5" customHeight="1">
      <c r="A333" s="31">
        <v>332.0</v>
      </c>
      <c r="B333" s="31">
        <v>1.0</v>
      </c>
      <c r="C333" s="31">
        <v>12.0</v>
      </c>
      <c r="D333" s="31">
        <v>1.0</v>
      </c>
      <c r="E333" s="31">
        <v>1.0</v>
      </c>
      <c r="F333" s="31">
        <v>1.0</v>
      </c>
      <c r="G333" s="32" t="str">
        <f>ifna(VLookup(S333,Shiny!B:C, 2, 0),"")</f>
        <v/>
      </c>
      <c r="H333" s="52" t="s">
        <v>327</v>
      </c>
      <c r="I333" s="53">
        <v>221.0</v>
      </c>
      <c r="J333" s="54">
        <f>IFNA(VLOOKUP(S333,'Imported Index'!A:B,2,0),1)</f>
        <v>1</v>
      </c>
      <c r="K333" s="33"/>
      <c r="L333" s="33"/>
      <c r="M333" s="55"/>
      <c r="N333" s="55"/>
      <c r="O333" s="56">
        <f>ifna(VLookup(H333, SwSh!A:B, 2, 0),"")</f>
        <v>8</v>
      </c>
      <c r="P333" s="57">
        <f t="shared" si="13"/>
        <v>221</v>
      </c>
      <c r="Q333" s="56">
        <f>ifna(VLookup(H333, PLA!A:C, 3, 0),"")</f>
        <v>213</v>
      </c>
      <c r="R333" s="56" t="str">
        <f>ifna(VLookup(H333, Sv!A:B, 2, 0),"")</f>
        <v>K051</v>
      </c>
      <c r="S333" s="58" t="str">
        <f t="shared" si="2"/>
        <v>piloswine</v>
      </c>
    </row>
    <row r="334" ht="31.5" customHeight="1">
      <c r="A334" s="41">
        <v>333.0</v>
      </c>
      <c r="B334" s="41">
        <v>1.0</v>
      </c>
      <c r="C334" s="41">
        <v>12.0</v>
      </c>
      <c r="D334" s="41">
        <v>2.0</v>
      </c>
      <c r="E334" s="41">
        <v>1.0</v>
      </c>
      <c r="F334" s="41">
        <v>2.0</v>
      </c>
      <c r="G334" s="42" t="str">
        <f>ifna(VLookup(S334,Shiny!B:C, 2, 0),"")</f>
        <v/>
      </c>
      <c r="H334" s="43" t="s">
        <v>327</v>
      </c>
      <c r="I334" s="44">
        <v>221.0</v>
      </c>
      <c r="J334" s="45">
        <f>IFNA(VLOOKUP(S334,'Imported Index'!A:B,2,0),1)</f>
        <v>1</v>
      </c>
      <c r="K334" s="47"/>
      <c r="L334" s="47"/>
      <c r="M334" s="48"/>
      <c r="N334" s="59" t="s">
        <v>73</v>
      </c>
      <c r="O334" s="49">
        <f>ifna(VLookup(H334, SwSh!A:B, 2, 0),"")</f>
        <v>8</v>
      </c>
      <c r="P334" s="50">
        <f t="shared" si="13"/>
        <v>221</v>
      </c>
      <c r="Q334" s="49">
        <f>ifna(VLookup(H334, PLA!A:C, 3, 0),"")</f>
        <v>213</v>
      </c>
      <c r="R334" s="49" t="str">
        <f>ifna(VLookup(H334, Sv!A:B, 2, 0),"")</f>
        <v>K051</v>
      </c>
      <c r="S334" s="51" t="str">
        <f t="shared" si="2"/>
        <v>piloswine-f</v>
      </c>
    </row>
    <row r="335" ht="31.5" customHeight="1">
      <c r="A335" s="31">
        <v>334.0</v>
      </c>
      <c r="B335" s="31">
        <v>1.0</v>
      </c>
      <c r="C335" s="31">
        <v>12.0</v>
      </c>
      <c r="D335" s="31">
        <v>3.0</v>
      </c>
      <c r="E335" s="31">
        <v>1.0</v>
      </c>
      <c r="F335" s="31">
        <v>3.0</v>
      </c>
      <c r="G335" s="32" t="str">
        <f>ifna(VLookup(S335,Shiny!B:C, 2, 0),"")</f>
        <v/>
      </c>
      <c r="H335" s="52" t="s">
        <v>328</v>
      </c>
      <c r="I335" s="53">
        <v>222.0</v>
      </c>
      <c r="J335" s="54">
        <f>IFNA(VLOOKUP(S335,'Imported Index'!A:B,2,0),1)</f>
        <v>1</v>
      </c>
      <c r="K335" s="33"/>
      <c r="L335" s="33" t="s">
        <v>90</v>
      </c>
      <c r="M335" s="55"/>
      <c r="N335" s="55"/>
      <c r="O335" s="56">
        <f>ifna(VLookup(H335, SwSh!A:B, 2, 0),"")</f>
        <v>236</v>
      </c>
      <c r="P335" s="57">
        <f t="shared" si="13"/>
        <v>222</v>
      </c>
      <c r="Q335" s="56" t="str">
        <f>ifna(VLookup(H335, PLA!A:C, 3, 0),"")</f>
        <v/>
      </c>
      <c r="R335" s="56" t="str">
        <f>ifna(VLookup(H335, Sv!A:B, 2, 0),"")</f>
        <v/>
      </c>
      <c r="S335" s="58" t="str">
        <f t="shared" si="2"/>
        <v>corsola</v>
      </c>
    </row>
    <row r="336" ht="31.5" customHeight="1">
      <c r="A336" s="41">
        <v>335.0</v>
      </c>
      <c r="B336" s="41">
        <v>1.0</v>
      </c>
      <c r="C336" s="41">
        <v>12.0</v>
      </c>
      <c r="D336" s="41">
        <v>4.0</v>
      </c>
      <c r="E336" s="41">
        <v>1.0</v>
      </c>
      <c r="F336" s="41">
        <v>4.0</v>
      </c>
      <c r="G336" s="42" t="str">
        <f>ifna(VLookup(S336,Shiny!B:C, 2, 0),"")</f>
        <v/>
      </c>
      <c r="H336" s="43" t="s">
        <v>328</v>
      </c>
      <c r="I336" s="44">
        <v>222.0</v>
      </c>
      <c r="J336" s="45">
        <f>IFNA(VLOOKUP(S336,'Imported Index'!A:B,2,0),1)</f>
        <v>1</v>
      </c>
      <c r="K336" s="47"/>
      <c r="L336" s="47" t="s">
        <v>125</v>
      </c>
      <c r="M336" s="59">
        <v>-1.0</v>
      </c>
      <c r="N336" s="48"/>
      <c r="O336" s="49">
        <f>ifna(VLookup(H336, SwSh!A:B, 2, 0),"")</f>
        <v>236</v>
      </c>
      <c r="P336" s="50">
        <f t="shared" si="13"/>
        <v>222</v>
      </c>
      <c r="Q336" s="49" t="str">
        <f>ifna(VLookup(H336, PLA!A:C, 3, 0),"")</f>
        <v/>
      </c>
      <c r="R336" s="49" t="str">
        <f>ifna(VLookup(H336, Sv!A:B, 2, 0),"")</f>
        <v/>
      </c>
      <c r="S336" s="51" t="str">
        <f t="shared" si="2"/>
        <v>corsola-1</v>
      </c>
    </row>
    <row r="337" ht="31.5" customHeight="1">
      <c r="A337" s="31">
        <v>336.0</v>
      </c>
      <c r="B337" s="31">
        <v>1.0</v>
      </c>
      <c r="C337" s="31">
        <v>12.0</v>
      </c>
      <c r="D337" s="31">
        <v>5.0</v>
      </c>
      <c r="E337" s="31">
        <v>1.0</v>
      </c>
      <c r="F337" s="31">
        <v>5.0</v>
      </c>
      <c r="G337" s="32" t="str">
        <f>ifna(VLookup(S337,Shiny!B:C, 2, 0),"")</f>
        <v/>
      </c>
      <c r="H337" s="52" t="s">
        <v>329</v>
      </c>
      <c r="I337" s="53">
        <v>223.0</v>
      </c>
      <c r="J337" s="54">
        <f>IFNA(VLOOKUP(S337,'Imported Index'!A:B,2,0),1)</f>
        <v>1</v>
      </c>
      <c r="K337" s="33"/>
      <c r="L337" s="33"/>
      <c r="M337" s="55"/>
      <c r="N337" s="55"/>
      <c r="O337" s="56">
        <f>ifna(VLookup(H337, SwSh!A:B, 2, 0),"")</f>
        <v>44</v>
      </c>
      <c r="P337" s="57">
        <f t="shared" si="13"/>
        <v>223</v>
      </c>
      <c r="Q337" s="56">
        <f>ifna(VLookup(H337, PLA!A:C, 3, 0),"")</f>
        <v>146</v>
      </c>
      <c r="R337" s="56" t="str">
        <f>ifna(VLookup(H337, Sv!A:B, 2, 0),"")</f>
        <v/>
      </c>
      <c r="S337" s="58" t="str">
        <f t="shared" si="2"/>
        <v>remoraid</v>
      </c>
    </row>
    <row r="338" ht="31.5" customHeight="1">
      <c r="A338" s="41">
        <v>337.0</v>
      </c>
      <c r="B338" s="41">
        <v>1.0</v>
      </c>
      <c r="C338" s="41">
        <v>12.0</v>
      </c>
      <c r="D338" s="41">
        <v>6.0</v>
      </c>
      <c r="E338" s="41">
        <v>1.0</v>
      </c>
      <c r="F338" s="41">
        <v>6.0</v>
      </c>
      <c r="G338" s="42" t="str">
        <f>ifna(VLookup(S338,Shiny!B:C, 2, 0),"")</f>
        <v/>
      </c>
      <c r="H338" s="43" t="s">
        <v>330</v>
      </c>
      <c r="I338" s="44">
        <v>224.0</v>
      </c>
      <c r="J338" s="45">
        <f>IFNA(VLOOKUP(S338,'Imported Index'!A:B,2,0),1)</f>
        <v>1</v>
      </c>
      <c r="K338" s="47"/>
      <c r="L338" s="47"/>
      <c r="M338" s="48"/>
      <c r="N338" s="48"/>
      <c r="O338" s="49">
        <f>ifna(VLookup(H338, SwSh!A:B, 2, 0),"")</f>
        <v>45</v>
      </c>
      <c r="P338" s="50">
        <f t="shared" si="13"/>
        <v>224</v>
      </c>
      <c r="Q338" s="49">
        <f>ifna(VLookup(H338, PLA!A:C, 3, 0),"")</f>
        <v>147</v>
      </c>
      <c r="R338" s="49" t="str">
        <f>ifna(VLookup(H338, Sv!A:B, 2, 0),"")</f>
        <v/>
      </c>
      <c r="S338" s="51" t="str">
        <f t="shared" si="2"/>
        <v>octillery</v>
      </c>
    </row>
    <row r="339" ht="31.5" customHeight="1">
      <c r="A339" s="31">
        <v>338.0</v>
      </c>
      <c r="B339" s="31">
        <v>1.0</v>
      </c>
      <c r="C339" s="31">
        <v>12.0</v>
      </c>
      <c r="D339" s="31">
        <v>7.0</v>
      </c>
      <c r="E339" s="31">
        <v>2.0</v>
      </c>
      <c r="F339" s="31">
        <v>1.0</v>
      </c>
      <c r="G339" s="32" t="str">
        <f>ifna(VLookup(S339,Shiny!B:C, 2, 0),"")</f>
        <v/>
      </c>
      <c r="H339" s="52" t="s">
        <v>330</v>
      </c>
      <c r="I339" s="53">
        <v>224.0</v>
      </c>
      <c r="J339" s="54">
        <f>IFNA(VLOOKUP(S339,'Imported Index'!A:B,2,0),1)</f>
        <v>1</v>
      </c>
      <c r="K339" s="33"/>
      <c r="L339" s="33"/>
      <c r="M339" s="55"/>
      <c r="N339" s="37" t="s">
        <v>73</v>
      </c>
      <c r="O339" s="56">
        <f>ifna(VLookup(H339, SwSh!A:B, 2, 0),"")</f>
        <v>45</v>
      </c>
      <c r="P339" s="57">
        <f t="shared" si="13"/>
        <v>224</v>
      </c>
      <c r="Q339" s="56">
        <f>ifna(VLookup(H339, PLA!A:C, 3, 0),"")</f>
        <v>147</v>
      </c>
      <c r="R339" s="56" t="str">
        <f>ifna(VLookup(H339, Sv!A:B, 2, 0),"")</f>
        <v/>
      </c>
      <c r="S339" s="58" t="str">
        <f t="shared" si="2"/>
        <v>octillery-f</v>
      </c>
    </row>
    <row r="340" ht="31.5" customHeight="1">
      <c r="A340" s="41">
        <v>339.0</v>
      </c>
      <c r="B340" s="41">
        <v>1.0</v>
      </c>
      <c r="C340" s="41">
        <v>12.0</v>
      </c>
      <c r="D340" s="41">
        <v>8.0</v>
      </c>
      <c r="E340" s="41">
        <v>2.0</v>
      </c>
      <c r="F340" s="41">
        <v>2.0</v>
      </c>
      <c r="G340" s="42" t="str">
        <f>ifna(VLookup(S340,Shiny!B:C, 2, 0),"")</f>
        <v/>
      </c>
      <c r="H340" s="43" t="s">
        <v>331</v>
      </c>
      <c r="I340" s="44">
        <v>225.0</v>
      </c>
      <c r="J340" s="45">
        <f>IFNA(VLOOKUP(S340,'Imported Index'!A:B,2,0),1)</f>
        <v>1</v>
      </c>
      <c r="K340" s="61"/>
      <c r="L340" s="47"/>
      <c r="M340" s="48"/>
      <c r="N340" s="48"/>
      <c r="O340" s="49">
        <f>ifna(VLookup(H340, SwSh!A:B, 2, 0),"")</f>
        <v>78</v>
      </c>
      <c r="P340" s="50">
        <f t="shared" si="13"/>
        <v>225</v>
      </c>
      <c r="Q340" s="49" t="str">
        <f>ifna(VLookup(H340, PLA!A:C, 3, 0),"")</f>
        <v/>
      </c>
      <c r="R340" s="49">
        <f>ifna(VLookup(H340, Sv!A:B, 2, 0),"")</f>
        <v>354</v>
      </c>
      <c r="S340" s="51" t="str">
        <f t="shared" si="2"/>
        <v>delibird</v>
      </c>
    </row>
    <row r="341" ht="31.5" customHeight="1">
      <c r="A341" s="31">
        <v>340.0</v>
      </c>
      <c r="B341" s="31">
        <v>1.0</v>
      </c>
      <c r="C341" s="31">
        <v>12.0</v>
      </c>
      <c r="D341" s="31">
        <v>9.0</v>
      </c>
      <c r="E341" s="31">
        <v>2.0</v>
      </c>
      <c r="F341" s="31">
        <v>3.0</v>
      </c>
      <c r="G341" s="32" t="str">
        <f>ifna(VLookup(S341,Shiny!B:C, 2, 0),"")</f>
        <v/>
      </c>
      <c r="H341" s="52" t="s">
        <v>332</v>
      </c>
      <c r="I341" s="53">
        <v>226.0</v>
      </c>
      <c r="J341" s="54">
        <f>IFNA(VLOOKUP(S341,'Imported Index'!A:B,2,0),1)</f>
        <v>1</v>
      </c>
      <c r="K341" s="33"/>
      <c r="L341" s="33"/>
      <c r="M341" s="55"/>
      <c r="N341" s="55"/>
      <c r="O341" s="56">
        <f>ifna(VLookup(H341, SwSh!A:B, 2, 0),"")</f>
        <v>47</v>
      </c>
      <c r="P341" s="57">
        <f t="shared" si="13"/>
        <v>226</v>
      </c>
      <c r="Q341" s="56">
        <f>ifna(VLookup(H341, PLA!A:C, 3, 0),"")</f>
        <v>165</v>
      </c>
      <c r="R341" s="56" t="str">
        <f>ifna(VLookup(H341, Sv!A:B, 2, 0),"")</f>
        <v/>
      </c>
      <c r="S341" s="58" t="str">
        <f t="shared" si="2"/>
        <v>mantine</v>
      </c>
    </row>
    <row r="342" ht="31.5" customHeight="1">
      <c r="A342" s="41">
        <v>341.0</v>
      </c>
      <c r="B342" s="41">
        <v>1.0</v>
      </c>
      <c r="C342" s="41">
        <v>12.0</v>
      </c>
      <c r="D342" s="41">
        <v>10.0</v>
      </c>
      <c r="E342" s="41">
        <v>2.0</v>
      </c>
      <c r="F342" s="41">
        <v>4.0</v>
      </c>
      <c r="G342" s="42" t="str">
        <f>ifna(VLookup(S342,Shiny!B:C, 2, 0),"")</f>
        <v/>
      </c>
      <c r="H342" s="43" t="s">
        <v>333</v>
      </c>
      <c r="I342" s="44">
        <v>227.0</v>
      </c>
      <c r="J342" s="45">
        <f>IFNA(VLOOKUP(S342,'Imported Index'!A:B,2,0),1)</f>
        <v>1</v>
      </c>
      <c r="K342" s="47"/>
      <c r="L342" s="47"/>
      <c r="M342" s="48"/>
      <c r="N342" s="48"/>
      <c r="O342" s="49">
        <f>ifna(VLookup(H342, SwSh!A:B, 2, 0),"")</f>
        <v>153</v>
      </c>
      <c r="P342" s="50">
        <f t="shared" si="13"/>
        <v>227</v>
      </c>
      <c r="Q342" s="49" t="str">
        <f>ifna(VLookup(H342, PLA!A:C, 3, 0),"")</f>
        <v/>
      </c>
      <c r="R342" s="49" t="str">
        <f>ifna(VLookup(H342, Sv!A:B, 2, 0),"")</f>
        <v>I?</v>
      </c>
      <c r="S342" s="51" t="str">
        <f t="shared" si="2"/>
        <v>skarmory</v>
      </c>
    </row>
    <row r="343" ht="31.5" customHeight="1">
      <c r="A343" s="31">
        <v>342.0</v>
      </c>
      <c r="B343" s="31">
        <v>1.0</v>
      </c>
      <c r="C343" s="31">
        <v>12.0</v>
      </c>
      <c r="D343" s="31">
        <v>11.0</v>
      </c>
      <c r="E343" s="31">
        <v>2.0</v>
      </c>
      <c r="F343" s="31">
        <v>5.0</v>
      </c>
      <c r="G343" s="32" t="str">
        <f>ifna(VLookup(S343,Shiny!B:C, 2, 0),"")</f>
        <v/>
      </c>
      <c r="H343" s="52" t="s">
        <v>334</v>
      </c>
      <c r="I343" s="53">
        <v>228.0</v>
      </c>
      <c r="J343" s="54">
        <f>IFNA(VLOOKUP(S343,'Imported Index'!A:B,2,0),1)</f>
        <v>1</v>
      </c>
      <c r="K343" s="62"/>
      <c r="L343" s="33"/>
      <c r="M343" s="55"/>
      <c r="N343" s="55"/>
      <c r="O343" s="56" t="str">
        <f>ifna(VLookup(H343, SwSh!A:B, 2, 0),"")</f>
        <v/>
      </c>
      <c r="P343" s="57">
        <f t="shared" si="13"/>
        <v>228</v>
      </c>
      <c r="Q343" s="56" t="str">
        <f>ifna(VLookup(H343, PLA!A:C, 3, 0),"")</f>
        <v/>
      </c>
      <c r="R343" s="56">
        <f>ifna(VLookup(H343, Sv!A:B, 2, 0),"")</f>
        <v>25</v>
      </c>
      <c r="S343" s="58" t="str">
        <f t="shared" si="2"/>
        <v>houndour</v>
      </c>
    </row>
    <row r="344" ht="31.5" customHeight="1">
      <c r="A344" s="41">
        <v>343.0</v>
      </c>
      <c r="B344" s="41">
        <v>1.0</v>
      </c>
      <c r="C344" s="41">
        <v>12.0</v>
      </c>
      <c r="D344" s="41">
        <v>12.0</v>
      </c>
      <c r="E344" s="41">
        <v>2.0</v>
      </c>
      <c r="F344" s="41">
        <v>6.0</v>
      </c>
      <c r="G344" s="42" t="str">
        <f>ifna(VLookup(S344,Shiny!B:C, 2, 0),"")</f>
        <v/>
      </c>
      <c r="H344" s="43" t="s">
        <v>335</v>
      </c>
      <c r="I344" s="44">
        <v>229.0</v>
      </c>
      <c r="J344" s="45">
        <f>IFNA(VLOOKUP(S344,'Imported Index'!A:B,2,0),1)</f>
        <v>1</v>
      </c>
      <c r="K344" s="61"/>
      <c r="L344" s="47"/>
      <c r="M344" s="48"/>
      <c r="N344" s="48"/>
      <c r="O344" s="49" t="str">
        <f>ifna(VLookup(H344, SwSh!A:B, 2, 0),"")</f>
        <v/>
      </c>
      <c r="P344" s="50">
        <f t="shared" si="13"/>
        <v>229</v>
      </c>
      <c r="Q344" s="49" t="str">
        <f>ifna(VLookup(H344, PLA!A:C, 3, 0),"")</f>
        <v/>
      </c>
      <c r="R344" s="49">
        <f>ifna(VLookup(H344, Sv!A:B, 2, 0),"")</f>
        <v>26</v>
      </c>
      <c r="S344" s="51" t="str">
        <f t="shared" si="2"/>
        <v>houndoom</v>
      </c>
    </row>
    <row r="345" ht="31.5" customHeight="1">
      <c r="A345" s="31">
        <v>344.0</v>
      </c>
      <c r="B345" s="31">
        <v>1.0</v>
      </c>
      <c r="C345" s="31">
        <v>12.0</v>
      </c>
      <c r="D345" s="31">
        <v>13.0</v>
      </c>
      <c r="E345" s="31">
        <v>3.0</v>
      </c>
      <c r="F345" s="31">
        <v>1.0</v>
      </c>
      <c r="G345" s="32" t="str">
        <f>ifna(VLookup(S345,Shiny!B:C, 2, 0),"")</f>
        <v/>
      </c>
      <c r="H345" s="52" t="s">
        <v>335</v>
      </c>
      <c r="I345" s="53">
        <v>229.0</v>
      </c>
      <c r="J345" s="54">
        <f>IFNA(VLOOKUP(S345,'Imported Index'!A:B,2,0),1)</f>
        <v>1</v>
      </c>
      <c r="K345" s="62"/>
      <c r="L345" s="33"/>
      <c r="M345" s="55"/>
      <c r="N345" s="37" t="s">
        <v>73</v>
      </c>
      <c r="O345" s="56" t="str">
        <f>ifna(VLookup(H345, SwSh!A:B, 2, 0),"")</f>
        <v/>
      </c>
      <c r="P345" s="57">
        <f t="shared" si="13"/>
        <v>229</v>
      </c>
      <c r="Q345" s="56" t="str">
        <f>ifna(VLookup(H345, PLA!A:C, 3, 0),"")</f>
        <v/>
      </c>
      <c r="R345" s="56">
        <f>ifna(VLookup(H345, Sv!A:B, 2, 0),"")</f>
        <v>26</v>
      </c>
      <c r="S345" s="58" t="str">
        <f t="shared" si="2"/>
        <v>houndoom-f</v>
      </c>
    </row>
    <row r="346" ht="31.5" customHeight="1">
      <c r="A346" s="41">
        <v>345.0</v>
      </c>
      <c r="B346" s="41">
        <v>1.0</v>
      </c>
      <c r="C346" s="41">
        <v>12.0</v>
      </c>
      <c r="D346" s="41">
        <v>14.0</v>
      </c>
      <c r="E346" s="41">
        <v>3.0</v>
      </c>
      <c r="F346" s="41">
        <v>2.0</v>
      </c>
      <c r="G346" s="42" t="str">
        <f>ifna(VLookup(S346,Shiny!B:C, 2, 0),"")</f>
        <v/>
      </c>
      <c r="H346" s="43" t="s">
        <v>336</v>
      </c>
      <c r="I346" s="44">
        <v>230.0</v>
      </c>
      <c r="J346" s="45">
        <f>IFNA(VLOOKUP(S346,'Imported Index'!A:B,2,0),1)</f>
        <v>1</v>
      </c>
      <c r="K346" s="47"/>
      <c r="L346" s="47"/>
      <c r="M346" s="48"/>
      <c r="N346" s="48"/>
      <c r="O346" s="49">
        <f>ifna(VLookup(H346, SwSh!A:B, 2, 0),"")</f>
        <v>200</v>
      </c>
      <c r="P346" s="50">
        <f t="shared" si="13"/>
        <v>230</v>
      </c>
      <c r="Q346" s="49" t="str">
        <f>ifna(VLookup(H346, PLA!A:C, 3, 0),"")</f>
        <v/>
      </c>
      <c r="R346" s="49" t="str">
        <f>ifna(VLookup(H346, Sv!A:B, 2, 0),"")</f>
        <v>I?</v>
      </c>
      <c r="S346" s="51" t="str">
        <f t="shared" si="2"/>
        <v>kingdra</v>
      </c>
    </row>
    <row r="347" ht="31.5" customHeight="1">
      <c r="A347" s="31">
        <v>346.0</v>
      </c>
      <c r="B347" s="31">
        <v>1.0</v>
      </c>
      <c r="C347" s="31">
        <v>12.0</v>
      </c>
      <c r="D347" s="31">
        <v>15.0</v>
      </c>
      <c r="E347" s="31">
        <v>3.0</v>
      </c>
      <c r="F347" s="31">
        <v>3.0</v>
      </c>
      <c r="G347" s="32" t="str">
        <f>ifna(VLookup(S347,Shiny!B:C, 2, 0),"")</f>
        <v/>
      </c>
      <c r="H347" s="52" t="s">
        <v>337</v>
      </c>
      <c r="I347" s="53">
        <v>231.0</v>
      </c>
      <c r="J347" s="54">
        <f>IFNA(VLOOKUP(S347,'Imported Index'!A:B,2,0),1)</f>
        <v>1</v>
      </c>
      <c r="K347" s="62"/>
      <c r="L347" s="33"/>
      <c r="M347" s="55"/>
      <c r="N347" s="55"/>
      <c r="O347" s="56" t="str">
        <f>ifna(VLookup(H347, SwSh!A:B, 2, 0),"")</f>
        <v/>
      </c>
      <c r="P347" s="57">
        <f t="shared" si="13"/>
        <v>231</v>
      </c>
      <c r="Q347" s="56" t="str">
        <f>ifna(VLookup(H347, PLA!A:C, 3, 0),"")</f>
        <v/>
      </c>
      <c r="R347" s="56">
        <f>ifna(VLookup(H347, Sv!A:B, 2, 0),"")</f>
        <v>122</v>
      </c>
      <c r="S347" s="58" t="str">
        <f t="shared" si="2"/>
        <v>phanpy</v>
      </c>
    </row>
    <row r="348" ht="31.5" customHeight="1">
      <c r="A348" s="41">
        <v>347.0</v>
      </c>
      <c r="B348" s="41">
        <v>1.0</v>
      </c>
      <c r="C348" s="41">
        <v>12.0</v>
      </c>
      <c r="D348" s="41">
        <v>16.0</v>
      </c>
      <c r="E348" s="41">
        <v>3.0</v>
      </c>
      <c r="F348" s="41">
        <v>4.0</v>
      </c>
      <c r="G348" s="42" t="str">
        <f>ifna(VLookup(S348,Shiny!B:C, 2, 0),"")</f>
        <v/>
      </c>
      <c r="H348" s="43" t="s">
        <v>338</v>
      </c>
      <c r="I348" s="44">
        <v>232.0</v>
      </c>
      <c r="J348" s="45">
        <f>IFNA(VLOOKUP(S348,'Imported Index'!A:B,2,0),1)</f>
        <v>1</v>
      </c>
      <c r="K348" s="61"/>
      <c r="L348" s="47"/>
      <c r="M348" s="48"/>
      <c r="N348" s="48"/>
      <c r="O348" s="49" t="str">
        <f>ifna(VLookup(H348, SwSh!A:B, 2, 0),"")</f>
        <v/>
      </c>
      <c r="P348" s="50">
        <f t="shared" si="13"/>
        <v>232</v>
      </c>
      <c r="Q348" s="49" t="str">
        <f>ifna(VLookup(H348, PLA!A:C, 3, 0),"")</f>
        <v/>
      </c>
      <c r="R348" s="49">
        <f>ifna(VLookup(H348, Sv!A:B, 2, 0),"")</f>
        <v>123</v>
      </c>
      <c r="S348" s="51" t="str">
        <f t="shared" si="2"/>
        <v>donphan</v>
      </c>
    </row>
    <row r="349" ht="31.5" customHeight="1">
      <c r="A349" s="31">
        <v>348.0</v>
      </c>
      <c r="B349" s="31">
        <v>1.0</v>
      </c>
      <c r="C349" s="31">
        <v>12.0</v>
      </c>
      <c r="D349" s="31">
        <v>17.0</v>
      </c>
      <c r="E349" s="31">
        <v>3.0</v>
      </c>
      <c r="F349" s="31">
        <v>5.0</v>
      </c>
      <c r="G349" s="32" t="str">
        <f>ifna(VLookup(S349,Shiny!B:C, 2, 0),"")</f>
        <v/>
      </c>
      <c r="H349" s="52" t="s">
        <v>338</v>
      </c>
      <c r="I349" s="53">
        <v>232.0</v>
      </c>
      <c r="J349" s="54">
        <f>IFNA(VLOOKUP(S349,'Imported Index'!A:B,2,0),1)</f>
        <v>1</v>
      </c>
      <c r="K349" s="62"/>
      <c r="L349" s="33"/>
      <c r="M349" s="55"/>
      <c r="N349" s="37" t="s">
        <v>73</v>
      </c>
      <c r="O349" s="56" t="str">
        <f>ifna(VLookup(H349, SwSh!A:B, 2, 0),"")</f>
        <v/>
      </c>
      <c r="P349" s="57">
        <f t="shared" si="13"/>
        <v>232</v>
      </c>
      <c r="Q349" s="56" t="str">
        <f>ifna(VLookup(H349, PLA!A:C, 3, 0),"")</f>
        <v/>
      </c>
      <c r="R349" s="56">
        <f>ifna(VLookup(H349, Sv!A:B, 2, 0),"")</f>
        <v>123</v>
      </c>
      <c r="S349" s="58" t="str">
        <f t="shared" si="2"/>
        <v>donphan-f</v>
      </c>
    </row>
    <row r="350" ht="31.5" customHeight="1">
      <c r="A350" s="41">
        <v>349.0</v>
      </c>
      <c r="B350" s="41">
        <v>1.0</v>
      </c>
      <c r="C350" s="41">
        <v>12.0</v>
      </c>
      <c r="D350" s="41">
        <v>18.0</v>
      </c>
      <c r="E350" s="41">
        <v>3.0</v>
      </c>
      <c r="F350" s="41">
        <v>6.0</v>
      </c>
      <c r="G350" s="42" t="str">
        <f>ifna(VLookup(S350,Shiny!B:C, 2, 0),"")</f>
        <v/>
      </c>
      <c r="H350" s="43" t="s">
        <v>339</v>
      </c>
      <c r="I350" s="44">
        <v>233.0</v>
      </c>
      <c r="J350" s="45">
        <f>IFNA(VLOOKUP(S350,'Imported Index'!A:B,2,0),1)</f>
        <v>1</v>
      </c>
      <c r="K350" s="47"/>
      <c r="L350" s="47"/>
      <c r="M350" s="48"/>
      <c r="N350" s="48"/>
      <c r="O350" s="49">
        <f>ifna(VLookup(H350, SwSh!A:B, 2, 0),"")</f>
        <v>209</v>
      </c>
      <c r="P350" s="50">
        <f t="shared" si="13"/>
        <v>233</v>
      </c>
      <c r="Q350" s="49">
        <f>ifna(VLookup(H350, PLA!A:C, 3, 0),"")</f>
        <v>134</v>
      </c>
      <c r="R350" s="49" t="str">
        <f>ifna(VLookup(H350, Sv!A:B, 2, 0),"")</f>
        <v>I?</v>
      </c>
      <c r="S350" s="51" t="str">
        <f t="shared" si="2"/>
        <v>porygon2</v>
      </c>
    </row>
    <row r="351" ht="31.5" customHeight="1">
      <c r="A351" s="31">
        <v>350.0</v>
      </c>
      <c r="B351" s="31">
        <v>1.0</v>
      </c>
      <c r="C351" s="31">
        <v>12.0</v>
      </c>
      <c r="D351" s="31">
        <v>19.0</v>
      </c>
      <c r="E351" s="31">
        <v>4.0</v>
      </c>
      <c r="F351" s="31">
        <v>1.0</v>
      </c>
      <c r="G351" s="32" t="str">
        <f>ifna(VLookup(S351,Shiny!B:C, 2, 0),"")</f>
        <v/>
      </c>
      <c r="H351" s="52" t="s">
        <v>340</v>
      </c>
      <c r="I351" s="53">
        <v>234.0</v>
      </c>
      <c r="J351" s="54">
        <f>IFNA(VLOOKUP(S351,'Imported Index'!A:B,2,0),1)</f>
        <v>1</v>
      </c>
      <c r="K351" s="62"/>
      <c r="L351" s="33"/>
      <c r="M351" s="55"/>
      <c r="N351" s="55"/>
      <c r="O351" s="56" t="str">
        <f>ifna(VLookup(H351, SwSh!A:B, 2, 0),"")</f>
        <v/>
      </c>
      <c r="P351" s="57">
        <f t="shared" si="13"/>
        <v>234</v>
      </c>
      <c r="Q351" s="56">
        <f>ifna(VLookup(H351, PLA!A:C, 3, 0),"")</f>
        <v>49</v>
      </c>
      <c r="R351" s="56">
        <f>ifna(VLookup(H351, Sv!A:B, 2, 0),"")</f>
        <v>204</v>
      </c>
      <c r="S351" s="58" t="str">
        <f t="shared" si="2"/>
        <v>stantler</v>
      </c>
    </row>
    <row r="352" ht="31.5" customHeight="1">
      <c r="A352" s="41">
        <v>351.0</v>
      </c>
      <c r="B352" s="41">
        <v>1.0</v>
      </c>
      <c r="C352" s="41">
        <v>12.0</v>
      </c>
      <c r="D352" s="41">
        <v>20.0</v>
      </c>
      <c r="E352" s="41">
        <v>4.0</v>
      </c>
      <c r="F352" s="41">
        <v>2.0</v>
      </c>
      <c r="G352" s="42" t="str">
        <f>ifna(VLookup(S352,Shiny!B:C, 2, 0),"")</f>
        <v/>
      </c>
      <c r="H352" s="43" t="s">
        <v>341</v>
      </c>
      <c r="I352" s="44">
        <v>235.0</v>
      </c>
      <c r="J352" s="45">
        <f>IFNA(VLOOKUP(S352,'Imported Index'!A:B,2,0),1)</f>
        <v>1</v>
      </c>
      <c r="K352" s="47"/>
      <c r="L352" s="47"/>
      <c r="M352" s="48"/>
      <c r="N352" s="48"/>
      <c r="O352" s="49" t="str">
        <f>ifna(VLookup(H352, SwSh!A:B, 2, 0),"")</f>
        <v/>
      </c>
      <c r="P352" s="50">
        <f t="shared" si="13"/>
        <v>235</v>
      </c>
      <c r="Q352" s="49" t="str">
        <f>ifna(VLookup(H352, PLA!A:C, 3, 0),"")</f>
        <v/>
      </c>
      <c r="R352" s="49" t="str">
        <f>ifna(VLookup(H352, Sv!A:B, 2, 0),"")</f>
        <v>I?</v>
      </c>
      <c r="S352" s="51" t="str">
        <f t="shared" si="2"/>
        <v>smeargle</v>
      </c>
    </row>
    <row r="353" ht="31.5" customHeight="1">
      <c r="A353" s="31">
        <v>352.0</v>
      </c>
      <c r="B353" s="31">
        <v>1.0</v>
      </c>
      <c r="C353" s="31">
        <v>12.0</v>
      </c>
      <c r="D353" s="31">
        <v>21.0</v>
      </c>
      <c r="E353" s="31">
        <v>4.0</v>
      </c>
      <c r="F353" s="31">
        <v>3.0</v>
      </c>
      <c r="G353" s="32" t="str">
        <f>ifna(VLookup(S353,Shiny!B:C, 2, 0),"")</f>
        <v/>
      </c>
      <c r="H353" s="52" t="s">
        <v>342</v>
      </c>
      <c r="I353" s="53">
        <v>236.0</v>
      </c>
      <c r="J353" s="54">
        <f>IFNA(VLOOKUP(S353,'Imported Index'!A:B,2,0),1)</f>
        <v>1</v>
      </c>
      <c r="K353" s="33"/>
      <c r="L353" s="33"/>
      <c r="M353" s="55"/>
      <c r="N353" s="55"/>
      <c r="O353" s="56">
        <f>ifna(VLookup(H353, SwSh!A:B, 2, 0),"")</f>
        <v>107</v>
      </c>
      <c r="P353" s="57">
        <f t="shared" si="13"/>
        <v>236</v>
      </c>
      <c r="Q353" s="56" t="str">
        <f>ifna(VLookup(H353, PLA!A:C, 3, 0),"")</f>
        <v/>
      </c>
      <c r="R353" s="56" t="str">
        <f>ifna(VLookup(H353, Sv!A:B, 2, 0),"")</f>
        <v>I?</v>
      </c>
      <c r="S353" s="58" t="str">
        <f t="shared" si="2"/>
        <v>tyrogue</v>
      </c>
    </row>
    <row r="354" ht="31.5" customHeight="1">
      <c r="A354" s="41">
        <v>353.0</v>
      </c>
      <c r="B354" s="41">
        <v>1.0</v>
      </c>
      <c r="C354" s="41">
        <v>12.0</v>
      </c>
      <c r="D354" s="41">
        <v>22.0</v>
      </c>
      <c r="E354" s="41">
        <v>4.0</v>
      </c>
      <c r="F354" s="41">
        <v>4.0</v>
      </c>
      <c r="G354" s="42" t="str">
        <f>ifna(VLookup(S354,Shiny!B:C, 2, 0),"")</f>
        <v/>
      </c>
      <c r="H354" s="43" t="s">
        <v>343</v>
      </c>
      <c r="I354" s="44">
        <v>237.0</v>
      </c>
      <c r="J354" s="45">
        <f>IFNA(VLOOKUP(S354,'Imported Index'!A:B,2,0),1)</f>
        <v>1</v>
      </c>
      <c r="K354" s="46"/>
      <c r="L354" s="47"/>
      <c r="M354" s="48"/>
      <c r="N354" s="48"/>
      <c r="O354" s="49">
        <f>ifna(VLookup(H354, SwSh!A:B, 2, 0),"")</f>
        <v>110</v>
      </c>
      <c r="P354" s="50">
        <f t="shared" si="13"/>
        <v>237</v>
      </c>
      <c r="Q354" s="49" t="str">
        <f>ifna(VLookup(H354, PLA!A:C, 3, 0),"")</f>
        <v/>
      </c>
      <c r="R354" s="49" t="str">
        <f>ifna(VLookup(H354, Sv!A:B, 2, 0),"")</f>
        <v>I?</v>
      </c>
      <c r="S354" s="51" t="str">
        <f t="shared" si="2"/>
        <v>hitmontop</v>
      </c>
    </row>
    <row r="355" ht="31.5" customHeight="1">
      <c r="A355" s="31">
        <v>354.0</v>
      </c>
      <c r="B355" s="31">
        <v>1.0</v>
      </c>
      <c r="C355" s="31">
        <v>12.0</v>
      </c>
      <c r="D355" s="31">
        <v>23.0</v>
      </c>
      <c r="E355" s="31">
        <v>4.0</v>
      </c>
      <c r="F355" s="31">
        <v>5.0</v>
      </c>
      <c r="G355" s="32" t="str">
        <f>ifna(VLookup(S355,Shiny!B:C, 2, 0),"")</f>
        <v/>
      </c>
      <c r="H355" s="52" t="s">
        <v>344</v>
      </c>
      <c r="I355" s="53">
        <v>238.0</v>
      </c>
      <c r="J355" s="54">
        <f>IFNA(VLOOKUP(S355,'Imported Index'!A:B,2,0),1)</f>
        <v>1</v>
      </c>
      <c r="K355" s="33"/>
      <c r="L355" s="33"/>
      <c r="M355" s="55"/>
      <c r="N355" s="55"/>
      <c r="O355" s="56">
        <f>ifna(VLookup(H355, SwSh!A:B, 2, 0),"")</f>
        <v>13</v>
      </c>
      <c r="P355" s="57">
        <f t="shared" si="13"/>
        <v>238</v>
      </c>
      <c r="Q355" s="56" t="str">
        <f>ifna(VLookup(H355, PLA!A:C, 3, 0),"")</f>
        <v/>
      </c>
      <c r="R355" s="56" t="str">
        <f>ifna(VLookup(H355, Sv!A:B, 2, 0),"")</f>
        <v/>
      </c>
      <c r="S355" s="58" t="str">
        <f t="shared" si="2"/>
        <v>smoochum</v>
      </c>
    </row>
    <row r="356" ht="31.5" customHeight="1">
      <c r="A356" s="41">
        <v>355.0</v>
      </c>
      <c r="B356" s="41">
        <v>1.0</v>
      </c>
      <c r="C356" s="41">
        <v>12.0</v>
      </c>
      <c r="D356" s="41">
        <v>24.0</v>
      </c>
      <c r="E356" s="41">
        <v>4.0</v>
      </c>
      <c r="F356" s="41">
        <v>6.0</v>
      </c>
      <c r="G356" s="42" t="str">
        <f>ifna(VLookup(S356,Shiny!B:C, 2, 0),"")</f>
        <v/>
      </c>
      <c r="H356" s="43" t="s">
        <v>345</v>
      </c>
      <c r="I356" s="44">
        <v>239.0</v>
      </c>
      <c r="J356" s="45">
        <f>IFNA(VLOOKUP(S356,'Imported Index'!A:B,2,0),1)</f>
        <v>1</v>
      </c>
      <c r="K356" s="47"/>
      <c r="L356" s="47"/>
      <c r="M356" s="48"/>
      <c r="N356" s="48"/>
      <c r="O356" s="49">
        <f>ifna(VLookup(H356, SwSh!A:B, 2, 0),"")</f>
        <v>15</v>
      </c>
      <c r="P356" s="50">
        <f t="shared" si="13"/>
        <v>239</v>
      </c>
      <c r="Q356" s="49">
        <f>ifna(VLookup(H356, PLA!A:C, 3, 0),"")</f>
        <v>182</v>
      </c>
      <c r="R356" s="49" t="str">
        <f>ifna(VLookup(H356, Sv!A:B, 2, 0),"")</f>
        <v>I?</v>
      </c>
      <c r="S356" s="51" t="str">
        <f t="shared" si="2"/>
        <v>elekid</v>
      </c>
    </row>
    <row r="357" ht="31.5" customHeight="1">
      <c r="A357" s="31">
        <v>356.0</v>
      </c>
      <c r="B357" s="31">
        <v>1.0</v>
      </c>
      <c r="C357" s="31">
        <v>12.0</v>
      </c>
      <c r="D357" s="31">
        <v>25.0</v>
      </c>
      <c r="E357" s="31">
        <v>5.0</v>
      </c>
      <c r="F357" s="31">
        <v>1.0</v>
      </c>
      <c r="G357" s="32" t="str">
        <f>ifna(VLookup(S357,Shiny!B:C, 2, 0),"")</f>
        <v/>
      </c>
      <c r="H357" s="52" t="s">
        <v>346</v>
      </c>
      <c r="I357" s="53">
        <v>240.0</v>
      </c>
      <c r="J357" s="54">
        <f>IFNA(VLOOKUP(S357,'Imported Index'!A:B,2,0),1)</f>
        <v>1</v>
      </c>
      <c r="K357" s="33"/>
      <c r="L357" s="33"/>
      <c r="M357" s="55"/>
      <c r="N357" s="55"/>
      <c r="O357" s="56">
        <f>ifna(VLookup(H357, SwSh!A:B, 2, 0),"")</f>
        <v>18</v>
      </c>
      <c r="P357" s="57">
        <f t="shared" si="13"/>
        <v>240</v>
      </c>
      <c r="Q357" s="56">
        <f>ifna(VLookup(H357, PLA!A:C, 3, 0),"")</f>
        <v>174</v>
      </c>
      <c r="R357" s="56" t="str">
        <f>ifna(VLookup(H357, Sv!A:B, 2, 0),"")</f>
        <v>I?</v>
      </c>
      <c r="S357" s="58" t="str">
        <f t="shared" si="2"/>
        <v>magby</v>
      </c>
    </row>
    <row r="358" ht="31.5" customHeight="1">
      <c r="A358" s="41">
        <v>357.0</v>
      </c>
      <c r="B358" s="41">
        <v>1.0</v>
      </c>
      <c r="C358" s="41">
        <v>12.0</v>
      </c>
      <c r="D358" s="41">
        <v>26.0</v>
      </c>
      <c r="E358" s="41">
        <v>5.0</v>
      </c>
      <c r="F358" s="41">
        <v>2.0</v>
      </c>
      <c r="G358" s="42" t="str">
        <f>ifna(VLookup(S358,Shiny!B:C, 2, 0),"")</f>
        <v/>
      </c>
      <c r="H358" s="43" t="s">
        <v>347</v>
      </c>
      <c r="I358" s="44">
        <v>241.0</v>
      </c>
      <c r="J358" s="45">
        <f>IFNA(VLOOKUP(S358,'Imported Index'!A:B,2,0),1)</f>
        <v>1</v>
      </c>
      <c r="K358" s="47"/>
      <c r="L358" s="47"/>
      <c r="M358" s="48"/>
      <c r="N358" s="48"/>
      <c r="O358" s="49">
        <f>ifna(VLookup(H358, SwSh!A:B, 2, 0),"")</f>
        <v>117</v>
      </c>
      <c r="P358" s="50">
        <f t="shared" si="13"/>
        <v>241</v>
      </c>
      <c r="Q358" s="49" t="str">
        <f>ifna(VLookup(H358, PLA!A:C, 3, 0),"")</f>
        <v/>
      </c>
      <c r="R358" s="49" t="str">
        <f>ifna(VLookup(H358, Sv!A:B, 2, 0),"")</f>
        <v/>
      </c>
      <c r="S358" s="51" t="str">
        <f t="shared" si="2"/>
        <v>miltank</v>
      </c>
    </row>
    <row r="359" ht="31.5" customHeight="1">
      <c r="A359" s="31">
        <v>358.0</v>
      </c>
      <c r="B359" s="31">
        <v>1.0</v>
      </c>
      <c r="C359" s="31">
        <v>12.0</v>
      </c>
      <c r="D359" s="31">
        <v>27.0</v>
      </c>
      <c r="E359" s="31">
        <v>5.0</v>
      </c>
      <c r="F359" s="31">
        <v>3.0</v>
      </c>
      <c r="G359" s="32" t="str">
        <f>ifna(VLookup(S359,Shiny!B:C, 2, 0),"")</f>
        <v/>
      </c>
      <c r="H359" s="52" t="s">
        <v>348</v>
      </c>
      <c r="I359" s="53">
        <v>242.0</v>
      </c>
      <c r="J359" s="54">
        <f>IFNA(VLOOKUP(S359,'Imported Index'!A:B,2,0),1)</f>
        <v>1</v>
      </c>
      <c r="K359" s="62"/>
      <c r="L359" s="33"/>
      <c r="M359" s="55"/>
      <c r="N359" s="55"/>
      <c r="O359" s="56">
        <f>ifna(VLookup(H359, SwSh!A:B, 2, 0),"")</f>
        <v>8</v>
      </c>
      <c r="P359" s="57">
        <f t="shared" si="13"/>
        <v>242</v>
      </c>
      <c r="Q359" s="56">
        <f>ifna(VLookup(H359, PLA!A:C, 3, 0),"")</f>
        <v>88</v>
      </c>
      <c r="R359" s="56">
        <f>ifna(VLookup(H359, Sv!A:B, 2, 0),"")</f>
        <v>45</v>
      </c>
      <c r="S359" s="58" t="str">
        <f t="shared" si="2"/>
        <v>blissey</v>
      </c>
    </row>
    <row r="360" ht="31.5" customHeight="1">
      <c r="A360" s="41">
        <v>359.0</v>
      </c>
      <c r="B360" s="41">
        <v>1.0</v>
      </c>
      <c r="C360" s="41">
        <v>12.0</v>
      </c>
      <c r="D360" s="41">
        <v>28.0</v>
      </c>
      <c r="E360" s="41">
        <v>5.0</v>
      </c>
      <c r="F360" s="41">
        <v>4.0</v>
      </c>
      <c r="G360" s="42" t="str">
        <f>ifna(VLookup(S360,Shiny!B:C, 2, 0),"")</f>
        <v/>
      </c>
      <c r="H360" s="43" t="s">
        <v>349</v>
      </c>
      <c r="I360" s="44">
        <v>243.0</v>
      </c>
      <c r="J360" s="45">
        <f>IFNA(VLOOKUP(S360,'Imported Index'!A:B,2,0),1)</f>
        <v>1</v>
      </c>
      <c r="K360" s="47"/>
      <c r="L360" s="47"/>
      <c r="M360" s="48"/>
      <c r="N360" s="48"/>
      <c r="O360" s="49">
        <f>ifna(VLookup(H360, SwSh!A:B, 2, 0),"")</f>
        <v>243</v>
      </c>
      <c r="P360" s="50">
        <f t="shared" si="13"/>
        <v>243</v>
      </c>
      <c r="Q360" s="49" t="str">
        <f>ifna(VLookup(H360, PLA!A:C, 3, 0),"")</f>
        <v/>
      </c>
      <c r="R360" s="49" t="str">
        <f>ifna(VLookup(H360, Sv!A:B, 2, 0),"")</f>
        <v/>
      </c>
      <c r="S360" s="51" t="str">
        <f t="shared" si="2"/>
        <v>raikou</v>
      </c>
    </row>
    <row r="361" ht="31.5" customHeight="1">
      <c r="A361" s="31">
        <v>360.0</v>
      </c>
      <c r="B361" s="31">
        <v>1.0</v>
      </c>
      <c r="C361" s="31">
        <v>12.0</v>
      </c>
      <c r="D361" s="31">
        <v>29.0</v>
      </c>
      <c r="E361" s="31">
        <v>5.0</v>
      </c>
      <c r="F361" s="31">
        <v>5.0</v>
      </c>
      <c r="G361" s="32" t="str">
        <f>ifna(VLookup(S361,Shiny!B:C, 2, 0),"")</f>
        <v/>
      </c>
      <c r="H361" s="52" t="s">
        <v>350</v>
      </c>
      <c r="I361" s="53">
        <v>244.0</v>
      </c>
      <c r="J361" s="54">
        <f>IFNA(VLOOKUP(S361,'Imported Index'!A:B,2,0),1)</f>
        <v>1</v>
      </c>
      <c r="K361" s="33"/>
      <c r="L361" s="33"/>
      <c r="M361" s="55"/>
      <c r="N361" s="55"/>
      <c r="O361" s="56">
        <f>ifna(VLookup(H361, SwSh!A:B, 2, 0),"")</f>
        <v>244</v>
      </c>
      <c r="P361" s="57">
        <f t="shared" si="13"/>
        <v>244</v>
      </c>
      <c r="Q361" s="56" t="str">
        <f>ifna(VLookup(H361, PLA!A:C, 3, 0),"")</f>
        <v/>
      </c>
      <c r="R361" s="56" t="str">
        <f>ifna(VLookup(H361, Sv!A:B, 2, 0),"")</f>
        <v/>
      </c>
      <c r="S361" s="58" t="str">
        <f t="shared" si="2"/>
        <v>entei</v>
      </c>
    </row>
    <row r="362" ht="31.5" customHeight="1">
      <c r="A362" s="41">
        <v>361.0</v>
      </c>
      <c r="B362" s="41">
        <v>1.0</v>
      </c>
      <c r="C362" s="41">
        <v>12.0</v>
      </c>
      <c r="D362" s="41">
        <v>30.0</v>
      </c>
      <c r="E362" s="41">
        <v>5.0</v>
      </c>
      <c r="F362" s="41">
        <v>6.0</v>
      </c>
      <c r="G362" s="42" t="str">
        <f>ifna(VLookup(S362,Shiny!B:C, 2, 0),"")</f>
        <v/>
      </c>
      <c r="H362" s="43" t="s">
        <v>351</v>
      </c>
      <c r="I362" s="44">
        <v>245.0</v>
      </c>
      <c r="J362" s="45">
        <f>IFNA(VLOOKUP(S362,'Imported Index'!A:B,2,0),1)</f>
        <v>1</v>
      </c>
      <c r="K362" s="47"/>
      <c r="L362" s="47"/>
      <c r="M362" s="48"/>
      <c r="N362" s="48"/>
      <c r="O362" s="49">
        <f>ifna(VLookup(H362, SwSh!A:B, 2, 0),"")</f>
        <v>245</v>
      </c>
      <c r="P362" s="50">
        <f t="shared" si="13"/>
        <v>245</v>
      </c>
      <c r="Q362" s="49" t="str">
        <f>ifna(VLookup(H362, PLA!A:C, 3, 0),"")</f>
        <v/>
      </c>
      <c r="R362" s="49" t="str">
        <f>ifna(VLookup(H362, Sv!A:B, 2, 0),"")</f>
        <v/>
      </c>
      <c r="S362" s="51" t="str">
        <f t="shared" si="2"/>
        <v>suicune</v>
      </c>
    </row>
    <row r="363" ht="31.5" customHeight="1">
      <c r="A363" s="31">
        <v>362.0</v>
      </c>
      <c r="B363" s="31">
        <v>1.0</v>
      </c>
      <c r="C363" s="31">
        <v>13.0</v>
      </c>
      <c r="D363" s="31">
        <v>1.0</v>
      </c>
      <c r="E363" s="31">
        <v>1.0</v>
      </c>
      <c r="F363" s="31">
        <v>1.0</v>
      </c>
      <c r="G363" s="32" t="str">
        <f>ifna(VLookup(S363,Shiny!B:C, 2, 0),"")</f>
        <v/>
      </c>
      <c r="H363" s="52" t="s">
        <v>352</v>
      </c>
      <c r="I363" s="53">
        <v>246.0</v>
      </c>
      <c r="J363" s="54">
        <f>IFNA(VLOOKUP(S363,'Imported Index'!A:B,2,0),1)</f>
        <v>1</v>
      </c>
      <c r="K363" s="62"/>
      <c r="L363" s="33"/>
      <c r="M363" s="55"/>
      <c r="N363" s="55"/>
      <c r="O363" s="56">
        <f>ifna(VLookup(H363, SwSh!A:B, 2, 0),"")</f>
        <v>139</v>
      </c>
      <c r="P363" s="57">
        <f t="shared" si="13"/>
        <v>246</v>
      </c>
      <c r="Q363" s="56" t="str">
        <f>ifna(VLookup(H363, PLA!A:C, 3, 0),"")</f>
        <v/>
      </c>
      <c r="R363" s="56">
        <f>ifna(VLookup(H363, Sv!A:B, 2, 0),"")</f>
        <v>316</v>
      </c>
      <c r="S363" s="58" t="str">
        <f t="shared" si="2"/>
        <v>larvitar</v>
      </c>
    </row>
    <row r="364" ht="31.5" customHeight="1">
      <c r="A364" s="41">
        <v>363.0</v>
      </c>
      <c r="B364" s="41">
        <v>1.0</v>
      </c>
      <c r="C364" s="41">
        <v>13.0</v>
      </c>
      <c r="D364" s="41">
        <v>2.0</v>
      </c>
      <c r="E364" s="41">
        <v>1.0</v>
      </c>
      <c r="F364" s="41">
        <v>2.0</v>
      </c>
      <c r="G364" s="42" t="str">
        <f>ifna(VLookup(S364,Shiny!B:C, 2, 0),"")</f>
        <v/>
      </c>
      <c r="H364" s="43" t="s">
        <v>353</v>
      </c>
      <c r="I364" s="44">
        <v>247.0</v>
      </c>
      <c r="J364" s="45">
        <f>IFNA(VLOOKUP(S364,'Imported Index'!A:B,2,0),1)</f>
        <v>1</v>
      </c>
      <c r="K364" s="61"/>
      <c r="L364" s="47"/>
      <c r="M364" s="48"/>
      <c r="N364" s="48"/>
      <c r="O364" s="49">
        <f>ifna(VLookup(H364, SwSh!A:B, 2, 0),"")</f>
        <v>140</v>
      </c>
      <c r="P364" s="50">
        <f t="shared" si="13"/>
        <v>247</v>
      </c>
      <c r="Q364" s="49" t="str">
        <f>ifna(VLookup(H364, PLA!A:C, 3, 0),"")</f>
        <v/>
      </c>
      <c r="R364" s="49">
        <f>ifna(VLookup(H364, Sv!A:B, 2, 0),"")</f>
        <v>317</v>
      </c>
      <c r="S364" s="51" t="str">
        <f t="shared" si="2"/>
        <v>pupitar</v>
      </c>
    </row>
    <row r="365" ht="31.5" customHeight="1">
      <c r="A365" s="31">
        <v>364.0</v>
      </c>
      <c r="B365" s="31">
        <v>1.0</v>
      </c>
      <c r="C365" s="31">
        <v>13.0</v>
      </c>
      <c r="D365" s="31">
        <v>3.0</v>
      </c>
      <c r="E365" s="31">
        <v>1.0</v>
      </c>
      <c r="F365" s="31">
        <v>3.0</v>
      </c>
      <c r="G365" s="32" t="str">
        <f>ifna(VLookup(S365,Shiny!B:C, 2, 0),"")</f>
        <v/>
      </c>
      <c r="H365" s="52" t="s">
        <v>354</v>
      </c>
      <c r="I365" s="53">
        <v>248.0</v>
      </c>
      <c r="J365" s="54">
        <f>IFNA(VLOOKUP(S365,'Imported Index'!A:B,2,0),1)</f>
        <v>1</v>
      </c>
      <c r="K365" s="62"/>
      <c r="L365" s="33"/>
      <c r="M365" s="55"/>
      <c r="N365" s="55"/>
      <c r="O365" s="56">
        <f>ifna(VLookup(H365, SwSh!A:B, 2, 0),"")</f>
        <v>141</v>
      </c>
      <c r="P365" s="57">
        <f t="shared" si="13"/>
        <v>248</v>
      </c>
      <c r="Q365" s="56" t="str">
        <f>ifna(VLookup(H365, PLA!A:C, 3, 0),"")</f>
        <v/>
      </c>
      <c r="R365" s="56">
        <f>ifna(VLookup(H365, Sv!A:B, 2, 0),"")</f>
        <v>318</v>
      </c>
      <c r="S365" s="58" t="str">
        <f t="shared" si="2"/>
        <v>tyranitar</v>
      </c>
    </row>
    <row r="366" ht="31.5" customHeight="1">
      <c r="A366" s="41">
        <v>365.0</v>
      </c>
      <c r="B366" s="41">
        <v>1.0</v>
      </c>
      <c r="C366" s="41">
        <v>13.0</v>
      </c>
      <c r="D366" s="41">
        <v>4.0</v>
      </c>
      <c r="E366" s="41">
        <v>1.0</v>
      </c>
      <c r="F366" s="41">
        <v>4.0</v>
      </c>
      <c r="G366" s="42" t="str">
        <f>ifna(VLookup(S366,Shiny!B:C, 2, 0),"")</f>
        <v/>
      </c>
      <c r="H366" s="43" t="s">
        <v>355</v>
      </c>
      <c r="I366" s="44">
        <v>249.0</v>
      </c>
      <c r="J366" s="45">
        <f>IFNA(VLOOKUP(S366,'Imported Index'!A:B,2,0),1)</f>
        <v>1</v>
      </c>
      <c r="K366" s="47"/>
      <c r="L366" s="47"/>
      <c r="M366" s="48"/>
      <c r="N366" s="48"/>
      <c r="O366" s="49">
        <f>ifna(VLookup(H366, SwSh!A:B, 2, 0),"")</f>
        <v>249</v>
      </c>
      <c r="P366" s="50">
        <f t="shared" si="13"/>
        <v>249</v>
      </c>
      <c r="Q366" s="49" t="str">
        <f>ifna(VLookup(H366, PLA!A:C, 3, 0),"")</f>
        <v/>
      </c>
      <c r="R366" s="49" t="str">
        <f>ifna(VLookup(H366, Sv!A:B, 2, 0),"")</f>
        <v/>
      </c>
      <c r="S366" s="51" t="str">
        <f t="shared" si="2"/>
        <v>lugia</v>
      </c>
    </row>
    <row r="367" ht="31.5" customHeight="1">
      <c r="A367" s="31">
        <v>366.0</v>
      </c>
      <c r="B367" s="31">
        <v>1.0</v>
      </c>
      <c r="C367" s="31">
        <v>13.0</v>
      </c>
      <c r="D367" s="31">
        <v>5.0</v>
      </c>
      <c r="E367" s="31">
        <v>1.0</v>
      </c>
      <c r="F367" s="31">
        <v>5.0</v>
      </c>
      <c r="G367" s="32" t="str">
        <f>ifna(VLookup(S367,Shiny!B:C, 2, 0),"")</f>
        <v/>
      </c>
      <c r="H367" s="52" t="s">
        <v>356</v>
      </c>
      <c r="I367" s="53">
        <v>250.0</v>
      </c>
      <c r="J367" s="54">
        <f>IFNA(VLOOKUP(S367,'Imported Index'!A:B,2,0),1)</f>
        <v>1</v>
      </c>
      <c r="K367" s="33"/>
      <c r="L367" s="33"/>
      <c r="M367" s="55"/>
      <c r="N367" s="55"/>
      <c r="O367" s="56">
        <f>ifna(VLookup(H367, SwSh!A:B, 2, 0),"")</f>
        <v>250</v>
      </c>
      <c r="P367" s="57">
        <f t="shared" si="13"/>
        <v>250</v>
      </c>
      <c r="Q367" s="56" t="str">
        <f>ifna(VLookup(H367, PLA!A:C, 3, 0),"")</f>
        <v/>
      </c>
      <c r="R367" s="56" t="str">
        <f>ifna(VLookup(H367, Sv!A:B, 2, 0),"")</f>
        <v/>
      </c>
      <c r="S367" s="58" t="str">
        <f t="shared" si="2"/>
        <v>ho-oh</v>
      </c>
    </row>
    <row r="368" ht="31.5" customHeight="1">
      <c r="A368" s="41">
        <v>367.0</v>
      </c>
      <c r="B368" s="41">
        <v>1.0</v>
      </c>
      <c r="C368" s="41">
        <v>13.0</v>
      </c>
      <c r="D368" s="41">
        <v>6.0</v>
      </c>
      <c r="E368" s="41">
        <v>1.0</v>
      </c>
      <c r="F368" s="41">
        <v>6.0</v>
      </c>
      <c r="G368" s="42" t="str">
        <f>ifna(VLookup(S368,Shiny!B:C, 2, 0),"")</f>
        <v/>
      </c>
      <c r="H368" s="43" t="s">
        <v>357</v>
      </c>
      <c r="I368" s="44">
        <v>251.0</v>
      </c>
      <c r="J368" s="45">
        <f>IFNA(VLOOKUP(S368,'Imported Index'!A:B,2,0),1)</f>
        <v>1</v>
      </c>
      <c r="K368" s="61"/>
      <c r="L368" s="47"/>
      <c r="M368" s="48"/>
      <c r="N368" s="48"/>
      <c r="O368" s="49">
        <f>ifna(VLookup(H368, SwSh!A:B, 2, 0),"")</f>
        <v>251</v>
      </c>
      <c r="P368" s="50">
        <f t="shared" si="13"/>
        <v>251</v>
      </c>
      <c r="Q368" s="49" t="str">
        <f>ifna(VLookup(H368, PLA!A:C, 3, 0),"")</f>
        <v/>
      </c>
      <c r="R368" s="49" t="str">
        <f>ifna(VLookup(H368, Sv!A:B, 2, 0),"")</f>
        <v/>
      </c>
      <c r="S368" s="51" t="str">
        <f t="shared" si="2"/>
        <v>celebi</v>
      </c>
    </row>
    <row r="369" ht="31.5" customHeight="1">
      <c r="A369" s="31">
        <v>368.0</v>
      </c>
      <c r="B369" s="74"/>
      <c r="C369" s="74"/>
      <c r="D369" s="74"/>
      <c r="E369" s="74"/>
      <c r="F369" s="74"/>
      <c r="G369" s="32" t="str">
        <f>ifna(VLookup(S369,Shiny!B:C, 2, 0),"")</f>
        <v/>
      </c>
      <c r="H369" s="75" t="s">
        <v>229</v>
      </c>
      <c r="I369" s="76"/>
      <c r="J369" s="77"/>
      <c r="K369" s="77"/>
      <c r="L369" s="78"/>
      <c r="M369" s="79"/>
      <c r="N369" s="79"/>
      <c r="O369" s="80" t="str">
        <f>ifna(VLookup(H369, SwSh!A:B, 2, 0),"")</f>
        <v/>
      </c>
      <c r="P369" s="80" t="str">
        <f t="shared" si="13"/>
        <v/>
      </c>
      <c r="Q369" s="80" t="str">
        <f>ifna(VLookup(H369, PLA!A:C, 3, 0),"")</f>
        <v/>
      </c>
      <c r="R369" s="56" t="str">
        <f>ifna(VLookup(H369, Sv!A:B, 2, 0),"")</f>
        <v/>
      </c>
      <c r="S369" s="58" t="str">
        <f t="shared" si="2"/>
        <v>gen</v>
      </c>
    </row>
    <row r="370" ht="31.5" customHeight="1">
      <c r="A370" s="41">
        <v>369.0</v>
      </c>
      <c r="B370" s="41">
        <v>1.0</v>
      </c>
      <c r="C370" s="41">
        <v>14.0</v>
      </c>
      <c r="D370" s="41">
        <v>1.0</v>
      </c>
      <c r="E370" s="41">
        <v>1.0</v>
      </c>
      <c r="F370" s="41">
        <v>1.0</v>
      </c>
      <c r="G370" s="42" t="str">
        <f>ifna(VLookup(S370,Shiny!B:C, 2, 0),"")</f>
        <v/>
      </c>
      <c r="H370" s="43" t="s">
        <v>358</v>
      </c>
      <c r="I370" s="44">
        <v>252.0</v>
      </c>
      <c r="J370" s="45">
        <f>IFNA(VLOOKUP(S370,'Imported Index'!A:B,2,0),1)</f>
        <v>1</v>
      </c>
      <c r="K370" s="61"/>
      <c r="L370" s="47"/>
      <c r="M370" s="48"/>
      <c r="N370" s="48"/>
      <c r="O370" s="49">
        <f>ifna(VLookup(H370, SwSh!A:B, 2, 0),"")</f>
        <v>252</v>
      </c>
      <c r="P370" s="50">
        <f t="shared" si="13"/>
        <v>252</v>
      </c>
      <c r="Q370" s="49" t="str">
        <f>ifna(VLookup(H370, PLA!A:C, 3, 0),"")</f>
        <v/>
      </c>
      <c r="R370" s="49" t="str">
        <f>ifna(VLookup(H370, Sv!A:B, 2, 0),"")</f>
        <v>I?</v>
      </c>
      <c r="S370" s="51" t="str">
        <f t="shared" si="2"/>
        <v>treecko</v>
      </c>
    </row>
    <row r="371" ht="31.5" customHeight="1">
      <c r="A371" s="31">
        <v>370.0</v>
      </c>
      <c r="B371" s="31">
        <v>1.0</v>
      </c>
      <c r="C371" s="31">
        <v>14.0</v>
      </c>
      <c r="D371" s="31">
        <v>2.0</v>
      </c>
      <c r="E371" s="31">
        <v>1.0</v>
      </c>
      <c r="F371" s="31">
        <v>2.0</v>
      </c>
      <c r="G371" s="32" t="str">
        <f>ifna(VLookup(S371,Shiny!B:C, 2, 0),"")</f>
        <v/>
      </c>
      <c r="H371" s="52" t="s">
        <v>359</v>
      </c>
      <c r="I371" s="53">
        <v>253.0</v>
      </c>
      <c r="J371" s="54">
        <f>IFNA(VLOOKUP(S371,'Imported Index'!A:B,2,0),1)</f>
        <v>1</v>
      </c>
      <c r="K371" s="33"/>
      <c r="L371" s="33"/>
      <c r="M371" s="55"/>
      <c r="N371" s="55"/>
      <c r="O371" s="56">
        <f>ifna(VLookup(H371, SwSh!A:B, 2, 0),"")</f>
        <v>253</v>
      </c>
      <c r="P371" s="57">
        <f t="shared" si="13"/>
        <v>253</v>
      </c>
      <c r="Q371" s="56" t="str">
        <f>ifna(VLookup(H371, PLA!A:C, 3, 0),"")</f>
        <v/>
      </c>
      <c r="R371" s="56" t="str">
        <f>ifna(VLookup(H371, Sv!A:B, 2, 0),"")</f>
        <v>I?</v>
      </c>
      <c r="S371" s="58" t="str">
        <f t="shared" si="2"/>
        <v>grovyle</v>
      </c>
    </row>
    <row r="372" ht="31.5" customHeight="1">
      <c r="A372" s="41">
        <v>371.0</v>
      </c>
      <c r="B372" s="41">
        <v>1.0</v>
      </c>
      <c r="C372" s="41">
        <v>14.0</v>
      </c>
      <c r="D372" s="41">
        <v>3.0</v>
      </c>
      <c r="E372" s="41">
        <v>1.0</v>
      </c>
      <c r="F372" s="41">
        <v>3.0</v>
      </c>
      <c r="G372" s="42" t="str">
        <f>ifna(VLookup(S372,Shiny!B:C, 2, 0),"")</f>
        <v/>
      </c>
      <c r="H372" s="43" t="s">
        <v>360</v>
      </c>
      <c r="I372" s="44">
        <v>254.0</v>
      </c>
      <c r="J372" s="45">
        <f>IFNA(VLOOKUP(S372,'Imported Index'!A:B,2,0),1)</f>
        <v>1</v>
      </c>
      <c r="K372" s="47"/>
      <c r="L372" s="47"/>
      <c r="M372" s="48"/>
      <c r="N372" s="48"/>
      <c r="O372" s="49">
        <f>ifna(VLookup(H372, SwSh!A:B, 2, 0),"")</f>
        <v>254</v>
      </c>
      <c r="P372" s="50">
        <f t="shared" si="13"/>
        <v>254</v>
      </c>
      <c r="Q372" s="49" t="str">
        <f>ifna(VLookup(H372, PLA!A:C, 3, 0),"")</f>
        <v/>
      </c>
      <c r="R372" s="49" t="str">
        <f>ifna(VLookup(H372, Sv!A:B, 2, 0),"")</f>
        <v>I?</v>
      </c>
      <c r="S372" s="51" t="str">
        <f t="shared" si="2"/>
        <v>sceptile</v>
      </c>
    </row>
    <row r="373" ht="31.5" customHeight="1">
      <c r="A373" s="31">
        <v>372.0</v>
      </c>
      <c r="B373" s="31">
        <v>1.0</v>
      </c>
      <c r="C373" s="31">
        <v>14.0</v>
      </c>
      <c r="D373" s="31">
        <v>4.0</v>
      </c>
      <c r="E373" s="31">
        <v>1.0</v>
      </c>
      <c r="F373" s="31">
        <v>4.0</v>
      </c>
      <c r="G373" s="32" t="str">
        <f>ifna(VLookup(S373,Shiny!B:C, 2, 0),"")</f>
        <v/>
      </c>
      <c r="H373" s="52" t="s">
        <v>361</v>
      </c>
      <c r="I373" s="53">
        <v>255.0</v>
      </c>
      <c r="J373" s="54">
        <f>IFNA(VLOOKUP(S373,'Imported Index'!A:B,2,0),1)</f>
        <v>1</v>
      </c>
      <c r="K373" s="62"/>
      <c r="L373" s="33"/>
      <c r="M373" s="55"/>
      <c r="N373" s="55"/>
      <c r="O373" s="56">
        <f>ifna(VLookup(H373, SwSh!A:B, 2, 0),"")</f>
        <v>255</v>
      </c>
      <c r="P373" s="57">
        <f t="shared" si="13"/>
        <v>255</v>
      </c>
      <c r="Q373" s="56" t="str">
        <f>ifna(VLookup(H373, PLA!A:C, 3, 0),"")</f>
        <v/>
      </c>
      <c r="R373" s="56" t="str">
        <f>ifna(VLookup(H373, Sv!A:B, 2, 0),"")</f>
        <v>I?</v>
      </c>
      <c r="S373" s="58" t="str">
        <f t="shared" si="2"/>
        <v>torchic</v>
      </c>
    </row>
    <row r="374" ht="31.5" customHeight="1">
      <c r="A374" s="41">
        <v>373.0</v>
      </c>
      <c r="B374" s="41">
        <v>1.0</v>
      </c>
      <c r="C374" s="41">
        <v>14.0</v>
      </c>
      <c r="D374" s="41">
        <v>5.0</v>
      </c>
      <c r="E374" s="41">
        <v>1.0</v>
      </c>
      <c r="F374" s="41">
        <v>5.0</v>
      </c>
      <c r="G374" s="42" t="str">
        <f>ifna(VLookup(S374,Shiny!B:C, 2, 0),"")</f>
        <v/>
      </c>
      <c r="H374" s="43" t="s">
        <v>361</v>
      </c>
      <c r="I374" s="44">
        <v>255.0</v>
      </c>
      <c r="J374" s="45">
        <f>IFNA(VLOOKUP(S374,'Imported Index'!A:B,2,0),1)</f>
        <v>1</v>
      </c>
      <c r="K374" s="47"/>
      <c r="L374" s="47"/>
      <c r="M374" s="48"/>
      <c r="N374" s="59" t="s">
        <v>73</v>
      </c>
      <c r="O374" s="49">
        <f>ifna(VLookup(H374, SwSh!A:B, 2, 0),"")</f>
        <v>255</v>
      </c>
      <c r="P374" s="50">
        <f t="shared" si="13"/>
        <v>255</v>
      </c>
      <c r="Q374" s="49" t="str">
        <f>ifna(VLookup(H374, PLA!A:C, 3, 0),"")</f>
        <v/>
      </c>
      <c r="R374" s="49" t="str">
        <f>ifna(VLookup(H374, Sv!A:B, 2, 0),"")</f>
        <v>I?</v>
      </c>
      <c r="S374" s="51" t="str">
        <f t="shared" si="2"/>
        <v>torchic-f</v>
      </c>
    </row>
    <row r="375" ht="31.5" customHeight="1">
      <c r="A375" s="31">
        <v>374.0</v>
      </c>
      <c r="B375" s="31">
        <v>1.0</v>
      </c>
      <c r="C375" s="31">
        <v>14.0</v>
      </c>
      <c r="D375" s="31">
        <v>6.0</v>
      </c>
      <c r="E375" s="31">
        <v>1.0</v>
      </c>
      <c r="F375" s="31">
        <v>6.0</v>
      </c>
      <c r="G375" s="32" t="str">
        <f>ifna(VLookup(S375,Shiny!B:C, 2, 0),"")</f>
        <v/>
      </c>
      <c r="H375" s="52" t="s">
        <v>362</v>
      </c>
      <c r="I375" s="53">
        <v>256.0</v>
      </c>
      <c r="J375" s="54">
        <f>IFNA(VLOOKUP(S375,'Imported Index'!A:B,2,0),1)</f>
        <v>1</v>
      </c>
      <c r="K375" s="62"/>
      <c r="L375" s="33"/>
      <c r="M375" s="55"/>
      <c r="N375" s="55"/>
      <c r="O375" s="56">
        <f>ifna(VLookup(H375, SwSh!A:B, 2, 0),"")</f>
        <v>256</v>
      </c>
      <c r="P375" s="57">
        <f t="shared" si="13"/>
        <v>256</v>
      </c>
      <c r="Q375" s="56" t="str">
        <f>ifna(VLookup(H375, PLA!A:C, 3, 0),"")</f>
        <v/>
      </c>
      <c r="R375" s="56" t="str">
        <f>ifna(VLookup(H375, Sv!A:B, 2, 0),"")</f>
        <v>I?</v>
      </c>
      <c r="S375" s="58" t="str">
        <f t="shared" si="2"/>
        <v>combusken</v>
      </c>
    </row>
    <row r="376" ht="31.5" customHeight="1">
      <c r="A376" s="41">
        <v>375.0</v>
      </c>
      <c r="B376" s="41">
        <v>1.0</v>
      </c>
      <c r="C376" s="41">
        <v>14.0</v>
      </c>
      <c r="D376" s="41">
        <v>7.0</v>
      </c>
      <c r="E376" s="41">
        <v>2.0</v>
      </c>
      <c r="F376" s="41">
        <v>1.0</v>
      </c>
      <c r="G376" s="42" t="str">
        <f>ifna(VLookup(S376,Shiny!B:C, 2, 0),"")</f>
        <v/>
      </c>
      <c r="H376" s="43" t="s">
        <v>362</v>
      </c>
      <c r="I376" s="44">
        <v>256.0</v>
      </c>
      <c r="J376" s="45">
        <f>IFNA(VLOOKUP(S376,'Imported Index'!A:B,2,0),1)</f>
        <v>1</v>
      </c>
      <c r="K376" s="47"/>
      <c r="L376" s="47"/>
      <c r="M376" s="48"/>
      <c r="N376" s="59" t="s">
        <v>73</v>
      </c>
      <c r="O376" s="49">
        <f>ifna(VLookup(H376, SwSh!A:B, 2, 0),"")</f>
        <v>256</v>
      </c>
      <c r="P376" s="50">
        <f t="shared" si="13"/>
        <v>256</v>
      </c>
      <c r="Q376" s="49" t="str">
        <f>ifna(VLookup(H376, PLA!A:C, 3, 0),"")</f>
        <v/>
      </c>
      <c r="R376" s="49" t="str">
        <f>ifna(VLookup(H376, Sv!A:B, 2, 0),"")</f>
        <v>I?</v>
      </c>
      <c r="S376" s="51" t="str">
        <f t="shared" si="2"/>
        <v>combusken-f</v>
      </c>
    </row>
    <row r="377" ht="31.5" customHeight="1">
      <c r="A377" s="31">
        <v>376.0</v>
      </c>
      <c r="B377" s="31">
        <v>1.0</v>
      </c>
      <c r="C377" s="31">
        <v>14.0</v>
      </c>
      <c r="D377" s="31">
        <v>8.0</v>
      </c>
      <c r="E377" s="31">
        <v>2.0</v>
      </c>
      <c r="F377" s="31">
        <v>2.0</v>
      </c>
      <c r="G377" s="32" t="str">
        <f>ifna(VLookup(S377,Shiny!B:C, 2, 0),"")</f>
        <v/>
      </c>
      <c r="H377" s="52" t="s">
        <v>363</v>
      </c>
      <c r="I377" s="53">
        <v>257.0</v>
      </c>
      <c r="J377" s="54">
        <f>IFNA(VLOOKUP(S377,'Imported Index'!A:B,2,0),1)</f>
        <v>1</v>
      </c>
      <c r="K377" s="62"/>
      <c r="L377" s="33"/>
      <c r="M377" s="55"/>
      <c r="N377" s="55"/>
      <c r="O377" s="56">
        <f>ifna(VLookup(H377, SwSh!A:B, 2, 0),"")</f>
        <v>257</v>
      </c>
      <c r="P377" s="57">
        <f t="shared" si="13"/>
        <v>257</v>
      </c>
      <c r="Q377" s="56" t="str">
        <f>ifna(VLookup(H377, PLA!A:C, 3, 0),"")</f>
        <v/>
      </c>
      <c r="R377" s="56" t="str">
        <f>ifna(VLookup(H377, Sv!A:B, 2, 0),"")</f>
        <v>I?</v>
      </c>
      <c r="S377" s="58" t="str">
        <f t="shared" si="2"/>
        <v>blaziken</v>
      </c>
    </row>
    <row r="378" ht="31.5" customHeight="1">
      <c r="A378" s="41">
        <v>377.0</v>
      </c>
      <c r="B378" s="41">
        <v>1.0</v>
      </c>
      <c r="C378" s="41">
        <v>14.0</v>
      </c>
      <c r="D378" s="41">
        <v>9.0</v>
      </c>
      <c r="E378" s="41">
        <v>2.0</v>
      </c>
      <c r="F378" s="41">
        <v>3.0</v>
      </c>
      <c r="G378" s="42" t="str">
        <f>ifna(VLookup(S378,Shiny!B:C, 2, 0),"")</f>
        <v/>
      </c>
      <c r="H378" s="43" t="s">
        <v>363</v>
      </c>
      <c r="I378" s="44">
        <v>257.0</v>
      </c>
      <c r="J378" s="45">
        <f>IFNA(VLOOKUP(S378,'Imported Index'!A:B,2,0),1)</f>
        <v>1</v>
      </c>
      <c r="K378" s="47"/>
      <c r="L378" s="47"/>
      <c r="M378" s="48"/>
      <c r="N378" s="59" t="s">
        <v>73</v>
      </c>
      <c r="O378" s="49">
        <f>ifna(VLookup(H378, SwSh!A:B, 2, 0),"")</f>
        <v>257</v>
      </c>
      <c r="P378" s="50">
        <f t="shared" si="13"/>
        <v>257</v>
      </c>
      <c r="Q378" s="49" t="str">
        <f>ifna(VLookup(H378, PLA!A:C, 3, 0),"")</f>
        <v/>
      </c>
      <c r="R378" s="49" t="str">
        <f>ifna(VLookup(H378, Sv!A:B, 2, 0),"")</f>
        <v>I?</v>
      </c>
      <c r="S378" s="51" t="str">
        <f t="shared" si="2"/>
        <v>blaziken-f</v>
      </c>
    </row>
    <row r="379" ht="31.5" customHeight="1">
      <c r="A379" s="31">
        <v>378.0</v>
      </c>
      <c r="B379" s="31">
        <v>1.0</v>
      </c>
      <c r="C379" s="31">
        <v>14.0</v>
      </c>
      <c r="D379" s="31">
        <v>10.0</v>
      </c>
      <c r="E379" s="31">
        <v>2.0</v>
      </c>
      <c r="F379" s="31">
        <v>4.0</v>
      </c>
      <c r="G379" s="32" t="str">
        <f>ifna(VLookup(S379,Shiny!B:C, 2, 0),"")</f>
        <v/>
      </c>
      <c r="H379" s="52" t="s">
        <v>364</v>
      </c>
      <c r="I379" s="53">
        <v>258.0</v>
      </c>
      <c r="J379" s="54">
        <f>IFNA(VLOOKUP(S379,'Imported Index'!A:B,2,0),1)</f>
        <v>1</v>
      </c>
      <c r="K379" s="62"/>
      <c r="L379" s="33"/>
      <c r="M379" s="55"/>
      <c r="N379" s="55"/>
      <c r="O379" s="56">
        <f>ifna(VLookup(H379, SwSh!A:B, 2, 0),"")</f>
        <v>258</v>
      </c>
      <c r="P379" s="57">
        <f t="shared" si="13"/>
        <v>258</v>
      </c>
      <c r="Q379" s="56" t="str">
        <f>ifna(VLookup(H379, PLA!A:C, 3, 0),"")</f>
        <v/>
      </c>
      <c r="R379" s="56" t="str">
        <f>ifna(VLookup(H379, Sv!A:B, 2, 0),"")</f>
        <v>I?</v>
      </c>
      <c r="S379" s="58" t="str">
        <f t="shared" si="2"/>
        <v>mudkip</v>
      </c>
    </row>
    <row r="380" ht="31.5" customHeight="1">
      <c r="A380" s="41">
        <v>379.0</v>
      </c>
      <c r="B380" s="41">
        <v>1.0</v>
      </c>
      <c r="C380" s="41">
        <v>14.0</v>
      </c>
      <c r="D380" s="41">
        <v>11.0</v>
      </c>
      <c r="E380" s="41">
        <v>2.0</v>
      </c>
      <c r="F380" s="41">
        <v>5.0</v>
      </c>
      <c r="G380" s="42" t="str">
        <f>ifna(VLookup(S380,Shiny!B:C, 2, 0),"")</f>
        <v/>
      </c>
      <c r="H380" s="43" t="s">
        <v>365</v>
      </c>
      <c r="I380" s="44">
        <v>259.0</v>
      </c>
      <c r="J380" s="45">
        <f>IFNA(VLOOKUP(S380,'Imported Index'!A:B,2,0),1)</f>
        <v>1</v>
      </c>
      <c r="K380" s="47"/>
      <c r="L380" s="47"/>
      <c r="M380" s="48"/>
      <c r="N380" s="48"/>
      <c r="O380" s="49">
        <f>ifna(VLookup(H380, SwSh!A:B, 2, 0),"")</f>
        <v>259</v>
      </c>
      <c r="P380" s="50">
        <f t="shared" si="13"/>
        <v>259</v>
      </c>
      <c r="Q380" s="49" t="str">
        <f>ifna(VLookup(H380, PLA!A:C, 3, 0),"")</f>
        <v/>
      </c>
      <c r="R380" s="49" t="str">
        <f>ifna(VLookup(H380, Sv!A:B, 2, 0),"")</f>
        <v>I?</v>
      </c>
      <c r="S380" s="51" t="str">
        <f t="shared" si="2"/>
        <v>marshtomp</v>
      </c>
    </row>
    <row r="381" ht="31.5" customHeight="1">
      <c r="A381" s="31">
        <v>380.0</v>
      </c>
      <c r="B381" s="31">
        <v>1.0</v>
      </c>
      <c r="C381" s="31">
        <v>14.0</v>
      </c>
      <c r="D381" s="31">
        <v>12.0</v>
      </c>
      <c r="E381" s="31">
        <v>2.0</v>
      </c>
      <c r="F381" s="31">
        <v>6.0</v>
      </c>
      <c r="G381" s="32" t="str">
        <f>ifna(VLookup(S381,Shiny!B:C, 2, 0),"")</f>
        <v/>
      </c>
      <c r="H381" s="52" t="s">
        <v>366</v>
      </c>
      <c r="I381" s="53">
        <v>260.0</v>
      </c>
      <c r="J381" s="54">
        <f>IFNA(VLOOKUP(S381,'Imported Index'!A:B,2,0),1)</f>
        <v>1</v>
      </c>
      <c r="K381" s="33"/>
      <c r="L381" s="33"/>
      <c r="M381" s="55"/>
      <c r="N381" s="55"/>
      <c r="O381" s="56">
        <f>ifna(VLookup(H381, SwSh!A:B, 2, 0),"")</f>
        <v>260</v>
      </c>
      <c r="P381" s="57">
        <f t="shared" si="13"/>
        <v>260</v>
      </c>
      <c r="Q381" s="56" t="str">
        <f>ifna(VLookup(H381, PLA!A:C, 3, 0),"")</f>
        <v/>
      </c>
      <c r="R381" s="56" t="str">
        <f>ifna(VLookup(H381, Sv!A:B, 2, 0),"")</f>
        <v>I?</v>
      </c>
      <c r="S381" s="58" t="str">
        <f t="shared" si="2"/>
        <v>swampert</v>
      </c>
    </row>
    <row r="382" ht="31.5" customHeight="1">
      <c r="A382" s="41">
        <v>381.0</v>
      </c>
      <c r="B382" s="41">
        <v>1.0</v>
      </c>
      <c r="C382" s="41">
        <v>14.0</v>
      </c>
      <c r="D382" s="41">
        <v>13.0</v>
      </c>
      <c r="E382" s="41">
        <v>3.0</v>
      </c>
      <c r="F382" s="41">
        <v>1.0</v>
      </c>
      <c r="G382" s="42" t="str">
        <f>ifna(VLookup(S382,Shiny!B:C, 2, 0),"")</f>
        <v/>
      </c>
      <c r="H382" s="43" t="s">
        <v>367</v>
      </c>
      <c r="I382" s="44">
        <v>261.0</v>
      </c>
      <c r="J382" s="45">
        <f>IFNA(VLOOKUP(S382,'Imported Index'!A:B,2,0),1)</f>
        <v>1</v>
      </c>
      <c r="K382" s="46"/>
      <c r="L382" s="47"/>
      <c r="M382" s="48"/>
      <c r="N382" s="48"/>
      <c r="O382" s="49" t="str">
        <f>ifna(VLookup(H382, SwSh!A:B, 2, 0),"")</f>
        <v/>
      </c>
      <c r="P382" s="50">
        <f t="shared" si="13"/>
        <v>261</v>
      </c>
      <c r="Q382" s="49" t="str">
        <f>ifna(VLookup(H382, PLA!A:C, 3, 0),"")</f>
        <v/>
      </c>
      <c r="R382" s="49" t="str">
        <f>ifna(VLookup(H382, Sv!A:B, 2, 0),"")</f>
        <v>K007</v>
      </c>
      <c r="S382" s="51" t="str">
        <f t="shared" si="2"/>
        <v>poochyena</v>
      </c>
    </row>
    <row r="383" ht="31.5" customHeight="1">
      <c r="A383" s="31">
        <v>382.0</v>
      </c>
      <c r="B383" s="31">
        <v>1.0</v>
      </c>
      <c r="C383" s="31">
        <v>14.0</v>
      </c>
      <c r="D383" s="31">
        <v>14.0</v>
      </c>
      <c r="E383" s="31">
        <v>3.0</v>
      </c>
      <c r="F383" s="31">
        <v>2.0</v>
      </c>
      <c r="G383" s="32" t="str">
        <f>ifna(VLookup(S383,Shiny!B:C, 2, 0),"")</f>
        <v/>
      </c>
      <c r="H383" s="52" t="s">
        <v>368</v>
      </c>
      <c r="I383" s="53">
        <v>262.0</v>
      </c>
      <c r="J383" s="54">
        <f>IFNA(VLOOKUP(S383,'Imported Index'!A:B,2,0),1)</f>
        <v>1</v>
      </c>
      <c r="K383" s="33"/>
      <c r="L383" s="33"/>
      <c r="M383" s="55"/>
      <c r="N383" s="55"/>
      <c r="O383" s="56" t="str">
        <f>ifna(VLookup(H383, SwSh!A:B, 2, 0),"")</f>
        <v/>
      </c>
      <c r="P383" s="57">
        <f t="shared" si="13"/>
        <v>262</v>
      </c>
      <c r="Q383" s="56" t="str">
        <f>ifna(VLookup(H383, PLA!A:C, 3, 0),"")</f>
        <v/>
      </c>
      <c r="R383" s="56" t="str">
        <f>ifna(VLookup(H383, Sv!A:B, 2, 0),"")</f>
        <v>K008</v>
      </c>
      <c r="S383" s="58" t="str">
        <f t="shared" si="2"/>
        <v>mightyena</v>
      </c>
    </row>
    <row r="384" ht="31.5" customHeight="1">
      <c r="A384" s="41">
        <v>383.0</v>
      </c>
      <c r="B384" s="41">
        <v>1.0</v>
      </c>
      <c r="C384" s="41">
        <v>14.0</v>
      </c>
      <c r="D384" s="41">
        <v>15.0</v>
      </c>
      <c r="E384" s="41">
        <v>3.0</v>
      </c>
      <c r="F384" s="41">
        <v>3.0</v>
      </c>
      <c r="G384" s="42" t="str">
        <f>ifna(VLookup(S384,Shiny!B:C, 2, 0),"")</f>
        <v/>
      </c>
      <c r="H384" s="43" t="s">
        <v>369</v>
      </c>
      <c r="I384" s="44">
        <v>263.0</v>
      </c>
      <c r="J384" s="45">
        <f>IFNA(VLOOKUP(S384,'Imported Index'!A:B,2,0),1)</f>
        <v>1</v>
      </c>
      <c r="K384" s="61"/>
      <c r="L384" s="47" t="s">
        <v>90</v>
      </c>
      <c r="M384" s="48"/>
      <c r="N384" s="48"/>
      <c r="O384" s="49">
        <f>ifna(VLookup(H384, SwSh!A:B, 2, 0),"")</f>
        <v>31</v>
      </c>
      <c r="P384" s="50">
        <f t="shared" si="13"/>
        <v>263</v>
      </c>
      <c r="Q384" s="49" t="str">
        <f>ifna(VLookup(H384, PLA!A:C, 3, 0),"")</f>
        <v/>
      </c>
      <c r="R384" s="49" t="str">
        <f>ifna(VLookup(H384, Sv!A:B, 2, 0),"")</f>
        <v/>
      </c>
      <c r="S384" s="51" t="str">
        <f t="shared" si="2"/>
        <v>zigzagoon</v>
      </c>
    </row>
    <row r="385" ht="31.5" customHeight="1">
      <c r="A385" s="31">
        <v>384.0</v>
      </c>
      <c r="B385" s="31">
        <v>1.0</v>
      </c>
      <c r="C385" s="31">
        <v>14.0</v>
      </c>
      <c r="D385" s="31">
        <v>16.0</v>
      </c>
      <c r="E385" s="31">
        <v>3.0</v>
      </c>
      <c r="F385" s="31">
        <v>4.0</v>
      </c>
      <c r="G385" s="32" t="str">
        <f>ifna(VLookup(S385,Shiny!B:C, 2, 0),"")</f>
        <v/>
      </c>
      <c r="H385" s="52" t="s">
        <v>369</v>
      </c>
      <c r="I385" s="53">
        <v>263.0</v>
      </c>
      <c r="J385" s="54">
        <f>IFNA(VLOOKUP(S385,'Imported Index'!A:B,2,0),1)</f>
        <v>1</v>
      </c>
      <c r="K385" s="33"/>
      <c r="L385" s="33" t="s">
        <v>125</v>
      </c>
      <c r="M385" s="37">
        <v>-1.0</v>
      </c>
      <c r="N385" s="55"/>
      <c r="O385" s="56">
        <f>ifna(VLookup(H385, SwSh!A:B, 2, 0),"")</f>
        <v>31</v>
      </c>
      <c r="P385" s="57">
        <f t="shared" si="13"/>
        <v>263</v>
      </c>
      <c r="Q385" s="56" t="str">
        <f>ifna(VLookup(H385, PLA!A:C, 3, 0),"")</f>
        <v/>
      </c>
      <c r="R385" s="56" t="str">
        <f>ifna(VLookup(H385, Sv!A:B, 2, 0),"")</f>
        <v/>
      </c>
      <c r="S385" s="58" t="str">
        <f t="shared" si="2"/>
        <v>zigzagoon-1</v>
      </c>
    </row>
    <row r="386" ht="31.5" customHeight="1">
      <c r="A386" s="41">
        <v>385.0</v>
      </c>
      <c r="B386" s="41">
        <v>1.0</v>
      </c>
      <c r="C386" s="41">
        <v>14.0</v>
      </c>
      <c r="D386" s="41">
        <v>17.0</v>
      </c>
      <c r="E386" s="41">
        <v>3.0</v>
      </c>
      <c r="F386" s="41">
        <v>5.0</v>
      </c>
      <c r="G386" s="42" t="str">
        <f>ifna(VLookup(S386,Shiny!B:C, 2, 0),"")</f>
        <v/>
      </c>
      <c r="H386" s="43" t="s">
        <v>370</v>
      </c>
      <c r="I386" s="44">
        <v>264.0</v>
      </c>
      <c r="J386" s="45">
        <f>IFNA(VLOOKUP(S386,'Imported Index'!A:B,2,0),1)</f>
        <v>1</v>
      </c>
      <c r="K386" s="47"/>
      <c r="L386" s="47" t="s">
        <v>90</v>
      </c>
      <c r="M386" s="48"/>
      <c r="N386" s="48"/>
      <c r="O386" s="49">
        <f>ifna(VLookup(H386, SwSh!A:B, 2, 0),"")</f>
        <v>32</v>
      </c>
      <c r="P386" s="50">
        <f t="shared" si="13"/>
        <v>264</v>
      </c>
      <c r="Q386" s="49" t="str">
        <f>ifna(VLookup(H386, PLA!A:C, 3, 0),"")</f>
        <v/>
      </c>
      <c r="R386" s="49" t="str">
        <f>ifna(VLookup(H386, Sv!A:B, 2, 0),"")</f>
        <v/>
      </c>
      <c r="S386" s="51" t="str">
        <f t="shared" si="2"/>
        <v>linoone</v>
      </c>
    </row>
    <row r="387" ht="31.5" customHeight="1">
      <c r="A387" s="31">
        <v>386.0</v>
      </c>
      <c r="B387" s="31">
        <v>1.0</v>
      </c>
      <c r="C387" s="31">
        <v>14.0</v>
      </c>
      <c r="D387" s="31">
        <v>18.0</v>
      </c>
      <c r="E387" s="31">
        <v>3.0</v>
      </c>
      <c r="F387" s="31">
        <v>6.0</v>
      </c>
      <c r="G387" s="32" t="str">
        <f>ifna(VLookup(S387,Shiny!B:C, 2, 0),"")</f>
        <v/>
      </c>
      <c r="H387" s="52" t="s">
        <v>370</v>
      </c>
      <c r="I387" s="53">
        <v>264.0</v>
      </c>
      <c r="J387" s="54">
        <f>IFNA(VLOOKUP(S387,'Imported Index'!A:B,2,0),1)</f>
        <v>1</v>
      </c>
      <c r="K387" s="62"/>
      <c r="L387" s="33" t="s">
        <v>125</v>
      </c>
      <c r="M387" s="37">
        <v>-1.0</v>
      </c>
      <c r="N387" s="55"/>
      <c r="O387" s="56">
        <f>ifna(VLookup(H387, SwSh!A:B, 2, 0),"")</f>
        <v>32</v>
      </c>
      <c r="P387" s="57">
        <f t="shared" si="13"/>
        <v>264</v>
      </c>
      <c r="Q387" s="56" t="str">
        <f>ifna(VLookup(H387, PLA!A:C, 3, 0),"")</f>
        <v/>
      </c>
      <c r="R387" s="56" t="str">
        <f>ifna(VLookup(H387, Sv!A:B, 2, 0),"")</f>
        <v/>
      </c>
      <c r="S387" s="58" t="str">
        <f t="shared" si="2"/>
        <v>linoone-1</v>
      </c>
    </row>
    <row r="388" ht="31.5" customHeight="1">
      <c r="A388" s="41">
        <v>387.0</v>
      </c>
      <c r="B388" s="41">
        <v>1.0</v>
      </c>
      <c r="C388" s="41">
        <v>14.0</v>
      </c>
      <c r="D388" s="41">
        <v>19.0</v>
      </c>
      <c r="E388" s="41">
        <v>4.0</v>
      </c>
      <c r="F388" s="41">
        <v>1.0</v>
      </c>
      <c r="G388" s="42" t="str">
        <f>ifna(VLookup(S388,Shiny!B:C, 2, 0),"")</f>
        <v/>
      </c>
      <c r="H388" s="43" t="s">
        <v>371</v>
      </c>
      <c r="I388" s="44">
        <v>265.0</v>
      </c>
      <c r="J388" s="45">
        <f>IFNA(VLOOKUP(S388,'Imported Index'!A:B,2,0),1)</f>
        <v>1</v>
      </c>
      <c r="K388" s="46"/>
      <c r="L388" s="47"/>
      <c r="M388" s="48"/>
      <c r="N388" s="48"/>
      <c r="O388" s="49" t="str">
        <f>ifna(VLookup(H388, SwSh!A:B, 2, 0),"")</f>
        <v/>
      </c>
      <c r="P388" s="50">
        <f t="shared" si="13"/>
        <v>265</v>
      </c>
      <c r="Q388" s="49">
        <f>ifna(VLookup(H388, PLA!A:C, 3, 0),"")</f>
        <v>18</v>
      </c>
      <c r="R388" s="49" t="str">
        <f>ifna(VLookup(H388, Sv!A:B, 2, 0),"")</f>
        <v/>
      </c>
      <c r="S388" s="51" t="str">
        <f t="shared" si="2"/>
        <v>wurmple</v>
      </c>
    </row>
    <row r="389" ht="31.5" customHeight="1">
      <c r="A389" s="31">
        <v>388.0</v>
      </c>
      <c r="B389" s="31">
        <v>1.0</v>
      </c>
      <c r="C389" s="31">
        <v>14.0</v>
      </c>
      <c r="D389" s="31">
        <v>20.0</v>
      </c>
      <c r="E389" s="31">
        <v>4.0</v>
      </c>
      <c r="F389" s="31">
        <v>2.0</v>
      </c>
      <c r="G389" s="32" t="str">
        <f>ifna(VLookup(S389,Shiny!B:C, 2, 0),"")</f>
        <v/>
      </c>
      <c r="H389" s="52" t="s">
        <v>372</v>
      </c>
      <c r="I389" s="53">
        <v>266.0</v>
      </c>
      <c r="J389" s="54">
        <f>IFNA(VLOOKUP(S389,'Imported Index'!A:B,2,0),1)</f>
        <v>1</v>
      </c>
      <c r="K389" s="33"/>
      <c r="L389" s="33"/>
      <c r="M389" s="55"/>
      <c r="N389" s="55"/>
      <c r="O389" s="56" t="str">
        <f>ifna(VLookup(H389, SwSh!A:B, 2, 0),"")</f>
        <v/>
      </c>
      <c r="P389" s="57">
        <f t="shared" si="13"/>
        <v>266</v>
      </c>
      <c r="Q389" s="56">
        <f>ifna(VLookup(H389, PLA!A:C, 3, 0),"")</f>
        <v>19</v>
      </c>
      <c r="R389" s="56" t="str">
        <f>ifna(VLookup(H389, Sv!A:B, 2, 0),"")</f>
        <v/>
      </c>
      <c r="S389" s="58" t="str">
        <f t="shared" si="2"/>
        <v>silcoon</v>
      </c>
    </row>
    <row r="390" ht="31.5" customHeight="1">
      <c r="A390" s="41">
        <v>389.0</v>
      </c>
      <c r="B390" s="41">
        <v>1.0</v>
      </c>
      <c r="C390" s="41">
        <v>14.0</v>
      </c>
      <c r="D390" s="41">
        <v>21.0</v>
      </c>
      <c r="E390" s="41">
        <v>4.0</v>
      </c>
      <c r="F390" s="41">
        <v>3.0</v>
      </c>
      <c r="G390" s="42" t="str">
        <f>ifna(VLookup(S390,Shiny!B:C, 2, 0),"")</f>
        <v/>
      </c>
      <c r="H390" s="43" t="s">
        <v>373</v>
      </c>
      <c r="I390" s="44">
        <v>267.0</v>
      </c>
      <c r="J390" s="45">
        <f>IFNA(VLOOKUP(S390,'Imported Index'!A:B,2,0),1)</f>
        <v>1</v>
      </c>
      <c r="K390" s="47"/>
      <c r="L390" s="47"/>
      <c r="M390" s="48"/>
      <c r="N390" s="48"/>
      <c r="O390" s="49" t="str">
        <f>ifna(VLookup(H390, SwSh!A:B, 2, 0),"")</f>
        <v/>
      </c>
      <c r="P390" s="50">
        <f t="shared" si="13"/>
        <v>267</v>
      </c>
      <c r="Q390" s="49">
        <f>ifna(VLookup(H390, PLA!A:C, 3, 0),"")</f>
        <v>20</v>
      </c>
      <c r="R390" s="49" t="str">
        <f>ifna(VLookup(H390, Sv!A:B, 2, 0),"")</f>
        <v/>
      </c>
      <c r="S390" s="51" t="str">
        <f t="shared" si="2"/>
        <v>beautifly</v>
      </c>
    </row>
    <row r="391" ht="31.5" customHeight="1">
      <c r="A391" s="31">
        <v>390.0</v>
      </c>
      <c r="B391" s="31">
        <v>1.0</v>
      </c>
      <c r="C391" s="31">
        <v>14.0</v>
      </c>
      <c r="D391" s="31">
        <v>22.0</v>
      </c>
      <c r="E391" s="31">
        <v>4.0</v>
      </c>
      <c r="F391" s="31">
        <v>4.0</v>
      </c>
      <c r="G391" s="32" t="str">
        <f>ifna(VLookup(S391,Shiny!B:C, 2, 0),"")</f>
        <v/>
      </c>
      <c r="H391" s="52" t="s">
        <v>373</v>
      </c>
      <c r="I391" s="53">
        <v>267.0</v>
      </c>
      <c r="J391" s="54">
        <f>IFNA(VLOOKUP(S391,'Imported Index'!A:B,2,0),1)</f>
        <v>1</v>
      </c>
      <c r="K391" s="33"/>
      <c r="L391" s="33"/>
      <c r="M391" s="55"/>
      <c r="N391" s="37" t="s">
        <v>73</v>
      </c>
      <c r="O391" s="56" t="str">
        <f>ifna(VLookup(H391, SwSh!A:B, 2, 0),"")</f>
        <v/>
      </c>
      <c r="P391" s="57">
        <f t="shared" si="13"/>
        <v>267</v>
      </c>
      <c r="Q391" s="56">
        <f>ifna(VLookup(H391, PLA!A:C, 3, 0),"")</f>
        <v>20</v>
      </c>
      <c r="R391" s="56" t="str">
        <f>ifna(VLookup(H391, Sv!A:B, 2, 0),"")</f>
        <v/>
      </c>
      <c r="S391" s="58" t="str">
        <f t="shared" si="2"/>
        <v>beautifly-f</v>
      </c>
    </row>
    <row r="392" ht="31.5" customHeight="1">
      <c r="A392" s="41">
        <v>391.0</v>
      </c>
      <c r="B392" s="41">
        <v>1.0</v>
      </c>
      <c r="C392" s="41">
        <v>14.0</v>
      </c>
      <c r="D392" s="41">
        <v>23.0</v>
      </c>
      <c r="E392" s="41">
        <v>4.0</v>
      </c>
      <c r="F392" s="41">
        <v>5.0</v>
      </c>
      <c r="G392" s="42" t="str">
        <f>ifna(VLookup(S392,Shiny!B:C, 2, 0),"")</f>
        <v/>
      </c>
      <c r="H392" s="43" t="s">
        <v>374</v>
      </c>
      <c r="I392" s="44">
        <v>268.0</v>
      </c>
      <c r="J392" s="45">
        <f>IFNA(VLOOKUP(S392,'Imported Index'!A:B,2,0),1)</f>
        <v>1</v>
      </c>
      <c r="K392" s="47"/>
      <c r="L392" s="47"/>
      <c r="M392" s="48"/>
      <c r="N392" s="48"/>
      <c r="O392" s="49" t="str">
        <f>ifna(VLookup(H392, SwSh!A:B, 2, 0),"")</f>
        <v/>
      </c>
      <c r="P392" s="50">
        <f t="shared" si="13"/>
        <v>268</v>
      </c>
      <c r="Q392" s="49">
        <f>ifna(VLookup(H392, PLA!A:C, 3, 0),"")</f>
        <v>21</v>
      </c>
      <c r="R392" s="49" t="str">
        <f>ifna(VLookup(H392, Sv!A:B, 2, 0),"")</f>
        <v/>
      </c>
      <c r="S392" s="51" t="str">
        <f t="shared" si="2"/>
        <v>cascoon</v>
      </c>
    </row>
    <row r="393" ht="31.5" customHeight="1">
      <c r="A393" s="31">
        <v>392.0</v>
      </c>
      <c r="B393" s="31">
        <v>1.0</v>
      </c>
      <c r="C393" s="31">
        <v>14.0</v>
      </c>
      <c r="D393" s="31">
        <v>24.0</v>
      </c>
      <c r="E393" s="31">
        <v>4.0</v>
      </c>
      <c r="F393" s="31">
        <v>6.0</v>
      </c>
      <c r="G393" s="32" t="str">
        <f>ifna(VLookup(S393,Shiny!B:C, 2, 0),"")</f>
        <v/>
      </c>
      <c r="H393" s="52" t="s">
        <v>375</v>
      </c>
      <c r="I393" s="53">
        <v>269.0</v>
      </c>
      <c r="J393" s="54">
        <f>IFNA(VLOOKUP(S393,'Imported Index'!A:B,2,0),1)</f>
        <v>1</v>
      </c>
      <c r="K393" s="33"/>
      <c r="L393" s="33"/>
      <c r="M393" s="55"/>
      <c r="N393" s="55"/>
      <c r="O393" s="56" t="str">
        <f>ifna(VLookup(H393, SwSh!A:B, 2, 0),"")</f>
        <v/>
      </c>
      <c r="P393" s="57">
        <f t="shared" si="13"/>
        <v>269</v>
      </c>
      <c r="Q393" s="56">
        <f>ifna(VLookup(H393, PLA!A:C, 3, 0),"")</f>
        <v>22</v>
      </c>
      <c r="R393" s="56" t="str">
        <f>ifna(VLookup(H393, Sv!A:B, 2, 0),"")</f>
        <v/>
      </c>
      <c r="S393" s="58" t="str">
        <f t="shared" si="2"/>
        <v>dustox</v>
      </c>
    </row>
    <row r="394" ht="31.5" customHeight="1">
      <c r="A394" s="41">
        <v>393.0</v>
      </c>
      <c r="B394" s="41">
        <v>1.0</v>
      </c>
      <c r="C394" s="41">
        <v>14.0</v>
      </c>
      <c r="D394" s="41">
        <v>25.0</v>
      </c>
      <c r="E394" s="41">
        <v>5.0</v>
      </c>
      <c r="F394" s="41">
        <v>1.0</v>
      </c>
      <c r="G394" s="42" t="str">
        <f>ifna(VLookup(S394,Shiny!B:C, 2, 0),"")</f>
        <v/>
      </c>
      <c r="H394" s="43" t="s">
        <v>375</v>
      </c>
      <c r="I394" s="44">
        <v>269.0</v>
      </c>
      <c r="J394" s="45">
        <f>IFNA(VLOOKUP(S394,'Imported Index'!A:B,2,0),1)</f>
        <v>1</v>
      </c>
      <c r="K394" s="47"/>
      <c r="L394" s="47"/>
      <c r="M394" s="48"/>
      <c r="N394" s="59" t="s">
        <v>73</v>
      </c>
      <c r="O394" s="49" t="str">
        <f>ifna(VLookup(H394, SwSh!A:B, 2, 0),"")</f>
        <v/>
      </c>
      <c r="P394" s="50">
        <f t="shared" si="13"/>
        <v>269</v>
      </c>
      <c r="Q394" s="49">
        <f>ifna(VLookup(H394, PLA!A:C, 3, 0),"")</f>
        <v>22</v>
      </c>
      <c r="R394" s="49" t="str">
        <f>ifna(VLookup(H394, Sv!A:B, 2, 0),"")</f>
        <v/>
      </c>
      <c r="S394" s="51" t="str">
        <f t="shared" si="2"/>
        <v>dustox-f</v>
      </c>
    </row>
    <row r="395" ht="31.5" customHeight="1">
      <c r="A395" s="31">
        <v>394.0</v>
      </c>
      <c r="B395" s="31">
        <v>1.0</v>
      </c>
      <c r="C395" s="31">
        <v>14.0</v>
      </c>
      <c r="D395" s="31">
        <v>26.0</v>
      </c>
      <c r="E395" s="31">
        <v>5.0</v>
      </c>
      <c r="F395" s="31">
        <v>2.0</v>
      </c>
      <c r="G395" s="32" t="str">
        <f>ifna(VLookup(S395,Shiny!B:C, 2, 0),"")</f>
        <v/>
      </c>
      <c r="H395" s="52" t="s">
        <v>376</v>
      </c>
      <c r="I395" s="53">
        <v>270.0</v>
      </c>
      <c r="J395" s="54">
        <f>IFNA(VLOOKUP(S395,'Imported Index'!A:B,2,0),1)</f>
        <v>1</v>
      </c>
      <c r="K395" s="33"/>
      <c r="L395" s="33"/>
      <c r="M395" s="55"/>
      <c r="N395" s="55"/>
      <c r="O395" s="56">
        <f>ifna(VLookup(H395, SwSh!A:B, 2, 0),"")</f>
        <v>36</v>
      </c>
      <c r="P395" s="57">
        <f t="shared" si="13"/>
        <v>270</v>
      </c>
      <c r="Q395" s="56" t="str">
        <f>ifna(VLookup(H395, PLA!A:C, 3, 0),"")</f>
        <v/>
      </c>
      <c r="R395" s="56" t="str">
        <f>ifna(VLookup(H395, Sv!A:B, 2, 0),"")</f>
        <v>K104</v>
      </c>
      <c r="S395" s="58" t="str">
        <f t="shared" si="2"/>
        <v>lotad</v>
      </c>
    </row>
    <row r="396" ht="31.5" customHeight="1">
      <c r="A396" s="41">
        <v>395.0</v>
      </c>
      <c r="B396" s="41">
        <v>1.0</v>
      </c>
      <c r="C396" s="41">
        <v>14.0</v>
      </c>
      <c r="D396" s="41">
        <v>27.0</v>
      </c>
      <c r="E396" s="41">
        <v>5.0</v>
      </c>
      <c r="F396" s="41">
        <v>3.0</v>
      </c>
      <c r="G396" s="42" t="str">
        <f>ifna(VLookup(S396,Shiny!B:C, 2, 0),"")</f>
        <v/>
      </c>
      <c r="H396" s="43" t="s">
        <v>377</v>
      </c>
      <c r="I396" s="44">
        <v>271.0</v>
      </c>
      <c r="J396" s="45">
        <f>IFNA(VLOOKUP(S396,'Imported Index'!A:B,2,0),1)</f>
        <v>1</v>
      </c>
      <c r="K396" s="47"/>
      <c r="L396" s="47"/>
      <c r="M396" s="48"/>
      <c r="N396" s="48"/>
      <c r="O396" s="49">
        <f>ifna(VLookup(H396, SwSh!A:B, 2, 0),"")</f>
        <v>37</v>
      </c>
      <c r="P396" s="50">
        <f t="shared" si="13"/>
        <v>271</v>
      </c>
      <c r="Q396" s="49" t="str">
        <f>ifna(VLookup(H396, PLA!A:C, 3, 0),"")</f>
        <v/>
      </c>
      <c r="R396" s="49" t="str">
        <f>ifna(VLookup(H396, Sv!A:B, 2, 0),"")</f>
        <v>K105</v>
      </c>
      <c r="S396" s="51" t="str">
        <f t="shared" si="2"/>
        <v>lombre</v>
      </c>
    </row>
    <row r="397" ht="31.5" customHeight="1">
      <c r="A397" s="31">
        <v>396.0</v>
      </c>
      <c r="B397" s="31">
        <v>1.0</v>
      </c>
      <c r="C397" s="31">
        <v>14.0</v>
      </c>
      <c r="D397" s="31">
        <v>28.0</v>
      </c>
      <c r="E397" s="31">
        <v>5.0</v>
      </c>
      <c r="F397" s="31">
        <v>4.0</v>
      </c>
      <c r="G397" s="32" t="str">
        <f>ifna(VLookup(S397,Shiny!B:C, 2, 0),"")</f>
        <v/>
      </c>
      <c r="H397" s="52" t="s">
        <v>378</v>
      </c>
      <c r="I397" s="53">
        <v>272.0</v>
      </c>
      <c r="J397" s="54">
        <f>IFNA(VLOOKUP(S397,'Imported Index'!A:B,2,0),1)</f>
        <v>1</v>
      </c>
      <c r="K397" s="33"/>
      <c r="L397" s="33"/>
      <c r="M397" s="55"/>
      <c r="N397" s="55"/>
      <c r="O397" s="56">
        <f>ifna(VLookup(H397, SwSh!A:B, 2, 0),"")</f>
        <v>38</v>
      </c>
      <c r="P397" s="57">
        <f t="shared" si="13"/>
        <v>272</v>
      </c>
      <c r="Q397" s="56" t="str">
        <f>ifna(VLookup(H397, PLA!A:C, 3, 0),"")</f>
        <v/>
      </c>
      <c r="R397" s="56" t="str">
        <f>ifna(VLookup(H397, Sv!A:B, 2, 0),"")</f>
        <v>K106</v>
      </c>
      <c r="S397" s="58" t="str">
        <f t="shared" si="2"/>
        <v>ludicolo</v>
      </c>
    </row>
    <row r="398" ht="31.5" customHeight="1">
      <c r="A398" s="41">
        <v>397.0</v>
      </c>
      <c r="B398" s="41">
        <v>1.0</v>
      </c>
      <c r="C398" s="41">
        <v>14.0</v>
      </c>
      <c r="D398" s="41">
        <v>29.0</v>
      </c>
      <c r="E398" s="41">
        <v>5.0</v>
      </c>
      <c r="F398" s="41">
        <v>5.0</v>
      </c>
      <c r="G398" s="42" t="str">
        <f>ifna(VLookup(S398,Shiny!B:C, 2, 0),"")</f>
        <v/>
      </c>
      <c r="H398" s="43" t="s">
        <v>378</v>
      </c>
      <c r="I398" s="44">
        <v>272.0</v>
      </c>
      <c r="J398" s="45">
        <f>IFNA(VLOOKUP(S398,'Imported Index'!A:B,2,0),1)</f>
        <v>1</v>
      </c>
      <c r="K398" s="47"/>
      <c r="L398" s="47"/>
      <c r="M398" s="48"/>
      <c r="N398" s="59" t="s">
        <v>73</v>
      </c>
      <c r="O398" s="49">
        <f>ifna(VLookup(H398, SwSh!A:B, 2, 0),"")</f>
        <v>38</v>
      </c>
      <c r="P398" s="50">
        <f t="shared" si="13"/>
        <v>272</v>
      </c>
      <c r="Q398" s="49" t="str">
        <f>ifna(VLookup(H398, PLA!A:C, 3, 0),"")</f>
        <v/>
      </c>
      <c r="R398" s="49" t="str">
        <f>ifna(VLookup(H398, Sv!A:B, 2, 0),"")</f>
        <v>K106</v>
      </c>
      <c r="S398" s="51" t="str">
        <f t="shared" si="2"/>
        <v>ludicolo-f</v>
      </c>
    </row>
    <row r="399" ht="31.5" customHeight="1">
      <c r="A399" s="31">
        <v>398.0</v>
      </c>
      <c r="B399" s="31">
        <v>1.0</v>
      </c>
      <c r="C399" s="31">
        <v>14.0</v>
      </c>
      <c r="D399" s="31">
        <v>30.0</v>
      </c>
      <c r="E399" s="31">
        <v>5.0</v>
      </c>
      <c r="F399" s="31">
        <v>6.0</v>
      </c>
      <c r="G399" s="32" t="str">
        <f>ifna(VLookup(S399,Shiny!B:C, 2, 0),"")</f>
        <v/>
      </c>
      <c r="H399" s="52" t="s">
        <v>379</v>
      </c>
      <c r="I399" s="53">
        <v>273.0</v>
      </c>
      <c r="J399" s="54">
        <f>IFNA(VLOOKUP(S399,'Imported Index'!A:B,2,0),1)</f>
        <v>1</v>
      </c>
      <c r="K399" s="33"/>
      <c r="L399" s="33"/>
      <c r="M399" s="55"/>
      <c r="N399" s="55"/>
      <c r="O399" s="56">
        <f>ifna(VLookup(H399, SwSh!A:B, 2, 0),"")</f>
        <v>39</v>
      </c>
      <c r="P399" s="57">
        <f t="shared" si="13"/>
        <v>273</v>
      </c>
      <c r="Q399" s="56" t="str">
        <f>ifna(VLookup(H399, PLA!A:C, 3, 0),"")</f>
        <v/>
      </c>
      <c r="R399" s="56" t="str">
        <f>ifna(VLookup(H399, Sv!A:B, 2, 0),"")</f>
        <v>K054</v>
      </c>
      <c r="S399" s="58" t="str">
        <f t="shared" si="2"/>
        <v>seedot</v>
      </c>
    </row>
    <row r="400" ht="31.5" customHeight="1">
      <c r="A400" s="41">
        <v>399.0</v>
      </c>
      <c r="B400" s="41">
        <v>1.0</v>
      </c>
      <c r="C400" s="41">
        <v>15.0</v>
      </c>
      <c r="D400" s="41">
        <v>1.0</v>
      </c>
      <c r="E400" s="41">
        <v>1.0</v>
      </c>
      <c r="F400" s="41">
        <v>1.0</v>
      </c>
      <c r="G400" s="42" t="str">
        <f>ifna(VLookup(S400,Shiny!B:C, 2, 0),"")</f>
        <v/>
      </c>
      <c r="H400" s="43" t="s">
        <v>380</v>
      </c>
      <c r="I400" s="44">
        <v>274.0</v>
      </c>
      <c r="J400" s="45">
        <f>IFNA(VLOOKUP(S400,'Imported Index'!A:B,2,0),1)</f>
        <v>1</v>
      </c>
      <c r="K400" s="47"/>
      <c r="L400" s="47"/>
      <c r="M400" s="48"/>
      <c r="N400" s="48"/>
      <c r="O400" s="49">
        <f>ifna(VLookup(H400, SwSh!A:B, 2, 0),"")</f>
        <v>40</v>
      </c>
      <c r="P400" s="50">
        <f t="shared" si="13"/>
        <v>274</v>
      </c>
      <c r="Q400" s="49" t="str">
        <f>ifna(VLookup(H400, PLA!A:C, 3, 0),"")</f>
        <v/>
      </c>
      <c r="R400" s="49" t="str">
        <f>ifna(VLookup(H400, Sv!A:B, 2, 0),"")</f>
        <v>K055</v>
      </c>
      <c r="S400" s="51" t="str">
        <f t="shared" si="2"/>
        <v>nuzleaf</v>
      </c>
    </row>
    <row r="401" ht="31.5" customHeight="1">
      <c r="A401" s="31">
        <v>400.0</v>
      </c>
      <c r="B401" s="31">
        <v>1.0</v>
      </c>
      <c r="C401" s="31">
        <v>15.0</v>
      </c>
      <c r="D401" s="31">
        <v>2.0</v>
      </c>
      <c r="E401" s="31">
        <v>1.0</v>
      </c>
      <c r="F401" s="31">
        <v>2.0</v>
      </c>
      <c r="G401" s="32" t="str">
        <f>ifna(VLookup(S401,Shiny!B:C, 2, 0),"")</f>
        <v/>
      </c>
      <c r="H401" s="52" t="s">
        <v>380</v>
      </c>
      <c r="I401" s="53">
        <v>274.0</v>
      </c>
      <c r="J401" s="54">
        <f>IFNA(VLOOKUP(S401,'Imported Index'!A:B,2,0),1)</f>
        <v>1</v>
      </c>
      <c r="K401" s="62"/>
      <c r="L401" s="60"/>
      <c r="M401" s="55"/>
      <c r="N401" s="37" t="s">
        <v>73</v>
      </c>
      <c r="O401" s="56">
        <f>ifna(VLookup(H401, SwSh!A:B, 2, 0),"")</f>
        <v>40</v>
      </c>
      <c r="P401" s="57">
        <f t="shared" si="13"/>
        <v>274</v>
      </c>
      <c r="Q401" s="56" t="str">
        <f>ifna(VLookup(H401, PLA!A:C, 3, 0),"")</f>
        <v/>
      </c>
      <c r="R401" s="56" t="str">
        <f>ifna(VLookup(H401, Sv!A:B, 2, 0),"")</f>
        <v>K055</v>
      </c>
      <c r="S401" s="58" t="str">
        <f t="shared" si="2"/>
        <v>nuzleaf-f</v>
      </c>
    </row>
    <row r="402" ht="31.5" customHeight="1">
      <c r="A402" s="41">
        <v>401.0</v>
      </c>
      <c r="B402" s="41">
        <v>1.0</v>
      </c>
      <c r="C402" s="41">
        <v>15.0</v>
      </c>
      <c r="D402" s="41">
        <v>3.0</v>
      </c>
      <c r="E402" s="41">
        <v>1.0</v>
      </c>
      <c r="F402" s="41">
        <v>3.0</v>
      </c>
      <c r="G402" s="42" t="str">
        <f>ifna(VLookup(S402,Shiny!B:C, 2, 0),"")</f>
        <v/>
      </c>
      <c r="H402" s="43" t="s">
        <v>381</v>
      </c>
      <c r="I402" s="44">
        <v>275.0</v>
      </c>
      <c r="J402" s="45">
        <f>IFNA(VLOOKUP(S402,'Imported Index'!A:B,2,0),1)</f>
        <v>1</v>
      </c>
      <c r="K402" s="47"/>
      <c r="L402" s="47"/>
      <c r="M402" s="48"/>
      <c r="N402" s="48"/>
      <c r="O402" s="49">
        <f>ifna(VLookup(H402, SwSh!A:B, 2, 0),"")</f>
        <v>41</v>
      </c>
      <c r="P402" s="50">
        <f t="shared" si="13"/>
        <v>275</v>
      </c>
      <c r="Q402" s="49" t="str">
        <f>ifna(VLookup(H402, PLA!A:C, 3, 0),"")</f>
        <v/>
      </c>
      <c r="R402" s="49" t="str">
        <f>ifna(VLookup(H402, Sv!A:B, 2, 0),"")</f>
        <v>K056</v>
      </c>
      <c r="S402" s="51" t="str">
        <f t="shared" si="2"/>
        <v>shiftry</v>
      </c>
    </row>
    <row r="403" ht="31.5" customHeight="1">
      <c r="A403" s="31">
        <v>402.0</v>
      </c>
      <c r="B403" s="31">
        <v>1.0</v>
      </c>
      <c r="C403" s="31">
        <v>15.0</v>
      </c>
      <c r="D403" s="31">
        <v>4.0</v>
      </c>
      <c r="E403" s="31">
        <v>1.0</v>
      </c>
      <c r="F403" s="31">
        <v>4.0</v>
      </c>
      <c r="G403" s="32" t="str">
        <f>ifna(VLookup(S403,Shiny!B:C, 2, 0),"")</f>
        <v/>
      </c>
      <c r="H403" s="52" t="s">
        <v>381</v>
      </c>
      <c r="I403" s="53">
        <v>275.0</v>
      </c>
      <c r="J403" s="54">
        <f>IFNA(VLOOKUP(S403,'Imported Index'!A:B,2,0),1)</f>
        <v>1</v>
      </c>
      <c r="K403" s="33"/>
      <c r="L403" s="33"/>
      <c r="M403" s="55"/>
      <c r="N403" s="37" t="s">
        <v>73</v>
      </c>
      <c r="O403" s="56">
        <f>ifna(VLookup(H403, SwSh!A:B, 2, 0),"")</f>
        <v>41</v>
      </c>
      <c r="P403" s="57">
        <f t="shared" si="13"/>
        <v>275</v>
      </c>
      <c r="Q403" s="56" t="str">
        <f>ifna(VLookup(H403, PLA!A:C, 3, 0),"")</f>
        <v/>
      </c>
      <c r="R403" s="56" t="str">
        <f>ifna(VLookup(H403, Sv!A:B, 2, 0),"")</f>
        <v>K056</v>
      </c>
      <c r="S403" s="58" t="str">
        <f t="shared" si="2"/>
        <v>shiftry-f</v>
      </c>
    </row>
    <row r="404" ht="31.5" customHeight="1">
      <c r="A404" s="41">
        <v>403.0</v>
      </c>
      <c r="B404" s="41">
        <v>1.0</v>
      </c>
      <c r="C404" s="41">
        <v>15.0</v>
      </c>
      <c r="D404" s="41">
        <v>5.0</v>
      </c>
      <c r="E404" s="41">
        <v>1.0</v>
      </c>
      <c r="F404" s="41">
        <v>5.0</v>
      </c>
      <c r="G404" s="42" t="str">
        <f>ifna(VLookup(S404,Shiny!B:C, 2, 0),"")</f>
        <v/>
      </c>
      <c r="H404" s="43" t="s">
        <v>382</v>
      </c>
      <c r="I404" s="44">
        <v>276.0</v>
      </c>
      <c r="J404" s="45">
        <f>IFNA(VLOOKUP(S404,'Imported Index'!A:B,2,0),1)</f>
        <v>1</v>
      </c>
      <c r="K404" s="46"/>
      <c r="L404" s="47"/>
      <c r="M404" s="48"/>
      <c r="N404" s="48"/>
      <c r="O404" s="49" t="str">
        <f>ifna(VLookup(H404, SwSh!A:B, 2, 0),"")</f>
        <v/>
      </c>
      <c r="P404" s="50">
        <f t="shared" si="13"/>
        <v>276</v>
      </c>
      <c r="Q404" s="49" t="str">
        <f>ifna(VLookup(H404, PLA!A:C, 3, 0),"")</f>
        <v/>
      </c>
      <c r="R404" s="49" t="str">
        <f>ifna(VLookup(H404, Sv!A:B, 2, 0),"")</f>
        <v/>
      </c>
      <c r="S404" s="51" t="str">
        <f t="shared" si="2"/>
        <v>taillow</v>
      </c>
    </row>
    <row r="405" ht="31.5" customHeight="1">
      <c r="A405" s="31">
        <v>404.0</v>
      </c>
      <c r="B405" s="31">
        <v>1.0</v>
      </c>
      <c r="C405" s="31">
        <v>15.0</v>
      </c>
      <c r="D405" s="31">
        <v>6.0</v>
      </c>
      <c r="E405" s="31">
        <v>1.0</v>
      </c>
      <c r="F405" s="31">
        <v>6.0</v>
      </c>
      <c r="G405" s="32" t="str">
        <f>ifna(VLookup(S405,Shiny!B:C, 2, 0),"")</f>
        <v/>
      </c>
      <c r="H405" s="52" t="s">
        <v>383</v>
      </c>
      <c r="I405" s="53">
        <v>277.0</v>
      </c>
      <c r="J405" s="54">
        <f>IFNA(VLOOKUP(S405,'Imported Index'!A:B,2,0),1)</f>
        <v>1</v>
      </c>
      <c r="K405" s="33"/>
      <c r="L405" s="33"/>
      <c r="M405" s="55"/>
      <c r="N405" s="55"/>
      <c r="O405" s="56" t="str">
        <f>ifna(VLookup(H405, SwSh!A:B, 2, 0),"")</f>
        <v/>
      </c>
      <c r="P405" s="57">
        <f t="shared" si="13"/>
        <v>277</v>
      </c>
      <c r="Q405" s="56" t="str">
        <f>ifna(VLookup(H405, PLA!A:C, 3, 0),"")</f>
        <v/>
      </c>
      <c r="R405" s="56" t="str">
        <f>ifna(VLookup(H405, Sv!A:B, 2, 0),"")</f>
        <v/>
      </c>
      <c r="S405" s="58" t="str">
        <f t="shared" si="2"/>
        <v>swellow</v>
      </c>
    </row>
    <row r="406" ht="31.5" customHeight="1">
      <c r="A406" s="41">
        <v>405.0</v>
      </c>
      <c r="B406" s="41">
        <v>1.0</v>
      </c>
      <c r="C406" s="41">
        <v>15.0</v>
      </c>
      <c r="D406" s="41">
        <v>7.0</v>
      </c>
      <c r="E406" s="41">
        <v>2.0</v>
      </c>
      <c r="F406" s="41">
        <v>1.0</v>
      </c>
      <c r="G406" s="42" t="str">
        <f>ifna(VLookup(S406,Shiny!B:C, 2, 0),"")</f>
        <v/>
      </c>
      <c r="H406" s="43" t="s">
        <v>384</v>
      </c>
      <c r="I406" s="44">
        <v>278.0</v>
      </c>
      <c r="J406" s="45">
        <f>IFNA(VLOOKUP(S406,'Imported Index'!A:B,2,0),1)</f>
        <v>1</v>
      </c>
      <c r="K406" s="61"/>
      <c r="L406" s="47"/>
      <c r="M406" s="48"/>
      <c r="N406" s="48"/>
      <c r="O406" s="49">
        <f>ifna(VLookup(H406, SwSh!A:B, 2, 0),"")</f>
        <v>48</v>
      </c>
      <c r="P406" s="50">
        <f t="shared" si="13"/>
        <v>278</v>
      </c>
      <c r="Q406" s="49" t="str">
        <f>ifna(VLookup(H406, PLA!A:C, 3, 0),"")</f>
        <v/>
      </c>
      <c r="R406" s="49">
        <f>ifna(VLookup(H406, Sv!A:B, 2, 0),"")</f>
        <v>132</v>
      </c>
      <c r="S406" s="51" t="str">
        <f t="shared" si="2"/>
        <v>wingull</v>
      </c>
    </row>
    <row r="407" ht="31.5" customHeight="1">
      <c r="A407" s="31">
        <v>406.0</v>
      </c>
      <c r="B407" s="31">
        <v>1.0</v>
      </c>
      <c r="C407" s="31">
        <v>15.0</v>
      </c>
      <c r="D407" s="31">
        <v>8.0</v>
      </c>
      <c r="E407" s="31">
        <v>2.0</v>
      </c>
      <c r="F407" s="31">
        <v>2.0</v>
      </c>
      <c r="G407" s="32" t="str">
        <f>ifna(VLookup(S407,Shiny!B:C, 2, 0),"")</f>
        <v/>
      </c>
      <c r="H407" s="52" t="s">
        <v>385</v>
      </c>
      <c r="I407" s="53">
        <v>279.0</v>
      </c>
      <c r="J407" s="54">
        <f>IFNA(VLOOKUP(S407,'Imported Index'!A:B,2,0),1)</f>
        <v>1</v>
      </c>
      <c r="K407" s="62"/>
      <c r="L407" s="33"/>
      <c r="M407" s="55"/>
      <c r="N407" s="55"/>
      <c r="O407" s="56">
        <f>ifna(VLookup(H407, SwSh!A:B, 2, 0),"")</f>
        <v>49</v>
      </c>
      <c r="P407" s="57">
        <f t="shared" si="13"/>
        <v>279</v>
      </c>
      <c r="Q407" s="56" t="str">
        <f>ifna(VLookup(H407, PLA!A:C, 3, 0),"")</f>
        <v/>
      </c>
      <c r="R407" s="56">
        <f>ifna(VLookup(H407, Sv!A:B, 2, 0),"")</f>
        <v>133</v>
      </c>
      <c r="S407" s="58" t="str">
        <f t="shared" si="2"/>
        <v>pelipper</v>
      </c>
    </row>
    <row r="408" ht="31.5" customHeight="1">
      <c r="A408" s="41">
        <v>407.0</v>
      </c>
      <c r="B408" s="41">
        <v>1.0</v>
      </c>
      <c r="C408" s="41">
        <v>15.0</v>
      </c>
      <c r="D408" s="41">
        <v>9.0</v>
      </c>
      <c r="E408" s="41">
        <v>2.0</v>
      </c>
      <c r="F408" s="41">
        <v>3.0</v>
      </c>
      <c r="G408" s="42" t="str">
        <f>ifna(VLookup(S408,Shiny!B:C, 2, 0),"")</f>
        <v/>
      </c>
      <c r="H408" s="43" t="s">
        <v>386</v>
      </c>
      <c r="I408" s="44">
        <v>280.0</v>
      </c>
      <c r="J408" s="45">
        <f>IFNA(VLOOKUP(S408,'Imported Index'!A:B,2,0),1)</f>
        <v>1</v>
      </c>
      <c r="K408" s="61"/>
      <c r="L408" s="47"/>
      <c r="M408" s="48"/>
      <c r="N408" s="48"/>
      <c r="O408" s="49">
        <f>ifna(VLookup(H408, SwSh!A:B, 2, 0),"")</f>
        <v>34</v>
      </c>
      <c r="P408" s="50">
        <f t="shared" si="13"/>
        <v>280</v>
      </c>
      <c r="Q408" s="49">
        <f>ifna(VLookup(H408, PLA!A:C, 3, 0),"")</f>
        <v>101</v>
      </c>
      <c r="R408" s="49">
        <f>ifna(VLookup(H408, Sv!A:B, 2, 0),"")</f>
        <v>62</v>
      </c>
      <c r="S408" s="51" t="str">
        <f t="shared" si="2"/>
        <v>ralts</v>
      </c>
    </row>
    <row r="409" ht="31.5" customHeight="1">
      <c r="A409" s="31">
        <v>408.0</v>
      </c>
      <c r="B409" s="31">
        <v>1.0</v>
      </c>
      <c r="C409" s="31">
        <v>15.0</v>
      </c>
      <c r="D409" s="31">
        <v>10.0</v>
      </c>
      <c r="E409" s="31">
        <v>2.0</v>
      </c>
      <c r="F409" s="31">
        <v>4.0</v>
      </c>
      <c r="G409" s="32" t="str">
        <f>ifna(VLookup(S409,Shiny!B:C, 2, 0),"")</f>
        <v/>
      </c>
      <c r="H409" s="52" t="s">
        <v>387</v>
      </c>
      <c r="I409" s="53">
        <v>281.0</v>
      </c>
      <c r="J409" s="54">
        <f>IFNA(VLOOKUP(S409,'Imported Index'!A:B,2,0),1)</f>
        <v>1</v>
      </c>
      <c r="K409" s="62"/>
      <c r="L409" s="33"/>
      <c r="M409" s="55"/>
      <c r="N409" s="55"/>
      <c r="O409" s="56">
        <f>ifna(VLookup(H409, SwSh!A:B, 2, 0),"")</f>
        <v>35</v>
      </c>
      <c r="P409" s="57">
        <f t="shared" si="13"/>
        <v>281</v>
      </c>
      <c r="Q409" s="56">
        <f>ifna(VLookup(H409, PLA!A:C, 3, 0),"")</f>
        <v>102</v>
      </c>
      <c r="R409" s="56">
        <f>ifna(VLookup(H409, Sv!A:B, 2, 0),"")</f>
        <v>63</v>
      </c>
      <c r="S409" s="58" t="str">
        <f t="shared" si="2"/>
        <v>kirlia</v>
      </c>
    </row>
    <row r="410" ht="31.5" customHeight="1">
      <c r="A410" s="41">
        <v>409.0</v>
      </c>
      <c r="B410" s="41">
        <v>1.0</v>
      </c>
      <c r="C410" s="41">
        <v>15.0</v>
      </c>
      <c r="D410" s="41">
        <v>11.0</v>
      </c>
      <c r="E410" s="41">
        <v>2.0</v>
      </c>
      <c r="F410" s="41">
        <v>5.0</v>
      </c>
      <c r="G410" s="42" t="str">
        <f>ifna(VLookup(S410,Shiny!B:C, 2, 0),"")</f>
        <v/>
      </c>
      <c r="H410" s="43" t="s">
        <v>388</v>
      </c>
      <c r="I410" s="44">
        <v>282.0</v>
      </c>
      <c r="J410" s="45">
        <f>IFNA(VLOOKUP(S410,'Imported Index'!A:B,2,0),1)</f>
        <v>1</v>
      </c>
      <c r="K410" s="61"/>
      <c r="L410" s="47"/>
      <c r="M410" s="48"/>
      <c r="N410" s="48"/>
      <c r="O410" s="49">
        <f>ifna(VLookup(H410, SwSh!A:B, 2, 0),"")</f>
        <v>36</v>
      </c>
      <c r="P410" s="50">
        <f t="shared" si="13"/>
        <v>282</v>
      </c>
      <c r="Q410" s="49">
        <f>ifna(VLookup(H410, PLA!A:C, 3, 0),"")</f>
        <v>103</v>
      </c>
      <c r="R410" s="49">
        <f>ifna(VLookup(H410, Sv!A:B, 2, 0),"")</f>
        <v>64</v>
      </c>
      <c r="S410" s="51" t="str">
        <f t="shared" si="2"/>
        <v>gardevoir</v>
      </c>
    </row>
    <row r="411" ht="31.5" customHeight="1">
      <c r="A411" s="31">
        <v>410.0</v>
      </c>
      <c r="B411" s="31">
        <v>1.0</v>
      </c>
      <c r="C411" s="31">
        <v>15.0</v>
      </c>
      <c r="D411" s="31">
        <v>12.0</v>
      </c>
      <c r="E411" s="31">
        <v>2.0</v>
      </c>
      <c r="F411" s="31">
        <v>6.0</v>
      </c>
      <c r="G411" s="32" t="str">
        <f>ifna(VLookup(S411,Shiny!B:C, 2, 0),"")</f>
        <v/>
      </c>
      <c r="H411" s="52" t="s">
        <v>389</v>
      </c>
      <c r="I411" s="53">
        <v>283.0</v>
      </c>
      <c r="J411" s="54">
        <f>IFNA(VLOOKUP(S411,'Imported Index'!A:B,2,0),1)</f>
        <v>1</v>
      </c>
      <c r="K411" s="62"/>
      <c r="L411" s="33"/>
      <c r="M411" s="55"/>
      <c r="N411" s="55"/>
      <c r="O411" s="56" t="str">
        <f>ifna(VLookup(H411, SwSh!A:B, 2, 0),"")</f>
        <v/>
      </c>
      <c r="P411" s="57">
        <f t="shared" si="13"/>
        <v>283</v>
      </c>
      <c r="Q411" s="56" t="str">
        <f>ifna(VLookup(H411, PLA!A:C, 3, 0),"")</f>
        <v/>
      </c>
      <c r="R411" s="56">
        <f>ifna(VLookup(H411, Sv!A:B, 2, 0),"")</f>
        <v>49</v>
      </c>
      <c r="S411" s="58" t="str">
        <f t="shared" si="2"/>
        <v>surskit</v>
      </c>
    </row>
    <row r="412" ht="31.5" customHeight="1">
      <c r="A412" s="41">
        <v>411.0</v>
      </c>
      <c r="B412" s="41">
        <v>1.0</v>
      </c>
      <c r="C412" s="41">
        <v>15.0</v>
      </c>
      <c r="D412" s="41">
        <v>13.0</v>
      </c>
      <c r="E412" s="41">
        <v>3.0</v>
      </c>
      <c r="F412" s="41">
        <v>1.0</v>
      </c>
      <c r="G412" s="42" t="str">
        <f>ifna(VLookup(S412,Shiny!B:C, 2, 0),"")</f>
        <v/>
      </c>
      <c r="H412" s="43" t="s">
        <v>390</v>
      </c>
      <c r="I412" s="44">
        <v>284.0</v>
      </c>
      <c r="J412" s="45">
        <f>IFNA(VLOOKUP(S412,'Imported Index'!A:B,2,0),1)</f>
        <v>1</v>
      </c>
      <c r="K412" s="61"/>
      <c r="L412" s="47"/>
      <c r="M412" s="48"/>
      <c r="N412" s="48"/>
      <c r="O412" s="49" t="str">
        <f>ifna(VLookup(H412, SwSh!A:B, 2, 0),"")</f>
        <v/>
      </c>
      <c r="P412" s="50">
        <f t="shared" si="13"/>
        <v>284</v>
      </c>
      <c r="Q412" s="49" t="str">
        <f>ifna(VLookup(H412, PLA!A:C, 3, 0),"")</f>
        <v/>
      </c>
      <c r="R412" s="49">
        <f>ifna(VLookup(H412, Sv!A:B, 2, 0),"")</f>
        <v>50</v>
      </c>
      <c r="S412" s="51" t="str">
        <f t="shared" si="2"/>
        <v>masquerain</v>
      </c>
    </row>
    <row r="413" ht="31.5" customHeight="1">
      <c r="A413" s="31">
        <v>412.0</v>
      </c>
      <c r="B413" s="31">
        <v>1.0</v>
      </c>
      <c r="C413" s="31">
        <v>15.0</v>
      </c>
      <c r="D413" s="31">
        <v>14.0</v>
      </c>
      <c r="E413" s="31">
        <v>3.0</v>
      </c>
      <c r="F413" s="31">
        <v>2.0</v>
      </c>
      <c r="G413" s="32" t="str">
        <f>ifna(VLookup(S413,Shiny!B:C, 2, 0),"")</f>
        <v/>
      </c>
      <c r="H413" s="52" t="s">
        <v>391</v>
      </c>
      <c r="I413" s="53">
        <v>285.0</v>
      </c>
      <c r="J413" s="54">
        <f>IFNA(VLOOKUP(S413,'Imported Index'!A:B,2,0),1)</f>
        <v>1</v>
      </c>
      <c r="K413" s="62"/>
      <c r="L413" s="33"/>
      <c r="M413" s="55"/>
      <c r="N413" s="55"/>
      <c r="O413" s="56" t="str">
        <f>ifna(VLookup(H413, SwSh!A:B, 2, 0),"")</f>
        <v/>
      </c>
      <c r="P413" s="57">
        <f t="shared" si="13"/>
        <v>285</v>
      </c>
      <c r="Q413" s="56" t="str">
        <f>ifna(VLookup(H413, PLA!A:C, 3, 0),"")</f>
        <v/>
      </c>
      <c r="R413" s="56">
        <f>ifna(VLookup(H413, Sv!A:B, 2, 0),"")</f>
        <v>106</v>
      </c>
      <c r="S413" s="58" t="str">
        <f t="shared" si="2"/>
        <v>shroomish</v>
      </c>
    </row>
    <row r="414" ht="31.5" customHeight="1">
      <c r="A414" s="41">
        <v>413.0</v>
      </c>
      <c r="B414" s="41">
        <v>1.0</v>
      </c>
      <c r="C414" s="41">
        <v>15.0</v>
      </c>
      <c r="D414" s="41">
        <v>15.0</v>
      </c>
      <c r="E414" s="41">
        <v>3.0</v>
      </c>
      <c r="F414" s="41">
        <v>3.0</v>
      </c>
      <c r="G414" s="42" t="str">
        <f>ifna(VLookup(S414,Shiny!B:C, 2, 0),"")</f>
        <v/>
      </c>
      <c r="H414" s="43" t="s">
        <v>392</v>
      </c>
      <c r="I414" s="44">
        <v>286.0</v>
      </c>
      <c r="J414" s="45">
        <f>IFNA(VLOOKUP(S414,'Imported Index'!A:B,2,0),1)</f>
        <v>1</v>
      </c>
      <c r="K414" s="61"/>
      <c r="L414" s="47"/>
      <c r="M414" s="48"/>
      <c r="N414" s="48"/>
      <c r="O414" s="49" t="str">
        <f>ifna(VLookup(H414, SwSh!A:B, 2, 0),"")</f>
        <v/>
      </c>
      <c r="P414" s="50">
        <f t="shared" si="13"/>
        <v>286</v>
      </c>
      <c r="Q414" s="49" t="str">
        <f>ifna(VLookup(H414, PLA!A:C, 3, 0),"")</f>
        <v/>
      </c>
      <c r="R414" s="49">
        <f>ifna(VLookup(H414, Sv!A:B, 2, 0),"")</f>
        <v>107</v>
      </c>
      <c r="S414" s="51" t="str">
        <f t="shared" si="2"/>
        <v>breloom</v>
      </c>
    </row>
    <row r="415" ht="31.5" customHeight="1">
      <c r="A415" s="31">
        <v>414.0</v>
      </c>
      <c r="B415" s="31">
        <v>1.0</v>
      </c>
      <c r="C415" s="31">
        <v>15.0</v>
      </c>
      <c r="D415" s="31">
        <v>16.0</v>
      </c>
      <c r="E415" s="31">
        <v>3.0</v>
      </c>
      <c r="F415" s="31">
        <v>4.0</v>
      </c>
      <c r="G415" s="32" t="str">
        <f>ifna(VLookup(S415,Shiny!B:C, 2, 0),"")</f>
        <v/>
      </c>
      <c r="H415" s="52" t="s">
        <v>393</v>
      </c>
      <c r="I415" s="53">
        <v>287.0</v>
      </c>
      <c r="J415" s="54">
        <f>IFNA(VLOOKUP(S415,'Imported Index'!A:B,2,0),1)</f>
        <v>1</v>
      </c>
      <c r="K415" s="62"/>
      <c r="L415" s="33"/>
      <c r="M415" s="55"/>
      <c r="N415" s="55"/>
      <c r="O415" s="56" t="str">
        <f>ifna(VLookup(H415, SwSh!A:B, 2, 0),"")</f>
        <v/>
      </c>
      <c r="P415" s="57">
        <f t="shared" si="13"/>
        <v>287</v>
      </c>
      <c r="Q415" s="56" t="str">
        <f>ifna(VLookup(H415, PLA!A:C, 3, 0),"")</f>
        <v/>
      </c>
      <c r="R415" s="56">
        <f>ifna(VLookup(H415, Sv!A:B, 2, 0),"")</f>
        <v>78</v>
      </c>
      <c r="S415" s="58" t="str">
        <f t="shared" si="2"/>
        <v>slakoth</v>
      </c>
    </row>
    <row r="416" ht="31.5" customHeight="1">
      <c r="A416" s="41">
        <v>415.0</v>
      </c>
      <c r="B416" s="41">
        <v>1.0</v>
      </c>
      <c r="C416" s="41">
        <v>15.0</v>
      </c>
      <c r="D416" s="41">
        <v>17.0</v>
      </c>
      <c r="E416" s="41">
        <v>3.0</v>
      </c>
      <c r="F416" s="41">
        <v>5.0</v>
      </c>
      <c r="G416" s="42" t="str">
        <f>ifna(VLookup(S416,Shiny!B:C, 2, 0),"")</f>
        <v/>
      </c>
      <c r="H416" s="43" t="s">
        <v>394</v>
      </c>
      <c r="I416" s="44">
        <v>288.0</v>
      </c>
      <c r="J416" s="45">
        <f>IFNA(VLOOKUP(S416,'Imported Index'!A:B,2,0),1)</f>
        <v>1</v>
      </c>
      <c r="K416" s="61"/>
      <c r="L416" s="47"/>
      <c r="M416" s="48"/>
      <c r="N416" s="48"/>
      <c r="O416" s="49" t="str">
        <f>ifna(VLookup(H416, SwSh!A:B, 2, 0),"")</f>
        <v/>
      </c>
      <c r="P416" s="50">
        <f t="shared" si="13"/>
        <v>288</v>
      </c>
      <c r="Q416" s="49" t="str">
        <f>ifna(VLookup(H416, PLA!A:C, 3, 0),"")</f>
        <v/>
      </c>
      <c r="R416" s="49">
        <f>ifna(VLookup(H416, Sv!A:B, 2, 0),"")</f>
        <v>79</v>
      </c>
      <c r="S416" s="51" t="str">
        <f t="shared" si="2"/>
        <v>vigoroth</v>
      </c>
    </row>
    <row r="417" ht="31.5" customHeight="1">
      <c r="A417" s="31">
        <v>416.0</v>
      </c>
      <c r="B417" s="31">
        <v>1.0</v>
      </c>
      <c r="C417" s="31">
        <v>15.0</v>
      </c>
      <c r="D417" s="31">
        <v>18.0</v>
      </c>
      <c r="E417" s="31">
        <v>3.0</v>
      </c>
      <c r="F417" s="31">
        <v>6.0</v>
      </c>
      <c r="G417" s="32" t="str">
        <f>ifna(VLookup(S417,Shiny!B:C, 2, 0),"")</f>
        <v/>
      </c>
      <c r="H417" s="52" t="s">
        <v>395</v>
      </c>
      <c r="I417" s="53">
        <v>289.0</v>
      </c>
      <c r="J417" s="54">
        <f>IFNA(VLOOKUP(S417,'Imported Index'!A:B,2,0),1)</f>
        <v>1</v>
      </c>
      <c r="K417" s="62"/>
      <c r="L417" s="33"/>
      <c r="M417" s="55"/>
      <c r="N417" s="55"/>
      <c r="O417" s="56" t="str">
        <f>ifna(VLookup(H417, SwSh!A:B, 2, 0),"")</f>
        <v/>
      </c>
      <c r="P417" s="57">
        <f t="shared" si="13"/>
        <v>289</v>
      </c>
      <c r="Q417" s="56" t="str">
        <f>ifna(VLookup(H417, PLA!A:C, 3, 0),"")</f>
        <v/>
      </c>
      <c r="R417" s="56">
        <f>ifna(VLookup(H417, Sv!A:B, 2, 0),"")</f>
        <v>80</v>
      </c>
      <c r="S417" s="58" t="str">
        <f t="shared" si="2"/>
        <v>slaking</v>
      </c>
    </row>
    <row r="418" ht="31.5" customHeight="1">
      <c r="A418" s="41">
        <v>417.0</v>
      </c>
      <c r="B418" s="41">
        <v>1.0</v>
      </c>
      <c r="C418" s="41">
        <v>15.0</v>
      </c>
      <c r="D418" s="41">
        <v>19.0</v>
      </c>
      <c r="E418" s="41">
        <v>4.0</v>
      </c>
      <c r="F418" s="41">
        <v>1.0</v>
      </c>
      <c r="G418" s="42" t="str">
        <f>ifna(VLookup(S418,Shiny!B:C, 2, 0),"")</f>
        <v/>
      </c>
      <c r="H418" s="43" t="s">
        <v>396</v>
      </c>
      <c r="I418" s="44">
        <v>290.0</v>
      </c>
      <c r="J418" s="45">
        <f>IFNA(VLOOKUP(S418,'Imported Index'!A:B,2,0),1)</f>
        <v>1</v>
      </c>
      <c r="K418" s="47"/>
      <c r="L418" s="47"/>
      <c r="M418" s="48"/>
      <c r="N418" s="48"/>
      <c r="O418" s="49">
        <f>ifna(VLookup(H418, SwSh!A:B, 2, 0),"")</f>
        <v>104</v>
      </c>
      <c r="P418" s="50">
        <f t="shared" si="13"/>
        <v>290</v>
      </c>
      <c r="Q418" s="49" t="str">
        <f>ifna(VLookup(H418, PLA!A:C, 3, 0),"")</f>
        <v/>
      </c>
      <c r="R418" s="49" t="str">
        <f>ifna(VLookup(H418, Sv!A:B, 2, 0),"")</f>
        <v/>
      </c>
      <c r="S418" s="51" t="str">
        <f t="shared" si="2"/>
        <v>nincada</v>
      </c>
    </row>
    <row r="419" ht="31.5" customHeight="1">
      <c r="A419" s="31">
        <v>418.0</v>
      </c>
      <c r="B419" s="31">
        <v>1.0</v>
      </c>
      <c r="C419" s="31">
        <v>15.0</v>
      </c>
      <c r="D419" s="31">
        <v>20.0</v>
      </c>
      <c r="E419" s="31">
        <v>4.0</v>
      </c>
      <c r="F419" s="31">
        <v>2.0</v>
      </c>
      <c r="G419" s="32" t="str">
        <f>ifna(VLookup(S419,Shiny!B:C, 2, 0),"")</f>
        <v/>
      </c>
      <c r="H419" s="52" t="s">
        <v>397</v>
      </c>
      <c r="I419" s="53">
        <v>291.0</v>
      </c>
      <c r="J419" s="54">
        <f>IFNA(VLOOKUP(S419,'Imported Index'!A:B,2,0),1)</f>
        <v>1</v>
      </c>
      <c r="K419" s="33"/>
      <c r="L419" s="33"/>
      <c r="M419" s="55"/>
      <c r="N419" s="55"/>
      <c r="O419" s="56">
        <f>ifna(VLookup(H419, SwSh!A:B, 2, 0),"")</f>
        <v>105</v>
      </c>
      <c r="P419" s="57">
        <f t="shared" si="13"/>
        <v>291</v>
      </c>
      <c r="Q419" s="56" t="str">
        <f>ifna(VLookup(H419, PLA!A:C, 3, 0),"")</f>
        <v/>
      </c>
      <c r="R419" s="56" t="str">
        <f>ifna(VLookup(H419, Sv!A:B, 2, 0),"")</f>
        <v/>
      </c>
      <c r="S419" s="58" t="str">
        <f t="shared" si="2"/>
        <v>ninjask</v>
      </c>
    </row>
    <row r="420" ht="31.5" customHeight="1">
      <c r="A420" s="41">
        <v>419.0</v>
      </c>
      <c r="B420" s="41">
        <v>1.0</v>
      </c>
      <c r="C420" s="41">
        <v>15.0</v>
      </c>
      <c r="D420" s="41">
        <v>21.0</v>
      </c>
      <c r="E420" s="41">
        <v>4.0</v>
      </c>
      <c r="F420" s="41">
        <v>3.0</v>
      </c>
      <c r="G420" s="42" t="str">
        <f>ifna(VLookup(S420,Shiny!B:C, 2, 0),"")</f>
        <v/>
      </c>
      <c r="H420" s="43" t="s">
        <v>398</v>
      </c>
      <c r="I420" s="44">
        <v>292.0</v>
      </c>
      <c r="J420" s="45">
        <f>IFNA(VLOOKUP(S420,'Imported Index'!A:B,2,0),1)</f>
        <v>1</v>
      </c>
      <c r="K420" s="47"/>
      <c r="L420" s="47"/>
      <c r="M420" s="48"/>
      <c r="N420" s="48"/>
      <c r="O420" s="49">
        <f>ifna(VLookup(H420, SwSh!A:B, 2, 0),"")</f>
        <v>106</v>
      </c>
      <c r="P420" s="50">
        <f t="shared" si="13"/>
        <v>292</v>
      </c>
      <c r="Q420" s="49" t="str">
        <f>ifna(VLookup(H420, PLA!A:C, 3, 0),"")</f>
        <v/>
      </c>
      <c r="R420" s="49" t="str">
        <f>ifna(VLookup(H420, Sv!A:B, 2, 0),"")</f>
        <v/>
      </c>
      <c r="S420" s="51" t="str">
        <f t="shared" si="2"/>
        <v>shedinja</v>
      </c>
    </row>
    <row r="421" ht="31.5" customHeight="1">
      <c r="A421" s="31">
        <v>420.0</v>
      </c>
      <c r="B421" s="31">
        <v>1.0</v>
      </c>
      <c r="C421" s="31">
        <v>15.0</v>
      </c>
      <c r="D421" s="31">
        <v>22.0</v>
      </c>
      <c r="E421" s="31">
        <v>4.0</v>
      </c>
      <c r="F421" s="31">
        <v>4.0</v>
      </c>
      <c r="G421" s="32" t="str">
        <f>ifna(VLookup(S421,Shiny!B:C, 2, 0),"")</f>
        <v/>
      </c>
      <c r="H421" s="52" t="s">
        <v>399</v>
      </c>
      <c r="I421" s="53">
        <v>293.0</v>
      </c>
      <c r="J421" s="54">
        <f>IFNA(VLOOKUP(S421,'Imported Index'!A:B,2,0),1)</f>
        <v>1</v>
      </c>
      <c r="K421" s="33"/>
      <c r="L421" s="33"/>
      <c r="M421" s="55"/>
      <c r="N421" s="55"/>
      <c r="O421" s="56">
        <f>ifna(VLookup(H421, SwSh!A:B, 2, 0),"")</f>
        <v>148</v>
      </c>
      <c r="P421" s="57">
        <f t="shared" si="13"/>
        <v>293</v>
      </c>
      <c r="Q421" s="56" t="str">
        <f>ifna(VLookup(H421, PLA!A:C, 3, 0),"")</f>
        <v/>
      </c>
      <c r="R421" s="56" t="str">
        <f>ifna(VLookup(H421, Sv!A:B, 2, 0),"")</f>
        <v/>
      </c>
      <c r="S421" s="58" t="str">
        <f t="shared" si="2"/>
        <v>whismur</v>
      </c>
    </row>
    <row r="422" ht="31.5" customHeight="1">
      <c r="A422" s="41">
        <v>421.0</v>
      </c>
      <c r="B422" s="41">
        <v>1.0</v>
      </c>
      <c r="C422" s="41">
        <v>15.0</v>
      </c>
      <c r="D422" s="41">
        <v>23.0</v>
      </c>
      <c r="E422" s="41">
        <v>4.0</v>
      </c>
      <c r="F422" s="41">
        <v>5.0</v>
      </c>
      <c r="G422" s="42" t="str">
        <f>ifna(VLookup(S422,Shiny!B:C, 2, 0),"")</f>
        <v/>
      </c>
      <c r="H422" s="43" t="s">
        <v>400</v>
      </c>
      <c r="I422" s="44">
        <v>294.0</v>
      </c>
      <c r="J422" s="45">
        <f>IFNA(VLOOKUP(S422,'Imported Index'!A:B,2,0),1)</f>
        <v>1</v>
      </c>
      <c r="K422" s="47"/>
      <c r="L422" s="47"/>
      <c r="M422" s="48"/>
      <c r="N422" s="48"/>
      <c r="O422" s="49">
        <f>ifna(VLookup(H422, SwSh!A:B, 2, 0),"")</f>
        <v>149</v>
      </c>
      <c r="P422" s="50">
        <f t="shared" si="13"/>
        <v>294</v>
      </c>
      <c r="Q422" s="49" t="str">
        <f>ifna(VLookup(H422, PLA!A:C, 3, 0),"")</f>
        <v/>
      </c>
      <c r="R422" s="49" t="str">
        <f>ifna(VLookup(H422, Sv!A:B, 2, 0),"")</f>
        <v/>
      </c>
      <c r="S422" s="51" t="str">
        <f t="shared" si="2"/>
        <v>loudred</v>
      </c>
    </row>
    <row r="423" ht="31.5" customHeight="1">
      <c r="A423" s="31">
        <v>422.0</v>
      </c>
      <c r="B423" s="31">
        <v>1.0</v>
      </c>
      <c r="C423" s="31">
        <v>15.0</v>
      </c>
      <c r="D423" s="31">
        <v>24.0</v>
      </c>
      <c r="E423" s="31">
        <v>4.0</v>
      </c>
      <c r="F423" s="31">
        <v>6.0</v>
      </c>
      <c r="G423" s="32" t="str">
        <f>ifna(VLookup(S423,Shiny!B:C, 2, 0),"")</f>
        <v/>
      </c>
      <c r="H423" s="52" t="s">
        <v>401</v>
      </c>
      <c r="I423" s="53">
        <v>295.0</v>
      </c>
      <c r="J423" s="54">
        <f>IFNA(VLOOKUP(S423,'Imported Index'!A:B,2,0),1)</f>
        <v>1</v>
      </c>
      <c r="K423" s="33"/>
      <c r="L423" s="33"/>
      <c r="M423" s="55"/>
      <c r="N423" s="55"/>
      <c r="O423" s="56">
        <f>ifna(VLookup(H423, SwSh!A:B, 2, 0),"")</f>
        <v>150</v>
      </c>
      <c r="P423" s="57">
        <f t="shared" si="13"/>
        <v>295</v>
      </c>
      <c r="Q423" s="56" t="str">
        <f>ifna(VLookup(H423, PLA!A:C, 3, 0),"")</f>
        <v/>
      </c>
      <c r="R423" s="56" t="str">
        <f>ifna(VLookup(H423, Sv!A:B, 2, 0),"")</f>
        <v/>
      </c>
      <c r="S423" s="58" t="str">
        <f t="shared" si="2"/>
        <v>exploud</v>
      </c>
    </row>
    <row r="424" ht="31.5" customHeight="1">
      <c r="A424" s="41">
        <v>423.0</v>
      </c>
      <c r="B424" s="41">
        <v>1.0</v>
      </c>
      <c r="C424" s="41">
        <v>15.0</v>
      </c>
      <c r="D424" s="41">
        <v>25.0</v>
      </c>
      <c r="E424" s="41">
        <v>5.0</v>
      </c>
      <c r="F424" s="41">
        <v>1.0</v>
      </c>
      <c r="G424" s="42" t="str">
        <f>ifna(VLookup(S424,Shiny!B:C, 2, 0),"")</f>
        <v/>
      </c>
      <c r="H424" s="43" t="s">
        <v>402</v>
      </c>
      <c r="I424" s="44">
        <v>296.0</v>
      </c>
      <c r="J424" s="45">
        <f>IFNA(VLOOKUP(S424,'Imported Index'!A:B,2,0),1)</f>
        <v>1</v>
      </c>
      <c r="K424" s="61"/>
      <c r="L424" s="47"/>
      <c r="M424" s="48"/>
      <c r="N424" s="48"/>
      <c r="O424" s="49" t="str">
        <f>ifna(VLookup(H424, SwSh!A:B, 2, 0),"")</f>
        <v/>
      </c>
      <c r="P424" s="50">
        <f t="shared" si="13"/>
        <v>296</v>
      </c>
      <c r="Q424" s="49" t="str">
        <f>ifna(VLookup(H424, PLA!A:C, 3, 0),"")</f>
        <v/>
      </c>
      <c r="R424" s="49">
        <f>ifna(VLookup(H424, Sv!A:B, 2, 0),"")</f>
        <v>116</v>
      </c>
      <c r="S424" s="51" t="str">
        <f t="shared" si="2"/>
        <v>makuhita</v>
      </c>
    </row>
    <row r="425" ht="31.5" customHeight="1">
      <c r="A425" s="31">
        <v>424.0</v>
      </c>
      <c r="B425" s="31">
        <v>1.0</v>
      </c>
      <c r="C425" s="31">
        <v>15.0</v>
      </c>
      <c r="D425" s="31">
        <v>26.0</v>
      </c>
      <c r="E425" s="31">
        <v>5.0</v>
      </c>
      <c r="F425" s="31">
        <v>2.0</v>
      </c>
      <c r="G425" s="32" t="str">
        <f>ifna(VLookup(S425,Shiny!B:C, 2, 0),"")</f>
        <v/>
      </c>
      <c r="H425" s="52" t="s">
        <v>403</v>
      </c>
      <c r="I425" s="53">
        <v>297.0</v>
      </c>
      <c r="J425" s="54">
        <f>IFNA(VLOOKUP(S425,'Imported Index'!A:B,2,0),1)</f>
        <v>1</v>
      </c>
      <c r="K425" s="62"/>
      <c r="L425" s="33"/>
      <c r="M425" s="55"/>
      <c r="N425" s="55"/>
      <c r="O425" s="56" t="str">
        <f>ifna(VLookup(H425, SwSh!A:B, 2, 0),"")</f>
        <v/>
      </c>
      <c r="P425" s="57">
        <f t="shared" si="13"/>
        <v>297</v>
      </c>
      <c r="Q425" s="56" t="str">
        <f>ifna(VLookup(H425, PLA!A:C, 3, 0),"")</f>
        <v/>
      </c>
      <c r="R425" s="56">
        <f>ifna(VLookup(H425, Sv!A:B, 2, 0),"")</f>
        <v>117</v>
      </c>
      <c r="S425" s="58" t="str">
        <f t="shared" si="2"/>
        <v>hariyama</v>
      </c>
    </row>
    <row r="426" ht="31.5" customHeight="1">
      <c r="A426" s="41">
        <v>425.0</v>
      </c>
      <c r="B426" s="41">
        <v>1.0</v>
      </c>
      <c r="C426" s="41">
        <v>15.0</v>
      </c>
      <c r="D426" s="41">
        <v>27.0</v>
      </c>
      <c r="E426" s="41">
        <v>5.0</v>
      </c>
      <c r="F426" s="41">
        <v>3.0</v>
      </c>
      <c r="G426" s="42" t="str">
        <f>ifna(VLookup(S426,Shiny!B:C, 2, 0),"")</f>
        <v/>
      </c>
      <c r="H426" s="43" t="s">
        <v>404</v>
      </c>
      <c r="I426" s="44">
        <v>298.0</v>
      </c>
      <c r="J426" s="45">
        <f>IFNA(VLOOKUP(S426,'Imported Index'!A:B,2,0),1)</f>
        <v>1</v>
      </c>
      <c r="K426" s="61"/>
      <c r="L426" s="47"/>
      <c r="M426" s="48"/>
      <c r="N426" s="48"/>
      <c r="O426" s="49">
        <f>ifna(VLookup(H426, SwSh!A:B, 2, 0),"")</f>
        <v>139</v>
      </c>
      <c r="P426" s="50">
        <f t="shared" si="13"/>
        <v>298</v>
      </c>
      <c r="Q426" s="49" t="str">
        <f>ifna(VLookup(H426, PLA!A:C, 3, 0),"")</f>
        <v/>
      </c>
      <c r="R426" s="49">
        <f>ifna(VLookup(H426, Sv!A:B, 2, 0),"")</f>
        <v>46</v>
      </c>
      <c r="S426" s="51" t="str">
        <f t="shared" si="2"/>
        <v>azurill</v>
      </c>
    </row>
    <row r="427" ht="31.5" customHeight="1">
      <c r="A427" s="31">
        <v>426.0</v>
      </c>
      <c r="B427" s="31">
        <v>1.0</v>
      </c>
      <c r="C427" s="31">
        <v>15.0</v>
      </c>
      <c r="D427" s="31">
        <v>28.0</v>
      </c>
      <c r="E427" s="31">
        <v>5.0</v>
      </c>
      <c r="F427" s="31">
        <v>4.0</v>
      </c>
      <c r="G427" s="32" t="str">
        <f>ifna(VLookup(S427,Shiny!B:C, 2, 0),"")</f>
        <v/>
      </c>
      <c r="H427" s="52" t="s">
        <v>405</v>
      </c>
      <c r="I427" s="53">
        <v>299.0</v>
      </c>
      <c r="J427" s="54">
        <f>IFNA(VLOOKUP(S427,'Imported Index'!A:B,2,0),1)</f>
        <v>1</v>
      </c>
      <c r="K427" s="33"/>
      <c r="L427" s="33"/>
      <c r="M427" s="55"/>
      <c r="N427" s="55"/>
      <c r="O427" s="56" t="str">
        <f>ifna(VLookup(H427, SwSh!A:B, 2, 0),"")</f>
        <v/>
      </c>
      <c r="P427" s="57">
        <f t="shared" si="13"/>
        <v>299</v>
      </c>
      <c r="Q427" s="56">
        <f>ifna(VLookup(H427, PLA!A:C, 3, 0),"")</f>
        <v>190</v>
      </c>
      <c r="R427" s="56" t="str">
        <f>ifna(VLookup(H427, Sv!A:B, 2, 0),"")</f>
        <v>K107</v>
      </c>
      <c r="S427" s="58" t="str">
        <f t="shared" si="2"/>
        <v>nosepass</v>
      </c>
    </row>
    <row r="428" ht="31.5" customHeight="1">
      <c r="A428" s="41">
        <v>427.0</v>
      </c>
      <c r="B428" s="41">
        <v>1.0</v>
      </c>
      <c r="C428" s="41">
        <v>15.0</v>
      </c>
      <c r="D428" s="41">
        <v>29.0</v>
      </c>
      <c r="E428" s="41">
        <v>5.0</v>
      </c>
      <c r="F428" s="41">
        <v>5.0</v>
      </c>
      <c r="G428" s="42" t="str">
        <f>ifna(VLookup(S428,Shiny!B:C, 2, 0),"")</f>
        <v/>
      </c>
      <c r="H428" s="43" t="s">
        <v>406</v>
      </c>
      <c r="I428" s="44">
        <v>300.0</v>
      </c>
      <c r="J428" s="45">
        <f>IFNA(VLOOKUP(S428,'Imported Index'!A:B,2,0),1)</f>
        <v>1</v>
      </c>
      <c r="K428" s="46"/>
      <c r="L428" s="47"/>
      <c r="M428" s="48"/>
      <c r="N428" s="48"/>
      <c r="O428" s="49" t="str">
        <f>ifna(VLookup(H428, SwSh!A:B, 2, 0),"")</f>
        <v/>
      </c>
      <c r="P428" s="50">
        <f t="shared" si="13"/>
        <v>300</v>
      </c>
      <c r="Q428" s="49" t="str">
        <f>ifna(VLookup(H428, PLA!A:C, 3, 0),"")</f>
        <v/>
      </c>
      <c r="R428" s="49" t="str">
        <f>ifna(VLookup(H428, Sv!A:B, 2, 0),"")</f>
        <v/>
      </c>
      <c r="S428" s="51" t="str">
        <f t="shared" si="2"/>
        <v>skitty</v>
      </c>
    </row>
    <row r="429" ht="31.5" customHeight="1">
      <c r="A429" s="31">
        <v>428.0</v>
      </c>
      <c r="B429" s="31">
        <v>1.0</v>
      </c>
      <c r="C429" s="31">
        <v>15.0</v>
      </c>
      <c r="D429" s="31">
        <v>30.0</v>
      </c>
      <c r="E429" s="31">
        <v>5.0</v>
      </c>
      <c r="F429" s="31">
        <v>6.0</v>
      </c>
      <c r="G429" s="32" t="str">
        <f>ifna(VLookup(S429,Shiny!B:C, 2, 0),"")</f>
        <v/>
      </c>
      <c r="H429" s="52" t="s">
        <v>407</v>
      </c>
      <c r="I429" s="53">
        <v>301.0</v>
      </c>
      <c r="J429" s="54">
        <f>IFNA(VLOOKUP(S429,'Imported Index'!A:B,2,0),1)</f>
        <v>1</v>
      </c>
      <c r="K429" s="33"/>
      <c r="L429" s="33"/>
      <c r="M429" s="55"/>
      <c r="N429" s="55"/>
      <c r="O429" s="56" t="str">
        <f>ifna(VLookup(H429, SwSh!A:B, 2, 0),"")</f>
        <v/>
      </c>
      <c r="P429" s="57">
        <f t="shared" si="13"/>
        <v>301</v>
      </c>
      <c r="Q429" s="56" t="str">
        <f>ifna(VLookup(H429, PLA!A:C, 3, 0),"")</f>
        <v/>
      </c>
      <c r="R429" s="56" t="str">
        <f>ifna(VLookup(H429, Sv!A:B, 2, 0),"")</f>
        <v/>
      </c>
      <c r="S429" s="58" t="str">
        <f t="shared" si="2"/>
        <v>delcatty</v>
      </c>
    </row>
    <row r="430" ht="31.5" customHeight="1">
      <c r="A430" s="41">
        <v>429.0</v>
      </c>
      <c r="B430" s="41">
        <v>1.0</v>
      </c>
      <c r="C430" s="41">
        <v>16.0</v>
      </c>
      <c r="D430" s="41">
        <v>1.0</v>
      </c>
      <c r="E430" s="41">
        <v>1.0</v>
      </c>
      <c r="F430" s="41">
        <v>1.0</v>
      </c>
      <c r="G430" s="42" t="str">
        <f>ifna(VLookup(S430,Shiny!B:C, 2, 0),"")</f>
        <v/>
      </c>
      <c r="H430" s="43" t="s">
        <v>408</v>
      </c>
      <c r="I430" s="44">
        <v>302.0</v>
      </c>
      <c r="J430" s="45">
        <f>IFNA(VLOOKUP(S430,'Imported Index'!A:B,2,0),1)</f>
        <v>1</v>
      </c>
      <c r="K430" s="61"/>
      <c r="L430" s="47"/>
      <c r="M430" s="48"/>
      <c r="N430" s="48"/>
      <c r="O430" s="49">
        <f>ifna(VLookup(H430, SwSh!A:B, 2, 0),"")</f>
        <v>174</v>
      </c>
      <c r="P430" s="50">
        <f t="shared" si="13"/>
        <v>302</v>
      </c>
      <c r="Q430" s="49" t="str">
        <f>ifna(VLookup(H430, PLA!A:C, 3, 0),"")</f>
        <v/>
      </c>
      <c r="R430" s="49">
        <f>ifna(VLookup(H430, Sv!A:B, 2, 0),"")</f>
        <v>297</v>
      </c>
      <c r="S430" s="51" t="str">
        <f t="shared" si="2"/>
        <v>sableye</v>
      </c>
    </row>
    <row r="431" ht="31.5" customHeight="1">
      <c r="A431" s="31">
        <v>430.0</v>
      </c>
      <c r="B431" s="31">
        <v>1.0</v>
      </c>
      <c r="C431" s="31">
        <v>16.0</v>
      </c>
      <c r="D431" s="31">
        <v>2.0</v>
      </c>
      <c r="E431" s="31">
        <v>1.0</v>
      </c>
      <c r="F431" s="31">
        <v>2.0</v>
      </c>
      <c r="G431" s="32" t="str">
        <f>ifna(VLookup(S431,Shiny!B:C, 2, 0),"")</f>
        <v/>
      </c>
      <c r="H431" s="52" t="s">
        <v>409</v>
      </c>
      <c r="I431" s="53">
        <v>303.0</v>
      </c>
      <c r="J431" s="54">
        <f>IFNA(VLOOKUP(S431,'Imported Index'!A:B,2,0),1)</f>
        <v>1</v>
      </c>
      <c r="K431" s="33"/>
      <c r="L431" s="33"/>
      <c r="M431" s="55"/>
      <c r="N431" s="55"/>
      <c r="O431" s="56">
        <f>ifna(VLookup(H431, SwSh!A:B, 2, 0),"")</f>
        <v>175</v>
      </c>
      <c r="P431" s="57">
        <f t="shared" si="13"/>
        <v>303</v>
      </c>
      <c r="Q431" s="56" t="str">
        <f>ifna(VLookup(H431, PLA!A:C, 3, 0),"")</f>
        <v/>
      </c>
      <c r="R431" s="56" t="str">
        <f>ifna(VLookup(H431, Sv!A:B, 2, 0),"")</f>
        <v/>
      </c>
      <c r="S431" s="58" t="str">
        <f t="shared" si="2"/>
        <v>mawile</v>
      </c>
    </row>
    <row r="432" ht="31.5" customHeight="1">
      <c r="A432" s="41">
        <v>431.0</v>
      </c>
      <c r="B432" s="41">
        <v>1.0</v>
      </c>
      <c r="C432" s="41">
        <v>16.0</v>
      </c>
      <c r="D432" s="41">
        <v>3.0</v>
      </c>
      <c r="E432" s="41">
        <v>1.0</v>
      </c>
      <c r="F432" s="41">
        <v>3.0</v>
      </c>
      <c r="G432" s="42" t="str">
        <f>ifna(VLookup(S432,Shiny!B:C, 2, 0),"")</f>
        <v/>
      </c>
      <c r="H432" s="43" t="s">
        <v>410</v>
      </c>
      <c r="I432" s="44">
        <v>304.0</v>
      </c>
      <c r="J432" s="45">
        <f>IFNA(VLOOKUP(S432,'Imported Index'!A:B,2,0),1)</f>
        <v>1</v>
      </c>
      <c r="K432" s="61"/>
      <c r="L432" s="47"/>
      <c r="M432" s="48"/>
      <c r="N432" s="48"/>
      <c r="O432" s="49">
        <f>ifna(VLookup(H432, SwSh!A:B, 2, 0),"")</f>
        <v>191</v>
      </c>
      <c r="P432" s="50">
        <f t="shared" si="13"/>
        <v>304</v>
      </c>
      <c r="Q432" s="49" t="str">
        <f>ifna(VLookup(H432, PLA!A:C, 3, 0),"")</f>
        <v/>
      </c>
      <c r="R432" s="49" t="str">
        <f>ifna(VLookup(H432, Sv!A:B, 2, 0),"")</f>
        <v/>
      </c>
      <c r="S432" s="51" t="str">
        <f t="shared" si="2"/>
        <v>aron</v>
      </c>
    </row>
    <row r="433" ht="31.5" customHeight="1">
      <c r="A433" s="31">
        <v>432.0</v>
      </c>
      <c r="B433" s="31">
        <v>1.0</v>
      </c>
      <c r="C433" s="31">
        <v>16.0</v>
      </c>
      <c r="D433" s="31">
        <v>4.0</v>
      </c>
      <c r="E433" s="31">
        <v>1.0</v>
      </c>
      <c r="F433" s="31">
        <v>4.0</v>
      </c>
      <c r="G433" s="32" t="str">
        <f>ifna(VLookup(S433,Shiny!B:C, 2, 0),"")</f>
        <v/>
      </c>
      <c r="H433" s="52" t="s">
        <v>411</v>
      </c>
      <c r="I433" s="53">
        <v>305.0</v>
      </c>
      <c r="J433" s="54">
        <f>IFNA(VLOOKUP(S433,'Imported Index'!A:B,2,0),1)</f>
        <v>1</v>
      </c>
      <c r="K433" s="62"/>
      <c r="L433" s="33"/>
      <c r="M433" s="55"/>
      <c r="N433" s="55"/>
      <c r="O433" s="56">
        <f>ifna(VLookup(H433, SwSh!A:B, 2, 0),"")</f>
        <v>192</v>
      </c>
      <c r="P433" s="57">
        <f t="shared" si="13"/>
        <v>305</v>
      </c>
      <c r="Q433" s="56" t="str">
        <f>ifna(VLookup(H433, PLA!A:C, 3, 0),"")</f>
        <v/>
      </c>
      <c r="R433" s="56" t="str">
        <f>ifna(VLookup(H433, Sv!A:B, 2, 0),"")</f>
        <v/>
      </c>
      <c r="S433" s="58" t="str">
        <f t="shared" si="2"/>
        <v>lairon</v>
      </c>
    </row>
    <row r="434" ht="31.5" customHeight="1">
      <c r="A434" s="41">
        <v>433.0</v>
      </c>
      <c r="B434" s="41">
        <v>1.0</v>
      </c>
      <c r="C434" s="41">
        <v>16.0</v>
      </c>
      <c r="D434" s="41">
        <v>5.0</v>
      </c>
      <c r="E434" s="41">
        <v>1.0</v>
      </c>
      <c r="F434" s="41">
        <v>5.0</v>
      </c>
      <c r="G434" s="42" t="str">
        <f>ifna(VLookup(S434,Shiny!B:C, 2, 0),"")</f>
        <v/>
      </c>
      <c r="H434" s="43" t="s">
        <v>412</v>
      </c>
      <c r="I434" s="44">
        <v>306.0</v>
      </c>
      <c r="J434" s="45">
        <f>IFNA(VLOOKUP(S434,'Imported Index'!A:B,2,0),1)</f>
        <v>1</v>
      </c>
      <c r="K434" s="47"/>
      <c r="L434" s="47"/>
      <c r="M434" s="48"/>
      <c r="N434" s="48"/>
      <c r="O434" s="49">
        <f>ifna(VLookup(H434, SwSh!A:B, 2, 0),"")</f>
        <v>193</v>
      </c>
      <c r="P434" s="50">
        <f t="shared" si="13"/>
        <v>306</v>
      </c>
      <c r="Q434" s="49" t="str">
        <f>ifna(VLookup(H434, PLA!A:C, 3, 0),"")</f>
        <v/>
      </c>
      <c r="R434" s="49" t="str">
        <f>ifna(VLookup(H434, Sv!A:B, 2, 0),"")</f>
        <v/>
      </c>
      <c r="S434" s="51" t="str">
        <f t="shared" si="2"/>
        <v>aggron</v>
      </c>
    </row>
    <row r="435" ht="31.5" customHeight="1">
      <c r="A435" s="31">
        <v>434.0</v>
      </c>
      <c r="B435" s="31">
        <v>1.0</v>
      </c>
      <c r="C435" s="31">
        <v>16.0</v>
      </c>
      <c r="D435" s="31">
        <v>6.0</v>
      </c>
      <c r="E435" s="31">
        <v>1.0</v>
      </c>
      <c r="F435" s="31">
        <v>6.0</v>
      </c>
      <c r="G435" s="32" t="str">
        <f>ifna(VLookup(S435,Shiny!B:C, 2, 0),"")</f>
        <v/>
      </c>
      <c r="H435" s="52" t="s">
        <v>413</v>
      </c>
      <c r="I435" s="53">
        <v>307.0</v>
      </c>
      <c r="J435" s="54">
        <f>IFNA(VLOOKUP(S435,'Imported Index'!A:B,2,0),1)</f>
        <v>1</v>
      </c>
      <c r="K435" s="62"/>
      <c r="L435" s="33"/>
      <c r="M435" s="55"/>
      <c r="N435" s="55"/>
      <c r="O435" s="56" t="str">
        <f>ifna(VLookup(H435, SwSh!A:B, 2, 0),"")</f>
        <v/>
      </c>
      <c r="P435" s="57">
        <f t="shared" si="13"/>
        <v>307</v>
      </c>
      <c r="Q435" s="56" t="str">
        <f>ifna(VLookup(H435, PLA!A:C, 3, 0),"")</f>
        <v/>
      </c>
      <c r="R435" s="56">
        <f>ifna(VLookup(H435, Sv!A:B, 2, 0),"")</f>
        <v>161</v>
      </c>
      <c r="S435" s="58" t="str">
        <f t="shared" si="2"/>
        <v>meditite</v>
      </c>
    </row>
    <row r="436" ht="31.5" customHeight="1">
      <c r="A436" s="41">
        <v>435.0</v>
      </c>
      <c r="B436" s="41">
        <v>1.0</v>
      </c>
      <c r="C436" s="41">
        <v>16.0</v>
      </c>
      <c r="D436" s="41">
        <v>7.0</v>
      </c>
      <c r="E436" s="41">
        <v>2.0</v>
      </c>
      <c r="F436" s="41">
        <v>1.0</v>
      </c>
      <c r="G436" s="42" t="str">
        <f>ifna(VLookup(S436,Shiny!B:C, 2, 0),"")</f>
        <v/>
      </c>
      <c r="H436" s="43" t="s">
        <v>413</v>
      </c>
      <c r="I436" s="44">
        <v>307.0</v>
      </c>
      <c r="J436" s="45">
        <f>IFNA(VLOOKUP(S436,'Imported Index'!A:B,2,0),1)</f>
        <v>1</v>
      </c>
      <c r="K436" s="61"/>
      <c r="L436" s="47"/>
      <c r="M436" s="48"/>
      <c r="N436" s="59" t="s">
        <v>73</v>
      </c>
      <c r="O436" s="49" t="str">
        <f>ifna(VLookup(H436, SwSh!A:B, 2, 0),"")</f>
        <v/>
      </c>
      <c r="P436" s="50">
        <f t="shared" si="13"/>
        <v>307</v>
      </c>
      <c r="Q436" s="49" t="str">
        <f>ifna(VLookup(H436, PLA!A:C, 3, 0),"")</f>
        <v/>
      </c>
      <c r="R436" s="49">
        <f>ifna(VLookup(H436, Sv!A:B, 2, 0),"")</f>
        <v>161</v>
      </c>
      <c r="S436" s="51" t="str">
        <f t="shared" si="2"/>
        <v>meditite-f</v>
      </c>
    </row>
    <row r="437" ht="31.5" customHeight="1">
      <c r="A437" s="31">
        <v>436.0</v>
      </c>
      <c r="B437" s="31">
        <v>1.0</v>
      </c>
      <c r="C437" s="31">
        <v>16.0</v>
      </c>
      <c r="D437" s="31">
        <v>8.0</v>
      </c>
      <c r="E437" s="31">
        <v>2.0</v>
      </c>
      <c r="F437" s="31">
        <v>2.0</v>
      </c>
      <c r="G437" s="32" t="str">
        <f>ifna(VLookup(S437,Shiny!B:C, 2, 0),"")</f>
        <v/>
      </c>
      <c r="H437" s="52" t="s">
        <v>414</v>
      </c>
      <c r="I437" s="53">
        <v>308.0</v>
      </c>
      <c r="J437" s="54">
        <f>IFNA(VLOOKUP(S437,'Imported Index'!A:B,2,0),1)</f>
        <v>1</v>
      </c>
      <c r="K437" s="62"/>
      <c r="L437" s="33"/>
      <c r="M437" s="55"/>
      <c r="N437" s="55"/>
      <c r="O437" s="56" t="str">
        <f>ifna(VLookup(H437, SwSh!A:B, 2, 0),"")</f>
        <v/>
      </c>
      <c r="P437" s="57">
        <f t="shared" si="13"/>
        <v>308</v>
      </c>
      <c r="Q437" s="56" t="str">
        <f>ifna(VLookup(H437, PLA!A:C, 3, 0),"")</f>
        <v/>
      </c>
      <c r="R437" s="56">
        <f>ifna(VLookup(H437, Sv!A:B, 2, 0),"")</f>
        <v>162</v>
      </c>
      <c r="S437" s="58" t="str">
        <f t="shared" si="2"/>
        <v>medicham</v>
      </c>
    </row>
    <row r="438" ht="31.5" customHeight="1">
      <c r="A438" s="41">
        <v>437.0</v>
      </c>
      <c r="B438" s="41">
        <v>1.0</v>
      </c>
      <c r="C438" s="41">
        <v>16.0</v>
      </c>
      <c r="D438" s="41">
        <v>9.0</v>
      </c>
      <c r="E438" s="41">
        <v>2.0</v>
      </c>
      <c r="F438" s="41">
        <v>3.0</v>
      </c>
      <c r="G438" s="42" t="str">
        <f>ifna(VLookup(S438,Shiny!B:C, 2, 0),"")</f>
        <v/>
      </c>
      <c r="H438" s="43" t="s">
        <v>414</v>
      </c>
      <c r="I438" s="44">
        <v>308.0</v>
      </c>
      <c r="J438" s="45">
        <f>IFNA(VLOOKUP(S438,'Imported Index'!A:B,2,0),1)</f>
        <v>1</v>
      </c>
      <c r="K438" s="61"/>
      <c r="L438" s="47"/>
      <c r="M438" s="48"/>
      <c r="N438" s="59" t="s">
        <v>73</v>
      </c>
      <c r="O438" s="49" t="str">
        <f>ifna(VLookup(H438, SwSh!A:B, 2, 0),"")</f>
        <v/>
      </c>
      <c r="P438" s="50">
        <f t="shared" si="13"/>
        <v>308</v>
      </c>
      <c r="Q438" s="49" t="str">
        <f>ifna(VLookup(H438, PLA!A:C, 3, 0),"")</f>
        <v/>
      </c>
      <c r="R438" s="49">
        <f>ifna(VLookup(H438, Sv!A:B, 2, 0),"")</f>
        <v>162</v>
      </c>
      <c r="S438" s="51" t="str">
        <f t="shared" si="2"/>
        <v>medicham-f</v>
      </c>
    </row>
    <row r="439" ht="31.5" customHeight="1">
      <c r="A439" s="31">
        <v>438.0</v>
      </c>
      <c r="B439" s="31">
        <v>1.0</v>
      </c>
      <c r="C439" s="31">
        <v>16.0</v>
      </c>
      <c r="D439" s="31">
        <v>10.0</v>
      </c>
      <c r="E439" s="31">
        <v>2.0</v>
      </c>
      <c r="F439" s="31">
        <v>4.0</v>
      </c>
      <c r="G439" s="32" t="str">
        <f>ifna(VLookup(S439,Shiny!B:C, 2, 0),"")</f>
        <v/>
      </c>
      <c r="H439" s="52" t="s">
        <v>415</v>
      </c>
      <c r="I439" s="53">
        <v>309.0</v>
      </c>
      <c r="J439" s="54">
        <f>IFNA(VLOOKUP(S439,'Imported Index'!A:B,2,0),1)</f>
        <v>1</v>
      </c>
      <c r="K439" s="33"/>
      <c r="L439" s="33"/>
      <c r="M439" s="55"/>
      <c r="N439" s="55"/>
      <c r="O439" s="56">
        <f>ifna(VLookup(H439, SwSh!A:B, 2, 0),"")</f>
        <v>66</v>
      </c>
      <c r="P439" s="57">
        <f t="shared" si="13"/>
        <v>309</v>
      </c>
      <c r="Q439" s="56" t="str">
        <f>ifna(VLookup(H439, PLA!A:C, 3, 0),"")</f>
        <v/>
      </c>
      <c r="R439" s="56" t="str">
        <f>ifna(VLookup(H439, Sv!A:B, 2, 0),"")</f>
        <v/>
      </c>
      <c r="S439" s="58" t="str">
        <f t="shared" si="2"/>
        <v>electrike</v>
      </c>
    </row>
    <row r="440" ht="31.5" customHeight="1">
      <c r="A440" s="41">
        <v>439.0</v>
      </c>
      <c r="B440" s="41">
        <v>1.0</v>
      </c>
      <c r="C440" s="41">
        <v>16.0</v>
      </c>
      <c r="D440" s="41">
        <v>11.0</v>
      </c>
      <c r="E440" s="41">
        <v>2.0</v>
      </c>
      <c r="F440" s="41">
        <v>5.0</v>
      </c>
      <c r="G440" s="42" t="str">
        <f>ifna(VLookup(S440,Shiny!B:C, 2, 0),"")</f>
        <v/>
      </c>
      <c r="H440" s="43" t="s">
        <v>416</v>
      </c>
      <c r="I440" s="44">
        <v>310.0</v>
      </c>
      <c r="J440" s="45">
        <f>IFNA(VLOOKUP(S440,'Imported Index'!A:B,2,0),1)</f>
        <v>1</v>
      </c>
      <c r="K440" s="47"/>
      <c r="L440" s="47"/>
      <c r="M440" s="48"/>
      <c r="N440" s="48"/>
      <c r="O440" s="49">
        <f>ifna(VLookup(H440, SwSh!A:B, 2, 0),"")</f>
        <v>67</v>
      </c>
      <c r="P440" s="50">
        <f t="shared" si="13"/>
        <v>310</v>
      </c>
      <c r="Q440" s="49" t="str">
        <f>ifna(VLookup(H440, PLA!A:C, 3, 0),"")</f>
        <v/>
      </c>
      <c r="R440" s="49" t="str">
        <f>ifna(VLookup(H440, Sv!A:B, 2, 0),"")</f>
        <v/>
      </c>
      <c r="S440" s="51" t="str">
        <f t="shared" si="2"/>
        <v>manectric</v>
      </c>
    </row>
    <row r="441" ht="31.5" customHeight="1">
      <c r="A441" s="31">
        <v>440.0</v>
      </c>
      <c r="B441" s="31">
        <v>1.0</v>
      </c>
      <c r="C441" s="31">
        <v>16.0</v>
      </c>
      <c r="D441" s="31">
        <v>12.0</v>
      </c>
      <c r="E441" s="31">
        <v>2.0</v>
      </c>
      <c r="F441" s="31">
        <v>6.0</v>
      </c>
      <c r="G441" s="32" t="str">
        <f>ifna(VLookup(S441,Shiny!B:C, 2, 0),"")</f>
        <v/>
      </c>
      <c r="H441" s="52" t="s">
        <v>417</v>
      </c>
      <c r="I441" s="53">
        <v>311.0</v>
      </c>
      <c r="J441" s="54">
        <f>IFNA(VLOOKUP(S441,'Imported Index'!A:B,2,0),1)</f>
        <v>1</v>
      </c>
      <c r="K441" s="33"/>
      <c r="L441" s="33"/>
      <c r="M441" s="55"/>
      <c r="N441" s="55"/>
      <c r="O441" s="56" t="str">
        <f>ifna(VLookup(H441, SwSh!A:B, 2, 0),"")</f>
        <v/>
      </c>
      <c r="P441" s="57">
        <f t="shared" si="13"/>
        <v>311</v>
      </c>
      <c r="Q441" s="56" t="str">
        <f>ifna(VLookup(H441, PLA!A:C, 3, 0),"")</f>
        <v/>
      </c>
      <c r="R441" s="56" t="str">
        <f>ifna(VLookup(H441, Sv!A:B, 2, 0),"")</f>
        <v>I?</v>
      </c>
      <c r="S441" s="58" t="str">
        <f t="shared" si="2"/>
        <v>plusle</v>
      </c>
    </row>
    <row r="442" ht="31.5" customHeight="1">
      <c r="A442" s="41">
        <v>441.0</v>
      </c>
      <c r="B442" s="41">
        <v>1.0</v>
      </c>
      <c r="C442" s="41">
        <v>16.0</v>
      </c>
      <c r="D442" s="41">
        <v>13.0</v>
      </c>
      <c r="E442" s="41">
        <v>3.0</v>
      </c>
      <c r="F442" s="41">
        <v>1.0</v>
      </c>
      <c r="G442" s="42" t="str">
        <f>ifna(VLookup(S442,Shiny!B:C, 2, 0),"")</f>
        <v/>
      </c>
      <c r="H442" s="43" t="s">
        <v>418</v>
      </c>
      <c r="I442" s="44">
        <v>312.0</v>
      </c>
      <c r="J442" s="45">
        <f>IFNA(VLOOKUP(S442,'Imported Index'!A:B,2,0),1)</f>
        <v>1</v>
      </c>
      <c r="K442" s="46"/>
      <c r="L442" s="47"/>
      <c r="M442" s="48"/>
      <c r="N442" s="48"/>
      <c r="O442" s="49" t="str">
        <f>ifna(VLookup(H442, SwSh!A:B, 2, 0),"")</f>
        <v/>
      </c>
      <c r="P442" s="50">
        <f t="shared" si="13"/>
        <v>312</v>
      </c>
      <c r="Q442" s="49" t="str">
        <f>ifna(VLookup(H442, PLA!A:C, 3, 0),"")</f>
        <v/>
      </c>
      <c r="R442" s="49" t="str">
        <f>ifna(VLookup(H442, Sv!A:B, 2, 0),"")</f>
        <v>I?</v>
      </c>
      <c r="S442" s="51" t="str">
        <f t="shared" si="2"/>
        <v>minun</v>
      </c>
    </row>
    <row r="443" ht="31.5" customHeight="1">
      <c r="A443" s="31">
        <v>442.0</v>
      </c>
      <c r="B443" s="31">
        <v>1.0</v>
      </c>
      <c r="C443" s="31">
        <v>16.0</v>
      </c>
      <c r="D443" s="31">
        <v>14.0</v>
      </c>
      <c r="E443" s="31">
        <v>3.0</v>
      </c>
      <c r="F443" s="31">
        <v>2.0</v>
      </c>
      <c r="G443" s="32" t="str">
        <f>ifna(VLookup(S443,Shiny!B:C, 2, 0),"")</f>
        <v/>
      </c>
      <c r="H443" s="52" t="s">
        <v>419</v>
      </c>
      <c r="I443" s="53">
        <v>313.0</v>
      </c>
      <c r="J443" s="54">
        <f>IFNA(VLOOKUP(S443,'Imported Index'!A:B,2,0),1)</f>
        <v>1</v>
      </c>
      <c r="K443" s="60"/>
      <c r="L443" s="33"/>
      <c r="M443" s="55"/>
      <c r="N443" s="55"/>
      <c r="O443" s="56" t="str">
        <f>ifna(VLookup(H443, SwSh!A:B, 2, 0),"")</f>
        <v/>
      </c>
      <c r="P443" s="57">
        <f t="shared" si="13"/>
        <v>313</v>
      </c>
      <c r="Q443" s="56" t="str">
        <f>ifna(VLookup(H443, PLA!A:C, 3, 0),"")</f>
        <v/>
      </c>
      <c r="R443" s="56" t="str">
        <f>ifna(VLookup(H443, Sv!A:B, 2, 0),"")</f>
        <v>K009</v>
      </c>
      <c r="S443" s="58" t="str">
        <f t="shared" si="2"/>
        <v>volbeat</v>
      </c>
    </row>
    <row r="444" ht="31.5" customHeight="1">
      <c r="A444" s="41">
        <v>443.0</v>
      </c>
      <c r="B444" s="41">
        <v>1.0</v>
      </c>
      <c r="C444" s="41">
        <v>16.0</v>
      </c>
      <c r="D444" s="41">
        <v>15.0</v>
      </c>
      <c r="E444" s="41">
        <v>3.0</v>
      </c>
      <c r="F444" s="41">
        <v>3.0</v>
      </c>
      <c r="G444" s="42" t="str">
        <f>ifna(VLookup(S444,Shiny!B:C, 2, 0),"")</f>
        <v/>
      </c>
      <c r="H444" s="43" t="s">
        <v>420</v>
      </c>
      <c r="I444" s="44">
        <v>314.0</v>
      </c>
      <c r="J444" s="45">
        <f>IFNA(VLOOKUP(S444,'Imported Index'!A:B,2,0),1)</f>
        <v>1</v>
      </c>
      <c r="K444" s="47"/>
      <c r="L444" s="47"/>
      <c r="M444" s="48"/>
      <c r="N444" s="48"/>
      <c r="O444" s="49" t="str">
        <f>ifna(VLookup(H444, SwSh!A:B, 2, 0),"")</f>
        <v/>
      </c>
      <c r="P444" s="50">
        <f t="shared" si="13"/>
        <v>314</v>
      </c>
      <c r="Q444" s="49" t="str">
        <f>ifna(VLookup(H444, PLA!A:C, 3, 0),"")</f>
        <v/>
      </c>
      <c r="R444" s="49" t="str">
        <f>ifna(VLookup(H444, Sv!A:B, 2, 0),"")</f>
        <v>K010</v>
      </c>
      <c r="S444" s="51" t="str">
        <f t="shared" si="2"/>
        <v>illumise</v>
      </c>
    </row>
    <row r="445" ht="31.5" customHeight="1">
      <c r="A445" s="31">
        <v>444.0</v>
      </c>
      <c r="B445" s="31">
        <v>1.0</v>
      </c>
      <c r="C445" s="31">
        <v>16.0</v>
      </c>
      <c r="D445" s="31">
        <v>16.0</v>
      </c>
      <c r="E445" s="31">
        <v>3.0</v>
      </c>
      <c r="F445" s="31">
        <v>4.0</v>
      </c>
      <c r="G445" s="32" t="str">
        <f>ifna(VLookup(S445,Shiny!B:C, 2, 0),"")</f>
        <v/>
      </c>
      <c r="H445" s="52" t="s">
        <v>421</v>
      </c>
      <c r="I445" s="53">
        <v>315.0</v>
      </c>
      <c r="J445" s="54">
        <f>IFNA(VLOOKUP(S445,'Imported Index'!A:B,2,0),1)</f>
        <v>1</v>
      </c>
      <c r="K445" s="33"/>
      <c r="L445" s="33"/>
      <c r="M445" s="55"/>
      <c r="N445" s="55"/>
      <c r="O445" s="56">
        <f>ifna(VLookup(H445, SwSh!A:B, 2, 0),"")</f>
        <v>60</v>
      </c>
      <c r="P445" s="57">
        <f t="shared" si="13"/>
        <v>315</v>
      </c>
      <c r="Q445" s="56">
        <f>ifna(VLookup(H445, PLA!A:C, 3, 0),"")</f>
        <v>90</v>
      </c>
      <c r="R445" s="56" t="str">
        <f>ifna(VLookup(H445, Sv!A:B, 2, 0),"")</f>
        <v/>
      </c>
      <c r="S445" s="58" t="str">
        <f t="shared" si="2"/>
        <v>roselia</v>
      </c>
    </row>
    <row r="446" ht="31.5" customHeight="1">
      <c r="A446" s="41">
        <v>445.0</v>
      </c>
      <c r="B446" s="41">
        <v>1.0</v>
      </c>
      <c r="C446" s="41">
        <v>16.0</v>
      </c>
      <c r="D446" s="41">
        <v>17.0</v>
      </c>
      <c r="E446" s="41">
        <v>3.0</v>
      </c>
      <c r="F446" s="41">
        <v>5.0</v>
      </c>
      <c r="G446" s="42" t="str">
        <f>ifna(VLookup(S446,Shiny!B:C, 2, 0),"")</f>
        <v/>
      </c>
      <c r="H446" s="43" t="s">
        <v>421</v>
      </c>
      <c r="I446" s="44">
        <v>315.0</v>
      </c>
      <c r="J446" s="45">
        <f>IFNA(VLOOKUP(S446,'Imported Index'!A:B,2,0),1)</f>
        <v>1</v>
      </c>
      <c r="K446" s="61"/>
      <c r="L446" s="47"/>
      <c r="M446" s="48"/>
      <c r="N446" s="59" t="s">
        <v>73</v>
      </c>
      <c r="O446" s="49">
        <f>ifna(VLookup(H446, SwSh!A:B, 2, 0),"")</f>
        <v>60</v>
      </c>
      <c r="P446" s="50">
        <f t="shared" si="13"/>
        <v>315</v>
      </c>
      <c r="Q446" s="49">
        <f>ifna(VLookup(H446, PLA!A:C, 3, 0),"")</f>
        <v>90</v>
      </c>
      <c r="R446" s="49" t="str">
        <f>ifna(VLookup(H446, Sv!A:B, 2, 0),"")</f>
        <v/>
      </c>
      <c r="S446" s="51" t="str">
        <f t="shared" si="2"/>
        <v>roselia-f</v>
      </c>
    </row>
    <row r="447" ht="31.5" customHeight="1">
      <c r="A447" s="31">
        <v>446.0</v>
      </c>
      <c r="B447" s="31">
        <v>1.0</v>
      </c>
      <c r="C447" s="31">
        <v>16.0</v>
      </c>
      <c r="D447" s="31">
        <v>18.0</v>
      </c>
      <c r="E447" s="31">
        <v>3.0</v>
      </c>
      <c r="F447" s="31">
        <v>6.0</v>
      </c>
      <c r="G447" s="32" t="str">
        <f>ifna(VLookup(S447,Shiny!B:C, 2, 0),"")</f>
        <v/>
      </c>
      <c r="H447" s="52" t="s">
        <v>422</v>
      </c>
      <c r="I447" s="53">
        <v>316.0</v>
      </c>
      <c r="J447" s="54">
        <f>IFNA(VLOOKUP(S447,'Imported Index'!A:B,2,0),1)</f>
        <v>1</v>
      </c>
      <c r="K447" s="62"/>
      <c r="L447" s="33"/>
      <c r="M447" s="55"/>
      <c r="N447" s="55"/>
      <c r="O447" s="56" t="str">
        <f>ifna(VLookup(H447, SwSh!A:B, 2, 0),"")</f>
        <v/>
      </c>
      <c r="P447" s="57">
        <f t="shared" si="13"/>
        <v>316</v>
      </c>
      <c r="Q447" s="56" t="str">
        <f>ifna(VLookup(H447, PLA!A:C, 3, 0),"")</f>
        <v/>
      </c>
      <c r="R447" s="56">
        <f>ifna(VLookup(H447, Sv!A:B, 2, 0),"")</f>
        <v>139</v>
      </c>
      <c r="S447" s="58" t="str">
        <f t="shared" si="2"/>
        <v>gulpin</v>
      </c>
    </row>
    <row r="448" ht="31.5" customHeight="1">
      <c r="A448" s="41">
        <v>447.0</v>
      </c>
      <c r="B448" s="41">
        <v>1.0</v>
      </c>
      <c r="C448" s="41">
        <v>16.0</v>
      </c>
      <c r="D448" s="41">
        <v>19.0</v>
      </c>
      <c r="E448" s="41">
        <v>4.0</v>
      </c>
      <c r="F448" s="41">
        <v>1.0</v>
      </c>
      <c r="G448" s="42" t="str">
        <f>ifna(VLookup(S448,Shiny!B:C, 2, 0),"")</f>
        <v/>
      </c>
      <c r="H448" s="43" t="s">
        <v>422</v>
      </c>
      <c r="I448" s="44">
        <v>316.0</v>
      </c>
      <c r="J448" s="45">
        <f>IFNA(VLOOKUP(S448,'Imported Index'!A:B,2,0),1)</f>
        <v>1</v>
      </c>
      <c r="K448" s="61"/>
      <c r="L448" s="47"/>
      <c r="M448" s="48"/>
      <c r="N448" s="59" t="s">
        <v>73</v>
      </c>
      <c r="O448" s="49" t="str">
        <f>ifna(VLookup(H448, SwSh!A:B, 2, 0),"")</f>
        <v/>
      </c>
      <c r="P448" s="50">
        <f t="shared" si="13"/>
        <v>316</v>
      </c>
      <c r="Q448" s="49" t="str">
        <f>ifna(VLookup(H448, PLA!A:C, 3, 0),"")</f>
        <v/>
      </c>
      <c r="R448" s="49">
        <f>ifna(VLookup(H448, Sv!A:B, 2, 0),"")</f>
        <v>139</v>
      </c>
      <c r="S448" s="51" t="str">
        <f t="shared" si="2"/>
        <v>gulpin-f</v>
      </c>
    </row>
    <row r="449" ht="31.5" customHeight="1">
      <c r="A449" s="31">
        <v>448.0</v>
      </c>
      <c r="B449" s="31">
        <v>1.0</v>
      </c>
      <c r="C449" s="31">
        <v>16.0</v>
      </c>
      <c r="D449" s="31">
        <v>20.0</v>
      </c>
      <c r="E449" s="31">
        <v>4.0</v>
      </c>
      <c r="F449" s="31">
        <v>2.0</v>
      </c>
      <c r="G449" s="32" t="str">
        <f>ifna(VLookup(S449,Shiny!B:C, 2, 0),"")</f>
        <v/>
      </c>
      <c r="H449" s="52" t="s">
        <v>423</v>
      </c>
      <c r="I449" s="53">
        <v>317.0</v>
      </c>
      <c r="J449" s="54">
        <f>IFNA(VLOOKUP(S449,'Imported Index'!A:B,2,0),1)</f>
        <v>1</v>
      </c>
      <c r="K449" s="62"/>
      <c r="L449" s="33"/>
      <c r="M449" s="55"/>
      <c r="N449" s="55"/>
      <c r="O449" s="56" t="str">
        <f>ifna(VLookup(H449, SwSh!A:B, 2, 0),"")</f>
        <v/>
      </c>
      <c r="P449" s="57">
        <f t="shared" si="13"/>
        <v>317</v>
      </c>
      <c r="Q449" s="56" t="str">
        <f>ifna(VLookup(H449, PLA!A:C, 3, 0),"")</f>
        <v/>
      </c>
      <c r="R449" s="56">
        <f>ifna(VLookup(H449, Sv!A:B, 2, 0),"")</f>
        <v>140</v>
      </c>
      <c r="S449" s="58" t="str">
        <f t="shared" si="2"/>
        <v>swalot</v>
      </c>
    </row>
    <row r="450" ht="31.5" customHeight="1">
      <c r="A450" s="41">
        <v>449.0</v>
      </c>
      <c r="B450" s="41">
        <v>1.0</v>
      </c>
      <c r="C450" s="41">
        <v>16.0</v>
      </c>
      <c r="D450" s="41">
        <v>21.0</v>
      </c>
      <c r="E450" s="41">
        <v>4.0</v>
      </c>
      <c r="F450" s="41">
        <v>3.0</v>
      </c>
      <c r="G450" s="42" t="str">
        <f>ifna(VLookup(S450,Shiny!B:C, 2, 0),"")</f>
        <v/>
      </c>
      <c r="H450" s="43" t="s">
        <v>423</v>
      </c>
      <c r="I450" s="44">
        <v>317.0</v>
      </c>
      <c r="J450" s="45">
        <f>IFNA(VLOOKUP(S450,'Imported Index'!A:B,2,0),1)</f>
        <v>1</v>
      </c>
      <c r="K450" s="61"/>
      <c r="L450" s="47"/>
      <c r="M450" s="48"/>
      <c r="N450" s="59" t="s">
        <v>73</v>
      </c>
      <c r="O450" s="49" t="str">
        <f>ifna(VLookup(H450, SwSh!A:B, 2, 0),"")</f>
        <v/>
      </c>
      <c r="P450" s="50">
        <f t="shared" si="13"/>
        <v>317</v>
      </c>
      <c r="Q450" s="49" t="str">
        <f>ifna(VLookup(H450, PLA!A:C, 3, 0),"")</f>
        <v/>
      </c>
      <c r="R450" s="49">
        <f>ifna(VLookup(H450, Sv!A:B, 2, 0),"")</f>
        <v>140</v>
      </c>
      <c r="S450" s="51" t="str">
        <f t="shared" si="2"/>
        <v>swalot-f</v>
      </c>
    </row>
    <row r="451" ht="31.5" customHeight="1">
      <c r="A451" s="31">
        <v>450.0</v>
      </c>
      <c r="B451" s="31">
        <v>1.0</v>
      </c>
      <c r="C451" s="31">
        <v>16.0</v>
      </c>
      <c r="D451" s="31">
        <v>22.0</v>
      </c>
      <c r="E451" s="31">
        <v>4.0</v>
      </c>
      <c r="F451" s="31">
        <v>4.0</v>
      </c>
      <c r="G451" s="32" t="str">
        <f>ifna(VLookup(S451,Shiny!B:C, 2, 0),"")</f>
        <v/>
      </c>
      <c r="H451" s="52" t="s">
        <v>424</v>
      </c>
      <c r="I451" s="53">
        <v>318.0</v>
      </c>
      <c r="J451" s="54">
        <f>IFNA(VLOOKUP(S451,'Imported Index'!A:B,2,0),1)</f>
        <v>1</v>
      </c>
      <c r="K451" s="33"/>
      <c r="L451" s="33"/>
      <c r="M451" s="55"/>
      <c r="N451" s="55"/>
      <c r="O451" s="56">
        <f>ifna(VLookup(H451, SwSh!A:B, 2, 0),"")</f>
        <v>111</v>
      </c>
      <c r="P451" s="57">
        <f t="shared" si="13"/>
        <v>318</v>
      </c>
      <c r="Q451" s="56" t="str">
        <f>ifna(VLookup(H451, PLA!A:C, 3, 0),"")</f>
        <v/>
      </c>
      <c r="R451" s="56" t="str">
        <f>ifna(VLookup(H451, Sv!A:B, 2, 0),"")</f>
        <v/>
      </c>
      <c r="S451" s="58" t="str">
        <f t="shared" si="2"/>
        <v>carvanha</v>
      </c>
    </row>
    <row r="452" ht="31.5" customHeight="1">
      <c r="A452" s="41">
        <v>451.0</v>
      </c>
      <c r="B452" s="41">
        <v>1.0</v>
      </c>
      <c r="C452" s="41">
        <v>16.0</v>
      </c>
      <c r="D452" s="41">
        <v>23.0</v>
      </c>
      <c r="E452" s="41">
        <v>4.0</v>
      </c>
      <c r="F452" s="41">
        <v>5.0</v>
      </c>
      <c r="G452" s="42" t="str">
        <f>ifna(VLookup(S452,Shiny!B:C, 2, 0),"")</f>
        <v/>
      </c>
      <c r="H452" s="43" t="s">
        <v>425</v>
      </c>
      <c r="I452" s="44">
        <v>319.0</v>
      </c>
      <c r="J452" s="45">
        <f>IFNA(VLOOKUP(S452,'Imported Index'!A:B,2,0),1)</f>
        <v>1</v>
      </c>
      <c r="K452" s="47"/>
      <c r="L452" s="47"/>
      <c r="M452" s="48"/>
      <c r="N452" s="48"/>
      <c r="O452" s="49">
        <f>ifna(VLookup(H452, SwSh!A:B, 2, 0),"")</f>
        <v>112</v>
      </c>
      <c r="P452" s="50">
        <f t="shared" si="13"/>
        <v>319</v>
      </c>
      <c r="Q452" s="49" t="str">
        <f>ifna(VLookup(H452, PLA!A:C, 3, 0),"")</f>
        <v/>
      </c>
      <c r="R452" s="49" t="str">
        <f>ifna(VLookup(H452, Sv!A:B, 2, 0),"")</f>
        <v/>
      </c>
      <c r="S452" s="51" t="str">
        <f t="shared" si="2"/>
        <v>sharpedo</v>
      </c>
    </row>
    <row r="453" ht="31.5" customHeight="1">
      <c r="A453" s="31">
        <v>452.0</v>
      </c>
      <c r="B453" s="31">
        <v>1.0</v>
      </c>
      <c r="C453" s="31">
        <v>16.0</v>
      </c>
      <c r="D453" s="31">
        <v>24.0</v>
      </c>
      <c r="E453" s="31">
        <v>4.0</v>
      </c>
      <c r="F453" s="31">
        <v>6.0</v>
      </c>
      <c r="G453" s="32" t="str">
        <f>ifna(VLookup(S453,Shiny!B:C, 2, 0),"")</f>
        <v/>
      </c>
      <c r="H453" s="52" t="s">
        <v>426</v>
      </c>
      <c r="I453" s="53">
        <v>320.0</v>
      </c>
      <c r="J453" s="54">
        <f>IFNA(VLOOKUP(S453,'Imported Index'!A:B,2,0),1)</f>
        <v>1</v>
      </c>
      <c r="K453" s="33"/>
      <c r="L453" s="33"/>
      <c r="M453" s="55"/>
      <c r="N453" s="55"/>
      <c r="O453" s="56">
        <f>ifna(VLookup(H453, SwSh!A:B, 2, 0),"")</f>
        <v>190</v>
      </c>
      <c r="P453" s="57">
        <f t="shared" si="13"/>
        <v>320</v>
      </c>
      <c r="Q453" s="56" t="str">
        <f>ifna(VLookup(H453, PLA!A:C, 3, 0),"")</f>
        <v/>
      </c>
      <c r="R453" s="56" t="str">
        <f>ifna(VLookup(H453, Sv!A:B, 2, 0),"")</f>
        <v/>
      </c>
      <c r="S453" s="58" t="str">
        <f t="shared" si="2"/>
        <v>wailmer</v>
      </c>
    </row>
    <row r="454" ht="31.5" customHeight="1">
      <c r="A454" s="41">
        <v>453.0</v>
      </c>
      <c r="B454" s="41">
        <v>1.0</v>
      </c>
      <c r="C454" s="41">
        <v>16.0</v>
      </c>
      <c r="D454" s="41">
        <v>25.0</v>
      </c>
      <c r="E454" s="41">
        <v>5.0</v>
      </c>
      <c r="F454" s="41">
        <v>1.0</v>
      </c>
      <c r="G454" s="42" t="str">
        <f>ifna(VLookup(S454,Shiny!B:C, 2, 0),"")</f>
        <v/>
      </c>
      <c r="H454" s="43" t="s">
        <v>427</v>
      </c>
      <c r="I454" s="44">
        <v>321.0</v>
      </c>
      <c r="J454" s="45">
        <f>IFNA(VLOOKUP(S454,'Imported Index'!A:B,2,0),1)</f>
        <v>1</v>
      </c>
      <c r="K454" s="47"/>
      <c r="L454" s="47"/>
      <c r="M454" s="48"/>
      <c r="N454" s="48"/>
      <c r="O454" s="49">
        <f>ifna(VLookup(H454, SwSh!A:B, 2, 0),"")</f>
        <v>191</v>
      </c>
      <c r="P454" s="50">
        <f t="shared" si="13"/>
        <v>321</v>
      </c>
      <c r="Q454" s="49" t="str">
        <f>ifna(VLookup(H454, PLA!A:C, 3, 0),"")</f>
        <v/>
      </c>
      <c r="R454" s="49" t="str">
        <f>ifna(VLookup(H454, Sv!A:B, 2, 0),"")</f>
        <v/>
      </c>
      <c r="S454" s="51" t="str">
        <f t="shared" si="2"/>
        <v>wailord</v>
      </c>
    </row>
    <row r="455" ht="31.5" customHeight="1">
      <c r="A455" s="31">
        <v>454.0</v>
      </c>
      <c r="B455" s="31">
        <v>1.0</v>
      </c>
      <c r="C455" s="31">
        <v>16.0</v>
      </c>
      <c r="D455" s="31">
        <v>26.0</v>
      </c>
      <c r="E455" s="31">
        <v>5.0</v>
      </c>
      <c r="F455" s="31">
        <v>2.0</v>
      </c>
      <c r="G455" s="32" t="str">
        <f>ifna(VLookup(S455,Shiny!B:C, 2, 0),"")</f>
        <v/>
      </c>
      <c r="H455" s="52" t="s">
        <v>428</v>
      </c>
      <c r="I455" s="53">
        <v>322.0</v>
      </c>
      <c r="J455" s="54">
        <f>IFNA(VLOOKUP(S455,'Imported Index'!A:B,2,0),1)</f>
        <v>1</v>
      </c>
      <c r="K455" s="62"/>
      <c r="L455" s="33"/>
      <c r="M455" s="55"/>
      <c r="N455" s="55"/>
      <c r="O455" s="56" t="str">
        <f>ifna(VLookup(H455, SwSh!A:B, 2, 0),"")</f>
        <v/>
      </c>
      <c r="P455" s="57">
        <f t="shared" si="13"/>
        <v>322</v>
      </c>
      <c r="Q455" s="56" t="str">
        <f>ifna(VLookup(H455, PLA!A:C, 3, 0),"")</f>
        <v/>
      </c>
      <c r="R455" s="56">
        <f>ifna(VLookup(H455, Sv!A:B, 2, 0),"")</f>
        <v>151</v>
      </c>
      <c r="S455" s="58" t="str">
        <f t="shared" si="2"/>
        <v>numel</v>
      </c>
    </row>
    <row r="456" ht="31.5" customHeight="1">
      <c r="A456" s="41">
        <v>455.0</v>
      </c>
      <c r="B456" s="41">
        <v>1.0</v>
      </c>
      <c r="C456" s="41">
        <v>16.0</v>
      </c>
      <c r="D456" s="41">
        <v>27.0</v>
      </c>
      <c r="E456" s="41">
        <v>5.0</v>
      </c>
      <c r="F456" s="41">
        <v>3.0</v>
      </c>
      <c r="G456" s="42" t="str">
        <f>ifna(VLookup(S456,Shiny!B:C, 2, 0),"")</f>
        <v/>
      </c>
      <c r="H456" s="43" t="s">
        <v>428</v>
      </c>
      <c r="I456" s="44">
        <v>322.0</v>
      </c>
      <c r="J456" s="45">
        <f>IFNA(VLOOKUP(S456,'Imported Index'!A:B,2,0),1)</f>
        <v>1</v>
      </c>
      <c r="K456" s="61"/>
      <c r="L456" s="47"/>
      <c r="M456" s="48"/>
      <c r="N456" s="59" t="s">
        <v>73</v>
      </c>
      <c r="O456" s="49" t="str">
        <f>ifna(VLookup(H456, SwSh!A:B, 2, 0),"")</f>
        <v/>
      </c>
      <c r="P456" s="50">
        <f t="shared" si="13"/>
        <v>322</v>
      </c>
      <c r="Q456" s="49" t="str">
        <f>ifna(VLookup(H456, PLA!A:C, 3, 0),"")</f>
        <v/>
      </c>
      <c r="R456" s="49">
        <f>ifna(VLookup(H456, Sv!A:B, 2, 0),"")</f>
        <v>151</v>
      </c>
      <c r="S456" s="51" t="str">
        <f t="shared" si="2"/>
        <v>numel-f</v>
      </c>
    </row>
    <row r="457" ht="31.5" customHeight="1">
      <c r="A457" s="31">
        <v>456.0</v>
      </c>
      <c r="B457" s="31">
        <v>1.0</v>
      </c>
      <c r="C457" s="31">
        <v>16.0</v>
      </c>
      <c r="D457" s="31">
        <v>28.0</v>
      </c>
      <c r="E457" s="31">
        <v>5.0</v>
      </c>
      <c r="F457" s="31">
        <v>4.0</v>
      </c>
      <c r="G457" s="32" t="str">
        <f>ifna(VLookup(S457,Shiny!B:C, 2, 0),"")</f>
        <v/>
      </c>
      <c r="H457" s="52" t="s">
        <v>429</v>
      </c>
      <c r="I457" s="53">
        <v>323.0</v>
      </c>
      <c r="J457" s="54">
        <f>IFNA(VLOOKUP(S457,'Imported Index'!A:B,2,0),1)</f>
        <v>1</v>
      </c>
      <c r="K457" s="62"/>
      <c r="L457" s="33"/>
      <c r="M457" s="55"/>
      <c r="N457" s="55"/>
      <c r="O457" s="56" t="str">
        <f>ifna(VLookup(H457, SwSh!A:B, 2, 0),"")</f>
        <v/>
      </c>
      <c r="P457" s="57">
        <f t="shared" si="13"/>
        <v>323</v>
      </c>
      <c r="Q457" s="56" t="str">
        <f>ifna(VLookup(H457, PLA!A:C, 3, 0),"")</f>
        <v/>
      </c>
      <c r="R457" s="56">
        <f>ifna(VLookup(H457, Sv!A:B, 2, 0),"")</f>
        <v>152</v>
      </c>
      <c r="S457" s="58" t="str">
        <f t="shared" si="2"/>
        <v>camerupt</v>
      </c>
    </row>
    <row r="458" ht="31.5" customHeight="1">
      <c r="A458" s="41">
        <v>457.0</v>
      </c>
      <c r="B458" s="41">
        <v>1.0</v>
      </c>
      <c r="C458" s="41">
        <v>16.0</v>
      </c>
      <c r="D458" s="41">
        <v>29.0</v>
      </c>
      <c r="E458" s="41">
        <v>5.0</v>
      </c>
      <c r="F458" s="41">
        <v>5.0</v>
      </c>
      <c r="G458" s="42" t="str">
        <f>ifna(VLookup(S458,Shiny!B:C, 2, 0),"")</f>
        <v/>
      </c>
      <c r="H458" s="43" t="s">
        <v>429</v>
      </c>
      <c r="I458" s="44">
        <v>323.0</v>
      </c>
      <c r="J458" s="45">
        <f>IFNA(VLOOKUP(S458,'Imported Index'!A:B,2,0),1)</f>
        <v>1</v>
      </c>
      <c r="K458" s="61"/>
      <c r="L458" s="47"/>
      <c r="M458" s="48"/>
      <c r="N458" s="59" t="s">
        <v>73</v>
      </c>
      <c r="O458" s="49" t="str">
        <f>ifna(VLookup(H458, SwSh!A:B, 2, 0),"")</f>
        <v/>
      </c>
      <c r="P458" s="50">
        <f t="shared" si="13"/>
        <v>323</v>
      </c>
      <c r="Q458" s="49" t="str">
        <f>ifna(VLookup(H458, PLA!A:C, 3, 0),"")</f>
        <v/>
      </c>
      <c r="R458" s="49">
        <f>ifna(VLookup(H458, Sv!A:B, 2, 0),"")</f>
        <v>152</v>
      </c>
      <c r="S458" s="51" t="str">
        <f t="shared" si="2"/>
        <v>camerupt-f</v>
      </c>
    </row>
    <row r="459" ht="31.5" customHeight="1">
      <c r="A459" s="31">
        <v>458.0</v>
      </c>
      <c r="B459" s="31">
        <v>1.0</v>
      </c>
      <c r="C459" s="31">
        <v>16.0</v>
      </c>
      <c r="D459" s="31">
        <v>30.0</v>
      </c>
      <c r="E459" s="31">
        <v>5.0</v>
      </c>
      <c r="F459" s="31">
        <v>6.0</v>
      </c>
      <c r="G459" s="32" t="str">
        <f>ifna(VLookup(S459,Shiny!B:C, 2, 0),"")</f>
        <v/>
      </c>
      <c r="H459" s="52" t="s">
        <v>430</v>
      </c>
      <c r="I459" s="53">
        <v>324.0</v>
      </c>
      <c r="J459" s="54">
        <f>IFNA(VLOOKUP(S459,'Imported Index'!A:B,2,0),1)</f>
        <v>1</v>
      </c>
      <c r="K459" s="62"/>
      <c r="L459" s="33"/>
      <c r="M459" s="55"/>
      <c r="N459" s="55"/>
      <c r="O459" s="56">
        <f>ifna(VLookup(H459, SwSh!A:B, 2, 0),"")</f>
        <v>173</v>
      </c>
      <c r="P459" s="57">
        <f t="shared" si="13"/>
        <v>324</v>
      </c>
      <c r="Q459" s="56" t="str">
        <f>ifna(VLookup(H459, PLA!A:C, 3, 0),"")</f>
        <v/>
      </c>
      <c r="R459" s="56">
        <f>ifna(VLookup(H459, Sv!A:B, 2, 0),"")</f>
        <v>150</v>
      </c>
      <c r="S459" s="58" t="str">
        <f t="shared" si="2"/>
        <v>torkoal</v>
      </c>
    </row>
    <row r="460" ht="31.5" customHeight="1">
      <c r="A460" s="41">
        <v>459.0</v>
      </c>
      <c r="B460" s="41">
        <v>1.0</v>
      </c>
      <c r="C460" s="41">
        <v>17.0</v>
      </c>
      <c r="D460" s="41">
        <v>1.0</v>
      </c>
      <c r="E460" s="41">
        <v>1.0</v>
      </c>
      <c r="F460" s="41">
        <v>1.0</v>
      </c>
      <c r="G460" s="42" t="str">
        <f>ifna(VLookup(S460,Shiny!B:C, 2, 0),"")</f>
        <v/>
      </c>
      <c r="H460" s="43" t="s">
        <v>431</v>
      </c>
      <c r="I460" s="44">
        <v>325.0</v>
      </c>
      <c r="J460" s="45">
        <f>IFNA(VLOOKUP(S460,'Imported Index'!A:B,2,0),1)</f>
        <v>1</v>
      </c>
      <c r="K460" s="61"/>
      <c r="L460" s="47"/>
      <c r="M460" s="48"/>
      <c r="N460" s="48"/>
      <c r="O460" s="49" t="str">
        <f>ifna(VLookup(H460, SwSh!A:B, 2, 0),"")</f>
        <v/>
      </c>
      <c r="P460" s="50">
        <f t="shared" si="13"/>
        <v>325</v>
      </c>
      <c r="Q460" s="49" t="str">
        <f>ifna(VLookup(H460, PLA!A:C, 3, 0),"")</f>
        <v/>
      </c>
      <c r="R460" s="49">
        <f>ifna(VLookup(H460, Sv!A:B, 2, 0),"")</f>
        <v>111</v>
      </c>
      <c r="S460" s="51" t="str">
        <f t="shared" si="2"/>
        <v>spoink</v>
      </c>
    </row>
    <row r="461" ht="31.5" customHeight="1">
      <c r="A461" s="31">
        <v>460.0</v>
      </c>
      <c r="B461" s="31">
        <v>1.0</v>
      </c>
      <c r="C461" s="31">
        <v>17.0</v>
      </c>
      <c r="D461" s="31">
        <v>2.0</v>
      </c>
      <c r="E461" s="31">
        <v>1.0</v>
      </c>
      <c r="F461" s="31">
        <v>2.0</v>
      </c>
      <c r="G461" s="32" t="str">
        <f>ifna(VLookup(S461,Shiny!B:C, 2, 0),"")</f>
        <v/>
      </c>
      <c r="H461" s="52" t="s">
        <v>432</v>
      </c>
      <c r="I461" s="53">
        <v>326.0</v>
      </c>
      <c r="J461" s="54">
        <f>IFNA(VLOOKUP(S461,'Imported Index'!A:B,2,0),1)</f>
        <v>1</v>
      </c>
      <c r="K461" s="62"/>
      <c r="L461" s="33"/>
      <c r="M461" s="55"/>
      <c r="N461" s="55"/>
      <c r="O461" s="56" t="str">
        <f>ifna(VLookup(H461, SwSh!A:B, 2, 0),"")</f>
        <v/>
      </c>
      <c r="P461" s="57">
        <f t="shared" si="13"/>
        <v>326</v>
      </c>
      <c r="Q461" s="56" t="str">
        <f>ifna(VLookup(H461, PLA!A:C, 3, 0),"")</f>
        <v/>
      </c>
      <c r="R461" s="56">
        <f>ifna(VLookup(H461, Sv!A:B, 2, 0),"")</f>
        <v>112</v>
      </c>
      <c r="S461" s="58" t="str">
        <f t="shared" si="2"/>
        <v>grumpig</v>
      </c>
    </row>
    <row r="462" ht="31.5" customHeight="1">
      <c r="A462" s="41">
        <v>461.0</v>
      </c>
      <c r="B462" s="41">
        <v>1.0</v>
      </c>
      <c r="C462" s="41">
        <v>17.0</v>
      </c>
      <c r="D462" s="41">
        <v>3.0</v>
      </c>
      <c r="E462" s="41">
        <v>1.0</v>
      </c>
      <c r="F462" s="41">
        <v>3.0</v>
      </c>
      <c r="G462" s="42" t="str">
        <f>ifna(VLookup(S462,Shiny!B:C, 2, 0),"")</f>
        <v/>
      </c>
      <c r="H462" s="43" t="s">
        <v>433</v>
      </c>
      <c r="I462" s="44">
        <v>327.0</v>
      </c>
      <c r="J462" s="45">
        <f>IFNA(VLOOKUP(S462,'Imported Index'!A:B,2,0),1)</f>
        <v>1</v>
      </c>
      <c r="K462" s="47"/>
      <c r="L462" s="47"/>
      <c r="M462" s="48"/>
      <c r="N462" s="48"/>
      <c r="O462" s="49" t="str">
        <f>ifna(VLookup(H462, SwSh!A:B, 2, 0),"")</f>
        <v/>
      </c>
      <c r="P462" s="50">
        <f t="shared" si="13"/>
        <v>327</v>
      </c>
      <c r="Q462" s="49" t="str">
        <f>ifna(VLookup(H462, PLA!A:C, 3, 0),"")</f>
        <v/>
      </c>
      <c r="R462" s="49" t="str">
        <f>ifna(VLookup(H462, Sv!A:B, 2, 0),"")</f>
        <v/>
      </c>
      <c r="S462" s="51" t="str">
        <f t="shared" si="2"/>
        <v>spinda</v>
      </c>
    </row>
    <row r="463" ht="31.5" customHeight="1">
      <c r="A463" s="31">
        <v>462.0</v>
      </c>
      <c r="B463" s="31">
        <v>1.0</v>
      </c>
      <c r="C463" s="31">
        <v>17.0</v>
      </c>
      <c r="D463" s="31">
        <v>4.0</v>
      </c>
      <c r="E463" s="31">
        <v>1.0</v>
      </c>
      <c r="F463" s="31">
        <v>4.0</v>
      </c>
      <c r="G463" s="32" t="str">
        <f>ifna(VLookup(S463,Shiny!B:C, 2, 0),"")</f>
        <v/>
      </c>
      <c r="H463" s="52" t="s">
        <v>434</v>
      </c>
      <c r="I463" s="53">
        <v>328.0</v>
      </c>
      <c r="J463" s="54">
        <f>IFNA(VLOOKUP(S463,'Imported Index'!A:B,2,0),1)</f>
        <v>1</v>
      </c>
      <c r="K463" s="33"/>
      <c r="L463" s="33"/>
      <c r="M463" s="55"/>
      <c r="N463" s="55"/>
      <c r="O463" s="56">
        <f>ifna(VLookup(H463, SwSh!A:B, 2, 0),"")</f>
        <v>321</v>
      </c>
      <c r="P463" s="57">
        <f t="shared" si="13"/>
        <v>328</v>
      </c>
      <c r="Q463" s="56" t="str">
        <f>ifna(VLookup(H463, PLA!A:C, 3, 0),"")</f>
        <v/>
      </c>
      <c r="R463" s="56" t="str">
        <f>ifna(VLookup(H463, Sv!A:B, 2, 0),"")</f>
        <v>I?</v>
      </c>
      <c r="S463" s="58" t="str">
        <f t="shared" si="2"/>
        <v>trapinch</v>
      </c>
    </row>
    <row r="464" ht="31.5" customHeight="1">
      <c r="A464" s="41">
        <v>463.0</v>
      </c>
      <c r="B464" s="41">
        <v>1.0</v>
      </c>
      <c r="C464" s="41">
        <v>17.0</v>
      </c>
      <c r="D464" s="41">
        <v>5.0</v>
      </c>
      <c r="E464" s="41">
        <v>1.0</v>
      </c>
      <c r="F464" s="41">
        <v>5.0</v>
      </c>
      <c r="G464" s="42" t="str">
        <f>ifna(VLookup(S464,Shiny!B:C, 2, 0),"")</f>
        <v/>
      </c>
      <c r="H464" s="43" t="s">
        <v>435</v>
      </c>
      <c r="I464" s="44">
        <v>329.0</v>
      </c>
      <c r="J464" s="45">
        <f>IFNA(VLOOKUP(S464,'Imported Index'!A:B,2,0),1)</f>
        <v>1</v>
      </c>
      <c r="K464" s="47"/>
      <c r="L464" s="47"/>
      <c r="M464" s="48"/>
      <c r="N464" s="48"/>
      <c r="O464" s="49">
        <f>ifna(VLookup(H464, SwSh!A:B, 2, 0),"")</f>
        <v>322</v>
      </c>
      <c r="P464" s="50">
        <f t="shared" si="13"/>
        <v>329</v>
      </c>
      <c r="Q464" s="49" t="str">
        <f>ifna(VLookup(H464, PLA!A:C, 3, 0),"")</f>
        <v/>
      </c>
      <c r="R464" s="49" t="str">
        <f>ifna(VLookup(H464, Sv!A:B, 2, 0),"")</f>
        <v>I?</v>
      </c>
      <c r="S464" s="51" t="str">
        <f t="shared" si="2"/>
        <v>vibrava</v>
      </c>
    </row>
    <row r="465" ht="31.5" customHeight="1">
      <c r="A465" s="31">
        <v>464.0</v>
      </c>
      <c r="B465" s="31">
        <v>1.0</v>
      </c>
      <c r="C465" s="31">
        <v>17.0</v>
      </c>
      <c r="D465" s="31">
        <v>6.0</v>
      </c>
      <c r="E465" s="31">
        <v>1.0</v>
      </c>
      <c r="F465" s="31">
        <v>6.0</v>
      </c>
      <c r="G465" s="32" t="str">
        <f>ifna(VLookup(S465,Shiny!B:C, 2, 0),"")</f>
        <v/>
      </c>
      <c r="H465" s="52" t="s">
        <v>436</v>
      </c>
      <c r="I465" s="53">
        <v>330.0</v>
      </c>
      <c r="J465" s="54">
        <f>IFNA(VLOOKUP(S465,'Imported Index'!A:B,2,0),1)</f>
        <v>1</v>
      </c>
      <c r="K465" s="33"/>
      <c r="L465" s="33"/>
      <c r="M465" s="55"/>
      <c r="N465" s="55"/>
      <c r="O465" s="56">
        <f>ifna(VLookup(H465, SwSh!A:B, 2, 0),"")</f>
        <v>323</v>
      </c>
      <c r="P465" s="57">
        <f t="shared" si="13"/>
        <v>330</v>
      </c>
      <c r="Q465" s="56" t="str">
        <f>ifna(VLookup(H465, PLA!A:C, 3, 0),"")</f>
        <v/>
      </c>
      <c r="R465" s="56" t="str">
        <f>ifna(VLookup(H465, Sv!A:B, 2, 0),"")</f>
        <v>I?</v>
      </c>
      <c r="S465" s="58" t="str">
        <f t="shared" si="2"/>
        <v>flygon</v>
      </c>
    </row>
    <row r="466" ht="31.5" customHeight="1">
      <c r="A466" s="41">
        <v>465.0</v>
      </c>
      <c r="B466" s="41">
        <v>1.0</v>
      </c>
      <c r="C466" s="41">
        <v>17.0</v>
      </c>
      <c r="D466" s="41">
        <v>7.0</v>
      </c>
      <c r="E466" s="41">
        <v>2.0</v>
      </c>
      <c r="F466" s="41">
        <v>1.0</v>
      </c>
      <c r="G466" s="42" t="str">
        <f>ifna(VLookup(S466,Shiny!B:C, 2, 0),"")</f>
        <v/>
      </c>
      <c r="H466" s="43" t="s">
        <v>437</v>
      </c>
      <c r="I466" s="44">
        <v>331.0</v>
      </c>
      <c r="J466" s="45">
        <f>IFNA(VLOOKUP(S466,'Imported Index'!A:B,2,0),1)</f>
        <v>1</v>
      </c>
      <c r="K466" s="61"/>
      <c r="L466" s="47"/>
      <c r="M466" s="48"/>
      <c r="N466" s="48"/>
      <c r="O466" s="49" t="str">
        <f>ifna(VLookup(H466, SwSh!A:B, 2, 0),"")</f>
        <v/>
      </c>
      <c r="P466" s="50">
        <f t="shared" si="13"/>
        <v>331</v>
      </c>
      <c r="Q466" s="49" t="str">
        <f>ifna(VLookup(H466, PLA!A:C, 3, 0),"")</f>
        <v/>
      </c>
      <c r="R466" s="49">
        <f>ifna(VLookup(H466, Sv!A:B, 2, 0),"")</f>
        <v>252</v>
      </c>
      <c r="S466" s="51" t="str">
        <f t="shared" si="2"/>
        <v>cacnea</v>
      </c>
    </row>
    <row r="467" ht="31.5" customHeight="1">
      <c r="A467" s="31">
        <v>466.0</v>
      </c>
      <c r="B467" s="31">
        <v>1.0</v>
      </c>
      <c r="C467" s="31">
        <v>17.0</v>
      </c>
      <c r="D467" s="31">
        <v>8.0</v>
      </c>
      <c r="E467" s="31">
        <v>2.0</v>
      </c>
      <c r="F467" s="31">
        <v>2.0</v>
      </c>
      <c r="G467" s="32" t="str">
        <f>ifna(VLookup(S467,Shiny!B:C, 2, 0),"")</f>
        <v/>
      </c>
      <c r="H467" s="52" t="s">
        <v>438</v>
      </c>
      <c r="I467" s="53">
        <v>332.0</v>
      </c>
      <c r="J467" s="54">
        <f>IFNA(VLOOKUP(S467,'Imported Index'!A:B,2,0),1)</f>
        <v>1</v>
      </c>
      <c r="K467" s="62"/>
      <c r="L467" s="33"/>
      <c r="M467" s="55"/>
      <c r="N467" s="55"/>
      <c r="O467" s="56" t="str">
        <f>ifna(VLookup(H467, SwSh!A:B, 2, 0),"")</f>
        <v/>
      </c>
      <c r="P467" s="57">
        <f t="shared" si="13"/>
        <v>332</v>
      </c>
      <c r="Q467" s="56" t="str">
        <f>ifna(VLookup(H467, PLA!A:C, 3, 0),"")</f>
        <v/>
      </c>
      <c r="R467" s="56">
        <f>ifna(VLookup(H467, Sv!A:B, 2, 0),"")</f>
        <v>253</v>
      </c>
      <c r="S467" s="58" t="str">
        <f t="shared" si="2"/>
        <v>cacturne</v>
      </c>
    </row>
    <row r="468" ht="31.5" customHeight="1">
      <c r="A468" s="41">
        <v>467.0</v>
      </c>
      <c r="B468" s="41">
        <v>1.0</v>
      </c>
      <c r="C468" s="41">
        <v>17.0</v>
      </c>
      <c r="D468" s="41">
        <v>9.0</v>
      </c>
      <c r="E468" s="41">
        <v>2.0</v>
      </c>
      <c r="F468" s="41">
        <v>3.0</v>
      </c>
      <c r="G468" s="42" t="str">
        <f>ifna(VLookup(S468,Shiny!B:C, 2, 0),"")</f>
        <v/>
      </c>
      <c r="H468" s="43" t="s">
        <v>438</v>
      </c>
      <c r="I468" s="44">
        <v>332.0</v>
      </c>
      <c r="J468" s="45">
        <f>IFNA(VLOOKUP(S468,'Imported Index'!A:B,2,0),1)</f>
        <v>1</v>
      </c>
      <c r="K468" s="61"/>
      <c r="L468" s="47"/>
      <c r="M468" s="48"/>
      <c r="N468" s="59" t="s">
        <v>73</v>
      </c>
      <c r="O468" s="49" t="str">
        <f>ifna(VLookup(H468, SwSh!A:B, 2, 0),"")</f>
        <v/>
      </c>
      <c r="P468" s="50">
        <f t="shared" si="13"/>
        <v>332</v>
      </c>
      <c r="Q468" s="49" t="str">
        <f>ifna(VLookup(H468, PLA!A:C, 3, 0),"")</f>
        <v/>
      </c>
      <c r="R468" s="49">
        <f>ifna(VLookup(H468, Sv!A:B, 2, 0),"")</f>
        <v>253</v>
      </c>
      <c r="S468" s="51" t="str">
        <f t="shared" si="2"/>
        <v>cacturne-f</v>
      </c>
    </row>
    <row r="469" ht="31.5" customHeight="1">
      <c r="A469" s="31">
        <v>468.0</v>
      </c>
      <c r="B469" s="31">
        <v>1.0</v>
      </c>
      <c r="C469" s="31">
        <v>17.0</v>
      </c>
      <c r="D469" s="31">
        <v>10.0</v>
      </c>
      <c r="E469" s="31">
        <v>2.0</v>
      </c>
      <c r="F469" s="31">
        <v>4.0</v>
      </c>
      <c r="G469" s="32" t="str">
        <f>ifna(VLookup(S469,Shiny!B:C, 2, 0),"")</f>
        <v/>
      </c>
      <c r="H469" s="52" t="s">
        <v>439</v>
      </c>
      <c r="I469" s="53">
        <v>333.0</v>
      </c>
      <c r="J469" s="54">
        <f>IFNA(VLOOKUP(S469,'Imported Index'!A:B,2,0),1)</f>
        <v>1</v>
      </c>
      <c r="K469" s="62"/>
      <c r="L469" s="33"/>
      <c r="M469" s="55"/>
      <c r="N469" s="55"/>
      <c r="O469" s="56">
        <f>ifna(VLookup(H469, SwSh!A:B, 2, 0),"")</f>
        <v>35</v>
      </c>
      <c r="P469" s="57">
        <f t="shared" si="13"/>
        <v>333</v>
      </c>
      <c r="Q469" s="56" t="str">
        <f>ifna(VLookup(H469, PLA!A:C, 3, 0),"")</f>
        <v/>
      </c>
      <c r="R469" s="56">
        <f>ifna(VLookup(H469, Sv!A:B, 2, 0),"")</f>
        <v>219</v>
      </c>
      <c r="S469" s="58" t="str">
        <f t="shared" si="2"/>
        <v>swablu</v>
      </c>
    </row>
    <row r="470" ht="31.5" customHeight="1">
      <c r="A470" s="41">
        <v>469.0</v>
      </c>
      <c r="B470" s="41">
        <v>1.0</v>
      </c>
      <c r="C470" s="41">
        <v>17.0</v>
      </c>
      <c r="D470" s="41">
        <v>11.0</v>
      </c>
      <c r="E470" s="41">
        <v>2.0</v>
      </c>
      <c r="F470" s="41">
        <v>5.0</v>
      </c>
      <c r="G470" s="42" t="str">
        <f>ifna(VLookup(S470,Shiny!B:C, 2, 0),"")</f>
        <v/>
      </c>
      <c r="H470" s="43" t="s">
        <v>440</v>
      </c>
      <c r="I470" s="44">
        <v>334.0</v>
      </c>
      <c r="J470" s="45">
        <f>IFNA(VLOOKUP(S470,'Imported Index'!A:B,2,0),1)</f>
        <v>1</v>
      </c>
      <c r="K470" s="61"/>
      <c r="L470" s="47"/>
      <c r="M470" s="48"/>
      <c r="N470" s="48"/>
      <c r="O470" s="49">
        <f>ifna(VLookup(H470, SwSh!A:B, 2, 0),"")</f>
        <v>36</v>
      </c>
      <c r="P470" s="50">
        <f t="shared" si="13"/>
        <v>334</v>
      </c>
      <c r="Q470" s="49" t="str">
        <f>ifna(VLookup(H470, PLA!A:C, 3, 0),"")</f>
        <v/>
      </c>
      <c r="R470" s="49">
        <f>ifna(VLookup(H470, Sv!A:B, 2, 0),"")</f>
        <v>220</v>
      </c>
      <c r="S470" s="51" t="str">
        <f t="shared" si="2"/>
        <v>altaria</v>
      </c>
    </row>
    <row r="471" ht="31.5" customHeight="1">
      <c r="A471" s="31">
        <v>470.0</v>
      </c>
      <c r="B471" s="31">
        <v>1.0</v>
      </c>
      <c r="C471" s="31">
        <v>17.0</v>
      </c>
      <c r="D471" s="31">
        <v>12.0</v>
      </c>
      <c r="E471" s="31">
        <v>2.0</v>
      </c>
      <c r="F471" s="31">
        <v>6.0</v>
      </c>
      <c r="G471" s="32" t="str">
        <f>ifna(VLookup(S471,Shiny!B:C, 2, 0),"")</f>
        <v/>
      </c>
      <c r="H471" s="52" t="s">
        <v>441</v>
      </c>
      <c r="I471" s="53">
        <v>335.0</v>
      </c>
      <c r="J471" s="54">
        <f>IFNA(VLOOKUP(S471,'Imported Index'!A:B,2,0),1)</f>
        <v>1</v>
      </c>
      <c r="K471" s="62"/>
      <c r="L471" s="33"/>
      <c r="M471" s="55"/>
      <c r="N471" s="55"/>
      <c r="O471" s="56" t="str">
        <f>ifna(VLookup(H471, SwSh!A:B, 2, 0),"")</f>
        <v/>
      </c>
      <c r="P471" s="57">
        <f t="shared" si="13"/>
        <v>335</v>
      </c>
      <c r="Q471" s="56" t="str">
        <f>ifna(VLookup(H471, PLA!A:C, 3, 0),"")</f>
        <v/>
      </c>
      <c r="R471" s="56">
        <f>ifna(VLookup(H471, Sv!A:B, 2, 0),"")</f>
        <v>217</v>
      </c>
      <c r="S471" s="58" t="str">
        <f t="shared" si="2"/>
        <v>zangoose</v>
      </c>
    </row>
    <row r="472" ht="31.5" customHeight="1">
      <c r="A472" s="41">
        <v>471.0</v>
      </c>
      <c r="B472" s="41">
        <v>1.0</v>
      </c>
      <c r="C472" s="41">
        <v>17.0</v>
      </c>
      <c r="D472" s="41">
        <v>13.0</v>
      </c>
      <c r="E472" s="41">
        <v>3.0</v>
      </c>
      <c r="F472" s="41">
        <v>1.0</v>
      </c>
      <c r="G472" s="42" t="str">
        <f>ifna(VLookup(S472,Shiny!B:C, 2, 0),"")</f>
        <v/>
      </c>
      <c r="H472" s="43" t="s">
        <v>442</v>
      </c>
      <c r="I472" s="44">
        <v>336.0</v>
      </c>
      <c r="J472" s="45">
        <f>IFNA(VLOOKUP(S472,'Imported Index'!A:B,2,0),1)</f>
        <v>1</v>
      </c>
      <c r="K472" s="61"/>
      <c r="L472" s="47"/>
      <c r="M472" s="48"/>
      <c r="N472" s="48"/>
      <c r="O472" s="49" t="str">
        <f>ifna(VLookup(H472, SwSh!A:B, 2, 0),"")</f>
        <v/>
      </c>
      <c r="P472" s="50">
        <f t="shared" si="13"/>
        <v>336</v>
      </c>
      <c r="Q472" s="49" t="str">
        <f>ifna(VLookup(H472, PLA!A:C, 3, 0),"")</f>
        <v/>
      </c>
      <c r="R472" s="49">
        <f>ifna(VLookup(H472, Sv!A:B, 2, 0),"")</f>
        <v>218</v>
      </c>
      <c r="S472" s="51" t="str">
        <f t="shared" si="2"/>
        <v>seviper</v>
      </c>
    </row>
    <row r="473" ht="31.5" customHeight="1">
      <c r="A473" s="31">
        <v>472.0</v>
      </c>
      <c r="B473" s="31">
        <v>1.0</v>
      </c>
      <c r="C473" s="31">
        <v>17.0</v>
      </c>
      <c r="D473" s="31">
        <v>14.0</v>
      </c>
      <c r="E473" s="31">
        <v>3.0</v>
      </c>
      <c r="F473" s="31">
        <v>2.0</v>
      </c>
      <c r="G473" s="32" t="str">
        <f>ifna(VLookup(S473,Shiny!B:C, 2, 0),"")</f>
        <v/>
      </c>
      <c r="H473" s="52" t="s">
        <v>443</v>
      </c>
      <c r="I473" s="53">
        <v>337.0</v>
      </c>
      <c r="J473" s="54">
        <f>IFNA(VLOOKUP(S473,'Imported Index'!A:B,2,0),1)</f>
        <v>1</v>
      </c>
      <c r="K473" s="33"/>
      <c r="L473" s="33"/>
      <c r="M473" s="55"/>
      <c r="N473" s="55"/>
      <c r="O473" s="56">
        <f>ifna(VLookup(H473, SwSh!A:B, 2, 0),"")</f>
        <v>362</v>
      </c>
      <c r="P473" s="57">
        <f t="shared" si="13"/>
        <v>337</v>
      </c>
      <c r="Q473" s="56" t="str">
        <f>ifna(VLookup(H473, PLA!A:C, 3, 0),"")</f>
        <v/>
      </c>
      <c r="R473" s="56" t="str">
        <f>ifna(VLookup(H473, Sv!A:B, 2, 0),"")</f>
        <v/>
      </c>
      <c r="S473" s="58" t="str">
        <f t="shared" si="2"/>
        <v>lunatone</v>
      </c>
    </row>
    <row r="474" ht="31.5" customHeight="1">
      <c r="A474" s="41">
        <v>473.0</v>
      </c>
      <c r="B474" s="41">
        <v>1.0</v>
      </c>
      <c r="C474" s="41">
        <v>17.0</v>
      </c>
      <c r="D474" s="41">
        <v>15.0</v>
      </c>
      <c r="E474" s="41">
        <v>3.0</v>
      </c>
      <c r="F474" s="41">
        <v>3.0</v>
      </c>
      <c r="G474" s="42" t="str">
        <f>ifna(VLookup(S474,Shiny!B:C, 2, 0),"")</f>
        <v/>
      </c>
      <c r="H474" s="43" t="s">
        <v>444</v>
      </c>
      <c r="I474" s="44">
        <v>338.0</v>
      </c>
      <c r="J474" s="45">
        <f>IFNA(VLOOKUP(S474,'Imported Index'!A:B,2,0),1)</f>
        <v>1</v>
      </c>
      <c r="K474" s="61"/>
      <c r="L474" s="47"/>
      <c r="M474" s="48"/>
      <c r="N474" s="48"/>
      <c r="O474" s="49">
        <f>ifna(VLookup(H474, SwSh!A:B, 2, 0),"")</f>
        <v>363</v>
      </c>
      <c r="P474" s="50">
        <f t="shared" si="13"/>
        <v>338</v>
      </c>
      <c r="Q474" s="49" t="str">
        <f>ifna(VLookup(H474, PLA!A:C, 3, 0),"")</f>
        <v/>
      </c>
      <c r="R474" s="49" t="str">
        <f>ifna(VLookup(H474, Sv!A:B, 2, 0),"")</f>
        <v/>
      </c>
      <c r="S474" s="51" t="str">
        <f t="shared" si="2"/>
        <v>solrock</v>
      </c>
    </row>
    <row r="475" ht="31.5" customHeight="1">
      <c r="A475" s="31">
        <v>474.0</v>
      </c>
      <c r="B475" s="31">
        <v>1.0</v>
      </c>
      <c r="C475" s="31">
        <v>17.0</v>
      </c>
      <c r="D475" s="31">
        <v>16.0</v>
      </c>
      <c r="E475" s="31">
        <v>3.0</v>
      </c>
      <c r="F475" s="31">
        <v>4.0</v>
      </c>
      <c r="G475" s="32" t="str">
        <f>ifna(VLookup(S475,Shiny!B:C, 2, 0),"")</f>
        <v/>
      </c>
      <c r="H475" s="52" t="s">
        <v>445</v>
      </c>
      <c r="I475" s="53">
        <v>339.0</v>
      </c>
      <c r="J475" s="54">
        <f>IFNA(VLOOKUP(S475,'Imported Index'!A:B,2,0),1)</f>
        <v>1</v>
      </c>
      <c r="K475" s="62"/>
      <c r="L475" s="33"/>
      <c r="M475" s="55"/>
      <c r="N475" s="55"/>
      <c r="O475" s="56">
        <f>ifna(VLookup(H475, SwSh!A:B, 2, 0),"")</f>
        <v>60</v>
      </c>
      <c r="P475" s="57">
        <f t="shared" si="13"/>
        <v>339</v>
      </c>
      <c r="Q475" s="56">
        <f>ifna(VLookup(H475, PLA!A:C, 3, 0),"")</f>
        <v>97</v>
      </c>
      <c r="R475" s="56">
        <f>ifna(VLookup(H475, Sv!A:B, 2, 0),"")</f>
        <v>168</v>
      </c>
      <c r="S475" s="58" t="str">
        <f t="shared" si="2"/>
        <v>barboach</v>
      </c>
    </row>
    <row r="476" ht="31.5" customHeight="1">
      <c r="A476" s="41">
        <v>475.0</v>
      </c>
      <c r="B476" s="41">
        <v>1.0</v>
      </c>
      <c r="C476" s="41">
        <v>17.0</v>
      </c>
      <c r="D476" s="41">
        <v>17.0</v>
      </c>
      <c r="E476" s="41">
        <v>3.0</v>
      </c>
      <c r="F476" s="41">
        <v>5.0</v>
      </c>
      <c r="G476" s="42" t="str">
        <f>ifna(VLookup(S476,Shiny!B:C, 2, 0),"")</f>
        <v/>
      </c>
      <c r="H476" s="43" t="s">
        <v>446</v>
      </c>
      <c r="I476" s="44">
        <v>340.0</v>
      </c>
      <c r="J476" s="45">
        <f>IFNA(VLOOKUP(S476,'Imported Index'!A:B,2,0),1)</f>
        <v>1</v>
      </c>
      <c r="K476" s="61"/>
      <c r="L476" s="47"/>
      <c r="M476" s="48"/>
      <c r="N476" s="48"/>
      <c r="O476" s="49">
        <f>ifna(VLookup(H476, SwSh!A:B, 2, 0),"")</f>
        <v>61</v>
      </c>
      <c r="P476" s="50">
        <f t="shared" si="13"/>
        <v>340</v>
      </c>
      <c r="Q476" s="49">
        <f>ifna(VLookup(H476, PLA!A:C, 3, 0),"")</f>
        <v>98</v>
      </c>
      <c r="R476" s="49">
        <f>ifna(VLookup(H476, Sv!A:B, 2, 0),"")</f>
        <v>169</v>
      </c>
      <c r="S476" s="51" t="str">
        <f t="shared" si="2"/>
        <v>whiscash</v>
      </c>
    </row>
    <row r="477" ht="31.5" customHeight="1">
      <c r="A477" s="31">
        <v>476.0</v>
      </c>
      <c r="B477" s="31">
        <v>1.0</v>
      </c>
      <c r="C477" s="31">
        <v>17.0</v>
      </c>
      <c r="D477" s="31">
        <v>18.0</v>
      </c>
      <c r="E477" s="31">
        <v>3.0</v>
      </c>
      <c r="F477" s="31">
        <v>6.0</v>
      </c>
      <c r="G477" s="32" t="str">
        <f>ifna(VLookup(S477,Shiny!B:C, 2, 0),"")</f>
        <v/>
      </c>
      <c r="H477" s="52" t="s">
        <v>447</v>
      </c>
      <c r="I477" s="53">
        <v>341.0</v>
      </c>
      <c r="J477" s="54">
        <f>IFNA(VLOOKUP(S477,'Imported Index'!A:B,2,0),1)</f>
        <v>1</v>
      </c>
      <c r="K477" s="33"/>
      <c r="L477" s="33"/>
      <c r="M477" s="55"/>
      <c r="N477" s="55"/>
      <c r="O477" s="56">
        <f>ifna(VLookup(H477, SwSh!A:B, 2, 0),"")</f>
        <v>91</v>
      </c>
      <c r="P477" s="57">
        <f t="shared" si="13"/>
        <v>341</v>
      </c>
      <c r="Q477" s="56" t="str">
        <f>ifna(VLookup(H477, PLA!A:C, 3, 0),"")</f>
        <v/>
      </c>
      <c r="R477" s="56" t="str">
        <f>ifna(VLookup(H477, Sv!A:B, 2, 0),"")</f>
        <v>K011</v>
      </c>
      <c r="S477" s="58" t="str">
        <f t="shared" si="2"/>
        <v>corphish</v>
      </c>
    </row>
    <row r="478" ht="31.5" customHeight="1">
      <c r="A478" s="41">
        <v>477.0</v>
      </c>
      <c r="B478" s="41">
        <v>1.0</v>
      </c>
      <c r="C478" s="41">
        <v>17.0</v>
      </c>
      <c r="D478" s="41">
        <v>19.0</v>
      </c>
      <c r="E478" s="41">
        <v>4.0</v>
      </c>
      <c r="F478" s="41">
        <v>1.0</v>
      </c>
      <c r="G478" s="42" t="str">
        <f>ifna(VLookup(S478,Shiny!B:C, 2, 0),"")</f>
        <v/>
      </c>
      <c r="H478" s="43" t="s">
        <v>448</v>
      </c>
      <c r="I478" s="44">
        <v>342.0</v>
      </c>
      <c r="J478" s="45">
        <f>IFNA(VLOOKUP(S478,'Imported Index'!A:B,2,0),1)</f>
        <v>1</v>
      </c>
      <c r="K478" s="47"/>
      <c r="L478" s="47"/>
      <c r="M478" s="48"/>
      <c r="N478" s="48"/>
      <c r="O478" s="49">
        <f>ifna(VLookup(H478, SwSh!A:B, 2, 0),"")</f>
        <v>92</v>
      </c>
      <c r="P478" s="50">
        <f t="shared" si="13"/>
        <v>342</v>
      </c>
      <c r="Q478" s="49" t="str">
        <f>ifna(VLookup(H478, PLA!A:C, 3, 0),"")</f>
        <v/>
      </c>
      <c r="R478" s="49" t="str">
        <f>ifna(VLookup(H478, Sv!A:B, 2, 0),"")</f>
        <v>K012</v>
      </c>
      <c r="S478" s="51" t="str">
        <f t="shared" si="2"/>
        <v>crawdaunt</v>
      </c>
    </row>
    <row r="479" ht="31.5" customHeight="1">
      <c r="A479" s="31">
        <v>478.0</v>
      </c>
      <c r="B479" s="31">
        <v>1.0</v>
      </c>
      <c r="C479" s="31">
        <v>17.0</v>
      </c>
      <c r="D479" s="31">
        <v>20.0</v>
      </c>
      <c r="E479" s="31">
        <v>4.0</v>
      </c>
      <c r="F479" s="31">
        <v>2.0</v>
      </c>
      <c r="G479" s="32" t="str">
        <f>ifna(VLookup(S479,Shiny!B:C, 2, 0),"")</f>
        <v/>
      </c>
      <c r="H479" s="52" t="s">
        <v>449</v>
      </c>
      <c r="I479" s="53">
        <v>343.0</v>
      </c>
      <c r="J479" s="54">
        <f>IFNA(VLOOKUP(S479,'Imported Index'!A:B,2,0),1)</f>
        <v>1</v>
      </c>
      <c r="K479" s="33"/>
      <c r="L479" s="33"/>
      <c r="M479" s="55"/>
      <c r="N479" s="55"/>
      <c r="O479" s="56">
        <f>ifna(VLookup(H479, SwSh!A:B, 2, 0),"")</f>
        <v>82</v>
      </c>
      <c r="P479" s="57">
        <f t="shared" si="13"/>
        <v>343</v>
      </c>
      <c r="Q479" s="56" t="str">
        <f>ifna(VLookup(H479, PLA!A:C, 3, 0),"")</f>
        <v/>
      </c>
      <c r="R479" s="56" t="str">
        <f>ifna(VLookup(H479, Sv!A:B, 2, 0),"")</f>
        <v/>
      </c>
      <c r="S479" s="58" t="str">
        <f t="shared" si="2"/>
        <v>baltoy</v>
      </c>
    </row>
    <row r="480" ht="31.5" customHeight="1">
      <c r="A480" s="41">
        <v>479.0</v>
      </c>
      <c r="B480" s="41">
        <v>1.0</v>
      </c>
      <c r="C480" s="41">
        <v>17.0</v>
      </c>
      <c r="D480" s="41">
        <v>21.0</v>
      </c>
      <c r="E480" s="41">
        <v>4.0</v>
      </c>
      <c r="F480" s="41">
        <v>3.0</v>
      </c>
      <c r="G480" s="42" t="str">
        <f>ifna(VLookup(S480,Shiny!B:C, 2, 0),"")</f>
        <v/>
      </c>
      <c r="H480" s="43" t="s">
        <v>450</v>
      </c>
      <c r="I480" s="44">
        <v>344.0</v>
      </c>
      <c r="J480" s="45">
        <f>IFNA(VLOOKUP(S480,'Imported Index'!A:B,2,0),1)</f>
        <v>1</v>
      </c>
      <c r="K480" s="47"/>
      <c r="L480" s="47"/>
      <c r="M480" s="48"/>
      <c r="N480" s="48"/>
      <c r="O480" s="49">
        <f>ifna(VLookup(H480, SwSh!A:B, 2, 0),"")</f>
        <v>83</v>
      </c>
      <c r="P480" s="50">
        <f t="shared" si="13"/>
        <v>344</v>
      </c>
      <c r="Q480" s="49" t="str">
        <f>ifna(VLookup(H480, PLA!A:C, 3, 0),"")</f>
        <v/>
      </c>
      <c r="R480" s="49" t="str">
        <f>ifna(VLookup(H480, Sv!A:B, 2, 0),"")</f>
        <v/>
      </c>
      <c r="S480" s="51" t="str">
        <f t="shared" si="2"/>
        <v>claydol</v>
      </c>
    </row>
    <row r="481" ht="31.5" customHeight="1">
      <c r="A481" s="31">
        <v>480.0</v>
      </c>
      <c r="B481" s="31">
        <v>1.0</v>
      </c>
      <c r="C481" s="31">
        <v>17.0</v>
      </c>
      <c r="D481" s="31">
        <v>22.0</v>
      </c>
      <c r="E481" s="31">
        <v>4.0</v>
      </c>
      <c r="F481" s="31">
        <v>4.0</v>
      </c>
      <c r="G481" s="32" t="str">
        <f>ifna(VLookup(S481,Shiny!B:C, 2, 0),"")</f>
        <v/>
      </c>
      <c r="H481" s="52" t="s">
        <v>451</v>
      </c>
      <c r="I481" s="53">
        <v>345.0</v>
      </c>
      <c r="J481" s="54">
        <f>IFNA(VLOOKUP(S481,'Imported Index'!A:B,2,0),1)</f>
        <v>1</v>
      </c>
      <c r="K481" s="33"/>
      <c r="L481" s="33"/>
      <c r="M481" s="55"/>
      <c r="N481" s="55"/>
      <c r="O481" s="56">
        <f>ifna(VLookup(H481, SwSh!A:B, 2, 0),"")</f>
        <v>183</v>
      </c>
      <c r="P481" s="57">
        <f t="shared" si="13"/>
        <v>345</v>
      </c>
      <c r="Q481" s="56" t="str">
        <f>ifna(VLookup(H481, PLA!A:C, 3, 0),"")</f>
        <v/>
      </c>
      <c r="R481" s="56" t="str">
        <f>ifna(VLookup(H481, Sv!A:B, 2, 0),"")</f>
        <v/>
      </c>
      <c r="S481" s="58" t="str">
        <f t="shared" si="2"/>
        <v>lileep</v>
      </c>
    </row>
    <row r="482" ht="31.5" customHeight="1">
      <c r="A482" s="41">
        <v>481.0</v>
      </c>
      <c r="B482" s="41">
        <v>1.0</v>
      </c>
      <c r="C482" s="41">
        <v>17.0</v>
      </c>
      <c r="D482" s="41">
        <v>23.0</v>
      </c>
      <c r="E482" s="41">
        <v>4.0</v>
      </c>
      <c r="F482" s="41">
        <v>5.0</v>
      </c>
      <c r="G482" s="42" t="str">
        <f>ifna(VLookup(S482,Shiny!B:C, 2, 0),"")</f>
        <v/>
      </c>
      <c r="H482" s="43" t="s">
        <v>452</v>
      </c>
      <c r="I482" s="44">
        <v>346.0</v>
      </c>
      <c r="J482" s="45">
        <f>IFNA(VLOOKUP(S482,'Imported Index'!A:B,2,0),1)</f>
        <v>1</v>
      </c>
      <c r="K482" s="47"/>
      <c r="L482" s="47"/>
      <c r="M482" s="48"/>
      <c r="N482" s="48"/>
      <c r="O482" s="49">
        <f>ifna(VLookup(H482, SwSh!A:B, 2, 0),"")</f>
        <v>184</v>
      </c>
      <c r="P482" s="50">
        <f t="shared" si="13"/>
        <v>346</v>
      </c>
      <c r="Q482" s="49" t="str">
        <f>ifna(VLookup(H482, PLA!A:C, 3, 0),"")</f>
        <v/>
      </c>
      <c r="R482" s="49" t="str">
        <f>ifna(VLookup(H482, Sv!A:B, 2, 0),"")</f>
        <v/>
      </c>
      <c r="S482" s="51" t="str">
        <f t="shared" si="2"/>
        <v>cradily</v>
      </c>
    </row>
    <row r="483" ht="31.5" customHeight="1">
      <c r="A483" s="31">
        <v>482.0</v>
      </c>
      <c r="B483" s="31">
        <v>1.0</v>
      </c>
      <c r="C483" s="31">
        <v>17.0</v>
      </c>
      <c r="D483" s="31">
        <v>24.0</v>
      </c>
      <c r="E483" s="31">
        <v>4.0</v>
      </c>
      <c r="F483" s="31">
        <v>6.0</v>
      </c>
      <c r="G483" s="32" t="str">
        <f>ifna(VLookup(S483,Shiny!B:C, 2, 0),"")</f>
        <v/>
      </c>
      <c r="H483" s="52" t="s">
        <v>453</v>
      </c>
      <c r="I483" s="53">
        <v>347.0</v>
      </c>
      <c r="J483" s="54">
        <f>IFNA(VLOOKUP(S483,'Imported Index'!A:B,2,0),1)</f>
        <v>1</v>
      </c>
      <c r="K483" s="33"/>
      <c r="L483" s="33"/>
      <c r="M483" s="55"/>
      <c r="N483" s="55"/>
      <c r="O483" s="56">
        <f>ifna(VLookup(H483, SwSh!A:B, 2, 0),"")</f>
        <v>185</v>
      </c>
      <c r="P483" s="57">
        <f t="shared" si="13"/>
        <v>347</v>
      </c>
      <c r="Q483" s="56" t="str">
        <f>ifna(VLookup(H483, PLA!A:C, 3, 0),"")</f>
        <v/>
      </c>
      <c r="R483" s="56" t="str">
        <f>ifna(VLookup(H483, Sv!A:B, 2, 0),"")</f>
        <v/>
      </c>
      <c r="S483" s="58" t="str">
        <f t="shared" si="2"/>
        <v>anorith</v>
      </c>
    </row>
    <row r="484" ht="31.5" customHeight="1">
      <c r="A484" s="41">
        <v>483.0</v>
      </c>
      <c r="B484" s="41">
        <v>1.0</v>
      </c>
      <c r="C484" s="41">
        <v>17.0</v>
      </c>
      <c r="D484" s="41">
        <v>25.0</v>
      </c>
      <c r="E484" s="41">
        <v>5.0</v>
      </c>
      <c r="F484" s="41">
        <v>1.0</v>
      </c>
      <c r="G484" s="42" t="str">
        <f>ifna(VLookup(S484,Shiny!B:C, 2, 0),"")</f>
        <v/>
      </c>
      <c r="H484" s="43" t="s">
        <v>454</v>
      </c>
      <c r="I484" s="44">
        <v>348.0</v>
      </c>
      <c r="J484" s="45">
        <f>IFNA(VLOOKUP(S484,'Imported Index'!A:B,2,0),1)</f>
        <v>1</v>
      </c>
      <c r="K484" s="47"/>
      <c r="L484" s="47"/>
      <c r="M484" s="48"/>
      <c r="N484" s="48"/>
      <c r="O484" s="49">
        <f>ifna(VLookup(H484, SwSh!A:B, 2, 0),"")</f>
        <v>186</v>
      </c>
      <c r="P484" s="50">
        <f t="shared" si="13"/>
        <v>348</v>
      </c>
      <c r="Q484" s="49" t="str">
        <f>ifna(VLookup(H484, PLA!A:C, 3, 0),"")</f>
        <v/>
      </c>
      <c r="R484" s="49" t="str">
        <f>ifna(VLookup(H484, Sv!A:B, 2, 0),"")</f>
        <v/>
      </c>
      <c r="S484" s="51" t="str">
        <f t="shared" si="2"/>
        <v>armaldo</v>
      </c>
    </row>
    <row r="485" ht="31.5" customHeight="1">
      <c r="A485" s="31">
        <v>484.0</v>
      </c>
      <c r="B485" s="31">
        <v>1.0</v>
      </c>
      <c r="C485" s="31">
        <v>17.0</v>
      </c>
      <c r="D485" s="31">
        <v>26.0</v>
      </c>
      <c r="E485" s="31">
        <v>5.0</v>
      </c>
      <c r="F485" s="31">
        <v>2.0</v>
      </c>
      <c r="G485" s="32" t="str">
        <f>ifna(VLookup(S485,Shiny!B:C, 2, 0),"")</f>
        <v/>
      </c>
      <c r="H485" s="52" t="s">
        <v>455</v>
      </c>
      <c r="I485" s="53">
        <v>349.0</v>
      </c>
      <c r="J485" s="54">
        <f>IFNA(VLOOKUP(S485,'Imported Index'!A:B,2,0),1)</f>
        <v>1</v>
      </c>
      <c r="K485" s="33"/>
      <c r="L485" s="33"/>
      <c r="M485" s="55"/>
      <c r="N485" s="55"/>
      <c r="O485" s="56">
        <f>ifna(VLookup(H485, SwSh!A:B, 2, 0),"")</f>
        <v>152</v>
      </c>
      <c r="P485" s="57">
        <f t="shared" si="13"/>
        <v>349</v>
      </c>
      <c r="Q485" s="56" t="str">
        <f>ifna(VLookup(H485, PLA!A:C, 3, 0),"")</f>
        <v/>
      </c>
      <c r="R485" s="56" t="str">
        <f>ifna(VLookup(H485, Sv!A:B, 2, 0),"")</f>
        <v>K158</v>
      </c>
      <c r="S485" s="58" t="str">
        <f t="shared" si="2"/>
        <v>feebas</v>
      </c>
    </row>
    <row r="486" ht="31.5" customHeight="1">
      <c r="A486" s="41">
        <v>485.0</v>
      </c>
      <c r="B486" s="41">
        <v>1.0</v>
      </c>
      <c r="C486" s="41">
        <v>17.0</v>
      </c>
      <c r="D486" s="41">
        <v>27.0</v>
      </c>
      <c r="E486" s="41">
        <v>5.0</v>
      </c>
      <c r="F486" s="41">
        <v>3.0</v>
      </c>
      <c r="G486" s="42" t="str">
        <f>ifna(VLookup(S486,Shiny!B:C, 2, 0),"")</f>
        <v/>
      </c>
      <c r="H486" s="43" t="s">
        <v>456</v>
      </c>
      <c r="I486" s="44">
        <v>350.0</v>
      </c>
      <c r="J486" s="45">
        <f>IFNA(VLOOKUP(S486,'Imported Index'!A:B,2,0),1)</f>
        <v>1</v>
      </c>
      <c r="K486" s="47"/>
      <c r="L486" s="47"/>
      <c r="M486" s="48"/>
      <c r="N486" s="48"/>
      <c r="O486" s="49">
        <f>ifna(VLookup(H486, SwSh!A:B, 2, 0),"")</f>
        <v>153</v>
      </c>
      <c r="P486" s="50">
        <f t="shared" si="13"/>
        <v>350</v>
      </c>
      <c r="Q486" s="49" t="str">
        <f>ifna(VLookup(H486, PLA!A:C, 3, 0),"")</f>
        <v/>
      </c>
      <c r="R486" s="49" t="str">
        <f>ifna(VLookup(H486, Sv!A:B, 2, 0),"")</f>
        <v>K159</v>
      </c>
      <c r="S486" s="51" t="str">
        <f t="shared" si="2"/>
        <v>milotic</v>
      </c>
    </row>
    <row r="487" ht="31.5" customHeight="1">
      <c r="A487" s="31">
        <v>486.0</v>
      </c>
      <c r="B487" s="31">
        <v>1.0</v>
      </c>
      <c r="C487" s="31">
        <v>17.0</v>
      </c>
      <c r="D487" s="31">
        <v>28.0</v>
      </c>
      <c r="E487" s="31">
        <v>5.0</v>
      </c>
      <c r="F487" s="31">
        <v>4.0</v>
      </c>
      <c r="G487" s="32" t="str">
        <f>ifna(VLookup(S487,Shiny!B:C, 2, 0),"")</f>
        <v/>
      </c>
      <c r="H487" s="52" t="s">
        <v>456</v>
      </c>
      <c r="I487" s="53">
        <v>350.0</v>
      </c>
      <c r="J487" s="54">
        <f>IFNA(VLOOKUP(S487,'Imported Index'!A:B,2,0),1)</f>
        <v>1</v>
      </c>
      <c r="K487" s="33"/>
      <c r="L487" s="33"/>
      <c r="M487" s="55"/>
      <c r="N487" s="37" t="s">
        <v>73</v>
      </c>
      <c r="O487" s="56">
        <f>ifna(VLookup(H487, SwSh!A:B, 2, 0),"")</f>
        <v>153</v>
      </c>
      <c r="P487" s="57">
        <f t="shared" si="13"/>
        <v>350</v>
      </c>
      <c r="Q487" s="56" t="str">
        <f>ifna(VLookup(H487, PLA!A:C, 3, 0),"")</f>
        <v/>
      </c>
      <c r="R487" s="56" t="str">
        <f>ifna(VLookup(H487, Sv!A:B, 2, 0),"")</f>
        <v>K159</v>
      </c>
      <c r="S487" s="58" t="str">
        <f t="shared" si="2"/>
        <v>milotic-f</v>
      </c>
    </row>
    <row r="488" ht="31.5" customHeight="1">
      <c r="A488" s="41">
        <v>487.0</v>
      </c>
      <c r="B488" s="41">
        <v>1.0</v>
      </c>
      <c r="C488" s="41">
        <v>17.0</v>
      </c>
      <c r="D488" s="41">
        <v>29.0</v>
      </c>
      <c r="E488" s="41">
        <v>5.0</v>
      </c>
      <c r="F488" s="41">
        <v>5.0</v>
      </c>
      <c r="G488" s="42" t="str">
        <f>ifna(VLookup(S488,Shiny!B:C, 2, 0),"")</f>
        <v/>
      </c>
      <c r="H488" s="43" t="s">
        <v>457</v>
      </c>
      <c r="I488" s="44">
        <v>351.0</v>
      </c>
      <c r="J488" s="45">
        <f>IFNA(VLOOKUP(S488,'Imported Index'!A:B,2,0),1)</f>
        <v>1</v>
      </c>
      <c r="K488" s="47"/>
      <c r="L488" s="47"/>
      <c r="M488" s="48"/>
      <c r="N488" s="48"/>
      <c r="O488" s="49" t="str">
        <f>ifna(VLookup(H488, SwSh!A:B, 2, 0),"")</f>
        <v/>
      </c>
      <c r="P488" s="50">
        <f t="shared" si="13"/>
        <v>351</v>
      </c>
      <c r="Q488" s="49" t="str">
        <f>ifna(VLookup(H488, PLA!A:C, 3, 0),"")</f>
        <v/>
      </c>
      <c r="R488" s="49" t="str">
        <f>ifna(VLookup(H488, Sv!A:B, 2, 0),"")</f>
        <v/>
      </c>
      <c r="S488" s="51" t="str">
        <f t="shared" si="2"/>
        <v>castform</v>
      </c>
    </row>
    <row r="489" ht="31.5" customHeight="1">
      <c r="A489" s="31">
        <v>488.0</v>
      </c>
      <c r="B489" s="31">
        <v>1.0</v>
      </c>
      <c r="C489" s="31">
        <v>17.0</v>
      </c>
      <c r="D489" s="31">
        <v>30.0</v>
      </c>
      <c r="E489" s="31">
        <v>5.0</v>
      </c>
      <c r="F489" s="31">
        <v>6.0</v>
      </c>
      <c r="G489" s="32" t="str">
        <f>ifna(VLookup(S489,Shiny!B:C, 2, 0),"")</f>
        <v/>
      </c>
      <c r="H489" s="52" t="s">
        <v>458</v>
      </c>
      <c r="I489" s="53">
        <v>352.0</v>
      </c>
      <c r="J489" s="54">
        <f>IFNA(VLOOKUP(S489,'Imported Index'!A:B,2,0),1)</f>
        <v>1</v>
      </c>
      <c r="K489" s="33"/>
      <c r="L489" s="33"/>
      <c r="M489" s="55"/>
      <c r="N489" s="55"/>
      <c r="O489" s="56" t="str">
        <f>ifna(VLookup(H489, SwSh!A:B, 2, 0),"")</f>
        <v/>
      </c>
      <c r="P489" s="57">
        <f t="shared" si="13"/>
        <v>352</v>
      </c>
      <c r="Q489" s="56" t="str">
        <f>ifna(VLookup(H489, PLA!A:C, 3, 0),"")</f>
        <v/>
      </c>
      <c r="R489" s="56" t="str">
        <f>ifna(VLookup(H489, Sv!A:B, 2, 0),"")</f>
        <v/>
      </c>
      <c r="S489" s="58" t="str">
        <f t="shared" si="2"/>
        <v>kecleon</v>
      </c>
    </row>
    <row r="490" ht="31.5" customHeight="1">
      <c r="A490" s="41">
        <v>489.0</v>
      </c>
      <c r="B490" s="41">
        <v>1.0</v>
      </c>
      <c r="C490" s="41">
        <v>18.0</v>
      </c>
      <c r="D490" s="41">
        <v>1.0</v>
      </c>
      <c r="E490" s="41">
        <v>1.0</v>
      </c>
      <c r="F490" s="41">
        <v>1.0</v>
      </c>
      <c r="G490" s="42" t="str">
        <f>ifna(VLookup(S490,Shiny!B:C, 2, 0),"")</f>
        <v/>
      </c>
      <c r="H490" s="43" t="s">
        <v>459</v>
      </c>
      <c r="I490" s="44">
        <v>353.0</v>
      </c>
      <c r="J490" s="45">
        <f>IFNA(VLOOKUP(S490,'Imported Index'!A:B,2,0),1)</f>
        <v>1</v>
      </c>
      <c r="K490" s="61"/>
      <c r="L490" s="47"/>
      <c r="M490" s="48"/>
      <c r="N490" s="48"/>
      <c r="O490" s="49" t="str">
        <f>ifna(VLookup(H490, SwSh!A:B, 2, 0),"")</f>
        <v/>
      </c>
      <c r="P490" s="50">
        <f t="shared" si="13"/>
        <v>353</v>
      </c>
      <c r="Q490" s="49" t="str">
        <f>ifna(VLookup(H490, PLA!A:C, 3, 0),"")</f>
        <v/>
      </c>
      <c r="R490" s="49">
        <f>ifna(VLookup(H490, Sv!A:B, 2, 0),"")</f>
        <v>298</v>
      </c>
      <c r="S490" s="51" t="str">
        <f t="shared" si="2"/>
        <v>shuppet</v>
      </c>
    </row>
    <row r="491" ht="31.5" customHeight="1">
      <c r="A491" s="31">
        <v>490.0</v>
      </c>
      <c r="B491" s="31">
        <v>1.0</v>
      </c>
      <c r="C491" s="31">
        <v>18.0</v>
      </c>
      <c r="D491" s="31">
        <v>2.0</v>
      </c>
      <c r="E491" s="31">
        <v>1.0</v>
      </c>
      <c r="F491" s="31">
        <v>2.0</v>
      </c>
      <c r="G491" s="32" t="str">
        <f>ifna(VLookup(S491,Shiny!B:C, 2, 0),"")</f>
        <v/>
      </c>
      <c r="H491" s="52" t="s">
        <v>460</v>
      </c>
      <c r="I491" s="53">
        <v>354.0</v>
      </c>
      <c r="J491" s="54">
        <f>IFNA(VLOOKUP(S491,'Imported Index'!A:B,2,0),1)</f>
        <v>1</v>
      </c>
      <c r="K491" s="62"/>
      <c r="L491" s="33"/>
      <c r="M491" s="55"/>
      <c r="N491" s="55"/>
      <c r="O491" s="56" t="str">
        <f>ifna(VLookup(H491, SwSh!A:B, 2, 0),"")</f>
        <v/>
      </c>
      <c r="P491" s="57">
        <f t="shared" si="13"/>
        <v>354</v>
      </c>
      <c r="Q491" s="56" t="str">
        <f>ifna(VLookup(H491, PLA!A:C, 3, 0),"")</f>
        <v/>
      </c>
      <c r="R491" s="56">
        <f>ifna(VLookup(H491, Sv!A:B, 2, 0),"")</f>
        <v>299</v>
      </c>
      <c r="S491" s="58" t="str">
        <f t="shared" si="2"/>
        <v>banette</v>
      </c>
    </row>
    <row r="492" ht="31.5" customHeight="1">
      <c r="A492" s="41">
        <v>491.0</v>
      </c>
      <c r="B492" s="41">
        <v>1.0</v>
      </c>
      <c r="C492" s="41">
        <v>18.0</v>
      </c>
      <c r="D492" s="41">
        <v>3.0</v>
      </c>
      <c r="E492" s="41">
        <v>1.0</v>
      </c>
      <c r="F492" s="41">
        <v>3.0</v>
      </c>
      <c r="G492" s="42" t="str">
        <f>ifna(VLookup(S492,Shiny!B:C, 2, 0),"")</f>
        <v/>
      </c>
      <c r="H492" s="43" t="s">
        <v>461</v>
      </c>
      <c r="I492" s="44">
        <v>355.0</v>
      </c>
      <c r="J492" s="45">
        <f>IFNA(VLOOKUP(S492,'Imported Index'!A:B,2,0),1)</f>
        <v>1</v>
      </c>
      <c r="K492" s="47"/>
      <c r="L492" s="47"/>
      <c r="M492" s="48"/>
      <c r="N492" s="48"/>
      <c r="O492" s="49">
        <f>ifna(VLookup(H492, SwSh!A:B, 2, 0),"")</f>
        <v>135</v>
      </c>
      <c r="P492" s="50">
        <f t="shared" si="13"/>
        <v>355</v>
      </c>
      <c r="Q492" s="49">
        <f>ifna(VLookup(H492, PLA!A:C, 3, 0),"")</f>
        <v>158</v>
      </c>
      <c r="R492" s="49" t="str">
        <f>ifna(VLookup(H492, Sv!A:B, 2, 0),"")</f>
        <v>K139</v>
      </c>
      <c r="S492" s="51" t="str">
        <f t="shared" si="2"/>
        <v>duskull</v>
      </c>
    </row>
    <row r="493" ht="31.5" customHeight="1">
      <c r="A493" s="31">
        <v>492.0</v>
      </c>
      <c r="B493" s="31">
        <v>1.0</v>
      </c>
      <c r="C493" s="31">
        <v>18.0</v>
      </c>
      <c r="D493" s="31">
        <v>4.0</v>
      </c>
      <c r="E493" s="31">
        <v>1.0</v>
      </c>
      <c r="F493" s="31">
        <v>4.0</v>
      </c>
      <c r="G493" s="32" t="str">
        <f>ifna(VLookup(S493,Shiny!B:C, 2, 0),"")</f>
        <v/>
      </c>
      <c r="H493" s="52" t="s">
        <v>462</v>
      </c>
      <c r="I493" s="53">
        <v>356.0</v>
      </c>
      <c r="J493" s="54">
        <f>IFNA(VLOOKUP(S493,'Imported Index'!A:B,2,0),1)</f>
        <v>1</v>
      </c>
      <c r="K493" s="33"/>
      <c r="L493" s="33"/>
      <c r="M493" s="55"/>
      <c r="N493" s="55"/>
      <c r="O493" s="56">
        <f>ifna(VLookup(H493, SwSh!A:B, 2, 0),"")</f>
        <v>136</v>
      </c>
      <c r="P493" s="57">
        <f t="shared" si="13"/>
        <v>356</v>
      </c>
      <c r="Q493" s="56">
        <f>ifna(VLookup(H493, PLA!A:C, 3, 0),"")</f>
        <v>159</v>
      </c>
      <c r="R493" s="56" t="str">
        <f>ifna(VLookup(H493, Sv!A:B, 2, 0),"")</f>
        <v>K140</v>
      </c>
      <c r="S493" s="58" t="str">
        <f t="shared" si="2"/>
        <v>dusclops</v>
      </c>
    </row>
    <row r="494" ht="31.5" customHeight="1">
      <c r="A494" s="41">
        <v>493.0</v>
      </c>
      <c r="B494" s="41">
        <v>1.0</v>
      </c>
      <c r="C494" s="41">
        <v>18.0</v>
      </c>
      <c r="D494" s="41">
        <v>5.0</v>
      </c>
      <c r="E494" s="41">
        <v>1.0</v>
      </c>
      <c r="F494" s="41">
        <v>5.0</v>
      </c>
      <c r="G494" s="42" t="str">
        <f>ifna(VLookup(S494,Shiny!B:C, 2, 0),"")</f>
        <v/>
      </c>
      <c r="H494" s="43" t="s">
        <v>463</v>
      </c>
      <c r="I494" s="44">
        <v>357.0</v>
      </c>
      <c r="J494" s="45">
        <f>IFNA(VLOOKUP(S494,'Imported Index'!A:B,2,0),1)</f>
        <v>1</v>
      </c>
      <c r="K494" s="61"/>
      <c r="L494" s="47"/>
      <c r="M494" s="48"/>
      <c r="N494" s="48"/>
      <c r="O494" s="49" t="str">
        <f>ifna(VLookup(H494, SwSh!A:B, 2, 0),"")</f>
        <v/>
      </c>
      <c r="P494" s="50">
        <f t="shared" si="13"/>
        <v>357</v>
      </c>
      <c r="Q494" s="49" t="str">
        <f>ifna(VLookup(H494, PLA!A:C, 3, 0),"")</f>
        <v/>
      </c>
      <c r="R494" s="49">
        <f>ifna(VLookup(H494, Sv!A:B, 2, 0),"")</f>
        <v>246</v>
      </c>
      <c r="S494" s="51" t="str">
        <f t="shared" si="2"/>
        <v>tropius</v>
      </c>
    </row>
    <row r="495" ht="31.5" customHeight="1">
      <c r="A495" s="31">
        <v>494.0</v>
      </c>
      <c r="B495" s="31">
        <v>1.0</v>
      </c>
      <c r="C495" s="31">
        <v>18.0</v>
      </c>
      <c r="D495" s="31">
        <v>6.0</v>
      </c>
      <c r="E495" s="31">
        <v>1.0</v>
      </c>
      <c r="F495" s="31">
        <v>6.0</v>
      </c>
      <c r="G495" s="32" t="str">
        <f>ifna(VLookup(S495,Shiny!B:C, 2, 0),"")</f>
        <v/>
      </c>
      <c r="H495" s="52" t="s">
        <v>464</v>
      </c>
      <c r="I495" s="53">
        <v>358.0</v>
      </c>
      <c r="J495" s="54">
        <f>IFNA(VLOOKUP(S495,'Imported Index'!A:B,2,0),1)</f>
        <v>1</v>
      </c>
      <c r="K495" s="60"/>
      <c r="L495" s="33"/>
      <c r="M495" s="55"/>
      <c r="N495" s="55"/>
      <c r="O495" s="56" t="str">
        <f>ifna(VLookup(H495, SwSh!A:B, 2, 0),"")</f>
        <v/>
      </c>
      <c r="P495" s="57">
        <f t="shared" si="13"/>
        <v>358</v>
      </c>
      <c r="Q495" s="56">
        <f>ifna(VLookup(H495, PLA!A:C, 3, 0),"")</f>
        <v>196</v>
      </c>
      <c r="R495" s="56" t="str">
        <f>ifna(VLookup(H495, Sv!A:B, 2, 0),"")</f>
        <v>K143</v>
      </c>
      <c r="S495" s="58" t="str">
        <f t="shared" si="2"/>
        <v>chimecho</v>
      </c>
    </row>
    <row r="496" ht="31.5" customHeight="1">
      <c r="A496" s="41">
        <v>495.0</v>
      </c>
      <c r="B496" s="41">
        <v>1.0</v>
      </c>
      <c r="C496" s="41">
        <v>18.0</v>
      </c>
      <c r="D496" s="41">
        <v>7.0</v>
      </c>
      <c r="E496" s="41">
        <v>2.0</v>
      </c>
      <c r="F496" s="41">
        <v>1.0</v>
      </c>
      <c r="G496" s="42" t="str">
        <f>ifna(VLookup(S496,Shiny!B:C, 2, 0),"")</f>
        <v/>
      </c>
      <c r="H496" s="43" t="s">
        <v>465</v>
      </c>
      <c r="I496" s="44">
        <v>359.0</v>
      </c>
      <c r="J496" s="45">
        <f>IFNA(VLOOKUP(S496,'Imported Index'!A:B,2,0),1)</f>
        <v>1</v>
      </c>
      <c r="K496" s="47"/>
      <c r="L496" s="47"/>
      <c r="M496" s="48"/>
      <c r="N496" s="48"/>
      <c r="O496" s="49">
        <f>ifna(VLookup(H496, SwSh!A:B, 2, 0),"")</f>
        <v>107</v>
      </c>
      <c r="P496" s="50">
        <f t="shared" si="13"/>
        <v>359</v>
      </c>
      <c r="Q496" s="49" t="str">
        <f>ifna(VLookup(H496, PLA!A:C, 3, 0),"")</f>
        <v/>
      </c>
      <c r="R496" s="49" t="str">
        <f>ifna(VLookup(H496, Sv!A:B, 2, 0),"")</f>
        <v/>
      </c>
      <c r="S496" s="51" t="str">
        <f t="shared" si="2"/>
        <v>absol</v>
      </c>
    </row>
    <row r="497" ht="31.5" customHeight="1">
      <c r="A497" s="31">
        <v>496.0</v>
      </c>
      <c r="B497" s="31">
        <v>1.0</v>
      </c>
      <c r="C497" s="31">
        <v>18.0</v>
      </c>
      <c r="D497" s="31">
        <v>8.0</v>
      </c>
      <c r="E497" s="31">
        <v>2.0</v>
      </c>
      <c r="F497" s="31">
        <v>2.0</v>
      </c>
      <c r="G497" s="32" t="str">
        <f>ifna(VLookup(S497,Shiny!B:C, 2, 0),"")</f>
        <v/>
      </c>
      <c r="H497" s="52" t="s">
        <v>466</v>
      </c>
      <c r="I497" s="53">
        <v>360.0</v>
      </c>
      <c r="J497" s="54">
        <f>IFNA(VLOOKUP(S497,'Imported Index'!A:B,2,0),1)</f>
        <v>1</v>
      </c>
      <c r="K497" s="62"/>
      <c r="L497" s="33"/>
      <c r="M497" s="55"/>
      <c r="N497" s="55"/>
      <c r="O497" s="56">
        <f>ifna(VLookup(H497, SwSh!A:B, 2, 0),"")</f>
        <v>216</v>
      </c>
      <c r="P497" s="57">
        <f t="shared" si="13"/>
        <v>360</v>
      </c>
      <c r="Q497" s="56" t="str">
        <f>ifna(VLookup(H497, PLA!A:C, 3, 0),"")</f>
        <v/>
      </c>
      <c r="R497" s="56" t="str">
        <f>ifna(VLookup(H497, Sv!A:B, 2, 0),"")</f>
        <v/>
      </c>
      <c r="S497" s="58" t="str">
        <f t="shared" si="2"/>
        <v>wynaut</v>
      </c>
    </row>
    <row r="498" ht="31.5" customHeight="1">
      <c r="A498" s="41">
        <v>497.0</v>
      </c>
      <c r="B498" s="41">
        <v>1.0</v>
      </c>
      <c r="C498" s="41">
        <v>18.0</v>
      </c>
      <c r="D498" s="41">
        <v>9.0</v>
      </c>
      <c r="E498" s="41">
        <v>2.0</v>
      </c>
      <c r="F498" s="41">
        <v>3.0</v>
      </c>
      <c r="G498" s="42" t="str">
        <f>ifna(VLookup(S498,Shiny!B:C, 2, 0),"")</f>
        <v/>
      </c>
      <c r="H498" s="43" t="s">
        <v>467</v>
      </c>
      <c r="I498" s="44">
        <v>361.0</v>
      </c>
      <c r="J498" s="45">
        <f>IFNA(VLOOKUP(S498,'Imported Index'!A:B,2,0),1)</f>
        <v>1</v>
      </c>
      <c r="K498" s="61"/>
      <c r="L498" s="47"/>
      <c r="M498" s="48"/>
      <c r="N498" s="48"/>
      <c r="O498" s="49">
        <f>ifna(VLookup(H498, SwSh!A:B, 2, 0),"")</f>
        <v>25</v>
      </c>
      <c r="P498" s="50">
        <f t="shared" si="13"/>
        <v>361</v>
      </c>
      <c r="Q498" s="49">
        <f>ifna(VLookup(H498, PLA!A:C, 3, 0),"")</f>
        <v>205</v>
      </c>
      <c r="R498" s="49">
        <f>ifna(VLookup(H498, Sv!A:B, 2, 0),"")</f>
        <v>357</v>
      </c>
      <c r="S498" s="51" t="str">
        <f t="shared" si="2"/>
        <v>snorunt</v>
      </c>
    </row>
    <row r="499" ht="31.5" customHeight="1">
      <c r="A499" s="31">
        <v>498.0</v>
      </c>
      <c r="B499" s="31">
        <v>1.0</v>
      </c>
      <c r="C499" s="31">
        <v>18.0</v>
      </c>
      <c r="D499" s="31">
        <v>10.0</v>
      </c>
      <c r="E499" s="31">
        <v>2.0</v>
      </c>
      <c r="F499" s="31">
        <v>4.0</v>
      </c>
      <c r="G499" s="32" t="str">
        <f>ifna(VLookup(S499,Shiny!B:C, 2, 0),"")</f>
        <v/>
      </c>
      <c r="H499" s="52" t="s">
        <v>468</v>
      </c>
      <c r="I499" s="53">
        <v>362.0</v>
      </c>
      <c r="J499" s="54">
        <f>IFNA(VLOOKUP(S499,'Imported Index'!A:B,2,0),1)</f>
        <v>1</v>
      </c>
      <c r="K499" s="62"/>
      <c r="L499" s="33"/>
      <c r="M499" s="55"/>
      <c r="N499" s="55"/>
      <c r="O499" s="56">
        <f>ifna(VLookup(H499, SwSh!A:B, 2, 0),"")</f>
        <v>26</v>
      </c>
      <c r="P499" s="57">
        <f t="shared" si="13"/>
        <v>362</v>
      </c>
      <c r="Q499" s="56">
        <f>ifna(VLookup(H499, PLA!A:C, 3, 0),"")</f>
        <v>206</v>
      </c>
      <c r="R499" s="56">
        <f>ifna(VLookup(H499, Sv!A:B, 2, 0),"")</f>
        <v>358</v>
      </c>
      <c r="S499" s="58" t="str">
        <f t="shared" si="2"/>
        <v>glalie</v>
      </c>
    </row>
    <row r="500" ht="31.5" customHeight="1">
      <c r="A500" s="41">
        <v>499.0</v>
      </c>
      <c r="B500" s="41">
        <v>1.0</v>
      </c>
      <c r="C500" s="41">
        <v>18.0</v>
      </c>
      <c r="D500" s="41">
        <v>11.0</v>
      </c>
      <c r="E500" s="41">
        <v>2.0</v>
      </c>
      <c r="F500" s="41">
        <v>5.0</v>
      </c>
      <c r="G500" s="42" t="str">
        <f>ifna(VLookup(S500,Shiny!B:C, 2, 0),"")</f>
        <v/>
      </c>
      <c r="H500" s="43" t="s">
        <v>469</v>
      </c>
      <c r="I500" s="44">
        <v>363.0</v>
      </c>
      <c r="J500" s="45">
        <f>IFNA(VLOOKUP(S500,'Imported Index'!A:B,2,0),1)</f>
        <v>1</v>
      </c>
      <c r="K500" s="47"/>
      <c r="L500" s="47"/>
      <c r="M500" s="48"/>
      <c r="N500" s="48"/>
      <c r="O500" s="49">
        <f>ifna(VLookup(H500, SwSh!A:B, 2, 0),"")</f>
        <v>159</v>
      </c>
      <c r="P500" s="50">
        <f t="shared" si="13"/>
        <v>363</v>
      </c>
      <c r="Q500" s="49">
        <f>ifna(VLookup(H500, PLA!A:C, 3, 0),"")</f>
        <v>143</v>
      </c>
      <c r="R500" s="49" t="str">
        <f>ifna(VLookup(H500, Sv!A:B, 2, 0),"")</f>
        <v/>
      </c>
      <c r="S500" s="51" t="str">
        <f t="shared" si="2"/>
        <v>spheal</v>
      </c>
    </row>
    <row r="501" ht="31.5" customHeight="1">
      <c r="A501" s="31">
        <v>500.0</v>
      </c>
      <c r="B501" s="31">
        <v>1.0</v>
      </c>
      <c r="C501" s="31">
        <v>18.0</v>
      </c>
      <c r="D501" s="31">
        <v>12.0</v>
      </c>
      <c r="E501" s="31">
        <v>2.0</v>
      </c>
      <c r="F501" s="31">
        <v>6.0</v>
      </c>
      <c r="G501" s="32" t="str">
        <f>ifna(VLookup(S501,Shiny!B:C, 2, 0),"")</f>
        <v/>
      </c>
      <c r="H501" s="52" t="s">
        <v>470</v>
      </c>
      <c r="I501" s="53">
        <v>364.0</v>
      </c>
      <c r="J501" s="54">
        <f>IFNA(VLOOKUP(S501,'Imported Index'!A:B,2,0),1)</f>
        <v>1</v>
      </c>
      <c r="K501" s="33"/>
      <c r="L501" s="33"/>
      <c r="M501" s="55"/>
      <c r="N501" s="55"/>
      <c r="O501" s="56">
        <f>ifna(VLookup(H501, SwSh!A:B, 2, 0),"")</f>
        <v>160</v>
      </c>
      <c r="P501" s="57">
        <f t="shared" si="13"/>
        <v>364</v>
      </c>
      <c r="Q501" s="56">
        <f>ifna(VLookup(H501, PLA!A:C, 3, 0),"")</f>
        <v>144</v>
      </c>
      <c r="R501" s="56" t="str">
        <f>ifna(VLookup(H501, Sv!A:B, 2, 0),"")</f>
        <v/>
      </c>
      <c r="S501" s="58" t="str">
        <f t="shared" si="2"/>
        <v>sealeo</v>
      </c>
    </row>
    <row r="502" ht="31.5" customHeight="1">
      <c r="A502" s="41">
        <v>501.0</v>
      </c>
      <c r="B502" s="41">
        <v>1.0</v>
      </c>
      <c r="C502" s="41">
        <v>18.0</v>
      </c>
      <c r="D502" s="41">
        <v>13.0</v>
      </c>
      <c r="E502" s="41">
        <v>3.0</v>
      </c>
      <c r="F502" s="41">
        <v>1.0</v>
      </c>
      <c r="G502" s="42" t="str">
        <f>ifna(VLookup(S502,Shiny!B:C, 2, 0),"")</f>
        <v/>
      </c>
      <c r="H502" s="43" t="s">
        <v>471</v>
      </c>
      <c r="I502" s="44">
        <v>365.0</v>
      </c>
      <c r="J502" s="45">
        <f>IFNA(VLOOKUP(S502,'Imported Index'!A:B,2,0),1)</f>
        <v>1</v>
      </c>
      <c r="K502" s="47"/>
      <c r="L502" s="47"/>
      <c r="M502" s="48"/>
      <c r="N502" s="48"/>
      <c r="O502" s="49">
        <f>ifna(VLookup(H502, SwSh!A:B, 2, 0),"")</f>
        <v>161</v>
      </c>
      <c r="P502" s="50">
        <f t="shared" si="13"/>
        <v>365</v>
      </c>
      <c r="Q502" s="49">
        <f>ifna(VLookup(H502, PLA!A:C, 3, 0),"")</f>
        <v>145</v>
      </c>
      <c r="R502" s="49" t="str">
        <f>ifna(VLookup(H502, Sv!A:B, 2, 0),"")</f>
        <v/>
      </c>
      <c r="S502" s="51" t="str">
        <f t="shared" si="2"/>
        <v>walrein</v>
      </c>
    </row>
    <row r="503" ht="31.5" customHeight="1">
      <c r="A503" s="31">
        <v>502.0</v>
      </c>
      <c r="B503" s="31">
        <v>1.0</v>
      </c>
      <c r="C503" s="31">
        <v>18.0</v>
      </c>
      <c r="D503" s="31">
        <v>14.0</v>
      </c>
      <c r="E503" s="31">
        <v>3.0</v>
      </c>
      <c r="F503" s="31">
        <v>2.0</v>
      </c>
      <c r="G503" s="32" t="str">
        <f>ifna(VLookup(S503,Shiny!B:C, 2, 0),"")</f>
        <v/>
      </c>
      <c r="H503" s="52" t="s">
        <v>472</v>
      </c>
      <c r="I503" s="53">
        <v>366.0</v>
      </c>
      <c r="J503" s="54">
        <f>IFNA(VLOOKUP(S503,'Imported Index'!A:B,2,0),1)</f>
        <v>1</v>
      </c>
      <c r="K503" s="33"/>
      <c r="L503" s="33"/>
      <c r="M503" s="55"/>
      <c r="N503" s="55"/>
      <c r="O503" s="56" t="str">
        <f>ifna(VLookup(H503, SwSh!A:B, 2, 0),"")</f>
        <v/>
      </c>
      <c r="P503" s="57">
        <f t="shared" si="13"/>
        <v>366</v>
      </c>
      <c r="Q503" s="56" t="str">
        <f>ifna(VLookup(H503, PLA!A:C, 3, 0),"")</f>
        <v/>
      </c>
      <c r="R503" s="56" t="str">
        <f>ifna(VLookup(H503, Sv!A:B, 2, 0),"")</f>
        <v/>
      </c>
      <c r="S503" s="58" t="str">
        <f t="shared" si="2"/>
        <v>clamperl</v>
      </c>
    </row>
    <row r="504" ht="31.5" customHeight="1">
      <c r="A504" s="41">
        <v>503.0</v>
      </c>
      <c r="B504" s="41">
        <v>1.0</v>
      </c>
      <c r="C504" s="41">
        <v>18.0</v>
      </c>
      <c r="D504" s="41">
        <v>15.0</v>
      </c>
      <c r="E504" s="41">
        <v>3.0</v>
      </c>
      <c r="F504" s="41">
        <v>3.0</v>
      </c>
      <c r="G504" s="42" t="str">
        <f>ifna(VLookup(S504,Shiny!B:C, 2, 0),"")</f>
        <v/>
      </c>
      <c r="H504" s="43" t="s">
        <v>473</v>
      </c>
      <c r="I504" s="44">
        <v>367.0</v>
      </c>
      <c r="J504" s="45">
        <f>IFNA(VLOOKUP(S504,'Imported Index'!A:B,2,0),1)</f>
        <v>1</v>
      </c>
      <c r="K504" s="47"/>
      <c r="L504" s="47"/>
      <c r="M504" s="48"/>
      <c r="N504" s="48"/>
      <c r="O504" s="49" t="str">
        <f>ifna(VLookup(H504, SwSh!A:B, 2, 0),"")</f>
        <v/>
      </c>
      <c r="P504" s="50">
        <f t="shared" si="13"/>
        <v>367</v>
      </c>
      <c r="Q504" s="49" t="str">
        <f>ifna(VLookup(H504, PLA!A:C, 3, 0),"")</f>
        <v/>
      </c>
      <c r="R504" s="49" t="str">
        <f>ifna(VLookup(H504, Sv!A:B, 2, 0),"")</f>
        <v/>
      </c>
      <c r="S504" s="51" t="str">
        <f t="shared" si="2"/>
        <v>huntail</v>
      </c>
    </row>
    <row r="505" ht="31.5" customHeight="1">
      <c r="A505" s="31">
        <v>504.0</v>
      </c>
      <c r="B505" s="31">
        <v>1.0</v>
      </c>
      <c r="C505" s="31">
        <v>18.0</v>
      </c>
      <c r="D505" s="31">
        <v>16.0</v>
      </c>
      <c r="E505" s="31">
        <v>3.0</v>
      </c>
      <c r="F505" s="31">
        <v>4.0</v>
      </c>
      <c r="G505" s="32" t="str">
        <f>ifna(VLookup(S505,Shiny!B:C, 2, 0),"")</f>
        <v/>
      </c>
      <c r="H505" s="52" t="s">
        <v>474</v>
      </c>
      <c r="I505" s="53">
        <v>368.0</v>
      </c>
      <c r="J505" s="54">
        <f>IFNA(VLOOKUP(S505,'Imported Index'!A:B,2,0),1)</f>
        <v>1</v>
      </c>
      <c r="K505" s="33"/>
      <c r="L505" s="33"/>
      <c r="M505" s="55"/>
      <c r="N505" s="55"/>
      <c r="O505" s="56" t="str">
        <f>ifna(VLookup(H505, SwSh!A:B, 2, 0),"")</f>
        <v/>
      </c>
      <c r="P505" s="57">
        <f t="shared" si="13"/>
        <v>368</v>
      </c>
      <c r="Q505" s="56" t="str">
        <f>ifna(VLookup(H505, PLA!A:C, 3, 0),"")</f>
        <v/>
      </c>
      <c r="R505" s="56" t="str">
        <f>ifna(VLookup(H505, Sv!A:B, 2, 0),"")</f>
        <v/>
      </c>
      <c r="S505" s="58" t="str">
        <f t="shared" si="2"/>
        <v>gorebyss</v>
      </c>
    </row>
    <row r="506" ht="31.5" customHeight="1">
      <c r="A506" s="41">
        <v>505.0</v>
      </c>
      <c r="B506" s="41">
        <v>1.0</v>
      </c>
      <c r="C506" s="41">
        <v>18.0</v>
      </c>
      <c r="D506" s="41">
        <v>17.0</v>
      </c>
      <c r="E506" s="41">
        <v>3.0</v>
      </c>
      <c r="F506" s="41">
        <v>5.0</v>
      </c>
      <c r="G506" s="42" t="str">
        <f>ifna(VLookup(S506,Shiny!B:C, 2, 0),"")</f>
        <v/>
      </c>
      <c r="H506" s="43" t="s">
        <v>475</v>
      </c>
      <c r="I506" s="44">
        <v>369.0</v>
      </c>
      <c r="J506" s="45">
        <f>IFNA(VLOOKUP(S506,'Imported Index'!A:B,2,0),1)</f>
        <v>1</v>
      </c>
      <c r="K506" s="47"/>
      <c r="L506" s="47"/>
      <c r="M506" s="48"/>
      <c r="N506" s="48"/>
      <c r="O506" s="49">
        <f>ifna(VLookup(H506, SwSh!A:B, 2, 0),"")</f>
        <v>187</v>
      </c>
      <c r="P506" s="50">
        <f t="shared" si="13"/>
        <v>369</v>
      </c>
      <c r="Q506" s="49" t="str">
        <f>ifna(VLookup(H506, PLA!A:C, 3, 0),"")</f>
        <v/>
      </c>
      <c r="R506" s="49" t="str">
        <f>ifna(VLookup(H506, Sv!A:B, 2, 0),"")</f>
        <v/>
      </c>
      <c r="S506" s="51" t="str">
        <f t="shared" si="2"/>
        <v>relicanth</v>
      </c>
    </row>
    <row r="507" ht="31.5" customHeight="1">
      <c r="A507" s="31">
        <v>506.0</v>
      </c>
      <c r="B507" s="31">
        <v>1.0</v>
      </c>
      <c r="C507" s="31">
        <v>18.0</v>
      </c>
      <c r="D507" s="31">
        <v>18.0</v>
      </c>
      <c r="E507" s="31">
        <v>3.0</v>
      </c>
      <c r="F507" s="31">
        <v>6.0</v>
      </c>
      <c r="G507" s="32" t="str">
        <f>ifna(VLookup(S507,Shiny!B:C, 2, 0),"")</f>
        <v/>
      </c>
      <c r="H507" s="52" t="s">
        <v>475</v>
      </c>
      <c r="I507" s="53">
        <v>369.0</v>
      </c>
      <c r="J507" s="54">
        <f>IFNA(VLOOKUP(S507,'Imported Index'!A:B,2,0),1)</f>
        <v>1</v>
      </c>
      <c r="K507" s="62"/>
      <c r="L507" s="33"/>
      <c r="M507" s="55"/>
      <c r="N507" s="37" t="s">
        <v>73</v>
      </c>
      <c r="O507" s="56">
        <f>ifna(VLookup(H507, SwSh!A:B, 2, 0),"")</f>
        <v>187</v>
      </c>
      <c r="P507" s="57">
        <f t="shared" si="13"/>
        <v>369</v>
      </c>
      <c r="Q507" s="56" t="str">
        <f>ifna(VLookup(H507, PLA!A:C, 3, 0),"")</f>
        <v/>
      </c>
      <c r="R507" s="56" t="str">
        <f>ifna(VLookup(H507, Sv!A:B, 2, 0),"")</f>
        <v/>
      </c>
      <c r="S507" s="58" t="str">
        <f t="shared" si="2"/>
        <v>relicanth-f</v>
      </c>
    </row>
    <row r="508" ht="31.5" customHeight="1">
      <c r="A508" s="41">
        <v>507.0</v>
      </c>
      <c r="B508" s="41">
        <v>1.0</v>
      </c>
      <c r="C508" s="41">
        <v>18.0</v>
      </c>
      <c r="D508" s="41">
        <v>19.0</v>
      </c>
      <c r="E508" s="41">
        <v>4.0</v>
      </c>
      <c r="F508" s="41">
        <v>1.0</v>
      </c>
      <c r="G508" s="42" t="str">
        <f>ifna(VLookup(S508,Shiny!B:C, 2, 0),"")</f>
        <v/>
      </c>
      <c r="H508" s="43" t="s">
        <v>476</v>
      </c>
      <c r="I508" s="44">
        <v>370.0</v>
      </c>
      <c r="J508" s="45">
        <f>IFNA(VLOOKUP(S508,'Imported Index'!A:B,2,0),1)</f>
        <v>1</v>
      </c>
      <c r="K508" s="61"/>
      <c r="L508" s="47"/>
      <c r="M508" s="48"/>
      <c r="N508" s="48"/>
      <c r="O508" s="49" t="str">
        <f>ifna(VLookup(H508, SwSh!A:B, 2, 0),"")</f>
        <v/>
      </c>
      <c r="P508" s="50">
        <f t="shared" si="13"/>
        <v>370</v>
      </c>
      <c r="Q508" s="49" t="str">
        <f>ifna(VLookup(H508, PLA!A:C, 3, 0),"")</f>
        <v/>
      </c>
      <c r="R508" s="49">
        <f>ifna(VLookup(H508, Sv!A:B, 2, 0),"")</f>
        <v>332</v>
      </c>
      <c r="S508" s="51" t="str">
        <f t="shared" si="2"/>
        <v>luvdisc</v>
      </c>
    </row>
    <row r="509" ht="31.5" customHeight="1">
      <c r="A509" s="31">
        <v>508.0</v>
      </c>
      <c r="B509" s="31">
        <v>1.0</v>
      </c>
      <c r="C509" s="31">
        <v>18.0</v>
      </c>
      <c r="D509" s="31">
        <v>20.0</v>
      </c>
      <c r="E509" s="31">
        <v>4.0</v>
      </c>
      <c r="F509" s="31">
        <v>2.0</v>
      </c>
      <c r="G509" s="32" t="str">
        <f>ifna(VLookup(S509,Shiny!B:C, 2, 0),"")</f>
        <v/>
      </c>
      <c r="H509" s="52" t="s">
        <v>477</v>
      </c>
      <c r="I509" s="53">
        <v>371.0</v>
      </c>
      <c r="J509" s="54">
        <f>IFNA(VLOOKUP(S509,'Imported Index'!A:B,2,0),1)</f>
        <v>1</v>
      </c>
      <c r="K509" s="62"/>
      <c r="L509" s="33"/>
      <c r="M509" s="55"/>
      <c r="N509" s="55"/>
      <c r="O509" s="56">
        <f>ifna(VLookup(H509, SwSh!A:B, 2, 0),"")</f>
        <v>113</v>
      </c>
      <c r="P509" s="57">
        <f t="shared" si="13"/>
        <v>371</v>
      </c>
      <c r="Q509" s="56" t="str">
        <f>ifna(VLookup(H509, PLA!A:C, 3, 0),"")</f>
        <v/>
      </c>
      <c r="R509" s="56">
        <f>ifna(VLookup(H509, Sv!A:B, 2, 0),"")</f>
        <v>276</v>
      </c>
      <c r="S509" s="58" t="str">
        <f t="shared" si="2"/>
        <v>bagon</v>
      </c>
    </row>
    <row r="510" ht="31.5" customHeight="1">
      <c r="A510" s="41">
        <v>509.0</v>
      </c>
      <c r="B510" s="41">
        <v>1.0</v>
      </c>
      <c r="C510" s="41">
        <v>18.0</v>
      </c>
      <c r="D510" s="41">
        <v>21.0</v>
      </c>
      <c r="E510" s="41">
        <v>4.0</v>
      </c>
      <c r="F510" s="41">
        <v>3.0</v>
      </c>
      <c r="G510" s="42" t="str">
        <f>ifna(VLookup(S510,Shiny!B:C, 2, 0),"")</f>
        <v/>
      </c>
      <c r="H510" s="43" t="s">
        <v>478</v>
      </c>
      <c r="I510" s="44">
        <v>372.0</v>
      </c>
      <c r="J510" s="45">
        <f>IFNA(VLOOKUP(S510,'Imported Index'!A:B,2,0),1)</f>
        <v>1</v>
      </c>
      <c r="K510" s="61"/>
      <c r="L510" s="47"/>
      <c r="M510" s="48"/>
      <c r="N510" s="48"/>
      <c r="O510" s="49">
        <f>ifna(VLookup(H510, SwSh!A:B, 2, 0),"")</f>
        <v>114</v>
      </c>
      <c r="P510" s="50">
        <f t="shared" si="13"/>
        <v>372</v>
      </c>
      <c r="Q510" s="49" t="str">
        <f>ifna(VLookup(H510, PLA!A:C, 3, 0),"")</f>
        <v/>
      </c>
      <c r="R510" s="49">
        <f>ifna(VLookup(H510, Sv!A:B, 2, 0),"")</f>
        <v>277</v>
      </c>
      <c r="S510" s="51" t="str">
        <f t="shared" si="2"/>
        <v>shelgon</v>
      </c>
    </row>
    <row r="511" ht="31.5" customHeight="1">
      <c r="A511" s="31">
        <v>510.0</v>
      </c>
      <c r="B511" s="31">
        <v>1.0</v>
      </c>
      <c r="C511" s="31">
        <v>18.0</v>
      </c>
      <c r="D511" s="31">
        <v>22.0</v>
      </c>
      <c r="E511" s="31">
        <v>4.0</v>
      </c>
      <c r="F511" s="31">
        <v>4.0</v>
      </c>
      <c r="G511" s="32" t="str">
        <f>ifna(VLookup(S511,Shiny!B:C, 2, 0),"")</f>
        <v/>
      </c>
      <c r="H511" s="52" t="s">
        <v>479</v>
      </c>
      <c r="I511" s="53">
        <v>373.0</v>
      </c>
      <c r="J511" s="54">
        <f>IFNA(VLOOKUP(S511,'Imported Index'!A:B,2,0),1)</f>
        <v>1</v>
      </c>
      <c r="K511" s="62"/>
      <c r="L511" s="33"/>
      <c r="M511" s="55"/>
      <c r="N511" s="55"/>
      <c r="O511" s="56">
        <f>ifna(VLookup(H511, SwSh!A:B, 2, 0),"")</f>
        <v>115</v>
      </c>
      <c r="P511" s="57">
        <f t="shared" si="13"/>
        <v>373</v>
      </c>
      <c r="Q511" s="56" t="str">
        <f>ifna(VLookup(H511, PLA!A:C, 3, 0),"")</f>
        <v/>
      </c>
      <c r="R511" s="56">
        <f>ifna(VLookup(H511, Sv!A:B, 2, 0),"")</f>
        <v>278</v>
      </c>
      <c r="S511" s="58" t="str">
        <f t="shared" si="2"/>
        <v>salamence</v>
      </c>
    </row>
    <row r="512" ht="31.5" customHeight="1">
      <c r="A512" s="41">
        <v>511.0</v>
      </c>
      <c r="B512" s="41">
        <v>1.0</v>
      </c>
      <c r="C512" s="41">
        <v>18.0</v>
      </c>
      <c r="D512" s="41">
        <v>23.0</v>
      </c>
      <c r="E512" s="41">
        <v>4.0</v>
      </c>
      <c r="F512" s="41">
        <v>5.0</v>
      </c>
      <c r="G512" s="42" t="str">
        <f>ifna(VLookup(S512,Shiny!B:C, 2, 0),"")</f>
        <v/>
      </c>
      <c r="H512" s="43" t="s">
        <v>480</v>
      </c>
      <c r="I512" s="44">
        <v>374.0</v>
      </c>
      <c r="J512" s="45">
        <f>IFNA(VLOOKUP(S512,'Imported Index'!A:B,2,0),1)</f>
        <v>1</v>
      </c>
      <c r="K512" s="47"/>
      <c r="L512" s="47"/>
      <c r="M512" s="48"/>
      <c r="N512" s="48"/>
      <c r="O512" s="49">
        <f>ifna(VLookup(H512, SwSh!A:B, 2, 0),"")</f>
        <v>129</v>
      </c>
      <c r="P512" s="50">
        <f t="shared" si="13"/>
        <v>374</v>
      </c>
      <c r="Q512" s="49" t="str">
        <f>ifna(VLookup(H512, PLA!A:C, 3, 0),"")</f>
        <v/>
      </c>
      <c r="R512" s="49" t="str">
        <f>ifna(VLookup(H512, Sv!A:B, 2, 0),"")</f>
        <v>I?</v>
      </c>
      <c r="S512" s="51" t="str">
        <f t="shared" si="2"/>
        <v>beldum</v>
      </c>
    </row>
    <row r="513" ht="31.5" customHeight="1">
      <c r="A513" s="31">
        <v>512.0</v>
      </c>
      <c r="B513" s="31">
        <v>1.0</v>
      </c>
      <c r="C513" s="31">
        <v>18.0</v>
      </c>
      <c r="D513" s="31">
        <v>24.0</v>
      </c>
      <c r="E513" s="31">
        <v>4.0</v>
      </c>
      <c r="F513" s="31">
        <v>6.0</v>
      </c>
      <c r="G513" s="32" t="str">
        <f>ifna(VLookup(S513,Shiny!B:C, 2, 0),"")</f>
        <v/>
      </c>
      <c r="H513" s="52" t="s">
        <v>481</v>
      </c>
      <c r="I513" s="53">
        <v>375.0</v>
      </c>
      <c r="J513" s="54">
        <f>IFNA(VLOOKUP(S513,'Imported Index'!A:B,2,0),1)</f>
        <v>1</v>
      </c>
      <c r="K513" s="33"/>
      <c r="L513" s="33"/>
      <c r="M513" s="55"/>
      <c r="N513" s="55"/>
      <c r="O513" s="56">
        <f>ifna(VLookup(H513, SwSh!A:B, 2, 0),"")</f>
        <v>130</v>
      </c>
      <c r="P513" s="57">
        <f t="shared" si="13"/>
        <v>375</v>
      </c>
      <c r="Q513" s="56" t="str">
        <f>ifna(VLookup(H513, PLA!A:C, 3, 0),"")</f>
        <v/>
      </c>
      <c r="R513" s="56" t="str">
        <f>ifna(VLookup(H513, Sv!A:B, 2, 0),"")</f>
        <v>I?</v>
      </c>
      <c r="S513" s="58" t="str">
        <f t="shared" si="2"/>
        <v>metang</v>
      </c>
    </row>
    <row r="514" ht="31.5" customHeight="1">
      <c r="A514" s="41">
        <v>513.0</v>
      </c>
      <c r="B514" s="41">
        <v>1.0</v>
      </c>
      <c r="C514" s="41">
        <v>18.0</v>
      </c>
      <c r="D514" s="41">
        <v>25.0</v>
      </c>
      <c r="E514" s="41">
        <v>5.0</v>
      </c>
      <c r="F514" s="41">
        <v>1.0</v>
      </c>
      <c r="G514" s="42" t="str">
        <f>ifna(VLookup(S514,Shiny!B:C, 2, 0),"")</f>
        <v/>
      </c>
      <c r="H514" s="43" t="s">
        <v>482</v>
      </c>
      <c r="I514" s="44">
        <v>376.0</v>
      </c>
      <c r="J514" s="45">
        <f>IFNA(VLOOKUP(S514,'Imported Index'!A:B,2,0),1)</f>
        <v>1</v>
      </c>
      <c r="K514" s="47"/>
      <c r="L514" s="47"/>
      <c r="M514" s="48"/>
      <c r="N514" s="48"/>
      <c r="O514" s="49">
        <f>ifna(VLookup(H514, SwSh!A:B, 2, 0),"")</f>
        <v>131</v>
      </c>
      <c r="P514" s="50">
        <f t="shared" si="13"/>
        <v>376</v>
      </c>
      <c r="Q514" s="49" t="str">
        <f>ifna(VLookup(H514, PLA!A:C, 3, 0),"")</f>
        <v/>
      </c>
      <c r="R514" s="49" t="str">
        <f>ifna(VLookup(H514, Sv!A:B, 2, 0),"")</f>
        <v>I?</v>
      </c>
      <c r="S514" s="51" t="str">
        <f t="shared" si="2"/>
        <v>metagross</v>
      </c>
    </row>
    <row r="515" ht="31.5" customHeight="1">
      <c r="A515" s="31">
        <v>514.0</v>
      </c>
      <c r="B515" s="31">
        <v>1.0</v>
      </c>
      <c r="C515" s="31">
        <v>18.0</v>
      </c>
      <c r="D515" s="31">
        <v>26.0</v>
      </c>
      <c r="E515" s="31">
        <v>5.0</v>
      </c>
      <c r="F515" s="31">
        <v>2.0</v>
      </c>
      <c r="G515" s="32" t="str">
        <f>ifna(VLookup(S515,Shiny!B:C, 2, 0),"")</f>
        <v/>
      </c>
      <c r="H515" s="52" t="s">
        <v>483</v>
      </c>
      <c r="I515" s="53">
        <v>377.0</v>
      </c>
      <c r="J515" s="54">
        <f>IFNA(VLOOKUP(S515,'Imported Index'!A:B,2,0),1)</f>
        <v>1</v>
      </c>
      <c r="K515" s="33"/>
      <c r="L515" s="33"/>
      <c r="M515" s="55"/>
      <c r="N515" s="55"/>
      <c r="O515" s="56">
        <f>ifna(VLookup(H515, SwSh!A:B, 2, 0),"")</f>
        <v>197</v>
      </c>
      <c r="P515" s="57">
        <f t="shared" si="13"/>
        <v>377</v>
      </c>
      <c r="Q515" s="56" t="str">
        <f>ifna(VLookup(H515, PLA!A:C, 3, 0),"")</f>
        <v/>
      </c>
      <c r="R515" s="56" t="str">
        <f>ifna(VLookup(H515, Sv!A:B, 2, 0),"")</f>
        <v/>
      </c>
      <c r="S515" s="58" t="str">
        <f t="shared" si="2"/>
        <v>regirock</v>
      </c>
    </row>
    <row r="516" ht="31.5" customHeight="1">
      <c r="A516" s="41">
        <v>515.0</v>
      </c>
      <c r="B516" s="41">
        <v>1.0</v>
      </c>
      <c r="C516" s="41">
        <v>18.0</v>
      </c>
      <c r="D516" s="41">
        <v>27.0</v>
      </c>
      <c r="E516" s="41">
        <v>5.0</v>
      </c>
      <c r="F516" s="41">
        <v>3.0</v>
      </c>
      <c r="G516" s="42" t="str">
        <f>ifna(VLookup(S516,Shiny!B:C, 2, 0),"")</f>
        <v/>
      </c>
      <c r="H516" s="43" t="s">
        <v>484</v>
      </c>
      <c r="I516" s="44">
        <v>378.0</v>
      </c>
      <c r="J516" s="45">
        <f>IFNA(VLOOKUP(S516,'Imported Index'!A:B,2,0),1)</f>
        <v>1</v>
      </c>
      <c r="K516" s="47"/>
      <c r="L516" s="47"/>
      <c r="M516" s="48"/>
      <c r="N516" s="48"/>
      <c r="O516" s="49">
        <f>ifna(VLookup(H516, SwSh!A:B, 2, 0),"")</f>
        <v>198</v>
      </c>
      <c r="P516" s="50">
        <f t="shared" si="13"/>
        <v>378</v>
      </c>
      <c r="Q516" s="49" t="str">
        <f>ifna(VLookup(H516, PLA!A:C, 3, 0),"")</f>
        <v/>
      </c>
      <c r="R516" s="49" t="str">
        <f>ifna(VLookup(H516, Sv!A:B, 2, 0),"")</f>
        <v/>
      </c>
      <c r="S516" s="51" t="str">
        <f t="shared" si="2"/>
        <v>regice</v>
      </c>
    </row>
    <row r="517" ht="31.5" customHeight="1">
      <c r="A517" s="31">
        <v>516.0</v>
      </c>
      <c r="B517" s="31">
        <v>1.0</v>
      </c>
      <c r="C517" s="31">
        <v>18.0</v>
      </c>
      <c r="D517" s="31">
        <v>28.0</v>
      </c>
      <c r="E517" s="31">
        <v>5.0</v>
      </c>
      <c r="F517" s="31">
        <v>4.0</v>
      </c>
      <c r="G517" s="32" t="str">
        <f>ifna(VLookup(S517,Shiny!B:C, 2, 0),"")</f>
        <v/>
      </c>
      <c r="H517" s="52" t="s">
        <v>485</v>
      </c>
      <c r="I517" s="53">
        <v>379.0</v>
      </c>
      <c r="J517" s="54">
        <f>IFNA(VLOOKUP(S517,'Imported Index'!A:B,2,0),1)</f>
        <v>1</v>
      </c>
      <c r="K517" s="33"/>
      <c r="L517" s="33"/>
      <c r="M517" s="55"/>
      <c r="N517" s="55"/>
      <c r="O517" s="56">
        <f>ifna(VLookup(H517, SwSh!A:B, 2, 0),"")</f>
        <v>199</v>
      </c>
      <c r="P517" s="57">
        <f t="shared" si="13"/>
        <v>379</v>
      </c>
      <c r="Q517" s="56" t="str">
        <f>ifna(VLookup(H517, PLA!A:C, 3, 0),"")</f>
        <v/>
      </c>
      <c r="R517" s="56" t="str">
        <f>ifna(VLookup(H517, Sv!A:B, 2, 0),"")</f>
        <v/>
      </c>
      <c r="S517" s="58" t="str">
        <f t="shared" si="2"/>
        <v>registeel</v>
      </c>
    </row>
    <row r="518" ht="31.5" customHeight="1">
      <c r="A518" s="41">
        <v>517.0</v>
      </c>
      <c r="B518" s="41">
        <v>1.0</v>
      </c>
      <c r="C518" s="41">
        <v>18.0</v>
      </c>
      <c r="D518" s="41">
        <v>29.0</v>
      </c>
      <c r="E518" s="41">
        <v>5.0</v>
      </c>
      <c r="F518" s="41">
        <v>5.0</v>
      </c>
      <c r="G518" s="42" t="str">
        <f>ifna(VLookup(S518,Shiny!B:C, 2, 0),"")</f>
        <v/>
      </c>
      <c r="H518" s="43" t="s">
        <v>486</v>
      </c>
      <c r="I518" s="44">
        <v>380.0</v>
      </c>
      <c r="J518" s="45">
        <f>IFNA(VLOOKUP(S518,'Imported Index'!A:B,2,0),1)</f>
        <v>1</v>
      </c>
      <c r="K518" s="47"/>
      <c r="L518" s="47"/>
      <c r="M518" s="48"/>
      <c r="N518" s="48"/>
      <c r="O518" s="49">
        <f>ifna(VLookup(H518, SwSh!A:B, 2, 0),"")</f>
        <v>380</v>
      </c>
      <c r="P518" s="50">
        <f t="shared" si="13"/>
        <v>380</v>
      </c>
      <c r="Q518" s="49" t="str">
        <f>ifna(VLookup(H518, PLA!A:C, 3, 0),"")</f>
        <v/>
      </c>
      <c r="R518" s="49" t="str">
        <f>ifna(VLookup(H518, Sv!A:B, 2, 0),"")</f>
        <v/>
      </c>
      <c r="S518" s="51" t="str">
        <f t="shared" si="2"/>
        <v>latias</v>
      </c>
    </row>
    <row r="519" ht="31.5" customHeight="1">
      <c r="A519" s="31">
        <v>518.0</v>
      </c>
      <c r="B519" s="31">
        <v>1.0</v>
      </c>
      <c r="C519" s="31">
        <v>18.0</v>
      </c>
      <c r="D519" s="31">
        <v>30.0</v>
      </c>
      <c r="E519" s="31">
        <v>5.0</v>
      </c>
      <c r="F519" s="31">
        <v>6.0</v>
      </c>
      <c r="G519" s="32" t="str">
        <f>ifna(VLookup(S519,Shiny!B:C, 2, 0),"")</f>
        <v/>
      </c>
      <c r="H519" s="52" t="s">
        <v>487</v>
      </c>
      <c r="I519" s="53">
        <v>381.0</v>
      </c>
      <c r="J519" s="54">
        <f>IFNA(VLOOKUP(S519,'Imported Index'!A:B,2,0),1)</f>
        <v>1</v>
      </c>
      <c r="K519" s="33"/>
      <c r="L519" s="33"/>
      <c r="M519" s="55"/>
      <c r="N519" s="55"/>
      <c r="O519" s="56">
        <f>ifna(VLookup(H519, SwSh!A:B, 2, 0),"")</f>
        <v>381</v>
      </c>
      <c r="P519" s="57">
        <f t="shared" si="13"/>
        <v>381</v>
      </c>
      <c r="Q519" s="56" t="str">
        <f>ifna(VLookup(H519, PLA!A:C, 3, 0),"")</f>
        <v/>
      </c>
      <c r="R519" s="56" t="str">
        <f>ifna(VLookup(H519, Sv!A:B, 2, 0),"")</f>
        <v/>
      </c>
      <c r="S519" s="58" t="str">
        <f t="shared" si="2"/>
        <v>latios</v>
      </c>
    </row>
    <row r="520" ht="31.5" customHeight="1">
      <c r="A520" s="41">
        <v>519.0</v>
      </c>
      <c r="B520" s="41">
        <v>1.0</v>
      </c>
      <c r="C520" s="41">
        <v>19.0</v>
      </c>
      <c r="D520" s="41">
        <v>1.0</v>
      </c>
      <c r="E520" s="41">
        <v>1.0</v>
      </c>
      <c r="F520" s="41">
        <v>1.0</v>
      </c>
      <c r="G520" s="42" t="str">
        <f>ifna(VLookup(S520,Shiny!B:C, 2, 0),"")</f>
        <v/>
      </c>
      <c r="H520" s="43" t="s">
        <v>488</v>
      </c>
      <c r="I520" s="44">
        <v>382.0</v>
      </c>
      <c r="J520" s="45">
        <f>IFNA(VLOOKUP(S520,'Imported Index'!A:B,2,0),1)</f>
        <v>1</v>
      </c>
      <c r="K520" s="47"/>
      <c r="L520" s="47"/>
      <c r="M520" s="48"/>
      <c r="N520" s="48"/>
      <c r="O520" s="49">
        <f>ifna(VLookup(H520, SwSh!A:B, 2, 0),"")</f>
        <v>382</v>
      </c>
      <c r="P520" s="50">
        <f t="shared" si="13"/>
        <v>382</v>
      </c>
      <c r="Q520" s="49" t="str">
        <f>ifna(VLookup(H520, PLA!A:C, 3, 0),"")</f>
        <v/>
      </c>
      <c r="R520" s="49" t="str">
        <f>ifna(VLookup(H520, Sv!A:B, 2, 0),"")</f>
        <v/>
      </c>
      <c r="S520" s="51" t="str">
        <f t="shared" si="2"/>
        <v>kyogre</v>
      </c>
    </row>
    <row r="521" ht="31.5" customHeight="1">
      <c r="A521" s="31">
        <v>520.0</v>
      </c>
      <c r="B521" s="31">
        <v>1.0</v>
      </c>
      <c r="C521" s="31">
        <v>19.0</v>
      </c>
      <c r="D521" s="31">
        <v>2.0</v>
      </c>
      <c r="E521" s="31">
        <v>1.0</v>
      </c>
      <c r="F521" s="31">
        <v>2.0</v>
      </c>
      <c r="G521" s="32" t="str">
        <f>ifna(VLookup(S521,Shiny!B:C, 2, 0),"")</f>
        <v/>
      </c>
      <c r="H521" s="52" t="s">
        <v>489</v>
      </c>
      <c r="I521" s="53">
        <v>383.0</v>
      </c>
      <c r="J521" s="54">
        <f>IFNA(VLOOKUP(S521,'Imported Index'!A:B,2,0),1)</f>
        <v>1</v>
      </c>
      <c r="K521" s="33"/>
      <c r="L521" s="33"/>
      <c r="M521" s="55"/>
      <c r="N521" s="55"/>
      <c r="O521" s="56">
        <f>ifna(VLookup(H521, SwSh!A:B, 2, 0),"")</f>
        <v>383</v>
      </c>
      <c r="P521" s="57">
        <f t="shared" si="13"/>
        <v>383</v>
      </c>
      <c r="Q521" s="56" t="str">
        <f>ifna(VLookup(H521, PLA!A:C, 3, 0),"")</f>
        <v/>
      </c>
      <c r="R521" s="56" t="str">
        <f>ifna(VLookup(H521, Sv!A:B, 2, 0),"")</f>
        <v/>
      </c>
      <c r="S521" s="58" t="str">
        <f t="shared" si="2"/>
        <v>groudon</v>
      </c>
    </row>
    <row r="522" ht="31.5" customHeight="1">
      <c r="A522" s="41">
        <v>521.0</v>
      </c>
      <c r="B522" s="41">
        <v>1.0</v>
      </c>
      <c r="C522" s="41">
        <v>19.0</v>
      </c>
      <c r="D522" s="41">
        <v>3.0</v>
      </c>
      <c r="E522" s="41">
        <v>1.0</v>
      </c>
      <c r="F522" s="41">
        <v>3.0</v>
      </c>
      <c r="G522" s="42" t="str">
        <f>ifna(VLookup(S522,Shiny!B:C, 2, 0),"")</f>
        <v/>
      </c>
      <c r="H522" s="43" t="s">
        <v>490</v>
      </c>
      <c r="I522" s="44">
        <v>384.0</v>
      </c>
      <c r="J522" s="45">
        <f>IFNA(VLOOKUP(S522,'Imported Index'!A:B,2,0),1)</f>
        <v>1</v>
      </c>
      <c r="K522" s="47"/>
      <c r="L522" s="47"/>
      <c r="M522" s="48"/>
      <c r="N522" s="48"/>
      <c r="O522" s="49">
        <f>ifna(VLookup(H522, SwSh!A:B, 2, 0),"")</f>
        <v>384</v>
      </c>
      <c r="P522" s="50">
        <f t="shared" si="13"/>
        <v>384</v>
      </c>
      <c r="Q522" s="49" t="str">
        <f>ifna(VLookup(H522, PLA!A:C, 3, 0),"")</f>
        <v/>
      </c>
      <c r="R522" s="49" t="str">
        <f>ifna(VLookup(H522, Sv!A:B, 2, 0),"")</f>
        <v/>
      </c>
      <c r="S522" s="51" t="str">
        <f t="shared" si="2"/>
        <v>rayquaza</v>
      </c>
    </row>
    <row r="523" ht="31.5" customHeight="1">
      <c r="A523" s="31">
        <v>522.0</v>
      </c>
      <c r="B523" s="31">
        <v>1.0</v>
      </c>
      <c r="C523" s="31">
        <v>19.0</v>
      </c>
      <c r="D523" s="31">
        <v>4.0</v>
      </c>
      <c r="E523" s="31">
        <v>1.0</v>
      </c>
      <c r="F523" s="31">
        <v>4.0</v>
      </c>
      <c r="G523" s="32" t="str">
        <f>ifna(VLookup(S523,Shiny!B:C, 2, 0),"")</f>
        <v/>
      </c>
      <c r="H523" s="52" t="s">
        <v>491</v>
      </c>
      <c r="I523" s="53">
        <v>385.0</v>
      </c>
      <c r="J523" s="54">
        <f>IFNA(VLOOKUP(S523,'Imported Index'!A:B,2,0),1)</f>
        <v>1</v>
      </c>
      <c r="K523" s="33"/>
      <c r="L523" s="33"/>
      <c r="M523" s="55"/>
      <c r="N523" s="55"/>
      <c r="O523" s="56">
        <f>ifna(VLookup(H523, SwSh!A:B, 2, 0),"")</f>
        <v>385</v>
      </c>
      <c r="P523" s="57">
        <f t="shared" si="13"/>
        <v>385</v>
      </c>
      <c r="Q523" s="56" t="str">
        <f>ifna(VLookup(H523, PLA!A:C, 3, 0),"")</f>
        <v/>
      </c>
      <c r="R523" s="56" t="str">
        <f>ifna(VLookup(H523, Sv!A:B, 2, 0),"")</f>
        <v/>
      </c>
      <c r="S523" s="58" t="str">
        <f t="shared" si="2"/>
        <v>jirachi</v>
      </c>
    </row>
    <row r="524" ht="31.5" customHeight="1">
      <c r="A524" s="41">
        <v>523.0</v>
      </c>
      <c r="B524" s="41">
        <v>1.0</v>
      </c>
      <c r="C524" s="41">
        <v>19.0</v>
      </c>
      <c r="D524" s="41">
        <v>5.0</v>
      </c>
      <c r="E524" s="41">
        <v>1.0</v>
      </c>
      <c r="F524" s="41">
        <v>5.0</v>
      </c>
      <c r="G524" s="42" t="str">
        <f>ifna(VLookup(S524,Shiny!B:C, 2, 0),"")</f>
        <v/>
      </c>
      <c r="H524" s="43" t="s">
        <v>492</v>
      </c>
      <c r="I524" s="44">
        <v>386.0</v>
      </c>
      <c r="J524" s="45">
        <f>IFNA(VLOOKUP(S524,'Imported Index'!A:B,2,0),1)</f>
        <v>1</v>
      </c>
      <c r="K524" s="47"/>
      <c r="L524" s="47" t="s">
        <v>493</v>
      </c>
      <c r="M524" s="59"/>
      <c r="N524" s="48"/>
      <c r="O524" s="49" t="str">
        <f>ifna(VLookup(H524, SwSh!A:B, 2, 0),"")</f>
        <v/>
      </c>
      <c r="P524" s="50">
        <f t="shared" si="13"/>
        <v>386</v>
      </c>
      <c r="Q524" s="49" t="str">
        <f>ifna(VLookup(H524, PLA!A:C, 3, 0),"")</f>
        <v/>
      </c>
      <c r="R524" s="49" t="str">
        <f>ifna(VLookup(H524, Sv!A:B, 2, 0),"")</f>
        <v/>
      </c>
      <c r="S524" s="51" t="str">
        <f t="shared" si="2"/>
        <v>deoxys</v>
      </c>
    </row>
    <row r="525" ht="31.5" customHeight="1">
      <c r="A525" s="31">
        <v>524.0</v>
      </c>
      <c r="B525" s="31">
        <v>1.0</v>
      </c>
      <c r="C525" s="31">
        <v>19.0</v>
      </c>
      <c r="D525" s="31">
        <v>6.0</v>
      </c>
      <c r="E525" s="31">
        <v>1.0</v>
      </c>
      <c r="F525" s="31">
        <v>6.0</v>
      </c>
      <c r="G525" s="32" t="str">
        <f>ifna(VLookup(S525,Shiny!B:C, 2, 0),"")</f>
        <v/>
      </c>
      <c r="H525" s="52" t="s">
        <v>492</v>
      </c>
      <c r="I525" s="53">
        <v>386.0</v>
      </c>
      <c r="J525" s="54">
        <f>IFNA(VLOOKUP(S525,'Imported Index'!A:B,2,0),1)</f>
        <v>1</v>
      </c>
      <c r="K525" s="60"/>
      <c r="L525" s="33" t="s">
        <v>494</v>
      </c>
      <c r="M525" s="37">
        <v>-1.0</v>
      </c>
      <c r="N525" s="55"/>
      <c r="O525" s="56" t="str">
        <f>ifna(VLookup(H525, SwSh!A:B, 2, 0),"")</f>
        <v/>
      </c>
      <c r="P525" s="57">
        <f t="shared" si="13"/>
        <v>386</v>
      </c>
      <c r="Q525" s="56" t="str">
        <f>ifna(VLookup(H525, PLA!A:C, 3, 0),"")</f>
        <v/>
      </c>
      <c r="R525" s="56" t="str">
        <f>ifna(VLookup(H525, Sv!A:B, 2, 0),"")</f>
        <v/>
      </c>
      <c r="S525" s="58" t="str">
        <f t="shared" si="2"/>
        <v>deoxys-1</v>
      </c>
    </row>
    <row r="526" ht="31.5" customHeight="1">
      <c r="A526" s="41">
        <v>525.0</v>
      </c>
      <c r="B526" s="41">
        <v>1.0</v>
      </c>
      <c r="C526" s="41">
        <v>19.0</v>
      </c>
      <c r="D526" s="41">
        <v>7.0</v>
      </c>
      <c r="E526" s="41">
        <v>2.0</v>
      </c>
      <c r="F526" s="41">
        <v>1.0</v>
      </c>
      <c r="G526" s="42" t="str">
        <f>ifna(VLookup(S526,Shiny!B:C, 2, 0),"")</f>
        <v/>
      </c>
      <c r="H526" s="43" t="s">
        <v>492</v>
      </c>
      <c r="I526" s="44">
        <v>386.0</v>
      </c>
      <c r="J526" s="45">
        <f>IFNA(VLOOKUP(S526,'Imported Index'!A:B,2,0),1)</f>
        <v>1</v>
      </c>
      <c r="K526" s="46"/>
      <c r="L526" s="47" t="s">
        <v>495</v>
      </c>
      <c r="M526" s="59">
        <v>-2.0</v>
      </c>
      <c r="N526" s="48"/>
      <c r="O526" s="49" t="str">
        <f>ifna(VLookup(H526, SwSh!A:B, 2, 0),"")</f>
        <v/>
      </c>
      <c r="P526" s="50">
        <f t="shared" si="13"/>
        <v>386</v>
      </c>
      <c r="Q526" s="49" t="str">
        <f>ifna(VLookup(H526, PLA!A:C, 3, 0),"")</f>
        <v/>
      </c>
      <c r="R526" s="49" t="str">
        <f>ifna(VLookup(H526, Sv!A:B, 2, 0),"")</f>
        <v/>
      </c>
      <c r="S526" s="51" t="str">
        <f t="shared" si="2"/>
        <v>deoxys-2</v>
      </c>
    </row>
    <row r="527" ht="31.5" customHeight="1">
      <c r="A527" s="31">
        <v>526.0</v>
      </c>
      <c r="B527" s="31">
        <v>1.0</v>
      </c>
      <c r="C527" s="31">
        <v>19.0</v>
      </c>
      <c r="D527" s="31">
        <v>7.0</v>
      </c>
      <c r="E527" s="31">
        <v>2.0</v>
      </c>
      <c r="F527" s="31">
        <v>2.0</v>
      </c>
      <c r="G527" s="32" t="str">
        <f>ifna(VLookup(S527,Shiny!B:C, 2, 0),"")</f>
        <v/>
      </c>
      <c r="H527" s="52" t="s">
        <v>492</v>
      </c>
      <c r="I527" s="53">
        <v>386.0</v>
      </c>
      <c r="J527" s="54">
        <f>IFNA(VLOOKUP(S527,'Imported Index'!A:B,2,0),1)</f>
        <v>1</v>
      </c>
      <c r="K527" s="60"/>
      <c r="L527" s="33" t="s">
        <v>496</v>
      </c>
      <c r="M527" s="37">
        <v>-3.0</v>
      </c>
      <c r="N527" s="55"/>
      <c r="O527" s="56" t="str">
        <f>ifna(VLookup(H527, SwSh!A:B, 2, 0),"")</f>
        <v/>
      </c>
      <c r="P527" s="57">
        <f t="shared" si="13"/>
        <v>386</v>
      </c>
      <c r="Q527" s="56" t="str">
        <f>ifna(VLookup(H527, PLA!A:C, 3, 0),"")</f>
        <v/>
      </c>
      <c r="R527" s="56" t="str">
        <f>ifna(VLookup(H527, Sv!A:B, 2, 0),"")</f>
        <v/>
      </c>
      <c r="S527" s="58" t="str">
        <f t="shared" si="2"/>
        <v>deoxys-3</v>
      </c>
    </row>
    <row r="528" ht="31.5" customHeight="1">
      <c r="A528" s="41">
        <v>527.0</v>
      </c>
      <c r="B528" s="65"/>
      <c r="C528" s="65"/>
      <c r="D528" s="65"/>
      <c r="E528" s="65"/>
      <c r="F528" s="65"/>
      <c r="G528" s="42" t="str">
        <f>ifna(VLookup(S528,Shiny!B:C, 2, 0),"")</f>
        <v/>
      </c>
      <c r="H528" s="66" t="s">
        <v>229</v>
      </c>
      <c r="I528" s="67"/>
      <c r="J528" s="68"/>
      <c r="K528" s="68"/>
      <c r="L528" s="69"/>
      <c r="M528" s="70"/>
      <c r="N528" s="70"/>
      <c r="O528" s="71" t="str">
        <f>ifna(VLookup(H528, SwSh!A:B, 2, 0),"")</f>
        <v/>
      </c>
      <c r="P528" s="71" t="str">
        <f t="shared" si="13"/>
        <v/>
      </c>
      <c r="Q528" s="71" t="str">
        <f>ifna(VLookup(H528, PLA!A:C, 3, 0),"")</f>
        <v/>
      </c>
      <c r="R528" s="49" t="str">
        <f>ifna(VLookup(H528, Sv!A:B, 2, 0),"")</f>
        <v/>
      </c>
      <c r="S528" s="51" t="str">
        <f t="shared" si="2"/>
        <v>gen</v>
      </c>
    </row>
    <row r="529" ht="31.5" customHeight="1">
      <c r="A529" s="31">
        <v>528.0</v>
      </c>
      <c r="B529" s="31">
        <v>1.0</v>
      </c>
      <c r="C529" s="31">
        <v>20.0</v>
      </c>
      <c r="D529" s="31">
        <v>1.0</v>
      </c>
      <c r="E529" s="31">
        <v>1.0</v>
      </c>
      <c r="F529" s="31">
        <v>1.0</v>
      </c>
      <c r="G529" s="32" t="str">
        <f>ifna(VLookup(S529,Shiny!B:C, 2, 0),"")</f>
        <v/>
      </c>
      <c r="H529" s="52" t="s">
        <v>497</v>
      </c>
      <c r="I529" s="53">
        <v>387.0</v>
      </c>
      <c r="J529" s="54">
        <f>IFNA(VLOOKUP(S529,'Imported Index'!A:B,2,0),1)</f>
        <v>1</v>
      </c>
      <c r="K529" s="33"/>
      <c r="L529" s="33"/>
      <c r="M529" s="55"/>
      <c r="N529" s="55"/>
      <c r="O529" s="56" t="str">
        <f>ifna(VLookup(H529, SwSh!A:B, 2, 0),"")</f>
        <v/>
      </c>
      <c r="P529" s="57">
        <f t="shared" si="13"/>
        <v>387</v>
      </c>
      <c r="Q529" s="56">
        <f>ifna(VLookup(H529, PLA!A:C, 3, 0),"")</f>
        <v>130</v>
      </c>
      <c r="R529" s="56" t="str">
        <f>ifna(VLookup(H529, Sv!A:B, 2, 0),"")</f>
        <v>I?</v>
      </c>
      <c r="S529" s="58" t="str">
        <f t="shared" si="2"/>
        <v>turtwig</v>
      </c>
    </row>
    <row r="530" ht="31.5" customHeight="1">
      <c r="A530" s="41">
        <v>529.0</v>
      </c>
      <c r="B530" s="41">
        <v>1.0</v>
      </c>
      <c r="C530" s="41">
        <v>20.0</v>
      </c>
      <c r="D530" s="41">
        <v>2.0</v>
      </c>
      <c r="E530" s="41">
        <v>1.0</v>
      </c>
      <c r="F530" s="41">
        <v>2.0</v>
      </c>
      <c r="G530" s="42" t="str">
        <f>ifna(VLookup(S530,Shiny!B:C, 2, 0),"")</f>
        <v/>
      </c>
      <c r="H530" s="43" t="s">
        <v>498</v>
      </c>
      <c r="I530" s="44">
        <v>388.0</v>
      </c>
      <c r="J530" s="45">
        <f>IFNA(VLOOKUP(S530,'Imported Index'!A:B,2,0),1)</f>
        <v>1</v>
      </c>
      <c r="K530" s="47"/>
      <c r="L530" s="47"/>
      <c r="M530" s="48"/>
      <c r="N530" s="48"/>
      <c r="O530" s="49" t="str">
        <f>ifna(VLookup(H530, SwSh!A:B, 2, 0),"")</f>
        <v/>
      </c>
      <c r="P530" s="50">
        <f t="shared" si="13"/>
        <v>388</v>
      </c>
      <c r="Q530" s="49">
        <f>ifna(VLookup(H530, PLA!A:C, 3, 0),"")</f>
        <v>131</v>
      </c>
      <c r="R530" s="49" t="str">
        <f>ifna(VLookup(H530, Sv!A:B, 2, 0),"")</f>
        <v>I?</v>
      </c>
      <c r="S530" s="51" t="str">
        <f t="shared" si="2"/>
        <v>grotle</v>
      </c>
    </row>
    <row r="531" ht="31.5" customHeight="1">
      <c r="A531" s="31">
        <v>530.0</v>
      </c>
      <c r="B531" s="31">
        <v>1.0</v>
      </c>
      <c r="C531" s="31">
        <v>20.0</v>
      </c>
      <c r="D531" s="31">
        <v>3.0</v>
      </c>
      <c r="E531" s="31">
        <v>1.0</v>
      </c>
      <c r="F531" s="31">
        <v>3.0</v>
      </c>
      <c r="G531" s="32" t="str">
        <f>ifna(VLookup(S531,Shiny!B:C, 2, 0),"")</f>
        <v/>
      </c>
      <c r="H531" s="52" t="s">
        <v>499</v>
      </c>
      <c r="I531" s="53">
        <v>389.0</v>
      </c>
      <c r="J531" s="54">
        <f>IFNA(VLOOKUP(S531,'Imported Index'!A:B,2,0),1)</f>
        <v>1</v>
      </c>
      <c r="K531" s="33"/>
      <c r="L531" s="33"/>
      <c r="M531" s="55"/>
      <c r="N531" s="55"/>
      <c r="O531" s="56" t="str">
        <f>ifna(VLookup(H531, SwSh!A:B, 2, 0),"")</f>
        <v/>
      </c>
      <c r="P531" s="57">
        <f t="shared" si="13"/>
        <v>389</v>
      </c>
      <c r="Q531" s="56">
        <f>ifna(VLookup(H531, PLA!A:C, 3, 0),"")</f>
        <v>132</v>
      </c>
      <c r="R531" s="56" t="str">
        <f>ifna(VLookup(H531, Sv!A:B, 2, 0),"")</f>
        <v>I?</v>
      </c>
      <c r="S531" s="58" t="str">
        <f t="shared" si="2"/>
        <v>torterra</v>
      </c>
    </row>
    <row r="532" ht="31.5" customHeight="1">
      <c r="A532" s="41">
        <v>531.0</v>
      </c>
      <c r="B532" s="41">
        <v>1.0</v>
      </c>
      <c r="C532" s="41">
        <v>20.0</v>
      </c>
      <c r="D532" s="41">
        <v>4.0</v>
      </c>
      <c r="E532" s="41">
        <v>1.0</v>
      </c>
      <c r="F532" s="41">
        <v>4.0</v>
      </c>
      <c r="G532" s="42" t="str">
        <f>ifna(VLookup(S532,Shiny!B:C, 2, 0),"")</f>
        <v/>
      </c>
      <c r="H532" s="43" t="s">
        <v>500</v>
      </c>
      <c r="I532" s="44">
        <v>390.0</v>
      </c>
      <c r="J532" s="45">
        <f>IFNA(VLOOKUP(S532,'Imported Index'!A:B,2,0),1)</f>
        <v>1</v>
      </c>
      <c r="K532" s="47"/>
      <c r="L532" s="47"/>
      <c r="M532" s="48"/>
      <c r="N532" s="48"/>
      <c r="O532" s="49" t="str">
        <f>ifna(VLookup(H532, SwSh!A:B, 2, 0),"")</f>
        <v/>
      </c>
      <c r="P532" s="50">
        <f t="shared" si="13"/>
        <v>390</v>
      </c>
      <c r="Q532" s="49">
        <f>ifna(VLookup(H532, PLA!A:C, 3, 0),"")</f>
        <v>61</v>
      </c>
      <c r="R532" s="49" t="str">
        <f>ifna(VLookup(H532, Sv!A:B, 2, 0),"")</f>
        <v>I?</v>
      </c>
      <c r="S532" s="51" t="str">
        <f t="shared" si="2"/>
        <v>chimchar</v>
      </c>
    </row>
    <row r="533" ht="31.5" customHeight="1">
      <c r="A533" s="31">
        <v>532.0</v>
      </c>
      <c r="B533" s="31">
        <v>1.0</v>
      </c>
      <c r="C533" s="31">
        <v>20.0</v>
      </c>
      <c r="D533" s="31">
        <v>5.0</v>
      </c>
      <c r="E533" s="31">
        <v>1.0</v>
      </c>
      <c r="F533" s="31">
        <v>5.0</v>
      </c>
      <c r="G533" s="32" t="str">
        <f>ifna(VLookup(S533,Shiny!B:C, 2, 0),"")</f>
        <v/>
      </c>
      <c r="H533" s="52" t="s">
        <v>501</v>
      </c>
      <c r="I533" s="53">
        <v>391.0</v>
      </c>
      <c r="J533" s="54">
        <f>IFNA(VLOOKUP(S533,'Imported Index'!A:B,2,0),1)</f>
        <v>1</v>
      </c>
      <c r="K533" s="33"/>
      <c r="L533" s="33"/>
      <c r="M533" s="55"/>
      <c r="N533" s="55"/>
      <c r="O533" s="56" t="str">
        <f>ifna(VLookup(H533, SwSh!A:B, 2, 0),"")</f>
        <v/>
      </c>
      <c r="P533" s="57">
        <f t="shared" si="13"/>
        <v>391</v>
      </c>
      <c r="Q533" s="56">
        <f>ifna(VLookup(H533, PLA!A:C, 3, 0),"")</f>
        <v>62</v>
      </c>
      <c r="R533" s="56" t="str">
        <f>ifna(VLookup(H533, Sv!A:B, 2, 0),"")</f>
        <v>I?</v>
      </c>
      <c r="S533" s="58" t="str">
        <f t="shared" si="2"/>
        <v>monferno</v>
      </c>
    </row>
    <row r="534" ht="31.5" customHeight="1">
      <c r="A534" s="41">
        <v>533.0</v>
      </c>
      <c r="B534" s="41">
        <v>1.0</v>
      </c>
      <c r="C534" s="41">
        <v>20.0</v>
      </c>
      <c r="D534" s="41">
        <v>6.0</v>
      </c>
      <c r="E534" s="41">
        <v>1.0</v>
      </c>
      <c r="F534" s="41">
        <v>6.0</v>
      </c>
      <c r="G534" s="42" t="str">
        <f>ifna(VLookup(S534,Shiny!B:C, 2, 0),"")</f>
        <v/>
      </c>
      <c r="H534" s="43" t="s">
        <v>502</v>
      </c>
      <c r="I534" s="44">
        <v>392.0</v>
      </c>
      <c r="J534" s="45">
        <f>IFNA(VLOOKUP(S534,'Imported Index'!A:B,2,0),1)</f>
        <v>1</v>
      </c>
      <c r="K534" s="47"/>
      <c r="L534" s="47"/>
      <c r="M534" s="48"/>
      <c r="N534" s="48"/>
      <c r="O534" s="49" t="str">
        <f>ifna(VLookup(H534, SwSh!A:B, 2, 0),"")</f>
        <v/>
      </c>
      <c r="P534" s="50">
        <f t="shared" si="13"/>
        <v>392</v>
      </c>
      <c r="Q534" s="49">
        <f>ifna(VLookup(H534, PLA!A:C, 3, 0),"")</f>
        <v>63</v>
      </c>
      <c r="R534" s="49" t="str">
        <f>ifna(VLookup(H534, Sv!A:B, 2, 0),"")</f>
        <v>I?</v>
      </c>
      <c r="S534" s="51" t="str">
        <f t="shared" si="2"/>
        <v>infernape</v>
      </c>
    </row>
    <row r="535" ht="31.5" customHeight="1">
      <c r="A535" s="31">
        <v>534.0</v>
      </c>
      <c r="B535" s="31">
        <v>1.0</v>
      </c>
      <c r="C535" s="31">
        <v>20.0</v>
      </c>
      <c r="D535" s="31">
        <v>7.0</v>
      </c>
      <c r="E535" s="31">
        <v>2.0</v>
      </c>
      <c r="F535" s="31">
        <v>1.0</v>
      </c>
      <c r="G535" s="32" t="str">
        <f>ifna(VLookup(S535,Shiny!B:C, 2, 0),"")</f>
        <v/>
      </c>
      <c r="H535" s="52" t="s">
        <v>503</v>
      </c>
      <c r="I535" s="53">
        <v>393.0</v>
      </c>
      <c r="J535" s="54">
        <f>IFNA(VLOOKUP(S535,'Imported Index'!A:B,2,0),1)</f>
        <v>1</v>
      </c>
      <c r="K535" s="33"/>
      <c r="L535" s="33"/>
      <c r="M535" s="55"/>
      <c r="N535" s="55"/>
      <c r="O535" s="56" t="str">
        <f>ifna(VLookup(H535, SwSh!A:B, 2, 0),"")</f>
        <v/>
      </c>
      <c r="P535" s="57">
        <f t="shared" si="13"/>
        <v>393</v>
      </c>
      <c r="Q535" s="56">
        <f>ifna(VLookup(H535, PLA!A:C, 3, 0),"")</f>
        <v>161</v>
      </c>
      <c r="R535" s="56" t="str">
        <f>ifna(VLookup(H535, Sv!A:B, 2, 0),"")</f>
        <v>I?</v>
      </c>
      <c r="S535" s="58" t="str">
        <f t="shared" si="2"/>
        <v>piplup</v>
      </c>
    </row>
    <row r="536" ht="31.5" customHeight="1">
      <c r="A536" s="41">
        <v>535.0</v>
      </c>
      <c r="B536" s="41">
        <v>1.0</v>
      </c>
      <c r="C536" s="41">
        <v>20.0</v>
      </c>
      <c r="D536" s="41">
        <v>8.0</v>
      </c>
      <c r="E536" s="41">
        <v>2.0</v>
      </c>
      <c r="F536" s="41">
        <v>2.0</v>
      </c>
      <c r="G536" s="42" t="str">
        <f>ifna(VLookup(S536,Shiny!B:C, 2, 0),"")</f>
        <v/>
      </c>
      <c r="H536" s="43" t="s">
        <v>504</v>
      </c>
      <c r="I536" s="44">
        <v>394.0</v>
      </c>
      <c r="J536" s="45">
        <f>IFNA(VLOOKUP(S536,'Imported Index'!A:B,2,0),1)</f>
        <v>1</v>
      </c>
      <c r="K536" s="47"/>
      <c r="L536" s="47"/>
      <c r="M536" s="48"/>
      <c r="N536" s="48"/>
      <c r="O536" s="49" t="str">
        <f>ifna(VLookup(H536, SwSh!A:B, 2, 0),"")</f>
        <v/>
      </c>
      <c r="P536" s="50">
        <f t="shared" si="13"/>
        <v>394</v>
      </c>
      <c r="Q536" s="49">
        <f>ifna(VLookup(H536, PLA!A:C, 3, 0),"")</f>
        <v>162</v>
      </c>
      <c r="R536" s="49" t="str">
        <f>ifna(VLookup(H536, Sv!A:B, 2, 0),"")</f>
        <v>I?</v>
      </c>
      <c r="S536" s="51" t="str">
        <f t="shared" si="2"/>
        <v>prinplup</v>
      </c>
    </row>
    <row r="537" ht="31.5" customHeight="1">
      <c r="A537" s="31">
        <v>536.0</v>
      </c>
      <c r="B537" s="31">
        <v>1.0</v>
      </c>
      <c r="C537" s="31">
        <v>20.0</v>
      </c>
      <c r="D537" s="31">
        <v>9.0</v>
      </c>
      <c r="E537" s="31">
        <v>2.0</v>
      </c>
      <c r="F537" s="31">
        <v>3.0</v>
      </c>
      <c r="G537" s="32" t="str">
        <f>ifna(VLookup(S537,Shiny!B:C, 2, 0),"")</f>
        <v/>
      </c>
      <c r="H537" s="52" t="s">
        <v>505</v>
      </c>
      <c r="I537" s="53">
        <v>395.0</v>
      </c>
      <c r="J537" s="54">
        <f>IFNA(VLOOKUP(S537,'Imported Index'!A:B,2,0),1)</f>
        <v>1</v>
      </c>
      <c r="K537" s="33"/>
      <c r="L537" s="33"/>
      <c r="M537" s="55"/>
      <c r="N537" s="55"/>
      <c r="O537" s="56" t="str">
        <f>ifna(VLookup(H537, SwSh!A:B, 2, 0),"")</f>
        <v/>
      </c>
      <c r="P537" s="57">
        <f t="shared" si="13"/>
        <v>395</v>
      </c>
      <c r="Q537" s="56">
        <f>ifna(VLookup(H537, PLA!A:C, 3, 0),"")</f>
        <v>163</v>
      </c>
      <c r="R537" s="56" t="str">
        <f>ifna(VLookup(H537, Sv!A:B, 2, 0),"")</f>
        <v>I?</v>
      </c>
      <c r="S537" s="58" t="str">
        <f t="shared" si="2"/>
        <v>empoleon</v>
      </c>
    </row>
    <row r="538" ht="31.5" customHeight="1">
      <c r="A538" s="41">
        <v>537.0</v>
      </c>
      <c r="B538" s="41">
        <v>1.0</v>
      </c>
      <c r="C538" s="41">
        <v>20.0</v>
      </c>
      <c r="D538" s="41">
        <v>10.0</v>
      </c>
      <c r="E538" s="41">
        <v>2.0</v>
      </c>
      <c r="F538" s="41">
        <v>4.0</v>
      </c>
      <c r="G538" s="42" t="str">
        <f>ifna(VLookup(S538,Shiny!B:C, 2, 0),"")</f>
        <v/>
      </c>
      <c r="H538" s="43" t="s">
        <v>506</v>
      </c>
      <c r="I538" s="44">
        <v>396.0</v>
      </c>
      <c r="J538" s="45">
        <f>IFNA(VLOOKUP(S538,'Imported Index'!A:B,2,0),1)</f>
        <v>1</v>
      </c>
      <c r="K538" s="61"/>
      <c r="L538" s="47"/>
      <c r="M538" s="48"/>
      <c r="N538" s="48"/>
      <c r="O538" s="49" t="str">
        <f>ifna(VLookup(H538, SwSh!A:B, 2, 0),"")</f>
        <v/>
      </c>
      <c r="P538" s="50">
        <f t="shared" si="13"/>
        <v>396</v>
      </c>
      <c r="Q538" s="49">
        <f>ifna(VLookup(H538, PLA!A:C, 3, 0),"")</f>
        <v>12</v>
      </c>
      <c r="R538" s="49">
        <f>ifna(VLookup(H538, Sv!A:B, 2, 0),"")</f>
        <v>97</v>
      </c>
      <c r="S538" s="51" t="str">
        <f t="shared" si="2"/>
        <v>starly</v>
      </c>
    </row>
    <row r="539" ht="31.5" customHeight="1">
      <c r="A539" s="31">
        <v>538.0</v>
      </c>
      <c r="B539" s="31">
        <v>1.0</v>
      </c>
      <c r="C539" s="31">
        <v>20.0</v>
      </c>
      <c r="D539" s="31">
        <v>11.0</v>
      </c>
      <c r="E539" s="31">
        <v>2.0</v>
      </c>
      <c r="F539" s="31">
        <v>5.0</v>
      </c>
      <c r="G539" s="32" t="str">
        <f>ifna(VLookup(S539,Shiny!B:C, 2, 0),"")</f>
        <v/>
      </c>
      <c r="H539" s="52" t="s">
        <v>506</v>
      </c>
      <c r="I539" s="53">
        <v>396.0</v>
      </c>
      <c r="J539" s="54">
        <f>IFNA(VLOOKUP(S539,'Imported Index'!A:B,2,0),1)</f>
        <v>1</v>
      </c>
      <c r="K539" s="62"/>
      <c r="L539" s="33"/>
      <c r="M539" s="55"/>
      <c r="N539" s="37" t="s">
        <v>73</v>
      </c>
      <c r="O539" s="56" t="str">
        <f>ifna(VLookup(H539, SwSh!A:B, 2, 0),"")</f>
        <v/>
      </c>
      <c r="P539" s="57">
        <f t="shared" si="13"/>
        <v>396</v>
      </c>
      <c r="Q539" s="56">
        <f>ifna(VLookup(H539, PLA!A:C, 3, 0),"")</f>
        <v>12</v>
      </c>
      <c r="R539" s="56">
        <f>ifna(VLookup(H539, Sv!A:B, 2, 0),"")</f>
        <v>97</v>
      </c>
      <c r="S539" s="58" t="str">
        <f t="shared" si="2"/>
        <v>starly-f</v>
      </c>
    </row>
    <row r="540" ht="31.5" customHeight="1">
      <c r="A540" s="41">
        <v>539.0</v>
      </c>
      <c r="B540" s="41">
        <v>1.0</v>
      </c>
      <c r="C540" s="41">
        <v>20.0</v>
      </c>
      <c r="D540" s="41">
        <v>12.0</v>
      </c>
      <c r="E540" s="41">
        <v>2.0</v>
      </c>
      <c r="F540" s="41">
        <v>6.0</v>
      </c>
      <c r="G540" s="42" t="str">
        <f>ifna(VLookup(S540,Shiny!B:C, 2, 0),"")</f>
        <v/>
      </c>
      <c r="H540" s="43" t="s">
        <v>507</v>
      </c>
      <c r="I540" s="44">
        <v>397.0</v>
      </c>
      <c r="J540" s="45">
        <f>IFNA(VLOOKUP(S540,'Imported Index'!A:B,2,0),1)</f>
        <v>1</v>
      </c>
      <c r="K540" s="61"/>
      <c r="L540" s="47"/>
      <c r="M540" s="48"/>
      <c r="N540" s="48"/>
      <c r="O540" s="49" t="str">
        <f>ifna(VLookup(H540, SwSh!A:B, 2, 0),"")</f>
        <v/>
      </c>
      <c r="P540" s="50">
        <f t="shared" si="13"/>
        <v>397</v>
      </c>
      <c r="Q540" s="49">
        <f>ifna(VLookup(H540, PLA!A:C, 3, 0),"")</f>
        <v>13</v>
      </c>
      <c r="R540" s="49">
        <f>ifna(VLookup(H540, Sv!A:B, 2, 0),"")</f>
        <v>98</v>
      </c>
      <c r="S540" s="51" t="str">
        <f t="shared" si="2"/>
        <v>staravia</v>
      </c>
    </row>
    <row r="541" ht="31.5" customHeight="1">
      <c r="A541" s="31">
        <v>540.0</v>
      </c>
      <c r="B541" s="31">
        <v>1.0</v>
      </c>
      <c r="C541" s="31">
        <v>20.0</v>
      </c>
      <c r="D541" s="31">
        <v>13.0</v>
      </c>
      <c r="E541" s="31">
        <v>3.0</v>
      </c>
      <c r="F541" s="31">
        <v>1.0</v>
      </c>
      <c r="G541" s="32" t="str">
        <f>ifna(VLookup(S541,Shiny!B:C, 2, 0),"")</f>
        <v/>
      </c>
      <c r="H541" s="52" t="s">
        <v>507</v>
      </c>
      <c r="I541" s="53">
        <v>397.0</v>
      </c>
      <c r="J541" s="54">
        <f>IFNA(VLOOKUP(S541,'Imported Index'!A:B,2,0),1)</f>
        <v>1</v>
      </c>
      <c r="K541" s="62"/>
      <c r="L541" s="33"/>
      <c r="M541" s="55"/>
      <c r="N541" s="37" t="s">
        <v>73</v>
      </c>
      <c r="O541" s="56" t="str">
        <f>ifna(VLookup(H541, SwSh!A:B, 2, 0),"")</f>
        <v/>
      </c>
      <c r="P541" s="57">
        <f t="shared" si="13"/>
        <v>397</v>
      </c>
      <c r="Q541" s="56">
        <f>ifna(VLookup(H541, PLA!A:C, 3, 0),"")</f>
        <v>13</v>
      </c>
      <c r="R541" s="56">
        <f>ifna(VLookup(H541, Sv!A:B, 2, 0),"")</f>
        <v>98</v>
      </c>
      <c r="S541" s="58" t="str">
        <f t="shared" si="2"/>
        <v>staravia-f</v>
      </c>
    </row>
    <row r="542" ht="31.5" customHeight="1">
      <c r="A542" s="41">
        <v>541.0</v>
      </c>
      <c r="B542" s="41">
        <v>1.0</v>
      </c>
      <c r="C542" s="41">
        <v>20.0</v>
      </c>
      <c r="D542" s="41">
        <v>14.0</v>
      </c>
      <c r="E542" s="41">
        <v>3.0</v>
      </c>
      <c r="F542" s="41">
        <v>2.0</v>
      </c>
      <c r="G542" s="42" t="str">
        <f>ifna(VLookup(S542,Shiny!B:C, 2, 0),"")</f>
        <v/>
      </c>
      <c r="H542" s="43" t="s">
        <v>508</v>
      </c>
      <c r="I542" s="44">
        <v>398.0</v>
      </c>
      <c r="J542" s="45">
        <f>IFNA(VLOOKUP(S542,'Imported Index'!A:B,2,0),1)</f>
        <v>1</v>
      </c>
      <c r="K542" s="61"/>
      <c r="L542" s="47"/>
      <c r="M542" s="48"/>
      <c r="N542" s="48"/>
      <c r="O542" s="49" t="str">
        <f>ifna(VLookup(H542, SwSh!A:B, 2, 0),"")</f>
        <v/>
      </c>
      <c r="P542" s="50">
        <f t="shared" si="13"/>
        <v>398</v>
      </c>
      <c r="Q542" s="49">
        <f>ifna(VLookup(H542, PLA!A:C, 3, 0),"")</f>
        <v>14</v>
      </c>
      <c r="R542" s="49">
        <f>ifna(VLookup(H542, Sv!A:B, 2, 0),"")</f>
        <v>99</v>
      </c>
      <c r="S542" s="51" t="str">
        <f t="shared" si="2"/>
        <v>staraptor</v>
      </c>
    </row>
    <row r="543" ht="31.5" customHeight="1">
      <c r="A543" s="31">
        <v>542.0</v>
      </c>
      <c r="B543" s="31">
        <v>1.0</v>
      </c>
      <c r="C543" s="31">
        <v>20.0</v>
      </c>
      <c r="D543" s="31">
        <v>15.0</v>
      </c>
      <c r="E543" s="31">
        <v>3.0</v>
      </c>
      <c r="F543" s="31">
        <v>3.0</v>
      </c>
      <c r="G543" s="32" t="str">
        <f>ifna(VLookup(S543,Shiny!B:C, 2, 0),"")</f>
        <v/>
      </c>
      <c r="H543" s="52" t="s">
        <v>508</v>
      </c>
      <c r="I543" s="53">
        <v>398.0</v>
      </c>
      <c r="J543" s="54">
        <f>IFNA(VLOOKUP(S543,'Imported Index'!A:B,2,0),1)</f>
        <v>1</v>
      </c>
      <c r="K543" s="62"/>
      <c r="L543" s="33"/>
      <c r="M543" s="55"/>
      <c r="N543" s="37" t="s">
        <v>73</v>
      </c>
      <c r="O543" s="56" t="str">
        <f>ifna(VLookup(H543, SwSh!A:B, 2, 0),"")</f>
        <v/>
      </c>
      <c r="P543" s="57">
        <f t="shared" si="13"/>
        <v>398</v>
      </c>
      <c r="Q543" s="56">
        <f>ifna(VLookup(H543, PLA!A:C, 3, 0),"")</f>
        <v>14</v>
      </c>
      <c r="R543" s="56">
        <f>ifna(VLookup(H543, Sv!A:B, 2, 0),"")</f>
        <v>99</v>
      </c>
      <c r="S543" s="58" t="str">
        <f t="shared" si="2"/>
        <v>staraptor-f</v>
      </c>
    </row>
    <row r="544" ht="31.5" customHeight="1">
      <c r="A544" s="41">
        <v>543.0</v>
      </c>
      <c r="B544" s="41">
        <v>1.0</v>
      </c>
      <c r="C544" s="41">
        <v>20.0</v>
      </c>
      <c r="D544" s="41">
        <v>16.0</v>
      </c>
      <c r="E544" s="41">
        <v>3.0</v>
      </c>
      <c r="F544" s="41">
        <v>4.0</v>
      </c>
      <c r="G544" s="42" t="str">
        <f>ifna(VLookup(S544,Shiny!B:C, 2, 0),"")</f>
        <v/>
      </c>
      <c r="H544" s="43" t="s">
        <v>509</v>
      </c>
      <c r="I544" s="44">
        <v>399.0</v>
      </c>
      <c r="J544" s="45">
        <f>IFNA(VLOOKUP(S544,'Imported Index'!A:B,2,0),1)</f>
        <v>1</v>
      </c>
      <c r="K544" s="47"/>
      <c r="L544" s="47"/>
      <c r="M544" s="48"/>
      <c r="N544" s="48"/>
      <c r="O544" s="49" t="str">
        <f>ifna(VLookup(H544, SwSh!A:B, 2, 0),"")</f>
        <v/>
      </c>
      <c r="P544" s="50">
        <f t="shared" si="13"/>
        <v>399</v>
      </c>
      <c r="Q544" s="49">
        <f>ifna(VLookup(H544, PLA!A:C, 3, 0),"")</f>
        <v>10</v>
      </c>
      <c r="R544" s="49" t="str">
        <f>ifna(VLookup(H544, Sv!A:B, 2, 0),"")</f>
        <v/>
      </c>
      <c r="S544" s="51" t="str">
        <f t="shared" si="2"/>
        <v>bidoof</v>
      </c>
    </row>
    <row r="545" ht="31.5" customHeight="1">
      <c r="A545" s="31">
        <v>544.0</v>
      </c>
      <c r="B545" s="31">
        <v>1.0</v>
      </c>
      <c r="C545" s="31">
        <v>20.0</v>
      </c>
      <c r="D545" s="31">
        <v>17.0</v>
      </c>
      <c r="E545" s="31">
        <v>3.0</v>
      </c>
      <c r="F545" s="31">
        <v>5.0</v>
      </c>
      <c r="G545" s="32" t="str">
        <f>ifna(VLookup(S545,Shiny!B:C, 2, 0),"")</f>
        <v/>
      </c>
      <c r="H545" s="52" t="s">
        <v>509</v>
      </c>
      <c r="I545" s="53">
        <v>399.0</v>
      </c>
      <c r="J545" s="54">
        <f>IFNA(VLOOKUP(S545,'Imported Index'!A:B,2,0),1)</f>
        <v>1</v>
      </c>
      <c r="K545" s="33"/>
      <c r="L545" s="33"/>
      <c r="M545" s="55"/>
      <c r="N545" s="37" t="s">
        <v>73</v>
      </c>
      <c r="O545" s="56" t="str">
        <f>ifna(VLookup(H545, SwSh!A:B, 2, 0),"")</f>
        <v/>
      </c>
      <c r="P545" s="57">
        <f t="shared" si="13"/>
        <v>399</v>
      </c>
      <c r="Q545" s="56">
        <f>ifna(VLookup(H545, PLA!A:C, 3, 0),"")</f>
        <v>10</v>
      </c>
      <c r="R545" s="56" t="str">
        <f>ifna(VLookup(H545, Sv!A:B, 2, 0),"")</f>
        <v/>
      </c>
      <c r="S545" s="58" t="str">
        <f t="shared" si="2"/>
        <v>bidoof-f</v>
      </c>
    </row>
    <row r="546" ht="31.5" customHeight="1">
      <c r="A546" s="41">
        <v>545.0</v>
      </c>
      <c r="B546" s="41">
        <v>1.0</v>
      </c>
      <c r="C546" s="41">
        <v>20.0</v>
      </c>
      <c r="D546" s="41">
        <v>18.0</v>
      </c>
      <c r="E546" s="41">
        <v>3.0</v>
      </c>
      <c r="F546" s="41">
        <v>6.0</v>
      </c>
      <c r="G546" s="42" t="str">
        <f>ifna(VLookup(S546,Shiny!B:C, 2, 0),"")</f>
        <v/>
      </c>
      <c r="H546" s="43" t="s">
        <v>510</v>
      </c>
      <c r="I546" s="44">
        <v>400.0</v>
      </c>
      <c r="J546" s="45">
        <f>IFNA(VLOOKUP(S546,'Imported Index'!A:B,2,0),1)</f>
        <v>1</v>
      </c>
      <c r="K546" s="47"/>
      <c r="L546" s="47"/>
      <c r="M546" s="48"/>
      <c r="N546" s="48"/>
      <c r="O546" s="49" t="str">
        <f>ifna(VLookup(H546, SwSh!A:B, 2, 0),"")</f>
        <v/>
      </c>
      <c r="P546" s="50">
        <f t="shared" si="13"/>
        <v>400</v>
      </c>
      <c r="Q546" s="49">
        <f>ifna(VLookup(H546, PLA!A:C, 3, 0),"")</f>
        <v>11</v>
      </c>
      <c r="R546" s="49" t="str">
        <f>ifna(VLookup(H546, Sv!A:B, 2, 0),"")</f>
        <v/>
      </c>
      <c r="S546" s="51" t="str">
        <f t="shared" si="2"/>
        <v>bibarel</v>
      </c>
    </row>
    <row r="547" ht="31.5" customHeight="1">
      <c r="A547" s="31">
        <v>546.0</v>
      </c>
      <c r="B547" s="31">
        <v>1.0</v>
      </c>
      <c r="C547" s="31">
        <v>20.0</v>
      </c>
      <c r="D547" s="31">
        <v>19.0</v>
      </c>
      <c r="E547" s="31">
        <v>4.0</v>
      </c>
      <c r="F547" s="31">
        <v>1.0</v>
      </c>
      <c r="G547" s="32" t="str">
        <f>ifna(VLookup(S547,Shiny!B:C, 2, 0),"")</f>
        <v/>
      </c>
      <c r="H547" s="52" t="s">
        <v>510</v>
      </c>
      <c r="I547" s="53">
        <v>400.0</v>
      </c>
      <c r="J547" s="54">
        <f>IFNA(VLOOKUP(S547,'Imported Index'!A:B,2,0),1)</f>
        <v>1</v>
      </c>
      <c r="K547" s="33"/>
      <c r="L547" s="33"/>
      <c r="M547" s="55"/>
      <c r="N547" s="37" t="s">
        <v>73</v>
      </c>
      <c r="O547" s="56" t="str">
        <f>ifna(VLookup(H547, SwSh!A:B, 2, 0),"")</f>
        <v/>
      </c>
      <c r="P547" s="57">
        <f t="shared" si="13"/>
        <v>400</v>
      </c>
      <c r="Q547" s="56">
        <f>ifna(VLookup(H547, PLA!A:C, 3, 0),"")</f>
        <v>11</v>
      </c>
      <c r="R547" s="56" t="str">
        <f>ifna(VLookup(H547, Sv!A:B, 2, 0),"")</f>
        <v/>
      </c>
      <c r="S547" s="58" t="str">
        <f t="shared" si="2"/>
        <v>bibarel-f</v>
      </c>
    </row>
    <row r="548" ht="31.5" customHeight="1">
      <c r="A548" s="41">
        <v>547.0</v>
      </c>
      <c r="B548" s="41">
        <v>1.0</v>
      </c>
      <c r="C548" s="41">
        <v>20.0</v>
      </c>
      <c r="D548" s="41">
        <v>20.0</v>
      </c>
      <c r="E548" s="41">
        <v>4.0</v>
      </c>
      <c r="F548" s="41">
        <v>2.0</v>
      </c>
      <c r="G548" s="42" t="str">
        <f>ifna(VLookup(S548,Shiny!B:C, 2, 0),"")</f>
        <v/>
      </c>
      <c r="H548" s="43" t="s">
        <v>511</v>
      </c>
      <c r="I548" s="44">
        <v>401.0</v>
      </c>
      <c r="J548" s="45">
        <f>IFNA(VLOOKUP(S548,'Imported Index'!A:B,2,0),1)</f>
        <v>1</v>
      </c>
      <c r="K548" s="46"/>
      <c r="L548" s="47"/>
      <c r="M548" s="48"/>
      <c r="N548" s="48"/>
      <c r="O548" s="49" t="str">
        <f>ifna(VLookup(H548, SwSh!A:B, 2, 0),"")</f>
        <v/>
      </c>
      <c r="P548" s="50">
        <f t="shared" si="13"/>
        <v>401</v>
      </c>
      <c r="Q548" s="49">
        <f>ifna(VLookup(H548, PLA!A:C, 3, 0),"")</f>
        <v>39</v>
      </c>
      <c r="R548" s="49">
        <f>ifna(VLookup(H548, Sv!A:B, 2, 0),"")</f>
        <v>33</v>
      </c>
      <c r="S548" s="51" t="str">
        <f t="shared" si="2"/>
        <v>kricketot</v>
      </c>
    </row>
    <row r="549" ht="31.5" customHeight="1">
      <c r="A549" s="31">
        <v>548.0</v>
      </c>
      <c r="B549" s="31">
        <v>1.0</v>
      </c>
      <c r="C549" s="31">
        <v>20.0</v>
      </c>
      <c r="D549" s="31">
        <v>21.0</v>
      </c>
      <c r="E549" s="31">
        <v>4.0</v>
      </c>
      <c r="F549" s="31">
        <v>3.0</v>
      </c>
      <c r="G549" s="32" t="str">
        <f>ifna(VLookup(S549,Shiny!B:C, 2, 0),"")</f>
        <v/>
      </c>
      <c r="H549" s="52" t="s">
        <v>511</v>
      </c>
      <c r="I549" s="53">
        <v>401.0</v>
      </c>
      <c r="J549" s="54">
        <f>IFNA(VLOOKUP(S549,'Imported Index'!A:B,2,0),1)</f>
        <v>1</v>
      </c>
      <c r="K549" s="62"/>
      <c r="L549" s="33"/>
      <c r="M549" s="55"/>
      <c r="N549" s="37" t="s">
        <v>73</v>
      </c>
      <c r="O549" s="56" t="str">
        <f>ifna(VLookup(H549, SwSh!A:B, 2, 0),"")</f>
        <v/>
      </c>
      <c r="P549" s="57">
        <f t="shared" si="13"/>
        <v>401</v>
      </c>
      <c r="Q549" s="56">
        <f>ifna(VLookup(H549, PLA!A:C, 3, 0),"")</f>
        <v>39</v>
      </c>
      <c r="R549" s="56">
        <f>ifna(VLookup(H549, Sv!A:B, 2, 0),"")</f>
        <v>33</v>
      </c>
      <c r="S549" s="58" t="str">
        <f t="shared" si="2"/>
        <v>kricketot-f</v>
      </c>
    </row>
    <row r="550" ht="31.5" customHeight="1">
      <c r="A550" s="41">
        <v>549.0</v>
      </c>
      <c r="B550" s="41">
        <v>1.0</v>
      </c>
      <c r="C550" s="41">
        <v>20.0</v>
      </c>
      <c r="D550" s="41">
        <v>22.0</v>
      </c>
      <c r="E550" s="41">
        <v>4.0</v>
      </c>
      <c r="F550" s="41">
        <v>4.0</v>
      </c>
      <c r="G550" s="42" t="str">
        <f>ifna(VLookup(S550,Shiny!B:C, 2, 0),"")</f>
        <v/>
      </c>
      <c r="H550" s="43" t="s">
        <v>512</v>
      </c>
      <c r="I550" s="44">
        <v>402.0</v>
      </c>
      <c r="J550" s="45">
        <f>IFNA(VLOOKUP(S550,'Imported Index'!A:B,2,0),1)</f>
        <v>1</v>
      </c>
      <c r="K550" s="61"/>
      <c r="L550" s="47"/>
      <c r="M550" s="48"/>
      <c r="N550" s="48"/>
      <c r="O550" s="49" t="str">
        <f>ifna(VLookup(H550, SwSh!A:B, 2, 0),"")</f>
        <v/>
      </c>
      <c r="P550" s="50">
        <f t="shared" si="13"/>
        <v>402</v>
      </c>
      <c r="Q550" s="49">
        <f>ifna(VLookup(H550, PLA!A:C, 3, 0),"")</f>
        <v>40</v>
      </c>
      <c r="R550" s="49">
        <f>ifna(VLookup(H550, Sv!A:B, 2, 0),"")</f>
        <v>34</v>
      </c>
      <c r="S550" s="51" t="str">
        <f t="shared" si="2"/>
        <v>kricketune</v>
      </c>
    </row>
    <row r="551" ht="31.5" customHeight="1">
      <c r="A551" s="31">
        <v>550.0</v>
      </c>
      <c r="B551" s="31">
        <v>1.0</v>
      </c>
      <c r="C551" s="31">
        <v>20.0</v>
      </c>
      <c r="D551" s="31">
        <v>23.0</v>
      </c>
      <c r="E551" s="31">
        <v>4.0</v>
      </c>
      <c r="F551" s="31">
        <v>5.0</v>
      </c>
      <c r="G551" s="32" t="str">
        <f>ifna(VLookup(S551,Shiny!B:C, 2, 0),"")</f>
        <v/>
      </c>
      <c r="H551" s="52" t="s">
        <v>512</v>
      </c>
      <c r="I551" s="53">
        <v>402.0</v>
      </c>
      <c r="J551" s="54">
        <f>IFNA(VLOOKUP(S551,'Imported Index'!A:B,2,0),1)</f>
        <v>1</v>
      </c>
      <c r="K551" s="60"/>
      <c r="L551" s="33"/>
      <c r="M551" s="55"/>
      <c r="N551" s="37" t="s">
        <v>73</v>
      </c>
      <c r="O551" s="56" t="str">
        <f>ifna(VLookup(H551, SwSh!A:B, 2, 0),"")</f>
        <v/>
      </c>
      <c r="P551" s="57">
        <f t="shared" si="13"/>
        <v>402</v>
      </c>
      <c r="Q551" s="56">
        <f>ifna(VLookup(H551, PLA!A:C, 3, 0),"")</f>
        <v>40</v>
      </c>
      <c r="R551" s="56">
        <f>ifna(VLookup(H551, Sv!A:B, 2, 0),"")</f>
        <v>34</v>
      </c>
      <c r="S551" s="58" t="str">
        <f t="shared" si="2"/>
        <v>kricketune-f</v>
      </c>
    </row>
    <row r="552" ht="31.5" customHeight="1">
      <c r="A552" s="41">
        <v>551.0</v>
      </c>
      <c r="B552" s="41">
        <v>1.0</v>
      </c>
      <c r="C552" s="41">
        <v>20.0</v>
      </c>
      <c r="D552" s="41">
        <v>24.0</v>
      </c>
      <c r="E552" s="41">
        <v>4.0</v>
      </c>
      <c r="F552" s="41">
        <v>6.0</v>
      </c>
      <c r="G552" s="42" t="str">
        <f>ifna(VLookup(S552,Shiny!B:C, 2, 0),"")</f>
        <v/>
      </c>
      <c r="H552" s="43" t="s">
        <v>513</v>
      </c>
      <c r="I552" s="44">
        <v>403.0</v>
      </c>
      <c r="J552" s="45">
        <f>IFNA(VLOOKUP(S552,'Imported Index'!A:B,2,0),1)</f>
        <v>1</v>
      </c>
      <c r="K552" s="61"/>
      <c r="L552" s="47"/>
      <c r="M552" s="48"/>
      <c r="N552" s="48"/>
      <c r="O552" s="49">
        <f>ifna(VLookup(H552, SwSh!A:B, 2, 0),"")</f>
        <v>25</v>
      </c>
      <c r="P552" s="50">
        <f t="shared" si="13"/>
        <v>403</v>
      </c>
      <c r="Q552" s="49">
        <f>ifna(VLookup(H552, PLA!A:C, 3, 0),"")</f>
        <v>15</v>
      </c>
      <c r="R552" s="49">
        <f>ifna(VLookup(H552, Sv!A:B, 2, 0),"")</f>
        <v>94</v>
      </c>
      <c r="S552" s="51" t="str">
        <f t="shared" si="2"/>
        <v>shinx</v>
      </c>
    </row>
    <row r="553" ht="31.5" customHeight="1">
      <c r="A553" s="31">
        <v>552.0</v>
      </c>
      <c r="B553" s="31">
        <v>1.0</v>
      </c>
      <c r="C553" s="31">
        <v>20.0</v>
      </c>
      <c r="D553" s="31">
        <v>25.0</v>
      </c>
      <c r="E553" s="31">
        <v>5.0</v>
      </c>
      <c r="F553" s="31">
        <v>1.0</v>
      </c>
      <c r="G553" s="32" t="str">
        <f>ifna(VLookup(S553,Shiny!B:C, 2, 0),"")</f>
        <v/>
      </c>
      <c r="H553" s="52" t="s">
        <v>513</v>
      </c>
      <c r="I553" s="53">
        <v>403.0</v>
      </c>
      <c r="J553" s="54">
        <f>IFNA(VLOOKUP(S553,'Imported Index'!A:B,2,0),1)</f>
        <v>1</v>
      </c>
      <c r="K553" s="62"/>
      <c r="L553" s="33"/>
      <c r="M553" s="55"/>
      <c r="N553" s="37" t="s">
        <v>73</v>
      </c>
      <c r="O553" s="56">
        <f>ifna(VLookup(H553, SwSh!A:B, 2, 0),"")</f>
        <v>25</v>
      </c>
      <c r="P553" s="57">
        <f t="shared" si="13"/>
        <v>403</v>
      </c>
      <c r="Q553" s="56">
        <f>ifna(VLookup(H553, PLA!A:C, 3, 0),"")</f>
        <v>15</v>
      </c>
      <c r="R553" s="56">
        <f>ifna(VLookup(H553, Sv!A:B, 2, 0),"")</f>
        <v>94</v>
      </c>
      <c r="S553" s="58" t="str">
        <f t="shared" si="2"/>
        <v>shinx-f</v>
      </c>
    </row>
    <row r="554" ht="31.5" customHeight="1">
      <c r="A554" s="41">
        <v>553.0</v>
      </c>
      <c r="B554" s="41">
        <v>1.0</v>
      </c>
      <c r="C554" s="41">
        <v>20.0</v>
      </c>
      <c r="D554" s="41">
        <v>26.0</v>
      </c>
      <c r="E554" s="41">
        <v>5.0</v>
      </c>
      <c r="F554" s="41">
        <v>2.0</v>
      </c>
      <c r="G554" s="42" t="str">
        <f>ifna(VLookup(S554,Shiny!B:C, 2, 0),"")</f>
        <v/>
      </c>
      <c r="H554" s="43" t="s">
        <v>514</v>
      </c>
      <c r="I554" s="44">
        <v>404.0</v>
      </c>
      <c r="J554" s="45">
        <f>IFNA(VLOOKUP(S554,'Imported Index'!A:B,2,0),1)</f>
        <v>1</v>
      </c>
      <c r="K554" s="61"/>
      <c r="L554" s="47"/>
      <c r="M554" s="48"/>
      <c r="N554" s="48"/>
      <c r="O554" s="49">
        <f>ifna(VLookup(H554, SwSh!A:B, 2, 0),"")</f>
        <v>26</v>
      </c>
      <c r="P554" s="50">
        <f t="shared" si="13"/>
        <v>404</v>
      </c>
      <c r="Q554" s="49">
        <f>ifna(VLookup(H554, PLA!A:C, 3, 0),"")</f>
        <v>16</v>
      </c>
      <c r="R554" s="49">
        <f>ifna(VLookup(H554, Sv!A:B, 2, 0),"")</f>
        <v>95</v>
      </c>
      <c r="S554" s="51" t="str">
        <f t="shared" si="2"/>
        <v>luxio</v>
      </c>
    </row>
    <row r="555" ht="31.5" customHeight="1">
      <c r="A555" s="31">
        <v>554.0</v>
      </c>
      <c r="B555" s="31">
        <v>1.0</v>
      </c>
      <c r="C555" s="31">
        <v>20.0</v>
      </c>
      <c r="D555" s="31">
        <v>27.0</v>
      </c>
      <c r="E555" s="31">
        <v>5.0</v>
      </c>
      <c r="F555" s="31">
        <v>3.0</v>
      </c>
      <c r="G555" s="32" t="str">
        <f>ifna(VLookup(S555,Shiny!B:C, 2, 0),"")</f>
        <v/>
      </c>
      <c r="H555" s="52" t="s">
        <v>514</v>
      </c>
      <c r="I555" s="53">
        <v>404.0</v>
      </c>
      <c r="J555" s="54">
        <f>IFNA(VLOOKUP(S555,'Imported Index'!A:B,2,0),1)</f>
        <v>1</v>
      </c>
      <c r="K555" s="62"/>
      <c r="L555" s="33"/>
      <c r="M555" s="55"/>
      <c r="N555" s="37" t="s">
        <v>73</v>
      </c>
      <c r="O555" s="56">
        <f>ifna(VLookup(H555, SwSh!A:B, 2, 0),"")</f>
        <v>26</v>
      </c>
      <c r="P555" s="57">
        <f t="shared" si="13"/>
        <v>404</v>
      </c>
      <c r="Q555" s="56">
        <f>ifna(VLookup(H555, PLA!A:C, 3, 0),"")</f>
        <v>16</v>
      </c>
      <c r="R555" s="56">
        <f>ifna(VLookup(H555, Sv!A:B, 2, 0),"")</f>
        <v>95</v>
      </c>
      <c r="S555" s="58" t="str">
        <f t="shared" si="2"/>
        <v>luxio-f</v>
      </c>
    </row>
    <row r="556" ht="31.5" customHeight="1">
      <c r="A556" s="41">
        <v>555.0</v>
      </c>
      <c r="B556" s="41">
        <v>1.0</v>
      </c>
      <c r="C556" s="41">
        <v>20.0</v>
      </c>
      <c r="D556" s="41">
        <v>28.0</v>
      </c>
      <c r="E556" s="41">
        <v>5.0</v>
      </c>
      <c r="F556" s="41">
        <v>4.0</v>
      </c>
      <c r="G556" s="42" t="str">
        <f>ifna(VLookup(S556,Shiny!B:C, 2, 0),"")</f>
        <v/>
      </c>
      <c r="H556" s="43" t="s">
        <v>515</v>
      </c>
      <c r="I556" s="44">
        <v>405.0</v>
      </c>
      <c r="J556" s="45">
        <f>IFNA(VLOOKUP(S556,'Imported Index'!A:B,2,0),1)</f>
        <v>1</v>
      </c>
      <c r="K556" s="61"/>
      <c r="L556" s="47"/>
      <c r="M556" s="48"/>
      <c r="N556" s="48"/>
      <c r="O556" s="49">
        <f>ifna(VLookup(H556, SwSh!A:B, 2, 0),"")</f>
        <v>27</v>
      </c>
      <c r="P556" s="50">
        <f t="shared" si="13"/>
        <v>405</v>
      </c>
      <c r="Q556" s="49">
        <f>ifna(VLookup(H556, PLA!A:C, 3, 0),"")</f>
        <v>17</v>
      </c>
      <c r="R556" s="49">
        <f>ifna(VLookup(H556, Sv!A:B, 2, 0),"")</f>
        <v>96</v>
      </c>
      <c r="S556" s="51" t="str">
        <f t="shared" si="2"/>
        <v>luxray</v>
      </c>
    </row>
    <row r="557" ht="31.5" customHeight="1">
      <c r="A557" s="31">
        <v>556.0</v>
      </c>
      <c r="B557" s="31">
        <v>1.0</v>
      </c>
      <c r="C557" s="31">
        <v>20.0</v>
      </c>
      <c r="D557" s="31">
        <v>29.0</v>
      </c>
      <c r="E557" s="31">
        <v>5.0</v>
      </c>
      <c r="F557" s="31">
        <v>5.0</v>
      </c>
      <c r="G557" s="32" t="str">
        <f>ifna(VLookup(S557,Shiny!B:C, 2, 0),"")</f>
        <v/>
      </c>
      <c r="H557" s="52" t="s">
        <v>515</v>
      </c>
      <c r="I557" s="53">
        <v>405.0</v>
      </c>
      <c r="J557" s="54">
        <f>IFNA(VLOOKUP(S557,'Imported Index'!A:B,2,0),1)</f>
        <v>1</v>
      </c>
      <c r="K557" s="62"/>
      <c r="L557" s="33"/>
      <c r="M557" s="55"/>
      <c r="N557" s="37" t="s">
        <v>73</v>
      </c>
      <c r="O557" s="56">
        <f>ifna(VLookup(H557, SwSh!A:B, 2, 0),"")</f>
        <v>27</v>
      </c>
      <c r="P557" s="57">
        <f t="shared" si="13"/>
        <v>405</v>
      </c>
      <c r="Q557" s="56">
        <f>ifna(VLookup(H557, PLA!A:C, 3, 0),"")</f>
        <v>17</v>
      </c>
      <c r="R557" s="56">
        <f>ifna(VLookup(H557, Sv!A:B, 2, 0),"")</f>
        <v>96</v>
      </c>
      <c r="S557" s="58" t="str">
        <f t="shared" si="2"/>
        <v>luxray-f</v>
      </c>
    </row>
    <row r="558" ht="31.5" customHeight="1">
      <c r="A558" s="41">
        <v>557.0</v>
      </c>
      <c r="B558" s="41">
        <v>1.0</v>
      </c>
      <c r="C558" s="41">
        <v>20.0</v>
      </c>
      <c r="D558" s="41">
        <v>30.0</v>
      </c>
      <c r="E558" s="41">
        <v>5.0</v>
      </c>
      <c r="F558" s="41">
        <v>6.0</v>
      </c>
      <c r="G558" s="42" t="str">
        <f>ifna(VLookup(S558,Shiny!B:C, 2, 0),"")</f>
        <v/>
      </c>
      <c r="H558" s="43" t="s">
        <v>516</v>
      </c>
      <c r="I558" s="44">
        <v>406.0</v>
      </c>
      <c r="J558" s="45">
        <f>IFNA(VLOOKUP(S558,'Imported Index'!A:B,2,0),1)</f>
        <v>1</v>
      </c>
      <c r="K558" s="47"/>
      <c r="L558" s="47"/>
      <c r="M558" s="48"/>
      <c r="N558" s="48"/>
      <c r="O558" s="49">
        <f>ifna(VLookup(H558, SwSh!A:B, 2, 0),"")</f>
        <v>59</v>
      </c>
      <c r="P558" s="50">
        <f t="shared" si="13"/>
        <v>406</v>
      </c>
      <c r="Q558" s="49">
        <f>ifna(VLookup(H558, PLA!A:C, 3, 0),"")</f>
        <v>89</v>
      </c>
      <c r="R558" s="49" t="str">
        <f>ifna(VLookup(H558, Sv!A:B, 2, 0),"")</f>
        <v/>
      </c>
      <c r="S558" s="51" t="str">
        <f t="shared" si="2"/>
        <v>budew</v>
      </c>
    </row>
    <row r="559" ht="31.5" customHeight="1">
      <c r="A559" s="31">
        <v>558.0</v>
      </c>
      <c r="B559" s="31">
        <v>1.0</v>
      </c>
      <c r="C559" s="31">
        <v>21.0</v>
      </c>
      <c r="D559" s="31">
        <v>1.0</v>
      </c>
      <c r="E559" s="31">
        <v>1.0</v>
      </c>
      <c r="F559" s="31">
        <v>1.0</v>
      </c>
      <c r="G559" s="32" t="str">
        <f>ifna(VLookup(S559,Shiny!B:C, 2, 0),"")</f>
        <v/>
      </c>
      <c r="H559" s="52" t="s">
        <v>517</v>
      </c>
      <c r="I559" s="53">
        <v>407.0</v>
      </c>
      <c r="J559" s="54">
        <f>IFNA(VLOOKUP(S559,'Imported Index'!A:B,2,0),1)</f>
        <v>1</v>
      </c>
      <c r="K559" s="33"/>
      <c r="L559" s="33"/>
      <c r="M559" s="55"/>
      <c r="N559" s="55"/>
      <c r="O559" s="56">
        <f>ifna(VLookup(H559, SwSh!A:B, 2, 0),"")</f>
        <v>61</v>
      </c>
      <c r="P559" s="57">
        <f t="shared" si="13"/>
        <v>407</v>
      </c>
      <c r="Q559" s="56">
        <f>ifna(VLookup(H559, PLA!A:C, 3, 0),"")</f>
        <v>91</v>
      </c>
      <c r="R559" s="56" t="str">
        <f>ifna(VLookup(H559, Sv!A:B, 2, 0),"")</f>
        <v/>
      </c>
      <c r="S559" s="58" t="str">
        <f t="shared" si="2"/>
        <v>roserade</v>
      </c>
    </row>
    <row r="560" ht="31.5" customHeight="1">
      <c r="A560" s="41">
        <v>559.0</v>
      </c>
      <c r="B560" s="41">
        <v>1.0</v>
      </c>
      <c r="C560" s="41">
        <v>21.0</v>
      </c>
      <c r="D560" s="41">
        <v>2.0</v>
      </c>
      <c r="E560" s="41">
        <v>1.0</v>
      </c>
      <c r="F560" s="41">
        <v>2.0</v>
      </c>
      <c r="G560" s="42" t="str">
        <f>ifna(VLookup(S560,Shiny!B:C, 2, 0),"")</f>
        <v/>
      </c>
      <c r="H560" s="43" t="s">
        <v>517</v>
      </c>
      <c r="I560" s="44">
        <v>407.0</v>
      </c>
      <c r="J560" s="45">
        <f>IFNA(VLOOKUP(S560,'Imported Index'!A:B,2,0),1)</f>
        <v>1</v>
      </c>
      <c r="K560" s="47"/>
      <c r="L560" s="47"/>
      <c r="M560" s="48"/>
      <c r="N560" s="59" t="s">
        <v>73</v>
      </c>
      <c r="O560" s="49">
        <f>ifna(VLookup(H560, SwSh!A:B, 2, 0),"")</f>
        <v>61</v>
      </c>
      <c r="P560" s="50">
        <f t="shared" si="13"/>
        <v>407</v>
      </c>
      <c r="Q560" s="49">
        <f>ifna(VLookup(H560, PLA!A:C, 3, 0),"")</f>
        <v>91</v>
      </c>
      <c r="R560" s="49" t="str">
        <f>ifna(VLookup(H560, Sv!A:B, 2, 0),"")</f>
        <v/>
      </c>
      <c r="S560" s="51" t="str">
        <f t="shared" si="2"/>
        <v>roserade-f</v>
      </c>
    </row>
    <row r="561" ht="31.5" customHeight="1">
      <c r="A561" s="31">
        <v>560.0</v>
      </c>
      <c r="B561" s="31">
        <v>1.0</v>
      </c>
      <c r="C561" s="31">
        <v>21.0</v>
      </c>
      <c r="D561" s="31">
        <v>3.0</v>
      </c>
      <c r="E561" s="31">
        <v>1.0</v>
      </c>
      <c r="F561" s="31">
        <v>3.0</v>
      </c>
      <c r="G561" s="32" t="str">
        <f>ifna(VLookup(S561,Shiny!B:C, 2, 0),"")</f>
        <v/>
      </c>
      <c r="H561" s="52" t="s">
        <v>518</v>
      </c>
      <c r="I561" s="53">
        <v>408.0</v>
      </c>
      <c r="J561" s="54">
        <f>IFNA(VLOOKUP(S561,'Imported Index'!A:B,2,0),1)</f>
        <v>1</v>
      </c>
      <c r="K561" s="33"/>
      <c r="L561" s="33"/>
      <c r="M561" s="55"/>
      <c r="N561" s="55"/>
      <c r="O561" s="56" t="str">
        <f>ifna(VLookup(H561, SwSh!A:B, 2, 0),"")</f>
        <v/>
      </c>
      <c r="P561" s="57">
        <f t="shared" si="13"/>
        <v>408</v>
      </c>
      <c r="Q561" s="56">
        <f>ifna(VLookup(H561, PLA!A:C, 3, 0),"")</f>
        <v>208</v>
      </c>
      <c r="R561" s="56" t="str">
        <f>ifna(VLookup(H561, Sv!A:B, 2, 0),"")</f>
        <v>I?</v>
      </c>
      <c r="S561" s="58" t="str">
        <f t="shared" si="2"/>
        <v>cranidos</v>
      </c>
    </row>
    <row r="562" ht="31.5" customHeight="1">
      <c r="A562" s="41">
        <v>561.0</v>
      </c>
      <c r="B562" s="41">
        <v>1.0</v>
      </c>
      <c r="C562" s="41">
        <v>21.0</v>
      </c>
      <c r="D562" s="41">
        <v>4.0</v>
      </c>
      <c r="E562" s="41">
        <v>1.0</v>
      </c>
      <c r="F562" s="41">
        <v>4.0</v>
      </c>
      <c r="G562" s="42" t="str">
        <f>ifna(VLookup(S562,Shiny!B:C, 2, 0),"")</f>
        <v/>
      </c>
      <c r="H562" s="43" t="s">
        <v>519</v>
      </c>
      <c r="I562" s="44">
        <v>409.0</v>
      </c>
      <c r="J562" s="45">
        <f>IFNA(VLOOKUP(S562,'Imported Index'!A:B,2,0),1)</f>
        <v>1</v>
      </c>
      <c r="K562" s="47"/>
      <c r="L562" s="47"/>
      <c r="M562" s="48"/>
      <c r="N562" s="48"/>
      <c r="O562" s="49" t="str">
        <f>ifna(VLookup(H562, SwSh!A:B, 2, 0),"")</f>
        <v/>
      </c>
      <c r="P562" s="50">
        <f t="shared" si="13"/>
        <v>409</v>
      </c>
      <c r="Q562" s="49">
        <f>ifna(VLookup(H562, PLA!A:C, 3, 0),"")</f>
        <v>209</v>
      </c>
      <c r="R562" s="49" t="str">
        <f>ifna(VLookup(H562, Sv!A:B, 2, 0),"")</f>
        <v>I?</v>
      </c>
      <c r="S562" s="51" t="str">
        <f t="shared" si="2"/>
        <v>rampardos</v>
      </c>
    </row>
    <row r="563" ht="31.5" customHeight="1">
      <c r="A563" s="31">
        <v>562.0</v>
      </c>
      <c r="B563" s="31">
        <v>1.0</v>
      </c>
      <c r="C563" s="31">
        <v>21.0</v>
      </c>
      <c r="D563" s="31">
        <v>5.0</v>
      </c>
      <c r="E563" s="31">
        <v>1.0</v>
      </c>
      <c r="F563" s="31">
        <v>5.0</v>
      </c>
      <c r="G563" s="32" t="str">
        <f>ifna(VLookup(S563,Shiny!B:C, 2, 0),"")</f>
        <v/>
      </c>
      <c r="H563" s="52" t="s">
        <v>520</v>
      </c>
      <c r="I563" s="53">
        <v>410.0</v>
      </c>
      <c r="J563" s="54">
        <f>IFNA(VLOOKUP(S563,'Imported Index'!A:B,2,0),1)</f>
        <v>1</v>
      </c>
      <c r="K563" s="33"/>
      <c r="L563" s="33"/>
      <c r="M563" s="55"/>
      <c r="N563" s="55"/>
      <c r="O563" s="56" t="str">
        <f>ifna(VLookup(H563, SwSh!A:B, 2, 0),"")</f>
        <v/>
      </c>
      <c r="P563" s="57">
        <f t="shared" si="13"/>
        <v>410</v>
      </c>
      <c r="Q563" s="56">
        <f>ifna(VLookup(H563, PLA!A:C, 3, 0),"")</f>
        <v>210</v>
      </c>
      <c r="R563" s="56" t="str">
        <f>ifna(VLookup(H563, Sv!A:B, 2, 0),"")</f>
        <v>I?</v>
      </c>
      <c r="S563" s="58" t="str">
        <f t="shared" si="2"/>
        <v>shieldon</v>
      </c>
    </row>
    <row r="564" ht="31.5" customHeight="1">
      <c r="A564" s="41">
        <v>563.0</v>
      </c>
      <c r="B564" s="41">
        <v>1.0</v>
      </c>
      <c r="C564" s="41">
        <v>21.0</v>
      </c>
      <c r="D564" s="41">
        <v>6.0</v>
      </c>
      <c r="E564" s="41">
        <v>1.0</v>
      </c>
      <c r="F564" s="41">
        <v>6.0</v>
      </c>
      <c r="G564" s="42" t="str">
        <f>ifna(VLookup(S564,Shiny!B:C, 2, 0),"")</f>
        <v/>
      </c>
      <c r="H564" s="43" t="s">
        <v>521</v>
      </c>
      <c r="I564" s="44">
        <v>411.0</v>
      </c>
      <c r="J564" s="45">
        <f>IFNA(VLOOKUP(S564,'Imported Index'!A:B,2,0),1)</f>
        <v>1</v>
      </c>
      <c r="K564" s="47"/>
      <c r="L564" s="47"/>
      <c r="M564" s="48"/>
      <c r="N564" s="48"/>
      <c r="O564" s="49" t="str">
        <f>ifna(VLookup(H564, SwSh!A:B, 2, 0),"")</f>
        <v/>
      </c>
      <c r="P564" s="50">
        <f t="shared" si="13"/>
        <v>411</v>
      </c>
      <c r="Q564" s="49">
        <f>ifna(VLookup(H564, PLA!A:C, 3, 0),"")</f>
        <v>211</v>
      </c>
      <c r="R564" s="49" t="str">
        <f>ifna(VLookup(H564, Sv!A:B, 2, 0),"")</f>
        <v>I?</v>
      </c>
      <c r="S564" s="51" t="str">
        <f t="shared" si="2"/>
        <v>bastiodon</v>
      </c>
    </row>
    <row r="565" ht="31.5" customHeight="1">
      <c r="A565" s="31">
        <v>564.0</v>
      </c>
      <c r="B565" s="31">
        <v>1.0</v>
      </c>
      <c r="C565" s="31">
        <v>21.0</v>
      </c>
      <c r="D565" s="31">
        <v>7.0</v>
      </c>
      <c r="E565" s="31">
        <v>2.0</v>
      </c>
      <c r="F565" s="31">
        <v>1.0</v>
      </c>
      <c r="G565" s="32" t="str">
        <f>ifna(VLookup(S565,Shiny!B:C, 2, 0),"")</f>
        <v/>
      </c>
      <c r="H565" s="52" t="s">
        <v>522</v>
      </c>
      <c r="I565" s="53">
        <v>412.0</v>
      </c>
      <c r="J565" s="54">
        <f>IFNA(VLOOKUP(S565,'Imported Index'!A:B,2,0),1)</f>
        <v>1</v>
      </c>
      <c r="K565" s="33"/>
      <c r="L565" s="33" t="s">
        <v>523</v>
      </c>
      <c r="M565" s="55"/>
      <c r="N565" s="55"/>
      <c r="O565" s="56" t="str">
        <f>ifna(VLookup(H565, SwSh!A:B, 2, 0),"")</f>
        <v/>
      </c>
      <c r="P565" s="57">
        <f t="shared" si="13"/>
        <v>412</v>
      </c>
      <c r="Q565" s="56">
        <f>ifna(VLookup(H565, PLA!A:C, 3, 0),"")</f>
        <v>43</v>
      </c>
      <c r="R565" s="56" t="str">
        <f>ifna(VLookup(H565, Sv!A:B, 2, 0),"")</f>
        <v/>
      </c>
      <c r="S565" s="58" t="str">
        <f t="shared" si="2"/>
        <v>burmy</v>
      </c>
    </row>
    <row r="566" ht="31.5" customHeight="1">
      <c r="A566" s="41">
        <v>565.0</v>
      </c>
      <c r="B566" s="41">
        <v>1.0</v>
      </c>
      <c r="C566" s="41">
        <v>21.0</v>
      </c>
      <c r="D566" s="41">
        <v>8.0</v>
      </c>
      <c r="E566" s="41">
        <v>2.0</v>
      </c>
      <c r="F566" s="41">
        <v>2.0</v>
      </c>
      <c r="G566" s="42" t="str">
        <f>ifna(VLookup(S566,Shiny!B:C, 2, 0),"")</f>
        <v/>
      </c>
      <c r="H566" s="43" t="s">
        <v>522</v>
      </c>
      <c r="I566" s="44">
        <v>412.0</v>
      </c>
      <c r="J566" s="45">
        <f>IFNA(VLOOKUP(S566,'Imported Index'!A:B,2,0),1)</f>
        <v>1</v>
      </c>
      <c r="K566" s="47"/>
      <c r="L566" s="47" t="s">
        <v>524</v>
      </c>
      <c r="M566" s="81">
        <v>-1.0</v>
      </c>
      <c r="N566" s="59"/>
      <c r="O566" s="49" t="str">
        <f>ifna(VLookup(H566, SwSh!A:B, 2, 0),"")</f>
        <v/>
      </c>
      <c r="P566" s="50">
        <f t="shared" si="13"/>
        <v>412</v>
      </c>
      <c r="Q566" s="49">
        <f>ifna(VLookup(H566, PLA!A:C, 3, 0),"")</f>
        <v>43</v>
      </c>
      <c r="R566" s="49" t="str">
        <f>ifna(VLookup(H566, Sv!A:B, 2, 0),"")</f>
        <v/>
      </c>
      <c r="S566" s="51" t="str">
        <f t="shared" si="2"/>
        <v>burmy-1</v>
      </c>
    </row>
    <row r="567" ht="31.5" customHeight="1">
      <c r="A567" s="31">
        <v>566.0</v>
      </c>
      <c r="B567" s="31">
        <v>1.0</v>
      </c>
      <c r="C567" s="31">
        <v>21.0</v>
      </c>
      <c r="D567" s="31">
        <v>9.0</v>
      </c>
      <c r="E567" s="31">
        <v>2.0</v>
      </c>
      <c r="F567" s="31">
        <v>3.0</v>
      </c>
      <c r="G567" s="32" t="str">
        <f>ifna(VLookup(S567,Shiny!B:C, 2, 0),"")</f>
        <v/>
      </c>
      <c r="H567" s="52" t="s">
        <v>522</v>
      </c>
      <c r="I567" s="53">
        <v>412.0</v>
      </c>
      <c r="J567" s="54">
        <f>IFNA(VLOOKUP(S567,'Imported Index'!A:B,2,0),1)</f>
        <v>1</v>
      </c>
      <c r="K567" s="33"/>
      <c r="L567" s="33" t="s">
        <v>525</v>
      </c>
      <c r="M567" s="82">
        <v>-2.0</v>
      </c>
      <c r="N567" s="37"/>
      <c r="O567" s="56" t="str">
        <f>ifna(VLookup(H567, SwSh!A:B, 2, 0),"")</f>
        <v/>
      </c>
      <c r="P567" s="57">
        <f t="shared" si="13"/>
        <v>412</v>
      </c>
      <c r="Q567" s="56">
        <f>ifna(VLookup(H567, PLA!A:C, 3, 0),"")</f>
        <v>43</v>
      </c>
      <c r="R567" s="56" t="str">
        <f>ifna(VLookup(H567, Sv!A:B, 2, 0),"")</f>
        <v/>
      </c>
      <c r="S567" s="58" t="str">
        <f t="shared" si="2"/>
        <v>burmy-2</v>
      </c>
    </row>
    <row r="568" ht="31.5" customHeight="1">
      <c r="A568" s="41">
        <v>567.0</v>
      </c>
      <c r="B568" s="41">
        <v>1.0</v>
      </c>
      <c r="C568" s="41">
        <v>21.0</v>
      </c>
      <c r="D568" s="41">
        <v>10.0</v>
      </c>
      <c r="E568" s="41">
        <v>2.0</v>
      </c>
      <c r="F568" s="41">
        <v>4.0</v>
      </c>
      <c r="G568" s="42" t="str">
        <f>ifna(VLookup(S568,Shiny!B:C, 2, 0),"")</f>
        <v/>
      </c>
      <c r="H568" s="43" t="s">
        <v>526</v>
      </c>
      <c r="I568" s="44">
        <v>413.0</v>
      </c>
      <c r="J568" s="45">
        <f>IFNA(VLOOKUP(S568,'Imported Index'!A:B,2,0),1)</f>
        <v>1</v>
      </c>
      <c r="K568" s="47"/>
      <c r="L568" s="47" t="s">
        <v>523</v>
      </c>
      <c r="M568" s="42"/>
      <c r="N568" s="48"/>
      <c r="O568" s="49" t="str">
        <f>ifna(VLookup(H568, SwSh!A:B, 2, 0),"")</f>
        <v/>
      </c>
      <c r="P568" s="50">
        <f t="shared" si="13"/>
        <v>413</v>
      </c>
      <c r="Q568" s="49">
        <f>ifna(VLookup(H568, PLA!A:C, 3, 0),"")</f>
        <v>44</v>
      </c>
      <c r="R568" s="49" t="str">
        <f>ifna(VLookup(H568, Sv!A:B, 2, 0),"")</f>
        <v/>
      </c>
      <c r="S568" s="51" t="str">
        <f t="shared" si="2"/>
        <v>wormadam</v>
      </c>
    </row>
    <row r="569" ht="31.5" customHeight="1">
      <c r="A569" s="31">
        <v>568.0</v>
      </c>
      <c r="B569" s="31">
        <v>1.0</v>
      </c>
      <c r="C569" s="31">
        <v>21.0</v>
      </c>
      <c r="D569" s="31">
        <v>11.0</v>
      </c>
      <c r="E569" s="31">
        <v>2.0</v>
      </c>
      <c r="F569" s="31">
        <v>5.0</v>
      </c>
      <c r="G569" s="32" t="str">
        <f>ifna(VLookup(S569,Shiny!B:C, 2, 0),"")</f>
        <v/>
      </c>
      <c r="H569" s="52" t="s">
        <v>526</v>
      </c>
      <c r="I569" s="53">
        <v>413.0</v>
      </c>
      <c r="J569" s="54">
        <f>IFNA(VLOOKUP(S569,'Imported Index'!A:B,2,0),1)</f>
        <v>1</v>
      </c>
      <c r="K569" s="33"/>
      <c r="L569" s="33" t="s">
        <v>524</v>
      </c>
      <c r="M569" s="82">
        <v>-1.0</v>
      </c>
      <c r="N569" s="37"/>
      <c r="O569" s="56" t="str">
        <f>ifna(VLookup(H569, SwSh!A:B, 2, 0),"")</f>
        <v/>
      </c>
      <c r="P569" s="57">
        <f t="shared" si="13"/>
        <v>413</v>
      </c>
      <c r="Q569" s="56">
        <f>ifna(VLookup(H569, PLA!A:C, 3, 0),"")</f>
        <v>44</v>
      </c>
      <c r="R569" s="56" t="str">
        <f>ifna(VLookup(H569, Sv!A:B, 2, 0),"")</f>
        <v/>
      </c>
      <c r="S569" s="58" t="str">
        <f t="shared" si="2"/>
        <v>wormadam-1</v>
      </c>
    </row>
    <row r="570" ht="31.5" customHeight="1">
      <c r="A570" s="41">
        <v>569.0</v>
      </c>
      <c r="B570" s="41">
        <v>1.0</v>
      </c>
      <c r="C570" s="41">
        <v>21.0</v>
      </c>
      <c r="D570" s="41">
        <v>12.0</v>
      </c>
      <c r="E570" s="41">
        <v>2.0</v>
      </c>
      <c r="F570" s="41">
        <v>6.0</v>
      </c>
      <c r="G570" s="42" t="str">
        <f>ifna(VLookup(S570,Shiny!B:C, 2, 0),"")</f>
        <v/>
      </c>
      <c r="H570" s="43" t="s">
        <v>526</v>
      </c>
      <c r="I570" s="44">
        <v>413.0</v>
      </c>
      <c r="J570" s="45">
        <f>IFNA(VLOOKUP(S570,'Imported Index'!A:B,2,0),1)</f>
        <v>1</v>
      </c>
      <c r="K570" s="47"/>
      <c r="L570" s="47" t="s">
        <v>525</v>
      </c>
      <c r="M570" s="81">
        <v>-2.0</v>
      </c>
      <c r="N570" s="59"/>
      <c r="O570" s="49" t="str">
        <f>ifna(VLookup(H570, SwSh!A:B, 2, 0),"")</f>
        <v/>
      </c>
      <c r="P570" s="50">
        <f t="shared" si="13"/>
        <v>413</v>
      </c>
      <c r="Q570" s="49">
        <f>ifna(VLookup(H570, PLA!A:C, 3, 0),"")</f>
        <v>44</v>
      </c>
      <c r="R570" s="49" t="str">
        <f>ifna(VLookup(H570, Sv!A:B, 2, 0),"")</f>
        <v/>
      </c>
      <c r="S570" s="51" t="str">
        <f t="shared" si="2"/>
        <v>wormadam-2</v>
      </c>
    </row>
    <row r="571" ht="31.5" customHeight="1">
      <c r="A571" s="31">
        <v>570.0</v>
      </c>
      <c r="B571" s="31">
        <v>1.0</v>
      </c>
      <c r="C571" s="31">
        <v>21.0</v>
      </c>
      <c r="D571" s="31">
        <v>13.0</v>
      </c>
      <c r="E571" s="31">
        <v>3.0</v>
      </c>
      <c r="F571" s="31">
        <v>1.0</v>
      </c>
      <c r="G571" s="32" t="str">
        <f>ifna(VLookup(S571,Shiny!B:C, 2, 0),"")</f>
        <v/>
      </c>
      <c r="H571" s="52" t="s">
        <v>527</v>
      </c>
      <c r="I571" s="53">
        <v>414.0</v>
      </c>
      <c r="J571" s="54">
        <f>IFNA(VLOOKUP(S571,'Imported Index'!A:B,2,0),1)</f>
        <v>1</v>
      </c>
      <c r="K571" s="33"/>
      <c r="L571" s="33"/>
      <c r="M571" s="55"/>
      <c r="N571" s="55"/>
      <c r="O571" s="56" t="str">
        <f>ifna(VLookup(H571, SwSh!A:B, 2, 0),"")</f>
        <v/>
      </c>
      <c r="P571" s="57">
        <f t="shared" si="13"/>
        <v>414</v>
      </c>
      <c r="Q571" s="56">
        <f>ifna(VLookup(H571, PLA!A:C, 3, 0),"")</f>
        <v>45</v>
      </c>
      <c r="R571" s="56" t="str">
        <f>ifna(VLookup(H571, Sv!A:B, 2, 0),"")</f>
        <v/>
      </c>
      <c r="S571" s="58" t="str">
        <f t="shared" si="2"/>
        <v>mothim</v>
      </c>
    </row>
    <row r="572" ht="31.5" customHeight="1">
      <c r="A572" s="41">
        <v>571.0</v>
      </c>
      <c r="B572" s="41">
        <v>1.0</v>
      </c>
      <c r="C572" s="41">
        <v>21.0</v>
      </c>
      <c r="D572" s="41">
        <v>14.0</v>
      </c>
      <c r="E572" s="41">
        <v>3.0</v>
      </c>
      <c r="F572" s="41">
        <v>2.0</v>
      </c>
      <c r="G572" s="42" t="str">
        <f>ifna(VLookup(S572,Shiny!B:C, 2, 0),"")</f>
        <v/>
      </c>
      <c r="H572" s="43" t="s">
        <v>528</v>
      </c>
      <c r="I572" s="44">
        <v>415.0</v>
      </c>
      <c r="J572" s="45">
        <f>IFNA(VLOOKUP(S572,'Imported Index'!A:B,2,0),1)</f>
        <v>1</v>
      </c>
      <c r="K572" s="61"/>
      <c r="L572" s="47"/>
      <c r="M572" s="48"/>
      <c r="N572" s="48"/>
      <c r="O572" s="49">
        <f>ifna(VLookup(H572, SwSh!A:B, 2, 0),"")</f>
        <v>116</v>
      </c>
      <c r="P572" s="50">
        <f t="shared" si="13"/>
        <v>415</v>
      </c>
      <c r="Q572" s="49">
        <f>ifna(VLookup(H572, PLA!A:C, 3, 0),"")</f>
        <v>70</v>
      </c>
      <c r="R572" s="49">
        <f>ifna(VLookup(H572, Sv!A:B, 2, 0),"")</f>
        <v>38</v>
      </c>
      <c r="S572" s="51" t="str">
        <f t="shared" si="2"/>
        <v>combee</v>
      </c>
    </row>
    <row r="573" ht="31.5" customHeight="1">
      <c r="A573" s="31">
        <v>572.0</v>
      </c>
      <c r="B573" s="31">
        <v>1.0</v>
      </c>
      <c r="C573" s="31">
        <v>21.0</v>
      </c>
      <c r="D573" s="31">
        <v>15.0</v>
      </c>
      <c r="E573" s="31">
        <v>3.0</v>
      </c>
      <c r="F573" s="31">
        <v>3.0</v>
      </c>
      <c r="G573" s="32" t="str">
        <f>ifna(VLookup(S573,Shiny!B:C, 2, 0),"")</f>
        <v/>
      </c>
      <c r="H573" s="52" t="s">
        <v>528</v>
      </c>
      <c r="I573" s="53">
        <v>415.0</v>
      </c>
      <c r="J573" s="54">
        <f>IFNA(VLOOKUP(S573,'Imported Index'!A:B,2,0),1)</f>
        <v>1</v>
      </c>
      <c r="K573" s="62"/>
      <c r="L573" s="33"/>
      <c r="M573" s="55"/>
      <c r="N573" s="37" t="s">
        <v>73</v>
      </c>
      <c r="O573" s="56">
        <f>ifna(VLookup(H573, SwSh!A:B, 2, 0),"")</f>
        <v>116</v>
      </c>
      <c r="P573" s="57">
        <f t="shared" si="13"/>
        <v>415</v>
      </c>
      <c r="Q573" s="56">
        <f>ifna(VLookup(H573, PLA!A:C, 3, 0),"")</f>
        <v>70</v>
      </c>
      <c r="R573" s="56">
        <f>ifna(VLookup(H573, Sv!A:B, 2, 0),"")</f>
        <v>38</v>
      </c>
      <c r="S573" s="58" t="str">
        <f t="shared" si="2"/>
        <v>combee-f</v>
      </c>
    </row>
    <row r="574" ht="31.5" customHeight="1">
      <c r="A574" s="41">
        <v>573.0</v>
      </c>
      <c r="B574" s="41">
        <v>1.0</v>
      </c>
      <c r="C574" s="41">
        <v>21.0</v>
      </c>
      <c r="D574" s="41">
        <v>16.0</v>
      </c>
      <c r="E574" s="41">
        <v>3.0</v>
      </c>
      <c r="F574" s="41">
        <v>4.0</v>
      </c>
      <c r="G574" s="42" t="str">
        <f>ifna(VLookup(S574,Shiny!B:C, 2, 0),"")</f>
        <v/>
      </c>
      <c r="H574" s="43" t="s">
        <v>529</v>
      </c>
      <c r="I574" s="44">
        <v>416.0</v>
      </c>
      <c r="J574" s="45">
        <f>IFNA(VLOOKUP(S574,'Imported Index'!A:B,2,0),1)</f>
        <v>1</v>
      </c>
      <c r="K574" s="61"/>
      <c r="L574" s="47"/>
      <c r="M574" s="48"/>
      <c r="N574" s="48"/>
      <c r="O574" s="49">
        <f>ifna(VLookup(H574, SwSh!A:B, 2, 0),"")</f>
        <v>117</v>
      </c>
      <c r="P574" s="50">
        <f t="shared" si="13"/>
        <v>416</v>
      </c>
      <c r="Q574" s="49">
        <f>ifna(VLookup(H574, PLA!A:C, 3, 0),"")</f>
        <v>71</v>
      </c>
      <c r="R574" s="49">
        <f>ifna(VLookup(H574, Sv!A:B, 2, 0),"")</f>
        <v>39</v>
      </c>
      <c r="S574" s="51" t="str">
        <f t="shared" si="2"/>
        <v>vespiquen</v>
      </c>
    </row>
    <row r="575" ht="31.5" customHeight="1">
      <c r="A575" s="31">
        <v>574.0</v>
      </c>
      <c r="B575" s="31">
        <v>1.0</v>
      </c>
      <c r="C575" s="31">
        <v>21.0</v>
      </c>
      <c r="D575" s="31">
        <v>17.0</v>
      </c>
      <c r="E575" s="31">
        <v>3.0</v>
      </c>
      <c r="F575" s="31">
        <v>5.0</v>
      </c>
      <c r="G575" s="32" t="str">
        <f>ifna(VLookup(S575,Shiny!B:C, 2, 0),"")</f>
        <v/>
      </c>
      <c r="H575" s="52" t="s">
        <v>530</v>
      </c>
      <c r="I575" s="53">
        <v>417.0</v>
      </c>
      <c r="J575" s="54">
        <f>IFNA(VLOOKUP(S575,'Imported Index'!A:B,2,0),1)</f>
        <v>1</v>
      </c>
      <c r="K575" s="62"/>
      <c r="L575" s="33"/>
      <c r="M575" s="55"/>
      <c r="N575" s="55"/>
      <c r="O575" s="56" t="str">
        <f>ifna(VLookup(H575, SwSh!A:B, 2, 0),"")</f>
        <v/>
      </c>
      <c r="P575" s="57">
        <f t="shared" si="13"/>
        <v>417</v>
      </c>
      <c r="Q575" s="56">
        <f>ifna(VLookup(H575, PLA!A:C, 3, 0),"")</f>
        <v>109</v>
      </c>
      <c r="R575" s="56">
        <f>ifna(VLookup(H575, Sv!A:B, 2, 0),"")</f>
        <v>201</v>
      </c>
      <c r="S575" s="58" t="str">
        <f t="shared" si="2"/>
        <v>pachirisu</v>
      </c>
    </row>
    <row r="576" ht="31.5" customHeight="1">
      <c r="A576" s="41">
        <v>575.0</v>
      </c>
      <c r="B576" s="41">
        <v>1.0</v>
      </c>
      <c r="C576" s="41">
        <v>21.0</v>
      </c>
      <c r="D576" s="41">
        <v>18.0</v>
      </c>
      <c r="E576" s="41">
        <v>3.0</v>
      </c>
      <c r="F576" s="41">
        <v>6.0</v>
      </c>
      <c r="G576" s="42" t="str">
        <f>ifna(VLookup(S576,Shiny!B:C, 2, 0),"")</f>
        <v/>
      </c>
      <c r="H576" s="43" t="s">
        <v>530</v>
      </c>
      <c r="I576" s="44">
        <v>417.0</v>
      </c>
      <c r="J576" s="45">
        <f>IFNA(VLOOKUP(S576,'Imported Index'!A:B,2,0),1)</f>
        <v>1</v>
      </c>
      <c r="K576" s="61"/>
      <c r="L576" s="47"/>
      <c r="M576" s="48"/>
      <c r="N576" s="59" t="s">
        <v>73</v>
      </c>
      <c r="O576" s="49" t="str">
        <f>ifna(VLookup(H576, SwSh!A:B, 2, 0),"")</f>
        <v/>
      </c>
      <c r="P576" s="50">
        <f t="shared" si="13"/>
        <v>417</v>
      </c>
      <c r="Q576" s="49">
        <f>ifna(VLookup(H576, PLA!A:C, 3, 0),"")</f>
        <v>109</v>
      </c>
      <c r="R576" s="49">
        <f>ifna(VLookup(H576, Sv!A:B, 2, 0),"")</f>
        <v>201</v>
      </c>
      <c r="S576" s="51" t="str">
        <f t="shared" si="2"/>
        <v>pachirisu-f</v>
      </c>
    </row>
    <row r="577" ht="31.5" customHeight="1">
      <c r="A577" s="31">
        <v>576.0</v>
      </c>
      <c r="B577" s="31">
        <v>1.0</v>
      </c>
      <c r="C577" s="31">
        <v>21.0</v>
      </c>
      <c r="D577" s="31">
        <v>19.0</v>
      </c>
      <c r="E577" s="31">
        <v>4.0</v>
      </c>
      <c r="F577" s="31">
        <v>1.0</v>
      </c>
      <c r="G577" s="32" t="str">
        <f>ifna(VLookup(S577,Shiny!B:C, 2, 0),"")</f>
        <v/>
      </c>
      <c r="H577" s="52" t="s">
        <v>531</v>
      </c>
      <c r="I577" s="53">
        <v>418.0</v>
      </c>
      <c r="J577" s="54">
        <f>IFNA(VLOOKUP(S577,'Imported Index'!A:B,2,0),1)</f>
        <v>1</v>
      </c>
      <c r="K577" s="62"/>
      <c r="L577" s="33"/>
      <c r="M577" s="55"/>
      <c r="N577" s="55"/>
      <c r="O577" s="56" t="str">
        <f>ifna(VLookup(H577, SwSh!A:B, 2, 0),"")</f>
        <v/>
      </c>
      <c r="P577" s="57">
        <f t="shared" si="13"/>
        <v>418</v>
      </c>
      <c r="Q577" s="56">
        <f>ifna(VLookup(H577, PLA!A:C, 3, 0),"")</f>
        <v>41</v>
      </c>
      <c r="R577" s="56">
        <f>ifna(VLookup(H577, Sv!A:B, 2, 0),"")</f>
        <v>51</v>
      </c>
      <c r="S577" s="58" t="str">
        <f t="shared" si="2"/>
        <v>buizel</v>
      </c>
    </row>
    <row r="578" ht="31.5" customHeight="1">
      <c r="A578" s="41">
        <v>577.0</v>
      </c>
      <c r="B578" s="41">
        <v>1.0</v>
      </c>
      <c r="C578" s="41">
        <v>21.0</v>
      </c>
      <c r="D578" s="41">
        <v>20.0</v>
      </c>
      <c r="E578" s="41">
        <v>4.0</v>
      </c>
      <c r="F578" s="41">
        <v>2.0</v>
      </c>
      <c r="G578" s="42" t="str">
        <f>ifna(VLookup(S578,Shiny!B:C, 2, 0),"")</f>
        <v/>
      </c>
      <c r="H578" s="43" t="s">
        <v>531</v>
      </c>
      <c r="I578" s="44">
        <v>418.0</v>
      </c>
      <c r="J578" s="45">
        <f>IFNA(VLOOKUP(S578,'Imported Index'!A:B,2,0),1)</f>
        <v>1</v>
      </c>
      <c r="K578" s="61"/>
      <c r="L578" s="47"/>
      <c r="M578" s="48"/>
      <c r="N578" s="59" t="s">
        <v>73</v>
      </c>
      <c r="O578" s="49" t="str">
        <f>ifna(VLookup(H578, SwSh!A:B, 2, 0),"")</f>
        <v/>
      </c>
      <c r="P578" s="50">
        <f t="shared" si="13"/>
        <v>418</v>
      </c>
      <c r="Q578" s="49">
        <f>ifna(VLookup(H578, PLA!A:C, 3, 0),"")</f>
        <v>41</v>
      </c>
      <c r="R578" s="49">
        <f>ifna(VLookup(H578, Sv!A:B, 2, 0),"")</f>
        <v>51</v>
      </c>
      <c r="S578" s="51" t="str">
        <f t="shared" si="2"/>
        <v>buizel-f</v>
      </c>
    </row>
    <row r="579" ht="31.5" customHeight="1">
      <c r="A579" s="31">
        <v>578.0</v>
      </c>
      <c r="B579" s="31">
        <v>1.0</v>
      </c>
      <c r="C579" s="31">
        <v>21.0</v>
      </c>
      <c r="D579" s="31">
        <v>21.0</v>
      </c>
      <c r="E579" s="31">
        <v>4.0</v>
      </c>
      <c r="F579" s="31">
        <v>3.0</v>
      </c>
      <c r="G579" s="32" t="str">
        <f>ifna(VLookup(S579,Shiny!B:C, 2, 0),"")</f>
        <v/>
      </c>
      <c r="H579" s="52" t="s">
        <v>532</v>
      </c>
      <c r="I579" s="53">
        <v>419.0</v>
      </c>
      <c r="J579" s="54">
        <f>IFNA(VLOOKUP(S579,'Imported Index'!A:B,2,0),1)</f>
        <v>1</v>
      </c>
      <c r="K579" s="60"/>
      <c r="L579" s="33"/>
      <c r="M579" s="55"/>
      <c r="N579" s="55"/>
      <c r="O579" s="56" t="str">
        <f>ifna(VLookup(H579, SwSh!A:B, 2, 0),"")</f>
        <v/>
      </c>
      <c r="P579" s="57">
        <f t="shared" si="13"/>
        <v>419</v>
      </c>
      <c r="Q579" s="56">
        <f>ifna(VLookup(H579, PLA!A:C, 3, 0),"")</f>
        <v>42</v>
      </c>
      <c r="R579" s="56">
        <f>ifna(VLookup(H579, Sv!A:B, 2, 0),"")</f>
        <v>52</v>
      </c>
      <c r="S579" s="58" t="str">
        <f t="shared" si="2"/>
        <v>floatzel</v>
      </c>
    </row>
    <row r="580" ht="31.5" customHeight="1">
      <c r="A580" s="41">
        <v>579.0</v>
      </c>
      <c r="B580" s="41">
        <v>1.0</v>
      </c>
      <c r="C580" s="41">
        <v>21.0</v>
      </c>
      <c r="D580" s="41">
        <v>22.0</v>
      </c>
      <c r="E580" s="41">
        <v>4.0</v>
      </c>
      <c r="F580" s="41">
        <v>4.0</v>
      </c>
      <c r="G580" s="42" t="str">
        <f>ifna(VLookup(S580,Shiny!B:C, 2, 0),"")</f>
        <v/>
      </c>
      <c r="H580" s="43" t="s">
        <v>532</v>
      </c>
      <c r="I580" s="44">
        <v>419.0</v>
      </c>
      <c r="J580" s="45">
        <f>IFNA(VLOOKUP(S580,'Imported Index'!A:B,2,0),1)</f>
        <v>1</v>
      </c>
      <c r="K580" s="61"/>
      <c r="L580" s="47"/>
      <c r="M580" s="48"/>
      <c r="N580" s="59" t="s">
        <v>73</v>
      </c>
      <c r="O580" s="49" t="str">
        <f>ifna(VLookup(H580, SwSh!A:B, 2, 0),"")</f>
        <v/>
      </c>
      <c r="P580" s="50">
        <f t="shared" si="13"/>
        <v>419</v>
      </c>
      <c r="Q580" s="49">
        <f>ifna(VLookup(H580, PLA!A:C, 3, 0),"")</f>
        <v>42</v>
      </c>
      <c r="R580" s="49">
        <f>ifna(VLookup(H580, Sv!A:B, 2, 0),"")</f>
        <v>52</v>
      </c>
      <c r="S580" s="51" t="str">
        <f t="shared" si="2"/>
        <v>floatzel-f</v>
      </c>
    </row>
    <row r="581" ht="31.5" customHeight="1">
      <c r="A581" s="31">
        <v>580.0</v>
      </c>
      <c r="B581" s="31">
        <v>1.0</v>
      </c>
      <c r="C581" s="31">
        <v>21.0</v>
      </c>
      <c r="D581" s="31">
        <v>23.0</v>
      </c>
      <c r="E581" s="31">
        <v>4.0</v>
      </c>
      <c r="F581" s="31">
        <v>5.0</v>
      </c>
      <c r="G581" s="32" t="str">
        <f>ifna(VLookup(S581,Shiny!B:C, 2, 0),"")</f>
        <v/>
      </c>
      <c r="H581" s="52" t="s">
        <v>533</v>
      </c>
      <c r="I581" s="53">
        <v>420.0</v>
      </c>
      <c r="J581" s="54">
        <f>IFNA(VLOOKUP(S581,'Imported Index'!A:B,2,0),1)</f>
        <v>1</v>
      </c>
      <c r="K581" s="33"/>
      <c r="L581" s="33"/>
      <c r="M581" s="55"/>
      <c r="N581" s="55"/>
      <c r="O581" s="56">
        <f>ifna(VLookup(H581, SwSh!A:B, 2, 0),"")</f>
        <v>128</v>
      </c>
      <c r="P581" s="57">
        <f t="shared" si="13"/>
        <v>420</v>
      </c>
      <c r="Q581" s="56">
        <f>ifna(VLookup(H581, PLA!A:C, 3, 0),"")</f>
        <v>66</v>
      </c>
      <c r="R581" s="56" t="str">
        <f>ifna(VLookup(H581, Sv!A:B, 2, 0),"")</f>
        <v/>
      </c>
      <c r="S581" s="58" t="str">
        <f t="shared" si="2"/>
        <v>cherubi</v>
      </c>
    </row>
    <row r="582" ht="31.5" customHeight="1">
      <c r="A582" s="41">
        <v>581.0</v>
      </c>
      <c r="B582" s="41">
        <v>1.0</v>
      </c>
      <c r="C582" s="41">
        <v>21.0</v>
      </c>
      <c r="D582" s="41">
        <v>24.0</v>
      </c>
      <c r="E582" s="41">
        <v>4.0</v>
      </c>
      <c r="F582" s="41">
        <v>6.0</v>
      </c>
      <c r="G582" s="42" t="str">
        <f>ifna(VLookup(S582,Shiny!B:C, 2, 0),"")</f>
        <v/>
      </c>
      <c r="H582" s="43" t="s">
        <v>534</v>
      </c>
      <c r="I582" s="44">
        <v>421.0</v>
      </c>
      <c r="J582" s="45">
        <f>IFNA(VLOOKUP(S582,'Imported Index'!A:B,2,0),1)</f>
        <v>1</v>
      </c>
      <c r="K582" s="47"/>
      <c r="L582" s="47"/>
      <c r="M582" s="48"/>
      <c r="N582" s="48"/>
      <c r="O582" s="49">
        <f>ifna(VLookup(H582, SwSh!A:B, 2, 0),"")</f>
        <v>129</v>
      </c>
      <c r="P582" s="50">
        <f t="shared" si="13"/>
        <v>421</v>
      </c>
      <c r="Q582" s="49">
        <f>ifna(VLookup(H582, PLA!A:C, 3, 0),"")</f>
        <v>67</v>
      </c>
      <c r="R582" s="49" t="str">
        <f>ifna(VLookup(H582, Sv!A:B, 2, 0),"")</f>
        <v/>
      </c>
      <c r="S582" s="51" t="str">
        <f t="shared" si="2"/>
        <v>cherrim</v>
      </c>
    </row>
    <row r="583" ht="31.5" customHeight="1">
      <c r="A583" s="31">
        <v>582.0</v>
      </c>
      <c r="B583" s="31">
        <v>1.0</v>
      </c>
      <c r="C583" s="31">
        <v>21.0</v>
      </c>
      <c r="D583" s="31">
        <v>25.0</v>
      </c>
      <c r="E583" s="31">
        <v>5.0</v>
      </c>
      <c r="F583" s="31">
        <v>1.0</v>
      </c>
      <c r="G583" s="32" t="str">
        <f>ifna(VLookup(S583,Shiny!B:C, 2, 0),"")</f>
        <v/>
      </c>
      <c r="H583" s="52" t="s">
        <v>535</v>
      </c>
      <c r="I583" s="53">
        <v>422.0</v>
      </c>
      <c r="J583" s="54">
        <f>IFNA(VLOOKUP(S583,'Imported Index'!A:B,2,0),1)</f>
        <v>1</v>
      </c>
      <c r="K583" s="62"/>
      <c r="L583" s="33" t="s">
        <v>536</v>
      </c>
      <c r="M583" s="55"/>
      <c r="N583" s="55"/>
      <c r="O583" s="56">
        <f>ifna(VLookup(H583, SwSh!A:B, 2, 0),"")</f>
        <v>230</v>
      </c>
      <c r="P583" s="57">
        <f t="shared" si="13"/>
        <v>422</v>
      </c>
      <c r="Q583" s="56">
        <f>ifna(VLookup(H583, PLA!A:C, 3, 0),"")</f>
        <v>82</v>
      </c>
      <c r="R583" s="56">
        <f>ifna(VLookup(H583, Sv!A:B, 2, 0),"")</f>
        <v>327</v>
      </c>
      <c r="S583" s="58" t="str">
        <f t="shared" si="2"/>
        <v>shellos</v>
      </c>
    </row>
    <row r="584" ht="31.5" customHeight="1">
      <c r="A584" s="41">
        <v>583.0</v>
      </c>
      <c r="B584" s="41">
        <v>1.0</v>
      </c>
      <c r="C584" s="41">
        <v>21.0</v>
      </c>
      <c r="D584" s="41">
        <v>26.0</v>
      </c>
      <c r="E584" s="41">
        <v>5.0</v>
      </c>
      <c r="F584" s="41">
        <v>2.0</v>
      </c>
      <c r="G584" s="42" t="str">
        <f>ifna(VLookup(S584,Shiny!B:C, 2, 0),"")</f>
        <v/>
      </c>
      <c r="H584" s="43" t="s">
        <v>535</v>
      </c>
      <c r="I584" s="44">
        <v>422.0</v>
      </c>
      <c r="J584" s="45">
        <f>IFNA(VLOOKUP(S584,'Imported Index'!A:B,2,0),1)</f>
        <v>1</v>
      </c>
      <c r="K584" s="61"/>
      <c r="L584" s="47" t="s">
        <v>537</v>
      </c>
      <c r="M584" s="48"/>
      <c r="N584" s="59">
        <v>-1.0</v>
      </c>
      <c r="O584" s="49">
        <f>ifna(VLookup(H584, SwSh!A:B, 2, 0),"")</f>
        <v>230</v>
      </c>
      <c r="P584" s="50">
        <f t="shared" si="13"/>
        <v>422</v>
      </c>
      <c r="Q584" s="49">
        <f>ifna(VLookup(H584, PLA!A:C, 3, 0),"")</f>
        <v>82</v>
      </c>
      <c r="R584" s="49">
        <f>ifna(VLookup(H584, Sv!A:B, 2, 0),"")</f>
        <v>327</v>
      </c>
      <c r="S584" s="51" t="str">
        <f t="shared" si="2"/>
        <v>shellos-1</v>
      </c>
    </row>
    <row r="585" ht="31.5" customHeight="1">
      <c r="A585" s="31">
        <v>584.0</v>
      </c>
      <c r="B585" s="31">
        <v>1.0</v>
      </c>
      <c r="C585" s="31">
        <v>21.0</v>
      </c>
      <c r="D585" s="31">
        <v>27.0</v>
      </c>
      <c r="E585" s="31">
        <v>5.0</v>
      </c>
      <c r="F585" s="31">
        <v>3.0</v>
      </c>
      <c r="G585" s="32" t="str">
        <f>ifna(VLookup(S585,Shiny!B:C, 2, 0),"")</f>
        <v/>
      </c>
      <c r="H585" s="52" t="s">
        <v>538</v>
      </c>
      <c r="I585" s="53">
        <v>423.0</v>
      </c>
      <c r="J585" s="54">
        <f>IFNA(VLOOKUP(S585,'Imported Index'!A:B,2,0),1)</f>
        <v>1</v>
      </c>
      <c r="K585" s="62"/>
      <c r="L585" s="33" t="s">
        <v>536</v>
      </c>
      <c r="M585" s="55"/>
      <c r="N585" s="55"/>
      <c r="O585" s="56">
        <f>ifna(VLookup(H585, SwSh!A:B, 2, 0),"")</f>
        <v>231</v>
      </c>
      <c r="P585" s="57">
        <f t="shared" si="13"/>
        <v>423</v>
      </c>
      <c r="Q585" s="56">
        <f>ifna(VLookup(H585, PLA!A:C, 3, 0),"")</f>
        <v>83</v>
      </c>
      <c r="R585" s="56">
        <f>ifna(VLookup(H585, Sv!A:B, 2, 0),"")</f>
        <v>328</v>
      </c>
      <c r="S585" s="58" t="str">
        <f t="shared" si="2"/>
        <v>gastrodon</v>
      </c>
    </row>
    <row r="586" ht="31.5" customHeight="1">
      <c r="A586" s="41">
        <v>585.0</v>
      </c>
      <c r="B586" s="41">
        <v>1.0</v>
      </c>
      <c r="C586" s="41">
        <v>21.0</v>
      </c>
      <c r="D586" s="41">
        <v>28.0</v>
      </c>
      <c r="E586" s="41">
        <v>5.0</v>
      </c>
      <c r="F586" s="41">
        <v>4.0</v>
      </c>
      <c r="G586" s="42" t="str">
        <f>ifna(VLookup(S586,Shiny!B:C, 2, 0),"")</f>
        <v/>
      </c>
      <c r="H586" s="43" t="s">
        <v>538</v>
      </c>
      <c r="I586" s="44">
        <v>423.0</v>
      </c>
      <c r="J586" s="45">
        <f>IFNA(VLOOKUP(S586,'Imported Index'!A:B,2,0),1)</f>
        <v>1</v>
      </c>
      <c r="K586" s="61"/>
      <c r="L586" s="47" t="s">
        <v>537</v>
      </c>
      <c r="M586" s="48"/>
      <c r="N586" s="59">
        <v>-1.0</v>
      </c>
      <c r="O586" s="49">
        <f>ifna(VLookup(H586, SwSh!A:B, 2, 0),"")</f>
        <v>231</v>
      </c>
      <c r="P586" s="50">
        <f t="shared" si="13"/>
        <v>423</v>
      </c>
      <c r="Q586" s="49">
        <f>ifna(VLookup(H586, PLA!A:C, 3, 0),"")</f>
        <v>83</v>
      </c>
      <c r="R586" s="49">
        <f>ifna(VLookup(H586, Sv!A:B, 2, 0),"")</f>
        <v>328</v>
      </c>
      <c r="S586" s="51" t="str">
        <f t="shared" si="2"/>
        <v>gastrodon-1</v>
      </c>
    </row>
    <row r="587" ht="31.5" customHeight="1">
      <c r="A587" s="31">
        <v>586.0</v>
      </c>
      <c r="B587" s="31">
        <v>1.0</v>
      </c>
      <c r="C587" s="31">
        <v>21.0</v>
      </c>
      <c r="D587" s="31">
        <v>29.0</v>
      </c>
      <c r="E587" s="31">
        <v>5.0</v>
      </c>
      <c r="F587" s="31">
        <v>5.0</v>
      </c>
      <c r="G587" s="32" t="str">
        <f>ifna(VLookup(S587,Shiny!B:C, 2, 0),"")</f>
        <v/>
      </c>
      <c r="H587" s="52" t="s">
        <v>539</v>
      </c>
      <c r="I587" s="53">
        <v>424.0</v>
      </c>
      <c r="J587" s="54">
        <f>IFNA(VLOOKUP(S587,'Imported Index'!A:B,2,0),1)</f>
        <v>1</v>
      </c>
      <c r="K587" s="33"/>
      <c r="L587" s="33"/>
      <c r="M587" s="55"/>
      <c r="N587" s="55"/>
      <c r="O587" s="56" t="str">
        <f>ifna(VLookup(H587, SwSh!A:B, 2, 0),"")</f>
        <v/>
      </c>
      <c r="P587" s="57">
        <f t="shared" si="13"/>
        <v>424</v>
      </c>
      <c r="Q587" s="56">
        <f>ifna(VLookup(H587, PLA!A:C, 3, 0),"")</f>
        <v>79</v>
      </c>
      <c r="R587" s="56" t="str">
        <f>ifna(VLookup(H587, Sv!A:B, 2, 0),"")</f>
        <v>K048</v>
      </c>
      <c r="S587" s="58" t="str">
        <f t="shared" si="2"/>
        <v>ambipom</v>
      </c>
    </row>
    <row r="588" ht="31.5" customHeight="1">
      <c r="A588" s="41">
        <v>587.0</v>
      </c>
      <c r="B588" s="41">
        <v>1.0</v>
      </c>
      <c r="C588" s="41">
        <v>21.0</v>
      </c>
      <c r="D588" s="41">
        <v>30.0</v>
      </c>
      <c r="E588" s="41">
        <v>5.0</v>
      </c>
      <c r="F588" s="41">
        <v>6.0</v>
      </c>
      <c r="G588" s="42" t="str">
        <f>ifna(VLookup(S588,Shiny!B:C, 2, 0),"")</f>
        <v/>
      </c>
      <c r="H588" s="43" t="s">
        <v>539</v>
      </c>
      <c r="I588" s="44">
        <v>424.0</v>
      </c>
      <c r="J588" s="45">
        <f>IFNA(VLOOKUP(S588,'Imported Index'!A:B,2,0),1)</f>
        <v>1</v>
      </c>
      <c r="K588" s="47"/>
      <c r="L588" s="47"/>
      <c r="M588" s="48"/>
      <c r="N588" s="59" t="s">
        <v>73</v>
      </c>
      <c r="O588" s="49" t="str">
        <f>ifna(VLookup(H588, SwSh!A:B, 2, 0),"")</f>
        <v/>
      </c>
      <c r="P588" s="50">
        <f t="shared" si="13"/>
        <v>424</v>
      </c>
      <c r="Q588" s="49">
        <f>ifna(VLookup(H588, PLA!A:C, 3, 0),"")</f>
        <v>79</v>
      </c>
      <c r="R588" s="49" t="str">
        <f>ifna(VLookup(H588, Sv!A:B, 2, 0),"")</f>
        <v>K048</v>
      </c>
      <c r="S588" s="51" t="str">
        <f t="shared" si="2"/>
        <v>ambipom-f</v>
      </c>
    </row>
    <row r="589" ht="31.5" customHeight="1">
      <c r="A589" s="31">
        <v>588.0</v>
      </c>
      <c r="B589" s="31">
        <v>1.0</v>
      </c>
      <c r="C589" s="31">
        <v>22.0</v>
      </c>
      <c r="D589" s="31">
        <v>1.0</v>
      </c>
      <c r="E589" s="31">
        <v>1.0</v>
      </c>
      <c r="F589" s="31">
        <v>1.0</v>
      </c>
      <c r="G589" s="32" t="str">
        <f>ifna(VLookup(S589,Shiny!B:C, 2, 0),"")</f>
        <v/>
      </c>
      <c r="H589" s="52" t="s">
        <v>540</v>
      </c>
      <c r="I589" s="53">
        <v>425.0</v>
      </c>
      <c r="J589" s="54">
        <f>IFNA(VLOOKUP(S589,'Imported Index'!A:B,2,0),1)</f>
        <v>1</v>
      </c>
      <c r="K589" s="62"/>
      <c r="L589" s="33"/>
      <c r="M589" s="55"/>
      <c r="N589" s="55"/>
      <c r="O589" s="56">
        <f>ifna(VLookup(H589, SwSh!A:B, 2, 0),"")</f>
        <v>124</v>
      </c>
      <c r="P589" s="57">
        <f t="shared" si="13"/>
        <v>425</v>
      </c>
      <c r="Q589" s="56">
        <f>ifna(VLookup(H589, PLA!A:C, 3, 0),"")</f>
        <v>37</v>
      </c>
      <c r="R589" s="56">
        <f>ifna(VLookup(H589, Sv!A:B, 2, 0),"")</f>
        <v>143</v>
      </c>
      <c r="S589" s="58" t="str">
        <f t="shared" si="2"/>
        <v>drifloon</v>
      </c>
    </row>
    <row r="590" ht="31.5" customHeight="1">
      <c r="A590" s="41">
        <v>589.0</v>
      </c>
      <c r="B590" s="41">
        <v>1.0</v>
      </c>
      <c r="C590" s="41">
        <v>22.0</v>
      </c>
      <c r="D590" s="41">
        <v>2.0</v>
      </c>
      <c r="E590" s="41">
        <v>1.0</v>
      </c>
      <c r="F590" s="41">
        <v>2.0</v>
      </c>
      <c r="G590" s="42" t="str">
        <f>ifna(VLookup(S590,Shiny!B:C, 2, 0),"")</f>
        <v/>
      </c>
      <c r="H590" s="43" t="s">
        <v>541</v>
      </c>
      <c r="I590" s="44">
        <v>426.0</v>
      </c>
      <c r="J590" s="45">
        <f>IFNA(VLOOKUP(S590,'Imported Index'!A:B,2,0),1)</f>
        <v>1</v>
      </c>
      <c r="K590" s="61"/>
      <c r="L590" s="47"/>
      <c r="M590" s="48"/>
      <c r="N590" s="48"/>
      <c r="O590" s="49">
        <f>ifna(VLookup(H590, SwSh!A:B, 2, 0),"")</f>
        <v>125</v>
      </c>
      <c r="P590" s="50">
        <f t="shared" si="13"/>
        <v>426</v>
      </c>
      <c r="Q590" s="49">
        <f>ifna(VLookup(H590, PLA!A:C, 3, 0),"")</f>
        <v>38</v>
      </c>
      <c r="R590" s="49">
        <f>ifna(VLookup(H590, Sv!A:B, 2, 0),"")</f>
        <v>144</v>
      </c>
      <c r="S590" s="51" t="str">
        <f t="shared" si="2"/>
        <v>drifblim</v>
      </c>
    </row>
    <row r="591" ht="31.5" customHeight="1">
      <c r="A591" s="31">
        <v>590.0</v>
      </c>
      <c r="B591" s="31">
        <v>1.0</v>
      </c>
      <c r="C591" s="31">
        <v>22.0</v>
      </c>
      <c r="D591" s="31">
        <v>3.0</v>
      </c>
      <c r="E591" s="31">
        <v>1.0</v>
      </c>
      <c r="F591" s="31">
        <v>3.0</v>
      </c>
      <c r="G591" s="32" t="str">
        <f>ifna(VLookup(S591,Shiny!B:C, 2, 0),"")</f>
        <v/>
      </c>
      <c r="H591" s="52" t="s">
        <v>542</v>
      </c>
      <c r="I591" s="53">
        <v>427.0</v>
      </c>
      <c r="J591" s="54">
        <f>IFNA(VLOOKUP(S591,'Imported Index'!A:B,2,0),1)</f>
        <v>1</v>
      </c>
      <c r="K591" s="33"/>
      <c r="L591" s="33"/>
      <c r="M591" s="55"/>
      <c r="N591" s="55"/>
      <c r="O591" s="56">
        <f>ifna(VLookup(H591, SwSh!A:B, 2, 0),"")</f>
        <v>4</v>
      </c>
      <c r="P591" s="57">
        <f t="shared" si="13"/>
        <v>427</v>
      </c>
      <c r="Q591" s="56">
        <f>ifna(VLookup(H591, PLA!A:C, 3, 0),"")</f>
        <v>64</v>
      </c>
      <c r="R591" s="56" t="str">
        <f>ifna(VLookup(H591, Sv!A:B, 2, 0),"")</f>
        <v/>
      </c>
      <c r="S591" s="58" t="str">
        <f t="shared" si="2"/>
        <v>buneary</v>
      </c>
    </row>
    <row r="592" ht="31.5" customHeight="1">
      <c r="A592" s="41">
        <v>591.0</v>
      </c>
      <c r="B592" s="41">
        <v>1.0</v>
      </c>
      <c r="C592" s="41">
        <v>22.0</v>
      </c>
      <c r="D592" s="41">
        <v>4.0</v>
      </c>
      <c r="E592" s="41">
        <v>1.0</v>
      </c>
      <c r="F592" s="41">
        <v>4.0</v>
      </c>
      <c r="G592" s="42" t="str">
        <f>ifna(VLookup(S592,Shiny!B:C, 2, 0),"")</f>
        <v/>
      </c>
      <c r="H592" s="43" t="s">
        <v>543</v>
      </c>
      <c r="I592" s="44">
        <v>428.0</v>
      </c>
      <c r="J592" s="45">
        <f>IFNA(VLOOKUP(S592,'Imported Index'!A:B,2,0),1)</f>
        <v>1</v>
      </c>
      <c r="K592" s="47"/>
      <c r="L592" s="47"/>
      <c r="M592" s="48"/>
      <c r="N592" s="48"/>
      <c r="O592" s="49">
        <f>ifna(VLookup(H592, SwSh!A:B, 2, 0),"")</f>
        <v>5</v>
      </c>
      <c r="P592" s="50">
        <f t="shared" si="13"/>
        <v>428</v>
      </c>
      <c r="Q592" s="49">
        <f>ifna(VLookup(H592, PLA!A:C, 3, 0),"")</f>
        <v>65</v>
      </c>
      <c r="R592" s="49" t="str">
        <f>ifna(VLookup(H592, Sv!A:B, 2, 0),"")</f>
        <v/>
      </c>
      <c r="S592" s="51" t="str">
        <f t="shared" si="2"/>
        <v>lopunny</v>
      </c>
    </row>
    <row r="593" ht="31.5" customHeight="1">
      <c r="A593" s="31">
        <v>592.0</v>
      </c>
      <c r="B593" s="31">
        <v>1.0</v>
      </c>
      <c r="C593" s="31">
        <v>22.0</v>
      </c>
      <c r="D593" s="31">
        <v>5.0</v>
      </c>
      <c r="E593" s="31">
        <v>1.0</v>
      </c>
      <c r="F593" s="31">
        <v>5.0</v>
      </c>
      <c r="G593" s="32" t="str">
        <f>ifna(VLookup(S593,Shiny!B:C, 2, 0),"")</f>
        <v/>
      </c>
      <c r="H593" s="52" t="s">
        <v>544</v>
      </c>
      <c r="I593" s="53">
        <v>429.0</v>
      </c>
      <c r="J593" s="54">
        <f>IFNA(VLOOKUP(S593,'Imported Index'!A:B,2,0),1)</f>
        <v>1</v>
      </c>
      <c r="K593" s="62"/>
      <c r="L593" s="33"/>
      <c r="M593" s="55"/>
      <c r="N593" s="55"/>
      <c r="O593" s="56" t="str">
        <f>ifna(VLookup(H593, SwSh!A:B, 2, 0),"")</f>
        <v/>
      </c>
      <c r="P593" s="57">
        <f t="shared" si="13"/>
        <v>429</v>
      </c>
      <c r="Q593" s="56">
        <f>ifna(VLookup(H593, PLA!A:C, 3, 0),"")</f>
        <v>198</v>
      </c>
      <c r="R593" s="56">
        <f>ifna(VLookup(H593, Sv!A:B, 2, 0),"")</f>
        <v>115</v>
      </c>
      <c r="S593" s="58" t="str">
        <f t="shared" si="2"/>
        <v>mismagius</v>
      </c>
    </row>
    <row r="594" ht="31.5" customHeight="1">
      <c r="A594" s="41">
        <v>593.0</v>
      </c>
      <c r="B594" s="41">
        <v>1.0</v>
      </c>
      <c r="C594" s="41">
        <v>22.0</v>
      </c>
      <c r="D594" s="41">
        <v>6.0</v>
      </c>
      <c r="E594" s="41">
        <v>1.0</v>
      </c>
      <c r="F594" s="41">
        <v>6.0</v>
      </c>
      <c r="G594" s="42" t="str">
        <f>ifna(VLookup(S594,Shiny!B:C, 2, 0),"")</f>
        <v/>
      </c>
      <c r="H594" s="43" t="s">
        <v>545</v>
      </c>
      <c r="I594" s="44">
        <v>430.0</v>
      </c>
      <c r="J594" s="45">
        <f>IFNA(VLOOKUP(S594,'Imported Index'!A:B,2,0),1)</f>
        <v>1</v>
      </c>
      <c r="K594" s="61"/>
      <c r="L594" s="47"/>
      <c r="M594" s="48"/>
      <c r="N594" s="48"/>
      <c r="O594" s="49" t="str">
        <f>ifna(VLookup(H594, SwSh!A:B, 2, 0),"")</f>
        <v/>
      </c>
      <c r="P594" s="50">
        <f t="shared" si="13"/>
        <v>430</v>
      </c>
      <c r="Q594" s="49">
        <f>ifna(VLookup(H594, PLA!A:C, 3, 0),"")</f>
        <v>141</v>
      </c>
      <c r="R594" s="49">
        <f>ifna(VLookup(H594, Sv!A:B, 2, 0),"")</f>
        <v>233</v>
      </c>
      <c r="S594" s="51" t="str">
        <f t="shared" si="2"/>
        <v>honchkrow</v>
      </c>
    </row>
    <row r="595" ht="31.5" customHeight="1">
      <c r="A595" s="31">
        <v>594.0</v>
      </c>
      <c r="B595" s="31">
        <v>1.0</v>
      </c>
      <c r="C595" s="31">
        <v>22.0</v>
      </c>
      <c r="D595" s="31">
        <v>7.0</v>
      </c>
      <c r="E595" s="31">
        <v>2.0</v>
      </c>
      <c r="F595" s="31">
        <v>1.0</v>
      </c>
      <c r="G595" s="32" t="str">
        <f>ifna(VLookup(S595,Shiny!B:C, 2, 0),"")</f>
        <v/>
      </c>
      <c r="H595" s="52" t="s">
        <v>546</v>
      </c>
      <c r="I595" s="53">
        <v>431.0</v>
      </c>
      <c r="J595" s="54">
        <f>IFNA(VLOOKUP(S595,'Imported Index'!A:B,2,0),1)</f>
        <v>1</v>
      </c>
      <c r="K595" s="33"/>
      <c r="L595" s="33"/>
      <c r="M595" s="55"/>
      <c r="N595" s="55"/>
      <c r="O595" s="56" t="str">
        <f>ifna(VLookup(H595, SwSh!A:B, 2, 0),"")</f>
        <v/>
      </c>
      <c r="P595" s="57">
        <f t="shared" si="13"/>
        <v>431</v>
      </c>
      <c r="Q595" s="56">
        <f>ifna(VLookup(H595, PLA!A:C, 3, 0),"")</f>
        <v>152</v>
      </c>
      <c r="R595" s="56" t="str">
        <f>ifna(VLookup(H595, Sv!A:B, 2, 0),"")</f>
        <v/>
      </c>
      <c r="S595" s="58" t="str">
        <f t="shared" si="2"/>
        <v>glameow</v>
      </c>
    </row>
    <row r="596" ht="31.5" customHeight="1">
      <c r="A596" s="41">
        <v>595.0</v>
      </c>
      <c r="B596" s="41">
        <v>1.0</v>
      </c>
      <c r="C596" s="41">
        <v>22.0</v>
      </c>
      <c r="D596" s="41">
        <v>8.0</v>
      </c>
      <c r="E596" s="41">
        <v>2.0</v>
      </c>
      <c r="F596" s="41">
        <v>2.0</v>
      </c>
      <c r="G596" s="42" t="str">
        <f>ifna(VLookup(S596,Shiny!B:C, 2, 0),"")</f>
        <v/>
      </c>
      <c r="H596" s="43" t="s">
        <v>547</v>
      </c>
      <c r="I596" s="44">
        <v>432.0</v>
      </c>
      <c r="J596" s="45">
        <f>IFNA(VLOOKUP(S596,'Imported Index'!A:B,2,0),1)</f>
        <v>1</v>
      </c>
      <c r="K596" s="47"/>
      <c r="L596" s="47"/>
      <c r="M596" s="48"/>
      <c r="N596" s="48"/>
      <c r="O596" s="49" t="str">
        <f>ifna(VLookup(H596, SwSh!A:B, 2, 0),"")</f>
        <v/>
      </c>
      <c r="P596" s="50">
        <f t="shared" si="13"/>
        <v>432</v>
      </c>
      <c r="Q596" s="49">
        <f>ifna(VLookup(H596, PLA!A:C, 3, 0),"")</f>
        <v>153</v>
      </c>
      <c r="R596" s="49" t="str">
        <f>ifna(VLookup(H596, Sv!A:B, 2, 0),"")</f>
        <v/>
      </c>
      <c r="S596" s="51" t="str">
        <f t="shared" si="2"/>
        <v>purugly</v>
      </c>
    </row>
    <row r="597" ht="31.5" customHeight="1">
      <c r="A597" s="31">
        <v>596.0</v>
      </c>
      <c r="B597" s="31">
        <v>1.0</v>
      </c>
      <c r="C597" s="31">
        <v>22.0</v>
      </c>
      <c r="D597" s="31">
        <v>9.0</v>
      </c>
      <c r="E597" s="31">
        <v>2.0</v>
      </c>
      <c r="F597" s="31">
        <v>3.0</v>
      </c>
      <c r="G597" s="32" t="str">
        <f>ifna(VLookup(S597,Shiny!B:C, 2, 0),"")</f>
        <v/>
      </c>
      <c r="H597" s="52" t="s">
        <v>548</v>
      </c>
      <c r="I597" s="53">
        <v>433.0</v>
      </c>
      <c r="J597" s="54">
        <f>IFNA(VLOOKUP(S597,'Imported Index'!A:B,2,0),1)</f>
        <v>1</v>
      </c>
      <c r="K597" s="33"/>
      <c r="L597" s="33"/>
      <c r="M597" s="55"/>
      <c r="N597" s="55"/>
      <c r="O597" s="56" t="str">
        <f>ifna(VLookup(H597, SwSh!A:B, 2, 0),"")</f>
        <v/>
      </c>
      <c r="P597" s="57">
        <f t="shared" si="13"/>
        <v>433</v>
      </c>
      <c r="Q597" s="56">
        <f>ifna(VLookup(H597, PLA!A:C, 3, 0),"")</f>
        <v>195</v>
      </c>
      <c r="R597" s="56" t="str">
        <f>ifna(VLookup(H597, Sv!A:B, 2, 0),"")</f>
        <v>K142</v>
      </c>
      <c r="S597" s="58" t="str">
        <f t="shared" si="2"/>
        <v>chingling</v>
      </c>
    </row>
    <row r="598" ht="31.5" customHeight="1">
      <c r="A598" s="41">
        <v>597.0</v>
      </c>
      <c r="B598" s="41">
        <v>1.0</v>
      </c>
      <c r="C598" s="41">
        <v>22.0</v>
      </c>
      <c r="D598" s="41">
        <v>10.0</v>
      </c>
      <c r="E598" s="41">
        <v>2.0</v>
      </c>
      <c r="F598" s="41">
        <v>4.0</v>
      </c>
      <c r="G598" s="42" t="str">
        <f>ifna(VLookup(S598,Shiny!B:C, 2, 0),"")</f>
        <v/>
      </c>
      <c r="H598" s="43" t="s">
        <v>549</v>
      </c>
      <c r="I598" s="44">
        <v>434.0</v>
      </c>
      <c r="J598" s="45">
        <f>IFNA(VLOOKUP(S598,'Imported Index'!A:B,2,0),1)</f>
        <v>1</v>
      </c>
      <c r="K598" s="61"/>
      <c r="L598" s="47"/>
      <c r="M598" s="48"/>
      <c r="N598" s="48"/>
      <c r="O598" s="49">
        <f>ifna(VLookup(H598, SwSh!A:B, 2, 0),"")</f>
        <v>130</v>
      </c>
      <c r="P598" s="50">
        <f t="shared" si="13"/>
        <v>434</v>
      </c>
      <c r="Q598" s="49">
        <f>ifna(VLookup(H598, PLA!A:C, 3, 0),"")</f>
        <v>110</v>
      </c>
      <c r="R598" s="49">
        <f>ifna(VLookup(H598, Sv!A:B, 2, 0),"")</f>
        <v>226</v>
      </c>
      <c r="S598" s="51" t="str">
        <f t="shared" si="2"/>
        <v>stunky</v>
      </c>
    </row>
    <row r="599" ht="31.5" customHeight="1">
      <c r="A599" s="31">
        <v>598.0</v>
      </c>
      <c r="B599" s="31">
        <v>1.0</v>
      </c>
      <c r="C599" s="31">
        <v>22.0</v>
      </c>
      <c r="D599" s="31">
        <v>11.0</v>
      </c>
      <c r="E599" s="31">
        <v>2.0</v>
      </c>
      <c r="F599" s="31">
        <v>5.0</v>
      </c>
      <c r="G599" s="32" t="str">
        <f>ifna(VLookup(S599,Shiny!B:C, 2, 0),"")</f>
        <v/>
      </c>
      <c r="H599" s="52" t="s">
        <v>550</v>
      </c>
      <c r="I599" s="53">
        <v>435.0</v>
      </c>
      <c r="J599" s="54">
        <f>IFNA(VLOOKUP(S599,'Imported Index'!A:B,2,0),1)</f>
        <v>1</v>
      </c>
      <c r="K599" s="62"/>
      <c r="L599" s="33"/>
      <c r="M599" s="55"/>
      <c r="N599" s="55"/>
      <c r="O599" s="56">
        <f>ifna(VLookup(H599, SwSh!A:B, 2, 0),"")</f>
        <v>131</v>
      </c>
      <c r="P599" s="57">
        <f t="shared" si="13"/>
        <v>435</v>
      </c>
      <c r="Q599" s="56">
        <f>ifna(VLookup(H599, PLA!A:C, 3, 0),"")</f>
        <v>111</v>
      </c>
      <c r="R599" s="56">
        <f>ifna(VLookup(H599, Sv!A:B, 2, 0),"")</f>
        <v>227</v>
      </c>
      <c r="S599" s="58" t="str">
        <f t="shared" si="2"/>
        <v>skuntank</v>
      </c>
    </row>
    <row r="600" ht="31.5" customHeight="1">
      <c r="A600" s="41">
        <v>599.0</v>
      </c>
      <c r="B600" s="41">
        <v>1.0</v>
      </c>
      <c r="C600" s="41">
        <v>22.0</v>
      </c>
      <c r="D600" s="41">
        <v>12.0</v>
      </c>
      <c r="E600" s="41">
        <v>2.0</v>
      </c>
      <c r="F600" s="41">
        <v>6.0</v>
      </c>
      <c r="G600" s="42" t="str">
        <f>ifna(VLookup(S600,Shiny!B:C, 2, 0),"")</f>
        <v/>
      </c>
      <c r="H600" s="43" t="s">
        <v>551</v>
      </c>
      <c r="I600" s="44">
        <v>436.0</v>
      </c>
      <c r="J600" s="45">
        <f>IFNA(VLOOKUP(S600,'Imported Index'!A:B,2,0),1)</f>
        <v>1</v>
      </c>
      <c r="K600" s="61"/>
      <c r="L600" s="47"/>
      <c r="M600" s="48"/>
      <c r="N600" s="48"/>
      <c r="O600" s="49">
        <f>ifna(VLookup(H600, SwSh!A:B, 2, 0),"")</f>
        <v>87</v>
      </c>
      <c r="P600" s="50">
        <f t="shared" si="13"/>
        <v>436</v>
      </c>
      <c r="Q600" s="49">
        <f>ifna(VLookup(H600, PLA!A:C, 3, 0),"")</f>
        <v>180</v>
      </c>
      <c r="R600" s="49">
        <f>ifna(VLookup(H600, Sv!A:B, 2, 0),"")</f>
        <v>153</v>
      </c>
      <c r="S600" s="51" t="str">
        <f t="shared" si="2"/>
        <v>bronzor</v>
      </c>
    </row>
    <row r="601" ht="31.5" customHeight="1">
      <c r="A601" s="31">
        <v>600.0</v>
      </c>
      <c r="B601" s="31">
        <v>1.0</v>
      </c>
      <c r="C601" s="31">
        <v>22.0</v>
      </c>
      <c r="D601" s="31">
        <v>13.0</v>
      </c>
      <c r="E601" s="31">
        <v>3.0</v>
      </c>
      <c r="F601" s="31">
        <v>1.0</v>
      </c>
      <c r="G601" s="32" t="str">
        <f>ifna(VLookup(S601,Shiny!B:C, 2, 0),"")</f>
        <v/>
      </c>
      <c r="H601" s="52" t="s">
        <v>552</v>
      </c>
      <c r="I601" s="53">
        <v>437.0</v>
      </c>
      <c r="J601" s="54">
        <f>IFNA(VLOOKUP(S601,'Imported Index'!A:B,2,0),1)</f>
        <v>1</v>
      </c>
      <c r="K601" s="62"/>
      <c r="L601" s="33"/>
      <c r="M601" s="55"/>
      <c r="N601" s="55"/>
      <c r="O601" s="56">
        <f>ifna(VLookup(H601, SwSh!A:B, 2, 0),"")</f>
        <v>88</v>
      </c>
      <c r="P601" s="57">
        <f t="shared" si="13"/>
        <v>437</v>
      </c>
      <c r="Q601" s="56">
        <f>ifna(VLookup(H601, PLA!A:C, 3, 0),"")</f>
        <v>181</v>
      </c>
      <c r="R601" s="56">
        <f>ifna(VLookup(H601, Sv!A:B, 2, 0),"")</f>
        <v>154</v>
      </c>
      <c r="S601" s="58" t="str">
        <f t="shared" si="2"/>
        <v>bronzong</v>
      </c>
    </row>
    <row r="602" ht="31.5" customHeight="1">
      <c r="A602" s="41">
        <v>601.0</v>
      </c>
      <c r="B602" s="41">
        <v>1.0</v>
      </c>
      <c r="C602" s="41">
        <v>22.0</v>
      </c>
      <c r="D602" s="41">
        <v>14.0</v>
      </c>
      <c r="E602" s="41">
        <v>3.0</v>
      </c>
      <c r="F602" s="41">
        <v>2.0</v>
      </c>
      <c r="G602" s="42" t="str">
        <f>ifna(VLookup(S602,Shiny!B:C, 2, 0),"")</f>
        <v/>
      </c>
      <c r="H602" s="43" t="s">
        <v>553</v>
      </c>
      <c r="I602" s="44">
        <v>438.0</v>
      </c>
      <c r="J602" s="45">
        <f>IFNA(VLOOKUP(S602,'Imported Index'!A:B,2,0),1)</f>
        <v>1</v>
      </c>
      <c r="K602" s="61"/>
      <c r="L602" s="47"/>
      <c r="M602" s="48"/>
      <c r="N602" s="48"/>
      <c r="O602" s="49">
        <f>ifna(VLookup(H602, SwSh!A:B, 2, 0),"")</f>
        <v>252</v>
      </c>
      <c r="P602" s="50">
        <f t="shared" si="13"/>
        <v>438</v>
      </c>
      <c r="Q602" s="49">
        <f>ifna(VLookup(H602, PLA!A:C, 3, 0),"")</f>
        <v>123</v>
      </c>
      <c r="R602" s="49">
        <f>ifna(VLookup(H602, Sv!A:B, 2, 0),"")</f>
        <v>87</v>
      </c>
      <c r="S602" s="51" t="str">
        <f t="shared" si="2"/>
        <v>bonsly</v>
      </c>
    </row>
    <row r="603" ht="31.5" customHeight="1">
      <c r="A603" s="31">
        <v>602.0</v>
      </c>
      <c r="B603" s="31">
        <v>1.0</v>
      </c>
      <c r="C603" s="31">
        <v>22.0</v>
      </c>
      <c r="D603" s="31">
        <v>15.0</v>
      </c>
      <c r="E603" s="31">
        <v>3.0</v>
      </c>
      <c r="F603" s="31">
        <v>3.0</v>
      </c>
      <c r="G603" s="32" t="str">
        <f>ifna(VLookup(S603,Shiny!B:C, 2, 0),"")</f>
        <v/>
      </c>
      <c r="H603" s="52" t="s">
        <v>554</v>
      </c>
      <c r="I603" s="53">
        <v>439.0</v>
      </c>
      <c r="J603" s="54">
        <f>IFNA(VLOOKUP(S603,'Imported Index'!A:B,2,0),1)</f>
        <v>1</v>
      </c>
      <c r="K603" s="33"/>
      <c r="L603" s="33"/>
      <c r="M603" s="55"/>
      <c r="N603" s="55"/>
      <c r="O603" s="56">
        <f>ifna(VLookup(H603, SwSh!A:B, 2, 0),"")</f>
        <v>10</v>
      </c>
      <c r="P603" s="57">
        <f t="shared" si="13"/>
        <v>439</v>
      </c>
      <c r="Q603" s="56">
        <f>ifna(VLookup(H603, PLA!A:C, 3, 0),"")</f>
        <v>76</v>
      </c>
      <c r="R603" s="56" t="str">
        <f>ifna(VLookup(H603, Sv!A:B, 2, 0),"")</f>
        <v/>
      </c>
      <c r="S603" s="58" t="str">
        <f t="shared" si="2"/>
        <v>mime jr.</v>
      </c>
    </row>
    <row r="604" ht="31.5" customHeight="1">
      <c r="A604" s="41">
        <v>603.0</v>
      </c>
      <c r="B604" s="41">
        <v>1.0</v>
      </c>
      <c r="C604" s="41">
        <v>22.0</v>
      </c>
      <c r="D604" s="41">
        <v>16.0</v>
      </c>
      <c r="E604" s="41">
        <v>3.0</v>
      </c>
      <c r="F604" s="41">
        <v>4.0</v>
      </c>
      <c r="G604" s="42" t="str">
        <f>ifna(VLookup(S604,Shiny!B:C, 2, 0),"")</f>
        <v/>
      </c>
      <c r="H604" s="43" t="s">
        <v>555</v>
      </c>
      <c r="I604" s="44">
        <v>440.0</v>
      </c>
      <c r="J604" s="45">
        <f>IFNA(VLOOKUP(S604,'Imported Index'!A:B,2,0),1)</f>
        <v>1</v>
      </c>
      <c r="K604" s="61"/>
      <c r="L604" s="47"/>
      <c r="M604" s="48"/>
      <c r="N604" s="48"/>
      <c r="O604" s="49">
        <f>ifna(VLookup(H604, SwSh!A:B, 2, 0),"")</f>
        <v>6</v>
      </c>
      <c r="P604" s="50">
        <f t="shared" si="13"/>
        <v>440</v>
      </c>
      <c r="Q604" s="49">
        <f>ifna(VLookup(H604, PLA!A:C, 3, 0),"")</f>
        <v>86</v>
      </c>
      <c r="R604" s="49">
        <f>ifna(VLookup(H604, Sv!A:B, 2, 0),"")</f>
        <v>43</v>
      </c>
      <c r="S604" s="51" t="str">
        <f t="shared" si="2"/>
        <v>happiny</v>
      </c>
    </row>
    <row r="605" ht="31.5" customHeight="1">
      <c r="A605" s="31">
        <v>604.0</v>
      </c>
      <c r="B605" s="31">
        <v>1.0</v>
      </c>
      <c r="C605" s="31">
        <v>22.0</v>
      </c>
      <c r="D605" s="31">
        <v>17.0</v>
      </c>
      <c r="E605" s="31">
        <v>3.0</v>
      </c>
      <c r="F605" s="31">
        <v>5.0</v>
      </c>
      <c r="G605" s="32" t="str">
        <f>ifna(VLookup(S605,Shiny!B:C, 2, 0),"")</f>
        <v/>
      </c>
      <c r="H605" s="52" t="s">
        <v>556</v>
      </c>
      <c r="I605" s="53">
        <v>441.0</v>
      </c>
      <c r="J605" s="54">
        <f>IFNA(VLOOKUP(S605,'Imported Index'!A:B,2,0),1)</f>
        <v>1</v>
      </c>
      <c r="K605" s="33"/>
      <c r="L605" s="33"/>
      <c r="M605" s="55"/>
      <c r="N605" s="55"/>
      <c r="O605" s="56" t="str">
        <f>ifna(VLookup(H605, SwSh!A:B, 2, 0),"")</f>
        <v/>
      </c>
      <c r="P605" s="57">
        <f t="shared" si="13"/>
        <v>441</v>
      </c>
      <c r="Q605" s="56">
        <f>ifna(VLookup(H605, PLA!A:C, 3, 0),"")</f>
        <v>157</v>
      </c>
      <c r="R605" s="56" t="str">
        <f>ifna(VLookup(H605, Sv!A:B, 2, 0),"")</f>
        <v/>
      </c>
      <c r="S605" s="58" t="str">
        <f t="shared" si="2"/>
        <v>chatot</v>
      </c>
    </row>
    <row r="606" ht="31.5" customHeight="1">
      <c r="A606" s="41">
        <v>605.0</v>
      </c>
      <c r="B606" s="41">
        <v>1.0</v>
      </c>
      <c r="C606" s="41">
        <v>22.0</v>
      </c>
      <c r="D606" s="41">
        <v>18.0</v>
      </c>
      <c r="E606" s="41">
        <v>3.0</v>
      </c>
      <c r="F606" s="41">
        <v>6.0</v>
      </c>
      <c r="G606" s="42" t="str">
        <f>ifna(VLookup(S606,Shiny!B:C, 2, 0),"")</f>
        <v/>
      </c>
      <c r="H606" s="43" t="s">
        <v>557</v>
      </c>
      <c r="I606" s="44">
        <v>442.0</v>
      </c>
      <c r="J606" s="45">
        <f>IFNA(VLOOKUP(S606,'Imported Index'!A:B,2,0),1)</f>
        <v>1</v>
      </c>
      <c r="K606" s="61"/>
      <c r="L606" s="47"/>
      <c r="M606" s="48"/>
      <c r="N606" s="48"/>
      <c r="O606" s="49">
        <f>ifna(VLookup(H606, SwSh!A:B, 2, 0),"")</f>
        <v>47</v>
      </c>
      <c r="P606" s="50">
        <f t="shared" si="13"/>
        <v>442</v>
      </c>
      <c r="Q606" s="49">
        <f>ifna(VLookup(H606, PLA!A:C, 3, 0),"")</f>
        <v>139</v>
      </c>
      <c r="R606" s="49">
        <f>ifna(VLookup(H606, Sv!A:B, 2, 0),"")</f>
        <v>302</v>
      </c>
      <c r="S606" s="51" t="str">
        <f t="shared" si="2"/>
        <v>spiritomb</v>
      </c>
    </row>
    <row r="607" ht="31.5" customHeight="1">
      <c r="A607" s="31">
        <v>606.0</v>
      </c>
      <c r="B607" s="31">
        <v>1.0</v>
      </c>
      <c r="C607" s="31">
        <v>22.0</v>
      </c>
      <c r="D607" s="31">
        <v>19.0</v>
      </c>
      <c r="E607" s="31">
        <v>4.0</v>
      </c>
      <c r="F607" s="31">
        <v>1.0</v>
      </c>
      <c r="G607" s="32" t="str">
        <f>ifna(VLookup(S607,Shiny!B:C, 2, 0),"")</f>
        <v/>
      </c>
      <c r="H607" s="52" t="s">
        <v>558</v>
      </c>
      <c r="I607" s="53">
        <v>443.0</v>
      </c>
      <c r="J607" s="54">
        <f>IFNA(VLOOKUP(S607,'Imported Index'!A:B,2,0),1)</f>
        <v>1</v>
      </c>
      <c r="K607" s="62"/>
      <c r="L607" s="33"/>
      <c r="M607" s="55"/>
      <c r="N607" s="55"/>
      <c r="O607" s="56">
        <f>ifna(VLookup(H607, SwSh!A:B, 2, 0),"")</f>
        <v>116</v>
      </c>
      <c r="P607" s="57">
        <f t="shared" si="13"/>
        <v>443</v>
      </c>
      <c r="Q607" s="56">
        <f>ifna(VLookup(H607, PLA!A:C, 3, 0),"")</f>
        <v>187</v>
      </c>
      <c r="R607" s="56">
        <f>ifna(VLookup(H607, Sv!A:B, 2, 0),"")</f>
        <v>126</v>
      </c>
      <c r="S607" s="58" t="str">
        <f t="shared" si="2"/>
        <v>gible</v>
      </c>
    </row>
    <row r="608" ht="31.5" customHeight="1">
      <c r="A608" s="41">
        <v>607.0</v>
      </c>
      <c r="B608" s="41">
        <v>1.0</v>
      </c>
      <c r="C608" s="41">
        <v>22.0</v>
      </c>
      <c r="D608" s="41">
        <v>20.0</v>
      </c>
      <c r="E608" s="41">
        <v>4.0</v>
      </c>
      <c r="F608" s="41">
        <v>2.0</v>
      </c>
      <c r="G608" s="42" t="str">
        <f>ifna(VLookup(S608,Shiny!B:C, 2, 0),"")</f>
        <v/>
      </c>
      <c r="H608" s="43" t="s">
        <v>558</v>
      </c>
      <c r="I608" s="44">
        <v>443.0</v>
      </c>
      <c r="J608" s="45">
        <f>IFNA(VLOOKUP(S608,'Imported Index'!A:B,2,0),1)</f>
        <v>1</v>
      </c>
      <c r="K608" s="61"/>
      <c r="L608" s="47"/>
      <c r="M608" s="48"/>
      <c r="N608" s="59" t="s">
        <v>73</v>
      </c>
      <c r="O608" s="49">
        <f>ifna(VLookup(H608, SwSh!A:B, 2, 0),"")</f>
        <v>116</v>
      </c>
      <c r="P608" s="50">
        <f t="shared" si="13"/>
        <v>443</v>
      </c>
      <c r="Q608" s="49">
        <f>ifna(VLookup(H608, PLA!A:C, 3, 0),"")</f>
        <v>187</v>
      </c>
      <c r="R608" s="49">
        <f>ifna(VLookup(H608, Sv!A:B, 2, 0),"")</f>
        <v>126</v>
      </c>
      <c r="S608" s="51" t="str">
        <f t="shared" si="2"/>
        <v>gible-f</v>
      </c>
    </row>
    <row r="609" ht="31.5" customHeight="1">
      <c r="A609" s="31">
        <v>608.0</v>
      </c>
      <c r="B609" s="31">
        <v>1.0</v>
      </c>
      <c r="C609" s="31">
        <v>22.0</v>
      </c>
      <c r="D609" s="31">
        <v>21.0</v>
      </c>
      <c r="E609" s="31">
        <v>4.0</v>
      </c>
      <c r="F609" s="31">
        <v>3.0</v>
      </c>
      <c r="G609" s="32" t="str">
        <f>ifna(VLookup(S609,Shiny!B:C, 2, 0),"")</f>
        <v/>
      </c>
      <c r="H609" s="52" t="s">
        <v>559</v>
      </c>
      <c r="I609" s="53">
        <v>444.0</v>
      </c>
      <c r="J609" s="54">
        <f>IFNA(VLOOKUP(S609,'Imported Index'!A:B,2,0),1)</f>
        <v>1</v>
      </c>
      <c r="K609" s="62"/>
      <c r="L609" s="33"/>
      <c r="M609" s="55"/>
      <c r="N609" s="55"/>
      <c r="O609" s="56">
        <f>ifna(VLookup(H609, SwSh!A:B, 2, 0),"")</f>
        <v>117</v>
      </c>
      <c r="P609" s="57">
        <f t="shared" si="13"/>
        <v>444</v>
      </c>
      <c r="Q609" s="56">
        <f>ifna(VLookup(H609, PLA!A:C, 3, 0),"")</f>
        <v>188</v>
      </c>
      <c r="R609" s="56">
        <f>ifna(VLookup(H609, Sv!A:B, 2, 0),"")</f>
        <v>127</v>
      </c>
      <c r="S609" s="58" t="str">
        <f t="shared" si="2"/>
        <v>gabite</v>
      </c>
    </row>
    <row r="610" ht="31.5" customHeight="1">
      <c r="A610" s="41">
        <v>609.0</v>
      </c>
      <c r="B610" s="41">
        <v>1.0</v>
      </c>
      <c r="C610" s="41">
        <v>22.0</v>
      </c>
      <c r="D610" s="41">
        <v>22.0</v>
      </c>
      <c r="E610" s="41">
        <v>4.0</v>
      </c>
      <c r="F610" s="41">
        <v>4.0</v>
      </c>
      <c r="G610" s="42" t="str">
        <f>ifna(VLookup(S610,Shiny!B:C, 2, 0),"")</f>
        <v/>
      </c>
      <c r="H610" s="43" t="s">
        <v>559</v>
      </c>
      <c r="I610" s="44">
        <v>444.0</v>
      </c>
      <c r="J610" s="45">
        <f>IFNA(VLOOKUP(S610,'Imported Index'!A:B,2,0),1)</f>
        <v>1</v>
      </c>
      <c r="K610" s="61"/>
      <c r="L610" s="47"/>
      <c r="M610" s="48"/>
      <c r="N610" s="59" t="s">
        <v>73</v>
      </c>
      <c r="O610" s="49">
        <f>ifna(VLookup(H610, SwSh!A:B, 2, 0),"")</f>
        <v>117</v>
      </c>
      <c r="P610" s="50">
        <f t="shared" si="13"/>
        <v>444</v>
      </c>
      <c r="Q610" s="49">
        <f>ifna(VLookup(H610, PLA!A:C, 3, 0),"")</f>
        <v>188</v>
      </c>
      <c r="R610" s="49">
        <f>ifna(VLookup(H610, Sv!A:B, 2, 0),"")</f>
        <v>127</v>
      </c>
      <c r="S610" s="51" t="str">
        <f t="shared" si="2"/>
        <v>gabite-f</v>
      </c>
    </row>
    <row r="611" ht="31.5" customHeight="1">
      <c r="A611" s="31">
        <v>610.0</v>
      </c>
      <c r="B611" s="31">
        <v>1.0</v>
      </c>
      <c r="C611" s="31">
        <v>22.0</v>
      </c>
      <c r="D611" s="31">
        <v>23.0</v>
      </c>
      <c r="E611" s="31">
        <v>4.0</v>
      </c>
      <c r="F611" s="31">
        <v>5.0</v>
      </c>
      <c r="G611" s="32" t="str">
        <f>ifna(VLookup(S611,Shiny!B:C, 2, 0),"")</f>
        <v/>
      </c>
      <c r="H611" s="52" t="s">
        <v>560</v>
      </c>
      <c r="I611" s="53">
        <v>445.0</v>
      </c>
      <c r="J611" s="54">
        <f>IFNA(VLOOKUP(S611,'Imported Index'!A:B,2,0),1)</f>
        <v>1</v>
      </c>
      <c r="K611" s="62"/>
      <c r="L611" s="33"/>
      <c r="M611" s="55"/>
      <c r="N611" s="55"/>
      <c r="O611" s="56">
        <f>ifna(VLookup(H611, SwSh!A:B, 2, 0),"")</f>
        <v>118</v>
      </c>
      <c r="P611" s="57">
        <f t="shared" si="13"/>
        <v>445</v>
      </c>
      <c r="Q611" s="56">
        <f>ifna(VLookup(H611, PLA!A:C, 3, 0),"")</f>
        <v>189</v>
      </c>
      <c r="R611" s="56">
        <f>ifna(VLookup(H611, Sv!A:B, 2, 0),"")</f>
        <v>128</v>
      </c>
      <c r="S611" s="58" t="str">
        <f t="shared" si="2"/>
        <v>garchomp</v>
      </c>
    </row>
    <row r="612" ht="31.5" customHeight="1">
      <c r="A612" s="41">
        <v>611.0</v>
      </c>
      <c r="B612" s="41">
        <v>1.0</v>
      </c>
      <c r="C612" s="41">
        <v>22.0</v>
      </c>
      <c r="D612" s="41">
        <v>24.0</v>
      </c>
      <c r="E612" s="41">
        <v>4.0</v>
      </c>
      <c r="F612" s="41">
        <v>6.0</v>
      </c>
      <c r="G612" s="42" t="str">
        <f>ifna(VLookup(S612,Shiny!B:C, 2, 0),"")</f>
        <v/>
      </c>
      <c r="H612" s="43" t="s">
        <v>560</v>
      </c>
      <c r="I612" s="44">
        <v>445.0</v>
      </c>
      <c r="J612" s="45">
        <f>IFNA(VLOOKUP(S612,'Imported Index'!A:B,2,0),1)</f>
        <v>1</v>
      </c>
      <c r="K612" s="61"/>
      <c r="L612" s="47"/>
      <c r="M612" s="48"/>
      <c r="N612" s="59" t="s">
        <v>73</v>
      </c>
      <c r="O612" s="49">
        <f>ifna(VLookup(H612, SwSh!A:B, 2, 0),"")</f>
        <v>118</v>
      </c>
      <c r="P612" s="50">
        <f t="shared" si="13"/>
        <v>445</v>
      </c>
      <c r="Q612" s="49">
        <f>ifna(VLookup(H612, PLA!A:C, 3, 0),"")</f>
        <v>189</v>
      </c>
      <c r="R612" s="49">
        <f>ifna(VLookup(H612, Sv!A:B, 2, 0),"")</f>
        <v>128</v>
      </c>
      <c r="S612" s="51" t="str">
        <f t="shared" si="2"/>
        <v>garchomp-f</v>
      </c>
    </row>
    <row r="613" ht="31.5" customHeight="1">
      <c r="A613" s="31">
        <v>612.0</v>
      </c>
      <c r="B613" s="31">
        <v>1.0</v>
      </c>
      <c r="C613" s="31">
        <v>22.0</v>
      </c>
      <c r="D613" s="31">
        <v>25.0</v>
      </c>
      <c r="E613" s="31">
        <v>5.0</v>
      </c>
      <c r="F613" s="31">
        <v>1.0</v>
      </c>
      <c r="G613" s="32" t="str">
        <f>ifna(VLookup(S613,Shiny!B:C, 2, 0),"")</f>
        <v/>
      </c>
      <c r="H613" s="52" t="s">
        <v>561</v>
      </c>
      <c r="I613" s="53">
        <v>446.0</v>
      </c>
      <c r="J613" s="54">
        <f>IFNA(VLOOKUP(S613,'Imported Index'!A:B,2,0),1)</f>
        <v>1</v>
      </c>
      <c r="K613" s="33"/>
      <c r="L613" s="33"/>
      <c r="M613" s="55"/>
      <c r="N613" s="55"/>
      <c r="O613" s="56">
        <f>ifna(VLookup(H613, SwSh!A:B, 2, 0),"")</f>
        <v>172</v>
      </c>
      <c r="P613" s="57">
        <f t="shared" si="13"/>
        <v>446</v>
      </c>
      <c r="Q613" s="56">
        <f>ifna(VLookup(H613, PLA!A:C, 3, 0),"")</f>
        <v>51</v>
      </c>
      <c r="R613" s="56" t="str">
        <f>ifna(VLookup(H613, Sv!A:B, 2, 0),"")</f>
        <v>K102</v>
      </c>
      <c r="S613" s="58" t="str">
        <f t="shared" si="2"/>
        <v>munchlax</v>
      </c>
    </row>
    <row r="614" ht="31.5" customHeight="1">
      <c r="A614" s="41">
        <v>613.0</v>
      </c>
      <c r="B614" s="41">
        <v>1.0</v>
      </c>
      <c r="C614" s="41">
        <v>22.0</v>
      </c>
      <c r="D614" s="41">
        <v>26.0</v>
      </c>
      <c r="E614" s="41">
        <v>5.0</v>
      </c>
      <c r="F614" s="41">
        <v>2.0</v>
      </c>
      <c r="G614" s="42" t="str">
        <f>ifna(VLookup(S614,Shiny!B:C, 2, 0),"")</f>
        <v/>
      </c>
      <c r="H614" s="43" t="s">
        <v>562</v>
      </c>
      <c r="I614" s="44">
        <v>447.0</v>
      </c>
      <c r="J614" s="45">
        <f>IFNA(VLOOKUP(S614,'Imported Index'!A:B,2,0),1)</f>
        <v>1</v>
      </c>
      <c r="K614" s="61"/>
      <c r="L614" s="47"/>
      <c r="M614" s="48"/>
      <c r="N614" s="48"/>
      <c r="O614" s="49">
        <f>ifna(VLookup(H614, SwSh!A:B, 2, 0),"")</f>
        <v>134</v>
      </c>
      <c r="P614" s="50">
        <f t="shared" si="13"/>
        <v>447</v>
      </c>
      <c r="Q614" s="49">
        <f>ifna(VLookup(H614, PLA!A:C, 3, 0),"")</f>
        <v>223</v>
      </c>
      <c r="R614" s="49">
        <f>ifna(VLookup(H614, Sv!A:B, 2, 0),"")</f>
        <v>163</v>
      </c>
      <c r="S614" s="51" t="str">
        <f t="shared" si="2"/>
        <v>riolu</v>
      </c>
    </row>
    <row r="615" ht="31.5" customHeight="1">
      <c r="A615" s="31">
        <v>614.0</v>
      </c>
      <c r="B615" s="31">
        <v>1.0</v>
      </c>
      <c r="C615" s="31">
        <v>22.0</v>
      </c>
      <c r="D615" s="31">
        <v>27.0</v>
      </c>
      <c r="E615" s="31">
        <v>5.0</v>
      </c>
      <c r="F615" s="31">
        <v>3.0</v>
      </c>
      <c r="G615" s="32" t="str">
        <f>ifna(VLookup(S615,Shiny!B:C, 2, 0),"")</f>
        <v/>
      </c>
      <c r="H615" s="52" t="s">
        <v>563</v>
      </c>
      <c r="I615" s="53">
        <v>448.0</v>
      </c>
      <c r="J615" s="54">
        <f>IFNA(VLOOKUP(S615,'Imported Index'!A:B,2,0),1)</f>
        <v>1</v>
      </c>
      <c r="K615" s="62"/>
      <c r="L615" s="33"/>
      <c r="M615" s="55"/>
      <c r="N615" s="55"/>
      <c r="O615" s="56">
        <f>ifna(VLookup(H615, SwSh!A:B, 2, 0),"")</f>
        <v>135</v>
      </c>
      <c r="P615" s="57">
        <f t="shared" si="13"/>
        <v>448</v>
      </c>
      <c r="Q615" s="56">
        <f>ifna(VLookup(H615, PLA!A:C, 3, 0),"")</f>
        <v>224</v>
      </c>
      <c r="R615" s="56">
        <f>ifna(VLookup(H615, Sv!A:B, 2, 0),"")</f>
        <v>164</v>
      </c>
      <c r="S615" s="58" t="str">
        <f t="shared" si="2"/>
        <v>lucario</v>
      </c>
    </row>
    <row r="616" ht="31.5" customHeight="1">
      <c r="A616" s="41">
        <v>615.0</v>
      </c>
      <c r="B616" s="41">
        <v>1.0</v>
      </c>
      <c r="C616" s="41">
        <v>22.0</v>
      </c>
      <c r="D616" s="41">
        <v>28.0</v>
      </c>
      <c r="E616" s="41">
        <v>5.0</v>
      </c>
      <c r="F616" s="41">
        <v>4.0</v>
      </c>
      <c r="G616" s="42" t="str">
        <f>ifna(VLookup(S616,Shiny!B:C, 2, 0),"")</f>
        <v/>
      </c>
      <c r="H616" s="43" t="s">
        <v>564</v>
      </c>
      <c r="I616" s="44">
        <v>449.0</v>
      </c>
      <c r="J616" s="45">
        <f>IFNA(VLOOKUP(S616,'Imported Index'!A:B,2,0),1)</f>
        <v>1</v>
      </c>
      <c r="K616" s="61"/>
      <c r="L616" s="47"/>
      <c r="M616" s="48"/>
      <c r="N616" s="48"/>
      <c r="O616" s="49">
        <f>ifna(VLookup(H616, SwSh!A:B, 2, 0),"")</f>
        <v>314</v>
      </c>
      <c r="P616" s="50">
        <f t="shared" si="13"/>
        <v>449</v>
      </c>
      <c r="Q616" s="49">
        <f>ifna(VLookup(H616, PLA!A:C, 3, 0),"")</f>
        <v>107</v>
      </c>
      <c r="R616" s="49">
        <f>ifna(VLookup(H616, Sv!A:B, 2, 0),"")</f>
        <v>265</v>
      </c>
      <c r="S616" s="51" t="str">
        <f t="shared" si="2"/>
        <v>hippopotas</v>
      </c>
    </row>
    <row r="617" ht="31.5" customHeight="1">
      <c r="A617" s="31">
        <v>616.0</v>
      </c>
      <c r="B617" s="31">
        <v>1.0</v>
      </c>
      <c r="C617" s="31">
        <v>22.0</v>
      </c>
      <c r="D617" s="31">
        <v>29.0</v>
      </c>
      <c r="E617" s="31">
        <v>5.0</v>
      </c>
      <c r="F617" s="31">
        <v>5.0</v>
      </c>
      <c r="G617" s="32" t="str">
        <f>ifna(VLookup(S617,Shiny!B:C, 2, 0),"")</f>
        <v/>
      </c>
      <c r="H617" s="52" t="s">
        <v>564</v>
      </c>
      <c r="I617" s="53">
        <v>449.0</v>
      </c>
      <c r="J617" s="54">
        <f>IFNA(VLOOKUP(S617,'Imported Index'!A:B,2,0),1)</f>
        <v>1</v>
      </c>
      <c r="K617" s="62"/>
      <c r="L617" s="33"/>
      <c r="M617" s="55"/>
      <c r="N617" s="37" t="s">
        <v>73</v>
      </c>
      <c r="O617" s="56">
        <f>ifna(VLookup(H617, SwSh!A:B, 2, 0),"")</f>
        <v>314</v>
      </c>
      <c r="P617" s="57">
        <f t="shared" si="13"/>
        <v>449</v>
      </c>
      <c r="Q617" s="56">
        <f>ifna(VLookup(H617, PLA!A:C, 3, 0),"")</f>
        <v>107</v>
      </c>
      <c r="R617" s="56">
        <f>ifna(VLookup(H617, Sv!A:B, 2, 0),"")</f>
        <v>265</v>
      </c>
      <c r="S617" s="58" t="str">
        <f t="shared" si="2"/>
        <v>hippopotas-f</v>
      </c>
    </row>
    <row r="618" ht="31.5" customHeight="1">
      <c r="A618" s="41">
        <v>617.0</v>
      </c>
      <c r="B618" s="41">
        <v>1.0</v>
      </c>
      <c r="C618" s="41">
        <v>22.0</v>
      </c>
      <c r="D618" s="41">
        <v>30.0</v>
      </c>
      <c r="E618" s="41">
        <v>5.0</v>
      </c>
      <c r="F618" s="41">
        <v>6.0</v>
      </c>
      <c r="G618" s="42" t="str">
        <f>ifna(VLookup(S618,Shiny!B:C, 2, 0),"")</f>
        <v/>
      </c>
      <c r="H618" s="43" t="s">
        <v>565</v>
      </c>
      <c r="I618" s="44">
        <v>450.0</v>
      </c>
      <c r="J618" s="45">
        <f>IFNA(VLOOKUP(S618,'Imported Index'!A:B,2,0),1)</f>
        <v>1</v>
      </c>
      <c r="K618" s="61"/>
      <c r="L618" s="47"/>
      <c r="M618" s="48"/>
      <c r="N618" s="48"/>
      <c r="O618" s="49">
        <f>ifna(VLookup(H618, SwSh!A:B, 2, 0),"")</f>
        <v>315</v>
      </c>
      <c r="P618" s="50">
        <f t="shared" si="13"/>
        <v>450</v>
      </c>
      <c r="Q618" s="49">
        <f>ifna(VLookup(H618, PLA!A:C, 3, 0),"")</f>
        <v>108</v>
      </c>
      <c r="R618" s="49">
        <f>ifna(VLookup(H618, Sv!A:B, 2, 0),"")</f>
        <v>266</v>
      </c>
      <c r="S618" s="51" t="str">
        <f t="shared" si="2"/>
        <v>hippowdon</v>
      </c>
    </row>
    <row r="619" ht="31.5" customHeight="1">
      <c r="A619" s="31">
        <v>618.0</v>
      </c>
      <c r="B619" s="31">
        <v>1.0</v>
      </c>
      <c r="C619" s="31">
        <v>23.0</v>
      </c>
      <c r="D619" s="31">
        <v>1.0</v>
      </c>
      <c r="E619" s="31">
        <v>1.0</v>
      </c>
      <c r="F619" s="31">
        <v>1.0</v>
      </c>
      <c r="G619" s="32" t="str">
        <f>ifna(VLookup(S619,Shiny!B:C, 2, 0),"")</f>
        <v/>
      </c>
      <c r="H619" s="52" t="s">
        <v>565</v>
      </c>
      <c r="I619" s="53">
        <v>450.0</v>
      </c>
      <c r="J619" s="54">
        <f>IFNA(VLOOKUP(S619,'Imported Index'!A:B,2,0),1)</f>
        <v>1</v>
      </c>
      <c r="K619" s="62"/>
      <c r="L619" s="33"/>
      <c r="M619" s="55"/>
      <c r="N619" s="37" t="s">
        <v>73</v>
      </c>
      <c r="O619" s="56">
        <f>ifna(VLookup(H619, SwSh!A:B, 2, 0),"")</f>
        <v>315</v>
      </c>
      <c r="P619" s="57">
        <f t="shared" si="13"/>
        <v>450</v>
      </c>
      <c r="Q619" s="56">
        <f>ifna(VLookup(H619, PLA!A:C, 3, 0),"")</f>
        <v>108</v>
      </c>
      <c r="R619" s="56">
        <f>ifna(VLookup(H619, Sv!A:B, 2, 0),"")</f>
        <v>266</v>
      </c>
      <c r="S619" s="58" t="str">
        <f t="shared" si="2"/>
        <v>hippowdon-f</v>
      </c>
    </row>
    <row r="620" ht="31.5" customHeight="1">
      <c r="A620" s="41">
        <v>619.0</v>
      </c>
      <c r="B620" s="41">
        <v>1.0</v>
      </c>
      <c r="C620" s="41">
        <v>23.0</v>
      </c>
      <c r="D620" s="41">
        <v>2.0</v>
      </c>
      <c r="E620" s="41">
        <v>1.0</v>
      </c>
      <c r="F620" s="41">
        <v>2.0</v>
      </c>
      <c r="G620" s="42" t="str">
        <f>ifna(VLookup(S620,Shiny!B:C, 2, 0),"")</f>
        <v/>
      </c>
      <c r="H620" s="43" t="s">
        <v>566</v>
      </c>
      <c r="I620" s="44">
        <v>451.0</v>
      </c>
      <c r="J620" s="45">
        <f>IFNA(VLOOKUP(S620,'Imported Index'!A:B,2,0),1)</f>
        <v>1</v>
      </c>
      <c r="K620" s="61"/>
      <c r="L620" s="47"/>
      <c r="M620" s="48"/>
      <c r="N620" s="48"/>
      <c r="O620" s="49">
        <f>ifna(VLookup(H620, SwSh!A:B, 2, 0),"")</f>
        <v>50</v>
      </c>
      <c r="P620" s="50">
        <f t="shared" si="13"/>
        <v>451</v>
      </c>
      <c r="Q620" s="49">
        <f>ifna(VLookup(H620, PLA!A:C, 3, 0),"")</f>
        <v>148</v>
      </c>
      <c r="R620" s="49" t="str">
        <f>ifna(VLookup(H620, Sv!A:B, 2, 0),"")</f>
        <v/>
      </c>
      <c r="S620" s="51" t="str">
        <f t="shared" si="2"/>
        <v>skorupi</v>
      </c>
    </row>
    <row r="621" ht="31.5" customHeight="1">
      <c r="A621" s="31">
        <v>620.0</v>
      </c>
      <c r="B621" s="31">
        <v>1.0</v>
      </c>
      <c r="C621" s="31">
        <v>23.0</v>
      </c>
      <c r="D621" s="31">
        <v>3.0</v>
      </c>
      <c r="E621" s="31">
        <v>1.0</v>
      </c>
      <c r="F621" s="31">
        <v>3.0</v>
      </c>
      <c r="G621" s="32" t="str">
        <f>ifna(VLookup(S621,Shiny!B:C, 2, 0),"")</f>
        <v/>
      </c>
      <c r="H621" s="52" t="s">
        <v>567</v>
      </c>
      <c r="I621" s="53">
        <v>452.0</v>
      </c>
      <c r="J621" s="54">
        <f>IFNA(VLOOKUP(S621,'Imported Index'!A:B,2,0),1)</f>
        <v>1</v>
      </c>
      <c r="K621" s="33"/>
      <c r="L621" s="33"/>
      <c r="M621" s="55"/>
      <c r="N621" s="55"/>
      <c r="O621" s="56">
        <f>ifna(VLookup(H621, SwSh!A:B, 2, 0),"")</f>
        <v>51</v>
      </c>
      <c r="P621" s="57">
        <f t="shared" si="13"/>
        <v>452</v>
      </c>
      <c r="Q621" s="56">
        <f>ifna(VLookup(H621, PLA!A:C, 3, 0),"")</f>
        <v>149</v>
      </c>
      <c r="R621" s="56" t="str">
        <f>ifna(VLookup(H621, Sv!A:B, 2, 0),"")</f>
        <v/>
      </c>
      <c r="S621" s="58" t="str">
        <f t="shared" si="2"/>
        <v>drapion</v>
      </c>
    </row>
    <row r="622" ht="31.5" customHeight="1">
      <c r="A622" s="41">
        <v>621.0</v>
      </c>
      <c r="B622" s="41">
        <v>1.0</v>
      </c>
      <c r="C622" s="41">
        <v>23.0</v>
      </c>
      <c r="D622" s="41">
        <v>4.0</v>
      </c>
      <c r="E622" s="41">
        <v>1.0</v>
      </c>
      <c r="F622" s="41">
        <v>4.0</v>
      </c>
      <c r="G622" s="42" t="str">
        <f>ifna(VLookup(S622,Shiny!B:C, 2, 0),"")</f>
        <v/>
      </c>
      <c r="H622" s="43" t="s">
        <v>568</v>
      </c>
      <c r="I622" s="44">
        <v>453.0</v>
      </c>
      <c r="J622" s="45">
        <f>IFNA(VLOOKUP(S622,'Imported Index'!A:B,2,0),1)</f>
        <v>1</v>
      </c>
      <c r="K622" s="61"/>
      <c r="L622" s="47"/>
      <c r="M622" s="48"/>
      <c r="N622" s="48"/>
      <c r="O622" s="49">
        <f>ifna(VLookup(H622, SwSh!A:B, 2, 0),"")</f>
        <v>82</v>
      </c>
      <c r="P622" s="50">
        <f t="shared" si="13"/>
        <v>453</v>
      </c>
      <c r="Q622" s="49">
        <f>ifna(VLookup(H622, PLA!A:C, 3, 0),"")</f>
        <v>99</v>
      </c>
      <c r="R622" s="49">
        <f>ifna(VLookup(H622, Sv!A:B, 2, 0),"")</f>
        <v>175</v>
      </c>
      <c r="S622" s="51" t="str">
        <f t="shared" si="2"/>
        <v>croagunk</v>
      </c>
    </row>
    <row r="623" ht="31.5" customHeight="1">
      <c r="A623" s="31">
        <v>622.0</v>
      </c>
      <c r="B623" s="31">
        <v>1.0</v>
      </c>
      <c r="C623" s="31">
        <v>23.0</v>
      </c>
      <c r="D623" s="31">
        <v>5.0</v>
      </c>
      <c r="E623" s="31">
        <v>1.0</v>
      </c>
      <c r="F623" s="31">
        <v>5.0</v>
      </c>
      <c r="G623" s="32" t="str">
        <f>ifna(VLookup(S623,Shiny!B:C, 2, 0),"")</f>
        <v/>
      </c>
      <c r="H623" s="52" t="s">
        <v>568</v>
      </c>
      <c r="I623" s="53">
        <v>453.0</v>
      </c>
      <c r="J623" s="54">
        <f>IFNA(VLOOKUP(S623,'Imported Index'!A:B,2,0),1)</f>
        <v>1</v>
      </c>
      <c r="K623" s="62"/>
      <c r="L623" s="33"/>
      <c r="M623" s="55"/>
      <c r="N623" s="37" t="s">
        <v>73</v>
      </c>
      <c r="O623" s="56">
        <f>ifna(VLookup(H623, SwSh!A:B, 2, 0),"")</f>
        <v>82</v>
      </c>
      <c r="P623" s="57">
        <f t="shared" si="13"/>
        <v>453</v>
      </c>
      <c r="Q623" s="56">
        <f>ifna(VLookup(H623, PLA!A:C, 3, 0),"")</f>
        <v>99</v>
      </c>
      <c r="R623" s="56">
        <f>ifna(VLookup(H623, Sv!A:B, 2, 0),"")</f>
        <v>175</v>
      </c>
      <c r="S623" s="58" t="str">
        <f t="shared" si="2"/>
        <v>croagunk-f</v>
      </c>
    </row>
    <row r="624" ht="31.5" customHeight="1">
      <c r="A624" s="41">
        <v>623.0</v>
      </c>
      <c r="B624" s="41">
        <v>1.0</v>
      </c>
      <c r="C624" s="41">
        <v>23.0</v>
      </c>
      <c r="D624" s="41">
        <v>6.0</v>
      </c>
      <c r="E624" s="41">
        <v>1.0</v>
      </c>
      <c r="F624" s="41">
        <v>6.0</v>
      </c>
      <c r="G624" s="42" t="str">
        <f>ifna(VLookup(S624,Shiny!B:C, 2, 0),"")</f>
        <v/>
      </c>
      <c r="H624" s="43" t="s">
        <v>569</v>
      </c>
      <c r="I624" s="44">
        <v>454.0</v>
      </c>
      <c r="J624" s="45">
        <f>IFNA(VLOOKUP(S624,'Imported Index'!A:B,2,0),1)</f>
        <v>1</v>
      </c>
      <c r="K624" s="61"/>
      <c r="L624" s="47"/>
      <c r="M624" s="48"/>
      <c r="N624" s="48"/>
      <c r="O624" s="49">
        <f>ifna(VLookup(H624, SwSh!A:B, 2, 0),"")</f>
        <v>83</v>
      </c>
      <c r="P624" s="50">
        <f t="shared" si="13"/>
        <v>454</v>
      </c>
      <c r="Q624" s="49">
        <f>ifna(VLookup(H624, PLA!A:C, 3, 0),"")</f>
        <v>100</v>
      </c>
      <c r="R624" s="49">
        <f>ifna(VLookup(H624, Sv!A:B, 2, 0),"")</f>
        <v>176</v>
      </c>
      <c r="S624" s="51" t="str">
        <f t="shared" si="2"/>
        <v>toxicroak</v>
      </c>
    </row>
    <row r="625" ht="31.5" customHeight="1">
      <c r="A625" s="31">
        <v>624.0</v>
      </c>
      <c r="B625" s="31">
        <v>1.0</v>
      </c>
      <c r="C625" s="31">
        <v>23.0</v>
      </c>
      <c r="D625" s="31">
        <v>7.0</v>
      </c>
      <c r="E625" s="31">
        <v>2.0</v>
      </c>
      <c r="F625" s="31">
        <v>1.0</v>
      </c>
      <c r="G625" s="32" t="str">
        <f>ifna(VLookup(S625,Shiny!B:C, 2, 0),"")</f>
        <v/>
      </c>
      <c r="H625" s="52" t="s">
        <v>569</v>
      </c>
      <c r="I625" s="53">
        <v>454.0</v>
      </c>
      <c r="J625" s="54">
        <f>IFNA(VLOOKUP(S625,'Imported Index'!A:B,2,0),1)</f>
        <v>1</v>
      </c>
      <c r="K625" s="62"/>
      <c r="L625" s="33"/>
      <c r="M625" s="55"/>
      <c r="N625" s="37" t="s">
        <v>73</v>
      </c>
      <c r="O625" s="56">
        <f>ifna(VLookup(H625, SwSh!A:B, 2, 0),"")</f>
        <v>83</v>
      </c>
      <c r="P625" s="57">
        <f t="shared" si="13"/>
        <v>454</v>
      </c>
      <c r="Q625" s="56">
        <f>ifna(VLookup(H625, PLA!A:C, 3, 0),"")</f>
        <v>100</v>
      </c>
      <c r="R625" s="56">
        <f>ifna(VLookup(H625, Sv!A:B, 2, 0),"")</f>
        <v>176</v>
      </c>
      <c r="S625" s="58" t="str">
        <f t="shared" si="2"/>
        <v>toxicroak-f</v>
      </c>
    </row>
    <row r="626" ht="31.5" customHeight="1">
      <c r="A626" s="41">
        <v>625.0</v>
      </c>
      <c r="B626" s="41">
        <v>1.0</v>
      </c>
      <c r="C626" s="41">
        <v>23.0</v>
      </c>
      <c r="D626" s="41">
        <v>8.0</v>
      </c>
      <c r="E626" s="41">
        <v>2.0</v>
      </c>
      <c r="F626" s="41">
        <v>2.0</v>
      </c>
      <c r="G626" s="42" t="str">
        <f>ifna(VLookup(S626,Shiny!B:C, 2, 0),"")</f>
        <v/>
      </c>
      <c r="H626" s="43" t="s">
        <v>570</v>
      </c>
      <c r="I626" s="44">
        <v>455.0</v>
      </c>
      <c r="J626" s="45">
        <f>IFNA(VLOOKUP(S626,'Imported Index'!A:B,2,0),1)</f>
        <v>1</v>
      </c>
      <c r="K626" s="47"/>
      <c r="L626" s="47"/>
      <c r="M626" s="48"/>
      <c r="N626" s="48"/>
      <c r="O626" s="49" t="str">
        <f>ifna(VLookup(H626, SwSh!A:B, 2, 0),"")</f>
        <v/>
      </c>
      <c r="P626" s="50">
        <f t="shared" si="13"/>
        <v>455</v>
      </c>
      <c r="Q626" s="49">
        <f>ifna(VLookup(H626, PLA!A:C, 3, 0),"")</f>
        <v>92</v>
      </c>
      <c r="R626" s="49" t="str">
        <f>ifna(VLookup(H626, Sv!A:B, 2, 0),"")</f>
        <v/>
      </c>
      <c r="S626" s="51" t="str">
        <f t="shared" si="2"/>
        <v>carnivine</v>
      </c>
    </row>
    <row r="627" ht="31.5" customHeight="1">
      <c r="A627" s="31">
        <v>626.0</v>
      </c>
      <c r="B627" s="31">
        <v>1.0</v>
      </c>
      <c r="C627" s="31">
        <v>23.0</v>
      </c>
      <c r="D627" s="31">
        <v>9.0</v>
      </c>
      <c r="E627" s="31">
        <v>2.0</v>
      </c>
      <c r="F627" s="31">
        <v>3.0</v>
      </c>
      <c r="G627" s="32" t="str">
        <f>ifna(VLookup(S627,Shiny!B:C, 2, 0),"")</f>
        <v/>
      </c>
      <c r="H627" s="52" t="s">
        <v>571</v>
      </c>
      <c r="I627" s="53">
        <v>456.0</v>
      </c>
      <c r="J627" s="54">
        <f>IFNA(VLOOKUP(S627,'Imported Index'!A:B,2,0),1)</f>
        <v>1</v>
      </c>
      <c r="K627" s="62"/>
      <c r="L627" s="33"/>
      <c r="M627" s="55"/>
      <c r="N627" s="55"/>
      <c r="O627" s="56" t="str">
        <f>ifna(VLookup(H627, SwSh!A:B, 2, 0),"")</f>
        <v/>
      </c>
      <c r="P627" s="57">
        <f t="shared" si="13"/>
        <v>456</v>
      </c>
      <c r="Q627" s="56">
        <f>ifna(VLookup(H627, PLA!A:C, 3, 0),"")</f>
        <v>172</v>
      </c>
      <c r="R627" s="56">
        <f>ifna(VLookup(H627, Sv!A:B, 2, 0),"")</f>
        <v>333</v>
      </c>
      <c r="S627" s="58" t="str">
        <f t="shared" si="2"/>
        <v>finneon</v>
      </c>
    </row>
    <row r="628" ht="31.5" customHeight="1">
      <c r="A628" s="41">
        <v>627.0</v>
      </c>
      <c r="B628" s="41">
        <v>1.0</v>
      </c>
      <c r="C628" s="41">
        <v>23.0</v>
      </c>
      <c r="D628" s="41">
        <v>10.0</v>
      </c>
      <c r="E628" s="41">
        <v>2.0</v>
      </c>
      <c r="F628" s="41">
        <v>4.0</v>
      </c>
      <c r="G628" s="42" t="str">
        <f>ifna(VLookup(S628,Shiny!B:C, 2, 0),"")</f>
        <v/>
      </c>
      <c r="H628" s="43" t="s">
        <v>571</v>
      </c>
      <c r="I628" s="44">
        <v>456.0</v>
      </c>
      <c r="J628" s="45">
        <f>IFNA(VLOOKUP(S628,'Imported Index'!A:B,2,0),1)</f>
        <v>1</v>
      </c>
      <c r="K628" s="61"/>
      <c r="L628" s="47"/>
      <c r="M628" s="48"/>
      <c r="N628" s="59" t="s">
        <v>73</v>
      </c>
      <c r="O628" s="49" t="str">
        <f>ifna(VLookup(H628, SwSh!A:B, 2, 0),"")</f>
        <v/>
      </c>
      <c r="P628" s="50">
        <f t="shared" si="13"/>
        <v>456</v>
      </c>
      <c r="Q628" s="49">
        <f>ifna(VLookup(H628, PLA!A:C, 3, 0),"")</f>
        <v>172</v>
      </c>
      <c r="R628" s="49">
        <f>ifna(VLookup(H628, Sv!A:B, 2, 0),"")</f>
        <v>333</v>
      </c>
      <c r="S628" s="51" t="str">
        <f t="shared" si="2"/>
        <v>finneon-f</v>
      </c>
    </row>
    <row r="629" ht="31.5" customHeight="1">
      <c r="A629" s="31">
        <v>628.0</v>
      </c>
      <c r="B629" s="31">
        <v>1.0</v>
      </c>
      <c r="C629" s="31">
        <v>23.0</v>
      </c>
      <c r="D629" s="31">
        <v>11.0</v>
      </c>
      <c r="E629" s="31">
        <v>2.0</v>
      </c>
      <c r="F629" s="31">
        <v>5.0</v>
      </c>
      <c r="G629" s="32" t="str">
        <f>ifna(VLookup(S629,Shiny!B:C, 2, 0),"")</f>
        <v/>
      </c>
      <c r="H629" s="52" t="s">
        <v>572</v>
      </c>
      <c r="I629" s="53">
        <v>457.0</v>
      </c>
      <c r="J629" s="54">
        <f>IFNA(VLOOKUP(S629,'Imported Index'!A:B,2,0),1)</f>
        <v>1</v>
      </c>
      <c r="K629" s="62"/>
      <c r="L629" s="33"/>
      <c r="M629" s="55"/>
      <c r="N629" s="55"/>
      <c r="O629" s="56" t="str">
        <f>ifna(VLookup(H629, SwSh!A:B, 2, 0),"")</f>
        <v/>
      </c>
      <c r="P629" s="57">
        <f t="shared" si="13"/>
        <v>457</v>
      </c>
      <c r="Q629" s="56">
        <f>ifna(VLookup(H629, PLA!A:C, 3, 0),"")</f>
        <v>173</v>
      </c>
      <c r="R629" s="56">
        <f>ifna(VLookup(H629, Sv!A:B, 2, 0),"")</f>
        <v>334</v>
      </c>
      <c r="S629" s="58" t="str">
        <f t="shared" si="2"/>
        <v>lumineon</v>
      </c>
    </row>
    <row r="630" ht="31.5" customHeight="1">
      <c r="A630" s="41">
        <v>629.0</v>
      </c>
      <c r="B630" s="41">
        <v>1.0</v>
      </c>
      <c r="C630" s="41">
        <v>23.0</v>
      </c>
      <c r="D630" s="41">
        <v>12.0</v>
      </c>
      <c r="E630" s="41">
        <v>2.0</v>
      </c>
      <c r="F630" s="41">
        <v>6.0</v>
      </c>
      <c r="G630" s="42" t="str">
        <f>ifna(VLookup(S630,Shiny!B:C, 2, 0),"")</f>
        <v/>
      </c>
      <c r="H630" s="43" t="s">
        <v>572</v>
      </c>
      <c r="I630" s="44">
        <v>457.0</v>
      </c>
      <c r="J630" s="45">
        <f>IFNA(VLOOKUP(S630,'Imported Index'!A:B,2,0),1)</f>
        <v>1</v>
      </c>
      <c r="K630" s="61"/>
      <c r="L630" s="47"/>
      <c r="M630" s="48"/>
      <c r="N630" s="59" t="s">
        <v>73</v>
      </c>
      <c r="O630" s="49" t="str">
        <f>ifna(VLookup(H630, SwSh!A:B, 2, 0),"")</f>
        <v/>
      </c>
      <c r="P630" s="50">
        <f t="shared" si="13"/>
        <v>457</v>
      </c>
      <c r="Q630" s="49">
        <f>ifna(VLookup(H630, PLA!A:C, 3, 0),"")</f>
        <v>173</v>
      </c>
      <c r="R630" s="49">
        <f>ifna(VLookup(H630, Sv!A:B, 2, 0),"")</f>
        <v>334</v>
      </c>
      <c r="S630" s="51" t="str">
        <f t="shared" si="2"/>
        <v>lumineon-f</v>
      </c>
    </row>
    <row r="631" ht="31.5" customHeight="1">
      <c r="A631" s="31">
        <v>630.0</v>
      </c>
      <c r="B631" s="31">
        <v>1.0</v>
      </c>
      <c r="C631" s="31">
        <v>23.0</v>
      </c>
      <c r="D631" s="31">
        <v>13.0</v>
      </c>
      <c r="E631" s="31">
        <v>3.0</v>
      </c>
      <c r="F631" s="31">
        <v>1.0</v>
      </c>
      <c r="G631" s="32" t="str">
        <f>ifna(VLookup(S631,Shiny!B:C, 2, 0),"")</f>
        <v/>
      </c>
      <c r="H631" s="52" t="s">
        <v>573</v>
      </c>
      <c r="I631" s="53">
        <v>458.0</v>
      </c>
      <c r="J631" s="54">
        <f>IFNA(VLOOKUP(S631,'Imported Index'!A:B,2,0),1)</f>
        <v>1</v>
      </c>
      <c r="K631" s="33"/>
      <c r="L631" s="33"/>
      <c r="M631" s="55"/>
      <c r="N631" s="55"/>
      <c r="O631" s="56">
        <f>ifna(VLookup(H631, SwSh!A:B, 2, 0),"")</f>
        <v>46</v>
      </c>
      <c r="P631" s="57">
        <f t="shared" si="13"/>
        <v>458</v>
      </c>
      <c r="Q631" s="56">
        <f>ifna(VLookup(H631, PLA!A:C, 3, 0),"")</f>
        <v>164</v>
      </c>
      <c r="R631" s="56" t="str">
        <f>ifna(VLookup(H631, Sv!A:B, 2, 0),"")</f>
        <v/>
      </c>
      <c r="S631" s="58" t="str">
        <f t="shared" si="2"/>
        <v>mantyke</v>
      </c>
    </row>
    <row r="632" ht="31.5" customHeight="1">
      <c r="A632" s="41">
        <v>631.0</v>
      </c>
      <c r="B632" s="41">
        <v>1.0</v>
      </c>
      <c r="C632" s="41">
        <v>23.0</v>
      </c>
      <c r="D632" s="41">
        <v>14.0</v>
      </c>
      <c r="E632" s="41">
        <v>3.0</v>
      </c>
      <c r="F632" s="41">
        <v>2.0</v>
      </c>
      <c r="G632" s="42" t="str">
        <f>ifna(VLookup(S632,Shiny!B:C, 2, 0),"")</f>
        <v/>
      </c>
      <c r="H632" s="43" t="s">
        <v>574</v>
      </c>
      <c r="I632" s="44">
        <v>459.0</v>
      </c>
      <c r="J632" s="45">
        <f>IFNA(VLOOKUP(S632,'Imported Index'!A:B,2,0),1)</f>
        <v>1</v>
      </c>
      <c r="K632" s="61"/>
      <c r="L632" s="47"/>
      <c r="M632" s="48"/>
      <c r="N632" s="48"/>
      <c r="O632" s="49">
        <f>ifna(VLookup(H632, SwSh!A:B, 2, 0),"")</f>
        <v>31</v>
      </c>
      <c r="P632" s="50">
        <f t="shared" si="13"/>
        <v>459</v>
      </c>
      <c r="Q632" s="49">
        <f>ifna(VLookup(H632, PLA!A:C, 3, 0),"")</f>
        <v>217</v>
      </c>
      <c r="R632" s="49">
        <f>ifna(VLookup(H632, Sv!A:B, 2, 0),"")</f>
        <v>352</v>
      </c>
      <c r="S632" s="51" t="str">
        <f t="shared" si="2"/>
        <v>snover</v>
      </c>
    </row>
    <row r="633" ht="31.5" customHeight="1">
      <c r="A633" s="31">
        <v>632.0</v>
      </c>
      <c r="B633" s="31">
        <v>1.0</v>
      </c>
      <c r="C633" s="31">
        <v>23.0</v>
      </c>
      <c r="D633" s="31">
        <v>15.0</v>
      </c>
      <c r="E633" s="31">
        <v>3.0</v>
      </c>
      <c r="F633" s="31">
        <v>3.0</v>
      </c>
      <c r="G633" s="32" t="str">
        <f>ifna(VLookup(S633,Shiny!B:C, 2, 0),"")</f>
        <v/>
      </c>
      <c r="H633" s="52" t="s">
        <v>574</v>
      </c>
      <c r="I633" s="53">
        <v>459.0</v>
      </c>
      <c r="J633" s="54">
        <f>IFNA(VLOOKUP(S633,'Imported Index'!A:B,2,0),1)</f>
        <v>1</v>
      </c>
      <c r="K633" s="62"/>
      <c r="L633" s="33"/>
      <c r="M633" s="55"/>
      <c r="N633" s="37" t="s">
        <v>73</v>
      </c>
      <c r="O633" s="56">
        <f>ifna(VLookup(H633, SwSh!A:B, 2, 0),"")</f>
        <v>31</v>
      </c>
      <c r="P633" s="57">
        <f t="shared" si="13"/>
        <v>459</v>
      </c>
      <c r="Q633" s="56">
        <f>ifna(VLookup(H633, PLA!A:C, 3, 0),"")</f>
        <v>217</v>
      </c>
      <c r="R633" s="56">
        <f>ifna(VLookup(H633, Sv!A:B, 2, 0),"")</f>
        <v>352</v>
      </c>
      <c r="S633" s="58" t="str">
        <f t="shared" si="2"/>
        <v>snover-f</v>
      </c>
    </row>
    <row r="634" ht="31.5" customHeight="1">
      <c r="A634" s="41">
        <v>633.0</v>
      </c>
      <c r="B634" s="41">
        <v>1.0</v>
      </c>
      <c r="C634" s="41">
        <v>23.0</v>
      </c>
      <c r="D634" s="41">
        <v>16.0</v>
      </c>
      <c r="E634" s="41">
        <v>3.0</v>
      </c>
      <c r="F634" s="41">
        <v>4.0</v>
      </c>
      <c r="G634" s="42" t="str">
        <f>ifna(VLookup(S634,Shiny!B:C, 2, 0),"")</f>
        <v/>
      </c>
      <c r="H634" s="43" t="s">
        <v>575</v>
      </c>
      <c r="I634" s="44">
        <v>460.0</v>
      </c>
      <c r="J634" s="45">
        <f>IFNA(VLOOKUP(S634,'Imported Index'!A:B,2,0),1)</f>
        <v>1</v>
      </c>
      <c r="K634" s="61"/>
      <c r="L634" s="47"/>
      <c r="M634" s="48"/>
      <c r="N634" s="48"/>
      <c r="O634" s="49">
        <f>ifna(VLookup(H634, SwSh!A:B, 2, 0),"")</f>
        <v>32</v>
      </c>
      <c r="P634" s="50">
        <f t="shared" si="13"/>
        <v>460</v>
      </c>
      <c r="Q634" s="49">
        <f>ifna(VLookup(H634, PLA!A:C, 3, 0),"")</f>
        <v>218</v>
      </c>
      <c r="R634" s="49">
        <f>ifna(VLookup(H634, Sv!A:B, 2, 0),"")</f>
        <v>353</v>
      </c>
      <c r="S634" s="51" t="str">
        <f t="shared" si="2"/>
        <v>abomasnow</v>
      </c>
    </row>
    <row r="635" ht="31.5" customHeight="1">
      <c r="A635" s="31">
        <v>634.0</v>
      </c>
      <c r="B635" s="31">
        <v>1.0</v>
      </c>
      <c r="C635" s="31">
        <v>23.0</v>
      </c>
      <c r="D635" s="31">
        <v>17.0</v>
      </c>
      <c r="E635" s="31">
        <v>3.0</v>
      </c>
      <c r="F635" s="31">
        <v>5.0</v>
      </c>
      <c r="G635" s="32" t="str">
        <f>ifna(VLookup(S635,Shiny!B:C, 2, 0),"")</f>
        <v/>
      </c>
      <c r="H635" s="52" t="s">
        <v>575</v>
      </c>
      <c r="I635" s="53">
        <v>460.0</v>
      </c>
      <c r="J635" s="54">
        <f>IFNA(VLOOKUP(S635,'Imported Index'!A:B,2,0),1)</f>
        <v>1</v>
      </c>
      <c r="K635" s="62"/>
      <c r="L635" s="33"/>
      <c r="M635" s="55"/>
      <c r="N635" s="37" t="s">
        <v>73</v>
      </c>
      <c r="O635" s="56">
        <f>ifna(VLookup(H635, SwSh!A:B, 2, 0),"")</f>
        <v>32</v>
      </c>
      <c r="P635" s="57">
        <f t="shared" si="13"/>
        <v>460</v>
      </c>
      <c r="Q635" s="56">
        <f>ifna(VLookup(H635, PLA!A:C, 3, 0),"")</f>
        <v>218</v>
      </c>
      <c r="R635" s="56">
        <f>ifna(VLookup(H635, Sv!A:B, 2, 0),"")</f>
        <v>353</v>
      </c>
      <c r="S635" s="58" t="str">
        <f t="shared" si="2"/>
        <v>abomasnow-f</v>
      </c>
    </row>
    <row r="636" ht="31.5" customHeight="1">
      <c r="A636" s="41">
        <v>635.0</v>
      </c>
      <c r="B636" s="41">
        <v>1.0</v>
      </c>
      <c r="C636" s="41">
        <v>23.0</v>
      </c>
      <c r="D636" s="41">
        <v>18.0</v>
      </c>
      <c r="E636" s="41">
        <v>3.0</v>
      </c>
      <c r="F636" s="41">
        <v>6.0</v>
      </c>
      <c r="G636" s="42" t="str">
        <f>ifna(VLookup(S636,Shiny!B:C, 2, 0),"")</f>
        <v/>
      </c>
      <c r="H636" s="43" t="s">
        <v>576</v>
      </c>
      <c r="I636" s="44">
        <v>461.0</v>
      </c>
      <c r="J636" s="45">
        <f>IFNA(VLOOKUP(S636,'Imported Index'!A:B,2,0),1)</f>
        <v>1</v>
      </c>
      <c r="K636" s="61"/>
      <c r="L636" s="47"/>
      <c r="M636" s="48"/>
      <c r="N636" s="48"/>
      <c r="O636" s="49">
        <f>ifna(VLookup(H636, SwSh!A:B, 2, 0),"")</f>
        <v>29</v>
      </c>
      <c r="P636" s="50">
        <f t="shared" si="13"/>
        <v>461</v>
      </c>
      <c r="Q636" s="49">
        <f>ifna(VLookup(H636, PLA!A:C, 3, 0),"")</f>
        <v>204</v>
      </c>
      <c r="R636" s="49">
        <f>ifna(VLookup(H636, Sv!A:B, 2, 0),"")</f>
        <v>231</v>
      </c>
      <c r="S636" s="51" t="str">
        <f t="shared" si="2"/>
        <v>weavile</v>
      </c>
    </row>
    <row r="637" ht="31.5" customHeight="1">
      <c r="A637" s="31">
        <v>636.0</v>
      </c>
      <c r="B637" s="31">
        <v>1.0</v>
      </c>
      <c r="C637" s="31">
        <v>23.0</v>
      </c>
      <c r="D637" s="31">
        <v>19.0</v>
      </c>
      <c r="E637" s="31">
        <v>4.0</v>
      </c>
      <c r="F637" s="31">
        <v>1.0</v>
      </c>
      <c r="G637" s="32" t="str">
        <f>ifna(VLookup(S637,Shiny!B:C, 2, 0),"")</f>
        <v/>
      </c>
      <c r="H637" s="52" t="s">
        <v>576</v>
      </c>
      <c r="I637" s="53">
        <v>461.0</v>
      </c>
      <c r="J637" s="54">
        <f>IFNA(VLOOKUP(S637,'Imported Index'!A:B,2,0),1)</f>
        <v>1</v>
      </c>
      <c r="K637" s="62"/>
      <c r="L637" s="33"/>
      <c r="M637" s="55"/>
      <c r="N637" s="37" t="s">
        <v>73</v>
      </c>
      <c r="O637" s="56">
        <f>ifna(VLookup(H637, SwSh!A:B, 2, 0),"")</f>
        <v>29</v>
      </c>
      <c r="P637" s="57">
        <f t="shared" si="13"/>
        <v>461</v>
      </c>
      <c r="Q637" s="56">
        <f>ifna(VLookup(H637, PLA!A:C, 3, 0),"")</f>
        <v>204</v>
      </c>
      <c r="R637" s="56">
        <f>ifna(VLookup(H637, Sv!A:B, 2, 0),"")</f>
        <v>231</v>
      </c>
      <c r="S637" s="58" t="str">
        <f t="shared" si="2"/>
        <v>weavile-f</v>
      </c>
    </row>
    <row r="638" ht="31.5" customHeight="1">
      <c r="A638" s="41">
        <v>637.0</v>
      </c>
      <c r="B638" s="41">
        <v>1.0</v>
      </c>
      <c r="C638" s="41">
        <v>23.0</v>
      </c>
      <c r="D638" s="41">
        <v>20.0</v>
      </c>
      <c r="E638" s="41">
        <v>4.0</v>
      </c>
      <c r="F638" s="41">
        <v>2.0</v>
      </c>
      <c r="G638" s="42" t="str">
        <f>ifna(VLookup(S638,Shiny!B:C, 2, 0),"")</f>
        <v/>
      </c>
      <c r="H638" s="43" t="s">
        <v>577</v>
      </c>
      <c r="I638" s="44">
        <v>462.0</v>
      </c>
      <c r="J638" s="45">
        <f>IFNA(VLOOKUP(S638,'Imported Index'!A:B,2,0),1)</f>
        <v>1</v>
      </c>
      <c r="K638" s="61"/>
      <c r="L638" s="47"/>
      <c r="M638" s="48"/>
      <c r="N638" s="48"/>
      <c r="O638" s="49">
        <f>ifna(VLookup(H638, SwSh!A:B, 2, 0),"")</f>
        <v>107</v>
      </c>
      <c r="P638" s="50">
        <f t="shared" si="13"/>
        <v>462</v>
      </c>
      <c r="Q638" s="49">
        <f>ifna(VLookup(H638, PLA!A:C, 3, 0),"")</f>
        <v>179</v>
      </c>
      <c r="R638" s="49">
        <f>ifna(VLookup(H638, Sv!A:B, 2, 0),"")</f>
        <v>211</v>
      </c>
      <c r="S638" s="51" t="str">
        <f t="shared" si="2"/>
        <v>magnezone</v>
      </c>
    </row>
    <row r="639" ht="31.5" customHeight="1">
      <c r="A639" s="31">
        <v>638.0</v>
      </c>
      <c r="B639" s="31">
        <v>1.0</v>
      </c>
      <c r="C639" s="31">
        <v>23.0</v>
      </c>
      <c r="D639" s="31">
        <v>21.0</v>
      </c>
      <c r="E639" s="31">
        <v>4.0</v>
      </c>
      <c r="F639" s="31">
        <v>3.0</v>
      </c>
      <c r="G639" s="32" t="str">
        <f>ifna(VLookup(S639,Shiny!B:C, 2, 0),"")</f>
        <v/>
      </c>
      <c r="H639" s="52" t="s">
        <v>578</v>
      </c>
      <c r="I639" s="53">
        <v>463.0</v>
      </c>
      <c r="J639" s="54">
        <f>IFNA(VLOOKUP(S639,'Imported Index'!A:B,2,0),1)</f>
        <v>1</v>
      </c>
      <c r="K639" s="33"/>
      <c r="L639" s="33"/>
      <c r="M639" s="55"/>
      <c r="N639" s="55"/>
      <c r="O639" s="56">
        <f>ifna(VLookup(H639, SwSh!A:B, 2, 0),"")</f>
        <v>55</v>
      </c>
      <c r="P639" s="57">
        <f t="shared" si="13"/>
        <v>463</v>
      </c>
      <c r="Q639" s="56">
        <f>ifna(VLookup(H639, PLA!A:C, 3, 0),"")</f>
        <v>126</v>
      </c>
      <c r="R639" s="56" t="str">
        <f>ifna(VLookup(H639, Sv!A:B, 2, 0),"")</f>
        <v/>
      </c>
      <c r="S639" s="58" t="str">
        <f t="shared" si="2"/>
        <v>lickilicky</v>
      </c>
    </row>
    <row r="640" ht="31.5" customHeight="1">
      <c r="A640" s="41">
        <v>639.0</v>
      </c>
      <c r="B640" s="41">
        <v>1.0</v>
      </c>
      <c r="C640" s="41">
        <v>23.0</v>
      </c>
      <c r="D640" s="41">
        <v>22.0</v>
      </c>
      <c r="E640" s="41">
        <v>4.0</v>
      </c>
      <c r="F640" s="41">
        <v>4.0</v>
      </c>
      <c r="G640" s="42" t="str">
        <f>ifna(VLookup(S640,Shiny!B:C, 2, 0),"")</f>
        <v/>
      </c>
      <c r="H640" s="43" t="s">
        <v>579</v>
      </c>
      <c r="I640" s="44">
        <v>464.0</v>
      </c>
      <c r="J640" s="45">
        <f>IFNA(VLOOKUP(S640,'Imported Index'!A:B,2,0),1)</f>
        <v>1</v>
      </c>
      <c r="K640" s="47"/>
      <c r="L640" s="47"/>
      <c r="M640" s="48"/>
      <c r="N640" s="48"/>
      <c r="O640" s="49">
        <f>ifna(VLookup(H640, SwSh!A:B, 2, 0),"")</f>
        <v>185</v>
      </c>
      <c r="P640" s="50">
        <f t="shared" si="13"/>
        <v>464</v>
      </c>
      <c r="Q640" s="49">
        <f>ifna(VLookup(H640, PLA!A:C, 3, 0),"")</f>
        <v>122</v>
      </c>
      <c r="R640" s="49" t="str">
        <f>ifna(VLookup(H640, Sv!A:B, 2, 0),"")</f>
        <v>I?</v>
      </c>
      <c r="S640" s="51" t="str">
        <f t="shared" si="2"/>
        <v>rhyperior</v>
      </c>
    </row>
    <row r="641" ht="31.5" customHeight="1">
      <c r="A641" s="31">
        <v>640.0</v>
      </c>
      <c r="B641" s="31">
        <v>1.0</v>
      </c>
      <c r="C641" s="31">
        <v>23.0</v>
      </c>
      <c r="D641" s="31">
        <v>23.0</v>
      </c>
      <c r="E641" s="31">
        <v>4.0</v>
      </c>
      <c r="F641" s="31">
        <v>5.0</v>
      </c>
      <c r="G641" s="32" t="str">
        <f>ifna(VLookup(S641,Shiny!B:C, 2, 0),"")</f>
        <v/>
      </c>
      <c r="H641" s="52" t="s">
        <v>579</v>
      </c>
      <c r="I641" s="53">
        <v>464.0</v>
      </c>
      <c r="J641" s="54">
        <f>IFNA(VLOOKUP(S641,'Imported Index'!A:B,2,0),1)</f>
        <v>1</v>
      </c>
      <c r="K641" s="33"/>
      <c r="L641" s="33"/>
      <c r="M641" s="55"/>
      <c r="N641" s="37" t="s">
        <v>73</v>
      </c>
      <c r="O641" s="56">
        <f>ifna(VLookup(H641, SwSh!A:B, 2, 0),"")</f>
        <v>185</v>
      </c>
      <c r="P641" s="57">
        <f t="shared" si="13"/>
        <v>464</v>
      </c>
      <c r="Q641" s="56">
        <f>ifna(VLookup(H641, PLA!A:C, 3, 0),"")</f>
        <v>122</v>
      </c>
      <c r="R641" s="56" t="str">
        <f>ifna(VLookup(H641, Sv!A:B, 2, 0),"")</f>
        <v>I?</v>
      </c>
      <c r="S641" s="58" t="str">
        <f t="shared" si="2"/>
        <v>rhyperior-f</v>
      </c>
    </row>
    <row r="642" ht="31.5" customHeight="1">
      <c r="A642" s="41">
        <v>641.0</v>
      </c>
      <c r="B642" s="41">
        <v>1.0</v>
      </c>
      <c r="C642" s="41">
        <v>23.0</v>
      </c>
      <c r="D642" s="41">
        <v>24.0</v>
      </c>
      <c r="E642" s="41">
        <v>4.0</v>
      </c>
      <c r="F642" s="41">
        <v>6.0</v>
      </c>
      <c r="G642" s="42" t="str">
        <f>ifna(VLookup(S642,Shiny!B:C, 2, 0),"")</f>
        <v/>
      </c>
      <c r="H642" s="43" t="s">
        <v>580</v>
      </c>
      <c r="I642" s="44">
        <v>465.0</v>
      </c>
      <c r="J642" s="45">
        <f>IFNA(VLOOKUP(S642,'Imported Index'!A:B,2,0),1)</f>
        <v>1</v>
      </c>
      <c r="K642" s="61"/>
      <c r="L642" s="47"/>
      <c r="M642" s="48"/>
      <c r="N642" s="48"/>
      <c r="O642" s="49">
        <f>ifna(VLookup(H642, SwSh!A:B, 2, 0),"")</f>
        <v>81</v>
      </c>
      <c r="P642" s="50">
        <f t="shared" si="13"/>
        <v>465</v>
      </c>
      <c r="Q642" s="49">
        <f>ifna(VLookup(H642, PLA!A:C, 3, 0),"")</f>
        <v>96</v>
      </c>
      <c r="R642" s="49" t="str">
        <f>ifna(VLookup(H642, Sv!A:B, 2, 0),"")</f>
        <v/>
      </c>
      <c r="S642" s="51" t="str">
        <f t="shared" si="2"/>
        <v>tangrowth</v>
      </c>
    </row>
    <row r="643" ht="31.5" customHeight="1">
      <c r="A643" s="31">
        <v>642.0</v>
      </c>
      <c r="B643" s="31">
        <v>1.0</v>
      </c>
      <c r="C643" s="31">
        <v>23.0</v>
      </c>
      <c r="D643" s="31">
        <v>25.0</v>
      </c>
      <c r="E643" s="31">
        <v>5.0</v>
      </c>
      <c r="F643" s="31">
        <v>1.0</v>
      </c>
      <c r="G643" s="32" t="str">
        <f>ifna(VLookup(S643,Shiny!B:C, 2, 0),"")</f>
        <v/>
      </c>
      <c r="H643" s="52" t="s">
        <v>580</v>
      </c>
      <c r="I643" s="53">
        <v>465.0</v>
      </c>
      <c r="J643" s="54">
        <f>IFNA(VLOOKUP(S643,'Imported Index'!A:B,2,0),1)</f>
        <v>1</v>
      </c>
      <c r="K643" s="33"/>
      <c r="L643" s="33"/>
      <c r="M643" s="55"/>
      <c r="N643" s="37" t="s">
        <v>73</v>
      </c>
      <c r="O643" s="56">
        <f>ifna(VLookup(H643, SwSh!A:B, 2, 0),"")</f>
        <v>81</v>
      </c>
      <c r="P643" s="57">
        <f t="shared" si="13"/>
        <v>465</v>
      </c>
      <c r="Q643" s="56">
        <f>ifna(VLookup(H643, PLA!A:C, 3, 0),"")</f>
        <v>96</v>
      </c>
      <c r="R643" s="56" t="str">
        <f>ifna(VLookup(H643, Sv!A:B, 2, 0),"")</f>
        <v/>
      </c>
      <c r="S643" s="58" t="str">
        <f t="shared" si="2"/>
        <v>tangrowth-f</v>
      </c>
    </row>
    <row r="644" ht="31.5" customHeight="1">
      <c r="A644" s="41">
        <v>643.0</v>
      </c>
      <c r="B644" s="41">
        <v>1.0</v>
      </c>
      <c r="C644" s="41">
        <v>23.0</v>
      </c>
      <c r="D644" s="41">
        <v>26.0</v>
      </c>
      <c r="E644" s="41">
        <v>5.0</v>
      </c>
      <c r="F644" s="41">
        <v>2.0</v>
      </c>
      <c r="G644" s="42" t="str">
        <f>ifna(VLookup(S644,Shiny!B:C, 2, 0),"")</f>
        <v/>
      </c>
      <c r="H644" s="43" t="s">
        <v>581</v>
      </c>
      <c r="I644" s="44">
        <v>466.0</v>
      </c>
      <c r="J644" s="45">
        <f>IFNA(VLOOKUP(S644,'Imported Index'!A:B,2,0),1)</f>
        <v>1</v>
      </c>
      <c r="K644" s="47"/>
      <c r="L644" s="47"/>
      <c r="M644" s="48"/>
      <c r="N644" s="48"/>
      <c r="O644" s="49">
        <f>ifna(VLookup(H644, SwSh!A:B, 2, 0),"")</f>
        <v>17</v>
      </c>
      <c r="P644" s="50">
        <f t="shared" si="13"/>
        <v>466</v>
      </c>
      <c r="Q644" s="49">
        <f>ifna(VLookup(H644, PLA!A:C, 3, 0),"")</f>
        <v>184</v>
      </c>
      <c r="R644" s="49" t="str">
        <f>ifna(VLookup(H644, Sv!A:B, 2, 0),"")</f>
        <v>I?</v>
      </c>
      <c r="S644" s="51" t="str">
        <f t="shared" si="2"/>
        <v>electivire</v>
      </c>
    </row>
    <row r="645" ht="31.5" customHeight="1">
      <c r="A645" s="31">
        <v>644.0</v>
      </c>
      <c r="B645" s="31">
        <v>1.0</v>
      </c>
      <c r="C645" s="31">
        <v>23.0</v>
      </c>
      <c r="D645" s="31">
        <v>27.0</v>
      </c>
      <c r="E645" s="31">
        <v>5.0</v>
      </c>
      <c r="F645" s="31">
        <v>3.0</v>
      </c>
      <c r="G645" s="32" t="str">
        <f>ifna(VLookup(S645,Shiny!B:C, 2, 0),"")</f>
        <v/>
      </c>
      <c r="H645" s="52" t="s">
        <v>582</v>
      </c>
      <c r="I645" s="53">
        <v>467.0</v>
      </c>
      <c r="J645" s="54">
        <f>IFNA(VLOOKUP(S645,'Imported Index'!A:B,2,0),1)</f>
        <v>1</v>
      </c>
      <c r="K645" s="33"/>
      <c r="L645" s="33"/>
      <c r="M645" s="55"/>
      <c r="N645" s="55"/>
      <c r="O645" s="56">
        <f>ifna(VLookup(H645, SwSh!A:B, 2, 0),"")</f>
        <v>20</v>
      </c>
      <c r="P645" s="57">
        <f t="shared" si="13"/>
        <v>467</v>
      </c>
      <c r="Q645" s="56">
        <f>ifna(VLookup(H645, PLA!A:C, 3, 0),"")</f>
        <v>176</v>
      </c>
      <c r="R645" s="56" t="str">
        <f>ifna(VLookup(H645, Sv!A:B, 2, 0),"")</f>
        <v>I?</v>
      </c>
      <c r="S645" s="58" t="str">
        <f t="shared" si="2"/>
        <v>magmortar</v>
      </c>
    </row>
    <row r="646" ht="31.5" customHeight="1">
      <c r="A646" s="41">
        <v>645.0</v>
      </c>
      <c r="B646" s="41">
        <v>1.0</v>
      </c>
      <c r="C646" s="41">
        <v>23.0</v>
      </c>
      <c r="D646" s="41">
        <v>28.0</v>
      </c>
      <c r="E646" s="41">
        <v>5.0</v>
      </c>
      <c r="F646" s="41">
        <v>4.0</v>
      </c>
      <c r="G646" s="42" t="str">
        <f>ifna(VLookup(S646,Shiny!B:C, 2, 0),"")</f>
        <v/>
      </c>
      <c r="H646" s="43" t="s">
        <v>583</v>
      </c>
      <c r="I646" s="44">
        <v>468.0</v>
      </c>
      <c r="J646" s="45">
        <f>IFNA(VLOOKUP(S646,'Imported Index'!A:B,2,0),1)</f>
        <v>1</v>
      </c>
      <c r="K646" s="47"/>
      <c r="L646" s="47"/>
      <c r="M646" s="48"/>
      <c r="N646" s="48"/>
      <c r="O646" s="49">
        <f>ifna(VLookup(H646, SwSh!A:B, 2, 0),"")</f>
        <v>259</v>
      </c>
      <c r="P646" s="50">
        <f t="shared" si="13"/>
        <v>468</v>
      </c>
      <c r="Q646" s="49">
        <f>ifna(VLookup(H646, PLA!A:C, 3, 0),"")</f>
        <v>129</v>
      </c>
      <c r="R646" s="49" t="str">
        <f>ifna(VLookup(H646, Sv!A:B, 2, 0),"")</f>
        <v/>
      </c>
      <c r="S646" s="51" t="str">
        <f t="shared" si="2"/>
        <v>togekiss</v>
      </c>
    </row>
    <row r="647" ht="31.5" customHeight="1">
      <c r="A647" s="31">
        <v>646.0</v>
      </c>
      <c r="B647" s="31">
        <v>1.0</v>
      </c>
      <c r="C647" s="31">
        <v>23.0</v>
      </c>
      <c r="D647" s="31">
        <v>29.0</v>
      </c>
      <c r="E647" s="31">
        <v>5.0</v>
      </c>
      <c r="F647" s="31">
        <v>5.0</v>
      </c>
      <c r="G647" s="32" t="str">
        <f>ifna(VLookup(S647,Shiny!B:C, 2, 0),"")</f>
        <v/>
      </c>
      <c r="H647" s="52" t="s">
        <v>584</v>
      </c>
      <c r="I647" s="53">
        <v>469.0</v>
      </c>
      <c r="J647" s="54">
        <f>IFNA(VLOOKUP(S647,'Imported Index'!A:B,2,0),1)</f>
        <v>1</v>
      </c>
      <c r="K647" s="33"/>
      <c r="L647" s="33"/>
      <c r="M647" s="55"/>
      <c r="N647" s="55"/>
      <c r="O647" s="56" t="str">
        <f>ifna(VLookup(H647, SwSh!A:B, 2, 0),"")</f>
        <v/>
      </c>
      <c r="P647" s="57">
        <f t="shared" si="13"/>
        <v>469</v>
      </c>
      <c r="Q647" s="56">
        <f>ifna(VLookup(H647, PLA!A:C, 3, 0),"")</f>
        <v>106</v>
      </c>
      <c r="R647" s="56" t="str">
        <f>ifna(VLookup(H647, Sv!A:B, 2, 0),"")</f>
        <v>K004</v>
      </c>
      <c r="S647" s="58" t="str">
        <f t="shared" si="2"/>
        <v>yanmega</v>
      </c>
    </row>
    <row r="648" ht="31.5" customHeight="1">
      <c r="A648" s="41">
        <v>647.0</v>
      </c>
      <c r="B648" s="41">
        <v>1.0</v>
      </c>
      <c r="C648" s="41">
        <v>23.0</v>
      </c>
      <c r="D648" s="41">
        <v>30.0</v>
      </c>
      <c r="E648" s="41">
        <v>5.0</v>
      </c>
      <c r="F648" s="41">
        <v>6.0</v>
      </c>
      <c r="G648" s="42" t="str">
        <f>ifna(VLookup(S648,Shiny!B:C, 2, 0),"")</f>
        <v/>
      </c>
      <c r="H648" s="43" t="s">
        <v>585</v>
      </c>
      <c r="I648" s="44">
        <v>470.0</v>
      </c>
      <c r="J648" s="45">
        <f>IFNA(VLOOKUP(S648,'Imported Index'!A:B,2,0),1)</f>
        <v>1</v>
      </c>
      <c r="K648" s="61"/>
      <c r="L648" s="47"/>
      <c r="M648" s="48"/>
      <c r="N648" s="48"/>
      <c r="O648" s="49">
        <f>ifna(VLookup(H648, SwSh!A:B, 2, 0),"")</f>
        <v>81</v>
      </c>
      <c r="P648" s="50">
        <f t="shared" si="13"/>
        <v>470</v>
      </c>
      <c r="Q648" s="49">
        <f>ifna(VLookup(H648, PLA!A:C, 3, 0),"")</f>
        <v>31</v>
      </c>
      <c r="R648" s="49">
        <f>ifna(VLookup(H648, Sv!A:B, 2, 0),"")</f>
        <v>185</v>
      </c>
      <c r="S648" s="51" t="str">
        <f t="shared" si="2"/>
        <v>leafeon</v>
      </c>
    </row>
    <row r="649" ht="31.5" customHeight="1">
      <c r="A649" s="31">
        <v>648.0</v>
      </c>
      <c r="B649" s="31">
        <v>1.0</v>
      </c>
      <c r="C649" s="31">
        <v>24.0</v>
      </c>
      <c r="D649" s="31">
        <v>1.0</v>
      </c>
      <c r="E649" s="31">
        <v>1.0</v>
      </c>
      <c r="F649" s="31">
        <v>1.0</v>
      </c>
      <c r="G649" s="32" t="str">
        <f>ifna(VLookup(S649,Shiny!B:C, 2, 0),"")</f>
        <v/>
      </c>
      <c r="H649" s="52" t="s">
        <v>586</v>
      </c>
      <c r="I649" s="53">
        <v>471.0</v>
      </c>
      <c r="J649" s="54">
        <f>IFNA(VLOOKUP(S649,'Imported Index'!A:B,2,0),1)</f>
        <v>1</v>
      </c>
      <c r="K649" s="62"/>
      <c r="L649" s="33"/>
      <c r="M649" s="55"/>
      <c r="N649" s="55"/>
      <c r="O649" s="56">
        <f>ifna(VLookup(H649, SwSh!A:B, 2, 0),"")</f>
        <v>80</v>
      </c>
      <c r="P649" s="57">
        <f t="shared" si="13"/>
        <v>471</v>
      </c>
      <c r="Q649" s="56">
        <f>ifna(VLookup(H649, PLA!A:C, 3, 0),"")</f>
        <v>32</v>
      </c>
      <c r="R649" s="56">
        <f>ifna(VLookup(H649, Sv!A:B, 2, 0),"")</f>
        <v>186</v>
      </c>
      <c r="S649" s="58" t="str">
        <f t="shared" si="2"/>
        <v>glaceon</v>
      </c>
    </row>
    <row r="650" ht="31.5" customHeight="1">
      <c r="A650" s="41">
        <v>649.0</v>
      </c>
      <c r="B650" s="41">
        <v>1.0</v>
      </c>
      <c r="C650" s="41">
        <v>24.0</v>
      </c>
      <c r="D650" s="41">
        <v>2.0</v>
      </c>
      <c r="E650" s="41">
        <v>1.0</v>
      </c>
      <c r="F650" s="41">
        <v>2.0</v>
      </c>
      <c r="G650" s="42" t="str">
        <f>ifna(VLookup(S650,Shiny!B:C, 2, 0),"")</f>
        <v/>
      </c>
      <c r="H650" s="43" t="s">
        <v>587</v>
      </c>
      <c r="I650" s="44">
        <v>472.0</v>
      </c>
      <c r="J650" s="45">
        <f>IFNA(VLOOKUP(S650,'Imported Index'!A:B,2,0),1)</f>
        <v>1</v>
      </c>
      <c r="K650" s="47"/>
      <c r="L650" s="47"/>
      <c r="M650" s="48"/>
      <c r="N650" s="48"/>
      <c r="O650" s="49" t="str">
        <f>ifna(VLookup(H650, SwSh!A:B, 2, 0),"")</f>
        <v/>
      </c>
      <c r="P650" s="50">
        <f t="shared" si="13"/>
        <v>472</v>
      </c>
      <c r="Q650" s="49">
        <f>ifna(VLookup(H650, PLA!A:C, 3, 0),"")</f>
        <v>186</v>
      </c>
      <c r="R650" s="49" t="str">
        <f>ifna(VLookup(H650, Sv!A:B, 2, 0),"")</f>
        <v>K122</v>
      </c>
      <c r="S650" s="51" t="str">
        <f t="shared" si="2"/>
        <v>gliscor</v>
      </c>
    </row>
    <row r="651" ht="31.5" customHeight="1">
      <c r="A651" s="31">
        <v>650.0</v>
      </c>
      <c r="B651" s="31">
        <v>1.0</v>
      </c>
      <c r="C651" s="31">
        <v>24.0</v>
      </c>
      <c r="D651" s="31">
        <v>3.0</v>
      </c>
      <c r="E651" s="31">
        <v>1.0</v>
      </c>
      <c r="F651" s="31">
        <v>3.0</v>
      </c>
      <c r="G651" s="32" t="str">
        <f>ifna(VLookup(S651,Shiny!B:C, 2, 0),"")</f>
        <v/>
      </c>
      <c r="H651" s="52" t="s">
        <v>588</v>
      </c>
      <c r="I651" s="53">
        <v>473.0</v>
      </c>
      <c r="J651" s="54">
        <f>IFNA(VLOOKUP(S651,'Imported Index'!A:B,2,0),1)</f>
        <v>1</v>
      </c>
      <c r="K651" s="33"/>
      <c r="L651" s="33"/>
      <c r="M651" s="55"/>
      <c r="N651" s="55"/>
      <c r="O651" s="56">
        <f>ifna(VLookup(H651, SwSh!A:B, 2, 0),"")</f>
        <v>9</v>
      </c>
      <c r="P651" s="57">
        <f t="shared" si="13"/>
        <v>473</v>
      </c>
      <c r="Q651" s="56">
        <f>ifna(VLookup(H651, PLA!A:C, 3, 0),"")</f>
        <v>214</v>
      </c>
      <c r="R651" s="56" t="str">
        <f>ifna(VLookup(H651, Sv!A:B, 2, 0),"")</f>
        <v>K052</v>
      </c>
      <c r="S651" s="58" t="str">
        <f t="shared" si="2"/>
        <v>mamoswine</v>
      </c>
    </row>
    <row r="652" ht="31.5" customHeight="1">
      <c r="A652" s="41">
        <v>651.0</v>
      </c>
      <c r="B652" s="41">
        <v>1.0</v>
      </c>
      <c r="C652" s="41">
        <v>24.0</v>
      </c>
      <c r="D652" s="41">
        <v>4.0</v>
      </c>
      <c r="E652" s="41">
        <v>1.0</v>
      </c>
      <c r="F652" s="41">
        <v>4.0</v>
      </c>
      <c r="G652" s="42" t="str">
        <f>ifna(VLookup(S652,Shiny!B:C, 2, 0),"")</f>
        <v/>
      </c>
      <c r="H652" s="43" t="s">
        <v>588</v>
      </c>
      <c r="I652" s="44">
        <v>473.0</v>
      </c>
      <c r="J652" s="45">
        <f>IFNA(VLOOKUP(S652,'Imported Index'!A:B,2,0),1)</f>
        <v>1</v>
      </c>
      <c r="K652" s="47"/>
      <c r="L652" s="47"/>
      <c r="M652" s="48"/>
      <c r="N652" s="59" t="s">
        <v>73</v>
      </c>
      <c r="O652" s="49">
        <f>ifna(VLookup(H652, SwSh!A:B, 2, 0),"")</f>
        <v>9</v>
      </c>
      <c r="P652" s="50">
        <f t="shared" si="13"/>
        <v>473</v>
      </c>
      <c r="Q652" s="49">
        <f>ifna(VLookup(H652, PLA!A:C, 3, 0),"")</f>
        <v>214</v>
      </c>
      <c r="R652" s="49" t="str">
        <f>ifna(VLookup(H652, Sv!A:B, 2, 0),"")</f>
        <v>K052</v>
      </c>
      <c r="S652" s="51" t="str">
        <f t="shared" si="2"/>
        <v>mamoswine-f</v>
      </c>
    </row>
    <row r="653" ht="31.5" customHeight="1">
      <c r="A653" s="31">
        <v>652.0</v>
      </c>
      <c r="B653" s="31">
        <v>1.0</v>
      </c>
      <c r="C653" s="31">
        <v>24.0</v>
      </c>
      <c r="D653" s="31">
        <v>5.0</v>
      </c>
      <c r="E653" s="31">
        <v>1.0</v>
      </c>
      <c r="F653" s="31">
        <v>5.0</v>
      </c>
      <c r="G653" s="32" t="str">
        <f>ifna(VLookup(S653,Shiny!B:C, 2, 0),"")</f>
        <v/>
      </c>
      <c r="H653" s="52" t="s">
        <v>589</v>
      </c>
      <c r="I653" s="53">
        <v>474.0</v>
      </c>
      <c r="J653" s="54">
        <f>IFNA(VLOOKUP(S653,'Imported Index'!A:B,2,0),1)</f>
        <v>1</v>
      </c>
      <c r="K653" s="33"/>
      <c r="L653" s="33"/>
      <c r="M653" s="55"/>
      <c r="N653" s="55"/>
      <c r="O653" s="56">
        <f>ifna(VLookup(H653, SwSh!A:B, 2, 0),"")</f>
        <v>210</v>
      </c>
      <c r="P653" s="57">
        <f t="shared" si="13"/>
        <v>474</v>
      </c>
      <c r="Q653" s="56">
        <f>ifna(VLookup(H653, PLA!A:C, 3, 0),"")</f>
        <v>135</v>
      </c>
      <c r="R653" s="56" t="str">
        <f>ifna(VLookup(H653, Sv!A:B, 2, 0),"")</f>
        <v>I?</v>
      </c>
      <c r="S653" s="58" t="str">
        <f t="shared" si="2"/>
        <v>porygon-z</v>
      </c>
    </row>
    <row r="654" ht="31.5" customHeight="1">
      <c r="A654" s="41">
        <v>653.0</v>
      </c>
      <c r="B654" s="41">
        <v>1.0</v>
      </c>
      <c r="C654" s="41">
        <v>24.0</v>
      </c>
      <c r="D654" s="41">
        <v>6.0</v>
      </c>
      <c r="E654" s="41">
        <v>1.0</v>
      </c>
      <c r="F654" s="41">
        <v>6.0</v>
      </c>
      <c r="G654" s="42" t="str">
        <f>ifna(VLookup(S654,Shiny!B:C, 2, 0),"")</f>
        <v/>
      </c>
      <c r="H654" s="43" t="s">
        <v>590</v>
      </c>
      <c r="I654" s="44">
        <v>475.0</v>
      </c>
      <c r="J654" s="45">
        <f>IFNA(VLOOKUP(S654,'Imported Index'!A:B,2,0),1)</f>
        <v>1</v>
      </c>
      <c r="K654" s="61"/>
      <c r="L654" s="47"/>
      <c r="M654" s="48"/>
      <c r="N654" s="48"/>
      <c r="O654" s="49">
        <f>ifna(VLookup(H654, SwSh!A:B, 2, 0),"")</f>
        <v>37</v>
      </c>
      <c r="P654" s="50">
        <f t="shared" si="13"/>
        <v>475</v>
      </c>
      <c r="Q654" s="49">
        <f>ifna(VLookup(H654, PLA!A:C, 3, 0),"")</f>
        <v>104</v>
      </c>
      <c r="R654" s="49">
        <f>ifna(VLookup(H654, Sv!A:B, 2, 0),"")</f>
        <v>65</v>
      </c>
      <c r="S654" s="51" t="str">
        <f t="shared" si="2"/>
        <v>gallade</v>
      </c>
    </row>
    <row r="655" ht="31.5" customHeight="1">
      <c r="A655" s="31">
        <v>654.0</v>
      </c>
      <c r="B655" s="31">
        <v>1.0</v>
      </c>
      <c r="C655" s="31">
        <v>24.0</v>
      </c>
      <c r="D655" s="31">
        <v>7.0</v>
      </c>
      <c r="E655" s="31">
        <v>2.0</v>
      </c>
      <c r="F655" s="31">
        <v>1.0</v>
      </c>
      <c r="G655" s="32" t="str">
        <f>ifna(VLookup(S655,Shiny!B:C, 2, 0),"")</f>
        <v/>
      </c>
      <c r="H655" s="52" t="s">
        <v>591</v>
      </c>
      <c r="I655" s="53">
        <v>476.0</v>
      </c>
      <c r="J655" s="54">
        <f>IFNA(VLOOKUP(S655,'Imported Index'!A:B,2,0),1)</f>
        <v>1</v>
      </c>
      <c r="K655" s="33"/>
      <c r="L655" s="33"/>
      <c r="M655" s="55"/>
      <c r="N655" s="55"/>
      <c r="O655" s="56" t="str">
        <f>ifna(VLookup(H655, SwSh!A:B, 2, 0),"")</f>
        <v/>
      </c>
      <c r="P655" s="57">
        <f t="shared" si="13"/>
        <v>476</v>
      </c>
      <c r="Q655" s="56">
        <f>ifna(VLookup(H655, PLA!A:C, 3, 0),"")</f>
        <v>191</v>
      </c>
      <c r="R655" s="56" t="str">
        <f>ifna(VLookup(H655, Sv!A:B, 2, 0),"")</f>
        <v>K108</v>
      </c>
      <c r="S655" s="58" t="str">
        <f t="shared" si="2"/>
        <v>probopass</v>
      </c>
    </row>
    <row r="656" ht="31.5" customHeight="1">
      <c r="A656" s="41">
        <v>655.0</v>
      </c>
      <c r="B656" s="41">
        <v>1.0</v>
      </c>
      <c r="C656" s="41">
        <v>24.0</v>
      </c>
      <c r="D656" s="41">
        <v>8.0</v>
      </c>
      <c r="E656" s="41">
        <v>2.0</v>
      </c>
      <c r="F656" s="41">
        <v>2.0</v>
      </c>
      <c r="G656" s="42" t="str">
        <f>ifna(VLookup(S656,Shiny!B:C, 2, 0),"")</f>
        <v/>
      </c>
      <c r="H656" s="43" t="s">
        <v>592</v>
      </c>
      <c r="I656" s="44">
        <v>477.0</v>
      </c>
      <c r="J656" s="45">
        <f>IFNA(VLOOKUP(S656,'Imported Index'!A:B,2,0),1)</f>
        <v>1</v>
      </c>
      <c r="K656" s="47"/>
      <c r="L656" s="47"/>
      <c r="M656" s="48"/>
      <c r="N656" s="48"/>
      <c r="O656" s="49">
        <f>ifna(VLookup(H656, SwSh!A:B, 2, 0),"")</f>
        <v>137</v>
      </c>
      <c r="P656" s="50">
        <f t="shared" si="13"/>
        <v>477</v>
      </c>
      <c r="Q656" s="49">
        <f>ifna(VLookup(H656, PLA!A:C, 3, 0),"")</f>
        <v>160</v>
      </c>
      <c r="R656" s="49" t="str">
        <f>ifna(VLookup(H656, Sv!A:B, 2, 0),"")</f>
        <v>K141</v>
      </c>
      <c r="S656" s="51" t="str">
        <f t="shared" si="2"/>
        <v>dusknoir</v>
      </c>
    </row>
    <row r="657" ht="31.5" customHeight="1">
      <c r="A657" s="31">
        <v>656.0</v>
      </c>
      <c r="B657" s="31">
        <v>1.0</v>
      </c>
      <c r="C657" s="31">
        <v>24.0</v>
      </c>
      <c r="D657" s="31">
        <v>9.0</v>
      </c>
      <c r="E657" s="31">
        <v>2.0</v>
      </c>
      <c r="F657" s="31">
        <v>3.0</v>
      </c>
      <c r="G657" s="32" t="str">
        <f>ifna(VLookup(S657,Shiny!B:C, 2, 0),"")</f>
        <v/>
      </c>
      <c r="H657" s="52" t="s">
        <v>593</v>
      </c>
      <c r="I657" s="53">
        <v>478.0</v>
      </c>
      <c r="J657" s="54">
        <f>IFNA(VLOOKUP(S657,'Imported Index'!A:B,2,0),1)</f>
        <v>1</v>
      </c>
      <c r="K657" s="62"/>
      <c r="L657" s="33"/>
      <c r="M657" s="55"/>
      <c r="N657" s="55"/>
      <c r="O657" s="56">
        <f>ifna(VLookup(H657, SwSh!A:B, 2, 0),"")</f>
        <v>27</v>
      </c>
      <c r="P657" s="57">
        <f t="shared" si="13"/>
        <v>478</v>
      </c>
      <c r="Q657" s="56">
        <f>ifna(VLookup(H657, PLA!A:C, 3, 0),"")</f>
        <v>207</v>
      </c>
      <c r="R657" s="56">
        <f>ifna(VLookup(H657, Sv!A:B, 2, 0),"")</f>
        <v>359</v>
      </c>
      <c r="S657" s="58" t="str">
        <f t="shared" si="2"/>
        <v>froslass</v>
      </c>
    </row>
    <row r="658" ht="31.5" customHeight="1">
      <c r="A658" s="41">
        <v>657.0</v>
      </c>
      <c r="B658" s="41">
        <v>1.0</v>
      </c>
      <c r="C658" s="41">
        <v>24.0</v>
      </c>
      <c r="D658" s="41">
        <v>10.0</v>
      </c>
      <c r="E658" s="41">
        <v>2.0</v>
      </c>
      <c r="F658" s="41">
        <v>4.0</v>
      </c>
      <c r="G658" s="42" t="str">
        <f>ifna(VLookup(S658,Shiny!B:C, 2, 0),"")</f>
        <v/>
      </c>
      <c r="H658" s="43" t="s">
        <v>594</v>
      </c>
      <c r="I658" s="44">
        <v>479.0</v>
      </c>
      <c r="J658" s="45">
        <f>IFNA(VLOOKUP(S658,'Imported Index'!A:B,2,0),1)</f>
        <v>1</v>
      </c>
      <c r="K658" s="61"/>
      <c r="L658" s="83" t="s">
        <v>493</v>
      </c>
      <c r="M658" s="42"/>
      <c r="N658" s="48"/>
      <c r="O658" s="49">
        <f>ifna(VLookup(H658, SwSh!A:B, 2, 0),"")</f>
        <v>372</v>
      </c>
      <c r="P658" s="50">
        <f t="shared" si="13"/>
        <v>479</v>
      </c>
      <c r="Q658" s="49">
        <f>ifna(VLookup(H658, PLA!A:C, 3, 0),"")</f>
        <v>194</v>
      </c>
      <c r="R658" s="49">
        <f>ifna(VLookup(H658, Sv!A:B, 2, 0),"")</f>
        <v>310</v>
      </c>
      <c r="S658" s="51" t="str">
        <f t="shared" si="2"/>
        <v>rotom</v>
      </c>
    </row>
    <row r="659" ht="31.5" customHeight="1">
      <c r="A659" s="31">
        <v>658.0</v>
      </c>
      <c r="B659" s="31">
        <v>1.0</v>
      </c>
      <c r="C659" s="31">
        <v>24.0</v>
      </c>
      <c r="D659" s="31">
        <v>11.0</v>
      </c>
      <c r="E659" s="31">
        <v>2.0</v>
      </c>
      <c r="F659" s="31">
        <v>5.0</v>
      </c>
      <c r="G659" s="32" t="str">
        <f>ifna(VLookup(S659,Shiny!B:C, 2, 0),"")</f>
        <v/>
      </c>
      <c r="H659" s="52" t="s">
        <v>594</v>
      </c>
      <c r="I659" s="53">
        <v>479.0</v>
      </c>
      <c r="J659" s="54">
        <f>IFNA(VLOOKUP(S659,'Imported Index'!A:B,2,0),1)</f>
        <v>1</v>
      </c>
      <c r="K659" s="62"/>
      <c r="L659" s="84" t="s">
        <v>595</v>
      </c>
      <c r="M659" s="32">
        <v>-1.0</v>
      </c>
      <c r="N659" s="37"/>
      <c r="O659" s="56">
        <f>ifna(VLookup(H659, SwSh!A:B, 2, 0),"")</f>
        <v>372</v>
      </c>
      <c r="P659" s="57">
        <f t="shared" si="13"/>
        <v>479</v>
      </c>
      <c r="Q659" s="56">
        <f>ifna(VLookup(H659, PLA!A:C, 3, 0),"")</f>
        <v>194</v>
      </c>
      <c r="R659" s="56">
        <f>ifna(VLookup(H659, Sv!A:B, 2, 0),"")</f>
        <v>310</v>
      </c>
      <c r="S659" s="58" t="str">
        <f t="shared" si="2"/>
        <v>rotom-1</v>
      </c>
    </row>
    <row r="660" ht="31.5" customHeight="1">
      <c r="A660" s="41">
        <v>659.0</v>
      </c>
      <c r="B660" s="41">
        <v>1.0</v>
      </c>
      <c r="C660" s="41">
        <v>24.0</v>
      </c>
      <c r="D660" s="41">
        <v>12.0</v>
      </c>
      <c r="E660" s="41">
        <v>2.0</v>
      </c>
      <c r="F660" s="41">
        <v>6.0</v>
      </c>
      <c r="G660" s="42" t="str">
        <f>ifna(VLookup(S660,Shiny!B:C, 2, 0),"")</f>
        <v/>
      </c>
      <c r="H660" s="43" t="s">
        <v>594</v>
      </c>
      <c r="I660" s="44">
        <v>479.0</v>
      </c>
      <c r="J660" s="45">
        <f>IFNA(VLOOKUP(S660,'Imported Index'!A:B,2,0),1)</f>
        <v>1</v>
      </c>
      <c r="K660" s="61"/>
      <c r="L660" s="83" t="s">
        <v>596</v>
      </c>
      <c r="M660" s="42">
        <v>-2.0</v>
      </c>
      <c r="N660" s="59"/>
      <c r="O660" s="49">
        <f>ifna(VLookup(H660, SwSh!A:B, 2, 0),"")</f>
        <v>372</v>
      </c>
      <c r="P660" s="50">
        <f t="shared" si="13"/>
        <v>479</v>
      </c>
      <c r="Q660" s="49">
        <f>ifna(VLookup(H660, PLA!A:C, 3, 0),"")</f>
        <v>194</v>
      </c>
      <c r="R660" s="49">
        <f>ifna(VLookup(H660, Sv!A:B, 2, 0),"")</f>
        <v>310</v>
      </c>
      <c r="S660" s="51" t="str">
        <f t="shared" si="2"/>
        <v>rotom-2</v>
      </c>
    </row>
    <row r="661" ht="31.5" customHeight="1">
      <c r="A661" s="31">
        <v>660.0</v>
      </c>
      <c r="B661" s="31">
        <v>1.0</v>
      </c>
      <c r="C661" s="31">
        <v>24.0</v>
      </c>
      <c r="D661" s="31">
        <v>13.0</v>
      </c>
      <c r="E661" s="31">
        <v>3.0</v>
      </c>
      <c r="F661" s="31">
        <v>1.0</v>
      </c>
      <c r="G661" s="32" t="str">
        <f>ifna(VLookup(S661,Shiny!B:C, 2, 0),"")</f>
        <v/>
      </c>
      <c r="H661" s="52" t="s">
        <v>594</v>
      </c>
      <c r="I661" s="53">
        <v>479.0</v>
      </c>
      <c r="J661" s="54">
        <f>IFNA(VLOOKUP(S661,'Imported Index'!A:B,2,0),1)</f>
        <v>1</v>
      </c>
      <c r="K661" s="62"/>
      <c r="L661" s="84" t="s">
        <v>597</v>
      </c>
      <c r="M661" s="32">
        <v>-3.0</v>
      </c>
      <c r="N661" s="37"/>
      <c r="O661" s="56">
        <f>ifna(VLookup(H661, SwSh!A:B, 2, 0),"")</f>
        <v>372</v>
      </c>
      <c r="P661" s="57">
        <f t="shared" si="13"/>
        <v>479</v>
      </c>
      <c r="Q661" s="56">
        <f>ifna(VLookup(H661, PLA!A:C, 3, 0),"")</f>
        <v>194</v>
      </c>
      <c r="R661" s="56">
        <f>ifna(VLookup(H661, Sv!A:B, 2, 0),"")</f>
        <v>310</v>
      </c>
      <c r="S661" s="58" t="str">
        <f t="shared" si="2"/>
        <v>rotom-3</v>
      </c>
    </row>
    <row r="662" ht="31.5" customHeight="1">
      <c r="A662" s="41">
        <v>661.0</v>
      </c>
      <c r="B662" s="41">
        <v>1.0</v>
      </c>
      <c r="C662" s="41">
        <v>24.0</v>
      </c>
      <c r="D662" s="41">
        <v>14.0</v>
      </c>
      <c r="E662" s="41">
        <v>3.0</v>
      </c>
      <c r="F662" s="41">
        <v>2.0</v>
      </c>
      <c r="G662" s="42" t="str">
        <f>ifna(VLookup(S662,Shiny!B:C, 2, 0),"")</f>
        <v/>
      </c>
      <c r="H662" s="43" t="s">
        <v>594</v>
      </c>
      <c r="I662" s="44">
        <v>479.0</v>
      </c>
      <c r="J662" s="45">
        <f>IFNA(VLOOKUP(S662,'Imported Index'!A:B,2,0),1)</f>
        <v>1</v>
      </c>
      <c r="K662" s="61"/>
      <c r="L662" s="83" t="s">
        <v>598</v>
      </c>
      <c r="M662" s="42">
        <v>-4.0</v>
      </c>
      <c r="N662" s="59"/>
      <c r="O662" s="49">
        <f>ifna(VLookup(H662, SwSh!A:B, 2, 0),"")</f>
        <v>372</v>
      </c>
      <c r="P662" s="50">
        <f t="shared" si="13"/>
        <v>479</v>
      </c>
      <c r="Q662" s="49">
        <f>ifna(VLookup(H662, PLA!A:C, 3, 0),"")</f>
        <v>194</v>
      </c>
      <c r="R662" s="49">
        <f>ifna(VLookup(H662, Sv!A:B, 2, 0),"")</f>
        <v>310</v>
      </c>
      <c r="S662" s="51" t="str">
        <f t="shared" si="2"/>
        <v>rotom-4</v>
      </c>
    </row>
    <row r="663" ht="31.5" customHeight="1">
      <c r="A663" s="31">
        <v>662.0</v>
      </c>
      <c r="B663" s="31">
        <v>1.0</v>
      </c>
      <c r="C663" s="31">
        <v>24.0</v>
      </c>
      <c r="D663" s="31">
        <v>15.0</v>
      </c>
      <c r="E663" s="31">
        <v>3.0</v>
      </c>
      <c r="F663" s="31">
        <v>3.0</v>
      </c>
      <c r="G663" s="32" t="str">
        <f>ifna(VLookup(S663,Shiny!B:C, 2, 0),"")</f>
        <v/>
      </c>
      <c r="H663" s="52" t="s">
        <v>594</v>
      </c>
      <c r="I663" s="53">
        <v>479.0</v>
      </c>
      <c r="J663" s="54">
        <f>IFNA(VLOOKUP(S663,'Imported Index'!A:B,2,0),1)</f>
        <v>1</v>
      </c>
      <c r="K663" s="62"/>
      <c r="L663" s="84" t="s">
        <v>599</v>
      </c>
      <c r="M663" s="32">
        <v>-5.0</v>
      </c>
      <c r="N663" s="37"/>
      <c r="O663" s="56">
        <f>ifna(VLookup(H663, SwSh!A:B, 2, 0),"")</f>
        <v>372</v>
      </c>
      <c r="P663" s="57">
        <f t="shared" si="13"/>
        <v>479</v>
      </c>
      <c r="Q663" s="56">
        <f>ifna(VLookup(H663, PLA!A:C, 3, 0),"")</f>
        <v>194</v>
      </c>
      <c r="R663" s="56">
        <f>ifna(VLookup(H663, Sv!A:B, 2, 0),"")</f>
        <v>310</v>
      </c>
      <c r="S663" s="58" t="str">
        <f t="shared" si="2"/>
        <v>rotom-5</v>
      </c>
    </row>
    <row r="664" ht="31.5" customHeight="1">
      <c r="A664" s="41">
        <v>663.0</v>
      </c>
      <c r="B664" s="41">
        <v>1.0</v>
      </c>
      <c r="C664" s="41">
        <v>24.0</v>
      </c>
      <c r="D664" s="41">
        <v>16.0</v>
      </c>
      <c r="E664" s="41">
        <v>3.0</v>
      </c>
      <c r="F664" s="41">
        <v>4.0</v>
      </c>
      <c r="G664" s="42" t="str">
        <f>ifna(VLookup(S664,Shiny!B:C, 2, 0),"")</f>
        <v/>
      </c>
      <c r="H664" s="43" t="s">
        <v>600</v>
      </c>
      <c r="I664" s="44">
        <v>480.0</v>
      </c>
      <c r="J664" s="45">
        <f>IFNA(VLOOKUP(S664,'Imported Index'!A:B,2,0),1)</f>
        <v>1</v>
      </c>
      <c r="K664" s="47"/>
      <c r="L664" s="47"/>
      <c r="M664" s="48"/>
      <c r="N664" s="48"/>
      <c r="O664" s="49">
        <f>ifna(VLookup(H664, SwSh!A:B, 2, 0),"")</f>
        <v>480</v>
      </c>
      <c r="P664" s="50">
        <f t="shared" si="13"/>
        <v>480</v>
      </c>
      <c r="Q664" s="49">
        <f>ifna(VLookup(H664, PLA!A:C, 3, 0),"")</f>
        <v>225</v>
      </c>
      <c r="R664" s="49" t="str">
        <f>ifna(VLookup(H664, Sv!A:B, 2, 0),"")</f>
        <v/>
      </c>
      <c r="S664" s="51" t="str">
        <f t="shared" si="2"/>
        <v>uxie</v>
      </c>
    </row>
    <row r="665" ht="31.5" customHeight="1">
      <c r="A665" s="31">
        <v>664.0</v>
      </c>
      <c r="B665" s="31">
        <v>1.0</v>
      </c>
      <c r="C665" s="31">
        <v>24.0</v>
      </c>
      <c r="D665" s="31">
        <v>17.0</v>
      </c>
      <c r="E665" s="31">
        <v>3.0</v>
      </c>
      <c r="F665" s="31">
        <v>5.0</v>
      </c>
      <c r="G665" s="32" t="str">
        <f>ifna(VLookup(S665,Shiny!B:C, 2, 0),"")</f>
        <v/>
      </c>
      <c r="H665" s="52" t="s">
        <v>601</v>
      </c>
      <c r="I665" s="53">
        <v>481.0</v>
      </c>
      <c r="J665" s="54">
        <f>IFNA(VLOOKUP(S665,'Imported Index'!A:B,2,0),1)</f>
        <v>1</v>
      </c>
      <c r="K665" s="33"/>
      <c r="L665" s="33"/>
      <c r="M665" s="55"/>
      <c r="N665" s="55"/>
      <c r="O665" s="56">
        <f>ifna(VLookup(H665, SwSh!A:B, 2, 0),"")</f>
        <v>481</v>
      </c>
      <c r="P665" s="57">
        <f t="shared" si="13"/>
        <v>481</v>
      </c>
      <c r="Q665" s="56">
        <f>ifna(VLookup(H665, PLA!A:C, 3, 0),"")</f>
        <v>226</v>
      </c>
      <c r="R665" s="56" t="str">
        <f>ifna(VLookup(H665, Sv!A:B, 2, 0),"")</f>
        <v/>
      </c>
      <c r="S665" s="58" t="str">
        <f t="shared" si="2"/>
        <v>mesprit</v>
      </c>
    </row>
    <row r="666" ht="31.5" customHeight="1">
      <c r="A666" s="41">
        <v>665.0</v>
      </c>
      <c r="B666" s="41">
        <v>1.0</v>
      </c>
      <c r="C666" s="41">
        <v>24.0</v>
      </c>
      <c r="D666" s="41">
        <v>18.0</v>
      </c>
      <c r="E666" s="41">
        <v>3.0</v>
      </c>
      <c r="F666" s="41">
        <v>6.0</v>
      </c>
      <c r="G666" s="42" t="str">
        <f>ifna(VLookup(S666,Shiny!B:C, 2, 0),"")</f>
        <v/>
      </c>
      <c r="H666" s="43" t="s">
        <v>602</v>
      </c>
      <c r="I666" s="44">
        <v>482.0</v>
      </c>
      <c r="J666" s="45">
        <f>IFNA(VLOOKUP(S666,'Imported Index'!A:B,2,0),1)</f>
        <v>1</v>
      </c>
      <c r="K666" s="47"/>
      <c r="L666" s="47"/>
      <c r="M666" s="48"/>
      <c r="N666" s="48"/>
      <c r="O666" s="49">
        <f>ifna(VLookup(H666, SwSh!A:B, 2, 0),"")</f>
        <v>482</v>
      </c>
      <c r="P666" s="50">
        <f t="shared" si="13"/>
        <v>482</v>
      </c>
      <c r="Q666" s="49">
        <f>ifna(VLookup(H666, PLA!A:C, 3, 0),"")</f>
        <v>227</v>
      </c>
      <c r="R666" s="49" t="str">
        <f>ifna(VLookup(H666, Sv!A:B, 2, 0),"")</f>
        <v/>
      </c>
      <c r="S666" s="51" t="str">
        <f t="shared" si="2"/>
        <v>azelf</v>
      </c>
    </row>
    <row r="667" ht="31.5" customHeight="1">
      <c r="A667" s="31">
        <v>666.0</v>
      </c>
      <c r="B667" s="31">
        <v>1.0</v>
      </c>
      <c r="C667" s="31">
        <v>24.0</v>
      </c>
      <c r="D667" s="31">
        <v>19.0</v>
      </c>
      <c r="E667" s="31">
        <v>4.0</v>
      </c>
      <c r="F667" s="31">
        <v>1.0</v>
      </c>
      <c r="G667" s="32" t="str">
        <f>ifna(VLookup(S667,Shiny!B:C, 2, 0),"")</f>
        <v/>
      </c>
      <c r="H667" s="52" t="s">
        <v>603</v>
      </c>
      <c r="I667" s="53">
        <v>483.0</v>
      </c>
      <c r="J667" s="54">
        <f>IFNA(VLOOKUP(S667,'Imported Index'!A:B,2,0),1)</f>
        <v>1</v>
      </c>
      <c r="K667" s="33"/>
      <c r="L667" s="33" t="s">
        <v>493</v>
      </c>
      <c r="M667" s="55"/>
      <c r="N667" s="55"/>
      <c r="O667" s="56">
        <f>ifna(VLookup(H667, SwSh!A:B, 2, 0),"")</f>
        <v>483</v>
      </c>
      <c r="P667" s="57">
        <f t="shared" si="13"/>
        <v>483</v>
      </c>
      <c r="Q667" s="56">
        <f>ifna(VLookup(H667, PLA!A:C, 3, 0),"")</f>
        <v>235</v>
      </c>
      <c r="R667" s="56" t="str">
        <f>ifna(VLookup(H667, Sv!A:B, 2, 0),"")</f>
        <v/>
      </c>
      <c r="S667" s="58" t="str">
        <f t="shared" si="2"/>
        <v>dialga</v>
      </c>
    </row>
    <row r="668" ht="31.5" customHeight="1">
      <c r="A668" s="41">
        <v>667.0</v>
      </c>
      <c r="B668" s="41">
        <v>1.0</v>
      </c>
      <c r="C668" s="41">
        <v>24.0</v>
      </c>
      <c r="D668" s="41">
        <v>20.0</v>
      </c>
      <c r="E668" s="41">
        <v>4.0</v>
      </c>
      <c r="F668" s="41">
        <v>2.0</v>
      </c>
      <c r="G668" s="42" t="str">
        <f>ifna(VLookup(S668,Shiny!B:C, 2, 0),"")</f>
        <v/>
      </c>
      <c r="H668" s="43" t="s">
        <v>604</v>
      </c>
      <c r="I668" s="44">
        <v>484.0</v>
      </c>
      <c r="J668" s="45">
        <f>IFNA(VLOOKUP(S668,'Imported Index'!A:B,2,0),1)</f>
        <v>1</v>
      </c>
      <c r="K668" s="47"/>
      <c r="L668" s="47" t="s">
        <v>493</v>
      </c>
      <c r="M668" s="48"/>
      <c r="N668" s="48"/>
      <c r="O668" s="49">
        <f>ifna(VLookup(H668, SwSh!A:B, 2, 0),"")</f>
        <v>484</v>
      </c>
      <c r="P668" s="50">
        <f t="shared" si="13"/>
        <v>484</v>
      </c>
      <c r="Q668" s="49">
        <f>ifna(VLookup(H668, PLA!A:C, 3, 0),"")</f>
        <v>236</v>
      </c>
      <c r="R668" s="49" t="str">
        <f>ifna(VLookup(H668, Sv!A:B, 2, 0),"")</f>
        <v/>
      </c>
      <c r="S668" s="51" t="str">
        <f t="shared" si="2"/>
        <v>palkia</v>
      </c>
    </row>
    <row r="669" ht="31.5" customHeight="1">
      <c r="A669" s="31">
        <v>668.0</v>
      </c>
      <c r="B669" s="31">
        <v>1.0</v>
      </c>
      <c r="C669" s="31">
        <v>24.0</v>
      </c>
      <c r="D669" s="31">
        <v>21.0</v>
      </c>
      <c r="E669" s="31">
        <v>4.0</v>
      </c>
      <c r="F669" s="31">
        <v>3.0</v>
      </c>
      <c r="G669" s="32" t="str">
        <f>ifna(VLookup(S669,Shiny!B:C, 2, 0),"")</f>
        <v/>
      </c>
      <c r="H669" s="52" t="s">
        <v>605</v>
      </c>
      <c r="I669" s="53">
        <v>485.0</v>
      </c>
      <c r="J669" s="54">
        <f>IFNA(VLOOKUP(S669,'Imported Index'!A:B,2,0),1)</f>
        <v>1</v>
      </c>
      <c r="K669" s="33"/>
      <c r="L669" s="33"/>
      <c r="M669" s="55"/>
      <c r="N669" s="55"/>
      <c r="O669" s="56">
        <f>ifna(VLookup(H669, SwSh!A:B, 2, 0),"")</f>
        <v>485</v>
      </c>
      <c r="P669" s="57">
        <f t="shared" si="13"/>
        <v>485</v>
      </c>
      <c r="Q669" s="56">
        <f>ifna(VLookup(H669, PLA!A:C, 3, 0),"")</f>
        <v>228</v>
      </c>
      <c r="R669" s="56" t="str">
        <f>ifna(VLookup(H669, Sv!A:B, 2, 0),"")</f>
        <v/>
      </c>
      <c r="S669" s="58" t="str">
        <f t="shared" si="2"/>
        <v>heatran</v>
      </c>
    </row>
    <row r="670" ht="31.5" customHeight="1">
      <c r="A670" s="41">
        <v>669.0</v>
      </c>
      <c r="B670" s="41">
        <v>1.0</v>
      </c>
      <c r="C670" s="41">
        <v>24.0</v>
      </c>
      <c r="D670" s="41">
        <v>22.0</v>
      </c>
      <c r="E670" s="41">
        <v>4.0</v>
      </c>
      <c r="F670" s="41">
        <v>4.0</v>
      </c>
      <c r="G670" s="42" t="str">
        <f>ifna(VLookup(S670,Shiny!B:C, 2, 0),"")</f>
        <v/>
      </c>
      <c r="H670" s="43" t="s">
        <v>606</v>
      </c>
      <c r="I670" s="44">
        <v>486.0</v>
      </c>
      <c r="J670" s="45">
        <f>IFNA(VLOOKUP(S670,'Imported Index'!A:B,2,0),1)</f>
        <v>1</v>
      </c>
      <c r="K670" s="47"/>
      <c r="L670" s="47"/>
      <c r="M670" s="48"/>
      <c r="N670" s="48"/>
      <c r="O670" s="49">
        <f>ifna(VLookup(H670, SwSh!A:B, 2, 0),"")</f>
        <v>486</v>
      </c>
      <c r="P670" s="50">
        <f t="shared" si="13"/>
        <v>486</v>
      </c>
      <c r="Q670" s="49">
        <f>ifna(VLookup(H670, PLA!A:C, 3, 0),"")</f>
        <v>229</v>
      </c>
      <c r="R670" s="49" t="str">
        <f>ifna(VLookup(H670, Sv!A:B, 2, 0),"")</f>
        <v/>
      </c>
      <c r="S670" s="51" t="str">
        <f t="shared" si="2"/>
        <v>regigigas</v>
      </c>
    </row>
    <row r="671" ht="31.5" customHeight="1">
      <c r="A671" s="31">
        <v>670.0</v>
      </c>
      <c r="B671" s="31">
        <v>1.0</v>
      </c>
      <c r="C671" s="31">
        <v>24.0</v>
      </c>
      <c r="D671" s="31">
        <v>23.0</v>
      </c>
      <c r="E671" s="31">
        <v>4.0</v>
      </c>
      <c r="F671" s="31">
        <v>5.0</v>
      </c>
      <c r="G671" s="32" t="str">
        <f>ifna(VLookup(S671,Shiny!B:C, 2, 0),"")</f>
        <v/>
      </c>
      <c r="H671" s="52" t="s">
        <v>607</v>
      </c>
      <c r="I671" s="53">
        <v>487.0</v>
      </c>
      <c r="J671" s="54">
        <f>IFNA(VLOOKUP(S671,'Imported Index'!A:B,2,0),1)</f>
        <v>1</v>
      </c>
      <c r="K671" s="33"/>
      <c r="L671" s="33" t="s">
        <v>493</v>
      </c>
      <c r="M671" s="55"/>
      <c r="N671" s="55"/>
      <c r="O671" s="56">
        <f>ifna(VLookup(H671, SwSh!A:B, 2, 0),"")</f>
        <v>487</v>
      </c>
      <c r="P671" s="57">
        <f t="shared" si="13"/>
        <v>487</v>
      </c>
      <c r="Q671" s="56">
        <f>ifna(VLookup(H671, PLA!A:C, 3, 0),"")</f>
        <v>237</v>
      </c>
      <c r="R671" s="56" t="str">
        <f>ifna(VLookup(H671, Sv!A:B, 2, 0),"")</f>
        <v/>
      </c>
      <c r="S671" s="58" t="str">
        <f t="shared" si="2"/>
        <v>giratina</v>
      </c>
    </row>
    <row r="672" ht="31.5" customHeight="1">
      <c r="A672" s="41">
        <v>671.0</v>
      </c>
      <c r="B672" s="41">
        <v>1.0</v>
      </c>
      <c r="C672" s="41">
        <v>24.0</v>
      </c>
      <c r="D672" s="41">
        <v>24.0</v>
      </c>
      <c r="E672" s="41">
        <v>4.0</v>
      </c>
      <c r="F672" s="41">
        <v>6.0</v>
      </c>
      <c r="G672" s="42" t="str">
        <f>ifna(VLookup(S672,Shiny!B:C, 2, 0),"")</f>
        <v/>
      </c>
      <c r="H672" s="43" t="s">
        <v>608</v>
      </c>
      <c r="I672" s="44">
        <v>488.0</v>
      </c>
      <c r="J672" s="45">
        <f>IFNA(VLOOKUP(S672,'Imported Index'!A:B,2,0),1)</f>
        <v>1</v>
      </c>
      <c r="K672" s="47"/>
      <c r="L672" s="47"/>
      <c r="M672" s="48"/>
      <c r="N672" s="48"/>
      <c r="O672" s="49">
        <f>ifna(VLookup(H672, SwSh!A:B, 2, 0),"")</f>
        <v>488</v>
      </c>
      <c r="P672" s="50">
        <f t="shared" si="13"/>
        <v>488</v>
      </c>
      <c r="Q672" s="49">
        <f>ifna(VLookup(H672, PLA!A:C, 3, 0),"")</f>
        <v>230</v>
      </c>
      <c r="R672" s="49" t="str">
        <f>ifna(VLookup(H672, Sv!A:B, 2, 0),"")</f>
        <v/>
      </c>
      <c r="S672" s="51" t="str">
        <f t="shared" si="2"/>
        <v>cresselia</v>
      </c>
    </row>
    <row r="673" ht="31.5" customHeight="1">
      <c r="A673" s="31">
        <v>672.0</v>
      </c>
      <c r="B673" s="31">
        <v>1.0</v>
      </c>
      <c r="C673" s="31">
        <v>24.0</v>
      </c>
      <c r="D673" s="31">
        <v>25.0</v>
      </c>
      <c r="E673" s="31">
        <v>5.0</v>
      </c>
      <c r="F673" s="31">
        <v>1.0</v>
      </c>
      <c r="G673" s="32" t="str">
        <f>ifna(VLookup(S673,Shiny!B:C, 2, 0),"")</f>
        <v/>
      </c>
      <c r="H673" s="52" t="s">
        <v>609</v>
      </c>
      <c r="I673" s="53">
        <v>489.0</v>
      </c>
      <c r="J673" s="54">
        <f>IFNA(VLOOKUP(S673,'Imported Index'!A:B,2,0),1)</f>
        <v>1</v>
      </c>
      <c r="K673" s="33"/>
      <c r="L673" s="33"/>
      <c r="M673" s="55"/>
      <c r="N673" s="55"/>
      <c r="O673" s="56" t="str">
        <f>ifna(VLookup(H673, SwSh!A:B, 2, 0),"")</f>
        <v/>
      </c>
      <c r="P673" s="57">
        <f t="shared" si="13"/>
        <v>489</v>
      </c>
      <c r="Q673" s="56">
        <f>ifna(VLookup(H673, PLA!A:C, 3, 0),"")</f>
        <v>239</v>
      </c>
      <c r="R673" s="56" t="str">
        <f>ifna(VLookup(H673, Sv!A:B, 2, 0),"")</f>
        <v/>
      </c>
      <c r="S673" s="58" t="str">
        <f t="shared" si="2"/>
        <v>phione</v>
      </c>
    </row>
    <row r="674" ht="31.5" customHeight="1">
      <c r="A674" s="41">
        <v>673.0</v>
      </c>
      <c r="B674" s="41">
        <v>1.0</v>
      </c>
      <c r="C674" s="41">
        <v>24.0</v>
      </c>
      <c r="D674" s="41">
        <v>26.0</v>
      </c>
      <c r="E674" s="41">
        <v>5.0</v>
      </c>
      <c r="F674" s="41">
        <v>2.0</v>
      </c>
      <c r="G674" s="42" t="str">
        <f>ifna(VLookup(S674,Shiny!B:C, 2, 0),"")</f>
        <v/>
      </c>
      <c r="H674" s="43" t="s">
        <v>610</v>
      </c>
      <c r="I674" s="44">
        <v>490.0</v>
      </c>
      <c r="J674" s="45">
        <f>IFNA(VLOOKUP(S674,'Imported Index'!A:B,2,0),1)</f>
        <v>1</v>
      </c>
      <c r="K674" s="47"/>
      <c r="L674" s="47"/>
      <c r="M674" s="48"/>
      <c r="N674" s="48"/>
      <c r="O674" s="49" t="str">
        <f>ifna(VLookup(H674, SwSh!A:B, 2, 0),"")</f>
        <v/>
      </c>
      <c r="P674" s="50">
        <f t="shared" si="13"/>
        <v>490</v>
      </c>
      <c r="Q674" s="49">
        <f>ifna(VLookup(H674, PLA!A:C, 3, 0),"")</f>
        <v>240</v>
      </c>
      <c r="R674" s="49" t="str">
        <f>ifna(VLookup(H674, Sv!A:B, 2, 0),"")</f>
        <v/>
      </c>
      <c r="S674" s="51" t="str">
        <f t="shared" si="2"/>
        <v>manaphy</v>
      </c>
    </row>
    <row r="675" ht="31.5" customHeight="1">
      <c r="A675" s="31">
        <v>674.0</v>
      </c>
      <c r="B675" s="31">
        <v>1.0</v>
      </c>
      <c r="C675" s="31">
        <v>24.0</v>
      </c>
      <c r="D675" s="31">
        <v>27.0</v>
      </c>
      <c r="E675" s="31">
        <v>5.0</v>
      </c>
      <c r="F675" s="31">
        <v>3.0</v>
      </c>
      <c r="G675" s="32" t="str">
        <f>ifna(VLookup(S675,Shiny!B:C, 2, 0),"")</f>
        <v/>
      </c>
      <c r="H675" s="52" t="s">
        <v>611</v>
      </c>
      <c r="I675" s="53">
        <v>491.0</v>
      </c>
      <c r="J675" s="54">
        <f>IFNA(VLOOKUP(S675,'Imported Index'!A:B,2,0),1)</f>
        <v>1</v>
      </c>
      <c r="K675" s="33"/>
      <c r="L675" s="33"/>
      <c r="M675" s="55"/>
      <c r="N675" s="55"/>
      <c r="O675" s="56" t="str">
        <f>ifna(VLookup(H675, SwSh!A:B, 2, 0),"")</f>
        <v/>
      </c>
      <c r="P675" s="57">
        <f t="shared" si="13"/>
        <v>491</v>
      </c>
      <c r="Q675" s="56">
        <f>ifna(VLookup(H675, PLA!A:C, 3, 0),"")</f>
        <v>242</v>
      </c>
      <c r="R675" s="56" t="str">
        <f>ifna(VLookup(H675, Sv!A:B, 2, 0),"")</f>
        <v/>
      </c>
      <c r="S675" s="58" t="str">
        <f t="shared" si="2"/>
        <v>darkrai</v>
      </c>
    </row>
    <row r="676" ht="31.5" customHeight="1">
      <c r="A676" s="41">
        <v>675.0</v>
      </c>
      <c r="B676" s="41">
        <v>1.0</v>
      </c>
      <c r="C676" s="41">
        <v>24.0</v>
      </c>
      <c r="D676" s="41">
        <v>28.0</v>
      </c>
      <c r="E676" s="41">
        <v>5.0</v>
      </c>
      <c r="F676" s="41">
        <v>4.0</v>
      </c>
      <c r="G676" s="42" t="str">
        <f>ifna(VLookup(S676,Shiny!B:C, 2, 0),"")</f>
        <v/>
      </c>
      <c r="H676" s="43" t="s">
        <v>612</v>
      </c>
      <c r="I676" s="44">
        <v>492.0</v>
      </c>
      <c r="J676" s="45">
        <f>IFNA(VLOOKUP(S676,'Imported Index'!A:B,2,0),1)</f>
        <v>1</v>
      </c>
      <c r="K676" s="47"/>
      <c r="L676" s="47" t="s">
        <v>493</v>
      </c>
      <c r="M676" s="48"/>
      <c r="N676" s="48"/>
      <c r="O676" s="49" t="str">
        <f>ifna(VLookup(H676, SwSh!A:B, 2, 0),"")</f>
        <v/>
      </c>
      <c r="P676" s="50">
        <f t="shared" si="13"/>
        <v>492</v>
      </c>
      <c r="Q676" s="49">
        <f>ifna(VLookup(H676, PLA!A:C, 3, 0),"")</f>
        <v>241</v>
      </c>
      <c r="R676" s="49" t="str">
        <f>ifna(VLookup(H676, Sv!A:B, 2, 0),"")</f>
        <v/>
      </c>
      <c r="S676" s="51" t="str">
        <f t="shared" si="2"/>
        <v>shaymin</v>
      </c>
    </row>
    <row r="677" ht="31.5" customHeight="1">
      <c r="A677" s="31">
        <v>676.0</v>
      </c>
      <c r="B677" s="31">
        <v>1.0</v>
      </c>
      <c r="C677" s="31">
        <v>24.0</v>
      </c>
      <c r="D677" s="31">
        <v>29.0</v>
      </c>
      <c r="E677" s="31">
        <v>5.0</v>
      </c>
      <c r="F677" s="31">
        <v>5.0</v>
      </c>
      <c r="G677" s="32" t="str">
        <f>ifna(VLookup(S677,Shiny!B:C, 2, 0),"")</f>
        <v/>
      </c>
      <c r="H677" s="52" t="s">
        <v>612</v>
      </c>
      <c r="I677" s="53">
        <v>492.0</v>
      </c>
      <c r="J677" s="54">
        <f>IFNA(VLOOKUP(S677,'Imported Index'!A:B,2,0),1)</f>
        <v>1</v>
      </c>
      <c r="K677" s="33"/>
      <c r="L677" s="33" t="s">
        <v>613</v>
      </c>
      <c r="M677" s="37">
        <v>-1.0</v>
      </c>
      <c r="N677" s="55"/>
      <c r="O677" s="56" t="str">
        <f>ifna(VLookup(H677, SwSh!A:B, 2, 0),"")</f>
        <v/>
      </c>
      <c r="P677" s="57">
        <f t="shared" si="13"/>
        <v>492</v>
      </c>
      <c r="Q677" s="56">
        <f>ifna(VLookup(H677, PLA!A:C, 3, 0),"")</f>
        <v>241</v>
      </c>
      <c r="R677" s="56" t="str">
        <f>ifna(VLookup(H677, Sv!A:B, 2, 0),"")</f>
        <v/>
      </c>
      <c r="S677" s="58" t="str">
        <f t="shared" si="2"/>
        <v>shaymin-1</v>
      </c>
    </row>
    <row r="678" ht="31.5" customHeight="1">
      <c r="A678" s="41">
        <v>677.0</v>
      </c>
      <c r="B678" s="41">
        <v>1.0</v>
      </c>
      <c r="C678" s="41">
        <v>24.0</v>
      </c>
      <c r="D678" s="41">
        <v>30.0</v>
      </c>
      <c r="E678" s="41">
        <v>5.0</v>
      </c>
      <c r="F678" s="41">
        <v>6.0</v>
      </c>
      <c r="G678" s="42" t="str">
        <f>ifna(VLookup(S678,Shiny!B:C, 2, 0),"")</f>
        <v/>
      </c>
      <c r="H678" s="43" t="s">
        <v>614</v>
      </c>
      <c r="I678" s="44">
        <v>493.0</v>
      </c>
      <c r="J678" s="45">
        <f>IFNA(VLOOKUP(S678,'Imported Index'!A:B,2,0),1)</f>
        <v>1</v>
      </c>
      <c r="K678" s="47"/>
      <c r="L678" s="47"/>
      <c r="M678" s="48"/>
      <c r="N678" s="48"/>
      <c r="O678" s="49" t="str">
        <f>ifna(VLookup(H678, SwSh!A:B, 2, 0),"")</f>
        <v/>
      </c>
      <c r="P678" s="50">
        <f t="shared" si="13"/>
        <v>493</v>
      </c>
      <c r="Q678" s="49">
        <f>ifna(VLookup(H678, PLA!A:C, 3, 0),"")</f>
        <v>238</v>
      </c>
      <c r="R678" s="49" t="str">
        <f>ifna(VLookup(H678, Sv!A:B, 2, 0),"")</f>
        <v/>
      </c>
      <c r="S678" s="51" t="str">
        <f t="shared" si="2"/>
        <v>arceus</v>
      </c>
    </row>
    <row r="679" ht="31.5" customHeight="1">
      <c r="A679" s="31">
        <v>678.0</v>
      </c>
      <c r="B679" s="74"/>
      <c r="C679" s="74"/>
      <c r="D679" s="74"/>
      <c r="E679" s="74"/>
      <c r="F679" s="74"/>
      <c r="G679" s="32" t="str">
        <f>ifna(VLookup(S679,Shiny!B:C, 2, 0),"")</f>
        <v/>
      </c>
      <c r="H679" s="75" t="s">
        <v>229</v>
      </c>
      <c r="I679" s="76"/>
      <c r="J679" s="77"/>
      <c r="K679" s="77"/>
      <c r="L679" s="78"/>
      <c r="M679" s="79"/>
      <c r="N679" s="79"/>
      <c r="O679" s="80" t="str">
        <f>ifna(VLookup(H679, SwSh!A:B, 2, 0),"")</f>
        <v/>
      </c>
      <c r="P679" s="80" t="str">
        <f t="shared" si="13"/>
        <v/>
      </c>
      <c r="Q679" s="80" t="str">
        <f>ifna(VLookup(H679, PLA!A:C, 3, 0),"")</f>
        <v/>
      </c>
      <c r="R679" s="56" t="str">
        <f>ifna(VLookup(H679, Sv!A:B, 2, 0),"")</f>
        <v/>
      </c>
      <c r="S679" s="58" t="str">
        <f t="shared" si="2"/>
        <v>gen</v>
      </c>
    </row>
    <row r="680" ht="31.5" customHeight="1">
      <c r="A680" s="41">
        <v>679.0</v>
      </c>
      <c r="B680" s="41">
        <v>1.0</v>
      </c>
      <c r="C680" s="41">
        <v>25.0</v>
      </c>
      <c r="D680" s="41">
        <v>1.0</v>
      </c>
      <c r="E680" s="41">
        <v>1.0</v>
      </c>
      <c r="F680" s="41">
        <v>1.0</v>
      </c>
      <c r="G680" s="42" t="str">
        <f>ifna(VLookup(S680,Shiny!B:C, 2, 0),"")</f>
        <v/>
      </c>
      <c r="H680" s="43" t="s">
        <v>615</v>
      </c>
      <c r="I680" s="44">
        <v>494.0</v>
      </c>
      <c r="J680" s="45">
        <f>IFNA(VLOOKUP(S680,'Imported Index'!A:B,2,0),1)</f>
        <v>1</v>
      </c>
      <c r="K680" s="47"/>
      <c r="L680" s="47"/>
      <c r="M680" s="48"/>
      <c r="N680" s="48"/>
      <c r="O680" s="49">
        <f>ifna(VLookup(H680, SwSh!A:B, 2, 0),"")</f>
        <v>494</v>
      </c>
      <c r="P680" s="63"/>
      <c r="Q680" s="49" t="str">
        <f>ifna(VLookup(H680, PLA!A:C, 3, 0),"")</f>
        <v/>
      </c>
      <c r="R680" s="49" t="str">
        <f>ifna(VLookup(H680, Sv!A:B, 2, 0),"")</f>
        <v/>
      </c>
      <c r="S680" s="51" t="str">
        <f t="shared" si="2"/>
        <v>victini</v>
      </c>
    </row>
    <row r="681" ht="31.5" customHeight="1">
      <c r="A681" s="31">
        <v>680.0</v>
      </c>
      <c r="B681" s="31">
        <v>1.0</v>
      </c>
      <c r="C681" s="31">
        <v>25.0</v>
      </c>
      <c r="D681" s="31">
        <v>2.0</v>
      </c>
      <c r="E681" s="31">
        <v>1.0</v>
      </c>
      <c r="F681" s="31">
        <v>2.0</v>
      </c>
      <c r="G681" s="32" t="str">
        <f>ifna(VLookup(S681,Shiny!B:C, 2, 0),"")</f>
        <v/>
      </c>
      <c r="H681" s="52" t="s">
        <v>616</v>
      </c>
      <c r="I681" s="53">
        <v>495.0</v>
      </c>
      <c r="J681" s="54">
        <f>IFNA(VLOOKUP(S681,'Imported Index'!A:B,2,0),1)</f>
        <v>1</v>
      </c>
      <c r="K681" s="60"/>
      <c r="L681" s="33"/>
      <c r="M681" s="55"/>
      <c r="N681" s="55"/>
      <c r="O681" s="56" t="str">
        <f>ifna(VLookup(H681, SwSh!A:B, 2, 0),"")</f>
        <v/>
      </c>
      <c r="P681" s="64"/>
      <c r="Q681" s="56" t="str">
        <f>ifna(VLookup(H681, PLA!A:C, 3, 0),"")</f>
        <v/>
      </c>
      <c r="R681" s="56" t="str">
        <f>ifna(VLookup(H681, Sv!A:B, 2, 0),"")</f>
        <v/>
      </c>
      <c r="S681" s="58" t="str">
        <f t="shared" si="2"/>
        <v>snivy</v>
      </c>
    </row>
    <row r="682" ht="31.5" customHeight="1">
      <c r="A682" s="41">
        <v>681.0</v>
      </c>
      <c r="B682" s="41">
        <v>1.0</v>
      </c>
      <c r="C682" s="41">
        <v>25.0</v>
      </c>
      <c r="D682" s="41">
        <v>3.0</v>
      </c>
      <c r="E682" s="41">
        <v>1.0</v>
      </c>
      <c r="F682" s="41">
        <v>3.0</v>
      </c>
      <c r="G682" s="42" t="str">
        <f>ifna(VLookup(S682,Shiny!B:C, 2, 0),"")</f>
        <v/>
      </c>
      <c r="H682" s="43" t="s">
        <v>617</v>
      </c>
      <c r="I682" s="44">
        <v>496.0</v>
      </c>
      <c r="J682" s="45">
        <f>IFNA(VLOOKUP(S682,'Imported Index'!A:B,2,0),1)</f>
        <v>1</v>
      </c>
      <c r="K682" s="47"/>
      <c r="L682" s="47"/>
      <c r="M682" s="48"/>
      <c r="N682" s="48"/>
      <c r="O682" s="49" t="str">
        <f>ifna(VLookup(H682, SwSh!A:B, 2, 0),"")</f>
        <v/>
      </c>
      <c r="P682" s="63"/>
      <c r="Q682" s="49" t="str">
        <f>ifna(VLookup(H682, PLA!A:C, 3, 0),"")</f>
        <v/>
      </c>
      <c r="R682" s="49" t="str">
        <f>ifna(VLookup(H682, Sv!A:B, 2, 0),"")</f>
        <v/>
      </c>
      <c r="S682" s="51" t="str">
        <f t="shared" si="2"/>
        <v>servine</v>
      </c>
    </row>
    <row r="683" ht="31.5" customHeight="1">
      <c r="A683" s="31">
        <v>682.0</v>
      </c>
      <c r="B683" s="31">
        <v>1.0</v>
      </c>
      <c r="C683" s="31">
        <v>25.0</v>
      </c>
      <c r="D683" s="31">
        <v>4.0</v>
      </c>
      <c r="E683" s="31">
        <v>1.0</v>
      </c>
      <c r="F683" s="31">
        <v>4.0</v>
      </c>
      <c r="G683" s="32" t="str">
        <f>ifna(VLookup(S683,Shiny!B:C, 2, 0),"")</f>
        <v/>
      </c>
      <c r="H683" s="52" t="s">
        <v>618</v>
      </c>
      <c r="I683" s="53">
        <v>497.0</v>
      </c>
      <c r="J683" s="54">
        <f>IFNA(VLOOKUP(S683,'Imported Index'!A:B,2,0),1)</f>
        <v>1</v>
      </c>
      <c r="K683" s="60"/>
      <c r="L683" s="33"/>
      <c r="M683" s="55"/>
      <c r="N683" s="55"/>
      <c r="O683" s="56" t="str">
        <f>ifna(VLookup(H683, SwSh!A:B, 2, 0),"")</f>
        <v/>
      </c>
      <c r="P683" s="64"/>
      <c r="Q683" s="56" t="str">
        <f>ifna(VLookup(H683, PLA!A:C, 3, 0),"")</f>
        <v/>
      </c>
      <c r="R683" s="56" t="str">
        <f>ifna(VLookup(H683, Sv!A:B, 2, 0),"")</f>
        <v/>
      </c>
      <c r="S683" s="58" t="str">
        <f t="shared" si="2"/>
        <v>serperior</v>
      </c>
    </row>
    <row r="684" ht="31.5" customHeight="1">
      <c r="A684" s="41">
        <v>683.0</v>
      </c>
      <c r="B684" s="41">
        <v>1.0</v>
      </c>
      <c r="C684" s="41">
        <v>25.0</v>
      </c>
      <c r="D684" s="41">
        <v>5.0</v>
      </c>
      <c r="E684" s="41">
        <v>1.0</v>
      </c>
      <c r="F684" s="41">
        <v>5.0</v>
      </c>
      <c r="G684" s="42" t="str">
        <f>ifna(VLookup(S684,Shiny!B:C, 2, 0),"")</f>
        <v/>
      </c>
      <c r="H684" s="43" t="s">
        <v>619</v>
      </c>
      <c r="I684" s="44">
        <v>498.0</v>
      </c>
      <c r="J684" s="45">
        <f>IFNA(VLOOKUP(S684,'Imported Index'!A:B,2,0),1)</f>
        <v>1</v>
      </c>
      <c r="K684" s="46"/>
      <c r="L684" s="47"/>
      <c r="M684" s="48"/>
      <c r="N684" s="48"/>
      <c r="O684" s="49" t="str">
        <f>ifna(VLookup(H684, SwSh!A:B, 2, 0),"")</f>
        <v/>
      </c>
      <c r="P684" s="63"/>
      <c r="Q684" s="49" t="str">
        <f>ifna(VLookup(H684, PLA!A:C, 3, 0),"")</f>
        <v/>
      </c>
      <c r="R684" s="49" t="str">
        <f>ifna(VLookup(H684, Sv!A:B, 2, 0),"")</f>
        <v/>
      </c>
      <c r="S684" s="51" t="str">
        <f t="shared" si="2"/>
        <v>tepig</v>
      </c>
    </row>
    <row r="685" ht="31.5" customHeight="1">
      <c r="A685" s="31">
        <v>684.0</v>
      </c>
      <c r="B685" s="31">
        <v>1.0</v>
      </c>
      <c r="C685" s="31">
        <v>25.0</v>
      </c>
      <c r="D685" s="31">
        <v>6.0</v>
      </c>
      <c r="E685" s="31">
        <v>1.0</v>
      </c>
      <c r="F685" s="31">
        <v>6.0</v>
      </c>
      <c r="G685" s="32" t="str">
        <f>ifna(VLookup(S685,Shiny!B:C, 2, 0),"")</f>
        <v/>
      </c>
      <c r="H685" s="52" t="s">
        <v>620</v>
      </c>
      <c r="I685" s="53">
        <v>499.0</v>
      </c>
      <c r="J685" s="54">
        <f>IFNA(VLOOKUP(S685,'Imported Index'!A:B,2,0),1)</f>
        <v>1</v>
      </c>
      <c r="K685" s="33"/>
      <c r="L685" s="33"/>
      <c r="M685" s="55"/>
      <c r="N685" s="55"/>
      <c r="O685" s="56" t="str">
        <f>ifna(VLookup(H685, SwSh!A:B, 2, 0),"")</f>
        <v/>
      </c>
      <c r="P685" s="64"/>
      <c r="Q685" s="56" t="str">
        <f>ifna(VLookup(H685, PLA!A:C, 3, 0),"")</f>
        <v/>
      </c>
      <c r="R685" s="56" t="str">
        <f>ifna(VLookup(H685, Sv!A:B, 2, 0),"")</f>
        <v/>
      </c>
      <c r="S685" s="58" t="str">
        <f t="shared" si="2"/>
        <v>pignite</v>
      </c>
    </row>
    <row r="686" ht="31.5" customHeight="1">
      <c r="A686" s="41">
        <v>685.0</v>
      </c>
      <c r="B686" s="41">
        <v>1.0</v>
      </c>
      <c r="C686" s="41">
        <v>25.0</v>
      </c>
      <c r="D686" s="41">
        <v>7.0</v>
      </c>
      <c r="E686" s="41">
        <v>2.0</v>
      </c>
      <c r="F686" s="41">
        <v>1.0</v>
      </c>
      <c r="G686" s="42" t="str">
        <f>ifna(VLookup(S686,Shiny!B:C, 2, 0),"")</f>
        <v/>
      </c>
      <c r="H686" s="43" t="s">
        <v>621</v>
      </c>
      <c r="I686" s="44">
        <v>500.0</v>
      </c>
      <c r="J686" s="45">
        <f>IFNA(VLOOKUP(S686,'Imported Index'!A:B,2,0),1)</f>
        <v>1</v>
      </c>
      <c r="K686" s="47"/>
      <c r="L686" s="47"/>
      <c r="M686" s="48"/>
      <c r="N686" s="48"/>
      <c r="O686" s="49" t="str">
        <f>ifna(VLookup(H686, SwSh!A:B, 2, 0),"")</f>
        <v/>
      </c>
      <c r="P686" s="63"/>
      <c r="Q686" s="49" t="str">
        <f>ifna(VLookup(H686, PLA!A:C, 3, 0),"")</f>
        <v/>
      </c>
      <c r="R686" s="49" t="str">
        <f>ifna(VLookup(H686, Sv!A:B, 2, 0),"")</f>
        <v/>
      </c>
      <c r="S686" s="51" t="str">
        <f t="shared" si="2"/>
        <v>emboar</v>
      </c>
    </row>
    <row r="687" ht="31.5" customHeight="1">
      <c r="A687" s="31">
        <v>686.0</v>
      </c>
      <c r="B687" s="31">
        <v>1.0</v>
      </c>
      <c r="C687" s="31">
        <v>25.0</v>
      </c>
      <c r="D687" s="31">
        <v>8.0</v>
      </c>
      <c r="E687" s="31">
        <v>2.0</v>
      </c>
      <c r="F687" s="31">
        <v>2.0</v>
      </c>
      <c r="G687" s="32" t="str">
        <f>ifna(VLookup(S687,Shiny!B:C, 2, 0),"")</f>
        <v/>
      </c>
      <c r="H687" s="52" t="s">
        <v>622</v>
      </c>
      <c r="I687" s="53">
        <v>501.0</v>
      </c>
      <c r="J687" s="54">
        <f>IFNA(VLOOKUP(S687,'Imported Index'!A:B,2,0),1)</f>
        <v>1</v>
      </c>
      <c r="K687" s="33"/>
      <c r="L687" s="33"/>
      <c r="M687" s="55"/>
      <c r="N687" s="55"/>
      <c r="O687" s="56" t="str">
        <f>ifna(VLookup(H687, SwSh!A:B, 2, 0),"")</f>
        <v/>
      </c>
      <c r="P687" s="64"/>
      <c r="Q687" s="56">
        <f>ifna(VLookup(H687, PLA!A:C, 3, 0),"")</f>
        <v>7</v>
      </c>
      <c r="R687" s="56" t="str">
        <f>ifna(VLookup(H687, Sv!A:B, 2, 0),"")</f>
        <v/>
      </c>
      <c r="S687" s="58" t="str">
        <f t="shared" si="2"/>
        <v>oshawott</v>
      </c>
    </row>
    <row r="688" ht="31.5" customHeight="1">
      <c r="A688" s="41">
        <v>687.0</v>
      </c>
      <c r="B688" s="41">
        <v>1.0</v>
      </c>
      <c r="C688" s="41">
        <v>25.0</v>
      </c>
      <c r="D688" s="41">
        <v>9.0</v>
      </c>
      <c r="E688" s="41">
        <v>2.0</v>
      </c>
      <c r="F688" s="41">
        <v>3.0</v>
      </c>
      <c r="G688" s="42" t="str">
        <f>ifna(VLookup(S688,Shiny!B:C, 2, 0),"")</f>
        <v/>
      </c>
      <c r="H688" s="43" t="s">
        <v>623</v>
      </c>
      <c r="I688" s="44">
        <v>502.0</v>
      </c>
      <c r="J688" s="45">
        <f>IFNA(VLOOKUP(S688,'Imported Index'!A:B,2,0),1)</f>
        <v>1</v>
      </c>
      <c r="K688" s="47"/>
      <c r="L688" s="47"/>
      <c r="M688" s="48"/>
      <c r="N688" s="48"/>
      <c r="O688" s="49" t="str">
        <f>ifna(VLookup(H688, SwSh!A:B, 2, 0),"")</f>
        <v/>
      </c>
      <c r="P688" s="63"/>
      <c r="Q688" s="49">
        <f>ifna(VLookup(H688, PLA!A:C, 3, 0),"")</f>
        <v>8</v>
      </c>
      <c r="R688" s="49" t="str">
        <f>ifna(VLookup(H688, Sv!A:B, 2, 0),"")</f>
        <v/>
      </c>
      <c r="S688" s="51" t="str">
        <f t="shared" si="2"/>
        <v>dewott</v>
      </c>
    </row>
    <row r="689" ht="31.5" customHeight="1">
      <c r="A689" s="31">
        <v>688.0</v>
      </c>
      <c r="B689" s="31">
        <v>1.0</v>
      </c>
      <c r="C689" s="31">
        <v>25.0</v>
      </c>
      <c r="D689" s="31">
        <v>10.0</v>
      </c>
      <c r="E689" s="31">
        <v>2.0</v>
      </c>
      <c r="F689" s="31">
        <v>4.0</v>
      </c>
      <c r="G689" s="32" t="str">
        <f>ifna(VLookup(S689,Shiny!B:C, 2, 0),"")</f>
        <v/>
      </c>
      <c r="H689" s="52" t="s">
        <v>624</v>
      </c>
      <c r="I689" s="53">
        <v>503.0</v>
      </c>
      <c r="J689" s="54">
        <f>IFNA(VLOOKUP(S689,'Imported Index'!A:B,2,0),1)</f>
        <v>1</v>
      </c>
      <c r="K689" s="33"/>
      <c r="L689" s="33" t="s">
        <v>90</v>
      </c>
      <c r="M689" s="55"/>
      <c r="N689" s="55"/>
      <c r="O689" s="56" t="str">
        <f>ifna(VLookup(H689, SwSh!A:B, 2, 0),"")</f>
        <v/>
      </c>
      <c r="P689" s="64"/>
      <c r="Q689" s="56">
        <f>ifna(VLookup(H689, PLA!A:C, 3, 0),"")</f>
        <v>9</v>
      </c>
      <c r="R689" s="56" t="str">
        <f>ifna(VLookup(H689, Sv!A:B, 2, 0),"")</f>
        <v/>
      </c>
      <c r="S689" s="58" t="str">
        <f t="shared" si="2"/>
        <v>samurott</v>
      </c>
    </row>
    <row r="690" ht="31.5" customHeight="1">
      <c r="A690" s="41">
        <v>689.0</v>
      </c>
      <c r="B690" s="41">
        <v>1.0</v>
      </c>
      <c r="C690" s="41">
        <v>25.0</v>
      </c>
      <c r="D690" s="41">
        <v>11.0</v>
      </c>
      <c r="E690" s="41">
        <v>2.0</v>
      </c>
      <c r="F690" s="41">
        <v>5.0</v>
      </c>
      <c r="G690" s="42" t="str">
        <f>ifna(VLookup(S690,Shiny!B:C, 2, 0),"")</f>
        <v/>
      </c>
      <c r="H690" s="43" t="s">
        <v>624</v>
      </c>
      <c r="I690" s="44">
        <v>503.0</v>
      </c>
      <c r="J690" s="45">
        <f>IFNA(VLOOKUP(S690,'Imported Index'!A:B,2,0),1)</f>
        <v>1</v>
      </c>
      <c r="K690" s="47"/>
      <c r="L690" s="47" t="s">
        <v>132</v>
      </c>
      <c r="M690" s="59">
        <v>-1.0</v>
      </c>
      <c r="N690" s="48"/>
      <c r="O690" s="49" t="str">
        <f>ifna(VLookup(H690, SwSh!A:B, 2, 0),"")</f>
        <v/>
      </c>
      <c r="P690" s="63"/>
      <c r="Q690" s="49">
        <f>ifna(VLookup(H690, PLA!A:C, 3, 0),"")</f>
        <v>9</v>
      </c>
      <c r="R690" s="49" t="str">
        <f>ifna(VLookup(H690, Sv!A:B, 2, 0),"")</f>
        <v/>
      </c>
      <c r="S690" s="51" t="str">
        <f t="shared" si="2"/>
        <v>samurott-1</v>
      </c>
    </row>
    <row r="691" ht="31.5" customHeight="1">
      <c r="A691" s="31">
        <v>690.0</v>
      </c>
      <c r="B691" s="31">
        <v>1.0</v>
      </c>
      <c r="C691" s="31">
        <v>25.0</v>
      </c>
      <c r="D691" s="31">
        <v>12.0</v>
      </c>
      <c r="E691" s="31">
        <v>2.0</v>
      </c>
      <c r="F691" s="31">
        <v>6.0</v>
      </c>
      <c r="G691" s="32" t="str">
        <f>ifna(VLookup(S691,Shiny!B:C, 2, 0),"")</f>
        <v/>
      </c>
      <c r="H691" s="52" t="s">
        <v>625</v>
      </c>
      <c r="I691" s="53">
        <v>504.0</v>
      </c>
      <c r="J691" s="54">
        <f>IFNA(VLOOKUP(S691,'Imported Index'!A:B,2,0),1)</f>
        <v>1</v>
      </c>
      <c r="K691" s="33"/>
      <c r="L691" s="33"/>
      <c r="M691" s="55"/>
      <c r="N691" s="55"/>
      <c r="O691" s="56" t="str">
        <f>ifna(VLookup(H691, SwSh!A:B, 2, 0),"")</f>
        <v/>
      </c>
      <c r="P691" s="64"/>
      <c r="Q691" s="56" t="str">
        <f>ifna(VLookup(H691, PLA!A:C, 3, 0),"")</f>
        <v/>
      </c>
      <c r="R691" s="56" t="str">
        <f>ifna(VLookup(H691, Sv!A:B, 2, 0),"")</f>
        <v/>
      </c>
      <c r="S691" s="58" t="str">
        <f t="shared" si="2"/>
        <v>patrat</v>
      </c>
    </row>
    <row r="692" ht="31.5" customHeight="1">
      <c r="A692" s="41">
        <v>691.0</v>
      </c>
      <c r="B692" s="41">
        <v>1.0</v>
      </c>
      <c r="C692" s="41">
        <v>25.0</v>
      </c>
      <c r="D692" s="41">
        <v>13.0</v>
      </c>
      <c r="E692" s="41">
        <v>3.0</v>
      </c>
      <c r="F692" s="41">
        <v>1.0</v>
      </c>
      <c r="G692" s="42" t="str">
        <f>ifna(VLookup(S692,Shiny!B:C, 2, 0),"")</f>
        <v/>
      </c>
      <c r="H692" s="43" t="s">
        <v>626</v>
      </c>
      <c r="I692" s="44">
        <v>505.0</v>
      </c>
      <c r="J692" s="45">
        <f>IFNA(VLOOKUP(S692,'Imported Index'!A:B,2,0),1)</f>
        <v>1</v>
      </c>
      <c r="K692" s="47"/>
      <c r="L692" s="47"/>
      <c r="M692" s="48"/>
      <c r="N692" s="48"/>
      <c r="O692" s="49" t="str">
        <f>ifna(VLookup(H692, SwSh!A:B, 2, 0),"")</f>
        <v/>
      </c>
      <c r="P692" s="63"/>
      <c r="Q692" s="49" t="str">
        <f>ifna(VLookup(H692, PLA!A:C, 3, 0),"")</f>
        <v/>
      </c>
      <c r="R692" s="49" t="str">
        <f>ifna(VLookup(H692, Sv!A:B, 2, 0),"")</f>
        <v/>
      </c>
      <c r="S692" s="51" t="str">
        <f t="shared" si="2"/>
        <v>watchog</v>
      </c>
    </row>
    <row r="693" ht="31.5" customHeight="1">
      <c r="A693" s="31">
        <v>692.0</v>
      </c>
      <c r="B693" s="31">
        <v>1.0</v>
      </c>
      <c r="C693" s="31">
        <v>25.0</v>
      </c>
      <c r="D693" s="31">
        <v>14.0</v>
      </c>
      <c r="E693" s="31">
        <v>3.0</v>
      </c>
      <c r="F693" s="31">
        <v>2.0</v>
      </c>
      <c r="G693" s="32" t="str">
        <f>ifna(VLookup(S693,Shiny!B:C, 2, 0),"")</f>
        <v/>
      </c>
      <c r="H693" s="52" t="s">
        <v>627</v>
      </c>
      <c r="I693" s="53">
        <v>506.0</v>
      </c>
      <c r="J693" s="54">
        <f>IFNA(VLOOKUP(S693,'Imported Index'!A:B,2,0),1)</f>
        <v>1</v>
      </c>
      <c r="K693" s="33"/>
      <c r="L693" s="33"/>
      <c r="M693" s="55"/>
      <c r="N693" s="55"/>
      <c r="O693" s="56">
        <f>ifna(VLookup(H693, SwSh!A:B, 2, 0),"")</f>
        <v>113</v>
      </c>
      <c r="P693" s="64"/>
      <c r="Q693" s="56" t="str">
        <f>ifna(VLookup(H693, PLA!A:C, 3, 0),"")</f>
        <v/>
      </c>
      <c r="R693" s="56" t="str">
        <f>ifna(VLookup(H693, Sv!A:B, 2, 0),"")</f>
        <v/>
      </c>
      <c r="S693" s="58" t="str">
        <f t="shared" si="2"/>
        <v>lillipup</v>
      </c>
    </row>
    <row r="694" ht="31.5" customHeight="1">
      <c r="A694" s="41">
        <v>693.0</v>
      </c>
      <c r="B694" s="41">
        <v>1.0</v>
      </c>
      <c r="C694" s="41">
        <v>25.0</v>
      </c>
      <c r="D694" s="41">
        <v>15.0</v>
      </c>
      <c r="E694" s="41">
        <v>3.0</v>
      </c>
      <c r="F694" s="41">
        <v>3.0</v>
      </c>
      <c r="G694" s="42" t="str">
        <f>ifna(VLookup(S694,Shiny!B:C, 2, 0),"")</f>
        <v/>
      </c>
      <c r="H694" s="43" t="s">
        <v>628</v>
      </c>
      <c r="I694" s="44">
        <v>507.0</v>
      </c>
      <c r="J694" s="45">
        <f>IFNA(VLOOKUP(S694,'Imported Index'!A:B,2,0),1)</f>
        <v>1</v>
      </c>
      <c r="K694" s="47"/>
      <c r="L694" s="47"/>
      <c r="M694" s="48"/>
      <c r="N694" s="48"/>
      <c r="O694" s="49">
        <f>ifna(VLookup(H694, SwSh!A:B, 2, 0),"")</f>
        <v>114</v>
      </c>
      <c r="P694" s="63"/>
      <c r="Q694" s="49" t="str">
        <f>ifna(VLookup(H694, PLA!A:C, 3, 0),"")</f>
        <v/>
      </c>
      <c r="R694" s="49" t="str">
        <f>ifna(VLookup(H694, Sv!A:B, 2, 0),"")</f>
        <v/>
      </c>
      <c r="S694" s="51" t="str">
        <f t="shared" si="2"/>
        <v>herdier</v>
      </c>
    </row>
    <row r="695" ht="31.5" customHeight="1">
      <c r="A695" s="31">
        <v>694.0</v>
      </c>
      <c r="B695" s="31">
        <v>1.0</v>
      </c>
      <c r="C695" s="31">
        <v>25.0</v>
      </c>
      <c r="D695" s="31">
        <v>16.0</v>
      </c>
      <c r="E695" s="31">
        <v>3.0</v>
      </c>
      <c r="F695" s="31">
        <v>4.0</v>
      </c>
      <c r="G695" s="32" t="str">
        <f>ifna(VLookup(S695,Shiny!B:C, 2, 0),"")</f>
        <v/>
      </c>
      <c r="H695" s="52" t="s">
        <v>629</v>
      </c>
      <c r="I695" s="53">
        <v>508.0</v>
      </c>
      <c r="J695" s="54">
        <f>IFNA(VLOOKUP(S695,'Imported Index'!A:B,2,0),1)</f>
        <v>1</v>
      </c>
      <c r="K695" s="33"/>
      <c r="L695" s="33"/>
      <c r="M695" s="55"/>
      <c r="N695" s="55"/>
      <c r="O695" s="56">
        <f>ifna(VLookup(H695, SwSh!A:B, 2, 0),"")</f>
        <v>115</v>
      </c>
      <c r="P695" s="64"/>
      <c r="Q695" s="56" t="str">
        <f>ifna(VLookup(H695, PLA!A:C, 3, 0),"")</f>
        <v/>
      </c>
      <c r="R695" s="56" t="str">
        <f>ifna(VLookup(H695, Sv!A:B, 2, 0),"")</f>
        <v/>
      </c>
      <c r="S695" s="58" t="str">
        <f t="shared" si="2"/>
        <v>stoutland</v>
      </c>
    </row>
    <row r="696" ht="31.5" customHeight="1">
      <c r="A696" s="41">
        <v>695.0</v>
      </c>
      <c r="B696" s="41">
        <v>1.0</v>
      </c>
      <c r="C696" s="41">
        <v>25.0</v>
      </c>
      <c r="D696" s="41">
        <v>17.0</v>
      </c>
      <c r="E696" s="41">
        <v>3.0</v>
      </c>
      <c r="F696" s="41">
        <v>5.0</v>
      </c>
      <c r="G696" s="42" t="str">
        <f>ifna(VLookup(S696,Shiny!B:C, 2, 0),"")</f>
        <v/>
      </c>
      <c r="H696" s="43" t="s">
        <v>630</v>
      </c>
      <c r="I696" s="44">
        <v>509.0</v>
      </c>
      <c r="J696" s="45">
        <f>IFNA(VLOOKUP(S696,'Imported Index'!A:B,2,0),1)</f>
        <v>1</v>
      </c>
      <c r="K696" s="47"/>
      <c r="L696" s="47"/>
      <c r="M696" s="48"/>
      <c r="N696" s="48"/>
      <c r="O696" s="49">
        <f>ifna(VLookup(H696, SwSh!A:B, 2, 0),"")</f>
        <v>44</v>
      </c>
      <c r="P696" s="63"/>
      <c r="Q696" s="49" t="str">
        <f>ifna(VLookup(H696, PLA!A:C, 3, 0),"")</f>
        <v/>
      </c>
      <c r="R696" s="49" t="str">
        <f>ifna(VLookup(H696, Sv!A:B, 2, 0),"")</f>
        <v/>
      </c>
      <c r="S696" s="51" t="str">
        <f t="shared" si="2"/>
        <v>purrloin</v>
      </c>
    </row>
    <row r="697" ht="31.5" customHeight="1">
      <c r="A697" s="31">
        <v>696.0</v>
      </c>
      <c r="B697" s="31">
        <v>1.0</v>
      </c>
      <c r="C697" s="31">
        <v>25.0</v>
      </c>
      <c r="D697" s="31">
        <v>18.0</v>
      </c>
      <c r="E697" s="31">
        <v>3.0</v>
      </c>
      <c r="F697" s="31">
        <v>6.0</v>
      </c>
      <c r="G697" s="32" t="str">
        <f>ifna(VLookup(S697,Shiny!B:C, 2, 0),"")</f>
        <v/>
      </c>
      <c r="H697" s="52" t="s">
        <v>631</v>
      </c>
      <c r="I697" s="53">
        <v>510.0</v>
      </c>
      <c r="J697" s="54">
        <f>IFNA(VLOOKUP(S697,'Imported Index'!A:B,2,0),1)</f>
        <v>1</v>
      </c>
      <c r="K697" s="33"/>
      <c r="L697" s="33"/>
      <c r="M697" s="55"/>
      <c r="N697" s="55"/>
      <c r="O697" s="56">
        <f>ifna(VLookup(H697, SwSh!A:B, 2, 0),"")</f>
        <v>45</v>
      </c>
      <c r="P697" s="64"/>
      <c r="Q697" s="56" t="str">
        <f>ifna(VLookup(H697, PLA!A:C, 3, 0),"")</f>
        <v/>
      </c>
      <c r="R697" s="56" t="str">
        <f>ifna(VLookup(H697, Sv!A:B, 2, 0),"")</f>
        <v/>
      </c>
      <c r="S697" s="58" t="str">
        <f t="shared" si="2"/>
        <v>liepard</v>
      </c>
    </row>
    <row r="698" ht="31.5" customHeight="1">
      <c r="A698" s="41">
        <v>697.0</v>
      </c>
      <c r="B698" s="41">
        <v>1.0</v>
      </c>
      <c r="C698" s="41">
        <v>25.0</v>
      </c>
      <c r="D698" s="41">
        <v>19.0</v>
      </c>
      <c r="E698" s="41">
        <v>4.0</v>
      </c>
      <c r="F698" s="41">
        <v>1.0</v>
      </c>
      <c r="G698" s="42" t="str">
        <f>ifna(VLookup(S698,Shiny!B:C, 2, 0),"")</f>
        <v/>
      </c>
      <c r="H698" s="43" t="s">
        <v>632</v>
      </c>
      <c r="I698" s="44">
        <v>511.0</v>
      </c>
      <c r="J698" s="45">
        <f>IFNA(VLOOKUP(S698,'Imported Index'!A:B,2,0),1)</f>
        <v>1</v>
      </c>
      <c r="K698" s="47"/>
      <c r="L698" s="47"/>
      <c r="M698" s="48"/>
      <c r="N698" s="48"/>
      <c r="O698" s="49" t="str">
        <f>ifna(VLookup(H698, SwSh!A:B, 2, 0),"")</f>
        <v/>
      </c>
      <c r="P698" s="63"/>
      <c r="Q698" s="49" t="str">
        <f>ifna(VLookup(H698, PLA!A:C, 3, 0),"")</f>
        <v/>
      </c>
      <c r="R698" s="49" t="str">
        <f>ifna(VLookup(H698, Sv!A:B, 2, 0),"")</f>
        <v/>
      </c>
      <c r="S698" s="51" t="str">
        <f t="shared" si="2"/>
        <v>pansage</v>
      </c>
    </row>
    <row r="699" ht="31.5" customHeight="1">
      <c r="A699" s="31">
        <v>698.0</v>
      </c>
      <c r="B699" s="31">
        <v>1.0</v>
      </c>
      <c r="C699" s="31">
        <v>25.0</v>
      </c>
      <c r="D699" s="31">
        <v>20.0</v>
      </c>
      <c r="E699" s="31">
        <v>4.0</v>
      </c>
      <c r="F699" s="31">
        <v>2.0</v>
      </c>
      <c r="G699" s="32" t="str">
        <f>ifna(VLookup(S699,Shiny!B:C, 2, 0),"")</f>
        <v/>
      </c>
      <c r="H699" s="52" t="s">
        <v>633</v>
      </c>
      <c r="I699" s="53">
        <v>512.0</v>
      </c>
      <c r="J699" s="54">
        <f>IFNA(VLOOKUP(S699,'Imported Index'!A:B,2,0),1)</f>
        <v>1</v>
      </c>
      <c r="K699" s="60"/>
      <c r="L699" s="33"/>
      <c r="M699" s="55"/>
      <c r="N699" s="55"/>
      <c r="O699" s="56" t="str">
        <f>ifna(VLookup(H699, SwSh!A:B, 2, 0),"")</f>
        <v/>
      </c>
      <c r="P699" s="64"/>
      <c r="Q699" s="56" t="str">
        <f>ifna(VLookup(H699, PLA!A:C, 3, 0),"")</f>
        <v/>
      </c>
      <c r="R699" s="56" t="str">
        <f>ifna(VLookup(H699, Sv!A:B, 2, 0),"")</f>
        <v/>
      </c>
      <c r="S699" s="58" t="str">
        <f t="shared" si="2"/>
        <v>simisage</v>
      </c>
    </row>
    <row r="700" ht="31.5" customHeight="1">
      <c r="A700" s="41">
        <v>699.0</v>
      </c>
      <c r="B700" s="41">
        <v>1.0</v>
      </c>
      <c r="C700" s="41">
        <v>25.0</v>
      </c>
      <c r="D700" s="41">
        <v>21.0</v>
      </c>
      <c r="E700" s="41">
        <v>4.0</v>
      </c>
      <c r="F700" s="41">
        <v>3.0</v>
      </c>
      <c r="G700" s="42" t="str">
        <f>ifna(VLookup(S700,Shiny!B:C, 2, 0),"")</f>
        <v/>
      </c>
      <c r="H700" s="43" t="s">
        <v>634</v>
      </c>
      <c r="I700" s="44">
        <v>513.0</v>
      </c>
      <c r="J700" s="45">
        <f>IFNA(VLOOKUP(S700,'Imported Index'!A:B,2,0),1)</f>
        <v>1</v>
      </c>
      <c r="K700" s="47"/>
      <c r="L700" s="47"/>
      <c r="M700" s="48"/>
      <c r="N700" s="48"/>
      <c r="O700" s="49" t="str">
        <f>ifna(VLookup(H700, SwSh!A:B, 2, 0),"")</f>
        <v/>
      </c>
      <c r="P700" s="63"/>
      <c r="Q700" s="49" t="str">
        <f>ifna(VLookup(H700, PLA!A:C, 3, 0),"")</f>
        <v/>
      </c>
      <c r="R700" s="49" t="str">
        <f>ifna(VLookup(H700, Sv!A:B, 2, 0),"")</f>
        <v/>
      </c>
      <c r="S700" s="51" t="str">
        <f t="shared" si="2"/>
        <v>pansear</v>
      </c>
    </row>
    <row r="701" ht="31.5" customHeight="1">
      <c r="A701" s="31">
        <v>700.0</v>
      </c>
      <c r="B701" s="31">
        <v>1.0</v>
      </c>
      <c r="C701" s="31">
        <v>25.0</v>
      </c>
      <c r="D701" s="31">
        <v>22.0</v>
      </c>
      <c r="E701" s="31">
        <v>4.0</v>
      </c>
      <c r="F701" s="31">
        <v>4.0</v>
      </c>
      <c r="G701" s="32" t="str">
        <f>ifna(VLookup(S701,Shiny!B:C, 2, 0),"")</f>
        <v/>
      </c>
      <c r="H701" s="52" t="s">
        <v>635</v>
      </c>
      <c r="I701" s="53">
        <v>514.0</v>
      </c>
      <c r="J701" s="54">
        <f>IFNA(VLOOKUP(S701,'Imported Index'!A:B,2,0),1)</f>
        <v>1</v>
      </c>
      <c r="K701" s="60"/>
      <c r="L701" s="33"/>
      <c r="M701" s="55"/>
      <c r="N701" s="55"/>
      <c r="O701" s="56" t="str">
        <f>ifna(VLookup(H701, SwSh!A:B, 2, 0),"")</f>
        <v/>
      </c>
      <c r="P701" s="64"/>
      <c r="Q701" s="56" t="str">
        <f>ifna(VLookup(H701, PLA!A:C, 3, 0),"")</f>
        <v/>
      </c>
      <c r="R701" s="56" t="str">
        <f>ifna(VLookup(H701, Sv!A:B, 2, 0),"")</f>
        <v/>
      </c>
      <c r="S701" s="58" t="str">
        <f t="shared" si="2"/>
        <v>simisear</v>
      </c>
    </row>
    <row r="702" ht="31.5" customHeight="1">
      <c r="A702" s="41">
        <v>701.0</v>
      </c>
      <c r="B702" s="41">
        <v>1.0</v>
      </c>
      <c r="C702" s="41">
        <v>25.0</v>
      </c>
      <c r="D702" s="41">
        <v>23.0</v>
      </c>
      <c r="E702" s="41">
        <v>4.0</v>
      </c>
      <c r="F702" s="41">
        <v>5.0</v>
      </c>
      <c r="G702" s="42" t="str">
        <f>ifna(VLookup(S702,Shiny!B:C, 2, 0),"")</f>
        <v/>
      </c>
      <c r="H702" s="43" t="s">
        <v>636</v>
      </c>
      <c r="I702" s="44">
        <v>515.0</v>
      </c>
      <c r="J702" s="45">
        <f>IFNA(VLOOKUP(S702,'Imported Index'!A:B,2,0),1)</f>
        <v>1</v>
      </c>
      <c r="K702" s="47"/>
      <c r="L702" s="47"/>
      <c r="M702" s="48"/>
      <c r="N702" s="48"/>
      <c r="O702" s="49" t="str">
        <f>ifna(VLookup(H702, SwSh!A:B, 2, 0),"")</f>
        <v/>
      </c>
      <c r="P702" s="63"/>
      <c r="Q702" s="49" t="str">
        <f>ifna(VLookup(H702, PLA!A:C, 3, 0),"")</f>
        <v/>
      </c>
      <c r="R702" s="49" t="str">
        <f>ifna(VLookup(H702, Sv!A:B, 2, 0),"")</f>
        <v/>
      </c>
      <c r="S702" s="51" t="str">
        <f t="shared" si="2"/>
        <v>panpour</v>
      </c>
    </row>
    <row r="703" ht="31.5" customHeight="1">
      <c r="A703" s="31">
        <v>702.0</v>
      </c>
      <c r="B703" s="31">
        <v>1.0</v>
      </c>
      <c r="C703" s="31">
        <v>25.0</v>
      </c>
      <c r="D703" s="31">
        <v>24.0</v>
      </c>
      <c r="E703" s="31">
        <v>4.0</v>
      </c>
      <c r="F703" s="31">
        <v>6.0</v>
      </c>
      <c r="G703" s="32" t="str">
        <f>ifna(VLookup(S703,Shiny!B:C, 2, 0),"")</f>
        <v/>
      </c>
      <c r="H703" s="52" t="s">
        <v>637</v>
      </c>
      <c r="I703" s="53">
        <v>516.0</v>
      </c>
      <c r="J703" s="54">
        <f>IFNA(VLOOKUP(S703,'Imported Index'!A:B,2,0),1)</f>
        <v>1</v>
      </c>
      <c r="K703" s="60"/>
      <c r="L703" s="33"/>
      <c r="M703" s="55"/>
      <c r="N703" s="55"/>
      <c r="O703" s="56" t="str">
        <f>ifna(VLookup(H703, SwSh!A:B, 2, 0),"")</f>
        <v/>
      </c>
      <c r="P703" s="64"/>
      <c r="Q703" s="56" t="str">
        <f>ifna(VLookup(H703, PLA!A:C, 3, 0),"")</f>
        <v/>
      </c>
      <c r="R703" s="56" t="str">
        <f>ifna(VLookup(H703, Sv!A:B, 2, 0),"")</f>
        <v/>
      </c>
      <c r="S703" s="58" t="str">
        <f t="shared" si="2"/>
        <v>simipour</v>
      </c>
    </row>
    <row r="704" ht="31.5" customHeight="1">
      <c r="A704" s="41">
        <v>703.0</v>
      </c>
      <c r="B704" s="41">
        <v>1.0</v>
      </c>
      <c r="C704" s="41">
        <v>25.0</v>
      </c>
      <c r="D704" s="41">
        <v>25.0</v>
      </c>
      <c r="E704" s="41">
        <v>5.0</v>
      </c>
      <c r="F704" s="41">
        <v>1.0</v>
      </c>
      <c r="G704" s="42" t="str">
        <f>ifna(VLookup(S704,Shiny!B:C, 2, 0),"")</f>
        <v/>
      </c>
      <c r="H704" s="43" t="s">
        <v>638</v>
      </c>
      <c r="I704" s="44">
        <v>517.0</v>
      </c>
      <c r="J704" s="45">
        <f>IFNA(VLOOKUP(S704,'Imported Index'!A:B,2,0),1)</f>
        <v>1</v>
      </c>
      <c r="K704" s="47"/>
      <c r="L704" s="47"/>
      <c r="M704" s="48"/>
      <c r="N704" s="48"/>
      <c r="O704" s="49">
        <f>ifna(VLookup(H704, SwSh!A:B, 2, 0),"")</f>
        <v>90</v>
      </c>
      <c r="P704" s="63"/>
      <c r="Q704" s="49" t="str">
        <f>ifna(VLookup(H704, PLA!A:C, 3, 0),"")</f>
        <v/>
      </c>
      <c r="R704" s="49" t="str">
        <f>ifna(VLookup(H704, Sv!A:B, 2, 0),"")</f>
        <v/>
      </c>
      <c r="S704" s="51" t="str">
        <f t="shared" si="2"/>
        <v>munna</v>
      </c>
    </row>
    <row r="705" ht="31.5" customHeight="1">
      <c r="A705" s="31">
        <v>704.0</v>
      </c>
      <c r="B705" s="31">
        <v>1.0</v>
      </c>
      <c r="C705" s="31">
        <v>25.0</v>
      </c>
      <c r="D705" s="31">
        <v>26.0</v>
      </c>
      <c r="E705" s="31">
        <v>5.0</v>
      </c>
      <c r="F705" s="31">
        <v>2.0</v>
      </c>
      <c r="G705" s="32" t="str">
        <f>ifna(VLookup(S705,Shiny!B:C, 2, 0),"")</f>
        <v/>
      </c>
      <c r="H705" s="52" t="s">
        <v>639</v>
      </c>
      <c r="I705" s="53">
        <v>518.0</v>
      </c>
      <c r="J705" s="54">
        <f>IFNA(VLOOKUP(S705,'Imported Index'!A:B,2,0),1)</f>
        <v>1</v>
      </c>
      <c r="K705" s="62"/>
      <c r="L705" s="33"/>
      <c r="M705" s="55"/>
      <c r="N705" s="55"/>
      <c r="O705" s="56">
        <f>ifna(VLookup(H705, SwSh!A:B, 2, 0),"")</f>
        <v>91</v>
      </c>
      <c r="P705" s="64"/>
      <c r="Q705" s="56" t="str">
        <f>ifna(VLookup(H705, PLA!A:C, 3, 0),"")</f>
        <v/>
      </c>
      <c r="R705" s="56" t="str">
        <f>ifna(VLookup(H705, Sv!A:B, 2, 0),"")</f>
        <v/>
      </c>
      <c r="S705" s="58" t="str">
        <f t="shared" si="2"/>
        <v>musharna</v>
      </c>
    </row>
    <row r="706" ht="31.5" customHeight="1">
      <c r="A706" s="41">
        <v>705.0</v>
      </c>
      <c r="B706" s="41">
        <v>1.0</v>
      </c>
      <c r="C706" s="41">
        <v>25.0</v>
      </c>
      <c r="D706" s="41">
        <v>27.0</v>
      </c>
      <c r="E706" s="41">
        <v>5.0</v>
      </c>
      <c r="F706" s="41">
        <v>3.0</v>
      </c>
      <c r="G706" s="42" t="str">
        <f>ifna(VLookup(S706,Shiny!B:C, 2, 0),"")</f>
        <v/>
      </c>
      <c r="H706" s="43" t="s">
        <v>640</v>
      </c>
      <c r="I706" s="44">
        <v>519.0</v>
      </c>
      <c r="J706" s="45">
        <f>IFNA(VLOOKUP(S706,'Imported Index'!A:B,2,0),1)</f>
        <v>1</v>
      </c>
      <c r="K706" s="61"/>
      <c r="L706" s="47"/>
      <c r="M706" s="48"/>
      <c r="N706" s="48"/>
      <c r="O706" s="49">
        <f>ifna(VLookup(H706, SwSh!A:B, 2, 0),"")</f>
        <v>26</v>
      </c>
      <c r="P706" s="63"/>
      <c r="Q706" s="49" t="str">
        <f>ifna(VLookup(H706, PLA!A:C, 3, 0),"")</f>
        <v/>
      </c>
      <c r="R706" s="49" t="str">
        <f>ifna(VLookup(H706, Sv!A:B, 2, 0),"")</f>
        <v/>
      </c>
      <c r="S706" s="51" t="str">
        <f t="shared" si="2"/>
        <v>pidove</v>
      </c>
    </row>
    <row r="707" ht="31.5" customHeight="1">
      <c r="A707" s="31">
        <v>706.0</v>
      </c>
      <c r="B707" s="31">
        <v>1.0</v>
      </c>
      <c r="C707" s="31">
        <v>25.0</v>
      </c>
      <c r="D707" s="31">
        <v>28.0</v>
      </c>
      <c r="E707" s="31">
        <v>5.0</v>
      </c>
      <c r="F707" s="31">
        <v>4.0</v>
      </c>
      <c r="G707" s="32" t="str">
        <f>ifna(VLookup(S707,Shiny!B:C, 2, 0),"")</f>
        <v/>
      </c>
      <c r="H707" s="52" t="s">
        <v>641</v>
      </c>
      <c r="I707" s="53">
        <v>520.0</v>
      </c>
      <c r="J707" s="54">
        <f>IFNA(VLOOKUP(S707,'Imported Index'!A:B,2,0),1)</f>
        <v>1</v>
      </c>
      <c r="K707" s="62"/>
      <c r="L707" s="33"/>
      <c r="M707" s="55"/>
      <c r="N707" s="55"/>
      <c r="O707" s="56">
        <f>ifna(VLookup(H707, SwSh!A:B, 2, 0),"")</f>
        <v>27</v>
      </c>
      <c r="P707" s="64"/>
      <c r="Q707" s="56" t="str">
        <f>ifna(VLookup(H707, PLA!A:C, 3, 0),"")</f>
        <v/>
      </c>
      <c r="R707" s="56" t="str">
        <f>ifna(VLookup(H707, Sv!A:B, 2, 0),"")</f>
        <v/>
      </c>
      <c r="S707" s="58" t="str">
        <f t="shared" si="2"/>
        <v>tranquill</v>
      </c>
    </row>
    <row r="708" ht="31.5" customHeight="1">
      <c r="A708" s="41">
        <v>707.0</v>
      </c>
      <c r="B708" s="41">
        <v>1.0</v>
      </c>
      <c r="C708" s="41">
        <v>25.0</v>
      </c>
      <c r="D708" s="41">
        <v>29.0</v>
      </c>
      <c r="E708" s="41">
        <v>5.0</v>
      </c>
      <c r="F708" s="41">
        <v>5.0</v>
      </c>
      <c r="G708" s="42" t="str">
        <f>ifna(VLookup(S708,Shiny!B:C, 2, 0),"")</f>
        <v/>
      </c>
      <c r="H708" s="43" t="s">
        <v>642</v>
      </c>
      <c r="I708" s="44">
        <v>521.0</v>
      </c>
      <c r="J708" s="45">
        <f>IFNA(VLOOKUP(S708,'Imported Index'!A:B,2,0),1)</f>
        <v>1</v>
      </c>
      <c r="K708" s="61"/>
      <c r="L708" s="47"/>
      <c r="M708" s="48"/>
      <c r="N708" s="48"/>
      <c r="O708" s="49">
        <f>ifna(VLookup(H708, SwSh!A:B, 2, 0),"")</f>
        <v>28</v>
      </c>
      <c r="P708" s="63"/>
      <c r="Q708" s="49" t="str">
        <f>ifna(VLookup(H708, PLA!A:C, 3, 0),"")</f>
        <v/>
      </c>
      <c r="R708" s="49" t="str">
        <f>ifna(VLookup(H708, Sv!A:B, 2, 0),"")</f>
        <v/>
      </c>
      <c r="S708" s="51" t="str">
        <f t="shared" si="2"/>
        <v>unfezant</v>
      </c>
    </row>
    <row r="709" ht="31.5" customHeight="1">
      <c r="A709" s="31">
        <v>708.0</v>
      </c>
      <c r="B709" s="31">
        <v>1.0</v>
      </c>
      <c r="C709" s="31">
        <v>25.0</v>
      </c>
      <c r="D709" s="31">
        <v>30.0</v>
      </c>
      <c r="E709" s="31">
        <v>5.0</v>
      </c>
      <c r="F709" s="31">
        <v>6.0</v>
      </c>
      <c r="G709" s="32" t="str">
        <f>ifna(VLookup(S709,Shiny!B:C, 2, 0),"")</f>
        <v/>
      </c>
      <c r="H709" s="52" t="s">
        <v>642</v>
      </c>
      <c r="I709" s="53">
        <v>521.0</v>
      </c>
      <c r="J709" s="54">
        <f>IFNA(VLOOKUP(S709,'Imported Index'!A:B,2,0),1)</f>
        <v>1</v>
      </c>
      <c r="K709" s="33"/>
      <c r="L709" s="33"/>
      <c r="M709" s="55"/>
      <c r="N709" s="37" t="s">
        <v>73</v>
      </c>
      <c r="O709" s="56">
        <f>ifna(VLookup(H709, SwSh!A:B, 2, 0),"")</f>
        <v>28</v>
      </c>
      <c r="P709" s="64"/>
      <c r="Q709" s="56" t="str">
        <f>ifna(VLookup(H709, PLA!A:C, 3, 0),"")</f>
        <v/>
      </c>
      <c r="R709" s="56" t="str">
        <f>ifna(VLookup(H709, Sv!A:B, 2, 0),"")</f>
        <v/>
      </c>
      <c r="S709" s="58" t="str">
        <f t="shared" si="2"/>
        <v>unfezant-f</v>
      </c>
    </row>
    <row r="710" ht="31.5" customHeight="1">
      <c r="A710" s="41">
        <v>709.0</v>
      </c>
      <c r="B710" s="41">
        <v>1.0</v>
      </c>
      <c r="C710" s="41">
        <v>26.0</v>
      </c>
      <c r="D710" s="41">
        <v>1.0</v>
      </c>
      <c r="E710" s="41">
        <v>1.0</v>
      </c>
      <c r="F710" s="41">
        <v>1.0</v>
      </c>
      <c r="G710" s="42" t="str">
        <f>ifna(VLookup(S710,Shiny!B:C, 2, 0),"")</f>
        <v/>
      </c>
      <c r="H710" s="43" t="s">
        <v>643</v>
      </c>
      <c r="I710" s="44">
        <v>522.0</v>
      </c>
      <c r="J710" s="45">
        <f>IFNA(VLOOKUP(S710,'Imported Index'!A:B,2,0),1)</f>
        <v>1</v>
      </c>
      <c r="K710" s="47"/>
      <c r="L710" s="47"/>
      <c r="M710" s="48"/>
      <c r="N710" s="48"/>
      <c r="O710" s="49" t="str">
        <f>ifna(VLookup(H710, SwSh!A:B, 2, 0),"")</f>
        <v/>
      </c>
      <c r="P710" s="63"/>
      <c r="Q710" s="49" t="str">
        <f>ifna(VLookup(H710, PLA!A:C, 3, 0),"")</f>
        <v/>
      </c>
      <c r="R710" s="49" t="str">
        <f>ifna(VLookup(H710, Sv!A:B, 2, 0),"")</f>
        <v>I?</v>
      </c>
      <c r="S710" s="51" t="str">
        <f t="shared" si="2"/>
        <v>blitzle</v>
      </c>
    </row>
    <row r="711" ht="31.5" customHeight="1">
      <c r="A711" s="31">
        <v>710.0</v>
      </c>
      <c r="B711" s="31">
        <v>1.0</v>
      </c>
      <c r="C711" s="31">
        <v>26.0</v>
      </c>
      <c r="D711" s="31">
        <v>2.0</v>
      </c>
      <c r="E711" s="31">
        <v>1.0</v>
      </c>
      <c r="F711" s="31">
        <v>2.0</v>
      </c>
      <c r="G711" s="32" t="str">
        <f>ifna(VLookup(S711,Shiny!B:C, 2, 0),"")</f>
        <v/>
      </c>
      <c r="H711" s="52" t="s">
        <v>644</v>
      </c>
      <c r="I711" s="53">
        <v>523.0</v>
      </c>
      <c r="J711" s="54">
        <f>IFNA(VLOOKUP(S711,'Imported Index'!A:B,2,0),1)</f>
        <v>1</v>
      </c>
      <c r="K711" s="33"/>
      <c r="L711" s="33"/>
      <c r="M711" s="55"/>
      <c r="N711" s="55"/>
      <c r="O711" s="56" t="str">
        <f>ifna(VLookup(H711, SwSh!A:B, 2, 0),"")</f>
        <v/>
      </c>
      <c r="P711" s="64"/>
      <c r="Q711" s="56" t="str">
        <f>ifna(VLookup(H711, PLA!A:C, 3, 0),"")</f>
        <v/>
      </c>
      <c r="R711" s="56" t="str">
        <f>ifna(VLookup(H711, Sv!A:B, 2, 0),"")</f>
        <v>I?</v>
      </c>
      <c r="S711" s="58" t="str">
        <f t="shared" si="2"/>
        <v>zebstrika</v>
      </c>
    </row>
    <row r="712" ht="31.5" customHeight="1">
      <c r="A712" s="41">
        <v>711.0</v>
      </c>
      <c r="B712" s="41">
        <v>1.0</v>
      </c>
      <c r="C712" s="41">
        <v>26.0</v>
      </c>
      <c r="D712" s="41">
        <v>3.0</v>
      </c>
      <c r="E712" s="41">
        <v>1.0</v>
      </c>
      <c r="F712" s="41">
        <v>3.0</v>
      </c>
      <c r="G712" s="42" t="str">
        <f>ifna(VLookup(S712,Shiny!B:C, 2, 0),"")</f>
        <v/>
      </c>
      <c r="H712" s="43" t="s">
        <v>645</v>
      </c>
      <c r="I712" s="44">
        <v>524.0</v>
      </c>
      <c r="J712" s="45">
        <f>IFNA(VLOOKUP(S712,'Imported Index'!A:B,2,0),1)</f>
        <v>1</v>
      </c>
      <c r="K712" s="47"/>
      <c r="L712" s="47"/>
      <c r="M712" s="48"/>
      <c r="N712" s="48"/>
      <c r="O712" s="49">
        <f>ifna(VLookup(H712, SwSh!A:B, 2, 0),"")</f>
        <v>154</v>
      </c>
      <c r="P712" s="63"/>
      <c r="Q712" s="49" t="str">
        <f>ifna(VLookup(H712, PLA!A:C, 3, 0),"")</f>
        <v/>
      </c>
      <c r="R712" s="49" t="str">
        <f>ifna(VLookup(H712, Sv!A:B, 2, 0),"")</f>
        <v/>
      </c>
      <c r="S712" s="51" t="str">
        <f t="shared" si="2"/>
        <v>roggenrola</v>
      </c>
    </row>
    <row r="713" ht="31.5" customHeight="1">
      <c r="A713" s="31">
        <v>712.0</v>
      </c>
      <c r="B713" s="31">
        <v>1.0</v>
      </c>
      <c r="C713" s="31">
        <v>26.0</v>
      </c>
      <c r="D713" s="31">
        <v>4.0</v>
      </c>
      <c r="E713" s="31">
        <v>1.0</v>
      </c>
      <c r="F713" s="31">
        <v>4.0</v>
      </c>
      <c r="G713" s="32" t="str">
        <f>ifna(VLookup(S713,Shiny!B:C, 2, 0),"")</f>
        <v/>
      </c>
      <c r="H713" s="52" t="s">
        <v>646</v>
      </c>
      <c r="I713" s="53">
        <v>525.0</v>
      </c>
      <c r="J713" s="54">
        <f>IFNA(VLOOKUP(S713,'Imported Index'!A:B,2,0),1)</f>
        <v>1</v>
      </c>
      <c r="K713" s="33"/>
      <c r="L713" s="33"/>
      <c r="M713" s="55"/>
      <c r="N713" s="55"/>
      <c r="O713" s="56">
        <f>ifna(VLookup(H713, SwSh!A:B, 2, 0),"")</f>
        <v>155</v>
      </c>
      <c r="P713" s="64"/>
      <c r="Q713" s="56" t="str">
        <f>ifna(VLookup(H713, PLA!A:C, 3, 0),"")</f>
        <v/>
      </c>
      <c r="R713" s="56" t="str">
        <f>ifna(VLookup(H713, Sv!A:B, 2, 0),"")</f>
        <v/>
      </c>
      <c r="S713" s="58" t="str">
        <f t="shared" si="2"/>
        <v>boldore</v>
      </c>
    </row>
    <row r="714" ht="31.5" customHeight="1">
      <c r="A714" s="41">
        <v>713.0</v>
      </c>
      <c r="B714" s="41">
        <v>1.0</v>
      </c>
      <c r="C714" s="41">
        <v>26.0</v>
      </c>
      <c r="D714" s="41">
        <v>5.0</v>
      </c>
      <c r="E714" s="41">
        <v>1.0</v>
      </c>
      <c r="F714" s="41">
        <v>5.0</v>
      </c>
      <c r="G714" s="42" t="str">
        <f>ifna(VLookup(S714,Shiny!B:C, 2, 0),"")</f>
        <v/>
      </c>
      <c r="H714" s="43" t="s">
        <v>647</v>
      </c>
      <c r="I714" s="44">
        <v>526.0</v>
      </c>
      <c r="J714" s="45">
        <f>IFNA(VLOOKUP(S714,'Imported Index'!A:B,2,0),1)</f>
        <v>1</v>
      </c>
      <c r="K714" s="47"/>
      <c r="L714" s="47"/>
      <c r="M714" s="48"/>
      <c r="N714" s="48"/>
      <c r="O714" s="49">
        <f>ifna(VLookup(H714, SwSh!A:B, 2, 0),"")</f>
        <v>156</v>
      </c>
      <c r="P714" s="63"/>
      <c r="Q714" s="49" t="str">
        <f>ifna(VLookup(H714, PLA!A:C, 3, 0),"")</f>
        <v/>
      </c>
      <c r="R714" s="49" t="str">
        <f>ifna(VLookup(H714, Sv!A:B, 2, 0),"")</f>
        <v/>
      </c>
      <c r="S714" s="51" t="str">
        <f t="shared" si="2"/>
        <v>gigalith</v>
      </c>
    </row>
    <row r="715" ht="31.5" customHeight="1">
      <c r="A715" s="31">
        <v>714.0</v>
      </c>
      <c r="B715" s="31">
        <v>1.0</v>
      </c>
      <c r="C715" s="31">
        <v>26.0</v>
      </c>
      <c r="D715" s="31">
        <v>6.0</v>
      </c>
      <c r="E715" s="31">
        <v>1.0</v>
      </c>
      <c r="F715" s="31">
        <v>6.0</v>
      </c>
      <c r="G715" s="32" t="str">
        <f>ifna(VLookup(S715,Shiny!B:C, 2, 0),"")</f>
        <v/>
      </c>
      <c r="H715" s="52" t="s">
        <v>648</v>
      </c>
      <c r="I715" s="53">
        <v>527.0</v>
      </c>
      <c r="J715" s="54">
        <f>IFNA(VLOOKUP(S715,'Imported Index'!A:B,2,0),1)</f>
        <v>1</v>
      </c>
      <c r="K715" s="33"/>
      <c r="L715" s="33"/>
      <c r="M715" s="55"/>
      <c r="N715" s="55"/>
      <c r="O715" s="56">
        <f>ifna(VLookup(H715, SwSh!A:B, 2, 0),"")</f>
        <v>151</v>
      </c>
      <c r="P715" s="64"/>
      <c r="Q715" s="56" t="str">
        <f>ifna(VLookup(H715, PLA!A:C, 3, 0),"")</f>
        <v/>
      </c>
      <c r="R715" s="56" t="str">
        <f>ifna(VLookup(H715, Sv!A:B, 2, 0),"")</f>
        <v/>
      </c>
      <c r="S715" s="58" t="str">
        <f t="shared" si="2"/>
        <v>woobat</v>
      </c>
    </row>
    <row r="716" ht="31.5" customHeight="1">
      <c r="A716" s="41">
        <v>715.0</v>
      </c>
      <c r="B716" s="41">
        <v>1.0</v>
      </c>
      <c r="C716" s="41">
        <v>26.0</v>
      </c>
      <c r="D716" s="41">
        <v>7.0</v>
      </c>
      <c r="E716" s="41">
        <v>2.0</v>
      </c>
      <c r="F716" s="41">
        <v>1.0</v>
      </c>
      <c r="G716" s="42" t="str">
        <f>ifna(VLookup(S716,Shiny!B:C, 2, 0),"")</f>
        <v/>
      </c>
      <c r="H716" s="43" t="s">
        <v>649</v>
      </c>
      <c r="I716" s="44">
        <v>528.0</v>
      </c>
      <c r="J716" s="45">
        <f>IFNA(VLOOKUP(S716,'Imported Index'!A:B,2,0),1)</f>
        <v>1</v>
      </c>
      <c r="K716" s="47"/>
      <c r="L716" s="47"/>
      <c r="M716" s="48"/>
      <c r="N716" s="48"/>
      <c r="O716" s="49">
        <f>ifna(VLookup(H716, SwSh!A:B, 2, 0),"")</f>
        <v>152</v>
      </c>
      <c r="P716" s="63"/>
      <c r="Q716" s="49" t="str">
        <f>ifna(VLookup(H716, PLA!A:C, 3, 0),"")</f>
        <v/>
      </c>
      <c r="R716" s="49" t="str">
        <f>ifna(VLookup(H716, Sv!A:B, 2, 0),"")</f>
        <v/>
      </c>
      <c r="S716" s="51" t="str">
        <f t="shared" si="2"/>
        <v>swoobat</v>
      </c>
    </row>
    <row r="717" ht="31.5" customHeight="1">
      <c r="A717" s="31">
        <v>716.0</v>
      </c>
      <c r="B717" s="31">
        <v>1.0</v>
      </c>
      <c r="C717" s="31">
        <v>26.0</v>
      </c>
      <c r="D717" s="31">
        <v>8.0</v>
      </c>
      <c r="E717" s="31">
        <v>2.0</v>
      </c>
      <c r="F717" s="31">
        <v>2.0</v>
      </c>
      <c r="G717" s="32" t="str">
        <f>ifna(VLookup(S717,Shiny!B:C, 2, 0),"")</f>
        <v/>
      </c>
      <c r="H717" s="52" t="s">
        <v>650</v>
      </c>
      <c r="I717" s="53">
        <v>529.0</v>
      </c>
      <c r="J717" s="54">
        <f>IFNA(VLOOKUP(S717,'Imported Index'!A:B,2,0),1)</f>
        <v>1</v>
      </c>
      <c r="K717" s="33"/>
      <c r="L717" s="33"/>
      <c r="M717" s="55"/>
      <c r="N717" s="55"/>
      <c r="O717" s="56">
        <f>ifna(VLookup(H717, SwSh!A:B, 2, 0),"")</f>
        <v>166</v>
      </c>
      <c r="P717" s="64"/>
      <c r="Q717" s="56" t="str">
        <f>ifna(VLookup(H717, PLA!A:C, 3, 0),"")</f>
        <v/>
      </c>
      <c r="R717" s="56" t="str">
        <f>ifna(VLookup(H717, Sv!A:B, 2, 0),"")</f>
        <v>I?</v>
      </c>
      <c r="S717" s="58" t="str">
        <f t="shared" si="2"/>
        <v>drilbur</v>
      </c>
    </row>
    <row r="718" ht="31.5" customHeight="1">
      <c r="A718" s="41">
        <v>717.0</v>
      </c>
      <c r="B718" s="41">
        <v>1.0</v>
      </c>
      <c r="C718" s="41">
        <v>26.0</v>
      </c>
      <c r="D718" s="41">
        <v>9.0</v>
      </c>
      <c r="E718" s="41">
        <v>2.0</v>
      </c>
      <c r="F718" s="41">
        <v>3.0</v>
      </c>
      <c r="G718" s="42" t="str">
        <f>ifna(VLookup(S718,Shiny!B:C, 2, 0),"")</f>
        <v/>
      </c>
      <c r="H718" s="43" t="s">
        <v>651</v>
      </c>
      <c r="I718" s="44">
        <v>530.0</v>
      </c>
      <c r="J718" s="45">
        <f>IFNA(VLOOKUP(S718,'Imported Index'!A:B,2,0),1)</f>
        <v>1</v>
      </c>
      <c r="K718" s="47"/>
      <c r="L718" s="47"/>
      <c r="M718" s="48"/>
      <c r="N718" s="48"/>
      <c r="O718" s="49">
        <f>ifna(VLookup(H718, SwSh!A:B, 2, 0),"")</f>
        <v>167</v>
      </c>
      <c r="P718" s="63"/>
      <c r="Q718" s="49" t="str">
        <f>ifna(VLookup(H718, PLA!A:C, 3, 0),"")</f>
        <v/>
      </c>
      <c r="R718" s="49" t="str">
        <f>ifna(VLookup(H718, Sv!A:B, 2, 0),"")</f>
        <v>I?</v>
      </c>
      <c r="S718" s="51" t="str">
        <f t="shared" si="2"/>
        <v>excadrill</v>
      </c>
    </row>
    <row r="719" ht="31.5" customHeight="1">
      <c r="A719" s="31">
        <v>718.0</v>
      </c>
      <c r="B719" s="31">
        <v>1.0</v>
      </c>
      <c r="C719" s="31">
        <v>26.0</v>
      </c>
      <c r="D719" s="31">
        <v>10.0</v>
      </c>
      <c r="E719" s="31">
        <v>2.0</v>
      </c>
      <c r="F719" s="31">
        <v>4.0</v>
      </c>
      <c r="G719" s="32" t="str">
        <f>ifna(VLookup(S719,Shiny!B:C, 2, 0),"")</f>
        <v/>
      </c>
      <c r="H719" s="52" t="s">
        <v>652</v>
      </c>
      <c r="I719" s="53">
        <v>531.0</v>
      </c>
      <c r="J719" s="54">
        <f>IFNA(VLOOKUP(S719,'Imported Index'!A:B,2,0),1)</f>
        <v>1</v>
      </c>
      <c r="K719" s="33"/>
      <c r="L719" s="33"/>
      <c r="M719" s="55"/>
      <c r="N719" s="55"/>
      <c r="O719" s="56">
        <f>ifna(VLookup(H719, SwSh!A:B, 2, 0),"")</f>
        <v>21</v>
      </c>
      <c r="P719" s="64"/>
      <c r="Q719" s="56" t="str">
        <f>ifna(VLookup(H719, PLA!A:C, 3, 0),"")</f>
        <v/>
      </c>
      <c r="R719" s="56" t="str">
        <f>ifna(VLookup(H719, Sv!A:B, 2, 0),"")</f>
        <v/>
      </c>
      <c r="S719" s="58" t="str">
        <f t="shared" si="2"/>
        <v>audino</v>
      </c>
    </row>
    <row r="720" ht="31.5" customHeight="1">
      <c r="A720" s="41">
        <v>719.0</v>
      </c>
      <c r="B720" s="41">
        <v>1.0</v>
      </c>
      <c r="C720" s="41">
        <v>26.0</v>
      </c>
      <c r="D720" s="41">
        <v>11.0</v>
      </c>
      <c r="E720" s="41">
        <v>2.0</v>
      </c>
      <c r="F720" s="41">
        <v>5.0</v>
      </c>
      <c r="G720" s="42" t="str">
        <f>ifna(VLookup(S720,Shiny!B:C, 2, 0),"")</f>
        <v/>
      </c>
      <c r="H720" s="43" t="s">
        <v>653</v>
      </c>
      <c r="I720" s="44">
        <v>532.0</v>
      </c>
      <c r="J720" s="45">
        <f>IFNA(VLOOKUP(S720,'Imported Index'!A:B,2,0),1)</f>
        <v>1</v>
      </c>
      <c r="K720" s="61"/>
      <c r="L720" s="47"/>
      <c r="M720" s="48"/>
      <c r="N720" s="48"/>
      <c r="O720" s="49">
        <f>ifna(VLookup(H720, SwSh!A:B, 2, 0),"")</f>
        <v>57</v>
      </c>
      <c r="P720" s="63"/>
      <c r="Q720" s="49" t="str">
        <f>ifna(VLookup(H720, PLA!A:C, 3, 0),"")</f>
        <v/>
      </c>
      <c r="R720" s="49" t="str">
        <f>ifna(VLookup(H720, Sv!A:B, 2, 0),"")</f>
        <v>K085</v>
      </c>
      <c r="S720" s="51" t="str">
        <f t="shared" si="2"/>
        <v>timburr</v>
      </c>
    </row>
    <row r="721" ht="31.5" customHeight="1">
      <c r="A721" s="31">
        <v>720.0</v>
      </c>
      <c r="B721" s="31">
        <v>1.0</v>
      </c>
      <c r="C721" s="31">
        <v>26.0</v>
      </c>
      <c r="D721" s="31">
        <v>12.0</v>
      </c>
      <c r="E721" s="31">
        <v>2.0</v>
      </c>
      <c r="F721" s="31">
        <v>6.0</v>
      </c>
      <c r="G721" s="32" t="str">
        <f>ifna(VLookup(S721,Shiny!B:C, 2, 0),"")</f>
        <v/>
      </c>
      <c r="H721" s="52" t="s">
        <v>654</v>
      </c>
      <c r="I721" s="53">
        <v>533.0</v>
      </c>
      <c r="J721" s="54">
        <f>IFNA(VLOOKUP(S721,'Imported Index'!A:B,2,0),1)</f>
        <v>1</v>
      </c>
      <c r="K721" s="62"/>
      <c r="L721" s="33"/>
      <c r="M721" s="55"/>
      <c r="N721" s="55"/>
      <c r="O721" s="56">
        <f>ifna(VLookup(H721, SwSh!A:B, 2, 0),"")</f>
        <v>58</v>
      </c>
      <c r="P721" s="64"/>
      <c r="Q721" s="56" t="str">
        <f>ifna(VLookup(H721, PLA!A:C, 3, 0),"")</f>
        <v/>
      </c>
      <c r="R721" s="56" t="str">
        <f>ifna(VLookup(H721, Sv!A:B, 2, 0),"")</f>
        <v>K086</v>
      </c>
      <c r="S721" s="58" t="str">
        <f t="shared" si="2"/>
        <v>gurdurr</v>
      </c>
    </row>
    <row r="722" ht="31.5" customHeight="1">
      <c r="A722" s="41">
        <v>721.0</v>
      </c>
      <c r="B722" s="41">
        <v>1.0</v>
      </c>
      <c r="C722" s="41">
        <v>26.0</v>
      </c>
      <c r="D722" s="41">
        <v>13.0</v>
      </c>
      <c r="E722" s="41">
        <v>3.0</v>
      </c>
      <c r="F722" s="41">
        <v>1.0</v>
      </c>
      <c r="G722" s="42" t="str">
        <f>ifna(VLookup(S722,Shiny!B:C, 2, 0),"")</f>
        <v/>
      </c>
      <c r="H722" s="43" t="s">
        <v>655</v>
      </c>
      <c r="I722" s="44">
        <v>534.0</v>
      </c>
      <c r="J722" s="45">
        <f>IFNA(VLOOKUP(S722,'Imported Index'!A:B,2,0),1)</f>
        <v>1</v>
      </c>
      <c r="K722" s="61"/>
      <c r="L722" s="47"/>
      <c r="M722" s="48"/>
      <c r="N722" s="48"/>
      <c r="O722" s="49">
        <f>ifna(VLookup(H722, SwSh!A:B, 2, 0),"")</f>
        <v>59</v>
      </c>
      <c r="P722" s="63"/>
      <c r="Q722" s="49" t="str">
        <f>ifna(VLookup(H722, PLA!A:C, 3, 0),"")</f>
        <v/>
      </c>
      <c r="R722" s="49" t="str">
        <f>ifna(VLookup(H722, Sv!A:B, 2, 0),"")</f>
        <v>K087</v>
      </c>
      <c r="S722" s="51" t="str">
        <f t="shared" si="2"/>
        <v>conkeldurr</v>
      </c>
    </row>
    <row r="723" ht="31.5" customHeight="1">
      <c r="A723" s="31">
        <v>722.0</v>
      </c>
      <c r="B723" s="31">
        <v>1.0</v>
      </c>
      <c r="C723" s="31">
        <v>26.0</v>
      </c>
      <c r="D723" s="31">
        <v>14.0</v>
      </c>
      <c r="E723" s="31">
        <v>3.0</v>
      </c>
      <c r="F723" s="31">
        <v>2.0</v>
      </c>
      <c r="G723" s="32" t="str">
        <f>ifna(VLookup(S723,Shiny!B:C, 2, 0),"")</f>
        <v/>
      </c>
      <c r="H723" s="52" t="s">
        <v>656</v>
      </c>
      <c r="I723" s="53">
        <v>535.0</v>
      </c>
      <c r="J723" s="54">
        <f>IFNA(VLOOKUP(S723,'Imported Index'!A:B,2,0),1)</f>
        <v>1</v>
      </c>
      <c r="K723" s="62"/>
      <c r="L723" s="33"/>
      <c r="M723" s="55"/>
      <c r="N723" s="55"/>
      <c r="O723" s="56">
        <f>ifna(VLookup(H723, SwSh!A:B, 2, 0),"")</f>
        <v>132</v>
      </c>
      <c r="P723" s="64"/>
      <c r="Q723" s="56" t="str">
        <f>ifna(VLookup(H723, PLA!A:C, 3, 0),"")</f>
        <v/>
      </c>
      <c r="R723" s="56" t="str">
        <f>ifna(VLookup(H723, Sv!A:B, 2, 0),"")</f>
        <v/>
      </c>
      <c r="S723" s="58" t="str">
        <f t="shared" si="2"/>
        <v>tympole</v>
      </c>
    </row>
    <row r="724" ht="31.5" customHeight="1">
      <c r="A724" s="41">
        <v>723.0</v>
      </c>
      <c r="B724" s="41">
        <v>1.0</v>
      </c>
      <c r="C724" s="41">
        <v>26.0</v>
      </c>
      <c r="D724" s="41">
        <v>15.0</v>
      </c>
      <c r="E724" s="41">
        <v>3.0</v>
      </c>
      <c r="F724" s="41">
        <v>3.0</v>
      </c>
      <c r="G724" s="42" t="str">
        <f>ifna(VLookup(S724,Shiny!B:C, 2, 0),"")</f>
        <v/>
      </c>
      <c r="H724" s="43" t="s">
        <v>657</v>
      </c>
      <c r="I724" s="44">
        <v>536.0</v>
      </c>
      <c r="J724" s="45">
        <f>IFNA(VLOOKUP(S724,'Imported Index'!A:B,2,0),1)</f>
        <v>1</v>
      </c>
      <c r="K724" s="61"/>
      <c r="L724" s="47"/>
      <c r="M724" s="48"/>
      <c r="N724" s="48"/>
      <c r="O724" s="49">
        <f>ifna(VLookup(H724, SwSh!A:B, 2, 0),"")</f>
        <v>133</v>
      </c>
      <c r="P724" s="63"/>
      <c r="Q724" s="49" t="str">
        <f>ifna(VLookup(H724, PLA!A:C, 3, 0),"")</f>
        <v/>
      </c>
      <c r="R724" s="49" t="str">
        <f>ifna(VLookup(H724, Sv!A:B, 2, 0),"")</f>
        <v/>
      </c>
      <c r="S724" s="51" t="str">
        <f t="shared" si="2"/>
        <v>palpitoad</v>
      </c>
    </row>
    <row r="725" ht="31.5" customHeight="1">
      <c r="A725" s="31">
        <v>724.0</v>
      </c>
      <c r="B725" s="31">
        <v>1.0</v>
      </c>
      <c r="C725" s="31">
        <v>26.0</v>
      </c>
      <c r="D725" s="31">
        <v>16.0</v>
      </c>
      <c r="E725" s="31">
        <v>3.0</v>
      </c>
      <c r="F725" s="31">
        <v>4.0</v>
      </c>
      <c r="G725" s="32" t="str">
        <f>ifna(VLookup(S725,Shiny!B:C, 2, 0),"")</f>
        <v/>
      </c>
      <c r="H725" s="52" t="s">
        <v>658</v>
      </c>
      <c r="I725" s="53">
        <v>537.0</v>
      </c>
      <c r="J725" s="54">
        <f>IFNA(VLOOKUP(S725,'Imported Index'!A:B,2,0),1)</f>
        <v>1</v>
      </c>
      <c r="K725" s="62"/>
      <c r="L725" s="33"/>
      <c r="M725" s="55"/>
      <c r="N725" s="55"/>
      <c r="O725" s="56">
        <f>ifna(VLookup(H725, SwSh!A:B, 2, 0),"")</f>
        <v>134</v>
      </c>
      <c r="P725" s="64"/>
      <c r="Q725" s="56" t="str">
        <f>ifna(VLookup(H725, PLA!A:C, 3, 0),"")</f>
        <v/>
      </c>
      <c r="R725" s="56" t="str">
        <f>ifna(VLookup(H725, Sv!A:B, 2, 0),"")</f>
        <v/>
      </c>
      <c r="S725" s="58" t="str">
        <f t="shared" si="2"/>
        <v>seismitoad</v>
      </c>
    </row>
    <row r="726" ht="31.5" customHeight="1">
      <c r="A726" s="41">
        <v>725.0</v>
      </c>
      <c r="B726" s="41">
        <v>1.0</v>
      </c>
      <c r="C726" s="41">
        <v>26.0</v>
      </c>
      <c r="D726" s="41">
        <v>17.0</v>
      </c>
      <c r="E726" s="41">
        <v>3.0</v>
      </c>
      <c r="F726" s="41">
        <v>5.0</v>
      </c>
      <c r="G726" s="42" t="str">
        <f>ifna(VLookup(S726,Shiny!B:C, 2, 0),"")</f>
        <v/>
      </c>
      <c r="H726" s="43" t="s">
        <v>659</v>
      </c>
      <c r="I726" s="44">
        <v>538.0</v>
      </c>
      <c r="J726" s="45">
        <f>IFNA(VLOOKUP(S726,'Imported Index'!A:B,2,0),1)</f>
        <v>1</v>
      </c>
      <c r="K726" s="47"/>
      <c r="L726" s="47"/>
      <c r="M726" s="48"/>
      <c r="N726" s="48"/>
      <c r="O726" s="49">
        <f>ifna(VLookup(H726, SwSh!A:B, 2, 0),"")</f>
        <v>248</v>
      </c>
      <c r="P726" s="63"/>
      <c r="Q726" s="49" t="str">
        <f>ifna(VLookup(H726, PLA!A:C, 3, 0),"")</f>
        <v/>
      </c>
      <c r="R726" s="49" t="str">
        <f>ifna(VLookup(H726, Sv!A:B, 2, 0),"")</f>
        <v/>
      </c>
      <c r="S726" s="51" t="str">
        <f t="shared" si="2"/>
        <v>throh</v>
      </c>
    </row>
    <row r="727" ht="31.5" customHeight="1">
      <c r="A727" s="31">
        <v>726.0</v>
      </c>
      <c r="B727" s="31">
        <v>1.0</v>
      </c>
      <c r="C727" s="31">
        <v>26.0</v>
      </c>
      <c r="D727" s="31">
        <v>18.0</v>
      </c>
      <c r="E727" s="31">
        <v>3.0</v>
      </c>
      <c r="F727" s="31">
        <v>6.0</v>
      </c>
      <c r="G727" s="32" t="str">
        <f>ifna(VLookup(S727,Shiny!B:C, 2, 0),"")</f>
        <v/>
      </c>
      <c r="H727" s="52" t="s">
        <v>660</v>
      </c>
      <c r="I727" s="53">
        <v>539.0</v>
      </c>
      <c r="J727" s="54">
        <f>IFNA(VLOOKUP(S727,'Imported Index'!A:B,2,0),1)</f>
        <v>1</v>
      </c>
      <c r="K727" s="33"/>
      <c r="L727" s="33"/>
      <c r="M727" s="55"/>
      <c r="N727" s="55"/>
      <c r="O727" s="56">
        <f>ifna(VLookup(H727, SwSh!A:B, 2, 0),"")</f>
        <v>249</v>
      </c>
      <c r="P727" s="64"/>
      <c r="Q727" s="56" t="str">
        <f>ifna(VLookup(H727, PLA!A:C, 3, 0),"")</f>
        <v/>
      </c>
      <c r="R727" s="56" t="str">
        <f>ifna(VLookup(H727, Sv!A:B, 2, 0),"")</f>
        <v/>
      </c>
      <c r="S727" s="58" t="str">
        <f t="shared" si="2"/>
        <v>sawk</v>
      </c>
    </row>
    <row r="728" ht="31.5" customHeight="1">
      <c r="A728" s="41">
        <v>727.0</v>
      </c>
      <c r="B728" s="41">
        <v>1.0</v>
      </c>
      <c r="C728" s="41">
        <v>26.0</v>
      </c>
      <c r="D728" s="41">
        <v>19.0</v>
      </c>
      <c r="E728" s="41">
        <v>4.0</v>
      </c>
      <c r="F728" s="41">
        <v>1.0</v>
      </c>
      <c r="G728" s="42" t="str">
        <f>ifna(VLookup(S728,Shiny!B:C, 2, 0),"")</f>
        <v/>
      </c>
      <c r="H728" s="43" t="s">
        <v>661</v>
      </c>
      <c r="I728" s="44">
        <v>540.0</v>
      </c>
      <c r="J728" s="45">
        <f>IFNA(VLOOKUP(S728,'Imported Index'!A:B,2,0),1)</f>
        <v>1</v>
      </c>
      <c r="K728" s="47"/>
      <c r="L728" s="47"/>
      <c r="M728" s="48"/>
      <c r="N728" s="48"/>
      <c r="O728" s="49" t="str">
        <f>ifna(VLookup(H728, SwSh!A:B, 2, 0),"")</f>
        <v/>
      </c>
      <c r="P728" s="63"/>
      <c r="Q728" s="49" t="str">
        <f>ifna(VLookup(H728, PLA!A:C, 3, 0),"")</f>
        <v/>
      </c>
      <c r="R728" s="49" t="str">
        <f>ifna(VLookup(H728, Sv!A:B, 2, 0),"")</f>
        <v>K013</v>
      </c>
      <c r="S728" s="51" t="str">
        <f t="shared" si="2"/>
        <v>sewaddle</v>
      </c>
    </row>
    <row r="729" ht="31.5" customHeight="1">
      <c r="A729" s="31">
        <v>728.0</v>
      </c>
      <c r="B729" s="31">
        <v>1.0</v>
      </c>
      <c r="C729" s="31">
        <v>26.0</v>
      </c>
      <c r="D729" s="31">
        <v>20.0</v>
      </c>
      <c r="E729" s="31">
        <v>4.0</v>
      </c>
      <c r="F729" s="31">
        <v>2.0</v>
      </c>
      <c r="G729" s="32" t="str">
        <f>ifna(VLookup(S729,Shiny!B:C, 2, 0),"")</f>
        <v/>
      </c>
      <c r="H729" s="52" t="s">
        <v>662</v>
      </c>
      <c r="I729" s="53">
        <v>541.0</v>
      </c>
      <c r="J729" s="54">
        <f>IFNA(VLOOKUP(S729,'Imported Index'!A:B,2,0),1)</f>
        <v>1</v>
      </c>
      <c r="K729" s="33"/>
      <c r="L729" s="33"/>
      <c r="M729" s="55"/>
      <c r="N729" s="55"/>
      <c r="O729" s="56" t="str">
        <f>ifna(VLookup(H729, SwSh!A:B, 2, 0),"")</f>
        <v/>
      </c>
      <c r="P729" s="64"/>
      <c r="Q729" s="56" t="str">
        <f>ifna(VLookup(H729, PLA!A:C, 3, 0),"")</f>
        <v/>
      </c>
      <c r="R729" s="56" t="str">
        <f>ifna(VLookup(H729, Sv!A:B, 2, 0),"")</f>
        <v>K014</v>
      </c>
      <c r="S729" s="58" t="str">
        <f t="shared" si="2"/>
        <v>swadloon</v>
      </c>
    </row>
    <row r="730" ht="31.5" customHeight="1">
      <c r="A730" s="41">
        <v>729.0</v>
      </c>
      <c r="B730" s="41">
        <v>1.0</v>
      </c>
      <c r="C730" s="41">
        <v>26.0</v>
      </c>
      <c r="D730" s="41">
        <v>21.0</v>
      </c>
      <c r="E730" s="41">
        <v>4.0</v>
      </c>
      <c r="F730" s="41">
        <v>3.0</v>
      </c>
      <c r="G730" s="42" t="str">
        <f>ifna(VLookup(S730,Shiny!B:C, 2, 0),"")</f>
        <v/>
      </c>
      <c r="H730" s="43" t="s">
        <v>663</v>
      </c>
      <c r="I730" s="44">
        <v>542.0</v>
      </c>
      <c r="J730" s="45">
        <f>IFNA(VLOOKUP(S730,'Imported Index'!A:B,2,0),1)</f>
        <v>1</v>
      </c>
      <c r="K730" s="47"/>
      <c r="L730" s="47"/>
      <c r="M730" s="48"/>
      <c r="N730" s="48"/>
      <c r="O730" s="49" t="str">
        <f>ifna(VLookup(H730, SwSh!A:B, 2, 0),"")</f>
        <v/>
      </c>
      <c r="P730" s="63"/>
      <c r="Q730" s="49" t="str">
        <f>ifna(VLookup(H730, PLA!A:C, 3, 0),"")</f>
        <v/>
      </c>
      <c r="R730" s="49" t="str">
        <f>ifna(VLookup(H730, Sv!A:B, 2, 0),"")</f>
        <v>K015</v>
      </c>
      <c r="S730" s="51" t="str">
        <f t="shared" si="2"/>
        <v>leavanny</v>
      </c>
    </row>
    <row r="731" ht="31.5" customHeight="1">
      <c r="A731" s="31">
        <v>730.0</v>
      </c>
      <c r="B731" s="31">
        <v>1.0</v>
      </c>
      <c r="C731" s="31">
        <v>26.0</v>
      </c>
      <c r="D731" s="31">
        <v>22.0</v>
      </c>
      <c r="E731" s="31">
        <v>4.0</v>
      </c>
      <c r="F731" s="31">
        <v>4.0</v>
      </c>
      <c r="G731" s="32" t="str">
        <f>ifna(VLookup(S731,Shiny!B:C, 2, 0),"")</f>
        <v/>
      </c>
      <c r="H731" s="52" t="s">
        <v>664</v>
      </c>
      <c r="I731" s="53">
        <v>543.0</v>
      </c>
      <c r="J731" s="54">
        <f>IFNA(VLOOKUP(S731,'Imported Index'!A:B,2,0),1)</f>
        <v>1</v>
      </c>
      <c r="K731" s="33"/>
      <c r="L731" s="33"/>
      <c r="M731" s="55"/>
      <c r="N731" s="55"/>
      <c r="O731" s="56">
        <f>ifna(VLookup(H731, SwSh!A:B, 2, 0),"")</f>
        <v>74</v>
      </c>
      <c r="P731" s="64"/>
      <c r="Q731" s="56" t="str">
        <f>ifna(VLookup(H731, PLA!A:C, 3, 0),"")</f>
        <v/>
      </c>
      <c r="R731" s="56" t="str">
        <f>ifna(VLookup(H731, Sv!A:B, 2, 0),"")</f>
        <v/>
      </c>
      <c r="S731" s="58" t="str">
        <f t="shared" si="2"/>
        <v>venipede</v>
      </c>
    </row>
    <row r="732" ht="31.5" customHeight="1">
      <c r="A732" s="41">
        <v>731.0</v>
      </c>
      <c r="B732" s="41">
        <v>1.0</v>
      </c>
      <c r="C732" s="41">
        <v>26.0</v>
      </c>
      <c r="D732" s="41">
        <v>23.0</v>
      </c>
      <c r="E732" s="41">
        <v>4.0</v>
      </c>
      <c r="F732" s="41">
        <v>5.0</v>
      </c>
      <c r="G732" s="42" t="str">
        <f>ifna(VLookup(S732,Shiny!B:C, 2, 0),"")</f>
        <v/>
      </c>
      <c r="H732" s="43" t="s">
        <v>665</v>
      </c>
      <c r="I732" s="44">
        <v>544.0</v>
      </c>
      <c r="J732" s="45">
        <f>IFNA(VLOOKUP(S732,'Imported Index'!A:B,2,0),1)</f>
        <v>1</v>
      </c>
      <c r="K732" s="47"/>
      <c r="L732" s="47"/>
      <c r="M732" s="48"/>
      <c r="N732" s="48"/>
      <c r="O732" s="49">
        <f>ifna(VLookup(H732, SwSh!A:B, 2, 0),"")</f>
        <v>75</v>
      </c>
      <c r="P732" s="63"/>
      <c r="Q732" s="49" t="str">
        <f>ifna(VLookup(H732, PLA!A:C, 3, 0),"")</f>
        <v/>
      </c>
      <c r="R732" s="49" t="str">
        <f>ifna(VLookup(H732, Sv!A:B, 2, 0),"")</f>
        <v/>
      </c>
      <c r="S732" s="51" t="str">
        <f t="shared" si="2"/>
        <v>whirlipede</v>
      </c>
    </row>
    <row r="733" ht="31.5" customHeight="1">
      <c r="A733" s="31">
        <v>732.0</v>
      </c>
      <c r="B733" s="31">
        <v>1.0</v>
      </c>
      <c r="C733" s="31">
        <v>26.0</v>
      </c>
      <c r="D733" s="31">
        <v>24.0</v>
      </c>
      <c r="E733" s="31">
        <v>4.0</v>
      </c>
      <c r="F733" s="31">
        <v>6.0</v>
      </c>
      <c r="G733" s="32" t="str">
        <f>ifna(VLookup(S733,Shiny!B:C, 2, 0),"")</f>
        <v/>
      </c>
      <c r="H733" s="52" t="s">
        <v>666</v>
      </c>
      <c r="I733" s="53">
        <v>545.0</v>
      </c>
      <c r="J733" s="54">
        <f>IFNA(VLOOKUP(S733,'Imported Index'!A:B,2,0),1)</f>
        <v>1</v>
      </c>
      <c r="K733" s="33"/>
      <c r="L733" s="33"/>
      <c r="M733" s="55"/>
      <c r="N733" s="55"/>
      <c r="O733" s="56">
        <f>ifna(VLookup(H733, SwSh!A:B, 2, 0),"")</f>
        <v>76</v>
      </c>
      <c r="P733" s="64"/>
      <c r="Q733" s="56" t="str">
        <f>ifna(VLookup(H733, PLA!A:C, 3, 0),"")</f>
        <v/>
      </c>
      <c r="R733" s="56" t="str">
        <f>ifna(VLookup(H733, Sv!A:B, 2, 0),"")</f>
        <v/>
      </c>
      <c r="S733" s="58" t="str">
        <f t="shared" si="2"/>
        <v>scolipede</v>
      </c>
    </row>
    <row r="734" ht="31.5" customHeight="1">
      <c r="A734" s="41">
        <v>733.0</v>
      </c>
      <c r="B734" s="41">
        <v>1.0</v>
      </c>
      <c r="C734" s="41">
        <v>26.0</v>
      </c>
      <c r="D734" s="41">
        <v>25.0</v>
      </c>
      <c r="E734" s="41">
        <v>5.0</v>
      </c>
      <c r="F734" s="41">
        <v>1.0</v>
      </c>
      <c r="G734" s="42" t="str">
        <f>ifna(VLookup(S734,Shiny!B:C, 2, 0),"")</f>
        <v/>
      </c>
      <c r="H734" s="43" t="s">
        <v>667</v>
      </c>
      <c r="I734" s="44">
        <v>546.0</v>
      </c>
      <c r="J734" s="45">
        <f>IFNA(VLOOKUP(S734,'Imported Index'!A:B,2,0),1)</f>
        <v>1</v>
      </c>
      <c r="K734" s="47"/>
      <c r="L734" s="47"/>
      <c r="M734" s="48"/>
      <c r="N734" s="48"/>
      <c r="O734" s="49">
        <f>ifna(VLookup(H734, SwSh!A:B, 2, 0),"")</f>
        <v>168</v>
      </c>
      <c r="P734" s="63"/>
      <c r="Q734" s="49" t="str">
        <f>ifna(VLookup(H734, PLA!A:C, 3, 0),"")</f>
        <v/>
      </c>
      <c r="R734" s="49" t="str">
        <f>ifna(VLookup(H734, Sv!A:B, 2, 0),"")</f>
        <v>I?</v>
      </c>
      <c r="S734" s="51" t="str">
        <f t="shared" si="2"/>
        <v>cottonee</v>
      </c>
    </row>
    <row r="735" ht="31.5" customHeight="1">
      <c r="A735" s="31">
        <v>734.0</v>
      </c>
      <c r="B735" s="31">
        <v>1.0</v>
      </c>
      <c r="C735" s="31">
        <v>26.0</v>
      </c>
      <c r="D735" s="31">
        <v>26.0</v>
      </c>
      <c r="E735" s="31">
        <v>5.0</v>
      </c>
      <c r="F735" s="31">
        <v>2.0</v>
      </c>
      <c r="G735" s="32" t="str">
        <f>ifna(VLookup(S735,Shiny!B:C, 2, 0),"")</f>
        <v/>
      </c>
      <c r="H735" s="52" t="s">
        <v>668</v>
      </c>
      <c r="I735" s="53">
        <v>547.0</v>
      </c>
      <c r="J735" s="54">
        <f>IFNA(VLOOKUP(S735,'Imported Index'!A:B,2,0),1)</f>
        <v>1</v>
      </c>
      <c r="K735" s="33"/>
      <c r="L735" s="33"/>
      <c r="M735" s="55"/>
      <c r="N735" s="55"/>
      <c r="O735" s="56">
        <f>ifna(VLookup(H735, SwSh!A:B, 2, 0),"")</f>
        <v>169</v>
      </c>
      <c r="P735" s="64"/>
      <c r="Q735" s="56" t="str">
        <f>ifna(VLookup(H735, PLA!A:C, 3, 0),"")</f>
        <v/>
      </c>
      <c r="R735" s="56" t="str">
        <f>ifna(VLookup(H735, Sv!A:B, 2, 0),"")</f>
        <v>I?</v>
      </c>
      <c r="S735" s="58" t="str">
        <f t="shared" si="2"/>
        <v>whimsicott</v>
      </c>
    </row>
    <row r="736" ht="31.5" customHeight="1">
      <c r="A736" s="41">
        <v>735.0</v>
      </c>
      <c r="B736" s="41">
        <v>1.0</v>
      </c>
      <c r="C736" s="41">
        <v>26.0</v>
      </c>
      <c r="D736" s="41">
        <v>27.0</v>
      </c>
      <c r="E736" s="41">
        <v>5.0</v>
      </c>
      <c r="F736" s="41">
        <v>3.0</v>
      </c>
      <c r="G736" s="42" t="str">
        <f>ifna(VLookup(S736,Shiny!B:C, 2, 0),"")</f>
        <v/>
      </c>
      <c r="H736" s="43" t="s">
        <v>669</v>
      </c>
      <c r="I736" s="44">
        <v>548.0</v>
      </c>
      <c r="J736" s="45">
        <f>IFNA(VLOOKUP(S736,'Imported Index'!A:B,2,0),1)</f>
        <v>1</v>
      </c>
      <c r="K736" s="61"/>
      <c r="L736" s="47"/>
      <c r="M736" s="48"/>
      <c r="N736" s="48"/>
      <c r="O736" s="49">
        <f>ifna(VLookup(H736, SwSh!A:B, 2, 0),"")</f>
        <v>201</v>
      </c>
      <c r="P736" s="63"/>
      <c r="Q736" s="49">
        <f>ifna(VLookup(H736, PLA!A:C, 3, 0),"")</f>
        <v>93</v>
      </c>
      <c r="R736" s="49">
        <f>ifna(VLookup(H736, Sv!A:B, 2, 0),"")</f>
        <v>104</v>
      </c>
      <c r="S736" s="51" t="str">
        <f t="shared" si="2"/>
        <v>petilil</v>
      </c>
    </row>
    <row r="737" ht="31.5" customHeight="1">
      <c r="A737" s="31">
        <v>736.0</v>
      </c>
      <c r="B737" s="31">
        <v>1.0</v>
      </c>
      <c r="C737" s="31">
        <v>26.0</v>
      </c>
      <c r="D737" s="31">
        <v>28.0</v>
      </c>
      <c r="E737" s="31">
        <v>5.0</v>
      </c>
      <c r="F737" s="31">
        <v>4.0</v>
      </c>
      <c r="G737" s="32" t="str">
        <f>ifna(VLookup(S737,Shiny!B:C, 2, 0),"")</f>
        <v/>
      </c>
      <c r="H737" s="52" t="s">
        <v>670</v>
      </c>
      <c r="I737" s="53">
        <v>549.0</v>
      </c>
      <c r="J737" s="54">
        <f>IFNA(VLOOKUP(S737,'Imported Index'!A:B,2,0),1)</f>
        <v>1</v>
      </c>
      <c r="K737" s="62"/>
      <c r="L737" s="33" t="s">
        <v>90</v>
      </c>
      <c r="M737" s="55"/>
      <c r="N737" s="55"/>
      <c r="O737" s="56">
        <f>ifna(VLookup(H737, SwSh!A:B, 2, 0),"")</f>
        <v>202</v>
      </c>
      <c r="P737" s="64"/>
      <c r="Q737" s="56">
        <f>ifna(VLookup(H737, PLA!A:C, 3, 0),"")</f>
        <v>94</v>
      </c>
      <c r="R737" s="56">
        <f>ifna(VLookup(H737, Sv!A:B, 2, 0),"")</f>
        <v>105</v>
      </c>
      <c r="S737" s="58" t="str">
        <f t="shared" si="2"/>
        <v>lilligant</v>
      </c>
    </row>
    <row r="738" ht="31.5" customHeight="1">
      <c r="A738" s="41">
        <v>737.0</v>
      </c>
      <c r="B738" s="41">
        <v>1.0</v>
      </c>
      <c r="C738" s="41">
        <v>26.0</v>
      </c>
      <c r="D738" s="41">
        <v>29.0</v>
      </c>
      <c r="E738" s="41">
        <v>5.0</v>
      </c>
      <c r="F738" s="41">
        <v>5.0</v>
      </c>
      <c r="G738" s="42" t="str">
        <f>ifna(VLookup(S738,Shiny!B:C, 2, 0),"")</f>
        <v/>
      </c>
      <c r="H738" s="43" t="s">
        <v>670</v>
      </c>
      <c r="I738" s="44">
        <v>549.0</v>
      </c>
      <c r="J738" s="45">
        <f>IFNA(VLOOKUP(S738,'Imported Index'!A:B,2,0),1)</f>
        <v>1</v>
      </c>
      <c r="K738" s="61"/>
      <c r="L738" s="46" t="s">
        <v>132</v>
      </c>
      <c r="M738" s="59">
        <v>-1.0</v>
      </c>
      <c r="N738" s="48"/>
      <c r="O738" s="49"/>
      <c r="P738" s="63"/>
      <c r="Q738" s="49">
        <f>ifna(VLookup(H738, PLA!A:C, 3, 0),"")</f>
        <v>94</v>
      </c>
      <c r="R738" s="49">
        <f>ifna(VLookup(H738, Sv!A:B, 2, 0),"")</f>
        <v>105</v>
      </c>
      <c r="S738" s="51" t="str">
        <f t="shared" si="2"/>
        <v>lilligant-1</v>
      </c>
    </row>
    <row r="739" ht="31.5" customHeight="1">
      <c r="A739" s="31">
        <v>738.0</v>
      </c>
      <c r="B739" s="31">
        <v>1.0</v>
      </c>
      <c r="C739" s="31">
        <v>26.0</v>
      </c>
      <c r="D739" s="31">
        <v>30.0</v>
      </c>
      <c r="E739" s="31">
        <v>5.0</v>
      </c>
      <c r="F739" s="31">
        <v>6.0</v>
      </c>
      <c r="G739" s="32" t="str">
        <f>ifna(VLookup(S739,Shiny!B:C, 2, 0),"")</f>
        <v/>
      </c>
      <c r="H739" s="52" t="s">
        <v>671</v>
      </c>
      <c r="I739" s="53">
        <v>550.0</v>
      </c>
      <c r="J739" s="54">
        <f>IFNA(VLOOKUP(S739,'Imported Index'!A:B,2,0),1)</f>
        <v>1</v>
      </c>
      <c r="K739" s="62"/>
      <c r="L739" s="33" t="s">
        <v>672</v>
      </c>
      <c r="M739" s="55"/>
      <c r="N739" s="55"/>
      <c r="O739" s="56">
        <f>ifna(VLookup(H739, SwSh!A:B, 2, 0),"")</f>
        <v>64</v>
      </c>
      <c r="P739" s="64"/>
      <c r="Q739" s="56">
        <f>ifna(VLookup(H739, PLA!A:C, 3, 0),"")</f>
        <v>166</v>
      </c>
      <c r="R739" s="56">
        <f>ifna(VLookup(H739, Sv!A:B, 2, 0),"")</f>
        <v>138</v>
      </c>
      <c r="S739" s="58" t="str">
        <f t="shared" si="2"/>
        <v>basculin</v>
      </c>
    </row>
    <row r="740" ht="31.5" customHeight="1">
      <c r="A740" s="41">
        <v>739.0</v>
      </c>
      <c r="B740" s="41">
        <v>1.0</v>
      </c>
      <c r="C740" s="41">
        <v>27.0</v>
      </c>
      <c r="D740" s="41">
        <v>1.0</v>
      </c>
      <c r="E740" s="41">
        <v>1.0</v>
      </c>
      <c r="F740" s="41">
        <v>1.0</v>
      </c>
      <c r="G740" s="42" t="str">
        <f>ifna(VLookup(S740,Shiny!B:C, 2, 0),"")</f>
        <v/>
      </c>
      <c r="H740" s="43" t="s">
        <v>671</v>
      </c>
      <c r="I740" s="44">
        <v>550.0</v>
      </c>
      <c r="J740" s="45">
        <f>IFNA(VLOOKUP(S740,'Imported Index'!A:B,2,0),1)</f>
        <v>1</v>
      </c>
      <c r="K740" s="61"/>
      <c r="L740" s="47" t="s">
        <v>673</v>
      </c>
      <c r="M740" s="59">
        <v>-1.0</v>
      </c>
      <c r="N740" s="48"/>
      <c r="O740" s="49">
        <f>ifna(VLookup(H740, SwSh!A:B, 2, 0),"")</f>
        <v>64</v>
      </c>
      <c r="P740" s="63"/>
      <c r="Q740" s="49">
        <f>ifna(VLookup(H740, PLA!A:C, 3, 0),"")</f>
        <v>166</v>
      </c>
      <c r="R740" s="49">
        <f>ifna(VLookup(H740, Sv!A:B, 2, 0),"")</f>
        <v>138</v>
      </c>
      <c r="S740" s="51" t="str">
        <f t="shared" si="2"/>
        <v>basculin-1</v>
      </c>
    </row>
    <row r="741" ht="31.5" customHeight="1">
      <c r="A741" s="31">
        <v>740.0</v>
      </c>
      <c r="B741" s="31">
        <v>1.0</v>
      </c>
      <c r="C741" s="31">
        <v>27.0</v>
      </c>
      <c r="D741" s="31">
        <v>2.0</v>
      </c>
      <c r="E741" s="31">
        <v>1.0</v>
      </c>
      <c r="F741" s="31">
        <v>2.0</v>
      </c>
      <c r="G741" s="32" t="str">
        <f>ifna(VLookup(S741,Shiny!B:C, 2, 0),"")</f>
        <v/>
      </c>
      <c r="H741" s="52" t="s">
        <v>671</v>
      </c>
      <c r="I741" s="53">
        <v>550.0</v>
      </c>
      <c r="J741" s="54">
        <f>IFNA(VLOOKUP(S741,'Imported Index'!A:B,2,0),1)</f>
        <v>1</v>
      </c>
      <c r="K741" s="62"/>
      <c r="L741" s="33" t="s">
        <v>674</v>
      </c>
      <c r="M741" s="37">
        <v>-2.0</v>
      </c>
      <c r="N741" s="55"/>
      <c r="O741" s="56">
        <f>ifna(VLookup(H741, SwSh!A:B, 2, 0),"")</f>
        <v>64</v>
      </c>
      <c r="P741" s="64"/>
      <c r="Q741" s="56">
        <f>ifna(VLookup(H741, PLA!A:C, 3, 0),"")</f>
        <v>166</v>
      </c>
      <c r="R741" s="56">
        <f>ifna(VLookup(H741, Sv!A:B, 2, 0),"")</f>
        <v>138</v>
      </c>
      <c r="S741" s="58" t="str">
        <f t="shared" si="2"/>
        <v>basculin-2</v>
      </c>
    </row>
    <row r="742" ht="31.5" customHeight="1">
      <c r="A742" s="41">
        <v>741.0</v>
      </c>
      <c r="B742" s="41">
        <v>1.0</v>
      </c>
      <c r="C742" s="41">
        <v>27.0</v>
      </c>
      <c r="D742" s="41">
        <v>3.0</v>
      </c>
      <c r="E742" s="41">
        <v>1.0</v>
      </c>
      <c r="F742" s="41">
        <v>3.0</v>
      </c>
      <c r="G742" s="42" t="str">
        <f>ifna(VLookup(S742,Shiny!B:C, 2, 0),"")</f>
        <v/>
      </c>
      <c r="H742" s="43" t="s">
        <v>675</v>
      </c>
      <c r="I742" s="44">
        <v>551.0</v>
      </c>
      <c r="J742" s="45">
        <f>IFNA(VLOOKUP(S742,'Imported Index'!A:B,2,0),1)</f>
        <v>1</v>
      </c>
      <c r="K742" s="61"/>
      <c r="L742" s="47"/>
      <c r="M742" s="48"/>
      <c r="N742" s="48"/>
      <c r="O742" s="49">
        <f>ifna(VLookup(H742, SwSh!A:B, 2, 0),"")</f>
        <v>176</v>
      </c>
      <c r="P742" s="63"/>
      <c r="Q742" s="49" t="str">
        <f>ifna(VLookup(H742, PLA!A:C, 3, 0),"")</f>
        <v/>
      </c>
      <c r="R742" s="49">
        <f>ifna(VLookup(H742, Sv!A:B, 2, 0),"")</f>
        <v>267</v>
      </c>
      <c r="S742" s="51" t="str">
        <f t="shared" si="2"/>
        <v>sandile</v>
      </c>
    </row>
    <row r="743" ht="31.5" customHeight="1">
      <c r="A743" s="31">
        <v>742.0</v>
      </c>
      <c r="B743" s="31">
        <v>1.0</v>
      </c>
      <c r="C743" s="31">
        <v>27.0</v>
      </c>
      <c r="D743" s="31">
        <v>4.0</v>
      </c>
      <c r="E743" s="31">
        <v>1.0</v>
      </c>
      <c r="F743" s="31">
        <v>4.0</v>
      </c>
      <c r="G743" s="32" t="str">
        <f>ifna(VLookup(S743,Shiny!B:C, 2, 0),"")</f>
        <v/>
      </c>
      <c r="H743" s="52" t="s">
        <v>676</v>
      </c>
      <c r="I743" s="53">
        <v>552.0</v>
      </c>
      <c r="J743" s="54">
        <f>IFNA(VLOOKUP(S743,'Imported Index'!A:B,2,0),1)</f>
        <v>1</v>
      </c>
      <c r="K743" s="62"/>
      <c r="L743" s="33"/>
      <c r="M743" s="55"/>
      <c r="N743" s="55"/>
      <c r="O743" s="56">
        <f>ifna(VLookup(H743, SwSh!A:B, 2, 0),"")</f>
        <v>177</v>
      </c>
      <c r="P743" s="64"/>
      <c r="Q743" s="56" t="str">
        <f>ifna(VLookup(H743, PLA!A:C, 3, 0),"")</f>
        <v/>
      </c>
      <c r="R743" s="56">
        <f>ifna(VLookup(H743, Sv!A:B, 2, 0),"")</f>
        <v>268</v>
      </c>
      <c r="S743" s="58" t="str">
        <f t="shared" si="2"/>
        <v>krokorok</v>
      </c>
    </row>
    <row r="744" ht="31.5" customHeight="1">
      <c r="A744" s="41">
        <v>743.0</v>
      </c>
      <c r="B744" s="41">
        <v>1.0</v>
      </c>
      <c r="C744" s="41">
        <v>27.0</v>
      </c>
      <c r="D744" s="41">
        <v>5.0</v>
      </c>
      <c r="E744" s="41">
        <v>1.0</v>
      </c>
      <c r="F744" s="41">
        <v>5.0</v>
      </c>
      <c r="G744" s="42" t="str">
        <f>ifna(VLookup(S744,Shiny!B:C, 2, 0),"")</f>
        <v/>
      </c>
      <c r="H744" s="43" t="s">
        <v>677</v>
      </c>
      <c r="I744" s="44">
        <v>553.0</v>
      </c>
      <c r="J744" s="45">
        <f>IFNA(VLOOKUP(S744,'Imported Index'!A:B,2,0),1)</f>
        <v>1</v>
      </c>
      <c r="K744" s="61"/>
      <c r="L744" s="47"/>
      <c r="M744" s="48"/>
      <c r="N744" s="48"/>
      <c r="O744" s="49">
        <f>ifna(VLookup(H744, SwSh!A:B, 2, 0),"")</f>
        <v>178</v>
      </c>
      <c r="P744" s="63"/>
      <c r="Q744" s="49" t="str">
        <f>ifna(VLookup(H744, PLA!A:C, 3, 0),"")</f>
        <v/>
      </c>
      <c r="R744" s="49">
        <f>ifna(VLookup(H744, Sv!A:B, 2, 0),"")</f>
        <v>269</v>
      </c>
      <c r="S744" s="51" t="str">
        <f t="shared" si="2"/>
        <v>krookodile</v>
      </c>
    </row>
    <row r="745" ht="31.5" customHeight="1">
      <c r="A745" s="31">
        <v>744.0</v>
      </c>
      <c r="B745" s="31">
        <v>1.0</v>
      </c>
      <c r="C745" s="31">
        <v>27.0</v>
      </c>
      <c r="D745" s="31">
        <v>6.0</v>
      </c>
      <c r="E745" s="31">
        <v>1.0</v>
      </c>
      <c r="F745" s="31">
        <v>6.0</v>
      </c>
      <c r="G745" s="32" t="str">
        <f>ifna(VLookup(S745,Shiny!B:C, 2, 0),"")</f>
        <v/>
      </c>
      <c r="H745" s="52" t="s">
        <v>678</v>
      </c>
      <c r="I745" s="53">
        <v>554.0</v>
      </c>
      <c r="J745" s="54">
        <f>IFNA(VLOOKUP(S745,'Imported Index'!A:B,2,0),1)</f>
        <v>1</v>
      </c>
      <c r="K745" s="33"/>
      <c r="L745" s="33" t="s">
        <v>90</v>
      </c>
      <c r="M745" s="55"/>
      <c r="N745" s="55"/>
      <c r="O745" s="56">
        <f>ifna(VLookup(H745, SwSh!A:B, 2, 0),"")</f>
        <v>103</v>
      </c>
      <c r="P745" s="64"/>
      <c r="Q745" s="56" t="str">
        <f>ifna(VLookup(H745, PLA!A:C, 3, 0),"")</f>
        <v/>
      </c>
      <c r="R745" s="56" t="str">
        <f>ifna(VLookup(H745, Sv!A:B, 2, 0),"")</f>
        <v/>
      </c>
      <c r="S745" s="58" t="str">
        <f t="shared" si="2"/>
        <v>darumaka</v>
      </c>
    </row>
    <row r="746" ht="31.5" customHeight="1">
      <c r="A746" s="41">
        <v>745.0</v>
      </c>
      <c r="B746" s="41">
        <v>1.0</v>
      </c>
      <c r="C746" s="41">
        <v>27.0</v>
      </c>
      <c r="D746" s="41">
        <v>7.0</v>
      </c>
      <c r="E746" s="41">
        <v>2.0</v>
      </c>
      <c r="F746" s="41">
        <v>1.0</v>
      </c>
      <c r="G746" s="42" t="str">
        <f>ifna(VLookup(S746,Shiny!B:C, 2, 0),"")</f>
        <v/>
      </c>
      <c r="H746" s="43" t="s">
        <v>678</v>
      </c>
      <c r="I746" s="44">
        <v>554.0</v>
      </c>
      <c r="J746" s="45">
        <f>IFNA(VLOOKUP(S746,'Imported Index'!A:B,2,0),1)</f>
        <v>1</v>
      </c>
      <c r="K746" s="61"/>
      <c r="L746" s="47" t="s">
        <v>679</v>
      </c>
      <c r="M746" s="59">
        <v>-1.0</v>
      </c>
      <c r="N746" s="48"/>
      <c r="O746" s="49">
        <f>ifna(VLookup(H746, SwSh!A:B, 2, 0),"")</f>
        <v>103</v>
      </c>
      <c r="P746" s="63"/>
      <c r="Q746" s="49" t="str">
        <f>ifna(VLookup(H746, PLA!A:C, 3, 0),"")</f>
        <v/>
      </c>
      <c r="R746" s="49" t="str">
        <f>ifna(VLookup(H746, Sv!A:B, 2, 0),"")</f>
        <v/>
      </c>
      <c r="S746" s="51" t="str">
        <f t="shared" si="2"/>
        <v>darumaka-1</v>
      </c>
    </row>
    <row r="747" ht="31.5" customHeight="1">
      <c r="A747" s="31">
        <v>746.0</v>
      </c>
      <c r="B747" s="31">
        <v>1.0</v>
      </c>
      <c r="C747" s="31">
        <v>27.0</v>
      </c>
      <c r="D747" s="31">
        <v>8.0</v>
      </c>
      <c r="E747" s="31">
        <v>2.0</v>
      </c>
      <c r="F747" s="31">
        <v>2.0</v>
      </c>
      <c r="G747" s="32" t="str">
        <f>ifna(VLookup(S747,Shiny!B:C, 2, 0),"")</f>
        <v/>
      </c>
      <c r="H747" s="52" t="s">
        <v>680</v>
      </c>
      <c r="I747" s="53">
        <v>555.0</v>
      </c>
      <c r="J747" s="54">
        <f>IFNA(VLOOKUP(S747,'Imported Index'!A:B,2,0),1)</f>
        <v>1</v>
      </c>
      <c r="K747" s="62"/>
      <c r="L747" s="33" t="s">
        <v>90</v>
      </c>
      <c r="M747" s="55"/>
      <c r="N747" s="55"/>
      <c r="O747" s="56">
        <f>ifna(VLookup(H747, SwSh!A:B, 2, 0),"")</f>
        <v>104</v>
      </c>
      <c r="P747" s="64"/>
      <c r="Q747" s="56" t="str">
        <f>ifna(VLookup(H747, PLA!A:C, 3, 0),"")</f>
        <v/>
      </c>
      <c r="R747" s="56" t="str">
        <f>ifna(VLookup(H747, Sv!A:B, 2, 0),"")</f>
        <v/>
      </c>
      <c r="S747" s="58" t="str">
        <f t="shared" si="2"/>
        <v>darmanitan</v>
      </c>
    </row>
    <row r="748" ht="31.5" customHeight="1">
      <c r="A748" s="41">
        <v>747.0</v>
      </c>
      <c r="B748" s="41">
        <v>1.0</v>
      </c>
      <c r="C748" s="41">
        <v>27.0</v>
      </c>
      <c r="D748" s="41">
        <v>9.0</v>
      </c>
      <c r="E748" s="41">
        <v>2.0</v>
      </c>
      <c r="F748" s="41">
        <v>3.0</v>
      </c>
      <c r="G748" s="42" t="str">
        <f>ifna(VLookup(S748,Shiny!B:C, 2, 0),"")</f>
        <v/>
      </c>
      <c r="H748" s="43" t="s">
        <v>680</v>
      </c>
      <c r="I748" s="44">
        <v>555.0</v>
      </c>
      <c r="J748" s="45">
        <f>IFNA(VLOOKUP(S748,'Imported Index'!A:B,2,0),1)</f>
        <v>1</v>
      </c>
      <c r="K748" s="47"/>
      <c r="L748" s="47" t="s">
        <v>679</v>
      </c>
      <c r="M748" s="59">
        <v>-1.0</v>
      </c>
      <c r="N748" s="48"/>
      <c r="O748" s="49">
        <f>ifna(VLookup(H748, SwSh!A:B, 2, 0),"")</f>
        <v>104</v>
      </c>
      <c r="P748" s="63"/>
      <c r="Q748" s="49" t="str">
        <f>ifna(VLookup(H748, PLA!A:C, 3, 0),"")</f>
        <v/>
      </c>
      <c r="R748" s="49" t="str">
        <f>ifna(VLookup(H748, Sv!A:B, 2, 0),"")</f>
        <v/>
      </c>
      <c r="S748" s="51" t="str">
        <f t="shared" si="2"/>
        <v>darmanitan-1</v>
      </c>
    </row>
    <row r="749" ht="31.5" customHeight="1">
      <c r="A749" s="31">
        <v>748.0</v>
      </c>
      <c r="B749" s="31">
        <v>1.0</v>
      </c>
      <c r="C749" s="31">
        <v>27.0</v>
      </c>
      <c r="D749" s="31">
        <v>10.0</v>
      </c>
      <c r="E749" s="31">
        <v>2.0</v>
      </c>
      <c r="F749" s="31">
        <v>4.0</v>
      </c>
      <c r="G749" s="32" t="str">
        <f>ifna(VLookup(S749,Shiny!B:C, 2, 0),"")</f>
        <v/>
      </c>
      <c r="H749" s="52" t="s">
        <v>681</v>
      </c>
      <c r="I749" s="53">
        <v>556.0</v>
      </c>
      <c r="J749" s="54">
        <f>IFNA(VLOOKUP(S749,'Imported Index'!A:B,2,0),1)</f>
        <v>1</v>
      </c>
      <c r="K749" s="33"/>
      <c r="L749" s="33"/>
      <c r="M749" s="55"/>
      <c r="N749" s="55"/>
      <c r="O749" s="56">
        <f>ifna(VLookup(H749, SwSh!A:B, 2, 0),"")</f>
        <v>296</v>
      </c>
      <c r="P749" s="64"/>
      <c r="Q749" s="56" t="str">
        <f>ifna(VLookup(H749, PLA!A:C, 3, 0),"")</f>
        <v/>
      </c>
      <c r="R749" s="56" t="str">
        <f>ifna(VLookup(H749, Sv!A:B, 2, 0),"")</f>
        <v/>
      </c>
      <c r="S749" s="58" t="str">
        <f t="shared" si="2"/>
        <v>maractus</v>
      </c>
    </row>
    <row r="750" ht="31.5" customHeight="1">
      <c r="A750" s="41">
        <v>749.0</v>
      </c>
      <c r="B750" s="41">
        <v>1.0</v>
      </c>
      <c r="C750" s="41">
        <v>27.0</v>
      </c>
      <c r="D750" s="41">
        <v>11.0</v>
      </c>
      <c r="E750" s="41">
        <v>2.0</v>
      </c>
      <c r="F750" s="41">
        <v>5.0</v>
      </c>
      <c r="G750" s="42" t="str">
        <f>ifna(VLookup(S750,Shiny!B:C, 2, 0),"")</f>
        <v/>
      </c>
      <c r="H750" s="43" t="s">
        <v>682</v>
      </c>
      <c r="I750" s="44">
        <v>557.0</v>
      </c>
      <c r="J750" s="45">
        <f>IFNA(VLOOKUP(S750,'Imported Index'!A:B,2,0),1)</f>
        <v>1</v>
      </c>
      <c r="K750" s="61"/>
      <c r="L750" s="47"/>
      <c r="M750" s="48"/>
      <c r="N750" s="48"/>
      <c r="O750" s="49">
        <f>ifna(VLookup(H750, SwSh!A:B, 2, 0),"")</f>
        <v>86</v>
      </c>
      <c r="P750" s="63"/>
      <c r="Q750" s="49" t="str">
        <f>ifna(VLookup(H750, PLA!A:C, 3, 0),"")</f>
        <v/>
      </c>
      <c r="R750" s="49" t="str">
        <f>ifna(VLookup(H750, Sv!A:B, 2, 0),"")</f>
        <v/>
      </c>
      <c r="S750" s="51" t="str">
        <f t="shared" si="2"/>
        <v>dwebble</v>
      </c>
    </row>
    <row r="751" ht="31.5" customHeight="1">
      <c r="A751" s="31">
        <v>750.0</v>
      </c>
      <c r="B751" s="31">
        <v>1.0</v>
      </c>
      <c r="C751" s="31">
        <v>27.0</v>
      </c>
      <c r="D751" s="31">
        <v>12.0</v>
      </c>
      <c r="E751" s="31">
        <v>2.0</v>
      </c>
      <c r="F751" s="31">
        <v>6.0</v>
      </c>
      <c r="G751" s="32" t="str">
        <f>ifna(VLookup(S751,Shiny!B:C, 2, 0),"")</f>
        <v/>
      </c>
      <c r="H751" s="52" t="s">
        <v>683</v>
      </c>
      <c r="I751" s="53">
        <v>558.0</v>
      </c>
      <c r="J751" s="54">
        <f>IFNA(VLOOKUP(S751,'Imported Index'!A:B,2,0),1)</f>
        <v>1</v>
      </c>
      <c r="K751" s="62"/>
      <c r="L751" s="33"/>
      <c r="M751" s="55"/>
      <c r="N751" s="55"/>
      <c r="O751" s="56">
        <f>ifna(VLookup(H751, SwSh!A:B, 2, 0),"")</f>
        <v>87</v>
      </c>
      <c r="P751" s="64"/>
      <c r="Q751" s="56" t="str">
        <f>ifna(VLookup(H751, PLA!A:C, 3, 0),"")</f>
        <v/>
      </c>
      <c r="R751" s="56" t="str">
        <f>ifna(VLookup(H751, Sv!A:B, 2, 0),"")</f>
        <v/>
      </c>
      <c r="S751" s="58" t="str">
        <f t="shared" si="2"/>
        <v>crustle</v>
      </c>
    </row>
    <row r="752" ht="31.5" customHeight="1">
      <c r="A752" s="41">
        <v>751.0</v>
      </c>
      <c r="B752" s="41">
        <v>1.0</v>
      </c>
      <c r="C752" s="41">
        <v>27.0</v>
      </c>
      <c r="D752" s="41">
        <v>13.0</v>
      </c>
      <c r="E752" s="41">
        <v>3.0</v>
      </c>
      <c r="F752" s="41">
        <v>1.0</v>
      </c>
      <c r="G752" s="42" t="str">
        <f>ifna(VLookup(S752,Shiny!B:C, 2, 0),"")</f>
        <v/>
      </c>
      <c r="H752" s="43" t="s">
        <v>684</v>
      </c>
      <c r="I752" s="44">
        <v>559.0</v>
      </c>
      <c r="J752" s="45">
        <f>IFNA(VLOOKUP(S752,'Imported Index'!A:B,2,0),1)</f>
        <v>1</v>
      </c>
      <c r="K752" s="47"/>
      <c r="L752" s="47"/>
      <c r="M752" s="48"/>
      <c r="N752" s="48"/>
      <c r="O752" s="49">
        <f>ifna(VLookup(H752, SwSh!A:B, 2, 0),"")</f>
        <v>161</v>
      </c>
      <c r="P752" s="63"/>
      <c r="Q752" s="49" t="str">
        <f>ifna(VLookup(H752, PLA!A:C, 3, 0),"")</f>
        <v/>
      </c>
      <c r="R752" s="49" t="str">
        <f>ifna(VLookup(H752, Sv!A:B, 2, 0),"")</f>
        <v>I?</v>
      </c>
      <c r="S752" s="51" t="str">
        <f t="shared" si="2"/>
        <v>scraggy</v>
      </c>
    </row>
    <row r="753" ht="31.5" customHeight="1">
      <c r="A753" s="31">
        <v>752.0</v>
      </c>
      <c r="B753" s="31">
        <v>1.0</v>
      </c>
      <c r="C753" s="31">
        <v>27.0</v>
      </c>
      <c r="D753" s="31">
        <v>14.0</v>
      </c>
      <c r="E753" s="31">
        <v>3.0</v>
      </c>
      <c r="F753" s="31">
        <v>2.0</v>
      </c>
      <c r="G753" s="32" t="str">
        <f>ifna(VLookup(S753,Shiny!B:C, 2, 0),"")</f>
        <v/>
      </c>
      <c r="H753" s="52" t="s">
        <v>685</v>
      </c>
      <c r="I753" s="53">
        <v>560.0</v>
      </c>
      <c r="J753" s="54">
        <f>IFNA(VLOOKUP(S753,'Imported Index'!A:B,2,0),1)</f>
        <v>1</v>
      </c>
      <c r="K753" s="33"/>
      <c r="L753" s="33"/>
      <c r="M753" s="55"/>
      <c r="N753" s="55"/>
      <c r="O753" s="56">
        <f>ifna(VLookup(H753, SwSh!A:B, 2, 0),"")</f>
        <v>162</v>
      </c>
      <c r="P753" s="64"/>
      <c r="Q753" s="56" t="str">
        <f>ifna(VLookup(H753, PLA!A:C, 3, 0),"")</f>
        <v/>
      </c>
      <c r="R753" s="56" t="str">
        <f>ifna(VLookup(H753, Sv!A:B, 2, 0),"")</f>
        <v>I?</v>
      </c>
      <c r="S753" s="58" t="str">
        <f t="shared" si="2"/>
        <v>scrafty</v>
      </c>
    </row>
    <row r="754" ht="31.5" customHeight="1">
      <c r="A754" s="41">
        <v>753.0</v>
      </c>
      <c r="B754" s="41">
        <v>1.0</v>
      </c>
      <c r="C754" s="41">
        <v>27.0</v>
      </c>
      <c r="D754" s="41">
        <v>15.0</v>
      </c>
      <c r="E754" s="41">
        <v>3.0</v>
      </c>
      <c r="F754" s="41">
        <v>3.0</v>
      </c>
      <c r="G754" s="42" t="str">
        <f>ifna(VLookup(S754,Shiny!B:C, 2, 0),"")</f>
        <v/>
      </c>
      <c r="H754" s="43" t="s">
        <v>686</v>
      </c>
      <c r="I754" s="44">
        <v>561.0</v>
      </c>
      <c r="J754" s="45">
        <f>IFNA(VLOOKUP(S754,'Imported Index'!A:B,2,0),1)</f>
        <v>1</v>
      </c>
      <c r="K754" s="47"/>
      <c r="L754" s="47"/>
      <c r="M754" s="48"/>
      <c r="N754" s="48"/>
      <c r="O754" s="49">
        <f>ifna(VLookup(H754, SwSh!A:B, 2, 0),"")</f>
        <v>297</v>
      </c>
      <c r="P754" s="63"/>
      <c r="Q754" s="49" t="str">
        <f>ifna(VLookup(H754, PLA!A:C, 3, 0),"")</f>
        <v/>
      </c>
      <c r="R754" s="49" t="str">
        <f>ifna(VLookup(H754, Sv!A:B, 2, 0),"")</f>
        <v/>
      </c>
      <c r="S754" s="51" t="str">
        <f t="shared" si="2"/>
        <v>sigilyph</v>
      </c>
    </row>
    <row r="755" ht="31.5" customHeight="1">
      <c r="A755" s="31">
        <v>754.0</v>
      </c>
      <c r="B755" s="31">
        <v>1.0</v>
      </c>
      <c r="C755" s="31">
        <v>27.0</v>
      </c>
      <c r="D755" s="31">
        <v>16.0</v>
      </c>
      <c r="E755" s="31">
        <v>3.0</v>
      </c>
      <c r="F755" s="31">
        <v>4.0</v>
      </c>
      <c r="G755" s="32" t="str">
        <f>ifna(VLookup(S755,Shiny!B:C, 2, 0),"")</f>
        <v/>
      </c>
      <c r="H755" s="52" t="s">
        <v>687</v>
      </c>
      <c r="I755" s="53">
        <v>562.0</v>
      </c>
      <c r="J755" s="54">
        <f>IFNA(VLOOKUP(S755,'Imported Index'!A:B,2,0),1)</f>
        <v>1</v>
      </c>
      <c r="K755" s="33"/>
      <c r="L755" s="33" t="s">
        <v>90</v>
      </c>
      <c r="M755" s="55"/>
      <c r="N755" s="55"/>
      <c r="O755" s="56">
        <f>ifna(VLookup(H755, SwSh!A:B, 2, 0),"")</f>
        <v>327</v>
      </c>
      <c r="P755" s="64"/>
      <c r="Q755" s="56" t="str">
        <f>ifna(VLookup(H755, PLA!A:C, 3, 0),"")</f>
        <v/>
      </c>
      <c r="R755" s="56" t="str">
        <f>ifna(VLookup(H755, Sv!A:B, 2, 0),"")</f>
        <v/>
      </c>
      <c r="S755" s="58" t="str">
        <f t="shared" si="2"/>
        <v>yamask</v>
      </c>
    </row>
    <row r="756" ht="31.5" customHeight="1">
      <c r="A756" s="41">
        <v>755.0</v>
      </c>
      <c r="B756" s="41">
        <v>1.0</v>
      </c>
      <c r="C756" s="41">
        <v>27.0</v>
      </c>
      <c r="D756" s="41">
        <v>17.0</v>
      </c>
      <c r="E756" s="41">
        <v>3.0</v>
      </c>
      <c r="F756" s="41">
        <v>5.0</v>
      </c>
      <c r="G756" s="42" t="str">
        <f>ifna(VLookup(S756,Shiny!B:C, 2, 0),"")</f>
        <v/>
      </c>
      <c r="H756" s="43" t="s">
        <v>687</v>
      </c>
      <c r="I756" s="44">
        <v>562.0</v>
      </c>
      <c r="J756" s="45">
        <f>IFNA(VLOOKUP(S756,'Imported Index'!A:B,2,0),1)</f>
        <v>1</v>
      </c>
      <c r="K756" s="61"/>
      <c r="L756" s="47" t="s">
        <v>679</v>
      </c>
      <c r="M756" s="59">
        <v>-1.0</v>
      </c>
      <c r="N756" s="48"/>
      <c r="O756" s="49">
        <f>ifna(VLookup(H756, SwSh!A:B, 2, 0),"")</f>
        <v>327</v>
      </c>
      <c r="P756" s="63"/>
      <c r="Q756" s="49" t="str">
        <f>ifna(VLookup(H756, PLA!A:C, 3, 0),"")</f>
        <v/>
      </c>
      <c r="R756" s="49" t="str">
        <f>ifna(VLookup(H756, Sv!A:B, 2, 0),"")</f>
        <v/>
      </c>
      <c r="S756" s="51" t="str">
        <f t="shared" si="2"/>
        <v>yamask-1</v>
      </c>
    </row>
    <row r="757" ht="31.5" customHeight="1">
      <c r="A757" s="31">
        <v>756.0</v>
      </c>
      <c r="B757" s="31">
        <v>1.0</v>
      </c>
      <c r="C757" s="31">
        <v>27.0</v>
      </c>
      <c r="D757" s="31">
        <v>18.0</v>
      </c>
      <c r="E757" s="31">
        <v>3.0</v>
      </c>
      <c r="F757" s="31">
        <v>6.0</v>
      </c>
      <c r="G757" s="32" t="str">
        <f>ifna(VLookup(S757,Shiny!B:C, 2, 0),"")</f>
        <v/>
      </c>
      <c r="H757" s="52" t="s">
        <v>688</v>
      </c>
      <c r="I757" s="53">
        <v>563.0</v>
      </c>
      <c r="J757" s="54">
        <f>IFNA(VLOOKUP(S757,'Imported Index'!A:B,2,0),1)</f>
        <v>1</v>
      </c>
      <c r="K757" s="62"/>
      <c r="L757" s="33"/>
      <c r="M757" s="55"/>
      <c r="N757" s="55"/>
      <c r="O757" s="56">
        <f>ifna(VLookup(H757, SwSh!A:B, 2, 0),"")</f>
        <v>329</v>
      </c>
      <c r="P757" s="64"/>
      <c r="Q757" s="56" t="str">
        <f>ifna(VLookup(H757, PLA!A:C, 3, 0),"")</f>
        <v/>
      </c>
      <c r="R757" s="56" t="str">
        <f>ifna(VLookup(H757, Sv!A:B, 2, 0),"")</f>
        <v/>
      </c>
      <c r="S757" s="58" t="str">
        <f t="shared" si="2"/>
        <v>cofagrigus</v>
      </c>
    </row>
    <row r="758" ht="31.5" customHeight="1">
      <c r="A758" s="41">
        <v>757.0</v>
      </c>
      <c r="B758" s="41">
        <v>1.0</v>
      </c>
      <c r="C758" s="41">
        <v>27.0</v>
      </c>
      <c r="D758" s="41">
        <v>19.0</v>
      </c>
      <c r="E758" s="41">
        <v>4.0</v>
      </c>
      <c r="F758" s="41">
        <v>1.0</v>
      </c>
      <c r="G758" s="42" t="str">
        <f>ifna(VLookup(S758,Shiny!B:C, 2, 0),"")</f>
        <v/>
      </c>
      <c r="H758" s="43" t="s">
        <v>689</v>
      </c>
      <c r="I758" s="44">
        <v>564.0</v>
      </c>
      <c r="J758" s="45">
        <f>IFNA(VLOOKUP(S758,'Imported Index'!A:B,2,0),1)</f>
        <v>1</v>
      </c>
      <c r="K758" s="47"/>
      <c r="L758" s="47"/>
      <c r="M758" s="48"/>
      <c r="N758" s="48"/>
      <c r="O758" s="49">
        <f>ifna(VLookup(H758, SwSh!A:B, 2, 0),"")</f>
        <v>147</v>
      </c>
      <c r="P758" s="63"/>
      <c r="Q758" s="49" t="str">
        <f>ifna(VLookup(H758, PLA!A:C, 3, 0),"")</f>
        <v/>
      </c>
      <c r="R758" s="49" t="str">
        <f>ifna(VLookup(H758, Sv!A:B, 2, 0),"")</f>
        <v/>
      </c>
      <c r="S758" s="51" t="str">
        <f t="shared" si="2"/>
        <v>tirtouga</v>
      </c>
    </row>
    <row r="759" ht="31.5" customHeight="1">
      <c r="A759" s="31">
        <v>758.0</v>
      </c>
      <c r="B759" s="31">
        <v>1.0</v>
      </c>
      <c r="C759" s="31">
        <v>27.0</v>
      </c>
      <c r="D759" s="31">
        <v>20.0</v>
      </c>
      <c r="E759" s="31">
        <v>4.0</v>
      </c>
      <c r="F759" s="31">
        <v>2.0</v>
      </c>
      <c r="G759" s="32" t="str">
        <f>ifna(VLookup(S759,Shiny!B:C, 2, 0),"")</f>
        <v/>
      </c>
      <c r="H759" s="52" t="s">
        <v>690</v>
      </c>
      <c r="I759" s="53">
        <v>565.0</v>
      </c>
      <c r="J759" s="54">
        <f>IFNA(VLOOKUP(S759,'Imported Index'!A:B,2,0),1)</f>
        <v>1</v>
      </c>
      <c r="K759" s="33"/>
      <c r="L759" s="33"/>
      <c r="M759" s="55"/>
      <c r="N759" s="55"/>
      <c r="O759" s="56">
        <f>ifna(VLookup(H759, SwSh!A:B, 2, 0),"")</f>
        <v>148</v>
      </c>
      <c r="P759" s="64"/>
      <c r="Q759" s="56" t="str">
        <f>ifna(VLookup(H759, PLA!A:C, 3, 0),"")</f>
        <v/>
      </c>
      <c r="R759" s="56" t="str">
        <f>ifna(VLookup(H759, Sv!A:B, 2, 0),"")</f>
        <v/>
      </c>
      <c r="S759" s="58" t="str">
        <f t="shared" si="2"/>
        <v>carracosta</v>
      </c>
    </row>
    <row r="760" ht="31.5" customHeight="1">
      <c r="A760" s="41">
        <v>759.0</v>
      </c>
      <c r="B760" s="41">
        <v>1.0</v>
      </c>
      <c r="C760" s="41">
        <v>27.0</v>
      </c>
      <c r="D760" s="41">
        <v>21.0</v>
      </c>
      <c r="E760" s="41">
        <v>4.0</v>
      </c>
      <c r="F760" s="41">
        <v>3.0</v>
      </c>
      <c r="G760" s="42" t="str">
        <f>ifna(VLookup(S760,Shiny!B:C, 2, 0),"")</f>
        <v/>
      </c>
      <c r="H760" s="43" t="s">
        <v>691</v>
      </c>
      <c r="I760" s="44">
        <v>566.0</v>
      </c>
      <c r="J760" s="45">
        <f>IFNA(VLOOKUP(S760,'Imported Index'!A:B,2,0),1)</f>
        <v>1</v>
      </c>
      <c r="K760" s="47"/>
      <c r="L760" s="47"/>
      <c r="M760" s="48"/>
      <c r="N760" s="48"/>
      <c r="O760" s="49">
        <f>ifna(VLookup(H760, SwSh!A:B, 2, 0),"")</f>
        <v>149</v>
      </c>
      <c r="P760" s="63"/>
      <c r="Q760" s="49" t="str">
        <f>ifna(VLookup(H760, PLA!A:C, 3, 0),"")</f>
        <v/>
      </c>
      <c r="R760" s="49" t="str">
        <f>ifna(VLookup(H760, Sv!A:B, 2, 0),"")</f>
        <v/>
      </c>
      <c r="S760" s="51" t="str">
        <f t="shared" si="2"/>
        <v>archen</v>
      </c>
    </row>
    <row r="761" ht="31.5" customHeight="1">
      <c r="A761" s="31">
        <v>760.0</v>
      </c>
      <c r="B761" s="31">
        <v>1.0</v>
      </c>
      <c r="C761" s="31">
        <v>27.0</v>
      </c>
      <c r="D761" s="31">
        <v>22.0</v>
      </c>
      <c r="E761" s="31">
        <v>4.0</v>
      </c>
      <c r="F761" s="31">
        <v>4.0</v>
      </c>
      <c r="G761" s="32" t="str">
        <f>ifna(VLookup(S761,Shiny!B:C, 2, 0),"")</f>
        <v/>
      </c>
      <c r="H761" s="52" t="s">
        <v>692</v>
      </c>
      <c r="I761" s="53">
        <v>567.0</v>
      </c>
      <c r="J761" s="54">
        <f>IFNA(VLOOKUP(S761,'Imported Index'!A:B,2,0),1)</f>
        <v>1</v>
      </c>
      <c r="K761" s="33"/>
      <c r="L761" s="33"/>
      <c r="M761" s="55"/>
      <c r="N761" s="55"/>
      <c r="O761" s="56">
        <f>ifna(VLookup(H761, SwSh!A:B, 2, 0),"")</f>
        <v>150</v>
      </c>
      <c r="P761" s="64"/>
      <c r="Q761" s="56" t="str">
        <f>ifna(VLookup(H761, PLA!A:C, 3, 0),"")</f>
        <v/>
      </c>
      <c r="R761" s="56" t="str">
        <f>ifna(VLookup(H761, Sv!A:B, 2, 0),"")</f>
        <v/>
      </c>
      <c r="S761" s="58" t="str">
        <f t="shared" si="2"/>
        <v>archeops</v>
      </c>
    </row>
    <row r="762" ht="31.5" customHeight="1">
      <c r="A762" s="41">
        <v>761.0</v>
      </c>
      <c r="B762" s="41">
        <v>1.0</v>
      </c>
      <c r="C762" s="41">
        <v>27.0</v>
      </c>
      <c r="D762" s="41">
        <v>23.0</v>
      </c>
      <c r="E762" s="41">
        <v>4.0</v>
      </c>
      <c r="F762" s="41">
        <v>5.0</v>
      </c>
      <c r="G762" s="42" t="str">
        <f>ifna(VLookup(S762,Shiny!B:C, 2, 0),"")</f>
        <v/>
      </c>
      <c r="H762" s="43" t="s">
        <v>693</v>
      </c>
      <c r="I762" s="44">
        <v>568.0</v>
      </c>
      <c r="J762" s="45">
        <f>IFNA(VLOOKUP(S762,'Imported Index'!A:B,2,0),1)</f>
        <v>1</v>
      </c>
      <c r="K762" s="47"/>
      <c r="L762" s="47"/>
      <c r="M762" s="48"/>
      <c r="N762" s="48"/>
      <c r="O762" s="49">
        <f>ifna(VLookup(H762, SwSh!A:B, 2, 0),"")</f>
        <v>157</v>
      </c>
      <c r="P762" s="63"/>
      <c r="Q762" s="49" t="str">
        <f>ifna(VLookup(H762, PLA!A:C, 3, 0),"")</f>
        <v/>
      </c>
      <c r="R762" s="49" t="str">
        <f>ifna(VLookup(H762, Sv!A:B, 2, 0),"")</f>
        <v/>
      </c>
      <c r="S762" s="51" t="str">
        <f t="shared" si="2"/>
        <v>trubbish</v>
      </c>
    </row>
    <row r="763" ht="31.5" customHeight="1">
      <c r="A763" s="31">
        <v>762.0</v>
      </c>
      <c r="B763" s="31">
        <v>1.0</v>
      </c>
      <c r="C763" s="31">
        <v>27.0</v>
      </c>
      <c r="D763" s="31">
        <v>24.0</v>
      </c>
      <c r="E763" s="31">
        <v>4.0</v>
      </c>
      <c r="F763" s="31">
        <v>6.0</v>
      </c>
      <c r="G763" s="32" t="str">
        <f>ifna(VLookup(S763,Shiny!B:C, 2, 0),"")</f>
        <v/>
      </c>
      <c r="H763" s="52" t="s">
        <v>694</v>
      </c>
      <c r="I763" s="53">
        <v>569.0</v>
      </c>
      <c r="J763" s="54">
        <f>IFNA(VLOOKUP(S763,'Imported Index'!A:B,2,0),1)</f>
        <v>1</v>
      </c>
      <c r="K763" s="33"/>
      <c r="L763" s="33"/>
      <c r="M763" s="55"/>
      <c r="N763" s="55"/>
      <c r="O763" s="56">
        <f>ifna(VLookup(H763, SwSh!A:B, 2, 0),"")</f>
        <v>158</v>
      </c>
      <c r="P763" s="64"/>
      <c r="Q763" s="56" t="str">
        <f>ifna(VLookup(H763, PLA!A:C, 3, 0),"")</f>
        <v/>
      </c>
      <c r="R763" s="56" t="str">
        <f>ifna(VLookup(H763, Sv!A:B, 2, 0),"")</f>
        <v/>
      </c>
      <c r="S763" s="58" t="str">
        <f t="shared" si="2"/>
        <v>garbodor</v>
      </c>
    </row>
    <row r="764" ht="31.5" customHeight="1">
      <c r="A764" s="41">
        <v>763.0</v>
      </c>
      <c r="B764" s="41">
        <v>1.0</v>
      </c>
      <c r="C764" s="41">
        <v>27.0</v>
      </c>
      <c r="D764" s="41">
        <v>25.0</v>
      </c>
      <c r="E764" s="41">
        <v>5.0</v>
      </c>
      <c r="F764" s="41">
        <v>1.0</v>
      </c>
      <c r="G764" s="42" t="str">
        <f>ifna(VLookup(S764,Shiny!B:C, 2, 0),"")</f>
        <v/>
      </c>
      <c r="H764" s="43" t="s">
        <v>695</v>
      </c>
      <c r="I764" s="44">
        <v>570.0</v>
      </c>
      <c r="J764" s="45">
        <f>IFNA(VLOOKUP(S764,'Imported Index'!A:B,2,0),1)</f>
        <v>1</v>
      </c>
      <c r="K764" s="61"/>
      <c r="L764" s="47" t="s">
        <v>90</v>
      </c>
      <c r="M764" s="48"/>
      <c r="N764" s="48"/>
      <c r="O764" s="49">
        <f>ifna(VLookup(H764, SwSh!A:B, 2, 0),"")</f>
        <v>87</v>
      </c>
      <c r="P764" s="63"/>
      <c r="Q764" s="49">
        <f>ifna(VLookup(H764, PLA!A:C, 3, 0),"")</f>
        <v>219</v>
      </c>
      <c r="R764" s="49">
        <f>ifna(VLookup(H764, Sv!A:B, 2, 0),"")</f>
        <v>228</v>
      </c>
      <c r="S764" s="51" t="str">
        <f t="shared" si="2"/>
        <v>zorua</v>
      </c>
    </row>
    <row r="765" ht="31.5" customHeight="1">
      <c r="A765" s="31">
        <v>764.0</v>
      </c>
      <c r="B765" s="31">
        <v>1.0</v>
      </c>
      <c r="C765" s="31">
        <v>27.0</v>
      </c>
      <c r="D765" s="31">
        <v>26.0</v>
      </c>
      <c r="E765" s="31">
        <v>5.0</v>
      </c>
      <c r="F765" s="31">
        <v>2.0</v>
      </c>
      <c r="G765" s="32" t="str">
        <f>ifna(VLookup(S765,Shiny!B:C, 2, 0),"")</f>
        <v/>
      </c>
      <c r="H765" s="52" t="s">
        <v>695</v>
      </c>
      <c r="I765" s="53">
        <v>570.0</v>
      </c>
      <c r="J765" s="54">
        <f>IFNA(VLOOKUP(S765,'Imported Index'!A:B,2,0),1)</f>
        <v>1</v>
      </c>
      <c r="K765" s="62"/>
      <c r="L765" s="33" t="s">
        <v>132</v>
      </c>
      <c r="M765" s="37">
        <v>-1.0</v>
      </c>
      <c r="N765" s="55"/>
      <c r="O765" s="56"/>
      <c r="P765" s="64"/>
      <c r="Q765" s="56">
        <f>ifna(VLookup(H765, PLA!A:C, 3, 0),"")</f>
        <v>219</v>
      </c>
      <c r="R765" s="56">
        <f>ifna(VLookup(H765, Sv!A:B, 2, 0),"")</f>
        <v>228</v>
      </c>
      <c r="S765" s="58" t="str">
        <f t="shared" si="2"/>
        <v>zorua-1</v>
      </c>
    </row>
    <row r="766" ht="31.5" customHeight="1">
      <c r="A766" s="41">
        <v>765.0</v>
      </c>
      <c r="B766" s="41">
        <v>1.0</v>
      </c>
      <c r="C766" s="41">
        <v>27.0</v>
      </c>
      <c r="D766" s="41">
        <v>27.0</v>
      </c>
      <c r="E766" s="41">
        <v>5.0</v>
      </c>
      <c r="F766" s="41">
        <v>3.0</v>
      </c>
      <c r="G766" s="42" t="str">
        <f>ifna(VLookup(S766,Shiny!B:C, 2, 0),"")</f>
        <v/>
      </c>
      <c r="H766" s="43" t="s">
        <v>696</v>
      </c>
      <c r="I766" s="44">
        <v>571.0</v>
      </c>
      <c r="J766" s="45">
        <f>IFNA(VLOOKUP(S766,'Imported Index'!A:B,2,0),1)</f>
        <v>1</v>
      </c>
      <c r="K766" s="61"/>
      <c r="L766" s="47" t="s">
        <v>90</v>
      </c>
      <c r="M766" s="48"/>
      <c r="N766" s="48"/>
      <c r="O766" s="49">
        <f>ifna(VLookup(H766, SwSh!A:B, 2, 0),"")</f>
        <v>88</v>
      </c>
      <c r="P766" s="63"/>
      <c r="Q766" s="49">
        <f>ifna(VLookup(H766, PLA!A:C, 3, 0),"")</f>
        <v>220</v>
      </c>
      <c r="R766" s="49">
        <f>ifna(VLookup(H766, Sv!A:B, 2, 0),"")</f>
        <v>229</v>
      </c>
      <c r="S766" s="51" t="str">
        <f t="shared" si="2"/>
        <v>zoroark</v>
      </c>
    </row>
    <row r="767" ht="31.5" customHeight="1">
      <c r="A767" s="31">
        <v>766.0</v>
      </c>
      <c r="B767" s="31">
        <v>1.0</v>
      </c>
      <c r="C767" s="31">
        <v>27.0</v>
      </c>
      <c r="D767" s="31">
        <v>28.0</v>
      </c>
      <c r="E767" s="31">
        <v>5.0</v>
      </c>
      <c r="F767" s="31">
        <v>4.0</v>
      </c>
      <c r="G767" s="32" t="str">
        <f>ifna(VLookup(S767,Shiny!B:C, 2, 0),"")</f>
        <v/>
      </c>
      <c r="H767" s="52" t="s">
        <v>696</v>
      </c>
      <c r="I767" s="53">
        <v>571.0</v>
      </c>
      <c r="J767" s="54">
        <f>IFNA(VLOOKUP(S767,'Imported Index'!A:B,2,0),1)</f>
        <v>1</v>
      </c>
      <c r="K767" s="62"/>
      <c r="L767" s="33" t="s">
        <v>132</v>
      </c>
      <c r="M767" s="37">
        <v>-1.0</v>
      </c>
      <c r="N767" s="55"/>
      <c r="O767" s="56"/>
      <c r="P767" s="64"/>
      <c r="Q767" s="56">
        <f>ifna(VLookup(H767, PLA!A:C, 3, 0),"")</f>
        <v>220</v>
      </c>
      <c r="R767" s="56">
        <f>ifna(VLookup(H767, Sv!A:B, 2, 0),"")</f>
        <v>229</v>
      </c>
      <c r="S767" s="58" t="str">
        <f t="shared" si="2"/>
        <v>zoroark-1</v>
      </c>
    </row>
    <row r="768" ht="31.5" customHeight="1">
      <c r="A768" s="41">
        <v>767.0</v>
      </c>
      <c r="B768" s="41">
        <v>1.0</v>
      </c>
      <c r="C768" s="41">
        <v>27.0</v>
      </c>
      <c r="D768" s="41">
        <v>29.0</v>
      </c>
      <c r="E768" s="41">
        <v>5.0</v>
      </c>
      <c r="F768" s="41">
        <v>5.0</v>
      </c>
      <c r="G768" s="42" t="str">
        <f>ifna(VLookup(S768,Shiny!B:C, 2, 0),"")</f>
        <v/>
      </c>
      <c r="H768" s="43" t="s">
        <v>697</v>
      </c>
      <c r="I768" s="44">
        <v>572.0</v>
      </c>
      <c r="J768" s="45">
        <f>IFNA(VLOOKUP(S768,'Imported Index'!A:B,2,0),1)</f>
        <v>1</v>
      </c>
      <c r="K768" s="47"/>
      <c r="L768" s="47"/>
      <c r="M768" s="48"/>
      <c r="N768" s="48"/>
      <c r="O768" s="49">
        <f>ifna(VLookup(H768, SwSh!A:B, 2, 0),"")</f>
        <v>50</v>
      </c>
      <c r="P768" s="63"/>
      <c r="Q768" s="49" t="str">
        <f>ifna(VLookup(H768, PLA!A:C, 3, 0),"")</f>
        <v/>
      </c>
      <c r="R768" s="49" t="str">
        <f>ifna(VLookup(H768, Sv!A:B, 2, 0),"")</f>
        <v>I?</v>
      </c>
      <c r="S768" s="51" t="str">
        <f t="shared" si="2"/>
        <v>minccino</v>
      </c>
    </row>
    <row r="769" ht="31.5" customHeight="1">
      <c r="A769" s="31">
        <v>768.0</v>
      </c>
      <c r="B769" s="31">
        <v>1.0</v>
      </c>
      <c r="C769" s="31">
        <v>27.0</v>
      </c>
      <c r="D769" s="31">
        <v>30.0</v>
      </c>
      <c r="E769" s="31">
        <v>5.0</v>
      </c>
      <c r="F769" s="31">
        <v>6.0</v>
      </c>
      <c r="G769" s="32" t="str">
        <f>ifna(VLookup(S769,Shiny!B:C, 2, 0),"")</f>
        <v/>
      </c>
      <c r="H769" s="52" t="s">
        <v>698</v>
      </c>
      <c r="I769" s="53">
        <v>573.0</v>
      </c>
      <c r="J769" s="54">
        <f>IFNA(VLOOKUP(S769,'Imported Index'!A:B,2,0),1)</f>
        <v>1</v>
      </c>
      <c r="K769" s="33"/>
      <c r="L769" s="33"/>
      <c r="M769" s="55"/>
      <c r="N769" s="55"/>
      <c r="O769" s="56">
        <f>ifna(VLookup(H769, SwSh!A:B, 2, 0),"")</f>
        <v>51</v>
      </c>
      <c r="P769" s="64"/>
      <c r="Q769" s="56" t="str">
        <f>ifna(VLookup(H769, PLA!A:C, 3, 0),"")</f>
        <v/>
      </c>
      <c r="R769" s="56" t="str">
        <f>ifna(VLookup(H769, Sv!A:B, 2, 0),"")</f>
        <v>I?</v>
      </c>
      <c r="S769" s="58" t="str">
        <f t="shared" si="2"/>
        <v>cinccino</v>
      </c>
    </row>
    <row r="770" ht="31.5" customHeight="1">
      <c r="A770" s="41">
        <v>769.0</v>
      </c>
      <c r="B770" s="41">
        <v>1.0</v>
      </c>
      <c r="C770" s="41">
        <v>28.0</v>
      </c>
      <c r="D770" s="41">
        <v>1.0</v>
      </c>
      <c r="E770" s="41">
        <v>1.0</v>
      </c>
      <c r="F770" s="41">
        <v>1.0</v>
      </c>
      <c r="G770" s="42" t="str">
        <f>ifna(VLookup(S770,Shiny!B:C, 2, 0),"")</f>
        <v/>
      </c>
      <c r="H770" s="43" t="s">
        <v>699</v>
      </c>
      <c r="I770" s="44">
        <v>574.0</v>
      </c>
      <c r="J770" s="45">
        <f>IFNA(VLOOKUP(S770,'Imported Index'!A:B,2,0),1)</f>
        <v>1</v>
      </c>
      <c r="K770" s="61"/>
      <c r="L770" s="47"/>
      <c r="M770" s="48"/>
      <c r="N770" s="48"/>
      <c r="O770" s="49">
        <f>ifna(VLookup(H770, SwSh!A:B, 2, 0),"")</f>
        <v>51</v>
      </c>
      <c r="P770" s="63"/>
      <c r="Q770" s="49" t="str">
        <f>ifna(VLookup(H770, PLA!A:C, 3, 0),"")</f>
        <v/>
      </c>
      <c r="R770" s="49">
        <f>ifna(VLookup(H770, Sv!A:B, 2, 0),"")</f>
        <v>234</v>
      </c>
      <c r="S770" s="51" t="str">
        <f t="shared" si="2"/>
        <v>gothita</v>
      </c>
    </row>
    <row r="771" ht="31.5" customHeight="1">
      <c r="A771" s="31">
        <v>770.0</v>
      </c>
      <c r="B771" s="31">
        <v>1.0</v>
      </c>
      <c r="C771" s="31">
        <v>28.0</v>
      </c>
      <c r="D771" s="31">
        <v>2.0</v>
      </c>
      <c r="E771" s="31">
        <v>1.0</v>
      </c>
      <c r="F771" s="31">
        <v>2.0</v>
      </c>
      <c r="G771" s="32" t="str">
        <f>ifna(VLookup(S771,Shiny!B:C, 2, 0),"")</f>
        <v/>
      </c>
      <c r="H771" s="52" t="s">
        <v>700</v>
      </c>
      <c r="I771" s="53">
        <v>575.0</v>
      </c>
      <c r="J771" s="54">
        <f>IFNA(VLOOKUP(S771,'Imported Index'!A:B,2,0),1)</f>
        <v>1</v>
      </c>
      <c r="K771" s="62"/>
      <c r="L771" s="33"/>
      <c r="M771" s="55"/>
      <c r="N771" s="55"/>
      <c r="O771" s="56">
        <f>ifna(VLookup(H771, SwSh!A:B, 2, 0),"")</f>
        <v>52</v>
      </c>
      <c r="P771" s="64"/>
      <c r="Q771" s="56" t="str">
        <f>ifna(VLookup(H771, PLA!A:C, 3, 0),"")</f>
        <v/>
      </c>
      <c r="R771" s="56">
        <f>ifna(VLookup(H771, Sv!A:B, 2, 0),"")</f>
        <v>235</v>
      </c>
      <c r="S771" s="58" t="str">
        <f t="shared" si="2"/>
        <v>gothorita</v>
      </c>
    </row>
    <row r="772" ht="31.5" customHeight="1">
      <c r="A772" s="41">
        <v>771.0</v>
      </c>
      <c r="B772" s="41">
        <v>1.0</v>
      </c>
      <c r="C772" s="41">
        <v>28.0</v>
      </c>
      <c r="D772" s="41">
        <v>3.0</v>
      </c>
      <c r="E772" s="41">
        <v>1.0</v>
      </c>
      <c r="F772" s="41">
        <v>3.0</v>
      </c>
      <c r="G772" s="42" t="str">
        <f>ifna(VLookup(S772,Shiny!B:C, 2, 0),"")</f>
        <v/>
      </c>
      <c r="H772" s="43" t="s">
        <v>701</v>
      </c>
      <c r="I772" s="44">
        <v>576.0</v>
      </c>
      <c r="J772" s="45">
        <f>IFNA(VLOOKUP(S772,'Imported Index'!A:B,2,0),1)</f>
        <v>1</v>
      </c>
      <c r="K772" s="61"/>
      <c r="L772" s="47"/>
      <c r="M772" s="48"/>
      <c r="N772" s="48"/>
      <c r="O772" s="49">
        <f>ifna(VLookup(H772, SwSh!A:B, 2, 0),"")</f>
        <v>53</v>
      </c>
      <c r="P772" s="63"/>
      <c r="Q772" s="49" t="str">
        <f>ifna(VLookup(H772, PLA!A:C, 3, 0),"")</f>
        <v/>
      </c>
      <c r="R772" s="49">
        <f>ifna(VLookup(H772, Sv!A:B, 2, 0),"")</f>
        <v>236</v>
      </c>
      <c r="S772" s="51" t="str">
        <f t="shared" si="2"/>
        <v>gothitelle</v>
      </c>
    </row>
    <row r="773" ht="31.5" customHeight="1">
      <c r="A773" s="31">
        <v>772.0</v>
      </c>
      <c r="B773" s="31">
        <v>1.0</v>
      </c>
      <c r="C773" s="31">
        <v>28.0</v>
      </c>
      <c r="D773" s="31">
        <v>4.0</v>
      </c>
      <c r="E773" s="31">
        <v>1.0</v>
      </c>
      <c r="F773" s="31">
        <v>4.0</v>
      </c>
      <c r="G773" s="32" t="str">
        <f>ifna(VLookup(S773,Shiny!B:C, 2, 0),"")</f>
        <v/>
      </c>
      <c r="H773" s="52" t="s">
        <v>702</v>
      </c>
      <c r="I773" s="53">
        <v>577.0</v>
      </c>
      <c r="J773" s="54">
        <f>IFNA(VLOOKUP(S773,'Imported Index'!A:B,2,0),1)</f>
        <v>1</v>
      </c>
      <c r="K773" s="33"/>
      <c r="L773" s="33"/>
      <c r="M773" s="55"/>
      <c r="N773" s="55"/>
      <c r="O773" s="56">
        <f>ifna(VLookup(H773, SwSh!A:B, 2, 0),"")</f>
        <v>54</v>
      </c>
      <c r="P773" s="64"/>
      <c r="Q773" s="56" t="str">
        <f>ifna(VLookup(H773, PLA!A:C, 3, 0),"")</f>
        <v/>
      </c>
      <c r="R773" s="56" t="str">
        <f>ifna(VLookup(H773, Sv!A:B, 2, 0),"")</f>
        <v>I?</v>
      </c>
      <c r="S773" s="58" t="str">
        <f t="shared" si="2"/>
        <v>solosis</v>
      </c>
    </row>
    <row r="774" ht="31.5" customHeight="1">
      <c r="A774" s="41">
        <v>773.0</v>
      </c>
      <c r="B774" s="41">
        <v>1.0</v>
      </c>
      <c r="C774" s="41">
        <v>28.0</v>
      </c>
      <c r="D774" s="41">
        <v>5.0</v>
      </c>
      <c r="E774" s="41">
        <v>1.0</v>
      </c>
      <c r="F774" s="41">
        <v>5.0</v>
      </c>
      <c r="G774" s="42" t="str">
        <f>ifna(VLookup(S774,Shiny!B:C, 2, 0),"")</f>
        <v/>
      </c>
      <c r="H774" s="43" t="s">
        <v>703</v>
      </c>
      <c r="I774" s="44">
        <v>578.0</v>
      </c>
      <c r="J774" s="45">
        <f>IFNA(VLOOKUP(S774,'Imported Index'!A:B,2,0),1)</f>
        <v>1</v>
      </c>
      <c r="K774" s="47"/>
      <c r="L774" s="47"/>
      <c r="M774" s="48"/>
      <c r="N774" s="48"/>
      <c r="O774" s="49">
        <f>ifna(VLookup(H774, SwSh!A:B, 2, 0),"")</f>
        <v>55</v>
      </c>
      <c r="P774" s="63"/>
      <c r="Q774" s="49" t="str">
        <f>ifna(VLookup(H774, PLA!A:C, 3, 0),"")</f>
        <v/>
      </c>
      <c r="R774" s="49" t="str">
        <f>ifna(VLookup(H774, Sv!A:B, 2, 0),"")</f>
        <v>I?</v>
      </c>
      <c r="S774" s="51" t="str">
        <f t="shared" si="2"/>
        <v>duosion</v>
      </c>
    </row>
    <row r="775" ht="31.5" customHeight="1">
      <c r="A775" s="31">
        <v>774.0</v>
      </c>
      <c r="B775" s="31">
        <v>1.0</v>
      </c>
      <c r="C775" s="31">
        <v>28.0</v>
      </c>
      <c r="D775" s="31">
        <v>6.0</v>
      </c>
      <c r="E775" s="31">
        <v>1.0</v>
      </c>
      <c r="F775" s="31">
        <v>6.0</v>
      </c>
      <c r="G775" s="32" t="str">
        <f>ifna(VLookup(S775,Shiny!B:C, 2, 0),"")</f>
        <v/>
      </c>
      <c r="H775" s="52" t="s">
        <v>704</v>
      </c>
      <c r="I775" s="53">
        <v>579.0</v>
      </c>
      <c r="J775" s="54">
        <f>IFNA(VLOOKUP(S775,'Imported Index'!A:B,2,0),1)</f>
        <v>1</v>
      </c>
      <c r="K775" s="33"/>
      <c r="L775" s="33"/>
      <c r="M775" s="55"/>
      <c r="N775" s="55"/>
      <c r="O775" s="56">
        <f>ifna(VLookup(H775, SwSh!A:B, 2, 0),"")</f>
        <v>56</v>
      </c>
      <c r="P775" s="64"/>
      <c r="Q775" s="56" t="str">
        <f>ifna(VLookup(H775, PLA!A:C, 3, 0),"")</f>
        <v/>
      </c>
      <c r="R775" s="56" t="str">
        <f>ifna(VLookup(H775, Sv!A:B, 2, 0),"")</f>
        <v>I?</v>
      </c>
      <c r="S775" s="58" t="str">
        <f t="shared" si="2"/>
        <v>reuniclus</v>
      </c>
    </row>
    <row r="776" ht="31.5" customHeight="1">
      <c r="A776" s="41">
        <v>775.0</v>
      </c>
      <c r="B776" s="41">
        <v>1.0</v>
      </c>
      <c r="C776" s="41">
        <v>28.0</v>
      </c>
      <c r="D776" s="41">
        <v>7.0</v>
      </c>
      <c r="E776" s="41">
        <v>2.0</v>
      </c>
      <c r="F776" s="41">
        <v>1.0</v>
      </c>
      <c r="G776" s="42" t="str">
        <f>ifna(VLookup(S776,Shiny!B:C, 2, 0),"")</f>
        <v/>
      </c>
      <c r="H776" s="43" t="s">
        <v>705</v>
      </c>
      <c r="I776" s="44">
        <v>580.0</v>
      </c>
      <c r="J776" s="45">
        <f>IFNA(VLOOKUP(S776,'Imported Index'!A:B,2,0),1)</f>
        <v>1</v>
      </c>
      <c r="K776" s="47"/>
      <c r="L776" s="47"/>
      <c r="M776" s="48"/>
      <c r="N776" s="48"/>
      <c r="O776" s="49" t="str">
        <f>ifna(VLookup(H776, SwSh!A:B, 2, 0),"")</f>
        <v/>
      </c>
      <c r="P776" s="63"/>
      <c r="Q776" s="49" t="str">
        <f>ifna(VLookup(H776, PLA!A:C, 3, 0),"")</f>
        <v/>
      </c>
      <c r="R776" s="49" t="str">
        <f>ifna(VLookup(H776, Sv!A:B, 2, 0),"")</f>
        <v>K181</v>
      </c>
      <c r="S776" s="51" t="str">
        <f t="shared" si="2"/>
        <v>ducklett</v>
      </c>
    </row>
    <row r="777" ht="31.5" customHeight="1">
      <c r="A777" s="31">
        <v>776.0</v>
      </c>
      <c r="B777" s="31">
        <v>1.0</v>
      </c>
      <c r="C777" s="31">
        <v>28.0</v>
      </c>
      <c r="D777" s="31">
        <v>8.0</v>
      </c>
      <c r="E777" s="31">
        <v>2.0</v>
      </c>
      <c r="F777" s="31">
        <v>2.0</v>
      </c>
      <c r="G777" s="32" t="str">
        <f>ifna(VLookup(S777,Shiny!B:C, 2, 0),"")</f>
        <v/>
      </c>
      <c r="H777" s="52" t="s">
        <v>706</v>
      </c>
      <c r="I777" s="53">
        <v>581.0</v>
      </c>
      <c r="J777" s="54">
        <f>IFNA(VLOOKUP(S777,'Imported Index'!A:B,2,0),1)</f>
        <v>1</v>
      </c>
      <c r="K777" s="33"/>
      <c r="L777" s="33"/>
      <c r="M777" s="55"/>
      <c r="N777" s="55"/>
      <c r="O777" s="56" t="str">
        <f>ifna(VLookup(H777, SwSh!A:B, 2, 0),"")</f>
        <v/>
      </c>
      <c r="P777" s="64"/>
      <c r="Q777" s="56" t="str">
        <f>ifna(VLookup(H777, PLA!A:C, 3, 0),"")</f>
        <v/>
      </c>
      <c r="R777" s="56" t="str">
        <f>ifna(VLookup(H777, Sv!A:B, 2, 0),"")</f>
        <v>K182</v>
      </c>
      <c r="S777" s="58" t="str">
        <f t="shared" si="2"/>
        <v>swanna</v>
      </c>
    </row>
    <row r="778" ht="31.5" customHeight="1">
      <c r="A778" s="41">
        <v>777.0</v>
      </c>
      <c r="B778" s="41">
        <v>1.0</v>
      </c>
      <c r="C778" s="41">
        <v>28.0</v>
      </c>
      <c r="D778" s="41">
        <v>9.0</v>
      </c>
      <c r="E778" s="41">
        <v>2.0</v>
      </c>
      <c r="F778" s="41">
        <v>3.0</v>
      </c>
      <c r="G778" s="42" t="str">
        <f>ifna(VLookup(S778,Shiny!B:C, 2, 0),"")</f>
        <v/>
      </c>
      <c r="H778" s="43" t="s">
        <v>707</v>
      </c>
      <c r="I778" s="44">
        <v>582.0</v>
      </c>
      <c r="J778" s="45">
        <f>IFNA(VLOOKUP(S778,'Imported Index'!A:B,2,0),1)</f>
        <v>1</v>
      </c>
      <c r="K778" s="47"/>
      <c r="L778" s="47"/>
      <c r="M778" s="48"/>
      <c r="N778" s="48"/>
      <c r="O778" s="49">
        <f>ifna(VLookup(H778, SwSh!A:B, 2, 0),"")</f>
        <v>22</v>
      </c>
      <c r="P778" s="63"/>
      <c r="Q778" s="49" t="str">
        <f>ifna(VLookup(H778, PLA!A:C, 3, 0),"")</f>
        <v/>
      </c>
      <c r="R778" s="49" t="str">
        <f>ifna(VLookup(H778, Sv!A:B, 2, 0),"")</f>
        <v/>
      </c>
      <c r="S778" s="51" t="str">
        <f t="shared" si="2"/>
        <v>vanillite</v>
      </c>
    </row>
    <row r="779" ht="31.5" customHeight="1">
      <c r="A779" s="31">
        <v>778.0</v>
      </c>
      <c r="B779" s="31">
        <v>1.0</v>
      </c>
      <c r="C779" s="31">
        <v>28.0</v>
      </c>
      <c r="D779" s="31">
        <v>10.0</v>
      </c>
      <c r="E779" s="31">
        <v>2.0</v>
      </c>
      <c r="F779" s="31">
        <v>4.0</v>
      </c>
      <c r="G779" s="32" t="str">
        <f>ifna(VLookup(S779,Shiny!B:C, 2, 0),"")</f>
        <v/>
      </c>
      <c r="H779" s="52" t="s">
        <v>708</v>
      </c>
      <c r="I779" s="53">
        <v>583.0</v>
      </c>
      <c r="J779" s="54">
        <f>IFNA(VLOOKUP(S779,'Imported Index'!A:B,2,0),1)</f>
        <v>1</v>
      </c>
      <c r="K779" s="33"/>
      <c r="L779" s="33"/>
      <c r="M779" s="55"/>
      <c r="N779" s="55"/>
      <c r="O779" s="56">
        <f>ifna(VLookup(H779, SwSh!A:B, 2, 0),"")</f>
        <v>23</v>
      </c>
      <c r="P779" s="64"/>
      <c r="Q779" s="56" t="str">
        <f>ifna(VLookup(H779, PLA!A:C, 3, 0),"")</f>
        <v/>
      </c>
      <c r="R779" s="56" t="str">
        <f>ifna(VLookup(H779, Sv!A:B, 2, 0),"")</f>
        <v/>
      </c>
      <c r="S779" s="58" t="str">
        <f t="shared" si="2"/>
        <v>vanillish</v>
      </c>
    </row>
    <row r="780" ht="31.5" customHeight="1">
      <c r="A780" s="41">
        <v>779.0</v>
      </c>
      <c r="B780" s="41">
        <v>1.0</v>
      </c>
      <c r="C780" s="41">
        <v>28.0</v>
      </c>
      <c r="D780" s="41">
        <v>11.0</v>
      </c>
      <c r="E780" s="41">
        <v>2.0</v>
      </c>
      <c r="F780" s="41">
        <v>5.0</v>
      </c>
      <c r="G780" s="42" t="str">
        <f>ifna(VLookup(S780,Shiny!B:C, 2, 0),"")</f>
        <v/>
      </c>
      <c r="H780" s="43" t="s">
        <v>709</v>
      </c>
      <c r="I780" s="44">
        <v>584.0</v>
      </c>
      <c r="J780" s="45">
        <f>IFNA(VLOOKUP(S780,'Imported Index'!A:B,2,0),1)</f>
        <v>1</v>
      </c>
      <c r="K780" s="47"/>
      <c r="L780" s="47"/>
      <c r="M780" s="48"/>
      <c r="N780" s="48"/>
      <c r="O780" s="49">
        <f>ifna(VLookup(H780, SwSh!A:B, 2, 0),"")</f>
        <v>24</v>
      </c>
      <c r="P780" s="63"/>
      <c r="Q780" s="49" t="str">
        <f>ifna(VLookup(H780, PLA!A:C, 3, 0),"")</f>
        <v/>
      </c>
      <c r="R780" s="49" t="str">
        <f>ifna(VLookup(H780, Sv!A:B, 2, 0),"")</f>
        <v/>
      </c>
      <c r="S780" s="51" t="str">
        <f t="shared" si="2"/>
        <v>vanilluxe</v>
      </c>
    </row>
    <row r="781" ht="31.5" customHeight="1">
      <c r="A781" s="31">
        <v>780.0</v>
      </c>
      <c r="B781" s="31">
        <v>1.0</v>
      </c>
      <c r="C781" s="31">
        <v>28.0</v>
      </c>
      <c r="D781" s="31">
        <v>12.0</v>
      </c>
      <c r="E781" s="31">
        <v>2.0</v>
      </c>
      <c r="F781" s="31">
        <v>6.0</v>
      </c>
      <c r="G781" s="32" t="str">
        <f>ifna(VLookup(S781,Shiny!B:C, 2, 0),"")</f>
        <v/>
      </c>
      <c r="H781" s="52" t="s">
        <v>710</v>
      </c>
      <c r="I781" s="53">
        <v>585.0</v>
      </c>
      <c r="J781" s="54">
        <f>IFNA(VLOOKUP(S781,'Imported Index'!A:B,2,0),1)</f>
        <v>1</v>
      </c>
      <c r="K781" s="62"/>
      <c r="L781" s="84" t="s">
        <v>711</v>
      </c>
      <c r="M781" s="32"/>
      <c r="N781" s="55"/>
      <c r="O781" s="56" t="str">
        <f>ifna(VLookup(H781, SwSh!A:B, 2, 0),"")</f>
        <v/>
      </c>
      <c r="P781" s="64"/>
      <c r="Q781" s="56" t="str">
        <f>ifna(VLookup(H781, PLA!A:C, 3, 0),"")</f>
        <v/>
      </c>
      <c r="R781" s="56">
        <f>ifna(VLookup(H781, Sv!A:B, 2, 0),"")</f>
        <v>190</v>
      </c>
      <c r="S781" s="58" t="str">
        <f t="shared" si="2"/>
        <v>deerling</v>
      </c>
    </row>
    <row r="782" ht="31.5" customHeight="1">
      <c r="A782" s="41">
        <v>781.0</v>
      </c>
      <c r="B782" s="41">
        <v>1.0</v>
      </c>
      <c r="C782" s="41">
        <v>28.0</v>
      </c>
      <c r="D782" s="41">
        <v>13.0</v>
      </c>
      <c r="E782" s="41">
        <v>3.0</v>
      </c>
      <c r="F782" s="41">
        <v>1.0</v>
      </c>
      <c r="G782" s="42" t="str">
        <f>ifna(VLookup(S782,Shiny!B:C, 2, 0),"")</f>
        <v/>
      </c>
      <c r="H782" s="43" t="s">
        <v>710</v>
      </c>
      <c r="I782" s="44">
        <v>585.0</v>
      </c>
      <c r="J782" s="45">
        <f>IFNA(VLOOKUP(S782,'Imported Index'!A:B,2,0),1)</f>
        <v>1</v>
      </c>
      <c r="K782" s="61"/>
      <c r="L782" s="83" t="s">
        <v>712</v>
      </c>
      <c r="M782" s="85">
        <v>-1.0</v>
      </c>
      <c r="N782" s="48"/>
      <c r="O782" s="49" t="str">
        <f>ifna(VLookup(H782, SwSh!A:B, 2, 0),"")</f>
        <v/>
      </c>
      <c r="P782" s="63"/>
      <c r="Q782" s="49" t="str">
        <f>ifna(VLookup(H782, PLA!A:C, 3, 0),"")</f>
        <v/>
      </c>
      <c r="R782" s="49">
        <f>ifna(VLookup(H782, Sv!A:B, 2, 0),"")</f>
        <v>190</v>
      </c>
      <c r="S782" s="51" t="str">
        <f t="shared" si="2"/>
        <v>deerling-1</v>
      </c>
    </row>
    <row r="783" ht="31.5" customHeight="1">
      <c r="A783" s="31">
        <v>782.0</v>
      </c>
      <c r="B783" s="31">
        <v>1.0</v>
      </c>
      <c r="C783" s="31">
        <v>28.0</v>
      </c>
      <c r="D783" s="31">
        <v>14.0</v>
      </c>
      <c r="E783" s="31">
        <v>3.0</v>
      </c>
      <c r="F783" s="31">
        <v>2.0</v>
      </c>
      <c r="G783" s="32" t="str">
        <f>ifna(VLookup(S783,Shiny!B:C, 2, 0),"")</f>
        <v/>
      </c>
      <c r="H783" s="52" t="s">
        <v>710</v>
      </c>
      <c r="I783" s="53">
        <v>585.0</v>
      </c>
      <c r="J783" s="54">
        <f>IFNA(VLOOKUP(S783,'Imported Index'!A:B,2,0),1)</f>
        <v>1</v>
      </c>
      <c r="K783" s="62"/>
      <c r="L783" s="84" t="s">
        <v>713</v>
      </c>
      <c r="M783" s="86">
        <v>-2.0</v>
      </c>
      <c r="N783" s="55"/>
      <c r="O783" s="56" t="str">
        <f>ifna(VLookup(H783, SwSh!A:B, 2, 0),"")</f>
        <v/>
      </c>
      <c r="P783" s="64"/>
      <c r="Q783" s="56" t="str">
        <f>ifna(VLookup(H783, PLA!A:C, 3, 0),"")</f>
        <v/>
      </c>
      <c r="R783" s="56">
        <f>ifna(VLookup(H783, Sv!A:B, 2, 0),"")</f>
        <v>190</v>
      </c>
      <c r="S783" s="58" t="str">
        <f t="shared" si="2"/>
        <v>deerling-2</v>
      </c>
    </row>
    <row r="784" ht="31.5" customHeight="1">
      <c r="A784" s="41">
        <v>783.0</v>
      </c>
      <c r="B784" s="41">
        <v>1.0</v>
      </c>
      <c r="C784" s="41">
        <v>28.0</v>
      </c>
      <c r="D784" s="41">
        <v>15.0</v>
      </c>
      <c r="E784" s="41">
        <v>3.0</v>
      </c>
      <c r="F784" s="41">
        <v>3.0</v>
      </c>
      <c r="G784" s="42" t="str">
        <f>ifna(VLookup(S784,Shiny!B:C, 2, 0),"")</f>
        <v/>
      </c>
      <c r="H784" s="43" t="s">
        <v>710</v>
      </c>
      <c r="I784" s="44">
        <v>585.0</v>
      </c>
      <c r="J784" s="45">
        <f>IFNA(VLOOKUP(S784,'Imported Index'!A:B,2,0),1)</f>
        <v>1</v>
      </c>
      <c r="K784" s="61"/>
      <c r="L784" s="83" t="s">
        <v>714</v>
      </c>
      <c r="M784" s="85">
        <v>-3.0</v>
      </c>
      <c r="N784" s="48"/>
      <c r="O784" s="49" t="str">
        <f>ifna(VLookup(H784, SwSh!A:B, 2, 0),"")</f>
        <v/>
      </c>
      <c r="P784" s="63"/>
      <c r="Q784" s="49" t="str">
        <f>ifna(VLookup(H784, PLA!A:C, 3, 0),"")</f>
        <v/>
      </c>
      <c r="R784" s="49">
        <f>ifna(VLookup(H784, Sv!A:B, 2, 0),"")</f>
        <v>190</v>
      </c>
      <c r="S784" s="51" t="str">
        <f t="shared" si="2"/>
        <v>deerling-3</v>
      </c>
    </row>
    <row r="785" ht="31.5" customHeight="1">
      <c r="A785" s="31">
        <v>784.0</v>
      </c>
      <c r="B785" s="31">
        <v>1.0</v>
      </c>
      <c r="C785" s="31">
        <v>28.0</v>
      </c>
      <c r="D785" s="31">
        <v>16.0</v>
      </c>
      <c r="E785" s="31">
        <v>3.0</v>
      </c>
      <c r="F785" s="31">
        <v>4.0</v>
      </c>
      <c r="G785" s="32" t="str">
        <f>ifna(VLookup(S785,Shiny!B:C, 2, 0),"")</f>
        <v/>
      </c>
      <c r="H785" s="52" t="s">
        <v>715</v>
      </c>
      <c r="I785" s="53">
        <v>586.0</v>
      </c>
      <c r="J785" s="54">
        <f>IFNA(VLOOKUP(S785,'Imported Index'!A:B,2,0),1)</f>
        <v>1</v>
      </c>
      <c r="K785" s="62"/>
      <c r="L785" s="84" t="s">
        <v>711</v>
      </c>
      <c r="M785" s="32"/>
      <c r="N785" s="55"/>
      <c r="O785" s="56" t="str">
        <f>ifna(VLookup(H785, SwSh!A:B, 2, 0),"")</f>
        <v/>
      </c>
      <c r="P785" s="64"/>
      <c r="Q785" s="56" t="str">
        <f>ifna(VLookup(H785, PLA!A:C, 3, 0),"")</f>
        <v/>
      </c>
      <c r="R785" s="56">
        <f>ifna(VLookup(H785, Sv!A:B, 2, 0),"")</f>
        <v>191</v>
      </c>
      <c r="S785" s="58" t="str">
        <f t="shared" si="2"/>
        <v>sawsbuck</v>
      </c>
    </row>
    <row r="786" ht="31.5" customHeight="1">
      <c r="A786" s="41">
        <v>785.0</v>
      </c>
      <c r="B786" s="41">
        <v>1.0</v>
      </c>
      <c r="C786" s="41">
        <v>28.0</v>
      </c>
      <c r="D786" s="41">
        <v>17.0</v>
      </c>
      <c r="E786" s="41">
        <v>3.0</v>
      </c>
      <c r="F786" s="41">
        <v>5.0</v>
      </c>
      <c r="G786" s="42" t="str">
        <f>ifna(VLookup(S786,Shiny!B:C, 2, 0),"")</f>
        <v/>
      </c>
      <c r="H786" s="43" t="s">
        <v>715</v>
      </c>
      <c r="I786" s="44">
        <v>586.0</v>
      </c>
      <c r="J786" s="45">
        <f>IFNA(VLOOKUP(S786,'Imported Index'!A:B,2,0),1)</f>
        <v>1</v>
      </c>
      <c r="K786" s="61"/>
      <c r="L786" s="83" t="s">
        <v>712</v>
      </c>
      <c r="M786" s="85">
        <v>-1.0</v>
      </c>
      <c r="N786" s="48"/>
      <c r="O786" s="49" t="str">
        <f>ifna(VLookup(H786, SwSh!A:B, 2, 0),"")</f>
        <v/>
      </c>
      <c r="P786" s="63"/>
      <c r="Q786" s="49" t="str">
        <f>ifna(VLookup(H786, PLA!A:C, 3, 0),"")</f>
        <v/>
      </c>
      <c r="R786" s="49">
        <f>ifna(VLookup(H786, Sv!A:B, 2, 0),"")</f>
        <v>191</v>
      </c>
      <c r="S786" s="51" t="str">
        <f t="shared" si="2"/>
        <v>sawsbuck-1</v>
      </c>
    </row>
    <row r="787" ht="31.5" customHeight="1">
      <c r="A787" s="31">
        <v>786.0</v>
      </c>
      <c r="B787" s="31">
        <v>1.0</v>
      </c>
      <c r="C787" s="31">
        <v>28.0</v>
      </c>
      <c r="D787" s="31">
        <v>18.0</v>
      </c>
      <c r="E787" s="31">
        <v>3.0</v>
      </c>
      <c r="F787" s="31">
        <v>6.0</v>
      </c>
      <c r="G787" s="32" t="str">
        <f>ifna(VLookup(S787,Shiny!B:C, 2, 0),"")</f>
        <v/>
      </c>
      <c r="H787" s="52" t="s">
        <v>715</v>
      </c>
      <c r="I787" s="53">
        <v>586.0</v>
      </c>
      <c r="J787" s="54">
        <f>IFNA(VLOOKUP(S787,'Imported Index'!A:B,2,0),1)</f>
        <v>1</v>
      </c>
      <c r="K787" s="62"/>
      <c r="L787" s="84" t="s">
        <v>713</v>
      </c>
      <c r="M787" s="86">
        <v>-2.0</v>
      </c>
      <c r="N787" s="55"/>
      <c r="O787" s="56" t="str">
        <f>ifna(VLookup(H787, SwSh!A:B, 2, 0),"")</f>
        <v/>
      </c>
      <c r="P787" s="64"/>
      <c r="Q787" s="56" t="str">
        <f>ifna(VLookup(H787, PLA!A:C, 3, 0),"")</f>
        <v/>
      </c>
      <c r="R787" s="56">
        <f>ifna(VLookup(H787, Sv!A:B, 2, 0),"")</f>
        <v>191</v>
      </c>
      <c r="S787" s="58" t="str">
        <f t="shared" si="2"/>
        <v>sawsbuck-2</v>
      </c>
    </row>
    <row r="788" ht="31.5" customHeight="1">
      <c r="A788" s="41">
        <v>787.0</v>
      </c>
      <c r="B788" s="41">
        <v>1.0</v>
      </c>
      <c r="C788" s="41">
        <v>28.0</v>
      </c>
      <c r="D788" s="41">
        <v>19.0</v>
      </c>
      <c r="E788" s="41">
        <v>4.0</v>
      </c>
      <c r="F788" s="41">
        <v>1.0</v>
      </c>
      <c r="G788" s="42" t="str">
        <f>ifna(VLookup(S788,Shiny!B:C, 2, 0),"")</f>
        <v/>
      </c>
      <c r="H788" s="43" t="s">
        <v>715</v>
      </c>
      <c r="I788" s="44">
        <v>586.0</v>
      </c>
      <c r="J788" s="45">
        <f>IFNA(VLOOKUP(S788,'Imported Index'!A:B,2,0),1)</f>
        <v>1</v>
      </c>
      <c r="K788" s="61"/>
      <c r="L788" s="83" t="s">
        <v>714</v>
      </c>
      <c r="M788" s="85">
        <v>-3.0</v>
      </c>
      <c r="N788" s="48"/>
      <c r="O788" s="49" t="str">
        <f>ifna(VLookup(H788, SwSh!A:B, 2, 0),"")</f>
        <v/>
      </c>
      <c r="P788" s="63"/>
      <c r="Q788" s="49" t="str">
        <f>ifna(VLookup(H788, PLA!A:C, 3, 0),"")</f>
        <v/>
      </c>
      <c r="R788" s="49">
        <f>ifna(VLookup(H788, Sv!A:B, 2, 0),"")</f>
        <v>191</v>
      </c>
      <c r="S788" s="51" t="str">
        <f t="shared" si="2"/>
        <v>sawsbuck-3</v>
      </c>
    </row>
    <row r="789" ht="31.5" customHeight="1">
      <c r="A789" s="31">
        <v>788.0</v>
      </c>
      <c r="B789" s="31">
        <v>1.0</v>
      </c>
      <c r="C789" s="31">
        <v>28.0</v>
      </c>
      <c r="D789" s="31">
        <v>20.0</v>
      </c>
      <c r="E789" s="31">
        <v>4.0</v>
      </c>
      <c r="F789" s="31">
        <v>2.0</v>
      </c>
      <c r="G789" s="32" t="str">
        <f>ifna(VLookup(S789,Shiny!B:C, 2, 0),"")</f>
        <v/>
      </c>
      <c r="H789" s="52" t="s">
        <v>716</v>
      </c>
      <c r="I789" s="53">
        <v>587.0</v>
      </c>
      <c r="J789" s="54">
        <f>IFNA(VLOOKUP(S789,'Imported Index'!A:B,2,0),1)</f>
        <v>1</v>
      </c>
      <c r="K789" s="33"/>
      <c r="L789" s="33"/>
      <c r="M789" s="55"/>
      <c r="N789" s="55"/>
      <c r="O789" s="56">
        <f>ifna(VLookup(H789, SwSh!A:B, 2, 0),"")</f>
        <v>102</v>
      </c>
      <c r="P789" s="64"/>
      <c r="Q789" s="56" t="str">
        <f>ifna(VLookup(H789, PLA!A:C, 3, 0),"")</f>
        <v/>
      </c>
      <c r="R789" s="56" t="str">
        <f>ifna(VLookup(H789, Sv!A:B, 2, 0),"")</f>
        <v/>
      </c>
      <c r="S789" s="58" t="str">
        <f t="shared" si="2"/>
        <v>emolga</v>
      </c>
    </row>
    <row r="790" ht="31.5" customHeight="1">
      <c r="A790" s="41">
        <v>789.0</v>
      </c>
      <c r="B790" s="41">
        <v>1.0</v>
      </c>
      <c r="C790" s="41">
        <v>28.0</v>
      </c>
      <c r="D790" s="41">
        <v>21.0</v>
      </c>
      <c r="E790" s="41">
        <v>4.0</v>
      </c>
      <c r="F790" s="41">
        <v>3.0</v>
      </c>
      <c r="G790" s="42" t="str">
        <f>ifna(VLookup(S790,Shiny!B:C, 2, 0),"")</f>
        <v/>
      </c>
      <c r="H790" s="43" t="s">
        <v>717</v>
      </c>
      <c r="I790" s="44">
        <v>588.0</v>
      </c>
      <c r="J790" s="45">
        <f>IFNA(VLOOKUP(S790,'Imported Index'!A:B,2,0),1)</f>
        <v>1</v>
      </c>
      <c r="K790" s="47"/>
      <c r="L790" s="47"/>
      <c r="M790" s="48"/>
      <c r="N790" s="48"/>
      <c r="O790" s="49">
        <f>ifna(VLookup(H790, SwSh!A:B, 2, 0),"")</f>
        <v>66</v>
      </c>
      <c r="P790" s="63"/>
      <c r="Q790" s="49" t="str">
        <f>ifna(VLookup(H790, PLA!A:C, 3, 0),"")</f>
        <v/>
      </c>
      <c r="R790" s="49" t="str">
        <f>ifna(VLookup(H790, Sv!A:B, 2, 0),"")</f>
        <v/>
      </c>
      <c r="S790" s="51" t="str">
        <f t="shared" si="2"/>
        <v>karrablast</v>
      </c>
    </row>
    <row r="791" ht="31.5" customHeight="1">
      <c r="A791" s="31">
        <v>790.0</v>
      </c>
      <c r="B791" s="31">
        <v>1.0</v>
      </c>
      <c r="C791" s="31">
        <v>28.0</v>
      </c>
      <c r="D791" s="31">
        <v>22.0</v>
      </c>
      <c r="E791" s="31">
        <v>4.0</v>
      </c>
      <c r="F791" s="31">
        <v>4.0</v>
      </c>
      <c r="G791" s="32" t="str">
        <f>ifna(VLookup(S791,Shiny!B:C, 2, 0),"")</f>
        <v/>
      </c>
      <c r="H791" s="52" t="s">
        <v>718</v>
      </c>
      <c r="I791" s="53">
        <v>589.0</v>
      </c>
      <c r="J791" s="54">
        <f>IFNA(VLOOKUP(S791,'Imported Index'!A:B,2,0),1)</f>
        <v>1</v>
      </c>
      <c r="K791" s="62"/>
      <c r="L791" s="33"/>
      <c r="M791" s="55"/>
      <c r="N791" s="55"/>
      <c r="O791" s="56">
        <f>ifna(VLookup(H791, SwSh!A:B, 2, 0),"")</f>
        <v>67</v>
      </c>
      <c r="P791" s="64"/>
      <c r="Q791" s="56" t="str">
        <f>ifna(VLookup(H791, PLA!A:C, 3, 0),"")</f>
        <v/>
      </c>
      <c r="R791" s="56" t="str">
        <f>ifna(VLookup(H791, Sv!A:B, 2, 0),"")</f>
        <v/>
      </c>
      <c r="S791" s="58" t="str">
        <f t="shared" si="2"/>
        <v>escavalier</v>
      </c>
    </row>
    <row r="792" ht="31.5" customHeight="1">
      <c r="A792" s="41">
        <v>791.0</v>
      </c>
      <c r="B792" s="41">
        <v>1.0</v>
      </c>
      <c r="C792" s="41">
        <v>28.0</v>
      </c>
      <c r="D792" s="41">
        <v>23.0</v>
      </c>
      <c r="E792" s="41">
        <v>4.0</v>
      </c>
      <c r="F792" s="41">
        <v>5.0</v>
      </c>
      <c r="G792" s="42" t="str">
        <f>ifna(VLookup(S792,Shiny!B:C, 2, 0),"")</f>
        <v/>
      </c>
      <c r="H792" s="43" t="s">
        <v>719</v>
      </c>
      <c r="I792" s="44">
        <v>590.0</v>
      </c>
      <c r="J792" s="45">
        <f>IFNA(VLOOKUP(S792,'Imported Index'!A:B,2,0),1)</f>
        <v>1</v>
      </c>
      <c r="K792" s="61"/>
      <c r="L792" s="47"/>
      <c r="M792" s="48"/>
      <c r="N792" s="48"/>
      <c r="O792" s="49">
        <f>ifna(VLookup(H792, SwSh!A:B, 2, 0),"")</f>
        <v>77</v>
      </c>
      <c r="P792" s="63"/>
      <c r="Q792" s="49" t="str">
        <f>ifna(VLookup(H792, PLA!A:C, 3, 0),"")</f>
        <v/>
      </c>
      <c r="R792" s="49">
        <f>ifna(VLookup(H792, Sv!A:B, 2, 0),"")</f>
        <v>205</v>
      </c>
      <c r="S792" s="51" t="str">
        <f t="shared" si="2"/>
        <v>foongus</v>
      </c>
    </row>
    <row r="793" ht="31.5" customHeight="1">
      <c r="A793" s="31">
        <v>792.0</v>
      </c>
      <c r="B793" s="31">
        <v>1.0</v>
      </c>
      <c r="C793" s="31">
        <v>28.0</v>
      </c>
      <c r="D793" s="31">
        <v>24.0</v>
      </c>
      <c r="E793" s="31">
        <v>4.0</v>
      </c>
      <c r="F793" s="31">
        <v>6.0</v>
      </c>
      <c r="G793" s="32" t="str">
        <f>ifna(VLookup(S793,Shiny!B:C, 2, 0),"")</f>
        <v/>
      </c>
      <c r="H793" s="52" t="s">
        <v>720</v>
      </c>
      <c r="I793" s="53">
        <v>591.0</v>
      </c>
      <c r="J793" s="54">
        <f>IFNA(VLOOKUP(S793,'Imported Index'!A:B,2,0),1)</f>
        <v>1</v>
      </c>
      <c r="K793" s="62"/>
      <c r="L793" s="33"/>
      <c r="M793" s="55"/>
      <c r="N793" s="55"/>
      <c r="O793" s="56">
        <f>ifna(VLookup(H793, SwSh!A:B, 2, 0),"")</f>
        <v>78</v>
      </c>
      <c r="P793" s="64"/>
      <c r="Q793" s="56" t="str">
        <f>ifna(VLookup(H793, PLA!A:C, 3, 0),"")</f>
        <v/>
      </c>
      <c r="R793" s="56">
        <f>ifna(VLookup(H793, Sv!A:B, 2, 0),"")</f>
        <v>206</v>
      </c>
      <c r="S793" s="58" t="str">
        <f t="shared" si="2"/>
        <v>amoonguss</v>
      </c>
    </row>
    <row r="794" ht="31.5" customHeight="1">
      <c r="A794" s="41">
        <v>793.0</v>
      </c>
      <c r="B794" s="41">
        <v>1.0</v>
      </c>
      <c r="C794" s="41">
        <v>28.0</v>
      </c>
      <c r="D794" s="41">
        <v>25.0</v>
      </c>
      <c r="E794" s="41">
        <v>5.0</v>
      </c>
      <c r="F794" s="41">
        <v>1.0</v>
      </c>
      <c r="G794" s="42" t="str">
        <f>ifna(VLookup(S794,Shiny!B:C, 2, 0),"")</f>
        <v/>
      </c>
      <c r="H794" s="43" t="s">
        <v>721</v>
      </c>
      <c r="I794" s="44">
        <v>592.0</v>
      </c>
      <c r="J794" s="45">
        <f>IFNA(VLOOKUP(S794,'Imported Index'!A:B,2,0),1)</f>
        <v>1</v>
      </c>
      <c r="K794" s="47"/>
      <c r="L794" s="47"/>
      <c r="M794" s="48"/>
      <c r="N794" s="48"/>
      <c r="O794" s="49">
        <f>ifna(VLookup(H794, SwSh!A:B, 2, 0),"")</f>
        <v>192</v>
      </c>
      <c r="P794" s="63"/>
      <c r="Q794" s="49" t="str">
        <f>ifna(VLookup(H794, PLA!A:C, 3, 0),"")</f>
        <v/>
      </c>
      <c r="R794" s="49" t="str">
        <f>ifna(VLookup(H794, Sv!A:B, 2, 0),"")</f>
        <v/>
      </c>
      <c r="S794" s="51" t="str">
        <f t="shared" si="2"/>
        <v>frillish</v>
      </c>
    </row>
    <row r="795" ht="31.5" customHeight="1">
      <c r="A795" s="31">
        <v>794.0</v>
      </c>
      <c r="B795" s="31">
        <v>1.0</v>
      </c>
      <c r="C795" s="31">
        <v>28.0</v>
      </c>
      <c r="D795" s="31">
        <v>26.0</v>
      </c>
      <c r="E795" s="31">
        <v>5.0</v>
      </c>
      <c r="F795" s="31">
        <v>2.0</v>
      </c>
      <c r="G795" s="32" t="str">
        <f>ifna(VLookup(S795,Shiny!B:C, 2, 0),"")</f>
        <v/>
      </c>
      <c r="H795" s="52" t="s">
        <v>721</v>
      </c>
      <c r="I795" s="53">
        <v>592.0</v>
      </c>
      <c r="J795" s="54">
        <f>IFNA(VLOOKUP(S795,'Imported Index'!A:B,2,0),1)</f>
        <v>1</v>
      </c>
      <c r="K795" s="33"/>
      <c r="L795" s="33"/>
      <c r="M795" s="55"/>
      <c r="N795" s="37" t="s">
        <v>73</v>
      </c>
      <c r="O795" s="56">
        <f>ifna(VLookup(H795, SwSh!A:B, 2, 0),"")</f>
        <v>192</v>
      </c>
      <c r="P795" s="64"/>
      <c r="Q795" s="56" t="str">
        <f>ifna(VLookup(H795, PLA!A:C, 3, 0),"")</f>
        <v/>
      </c>
      <c r="R795" s="56" t="str">
        <f>ifna(VLookup(H795, Sv!A:B, 2, 0),"")</f>
        <v/>
      </c>
      <c r="S795" s="58" t="str">
        <f t="shared" si="2"/>
        <v>frillish-f</v>
      </c>
    </row>
    <row r="796" ht="31.5" customHeight="1">
      <c r="A796" s="41">
        <v>795.0</v>
      </c>
      <c r="B796" s="41">
        <v>1.0</v>
      </c>
      <c r="C796" s="41">
        <v>28.0</v>
      </c>
      <c r="D796" s="41">
        <v>27.0</v>
      </c>
      <c r="E796" s="41">
        <v>5.0</v>
      </c>
      <c r="F796" s="41">
        <v>3.0</v>
      </c>
      <c r="G796" s="42" t="str">
        <f>ifna(VLookup(S796,Shiny!B:C, 2, 0),"")</f>
        <v/>
      </c>
      <c r="H796" s="43" t="s">
        <v>722</v>
      </c>
      <c r="I796" s="44">
        <v>593.0</v>
      </c>
      <c r="J796" s="45">
        <f>IFNA(VLOOKUP(S796,'Imported Index'!A:B,2,0),1)</f>
        <v>1</v>
      </c>
      <c r="K796" s="47"/>
      <c r="L796" s="47"/>
      <c r="M796" s="48"/>
      <c r="N796" s="48"/>
      <c r="O796" s="49">
        <f>ifna(VLookup(H796, SwSh!A:B, 2, 0),"")</f>
        <v>193</v>
      </c>
      <c r="P796" s="63"/>
      <c r="Q796" s="49" t="str">
        <f>ifna(VLookup(H796, PLA!A:C, 3, 0),"")</f>
        <v/>
      </c>
      <c r="R796" s="49" t="str">
        <f>ifna(VLookup(H796, Sv!A:B, 2, 0),"")</f>
        <v/>
      </c>
      <c r="S796" s="51" t="str">
        <f t="shared" si="2"/>
        <v>jellicent</v>
      </c>
    </row>
    <row r="797" ht="31.5" customHeight="1">
      <c r="A797" s="31">
        <v>796.0</v>
      </c>
      <c r="B797" s="31">
        <v>1.0</v>
      </c>
      <c r="C797" s="31">
        <v>28.0</v>
      </c>
      <c r="D797" s="31">
        <v>28.0</v>
      </c>
      <c r="E797" s="31">
        <v>5.0</v>
      </c>
      <c r="F797" s="31">
        <v>4.0</v>
      </c>
      <c r="G797" s="32" t="str">
        <f>ifna(VLookup(S797,Shiny!B:C, 2, 0),"")</f>
        <v/>
      </c>
      <c r="H797" s="52" t="s">
        <v>722</v>
      </c>
      <c r="I797" s="53">
        <v>593.0</v>
      </c>
      <c r="J797" s="54">
        <f>IFNA(VLOOKUP(S797,'Imported Index'!A:B,2,0),1)</f>
        <v>1</v>
      </c>
      <c r="K797" s="33"/>
      <c r="L797" s="33"/>
      <c r="M797" s="55"/>
      <c r="N797" s="37" t="s">
        <v>73</v>
      </c>
      <c r="O797" s="56">
        <f>ifna(VLookup(H797, SwSh!A:B, 2, 0),"")</f>
        <v>193</v>
      </c>
      <c r="P797" s="64"/>
      <c r="Q797" s="56" t="str">
        <f>ifna(VLookup(H797, PLA!A:C, 3, 0),"")</f>
        <v/>
      </c>
      <c r="R797" s="56" t="str">
        <f>ifna(VLookup(H797, Sv!A:B, 2, 0),"")</f>
        <v/>
      </c>
      <c r="S797" s="58" t="str">
        <f t="shared" si="2"/>
        <v>jellicent-f</v>
      </c>
    </row>
    <row r="798" ht="31.5" customHeight="1">
      <c r="A798" s="41">
        <v>797.0</v>
      </c>
      <c r="B798" s="41">
        <v>1.0</v>
      </c>
      <c r="C798" s="41">
        <v>28.0</v>
      </c>
      <c r="D798" s="41">
        <v>29.0</v>
      </c>
      <c r="E798" s="41">
        <v>5.0</v>
      </c>
      <c r="F798" s="41">
        <v>5.0</v>
      </c>
      <c r="G798" s="42" t="str">
        <f>ifna(VLookup(S798,Shiny!B:C, 2, 0),"")</f>
        <v/>
      </c>
      <c r="H798" s="43" t="s">
        <v>723</v>
      </c>
      <c r="I798" s="44">
        <v>594.0</v>
      </c>
      <c r="J798" s="45">
        <f>IFNA(VLOOKUP(S798,'Imported Index'!A:B,2,0),1)</f>
        <v>1</v>
      </c>
      <c r="K798" s="61"/>
      <c r="L798" s="47"/>
      <c r="M798" s="48"/>
      <c r="N798" s="48"/>
      <c r="O798" s="49" t="str">
        <f>ifna(VLookup(H798, SwSh!A:B, 2, 0),"")</f>
        <v/>
      </c>
      <c r="P798" s="63"/>
      <c r="Q798" s="49" t="str">
        <f>ifna(VLookup(H798, PLA!A:C, 3, 0),"")</f>
        <v/>
      </c>
      <c r="R798" s="49">
        <f>ifna(VLookup(H798, Sv!A:B, 2, 0),"")</f>
        <v>336</v>
      </c>
      <c r="S798" s="51" t="str">
        <f t="shared" si="2"/>
        <v>alomomola</v>
      </c>
    </row>
    <row r="799" ht="31.5" customHeight="1">
      <c r="A799" s="31">
        <v>798.0</v>
      </c>
      <c r="B799" s="31">
        <v>1.0</v>
      </c>
      <c r="C799" s="31">
        <v>28.0</v>
      </c>
      <c r="D799" s="31">
        <v>30.0</v>
      </c>
      <c r="E799" s="31">
        <v>5.0</v>
      </c>
      <c r="F799" s="31">
        <v>6.0</v>
      </c>
      <c r="G799" s="32" t="str">
        <f>ifna(VLookup(S799,Shiny!B:C, 2, 0),"")</f>
        <v/>
      </c>
      <c r="H799" s="52" t="s">
        <v>724</v>
      </c>
      <c r="I799" s="53">
        <v>595.0</v>
      </c>
      <c r="J799" s="54">
        <f>IFNA(VLOOKUP(S799,'Imported Index'!A:B,2,0),1)</f>
        <v>1</v>
      </c>
      <c r="K799" s="33"/>
      <c r="L799" s="33"/>
      <c r="M799" s="55"/>
      <c r="N799" s="55"/>
      <c r="O799" s="56">
        <f>ifna(VLookup(H799, SwSh!A:B, 2, 0),"")</f>
        <v>64</v>
      </c>
      <c r="P799" s="64"/>
      <c r="Q799" s="56" t="str">
        <f>ifna(VLookup(H799, PLA!A:C, 3, 0),"")</f>
        <v/>
      </c>
      <c r="R799" s="56" t="str">
        <f>ifna(VLookup(H799, Sv!A:B, 2, 0),"")</f>
        <v>I?</v>
      </c>
      <c r="S799" s="58" t="str">
        <f t="shared" si="2"/>
        <v>joltik</v>
      </c>
    </row>
    <row r="800" ht="31.5" customHeight="1">
      <c r="A800" s="41">
        <v>799.0</v>
      </c>
      <c r="B800" s="41">
        <v>1.0</v>
      </c>
      <c r="C800" s="41">
        <v>29.0</v>
      </c>
      <c r="D800" s="41">
        <v>1.0</v>
      </c>
      <c r="E800" s="41">
        <v>1.0</v>
      </c>
      <c r="F800" s="41">
        <v>1.0</v>
      </c>
      <c r="G800" s="42" t="str">
        <f>ifna(VLookup(S800,Shiny!B:C, 2, 0),"")</f>
        <v/>
      </c>
      <c r="H800" s="43" t="s">
        <v>725</v>
      </c>
      <c r="I800" s="44">
        <v>596.0</v>
      </c>
      <c r="J800" s="45">
        <f>IFNA(VLOOKUP(S800,'Imported Index'!A:B,2,0),1)</f>
        <v>1</v>
      </c>
      <c r="K800" s="47"/>
      <c r="L800" s="47"/>
      <c r="M800" s="48"/>
      <c r="N800" s="48"/>
      <c r="O800" s="49">
        <f>ifna(VLookup(H800, SwSh!A:B, 2, 0),"")</f>
        <v>65</v>
      </c>
      <c r="P800" s="63"/>
      <c r="Q800" s="49" t="str">
        <f>ifna(VLookup(H800, PLA!A:C, 3, 0),"")</f>
        <v/>
      </c>
      <c r="R800" s="49" t="str">
        <f>ifna(VLookup(H800, Sv!A:B, 2, 0),"")</f>
        <v>I?</v>
      </c>
      <c r="S800" s="51" t="str">
        <f t="shared" si="2"/>
        <v>galvantula</v>
      </c>
    </row>
    <row r="801" ht="31.5" customHeight="1">
      <c r="A801" s="31">
        <v>800.0</v>
      </c>
      <c r="B801" s="31">
        <v>1.0</v>
      </c>
      <c r="C801" s="31">
        <v>29.0</v>
      </c>
      <c r="D801" s="31">
        <v>2.0</v>
      </c>
      <c r="E801" s="31">
        <v>1.0</v>
      </c>
      <c r="F801" s="31">
        <v>2.0</v>
      </c>
      <c r="G801" s="32" t="str">
        <f>ifna(VLookup(S801,Shiny!B:C, 2, 0),"")</f>
        <v/>
      </c>
      <c r="H801" s="52" t="s">
        <v>726</v>
      </c>
      <c r="I801" s="53">
        <v>597.0</v>
      </c>
      <c r="J801" s="54">
        <f>IFNA(VLOOKUP(S801,'Imported Index'!A:B,2,0),1)</f>
        <v>1</v>
      </c>
      <c r="K801" s="33"/>
      <c r="L801" s="33"/>
      <c r="M801" s="55"/>
      <c r="N801" s="55"/>
      <c r="O801" s="56">
        <f>ifna(VLookup(H801, SwSh!A:B, 2, 0),"")</f>
        <v>179</v>
      </c>
      <c r="P801" s="64"/>
      <c r="Q801" s="56" t="str">
        <f>ifna(VLookup(H801, PLA!A:C, 3, 0),"")</f>
        <v/>
      </c>
      <c r="R801" s="56" t="str">
        <f>ifna(VLookup(H801, Sv!A:B, 2, 0),"")</f>
        <v/>
      </c>
      <c r="S801" s="58" t="str">
        <f t="shared" si="2"/>
        <v>ferroseed</v>
      </c>
    </row>
    <row r="802" ht="31.5" customHeight="1">
      <c r="A802" s="41">
        <v>801.0</v>
      </c>
      <c r="B802" s="41">
        <v>1.0</v>
      </c>
      <c r="C802" s="41">
        <v>29.0</v>
      </c>
      <c r="D802" s="41">
        <v>3.0</v>
      </c>
      <c r="E802" s="41">
        <v>1.0</v>
      </c>
      <c r="F802" s="41">
        <v>3.0</v>
      </c>
      <c r="G802" s="42" t="str">
        <f>ifna(VLookup(S802,Shiny!B:C, 2, 0),"")</f>
        <v/>
      </c>
      <c r="H802" s="43" t="s">
        <v>727</v>
      </c>
      <c r="I802" s="44">
        <v>598.0</v>
      </c>
      <c r="J802" s="45">
        <f>IFNA(VLOOKUP(S802,'Imported Index'!A:B,2,0),1)</f>
        <v>1</v>
      </c>
      <c r="K802" s="47"/>
      <c r="L802" s="47"/>
      <c r="M802" s="48"/>
      <c r="N802" s="48"/>
      <c r="O802" s="49">
        <f>ifna(VLookup(H802, SwSh!A:B, 2, 0),"")</f>
        <v>180</v>
      </c>
      <c r="P802" s="63"/>
      <c r="Q802" s="49" t="str">
        <f>ifna(VLookup(H802, PLA!A:C, 3, 0),"")</f>
        <v/>
      </c>
      <c r="R802" s="49" t="str">
        <f>ifna(VLookup(H802, Sv!A:B, 2, 0),"")</f>
        <v/>
      </c>
      <c r="S802" s="51" t="str">
        <f t="shared" si="2"/>
        <v>ferrothorn</v>
      </c>
    </row>
    <row r="803" ht="31.5" customHeight="1">
      <c r="A803" s="31">
        <v>802.0</v>
      </c>
      <c r="B803" s="31">
        <v>1.0</v>
      </c>
      <c r="C803" s="31">
        <v>29.0</v>
      </c>
      <c r="D803" s="31">
        <v>4.0</v>
      </c>
      <c r="E803" s="31">
        <v>1.0</v>
      </c>
      <c r="F803" s="31">
        <v>4.0</v>
      </c>
      <c r="G803" s="32" t="str">
        <f>ifna(VLookup(S803,Shiny!B:C, 2, 0),"")</f>
        <v/>
      </c>
      <c r="H803" s="52" t="s">
        <v>728</v>
      </c>
      <c r="I803" s="53">
        <v>599.0</v>
      </c>
      <c r="J803" s="54">
        <f>IFNA(VLOOKUP(S803,'Imported Index'!A:B,2,0),1)</f>
        <v>1</v>
      </c>
      <c r="K803" s="33"/>
      <c r="L803" s="33"/>
      <c r="M803" s="55"/>
      <c r="N803" s="55"/>
      <c r="O803" s="56">
        <f>ifna(VLookup(H803, SwSh!A:B, 2, 0),"")</f>
        <v>113</v>
      </c>
      <c r="P803" s="64"/>
      <c r="Q803" s="56" t="str">
        <f>ifna(VLookup(H803, PLA!A:C, 3, 0),"")</f>
        <v/>
      </c>
      <c r="R803" s="56" t="str">
        <f>ifna(VLookup(H803, Sv!A:B, 2, 0),"")</f>
        <v/>
      </c>
      <c r="S803" s="58" t="str">
        <f t="shared" si="2"/>
        <v>klink</v>
      </c>
    </row>
    <row r="804" ht="31.5" customHeight="1">
      <c r="A804" s="41">
        <v>803.0</v>
      </c>
      <c r="B804" s="41">
        <v>1.0</v>
      </c>
      <c r="C804" s="41">
        <v>29.0</v>
      </c>
      <c r="D804" s="41">
        <v>5.0</v>
      </c>
      <c r="E804" s="41">
        <v>1.0</v>
      </c>
      <c r="F804" s="41">
        <v>5.0</v>
      </c>
      <c r="G804" s="42" t="str">
        <f>ifna(VLookup(S804,Shiny!B:C, 2, 0),"")</f>
        <v/>
      </c>
      <c r="H804" s="43" t="s">
        <v>729</v>
      </c>
      <c r="I804" s="44">
        <v>600.0</v>
      </c>
      <c r="J804" s="45">
        <f>IFNA(VLOOKUP(S804,'Imported Index'!A:B,2,0),1)</f>
        <v>1</v>
      </c>
      <c r="K804" s="47"/>
      <c r="L804" s="47"/>
      <c r="M804" s="48"/>
      <c r="N804" s="48"/>
      <c r="O804" s="49">
        <f>ifna(VLookup(H804, SwSh!A:B, 2, 0),"")</f>
        <v>114</v>
      </c>
      <c r="P804" s="63"/>
      <c r="Q804" s="49" t="str">
        <f>ifna(VLookup(H804, PLA!A:C, 3, 0),"")</f>
        <v/>
      </c>
      <c r="R804" s="49" t="str">
        <f>ifna(VLookup(H804, Sv!A:B, 2, 0),"")</f>
        <v/>
      </c>
      <c r="S804" s="51" t="str">
        <f t="shared" si="2"/>
        <v>klang</v>
      </c>
    </row>
    <row r="805" ht="31.5" customHeight="1">
      <c r="A805" s="31">
        <v>804.0</v>
      </c>
      <c r="B805" s="31">
        <v>1.0</v>
      </c>
      <c r="C805" s="31">
        <v>29.0</v>
      </c>
      <c r="D805" s="31">
        <v>6.0</v>
      </c>
      <c r="E805" s="31">
        <v>1.0</v>
      </c>
      <c r="F805" s="31">
        <v>6.0</v>
      </c>
      <c r="G805" s="32" t="str">
        <f>ifna(VLookup(S805,Shiny!B:C, 2, 0),"")</f>
        <v/>
      </c>
      <c r="H805" s="52" t="s">
        <v>730</v>
      </c>
      <c r="I805" s="53">
        <v>601.0</v>
      </c>
      <c r="J805" s="54">
        <f>IFNA(VLOOKUP(S805,'Imported Index'!A:B,2,0),1)</f>
        <v>1</v>
      </c>
      <c r="K805" s="33"/>
      <c r="L805" s="33"/>
      <c r="M805" s="55"/>
      <c r="N805" s="55"/>
      <c r="O805" s="56">
        <f>ifna(VLookup(H805, SwSh!A:B, 2, 0),"")</f>
        <v>115</v>
      </c>
      <c r="P805" s="64"/>
      <c r="Q805" s="56" t="str">
        <f>ifna(VLookup(H805, PLA!A:C, 3, 0),"")</f>
        <v/>
      </c>
      <c r="R805" s="56" t="str">
        <f>ifna(VLookup(H805, Sv!A:B, 2, 0),"")</f>
        <v/>
      </c>
      <c r="S805" s="58" t="str">
        <f t="shared" si="2"/>
        <v>klinklang</v>
      </c>
    </row>
    <row r="806" ht="31.5" customHeight="1">
      <c r="A806" s="41">
        <v>805.0</v>
      </c>
      <c r="B806" s="41">
        <v>1.0</v>
      </c>
      <c r="C806" s="41">
        <v>29.0</v>
      </c>
      <c r="D806" s="41">
        <v>7.0</v>
      </c>
      <c r="E806" s="41">
        <v>2.0</v>
      </c>
      <c r="F806" s="41">
        <v>1.0</v>
      </c>
      <c r="G806" s="42" t="str">
        <f>ifna(VLookup(S806,Shiny!B:C, 2, 0),"")</f>
        <v/>
      </c>
      <c r="H806" s="43" t="s">
        <v>731</v>
      </c>
      <c r="I806" s="44">
        <v>602.0</v>
      </c>
      <c r="J806" s="45">
        <f>IFNA(VLOOKUP(S806,'Imported Index'!A:B,2,0),1)</f>
        <v>1</v>
      </c>
      <c r="K806" s="61"/>
      <c r="L806" s="47"/>
      <c r="M806" s="48"/>
      <c r="N806" s="48"/>
      <c r="O806" s="49" t="str">
        <f>ifna(VLookup(H806, SwSh!A:B, 2, 0),"")</f>
        <v/>
      </c>
      <c r="P806" s="63"/>
      <c r="Q806" s="49" t="str">
        <f>ifna(VLookup(H806, PLA!A:C, 3, 0),"")</f>
        <v/>
      </c>
      <c r="R806" s="49">
        <f>ifna(VLookup(H806, Sv!A:B, 2, 0),"")</f>
        <v>341</v>
      </c>
      <c r="S806" s="51" t="str">
        <f t="shared" si="2"/>
        <v>tynamo</v>
      </c>
    </row>
    <row r="807" ht="31.5" customHeight="1">
      <c r="A807" s="31">
        <v>806.0</v>
      </c>
      <c r="B807" s="31">
        <v>1.0</v>
      </c>
      <c r="C807" s="31">
        <v>29.0</v>
      </c>
      <c r="D807" s="31">
        <v>8.0</v>
      </c>
      <c r="E807" s="31">
        <v>2.0</v>
      </c>
      <c r="F807" s="31">
        <v>2.0</v>
      </c>
      <c r="G807" s="32" t="str">
        <f>ifna(VLookup(S807,Shiny!B:C, 2, 0),"")</f>
        <v/>
      </c>
      <c r="H807" s="52" t="s">
        <v>732</v>
      </c>
      <c r="I807" s="53">
        <v>603.0</v>
      </c>
      <c r="J807" s="54">
        <f>IFNA(VLOOKUP(S807,'Imported Index'!A:B,2,0),1)</f>
        <v>1</v>
      </c>
      <c r="K807" s="62"/>
      <c r="L807" s="33"/>
      <c r="M807" s="55"/>
      <c r="N807" s="55"/>
      <c r="O807" s="56" t="str">
        <f>ifna(VLookup(H807, SwSh!A:B, 2, 0),"")</f>
        <v/>
      </c>
      <c r="P807" s="64"/>
      <c r="Q807" s="56" t="str">
        <f>ifna(VLookup(H807, PLA!A:C, 3, 0),"")</f>
        <v/>
      </c>
      <c r="R807" s="56">
        <f>ifna(VLookup(H807, Sv!A:B, 2, 0),"")</f>
        <v>342</v>
      </c>
      <c r="S807" s="58" t="str">
        <f t="shared" si="2"/>
        <v>eelektrik</v>
      </c>
    </row>
    <row r="808" ht="31.5" customHeight="1">
      <c r="A808" s="41">
        <v>807.0</v>
      </c>
      <c r="B808" s="41">
        <v>1.0</v>
      </c>
      <c r="C808" s="41">
        <v>29.0</v>
      </c>
      <c r="D808" s="41">
        <v>9.0</v>
      </c>
      <c r="E808" s="41">
        <v>2.0</v>
      </c>
      <c r="F808" s="41">
        <v>3.0</v>
      </c>
      <c r="G808" s="42" t="str">
        <f>ifna(VLookup(S808,Shiny!B:C, 2, 0),"")</f>
        <v/>
      </c>
      <c r="H808" s="43" t="s">
        <v>733</v>
      </c>
      <c r="I808" s="44">
        <v>604.0</v>
      </c>
      <c r="J808" s="45">
        <f>IFNA(VLOOKUP(S808,'Imported Index'!A:B,2,0),1)</f>
        <v>1</v>
      </c>
      <c r="K808" s="61"/>
      <c r="L808" s="47"/>
      <c r="M808" s="48"/>
      <c r="N808" s="48"/>
      <c r="O808" s="49" t="str">
        <f>ifna(VLookup(H808, SwSh!A:B, 2, 0),"")</f>
        <v/>
      </c>
      <c r="P808" s="63"/>
      <c r="Q808" s="49" t="str">
        <f>ifna(VLookup(H808, PLA!A:C, 3, 0),"")</f>
        <v/>
      </c>
      <c r="R808" s="49">
        <f>ifna(VLookup(H808, Sv!A:B, 2, 0),"")</f>
        <v>343</v>
      </c>
      <c r="S808" s="51" t="str">
        <f t="shared" si="2"/>
        <v>eelektross</v>
      </c>
    </row>
    <row r="809" ht="31.5" customHeight="1">
      <c r="A809" s="31">
        <v>808.0</v>
      </c>
      <c r="B809" s="31">
        <v>1.0</v>
      </c>
      <c r="C809" s="31">
        <v>29.0</v>
      </c>
      <c r="D809" s="31">
        <v>10.0</v>
      </c>
      <c r="E809" s="31">
        <v>2.0</v>
      </c>
      <c r="F809" s="31">
        <v>4.0</v>
      </c>
      <c r="G809" s="32" t="str">
        <f>ifna(VLookup(S809,Shiny!B:C, 2, 0),"")</f>
        <v/>
      </c>
      <c r="H809" s="52" t="s">
        <v>734</v>
      </c>
      <c r="I809" s="53">
        <v>605.0</v>
      </c>
      <c r="J809" s="54">
        <f>IFNA(VLOOKUP(S809,'Imported Index'!A:B,2,0),1)</f>
        <v>1</v>
      </c>
      <c r="K809" s="33"/>
      <c r="L809" s="33"/>
      <c r="M809" s="55"/>
      <c r="N809" s="55"/>
      <c r="O809" s="56">
        <f>ifna(VLookup(H809, SwSh!A:B, 2, 0),"")</f>
        <v>277</v>
      </c>
      <c r="P809" s="64"/>
      <c r="Q809" s="56" t="str">
        <f>ifna(VLookup(H809, PLA!A:C, 3, 0),"")</f>
        <v/>
      </c>
      <c r="R809" s="56" t="str">
        <f>ifna(VLookup(H809, Sv!A:B, 2, 0),"")</f>
        <v/>
      </c>
      <c r="S809" s="58" t="str">
        <f t="shared" si="2"/>
        <v>elgyem</v>
      </c>
    </row>
    <row r="810" ht="31.5" customHeight="1">
      <c r="A810" s="41">
        <v>809.0</v>
      </c>
      <c r="B810" s="41">
        <v>1.0</v>
      </c>
      <c r="C810" s="41">
        <v>29.0</v>
      </c>
      <c r="D810" s="41">
        <v>11.0</v>
      </c>
      <c r="E810" s="41">
        <v>2.0</v>
      </c>
      <c r="F810" s="41">
        <v>5.0</v>
      </c>
      <c r="G810" s="42" t="str">
        <f>ifna(VLookup(S810,Shiny!B:C, 2, 0),"")</f>
        <v/>
      </c>
      <c r="H810" s="43" t="s">
        <v>735</v>
      </c>
      <c r="I810" s="44">
        <v>606.0</v>
      </c>
      <c r="J810" s="45">
        <f>IFNA(VLOOKUP(S810,'Imported Index'!A:B,2,0),1)</f>
        <v>1</v>
      </c>
      <c r="K810" s="47"/>
      <c r="L810" s="47"/>
      <c r="M810" s="48"/>
      <c r="N810" s="48"/>
      <c r="O810" s="49">
        <f>ifna(VLookup(H810, SwSh!A:B, 2, 0),"")</f>
        <v>278</v>
      </c>
      <c r="P810" s="63"/>
      <c r="Q810" s="49" t="str">
        <f>ifna(VLookup(H810, PLA!A:C, 3, 0),"")</f>
        <v/>
      </c>
      <c r="R810" s="49" t="str">
        <f>ifna(VLookup(H810, Sv!A:B, 2, 0),"")</f>
        <v/>
      </c>
      <c r="S810" s="51" t="str">
        <f t="shared" si="2"/>
        <v>beheeyem</v>
      </c>
    </row>
    <row r="811" ht="31.5" customHeight="1">
      <c r="A811" s="31">
        <v>810.0</v>
      </c>
      <c r="B811" s="31">
        <v>1.0</v>
      </c>
      <c r="C811" s="31">
        <v>29.0</v>
      </c>
      <c r="D811" s="31">
        <v>12.0</v>
      </c>
      <c r="E811" s="31">
        <v>2.0</v>
      </c>
      <c r="F811" s="31">
        <v>6.0</v>
      </c>
      <c r="G811" s="32" t="str">
        <f>ifna(VLookup(S811,Shiny!B:C, 2, 0),"")</f>
        <v/>
      </c>
      <c r="H811" s="52" t="s">
        <v>736</v>
      </c>
      <c r="I811" s="53">
        <v>607.0</v>
      </c>
      <c r="J811" s="54">
        <f>IFNA(VLOOKUP(S811,'Imported Index'!A:B,2,0),1)</f>
        <v>1</v>
      </c>
      <c r="K811" s="33"/>
      <c r="L811" s="33"/>
      <c r="M811" s="55"/>
      <c r="N811" s="55"/>
      <c r="O811" s="56">
        <f>ifna(VLookup(H811, SwSh!A:B, 2, 0),"")</f>
        <v>48</v>
      </c>
      <c r="P811" s="64"/>
      <c r="Q811" s="56" t="str">
        <f>ifna(VLookup(H811, PLA!A:C, 3, 0),"")</f>
        <v/>
      </c>
      <c r="R811" s="56" t="str">
        <f>ifna(VLookup(H811, Sv!A:B, 2, 0),"")</f>
        <v>K146</v>
      </c>
      <c r="S811" s="58" t="str">
        <f t="shared" si="2"/>
        <v>litwick</v>
      </c>
    </row>
    <row r="812" ht="31.5" customHeight="1">
      <c r="A812" s="41">
        <v>811.0</v>
      </c>
      <c r="B812" s="41">
        <v>1.0</v>
      </c>
      <c r="C812" s="41">
        <v>29.0</v>
      </c>
      <c r="D812" s="41">
        <v>13.0</v>
      </c>
      <c r="E812" s="41">
        <v>3.0</v>
      </c>
      <c r="F812" s="41">
        <v>1.0</v>
      </c>
      <c r="G812" s="42" t="str">
        <f>ifna(VLookup(S812,Shiny!B:C, 2, 0),"")</f>
        <v/>
      </c>
      <c r="H812" s="43" t="s">
        <v>737</v>
      </c>
      <c r="I812" s="44">
        <v>608.0</v>
      </c>
      <c r="J812" s="45">
        <f>IFNA(VLOOKUP(S812,'Imported Index'!A:B,2,0),1)</f>
        <v>1</v>
      </c>
      <c r="K812" s="47"/>
      <c r="L812" s="47"/>
      <c r="M812" s="48"/>
      <c r="N812" s="48"/>
      <c r="O812" s="49">
        <f>ifna(VLookup(H812, SwSh!A:B, 2, 0),"")</f>
        <v>49</v>
      </c>
      <c r="P812" s="63"/>
      <c r="Q812" s="49" t="str">
        <f>ifna(VLookup(H812, PLA!A:C, 3, 0),"")</f>
        <v/>
      </c>
      <c r="R812" s="49" t="str">
        <f>ifna(VLookup(H812, Sv!A:B, 2, 0),"")</f>
        <v>K147</v>
      </c>
      <c r="S812" s="51" t="str">
        <f t="shared" si="2"/>
        <v>lampent</v>
      </c>
    </row>
    <row r="813" ht="31.5" customHeight="1">
      <c r="A813" s="31">
        <v>812.0</v>
      </c>
      <c r="B813" s="31">
        <v>1.0</v>
      </c>
      <c r="C813" s="31">
        <v>29.0</v>
      </c>
      <c r="D813" s="31">
        <v>14.0</v>
      </c>
      <c r="E813" s="31">
        <v>3.0</v>
      </c>
      <c r="F813" s="31">
        <v>2.0</v>
      </c>
      <c r="G813" s="32" t="str">
        <f>ifna(VLookup(S813,Shiny!B:C, 2, 0),"")</f>
        <v/>
      </c>
      <c r="H813" s="52" t="s">
        <v>738</v>
      </c>
      <c r="I813" s="53">
        <v>609.0</v>
      </c>
      <c r="J813" s="54">
        <f>IFNA(VLOOKUP(S813,'Imported Index'!A:B,2,0),1)</f>
        <v>1</v>
      </c>
      <c r="K813" s="33"/>
      <c r="L813" s="33"/>
      <c r="M813" s="55"/>
      <c r="N813" s="55"/>
      <c r="O813" s="56">
        <f>ifna(VLookup(H813, SwSh!A:B, 2, 0),"")</f>
        <v>50</v>
      </c>
      <c r="P813" s="64"/>
      <c r="Q813" s="56" t="str">
        <f>ifna(VLookup(H813, PLA!A:C, 3, 0),"")</f>
        <v/>
      </c>
      <c r="R813" s="56" t="str">
        <f>ifna(VLookup(H813, Sv!A:B, 2, 0),"")</f>
        <v>K148</v>
      </c>
      <c r="S813" s="58" t="str">
        <f t="shared" si="2"/>
        <v>chandelure</v>
      </c>
    </row>
    <row r="814" ht="31.5" customHeight="1">
      <c r="A814" s="41">
        <v>813.0</v>
      </c>
      <c r="B814" s="41">
        <v>1.0</v>
      </c>
      <c r="C814" s="41">
        <v>29.0</v>
      </c>
      <c r="D814" s="41">
        <v>15.0</v>
      </c>
      <c r="E814" s="41">
        <v>3.0</v>
      </c>
      <c r="F814" s="41">
        <v>3.0</v>
      </c>
      <c r="G814" s="42" t="str">
        <f>ifna(VLookup(S814,Shiny!B:C, 2, 0),"")</f>
        <v/>
      </c>
      <c r="H814" s="43" t="s">
        <v>739</v>
      </c>
      <c r="I814" s="44">
        <v>610.0</v>
      </c>
      <c r="J814" s="45">
        <f>IFNA(VLOOKUP(S814,'Imported Index'!A:B,2,0),1)</f>
        <v>1</v>
      </c>
      <c r="K814" s="61"/>
      <c r="L814" s="47"/>
      <c r="M814" s="48"/>
      <c r="N814" s="48"/>
      <c r="O814" s="49">
        <f>ifna(VLookup(H814, SwSh!A:B, 2, 0),"")</f>
        <v>324</v>
      </c>
      <c r="P814" s="63"/>
      <c r="Q814" s="49" t="str">
        <f>ifna(VLookup(H814, PLA!A:C, 3, 0),"")</f>
        <v/>
      </c>
      <c r="R814" s="49">
        <f>ifna(VLookup(H814, Sv!A:B, 2, 0),"")</f>
        <v>155</v>
      </c>
      <c r="S814" s="51" t="str">
        <f t="shared" si="2"/>
        <v>axew</v>
      </c>
    </row>
    <row r="815" ht="31.5" customHeight="1">
      <c r="A815" s="31">
        <v>814.0</v>
      </c>
      <c r="B815" s="31">
        <v>1.0</v>
      </c>
      <c r="C815" s="31">
        <v>29.0</v>
      </c>
      <c r="D815" s="31">
        <v>16.0</v>
      </c>
      <c r="E815" s="31">
        <v>3.0</v>
      </c>
      <c r="F815" s="31">
        <v>4.0</v>
      </c>
      <c r="G815" s="32" t="str">
        <f>ifna(VLookup(S815,Shiny!B:C, 2, 0),"")</f>
        <v/>
      </c>
      <c r="H815" s="52" t="s">
        <v>740</v>
      </c>
      <c r="I815" s="53">
        <v>611.0</v>
      </c>
      <c r="J815" s="54">
        <f>IFNA(VLOOKUP(S815,'Imported Index'!A:B,2,0),1)</f>
        <v>1</v>
      </c>
      <c r="K815" s="62"/>
      <c r="L815" s="33"/>
      <c r="M815" s="55"/>
      <c r="N815" s="55"/>
      <c r="O815" s="56">
        <f>ifna(VLookup(H815, SwSh!A:B, 2, 0),"")</f>
        <v>325</v>
      </c>
      <c r="P815" s="64"/>
      <c r="Q815" s="56" t="str">
        <f>ifna(VLookup(H815, PLA!A:C, 3, 0),"")</f>
        <v/>
      </c>
      <c r="R815" s="56">
        <f>ifna(VLookup(H815, Sv!A:B, 2, 0),"")</f>
        <v>156</v>
      </c>
      <c r="S815" s="58" t="str">
        <f t="shared" si="2"/>
        <v>fraxure</v>
      </c>
    </row>
    <row r="816" ht="31.5" customHeight="1">
      <c r="A816" s="41">
        <v>815.0</v>
      </c>
      <c r="B816" s="41">
        <v>1.0</v>
      </c>
      <c r="C816" s="41">
        <v>29.0</v>
      </c>
      <c r="D816" s="41">
        <v>17.0</v>
      </c>
      <c r="E816" s="41">
        <v>3.0</v>
      </c>
      <c r="F816" s="41">
        <v>5.0</v>
      </c>
      <c r="G816" s="42" t="str">
        <f>ifna(VLookup(S816,Shiny!B:C, 2, 0),"")</f>
        <v/>
      </c>
      <c r="H816" s="43" t="s">
        <v>741</v>
      </c>
      <c r="I816" s="44">
        <v>612.0</v>
      </c>
      <c r="J816" s="45">
        <f>IFNA(VLOOKUP(S816,'Imported Index'!A:B,2,0),1)</f>
        <v>1</v>
      </c>
      <c r="K816" s="61"/>
      <c r="L816" s="47"/>
      <c r="M816" s="48"/>
      <c r="N816" s="48"/>
      <c r="O816" s="49">
        <f>ifna(VLookup(H816, SwSh!A:B, 2, 0),"")</f>
        <v>326</v>
      </c>
      <c r="P816" s="63"/>
      <c r="Q816" s="49" t="str">
        <f>ifna(VLookup(H816, PLA!A:C, 3, 0),"")</f>
        <v/>
      </c>
      <c r="R816" s="49">
        <f>ifna(VLookup(H816, Sv!A:B, 2, 0),"")</f>
        <v>157</v>
      </c>
      <c r="S816" s="51" t="str">
        <f t="shared" si="2"/>
        <v>haxorus</v>
      </c>
    </row>
    <row r="817" ht="31.5" customHeight="1">
      <c r="A817" s="31">
        <v>816.0</v>
      </c>
      <c r="B817" s="31">
        <v>1.0</v>
      </c>
      <c r="C817" s="31">
        <v>29.0</v>
      </c>
      <c r="D817" s="31">
        <v>18.0</v>
      </c>
      <c r="E817" s="31">
        <v>3.0</v>
      </c>
      <c r="F817" s="31">
        <v>6.0</v>
      </c>
      <c r="G817" s="32" t="str">
        <f>ifna(VLookup(S817,Shiny!B:C, 2, 0),"")</f>
        <v/>
      </c>
      <c r="H817" s="52" t="s">
        <v>742</v>
      </c>
      <c r="I817" s="53">
        <v>613.0</v>
      </c>
      <c r="J817" s="54">
        <f>IFNA(VLOOKUP(S817,'Imported Index'!A:B,2,0),1)</f>
        <v>1</v>
      </c>
      <c r="K817" s="62"/>
      <c r="L817" s="33"/>
      <c r="M817" s="55"/>
      <c r="N817" s="55"/>
      <c r="O817" s="56">
        <f>ifna(VLookup(H817, SwSh!A:B, 2, 0),"")</f>
        <v>121</v>
      </c>
      <c r="P817" s="64"/>
      <c r="Q817" s="56" t="str">
        <f>ifna(VLookup(H817, PLA!A:C, 3, 0),"")</f>
        <v/>
      </c>
      <c r="R817" s="56">
        <f>ifna(VLookup(H817, Sv!A:B, 2, 0),"")</f>
        <v>355</v>
      </c>
      <c r="S817" s="58" t="str">
        <f t="shared" si="2"/>
        <v>cubchoo</v>
      </c>
    </row>
    <row r="818" ht="31.5" customHeight="1">
      <c r="A818" s="41">
        <v>817.0</v>
      </c>
      <c r="B818" s="41">
        <v>1.0</v>
      </c>
      <c r="C818" s="41">
        <v>29.0</v>
      </c>
      <c r="D818" s="41">
        <v>19.0</v>
      </c>
      <c r="E818" s="41">
        <v>4.0</v>
      </c>
      <c r="F818" s="41">
        <v>1.0</v>
      </c>
      <c r="G818" s="42" t="str">
        <f>ifna(VLookup(S818,Shiny!B:C, 2, 0),"")</f>
        <v/>
      </c>
      <c r="H818" s="43" t="s">
        <v>743</v>
      </c>
      <c r="I818" s="44">
        <v>614.0</v>
      </c>
      <c r="J818" s="45">
        <f>IFNA(VLOOKUP(S818,'Imported Index'!A:B,2,0),1)</f>
        <v>1</v>
      </c>
      <c r="K818" s="61"/>
      <c r="L818" s="47"/>
      <c r="M818" s="48"/>
      <c r="N818" s="48"/>
      <c r="O818" s="49">
        <f>ifna(VLookup(H818, SwSh!A:B, 2, 0),"")</f>
        <v>122</v>
      </c>
      <c r="P818" s="63"/>
      <c r="Q818" s="49" t="str">
        <f>ifna(VLookup(H818, PLA!A:C, 3, 0),"")</f>
        <v/>
      </c>
      <c r="R818" s="49">
        <f>ifna(VLookup(H818, Sv!A:B, 2, 0),"")</f>
        <v>356</v>
      </c>
      <c r="S818" s="51" t="str">
        <f t="shared" si="2"/>
        <v>beartic</v>
      </c>
    </row>
    <row r="819" ht="31.5" customHeight="1">
      <c r="A819" s="31">
        <v>818.0</v>
      </c>
      <c r="B819" s="31">
        <v>1.0</v>
      </c>
      <c r="C819" s="31">
        <v>29.0</v>
      </c>
      <c r="D819" s="31">
        <v>20.0</v>
      </c>
      <c r="E819" s="31">
        <v>4.0</v>
      </c>
      <c r="F819" s="31">
        <v>2.0</v>
      </c>
      <c r="G819" s="32" t="str">
        <f>ifna(VLookup(S819,Shiny!B:C, 2, 0),"")</f>
        <v/>
      </c>
      <c r="H819" s="52" t="s">
        <v>744</v>
      </c>
      <c r="I819" s="53">
        <v>615.0</v>
      </c>
      <c r="J819" s="54">
        <f>IFNA(VLOOKUP(S819,'Imported Index'!A:B,2,0),1)</f>
        <v>1</v>
      </c>
      <c r="K819" s="62"/>
      <c r="L819" s="33"/>
      <c r="M819" s="55"/>
      <c r="N819" s="55"/>
      <c r="O819" s="56">
        <f>ifna(VLookup(H819, SwSh!A:B, 2, 0),"")</f>
        <v>30</v>
      </c>
      <c r="P819" s="64"/>
      <c r="Q819" s="56" t="str">
        <f>ifna(VLookup(H819, PLA!A:C, 3, 0),"")</f>
        <v/>
      </c>
      <c r="R819" s="56">
        <f>ifna(VLookup(H819, Sv!A:B, 2, 0),"")</f>
        <v>360</v>
      </c>
      <c r="S819" s="58" t="str">
        <f t="shared" si="2"/>
        <v>cryogonal</v>
      </c>
    </row>
    <row r="820" ht="31.5" customHeight="1">
      <c r="A820" s="41">
        <v>819.0</v>
      </c>
      <c r="B820" s="41">
        <v>1.0</v>
      </c>
      <c r="C820" s="41">
        <v>29.0</v>
      </c>
      <c r="D820" s="41">
        <v>21.0</v>
      </c>
      <c r="E820" s="41">
        <v>4.0</v>
      </c>
      <c r="F820" s="41">
        <v>3.0</v>
      </c>
      <c r="G820" s="42" t="str">
        <f>ifna(VLookup(S820,Shiny!B:C, 2, 0),"")</f>
        <v/>
      </c>
      <c r="H820" s="43" t="s">
        <v>745</v>
      </c>
      <c r="I820" s="44">
        <v>616.0</v>
      </c>
      <c r="J820" s="45">
        <f>IFNA(VLOOKUP(S820,'Imported Index'!A:B,2,0),1)</f>
        <v>1</v>
      </c>
      <c r="K820" s="47"/>
      <c r="L820" s="47"/>
      <c r="M820" s="48"/>
      <c r="N820" s="48"/>
      <c r="O820" s="49">
        <f>ifna(VLookup(H820, SwSh!A:B, 2, 0),"")</f>
        <v>64</v>
      </c>
      <c r="P820" s="63"/>
      <c r="Q820" s="49" t="str">
        <f>ifna(VLookup(H820, PLA!A:C, 3, 0),"")</f>
        <v/>
      </c>
      <c r="R820" s="49" t="str">
        <f>ifna(VLookup(H820, Sv!A:B, 2, 0),"")</f>
        <v/>
      </c>
      <c r="S820" s="51" t="str">
        <f t="shared" si="2"/>
        <v>shelmet</v>
      </c>
    </row>
    <row r="821" ht="31.5" customHeight="1">
      <c r="A821" s="31">
        <v>820.0</v>
      </c>
      <c r="B821" s="31">
        <v>1.0</v>
      </c>
      <c r="C821" s="31">
        <v>29.0</v>
      </c>
      <c r="D821" s="31">
        <v>22.0</v>
      </c>
      <c r="E821" s="31">
        <v>4.0</v>
      </c>
      <c r="F821" s="31">
        <v>4.0</v>
      </c>
      <c r="G821" s="32" t="str">
        <f>ifna(VLookup(S821,Shiny!B:C, 2, 0),"")</f>
        <v/>
      </c>
      <c r="H821" s="52" t="s">
        <v>746</v>
      </c>
      <c r="I821" s="53">
        <v>617.0</v>
      </c>
      <c r="J821" s="54">
        <f>IFNA(VLOOKUP(S821,'Imported Index'!A:B,2,0),1)</f>
        <v>1</v>
      </c>
      <c r="K821" s="33"/>
      <c r="L821" s="33"/>
      <c r="M821" s="55"/>
      <c r="N821" s="55"/>
      <c r="O821" s="56">
        <f>ifna(VLookup(H821, SwSh!A:B, 2, 0),"")</f>
        <v>65</v>
      </c>
      <c r="P821" s="64"/>
      <c r="Q821" s="56" t="str">
        <f>ifna(VLookup(H821, PLA!A:C, 3, 0),"")</f>
        <v/>
      </c>
      <c r="R821" s="56" t="str">
        <f>ifna(VLookup(H821, Sv!A:B, 2, 0),"")</f>
        <v/>
      </c>
      <c r="S821" s="58" t="str">
        <f t="shared" si="2"/>
        <v>accelgor</v>
      </c>
    </row>
    <row r="822" ht="31.5" customHeight="1">
      <c r="A822" s="41">
        <v>821.0</v>
      </c>
      <c r="B822" s="41">
        <v>1.0</v>
      </c>
      <c r="C822" s="41">
        <v>29.0</v>
      </c>
      <c r="D822" s="41">
        <v>23.0</v>
      </c>
      <c r="E822" s="41">
        <v>4.0</v>
      </c>
      <c r="F822" s="41">
        <v>5.0</v>
      </c>
      <c r="G822" s="42" t="str">
        <f>ifna(VLookup(S822,Shiny!B:C, 2, 0),"")</f>
        <v/>
      </c>
      <c r="H822" s="43" t="s">
        <v>747</v>
      </c>
      <c r="I822" s="44">
        <v>618.0</v>
      </c>
      <c r="J822" s="45">
        <f>IFNA(VLOOKUP(S822,'Imported Index'!A:B,2,0),1)</f>
        <v>1</v>
      </c>
      <c r="K822" s="47"/>
      <c r="L822" s="47" t="s">
        <v>90</v>
      </c>
      <c r="M822" s="48"/>
      <c r="N822" s="48"/>
      <c r="O822" s="49">
        <f>ifna(VLookup(H822, SwSh!A:B, 2, 0),"")</f>
        <v>226</v>
      </c>
      <c r="P822" s="63"/>
      <c r="Q822" s="49" t="str">
        <f>ifna(VLookup(H822, PLA!A:C, 3, 0),"")</f>
        <v/>
      </c>
      <c r="R822" s="49" t="str">
        <f>ifna(VLookup(H822, Sv!A:B, 2, 0),"")</f>
        <v/>
      </c>
      <c r="S822" s="51" t="str">
        <f t="shared" si="2"/>
        <v>stunfisk</v>
      </c>
    </row>
    <row r="823" ht="31.5" customHeight="1">
      <c r="A823" s="31">
        <v>822.0</v>
      </c>
      <c r="B823" s="31">
        <v>1.0</v>
      </c>
      <c r="C823" s="31">
        <v>29.0</v>
      </c>
      <c r="D823" s="31">
        <v>24.0</v>
      </c>
      <c r="E823" s="31">
        <v>4.0</v>
      </c>
      <c r="F823" s="31">
        <v>6.0</v>
      </c>
      <c r="G823" s="32" t="str">
        <f>ifna(VLookup(S823,Shiny!B:C, 2, 0),"")</f>
        <v/>
      </c>
      <c r="H823" s="52" t="s">
        <v>747</v>
      </c>
      <c r="I823" s="53">
        <v>618.0</v>
      </c>
      <c r="J823" s="54">
        <f>IFNA(VLOOKUP(S823,'Imported Index'!A:B,2,0),1)</f>
        <v>1</v>
      </c>
      <c r="K823" s="33"/>
      <c r="L823" s="33" t="s">
        <v>125</v>
      </c>
      <c r="M823" s="37">
        <v>-1.0</v>
      </c>
      <c r="N823" s="55"/>
      <c r="O823" s="56">
        <f>ifna(VLookup(H823, SwSh!A:B, 2, 0),"")</f>
        <v>226</v>
      </c>
      <c r="P823" s="64"/>
      <c r="Q823" s="56" t="str">
        <f>ifna(VLookup(H823, PLA!A:C, 3, 0),"")</f>
        <v/>
      </c>
      <c r="R823" s="56" t="str">
        <f>ifna(VLookup(H823, Sv!A:B, 2, 0),"")</f>
        <v/>
      </c>
      <c r="S823" s="58" t="str">
        <f t="shared" si="2"/>
        <v>stunfisk-1</v>
      </c>
    </row>
    <row r="824" ht="31.5" customHeight="1">
      <c r="A824" s="41">
        <v>823.0</v>
      </c>
      <c r="B824" s="41">
        <v>1.0</v>
      </c>
      <c r="C824" s="41">
        <v>29.0</v>
      </c>
      <c r="D824" s="41">
        <v>25.0</v>
      </c>
      <c r="E824" s="41">
        <v>5.0</v>
      </c>
      <c r="F824" s="41">
        <v>1.0</v>
      </c>
      <c r="G824" s="42" t="str">
        <f>ifna(VLookup(S824,Shiny!B:C, 2, 0),"")</f>
        <v/>
      </c>
      <c r="H824" s="43" t="s">
        <v>748</v>
      </c>
      <c r="I824" s="44">
        <v>619.0</v>
      </c>
      <c r="J824" s="45">
        <f>IFNA(VLOOKUP(S824,'Imported Index'!A:B,2,0),1)</f>
        <v>1</v>
      </c>
      <c r="K824" s="47"/>
      <c r="L824" s="47"/>
      <c r="M824" s="48"/>
      <c r="N824" s="48"/>
      <c r="O824" s="49">
        <f>ifna(VLookup(H824, SwSh!A:B, 2, 0),"")</f>
        <v>163</v>
      </c>
      <c r="P824" s="63"/>
      <c r="Q824" s="49" t="str">
        <f>ifna(VLookup(H824, PLA!A:C, 3, 0),"")</f>
        <v/>
      </c>
      <c r="R824" s="49" t="str">
        <f>ifna(VLookup(H824, Sv!A:B, 2, 0),"")</f>
        <v>K137</v>
      </c>
      <c r="S824" s="51" t="str">
        <f t="shared" si="2"/>
        <v>mienfoo</v>
      </c>
    </row>
    <row r="825" ht="31.5" customHeight="1">
      <c r="A825" s="31">
        <v>824.0</v>
      </c>
      <c r="B825" s="31">
        <v>1.0</v>
      </c>
      <c r="C825" s="31">
        <v>29.0</v>
      </c>
      <c r="D825" s="31">
        <v>26.0</v>
      </c>
      <c r="E825" s="31">
        <v>5.0</v>
      </c>
      <c r="F825" s="31">
        <v>2.0</v>
      </c>
      <c r="G825" s="32" t="str">
        <f>ifna(VLookup(S825,Shiny!B:C, 2, 0),"")</f>
        <v/>
      </c>
      <c r="H825" s="52" t="s">
        <v>749</v>
      </c>
      <c r="I825" s="53">
        <v>620.0</v>
      </c>
      <c r="J825" s="54">
        <f>IFNA(VLOOKUP(S825,'Imported Index'!A:B,2,0),1)</f>
        <v>1</v>
      </c>
      <c r="K825" s="33"/>
      <c r="L825" s="33"/>
      <c r="M825" s="55"/>
      <c r="N825" s="55"/>
      <c r="O825" s="56">
        <f>ifna(VLookup(H825, SwSh!A:B, 2, 0),"")</f>
        <v>164</v>
      </c>
      <c r="P825" s="64"/>
      <c r="Q825" s="56" t="str">
        <f>ifna(VLookup(H825, PLA!A:C, 3, 0),"")</f>
        <v/>
      </c>
      <c r="R825" s="56" t="str">
        <f>ifna(VLookup(H825, Sv!A:B, 2, 0),"")</f>
        <v>K138</v>
      </c>
      <c r="S825" s="58" t="str">
        <f t="shared" si="2"/>
        <v>mienshao</v>
      </c>
    </row>
    <row r="826" ht="31.5" customHeight="1">
      <c r="A826" s="41">
        <v>825.0</v>
      </c>
      <c r="B826" s="41">
        <v>1.0</v>
      </c>
      <c r="C826" s="41">
        <v>29.0</v>
      </c>
      <c r="D826" s="41">
        <v>27.0</v>
      </c>
      <c r="E826" s="41">
        <v>5.0</v>
      </c>
      <c r="F826" s="41">
        <v>3.0</v>
      </c>
      <c r="G826" s="42" t="str">
        <f>ifna(VLookup(S826,Shiny!B:C, 2, 0),"")</f>
        <v/>
      </c>
      <c r="H826" s="43" t="s">
        <v>750</v>
      </c>
      <c r="I826" s="44">
        <v>621.0</v>
      </c>
      <c r="J826" s="45">
        <f>IFNA(VLOOKUP(S826,'Imported Index'!A:B,2,0),1)</f>
        <v>1</v>
      </c>
      <c r="K826" s="47"/>
      <c r="L826" s="47"/>
      <c r="M826" s="48"/>
      <c r="N826" s="48"/>
      <c r="O826" s="49">
        <f>ifna(VLookup(H826, SwSh!A:B, 2, 0),"")</f>
        <v>63</v>
      </c>
      <c r="P826" s="63"/>
      <c r="Q826" s="49" t="str">
        <f>ifna(VLookup(H826, PLA!A:C, 3, 0),"")</f>
        <v/>
      </c>
      <c r="R826" s="49" t="str">
        <f>ifna(VLookup(H826, Sv!A:B, 2, 0),"")</f>
        <v/>
      </c>
      <c r="S826" s="51" t="str">
        <f t="shared" si="2"/>
        <v>druddigon</v>
      </c>
    </row>
    <row r="827" ht="31.5" customHeight="1">
      <c r="A827" s="31">
        <v>826.0</v>
      </c>
      <c r="B827" s="31">
        <v>1.0</v>
      </c>
      <c r="C827" s="31">
        <v>29.0</v>
      </c>
      <c r="D827" s="31">
        <v>28.0</v>
      </c>
      <c r="E827" s="31">
        <v>5.0</v>
      </c>
      <c r="F827" s="31">
        <v>4.0</v>
      </c>
      <c r="G827" s="32" t="str">
        <f>ifna(VLookup(S827,Shiny!B:C, 2, 0),"")</f>
        <v/>
      </c>
      <c r="H827" s="52" t="s">
        <v>751</v>
      </c>
      <c r="I827" s="53">
        <v>622.0</v>
      </c>
      <c r="J827" s="54">
        <f>IFNA(VLOOKUP(S827,'Imported Index'!A:B,2,0),1)</f>
        <v>1</v>
      </c>
      <c r="K827" s="33"/>
      <c r="L827" s="33"/>
      <c r="M827" s="55"/>
      <c r="N827" s="55"/>
      <c r="O827" s="56">
        <f>ifna(VLookup(H827, SwSh!A:B, 2, 0),"")</f>
        <v>88</v>
      </c>
      <c r="P827" s="64"/>
      <c r="Q827" s="56" t="str">
        <f>ifna(VLookup(H827, PLA!A:C, 3, 0),"")</f>
        <v/>
      </c>
      <c r="R827" s="56" t="str">
        <f>ifna(VLookup(H827, Sv!A:B, 2, 0),"")</f>
        <v>I?</v>
      </c>
      <c r="S827" s="58" t="str">
        <f t="shared" si="2"/>
        <v>golett</v>
      </c>
    </row>
    <row r="828" ht="31.5" customHeight="1">
      <c r="A828" s="41">
        <v>827.0</v>
      </c>
      <c r="B828" s="41">
        <v>1.0</v>
      </c>
      <c r="C828" s="41">
        <v>29.0</v>
      </c>
      <c r="D828" s="41">
        <v>29.0</v>
      </c>
      <c r="E828" s="41">
        <v>5.0</v>
      </c>
      <c r="F828" s="41">
        <v>5.0</v>
      </c>
      <c r="G828" s="42" t="str">
        <f>ifna(VLookup(S828,Shiny!B:C, 2, 0),"")</f>
        <v/>
      </c>
      <c r="H828" s="43" t="s">
        <v>752</v>
      </c>
      <c r="I828" s="44">
        <v>623.0</v>
      </c>
      <c r="J828" s="45">
        <f>IFNA(VLOOKUP(S828,'Imported Index'!A:B,2,0),1)</f>
        <v>1</v>
      </c>
      <c r="K828" s="47"/>
      <c r="L828" s="47"/>
      <c r="M828" s="48"/>
      <c r="N828" s="48"/>
      <c r="O828" s="49">
        <f>ifna(VLookup(H828, SwSh!A:B, 2, 0),"")</f>
        <v>89</v>
      </c>
      <c r="P828" s="63"/>
      <c r="Q828" s="49" t="str">
        <f>ifna(VLookup(H828, PLA!A:C, 3, 0),"")</f>
        <v/>
      </c>
      <c r="R828" s="49" t="str">
        <f>ifna(VLookup(H828, Sv!A:B, 2, 0),"")</f>
        <v>I?</v>
      </c>
      <c r="S828" s="51" t="str">
        <f t="shared" si="2"/>
        <v>golurk</v>
      </c>
    </row>
    <row r="829" ht="31.5" customHeight="1">
      <c r="A829" s="31">
        <v>828.0</v>
      </c>
      <c r="B829" s="31">
        <v>1.0</v>
      </c>
      <c r="C829" s="31">
        <v>29.0</v>
      </c>
      <c r="D829" s="31">
        <v>30.0</v>
      </c>
      <c r="E829" s="31">
        <v>5.0</v>
      </c>
      <c r="F829" s="31">
        <v>6.0</v>
      </c>
      <c r="G829" s="32" t="str">
        <f>ifna(VLookup(S829,Shiny!B:C, 2, 0),"")</f>
        <v/>
      </c>
      <c r="H829" s="52" t="s">
        <v>753</v>
      </c>
      <c r="I829" s="53">
        <v>624.0</v>
      </c>
      <c r="J829" s="54">
        <f>IFNA(VLOOKUP(S829,'Imported Index'!A:B,2,0),1)</f>
        <v>1</v>
      </c>
      <c r="K829" s="62"/>
      <c r="L829" s="33"/>
      <c r="M829" s="55"/>
      <c r="N829" s="55"/>
      <c r="O829" s="56">
        <f>ifna(VLookup(H829, SwSh!A:B, 2, 0),"")</f>
        <v>29</v>
      </c>
      <c r="P829" s="64"/>
      <c r="Q829" s="56" t="str">
        <f>ifna(VLookup(H829, PLA!A:C, 3, 0),"")</f>
        <v/>
      </c>
      <c r="R829" s="56">
        <f>ifna(VLookup(H829, Sv!A:B, 2, 0),"")</f>
        <v>367</v>
      </c>
      <c r="S829" s="58" t="str">
        <f t="shared" si="2"/>
        <v>pawniard</v>
      </c>
    </row>
    <row r="830" ht="31.5" customHeight="1">
      <c r="A830" s="41">
        <v>829.0</v>
      </c>
      <c r="B830" s="41">
        <v>1.0</v>
      </c>
      <c r="C830" s="41">
        <v>30.0</v>
      </c>
      <c r="D830" s="41">
        <v>1.0</v>
      </c>
      <c r="E830" s="41">
        <v>1.0</v>
      </c>
      <c r="F830" s="41">
        <v>1.0</v>
      </c>
      <c r="G830" s="42" t="str">
        <f>ifna(VLookup(S830,Shiny!B:C, 2, 0),"")</f>
        <v/>
      </c>
      <c r="H830" s="43" t="s">
        <v>754</v>
      </c>
      <c r="I830" s="44">
        <v>625.0</v>
      </c>
      <c r="J830" s="45">
        <f>IFNA(VLOOKUP(S830,'Imported Index'!A:B,2,0),1)</f>
        <v>1</v>
      </c>
      <c r="K830" s="61"/>
      <c r="L830" s="47"/>
      <c r="M830" s="48"/>
      <c r="N830" s="48"/>
      <c r="O830" s="49">
        <f>ifna(VLookup(H830, SwSh!A:B, 2, 0),"")</f>
        <v>30</v>
      </c>
      <c r="P830" s="63"/>
      <c r="Q830" s="49" t="str">
        <f>ifna(VLookup(H830, PLA!A:C, 3, 0),"")</f>
        <v/>
      </c>
      <c r="R830" s="49">
        <f>ifna(VLookup(H830, Sv!A:B, 2, 0),"")</f>
        <v>368</v>
      </c>
      <c r="S830" s="51" t="str">
        <f t="shared" si="2"/>
        <v>bisharp</v>
      </c>
    </row>
    <row r="831" ht="31.5" customHeight="1">
      <c r="A831" s="31">
        <v>830.0</v>
      </c>
      <c r="B831" s="31">
        <v>1.0</v>
      </c>
      <c r="C831" s="31">
        <v>30.0</v>
      </c>
      <c r="D831" s="31">
        <v>2.0</v>
      </c>
      <c r="E831" s="31">
        <v>1.0</v>
      </c>
      <c r="F831" s="31">
        <v>2.0</v>
      </c>
      <c r="G831" s="32" t="str">
        <f>ifna(VLookup(S831,Shiny!B:C, 2, 0),"")</f>
        <v/>
      </c>
      <c r="H831" s="52" t="s">
        <v>755</v>
      </c>
      <c r="I831" s="53">
        <v>626.0</v>
      </c>
      <c r="J831" s="54">
        <f>IFNA(VLOOKUP(S831,'Imported Index'!A:B,2,0),1)</f>
        <v>1</v>
      </c>
      <c r="K831" s="33"/>
      <c r="L831" s="33"/>
      <c r="M831" s="55"/>
      <c r="N831" s="55"/>
      <c r="O831" s="56">
        <f>ifna(VLookup(H831, SwSh!A:B, 2, 0),"")</f>
        <v>53</v>
      </c>
      <c r="P831" s="64"/>
      <c r="Q831" s="56" t="str">
        <f>ifna(VLookup(H831, PLA!A:C, 3, 0),"")</f>
        <v/>
      </c>
      <c r="R831" s="56" t="str">
        <f>ifna(VLookup(H831, Sv!A:B, 2, 0),"")</f>
        <v/>
      </c>
      <c r="S831" s="58" t="str">
        <f t="shared" si="2"/>
        <v>bouffalant</v>
      </c>
    </row>
    <row r="832" ht="31.5" customHeight="1">
      <c r="A832" s="41">
        <v>831.0</v>
      </c>
      <c r="B832" s="41">
        <v>1.0</v>
      </c>
      <c r="C832" s="41">
        <v>30.0</v>
      </c>
      <c r="D832" s="41">
        <v>3.0</v>
      </c>
      <c r="E832" s="41">
        <v>1.0</v>
      </c>
      <c r="F832" s="41">
        <v>3.0</v>
      </c>
      <c r="G832" s="42" t="str">
        <f>ifna(VLookup(S832,Shiny!B:C, 2, 0),"")</f>
        <v/>
      </c>
      <c r="H832" s="43" t="s">
        <v>756</v>
      </c>
      <c r="I832" s="44">
        <v>627.0</v>
      </c>
      <c r="J832" s="45">
        <f>IFNA(VLOOKUP(S832,'Imported Index'!A:B,2,0),1)</f>
        <v>1</v>
      </c>
      <c r="K832" s="61"/>
      <c r="L832" s="47"/>
      <c r="M832" s="48"/>
      <c r="N832" s="48"/>
      <c r="O832" s="49">
        <f>ifna(VLookup(H832, SwSh!A:B, 2, 0),"")</f>
        <v>179</v>
      </c>
      <c r="P832" s="63"/>
      <c r="Q832" s="49">
        <f>ifna(VLookup(H832, PLA!A:C, 3, 0),"")</f>
        <v>221</v>
      </c>
      <c r="R832" s="49">
        <f>ifna(VLookup(H832, Sv!A:B, 2, 0),"")</f>
        <v>365</v>
      </c>
      <c r="S832" s="51" t="str">
        <f t="shared" si="2"/>
        <v>rufflet</v>
      </c>
    </row>
    <row r="833" ht="31.5" customHeight="1">
      <c r="A833" s="31">
        <v>832.0</v>
      </c>
      <c r="B833" s="31">
        <v>1.0</v>
      </c>
      <c r="C833" s="31">
        <v>30.0</v>
      </c>
      <c r="D833" s="31">
        <v>4.0</v>
      </c>
      <c r="E833" s="31">
        <v>1.0</v>
      </c>
      <c r="F833" s="31">
        <v>4.0</v>
      </c>
      <c r="G833" s="32" t="str">
        <f>ifna(VLookup(S833,Shiny!B:C, 2, 0),"")</f>
        <v/>
      </c>
      <c r="H833" s="52" t="s">
        <v>757</v>
      </c>
      <c r="I833" s="53">
        <v>628.0</v>
      </c>
      <c r="J833" s="54">
        <f>IFNA(VLOOKUP(S833,'Imported Index'!A:B,2,0),1)</f>
        <v>1</v>
      </c>
      <c r="K833" s="62"/>
      <c r="L833" s="33" t="s">
        <v>90</v>
      </c>
      <c r="M833" s="55"/>
      <c r="N833" s="55"/>
      <c r="O833" s="56">
        <f>ifna(VLookup(H833, SwSh!A:B, 2, 0),"")</f>
        <v>180</v>
      </c>
      <c r="P833" s="64"/>
      <c r="Q833" s="56">
        <f>ifna(VLookup(H833, PLA!A:C, 3, 0),"")</f>
        <v>222</v>
      </c>
      <c r="R833" s="56">
        <f>ifna(VLookup(H833, Sv!A:B, 2, 0),"")</f>
        <v>366</v>
      </c>
      <c r="S833" s="58" t="str">
        <f t="shared" si="2"/>
        <v>braviary</v>
      </c>
    </row>
    <row r="834" ht="31.5" customHeight="1">
      <c r="A834" s="41">
        <v>833.0</v>
      </c>
      <c r="B834" s="41">
        <v>1.0</v>
      </c>
      <c r="C834" s="41">
        <v>30.0</v>
      </c>
      <c r="D834" s="41">
        <v>5.0</v>
      </c>
      <c r="E834" s="41">
        <v>1.0</v>
      </c>
      <c r="F834" s="41">
        <v>5.0</v>
      </c>
      <c r="G834" s="42" t="str">
        <f>ifna(VLookup(S834,Shiny!B:C, 2, 0),"")</f>
        <v/>
      </c>
      <c r="H834" s="43" t="s">
        <v>757</v>
      </c>
      <c r="I834" s="44">
        <v>628.0</v>
      </c>
      <c r="J834" s="45">
        <f>IFNA(VLOOKUP(S834,'Imported Index'!A:B,2,0),1)</f>
        <v>1</v>
      </c>
      <c r="K834" s="61"/>
      <c r="L834" s="47" t="s">
        <v>132</v>
      </c>
      <c r="M834" s="59">
        <v>-1.0</v>
      </c>
      <c r="N834" s="48"/>
      <c r="O834" s="49"/>
      <c r="P834" s="63"/>
      <c r="Q834" s="49">
        <f>ifna(VLookup(H834, PLA!A:C, 3, 0),"")</f>
        <v>222</v>
      </c>
      <c r="R834" s="49">
        <f>ifna(VLookup(H834, Sv!A:B, 2, 0),"")</f>
        <v>366</v>
      </c>
      <c r="S834" s="51" t="str">
        <f t="shared" si="2"/>
        <v>braviary-1</v>
      </c>
    </row>
    <row r="835" ht="31.5" customHeight="1">
      <c r="A835" s="31">
        <v>834.0</v>
      </c>
      <c r="B835" s="31">
        <v>1.0</v>
      </c>
      <c r="C835" s="31">
        <v>30.0</v>
      </c>
      <c r="D835" s="31">
        <v>6.0</v>
      </c>
      <c r="E835" s="31">
        <v>1.0</v>
      </c>
      <c r="F835" s="31">
        <v>6.0</v>
      </c>
      <c r="G835" s="32" t="str">
        <f>ifna(VLookup(S835,Shiny!B:C, 2, 0),"")</f>
        <v/>
      </c>
      <c r="H835" s="52" t="s">
        <v>758</v>
      </c>
      <c r="I835" s="53">
        <v>629.0</v>
      </c>
      <c r="J835" s="54">
        <f>IFNA(VLOOKUP(S835,'Imported Index'!A:B,2,0),1)</f>
        <v>1</v>
      </c>
      <c r="K835" s="33"/>
      <c r="L835" s="33"/>
      <c r="M835" s="55"/>
      <c r="N835" s="55"/>
      <c r="O835" s="56">
        <f>ifna(VLookup(H835, SwSh!A:B, 2, 0),"")</f>
        <v>181</v>
      </c>
      <c r="P835" s="64"/>
      <c r="Q835" s="56" t="str">
        <f>ifna(VLookup(H835, PLA!A:C, 3, 0),"")</f>
        <v/>
      </c>
      <c r="R835" s="56" t="str">
        <f>ifna(VLookup(H835, Sv!A:B, 2, 0),"")</f>
        <v>K127</v>
      </c>
      <c r="S835" s="58" t="str">
        <f t="shared" si="2"/>
        <v>vullaby</v>
      </c>
    </row>
    <row r="836" ht="31.5" customHeight="1">
      <c r="A836" s="41">
        <v>835.0</v>
      </c>
      <c r="B836" s="41">
        <v>1.0</v>
      </c>
      <c r="C836" s="41">
        <v>30.0</v>
      </c>
      <c r="D836" s="41">
        <v>7.0</v>
      </c>
      <c r="E836" s="41">
        <v>2.0</v>
      </c>
      <c r="F836" s="41">
        <v>1.0</v>
      </c>
      <c r="G836" s="42" t="str">
        <f>ifna(VLookup(S836,Shiny!B:C, 2, 0),"")</f>
        <v/>
      </c>
      <c r="H836" s="43" t="s">
        <v>759</v>
      </c>
      <c r="I836" s="44">
        <v>630.0</v>
      </c>
      <c r="J836" s="45">
        <f>IFNA(VLOOKUP(S836,'Imported Index'!A:B,2,0),1)</f>
        <v>1</v>
      </c>
      <c r="K836" s="47"/>
      <c r="L836" s="47"/>
      <c r="M836" s="48"/>
      <c r="N836" s="48"/>
      <c r="O836" s="49">
        <f>ifna(VLookup(H836, SwSh!A:B, 2, 0),"")</f>
        <v>182</v>
      </c>
      <c r="P836" s="63"/>
      <c r="Q836" s="49" t="str">
        <f>ifna(VLookup(H836, PLA!A:C, 3, 0),"")</f>
        <v/>
      </c>
      <c r="R836" s="49" t="str">
        <f>ifna(VLookup(H836, Sv!A:B, 2, 0),"")</f>
        <v>K128</v>
      </c>
      <c r="S836" s="51" t="str">
        <f t="shared" si="2"/>
        <v>mandibuzz</v>
      </c>
    </row>
    <row r="837" ht="31.5" customHeight="1">
      <c r="A837" s="31">
        <v>836.0</v>
      </c>
      <c r="B837" s="31">
        <v>1.0</v>
      </c>
      <c r="C837" s="31">
        <v>30.0</v>
      </c>
      <c r="D837" s="31">
        <v>8.0</v>
      </c>
      <c r="E837" s="31">
        <v>2.0</v>
      </c>
      <c r="F837" s="31">
        <v>2.0</v>
      </c>
      <c r="G837" s="32" t="str">
        <f>ifna(VLookup(S837,Shiny!B:C, 2, 0),"")</f>
        <v/>
      </c>
      <c r="H837" s="52" t="s">
        <v>760</v>
      </c>
      <c r="I837" s="53">
        <v>631.0</v>
      </c>
      <c r="J837" s="54">
        <f>IFNA(VLOOKUP(S837,'Imported Index'!A:B,2,0),1)</f>
        <v>1</v>
      </c>
      <c r="K837" s="33"/>
      <c r="L837" s="33"/>
      <c r="M837" s="55"/>
      <c r="N837" s="55"/>
      <c r="O837" s="56">
        <f>ifna(VLookup(H837, SwSh!A:B, 2, 0),"")</f>
        <v>102</v>
      </c>
      <c r="P837" s="64"/>
      <c r="Q837" s="56" t="str">
        <f>ifna(VLookup(H837, PLA!A:C, 3, 0),"")</f>
        <v/>
      </c>
      <c r="R837" s="56" t="str">
        <f>ifna(VLookup(H837, Sv!A:B, 2, 0),"")</f>
        <v/>
      </c>
      <c r="S837" s="58" t="str">
        <f t="shared" si="2"/>
        <v>heatmor</v>
      </c>
    </row>
    <row r="838" ht="31.5" customHeight="1">
      <c r="A838" s="41">
        <v>837.0</v>
      </c>
      <c r="B838" s="41">
        <v>1.0</v>
      </c>
      <c r="C838" s="41">
        <v>30.0</v>
      </c>
      <c r="D838" s="41">
        <v>9.0</v>
      </c>
      <c r="E838" s="41">
        <v>2.0</v>
      </c>
      <c r="F838" s="41">
        <v>3.0</v>
      </c>
      <c r="G838" s="42" t="str">
        <f>ifna(VLookup(S838,Shiny!B:C, 2, 0),"")</f>
        <v/>
      </c>
      <c r="H838" s="43" t="s">
        <v>761</v>
      </c>
      <c r="I838" s="44">
        <v>632.0</v>
      </c>
      <c r="J838" s="45">
        <f>IFNA(VLOOKUP(S838,'Imported Index'!A:B,2,0),1)</f>
        <v>1</v>
      </c>
      <c r="K838" s="47"/>
      <c r="L838" s="47"/>
      <c r="M838" s="48"/>
      <c r="N838" s="48"/>
      <c r="O838" s="49">
        <f>ifna(VLookup(H838, SwSh!A:B, 2, 0),"")</f>
        <v>101</v>
      </c>
      <c r="P838" s="63"/>
      <c r="Q838" s="49" t="str">
        <f>ifna(VLookup(H838, PLA!A:C, 3, 0),"")</f>
        <v/>
      </c>
      <c r="R838" s="49" t="str">
        <f>ifna(VLookup(H838, Sv!A:B, 2, 0),"")</f>
        <v/>
      </c>
      <c r="S838" s="51" t="str">
        <f t="shared" si="2"/>
        <v>durant</v>
      </c>
    </row>
    <row r="839" ht="31.5" customHeight="1">
      <c r="A839" s="31">
        <v>838.0</v>
      </c>
      <c r="B839" s="31">
        <v>1.0</v>
      </c>
      <c r="C839" s="31">
        <v>30.0</v>
      </c>
      <c r="D839" s="31">
        <v>10.0</v>
      </c>
      <c r="E839" s="31">
        <v>2.0</v>
      </c>
      <c r="F839" s="31">
        <v>4.0</v>
      </c>
      <c r="G839" s="32" t="str">
        <f>ifna(VLookup(S839,Shiny!B:C, 2, 0),"")</f>
        <v/>
      </c>
      <c r="H839" s="52" t="s">
        <v>762</v>
      </c>
      <c r="I839" s="53">
        <v>633.0</v>
      </c>
      <c r="J839" s="54">
        <f>IFNA(VLOOKUP(S839,'Imported Index'!A:B,2,0),1)</f>
        <v>1</v>
      </c>
      <c r="K839" s="62"/>
      <c r="L839" s="33"/>
      <c r="M839" s="55"/>
      <c r="N839" s="55"/>
      <c r="O839" s="56">
        <f>ifna(VLookup(H839, SwSh!A:B, 2, 0),"")</f>
        <v>136</v>
      </c>
      <c r="P839" s="64"/>
      <c r="Q839" s="56" t="str">
        <f>ifna(VLookup(H839, PLA!A:C, 3, 0),"")</f>
        <v/>
      </c>
      <c r="R839" s="56">
        <f>ifna(VLookup(H839, Sv!A:B, 2, 0),"")</f>
        <v>370</v>
      </c>
      <c r="S839" s="58" t="str">
        <f t="shared" si="2"/>
        <v>deino</v>
      </c>
    </row>
    <row r="840" ht="31.5" customHeight="1">
      <c r="A840" s="41">
        <v>839.0</v>
      </c>
      <c r="B840" s="41">
        <v>1.0</v>
      </c>
      <c r="C840" s="41">
        <v>30.0</v>
      </c>
      <c r="D840" s="41">
        <v>11.0</v>
      </c>
      <c r="E840" s="41">
        <v>2.0</v>
      </c>
      <c r="F840" s="41">
        <v>5.0</v>
      </c>
      <c r="G840" s="42" t="str">
        <f>ifna(VLookup(S840,Shiny!B:C, 2, 0),"")</f>
        <v/>
      </c>
      <c r="H840" s="43" t="s">
        <v>763</v>
      </c>
      <c r="I840" s="44">
        <v>634.0</v>
      </c>
      <c r="J840" s="45">
        <f>IFNA(VLOOKUP(S840,'Imported Index'!A:B,2,0),1)</f>
        <v>1</v>
      </c>
      <c r="K840" s="61"/>
      <c r="L840" s="47"/>
      <c r="M840" s="48"/>
      <c r="N840" s="48"/>
      <c r="O840" s="49">
        <f>ifna(VLookup(H840, SwSh!A:B, 2, 0),"")</f>
        <v>137</v>
      </c>
      <c r="P840" s="63"/>
      <c r="Q840" s="49" t="str">
        <f>ifna(VLookup(H840, PLA!A:C, 3, 0),"")</f>
        <v/>
      </c>
      <c r="R840" s="49">
        <f>ifna(VLookup(H840, Sv!A:B, 2, 0),"")</f>
        <v>371</v>
      </c>
      <c r="S840" s="51" t="str">
        <f t="shared" si="2"/>
        <v>zweilous</v>
      </c>
    </row>
    <row r="841" ht="31.5" customHeight="1">
      <c r="A841" s="31">
        <v>840.0</v>
      </c>
      <c r="B841" s="31">
        <v>1.0</v>
      </c>
      <c r="C841" s="31">
        <v>30.0</v>
      </c>
      <c r="D841" s="31">
        <v>12.0</v>
      </c>
      <c r="E841" s="31">
        <v>2.0</v>
      </c>
      <c r="F841" s="31">
        <v>6.0</v>
      </c>
      <c r="G841" s="32" t="str">
        <f>ifna(VLookup(S841,Shiny!B:C, 2, 0),"")</f>
        <v/>
      </c>
      <c r="H841" s="52" t="s">
        <v>764</v>
      </c>
      <c r="I841" s="53">
        <v>635.0</v>
      </c>
      <c r="J841" s="54">
        <f>IFNA(VLOOKUP(S841,'Imported Index'!A:B,2,0),1)</f>
        <v>1</v>
      </c>
      <c r="K841" s="62"/>
      <c r="L841" s="33"/>
      <c r="M841" s="55"/>
      <c r="N841" s="55"/>
      <c r="O841" s="56">
        <f>ifna(VLookup(H841, SwSh!A:B, 2, 0),"")</f>
        <v>138</v>
      </c>
      <c r="P841" s="64"/>
      <c r="Q841" s="56" t="str">
        <f>ifna(VLookup(H841, PLA!A:C, 3, 0),"")</f>
        <v/>
      </c>
      <c r="R841" s="56">
        <f>ifna(VLookup(H841, Sv!A:B, 2, 0),"")</f>
        <v>372</v>
      </c>
      <c r="S841" s="58" t="str">
        <f t="shared" si="2"/>
        <v>hydreigon</v>
      </c>
    </row>
    <row r="842" ht="31.5" customHeight="1">
      <c r="A842" s="41">
        <v>841.0</v>
      </c>
      <c r="B842" s="41">
        <v>1.0</v>
      </c>
      <c r="C842" s="41">
        <v>30.0</v>
      </c>
      <c r="D842" s="41">
        <v>13.0</v>
      </c>
      <c r="E842" s="41">
        <v>3.0</v>
      </c>
      <c r="F842" s="41">
        <v>1.0</v>
      </c>
      <c r="G842" s="42" t="str">
        <f>ifna(VLookup(S842,Shiny!B:C, 2, 0),"")</f>
        <v/>
      </c>
      <c r="H842" s="43" t="s">
        <v>765</v>
      </c>
      <c r="I842" s="44">
        <v>636.0</v>
      </c>
      <c r="J842" s="45">
        <f>IFNA(VLOOKUP(S842,'Imported Index'!A:B,2,0),1)</f>
        <v>1</v>
      </c>
      <c r="K842" s="61"/>
      <c r="L842" s="47"/>
      <c r="M842" s="48"/>
      <c r="N842" s="48"/>
      <c r="O842" s="49">
        <f>ifna(VLookup(H842, SwSh!A:B, 2, 0),"")</f>
        <v>186</v>
      </c>
      <c r="P842" s="63"/>
      <c r="Q842" s="49" t="str">
        <f>ifna(VLookup(H842, PLA!A:C, 3, 0),"")</f>
        <v/>
      </c>
      <c r="R842" s="49">
        <f>ifna(VLookup(H842, Sv!A:B, 2, 0),"")</f>
        <v>274</v>
      </c>
      <c r="S842" s="51" t="str">
        <f t="shared" si="2"/>
        <v>larvesta</v>
      </c>
    </row>
    <row r="843" ht="31.5" customHeight="1">
      <c r="A843" s="31">
        <v>842.0</v>
      </c>
      <c r="B843" s="31">
        <v>1.0</v>
      </c>
      <c r="C843" s="31">
        <v>30.0</v>
      </c>
      <c r="D843" s="31">
        <v>14.0</v>
      </c>
      <c r="E843" s="31">
        <v>3.0</v>
      </c>
      <c r="F843" s="31">
        <v>2.0</v>
      </c>
      <c r="G843" s="32" t="str">
        <f>ifna(VLookup(S843,Shiny!B:C, 2, 0),"")</f>
        <v/>
      </c>
      <c r="H843" s="52" t="s">
        <v>766</v>
      </c>
      <c r="I843" s="53">
        <v>637.0</v>
      </c>
      <c r="J843" s="54">
        <f>IFNA(VLOOKUP(S843,'Imported Index'!A:B,2,0),1)</f>
        <v>1</v>
      </c>
      <c r="K843" s="62"/>
      <c r="L843" s="33"/>
      <c r="M843" s="55"/>
      <c r="N843" s="55"/>
      <c r="O843" s="56">
        <f>ifna(VLookup(H843, SwSh!A:B, 2, 0),"")</f>
        <v>187</v>
      </c>
      <c r="P843" s="64"/>
      <c r="Q843" s="56" t="str">
        <f>ifna(VLookup(H843, PLA!A:C, 3, 0),"")</f>
        <v/>
      </c>
      <c r="R843" s="56">
        <f>ifna(VLookup(H843, Sv!A:B, 2, 0),"")</f>
        <v>275</v>
      </c>
      <c r="S843" s="58" t="str">
        <f t="shared" si="2"/>
        <v>volcarona</v>
      </c>
    </row>
    <row r="844" ht="31.5" customHeight="1">
      <c r="A844" s="41">
        <v>843.0</v>
      </c>
      <c r="B844" s="41">
        <v>1.0</v>
      </c>
      <c r="C844" s="41">
        <v>30.0</v>
      </c>
      <c r="D844" s="41">
        <v>15.0</v>
      </c>
      <c r="E844" s="41">
        <v>3.0</v>
      </c>
      <c r="F844" s="41">
        <v>3.0</v>
      </c>
      <c r="G844" s="42" t="str">
        <f>ifna(VLookup(S844,Shiny!B:C, 2, 0),"")</f>
        <v/>
      </c>
      <c r="H844" s="43" t="s">
        <v>767</v>
      </c>
      <c r="I844" s="44">
        <v>638.0</v>
      </c>
      <c r="J844" s="45">
        <f>IFNA(VLOOKUP(S844,'Imported Index'!A:B,2,0),1)</f>
        <v>1</v>
      </c>
      <c r="K844" s="47"/>
      <c r="L844" s="47"/>
      <c r="M844" s="48"/>
      <c r="N844" s="48"/>
      <c r="O844" s="49">
        <f>ifna(VLookup(H844, SwSh!A:B, 2, 0),"")</f>
        <v>205</v>
      </c>
      <c r="P844" s="63"/>
      <c r="Q844" s="49" t="str">
        <f>ifna(VLookup(H844, PLA!A:C, 3, 0),"")</f>
        <v/>
      </c>
      <c r="R844" s="49" t="str">
        <f>ifna(VLookup(H844, Sv!A:B, 2, 0),"")</f>
        <v/>
      </c>
      <c r="S844" s="51" t="str">
        <f t="shared" si="2"/>
        <v>cobalion</v>
      </c>
    </row>
    <row r="845" ht="31.5" customHeight="1">
      <c r="A845" s="31">
        <v>844.0</v>
      </c>
      <c r="B845" s="31">
        <v>1.0</v>
      </c>
      <c r="C845" s="31">
        <v>30.0</v>
      </c>
      <c r="D845" s="31">
        <v>16.0</v>
      </c>
      <c r="E845" s="31">
        <v>3.0</v>
      </c>
      <c r="F845" s="31">
        <v>4.0</v>
      </c>
      <c r="G845" s="32" t="str">
        <f>ifna(VLookup(S845,Shiny!B:C, 2, 0),"")</f>
        <v/>
      </c>
      <c r="H845" s="52" t="s">
        <v>768</v>
      </c>
      <c r="I845" s="53">
        <v>639.0</v>
      </c>
      <c r="J845" s="54">
        <f>IFNA(VLOOKUP(S845,'Imported Index'!A:B,2,0),1)</f>
        <v>1</v>
      </c>
      <c r="K845" s="33"/>
      <c r="L845" s="33"/>
      <c r="M845" s="55"/>
      <c r="N845" s="55"/>
      <c r="O845" s="56">
        <f>ifna(VLookup(H845, SwSh!A:B, 2, 0),"")</f>
        <v>206</v>
      </c>
      <c r="P845" s="64"/>
      <c r="Q845" s="56" t="str">
        <f>ifna(VLookup(H845, PLA!A:C, 3, 0),"")</f>
        <v/>
      </c>
      <c r="R845" s="56" t="str">
        <f>ifna(VLookup(H845, Sv!A:B, 2, 0),"")</f>
        <v/>
      </c>
      <c r="S845" s="58" t="str">
        <f t="shared" si="2"/>
        <v>terrakion</v>
      </c>
    </row>
    <row r="846" ht="31.5" customHeight="1">
      <c r="A846" s="41">
        <v>845.0</v>
      </c>
      <c r="B846" s="41">
        <v>1.0</v>
      </c>
      <c r="C846" s="41">
        <v>30.0</v>
      </c>
      <c r="D846" s="41">
        <v>17.0</v>
      </c>
      <c r="E846" s="41">
        <v>3.0</v>
      </c>
      <c r="F846" s="41">
        <v>5.0</v>
      </c>
      <c r="G846" s="42" t="str">
        <f>ifna(VLookup(S846,Shiny!B:C, 2, 0),"")</f>
        <v/>
      </c>
      <c r="H846" s="43" t="s">
        <v>769</v>
      </c>
      <c r="I846" s="44">
        <v>640.0</v>
      </c>
      <c r="J846" s="45">
        <f>IFNA(VLOOKUP(S846,'Imported Index'!A:B,2,0),1)</f>
        <v>1</v>
      </c>
      <c r="K846" s="47"/>
      <c r="L846" s="47"/>
      <c r="M846" s="48"/>
      <c r="N846" s="48"/>
      <c r="O846" s="49">
        <f>ifna(VLookup(H846, SwSh!A:B, 2, 0),"")</f>
        <v>207</v>
      </c>
      <c r="P846" s="63"/>
      <c r="Q846" s="49" t="str">
        <f>ifna(VLookup(H846, PLA!A:C, 3, 0),"")</f>
        <v/>
      </c>
      <c r="R846" s="49" t="str">
        <f>ifna(VLookup(H846, Sv!A:B, 2, 0),"")</f>
        <v/>
      </c>
      <c r="S846" s="51" t="str">
        <f t="shared" si="2"/>
        <v>virizion</v>
      </c>
    </row>
    <row r="847" ht="31.5" customHeight="1">
      <c r="A847" s="31">
        <v>846.0</v>
      </c>
      <c r="B847" s="31">
        <v>1.0</v>
      </c>
      <c r="C847" s="31">
        <v>30.0</v>
      </c>
      <c r="D847" s="31">
        <v>18.0</v>
      </c>
      <c r="E847" s="31">
        <v>3.0</v>
      </c>
      <c r="F847" s="31">
        <v>6.0</v>
      </c>
      <c r="G847" s="32" t="str">
        <f>ifna(VLookup(S847,Shiny!B:C, 2, 0),"")</f>
        <v/>
      </c>
      <c r="H847" s="52" t="s">
        <v>770</v>
      </c>
      <c r="I847" s="53">
        <v>641.0</v>
      </c>
      <c r="J847" s="54">
        <f>IFNA(VLOOKUP(S847,'Imported Index'!A:B,2,0),1)</f>
        <v>1</v>
      </c>
      <c r="K847" s="33"/>
      <c r="L847" s="33" t="s">
        <v>771</v>
      </c>
      <c r="M847" s="55"/>
      <c r="N847" s="55"/>
      <c r="O847" s="56">
        <f>ifna(VLookup(H847, SwSh!A:B, 2, 0),"")</f>
        <v>641</v>
      </c>
      <c r="P847" s="64"/>
      <c r="Q847" s="56">
        <f>ifna(VLookup(H847, PLA!A:C, 3, 0),"")</f>
        <v>231</v>
      </c>
      <c r="R847" s="56" t="str">
        <f>ifna(VLookup(H847, Sv!A:B, 2, 0),"")</f>
        <v/>
      </c>
      <c r="S847" s="58" t="str">
        <f t="shared" si="2"/>
        <v>tornadus</v>
      </c>
    </row>
    <row r="848" ht="31.5" customHeight="1">
      <c r="A848" s="41">
        <v>847.0</v>
      </c>
      <c r="B848" s="41">
        <v>1.0</v>
      </c>
      <c r="C848" s="41">
        <v>30.0</v>
      </c>
      <c r="D848" s="41">
        <v>19.0</v>
      </c>
      <c r="E848" s="41">
        <v>4.0</v>
      </c>
      <c r="F848" s="41">
        <v>1.0</v>
      </c>
      <c r="G848" s="42" t="str">
        <f>ifna(VLookup(S848,Shiny!B:C, 2, 0),"")</f>
        <v/>
      </c>
      <c r="H848" s="43" t="s">
        <v>770</v>
      </c>
      <c r="I848" s="44">
        <v>641.0</v>
      </c>
      <c r="J848" s="45">
        <f>IFNA(VLOOKUP(S848,'Imported Index'!A:B,2,0),1)</f>
        <v>1</v>
      </c>
      <c r="K848" s="47"/>
      <c r="L848" s="47" t="s">
        <v>772</v>
      </c>
      <c r="M848" s="59">
        <v>-1.0</v>
      </c>
      <c r="N848" s="48"/>
      <c r="O848" s="49">
        <f>ifna(VLookup(H848, SwSh!A:B, 2, 0),"")</f>
        <v>641</v>
      </c>
      <c r="P848" s="63"/>
      <c r="Q848" s="49">
        <f>ifna(VLookup(H848, PLA!A:C, 3, 0),"")</f>
        <v>231</v>
      </c>
      <c r="R848" s="49" t="str">
        <f>ifna(VLookup(H848, Sv!A:B, 2, 0),"")</f>
        <v/>
      </c>
      <c r="S848" s="51" t="str">
        <f t="shared" si="2"/>
        <v>tornadus-1</v>
      </c>
    </row>
    <row r="849" ht="31.5" customHeight="1">
      <c r="A849" s="31">
        <v>848.0</v>
      </c>
      <c r="B849" s="31">
        <v>1.0</v>
      </c>
      <c r="C849" s="31">
        <v>30.0</v>
      </c>
      <c r="D849" s="31">
        <v>20.0</v>
      </c>
      <c r="E849" s="31">
        <v>4.0</v>
      </c>
      <c r="F849" s="31">
        <v>2.0</v>
      </c>
      <c r="G849" s="32" t="str">
        <f>ifna(VLookup(S849,Shiny!B:C, 2, 0),"")</f>
        <v/>
      </c>
      <c r="H849" s="52" t="s">
        <v>773</v>
      </c>
      <c r="I849" s="53">
        <v>642.0</v>
      </c>
      <c r="J849" s="54">
        <f>IFNA(VLOOKUP(S849,'Imported Index'!A:B,2,0),1)</f>
        <v>1</v>
      </c>
      <c r="K849" s="33"/>
      <c r="L849" s="33" t="s">
        <v>771</v>
      </c>
      <c r="M849" s="55"/>
      <c r="N849" s="55"/>
      <c r="O849" s="56">
        <f>ifna(VLookup(H849, SwSh!A:B, 2, 0),"")</f>
        <v>642</v>
      </c>
      <c r="P849" s="64"/>
      <c r="Q849" s="56">
        <f>ifna(VLookup(H849, PLA!A:C, 3, 0),"")</f>
        <v>232</v>
      </c>
      <c r="R849" s="56" t="str">
        <f>ifna(VLookup(H849, Sv!A:B, 2, 0),"")</f>
        <v/>
      </c>
      <c r="S849" s="58" t="str">
        <f t="shared" si="2"/>
        <v>thundurus</v>
      </c>
    </row>
    <row r="850" ht="31.5" customHeight="1">
      <c r="A850" s="41">
        <v>849.0</v>
      </c>
      <c r="B850" s="41">
        <v>1.0</v>
      </c>
      <c r="C850" s="41">
        <v>30.0</v>
      </c>
      <c r="D850" s="41">
        <v>21.0</v>
      </c>
      <c r="E850" s="41">
        <v>4.0</v>
      </c>
      <c r="F850" s="41">
        <v>3.0</v>
      </c>
      <c r="G850" s="42" t="str">
        <f>ifna(VLookup(S850,Shiny!B:C, 2, 0),"")</f>
        <v/>
      </c>
      <c r="H850" s="43" t="s">
        <v>773</v>
      </c>
      <c r="I850" s="44">
        <v>642.0</v>
      </c>
      <c r="J850" s="45">
        <f>IFNA(VLOOKUP(S850,'Imported Index'!A:B,2,0),1)</f>
        <v>1</v>
      </c>
      <c r="K850" s="47"/>
      <c r="L850" s="47" t="s">
        <v>772</v>
      </c>
      <c r="M850" s="59">
        <v>-1.0</v>
      </c>
      <c r="N850" s="48"/>
      <c r="O850" s="49">
        <f>ifna(VLookup(H850, SwSh!A:B, 2, 0),"")</f>
        <v>642</v>
      </c>
      <c r="P850" s="63"/>
      <c r="Q850" s="49">
        <f>ifna(VLookup(H850, PLA!A:C, 3, 0),"")</f>
        <v>232</v>
      </c>
      <c r="R850" s="49" t="str">
        <f>ifna(VLookup(H850, Sv!A:B, 2, 0),"")</f>
        <v/>
      </c>
      <c r="S850" s="51" t="str">
        <f t="shared" si="2"/>
        <v>thundurus-1</v>
      </c>
    </row>
    <row r="851" ht="31.5" customHeight="1">
      <c r="A851" s="31">
        <v>850.0</v>
      </c>
      <c r="B851" s="31">
        <v>1.0</v>
      </c>
      <c r="C851" s="31">
        <v>30.0</v>
      </c>
      <c r="D851" s="31">
        <v>22.0</v>
      </c>
      <c r="E851" s="31">
        <v>4.0</v>
      </c>
      <c r="F851" s="31">
        <v>4.0</v>
      </c>
      <c r="G851" s="32" t="str">
        <f>ifna(VLookup(S851,Shiny!B:C, 2, 0),"")</f>
        <v/>
      </c>
      <c r="H851" s="52" t="s">
        <v>774</v>
      </c>
      <c r="I851" s="53">
        <v>643.0</v>
      </c>
      <c r="J851" s="54">
        <f>IFNA(VLOOKUP(S851,'Imported Index'!A:B,2,0),1)</f>
        <v>1</v>
      </c>
      <c r="K851" s="33"/>
      <c r="L851" s="33"/>
      <c r="M851" s="55"/>
      <c r="N851" s="55"/>
      <c r="O851" s="56">
        <f>ifna(VLookup(H851, SwSh!A:B, 2, 0),"")</f>
        <v>643</v>
      </c>
      <c r="P851" s="64"/>
      <c r="Q851" s="56" t="str">
        <f>ifna(VLookup(H851, PLA!A:C, 3, 0),"")</f>
        <v/>
      </c>
      <c r="R851" s="56" t="str">
        <f>ifna(VLookup(H851, Sv!A:B, 2, 0),"")</f>
        <v/>
      </c>
      <c r="S851" s="58" t="str">
        <f t="shared" si="2"/>
        <v>reshiram</v>
      </c>
    </row>
    <row r="852" ht="31.5" customHeight="1">
      <c r="A852" s="41">
        <v>851.0</v>
      </c>
      <c r="B852" s="41">
        <v>1.0</v>
      </c>
      <c r="C852" s="41">
        <v>30.0</v>
      </c>
      <c r="D852" s="41">
        <v>23.0</v>
      </c>
      <c r="E852" s="41">
        <v>4.0</v>
      </c>
      <c r="F852" s="41">
        <v>5.0</v>
      </c>
      <c r="G852" s="42" t="str">
        <f>ifna(VLookup(S852,Shiny!B:C, 2, 0),"")</f>
        <v/>
      </c>
      <c r="H852" s="43" t="s">
        <v>775</v>
      </c>
      <c r="I852" s="44">
        <v>644.0</v>
      </c>
      <c r="J852" s="45">
        <f>IFNA(VLOOKUP(S852,'Imported Index'!A:B,2,0),1)</f>
        <v>1</v>
      </c>
      <c r="K852" s="47"/>
      <c r="L852" s="47"/>
      <c r="M852" s="48"/>
      <c r="N852" s="48"/>
      <c r="O852" s="49">
        <f>ifna(VLookup(H852, SwSh!A:B, 2, 0),"")</f>
        <v>644</v>
      </c>
      <c r="P852" s="63"/>
      <c r="Q852" s="49" t="str">
        <f>ifna(VLookup(H852, PLA!A:C, 3, 0),"")</f>
        <v/>
      </c>
      <c r="R852" s="49" t="str">
        <f>ifna(VLookup(H852, Sv!A:B, 2, 0),"")</f>
        <v/>
      </c>
      <c r="S852" s="51" t="str">
        <f t="shared" si="2"/>
        <v>zekrom</v>
      </c>
    </row>
    <row r="853" ht="31.5" customHeight="1">
      <c r="A853" s="31">
        <v>852.0</v>
      </c>
      <c r="B853" s="31">
        <v>1.0</v>
      </c>
      <c r="C853" s="31">
        <v>30.0</v>
      </c>
      <c r="D853" s="31">
        <v>24.0</v>
      </c>
      <c r="E853" s="31">
        <v>4.0</v>
      </c>
      <c r="F853" s="31">
        <v>6.0</v>
      </c>
      <c r="G853" s="32" t="str">
        <f>ifna(VLookup(S853,Shiny!B:C, 2, 0),"")</f>
        <v/>
      </c>
      <c r="H853" s="52" t="s">
        <v>776</v>
      </c>
      <c r="I853" s="53">
        <v>645.0</v>
      </c>
      <c r="J853" s="54">
        <f>IFNA(VLOOKUP(S853,'Imported Index'!A:B,2,0),1)</f>
        <v>1</v>
      </c>
      <c r="K853" s="33"/>
      <c r="L853" s="33" t="s">
        <v>771</v>
      </c>
      <c r="M853" s="55"/>
      <c r="N853" s="55"/>
      <c r="O853" s="56">
        <f>ifna(VLookup(H853, SwSh!A:B, 2, 0),"")</f>
        <v>645</v>
      </c>
      <c r="P853" s="64"/>
      <c r="Q853" s="56">
        <f>ifna(VLookup(H853, PLA!A:C, 3, 0),"")</f>
        <v>233</v>
      </c>
      <c r="R853" s="56" t="str">
        <f>ifna(VLookup(H853, Sv!A:B, 2, 0),"")</f>
        <v/>
      </c>
      <c r="S853" s="58" t="str">
        <f t="shared" si="2"/>
        <v>landorus</v>
      </c>
    </row>
    <row r="854" ht="31.5" customHeight="1">
      <c r="A854" s="41">
        <v>853.0</v>
      </c>
      <c r="B854" s="41">
        <v>1.0</v>
      </c>
      <c r="C854" s="41">
        <v>30.0</v>
      </c>
      <c r="D854" s="41">
        <v>25.0</v>
      </c>
      <c r="E854" s="41">
        <v>5.0</v>
      </c>
      <c r="F854" s="41">
        <v>1.0</v>
      </c>
      <c r="G854" s="42" t="str">
        <f>ifna(VLookup(S854,Shiny!B:C, 2, 0),"")</f>
        <v/>
      </c>
      <c r="H854" s="43" t="s">
        <v>776</v>
      </c>
      <c r="I854" s="44">
        <v>645.0</v>
      </c>
      <c r="J854" s="45">
        <f>IFNA(VLOOKUP(S854,'Imported Index'!A:B,2,0),1)</f>
        <v>1</v>
      </c>
      <c r="K854" s="47"/>
      <c r="L854" s="47" t="s">
        <v>772</v>
      </c>
      <c r="M854" s="59">
        <v>-1.0</v>
      </c>
      <c r="N854" s="48"/>
      <c r="O854" s="49">
        <f>ifna(VLookup(H854, SwSh!A:B, 2, 0),"")</f>
        <v>645</v>
      </c>
      <c r="P854" s="63"/>
      <c r="Q854" s="49">
        <f>ifna(VLookup(H854, PLA!A:C, 3, 0),"")</f>
        <v>233</v>
      </c>
      <c r="R854" s="49" t="str">
        <f>ifna(VLookup(H854, Sv!A:B, 2, 0),"")</f>
        <v/>
      </c>
      <c r="S854" s="51" t="str">
        <f t="shared" si="2"/>
        <v>landorus-1</v>
      </c>
    </row>
    <row r="855" ht="31.5" customHeight="1">
      <c r="A855" s="31">
        <v>854.0</v>
      </c>
      <c r="B855" s="31">
        <v>1.0</v>
      </c>
      <c r="C855" s="31">
        <v>30.0</v>
      </c>
      <c r="D855" s="31">
        <v>26.0</v>
      </c>
      <c r="E855" s="31">
        <v>5.0</v>
      </c>
      <c r="F855" s="31">
        <v>2.0</v>
      </c>
      <c r="G855" s="32" t="str">
        <f>ifna(VLookup(S855,Shiny!B:C, 2, 0),"")</f>
        <v/>
      </c>
      <c r="H855" s="52" t="s">
        <v>777</v>
      </c>
      <c r="I855" s="53">
        <v>646.0</v>
      </c>
      <c r="J855" s="54">
        <f>IFNA(VLOOKUP(S855,'Imported Index'!A:B,2,0),1)</f>
        <v>1</v>
      </c>
      <c r="K855" s="33"/>
      <c r="L855" s="33"/>
      <c r="M855" s="55"/>
      <c r="N855" s="55"/>
      <c r="O855" s="56">
        <f>ifna(VLookup(H855, SwSh!A:B, 2, 0),"")</f>
        <v>646</v>
      </c>
      <c r="P855" s="64"/>
      <c r="Q855" s="56" t="str">
        <f>ifna(VLookup(H855, PLA!A:C, 3, 0),"")</f>
        <v/>
      </c>
      <c r="R855" s="56" t="str">
        <f>ifna(VLookup(H855, Sv!A:B, 2, 0),"")</f>
        <v/>
      </c>
      <c r="S855" s="58" t="str">
        <f t="shared" si="2"/>
        <v>kyurem</v>
      </c>
    </row>
    <row r="856" ht="31.5" customHeight="1">
      <c r="A856" s="41">
        <v>855.0</v>
      </c>
      <c r="B856" s="41">
        <v>1.0</v>
      </c>
      <c r="C856" s="41">
        <v>30.0</v>
      </c>
      <c r="D856" s="41">
        <v>27.0</v>
      </c>
      <c r="E856" s="41">
        <v>5.0</v>
      </c>
      <c r="F856" s="41">
        <v>3.0</v>
      </c>
      <c r="G856" s="42" t="str">
        <f>ifna(VLookup(S856,Shiny!B:C, 2, 0),"")</f>
        <v/>
      </c>
      <c r="H856" s="43" t="s">
        <v>778</v>
      </c>
      <c r="I856" s="44">
        <v>647.0</v>
      </c>
      <c r="J856" s="45">
        <f>IFNA(VLOOKUP(S856,'Imported Index'!A:B,2,0),1)</f>
        <v>1</v>
      </c>
      <c r="K856" s="61"/>
      <c r="L856" s="47"/>
      <c r="M856" s="48"/>
      <c r="N856" s="48"/>
      <c r="O856" s="49">
        <f>ifna(VLookup(H856, SwSh!A:B, 2, 0),"")</f>
        <v>647</v>
      </c>
      <c r="P856" s="63"/>
      <c r="Q856" s="49" t="str">
        <f>ifna(VLookup(H856, PLA!A:C, 3, 0),"")</f>
        <v/>
      </c>
      <c r="R856" s="49" t="str">
        <f>ifna(VLookup(H856, Sv!A:B, 2, 0),"")</f>
        <v/>
      </c>
      <c r="S856" s="51" t="str">
        <f t="shared" si="2"/>
        <v>keldeo</v>
      </c>
    </row>
    <row r="857" ht="31.5" customHeight="1">
      <c r="A857" s="31">
        <v>856.0</v>
      </c>
      <c r="B857" s="31">
        <v>1.0</v>
      </c>
      <c r="C857" s="31">
        <v>30.0</v>
      </c>
      <c r="D857" s="31">
        <v>28.0</v>
      </c>
      <c r="E857" s="31">
        <v>5.0</v>
      </c>
      <c r="F857" s="31">
        <v>4.0</v>
      </c>
      <c r="G857" s="32" t="str">
        <f>ifna(VLookup(S857,Shiny!B:C, 2, 0),"")</f>
        <v/>
      </c>
      <c r="H857" s="52" t="s">
        <v>778</v>
      </c>
      <c r="I857" s="53">
        <v>647.0</v>
      </c>
      <c r="J857" s="54">
        <f>IFNA(VLOOKUP(S857,'Imported Index'!A:B,2,0),1)</f>
        <v>1</v>
      </c>
      <c r="K857" s="33"/>
      <c r="L857" s="60" t="s">
        <v>779</v>
      </c>
      <c r="M857" s="37">
        <v>-1.0</v>
      </c>
      <c r="N857" s="55"/>
      <c r="O857" s="56">
        <f>ifna(VLookup(H857, SwSh!A:B, 2, 0),"")</f>
        <v>647</v>
      </c>
      <c r="P857" s="64"/>
      <c r="Q857" s="56" t="str">
        <f>ifna(VLookup(H857, PLA!A:C, 3, 0),"")</f>
        <v/>
      </c>
      <c r="R857" s="56" t="str">
        <f>ifna(VLookup(H857, Sv!A:B, 2, 0),"")</f>
        <v/>
      </c>
      <c r="S857" s="58" t="str">
        <f t="shared" si="2"/>
        <v>keldeo-1</v>
      </c>
    </row>
    <row r="858" ht="31.5" customHeight="1">
      <c r="A858" s="41">
        <v>857.0</v>
      </c>
      <c r="B858" s="41">
        <v>1.0</v>
      </c>
      <c r="C858" s="41">
        <v>30.0</v>
      </c>
      <c r="D858" s="41">
        <v>29.0</v>
      </c>
      <c r="E858" s="41">
        <v>5.0</v>
      </c>
      <c r="F858" s="41">
        <v>5.0</v>
      </c>
      <c r="G858" s="42" t="str">
        <f>ifna(VLookup(S858,Shiny!B:C, 2, 0),"")</f>
        <v/>
      </c>
      <c r="H858" s="43" t="s">
        <v>780</v>
      </c>
      <c r="I858" s="44">
        <v>648.0</v>
      </c>
      <c r="J858" s="45">
        <f>IFNA(VLOOKUP(S858,'Imported Index'!A:B,2,0),1)</f>
        <v>1</v>
      </c>
      <c r="K858" s="47"/>
      <c r="L858" s="47"/>
      <c r="M858" s="48"/>
      <c r="N858" s="48"/>
      <c r="O858" s="49" t="str">
        <f>ifna(VLookup(H858, SwSh!A:B, 2, 0),"")</f>
        <v/>
      </c>
      <c r="P858" s="63"/>
      <c r="Q858" s="49" t="str">
        <f>ifna(VLookup(H858, PLA!A:C, 3, 0),"")</f>
        <v/>
      </c>
      <c r="R858" s="49" t="str">
        <f>ifna(VLookup(H858, Sv!A:B, 2, 0),"")</f>
        <v/>
      </c>
      <c r="S858" s="51" t="str">
        <f t="shared" si="2"/>
        <v>meloetta</v>
      </c>
    </row>
    <row r="859" ht="31.5" customHeight="1">
      <c r="A859" s="31">
        <v>858.0</v>
      </c>
      <c r="B859" s="31">
        <v>1.0</v>
      </c>
      <c r="C859" s="31">
        <v>30.0</v>
      </c>
      <c r="D859" s="31">
        <v>30.0</v>
      </c>
      <c r="E859" s="31">
        <v>5.0</v>
      </c>
      <c r="F859" s="31">
        <v>6.0</v>
      </c>
      <c r="G859" s="32" t="str">
        <f>ifna(VLookup(S859,Shiny!B:C, 2, 0),"")</f>
        <v/>
      </c>
      <c r="H859" s="52" t="s">
        <v>781</v>
      </c>
      <c r="I859" s="53">
        <v>649.0</v>
      </c>
      <c r="J859" s="54">
        <f>IFNA(VLOOKUP(S859,'Imported Index'!A:B,2,0),1)</f>
        <v>1</v>
      </c>
      <c r="K859" s="62"/>
      <c r="L859" s="33"/>
      <c r="M859" s="55"/>
      <c r="N859" s="55"/>
      <c r="O859" s="56">
        <f>ifna(VLookup(H859, SwSh!A:B, 2, 0),"")</f>
        <v>649</v>
      </c>
      <c r="P859" s="64"/>
      <c r="Q859" s="56" t="str">
        <f>ifna(VLookup(H859, PLA!A:C, 3, 0),"")</f>
        <v/>
      </c>
      <c r="R859" s="56" t="str">
        <f>ifna(VLookup(H859, Sv!A:B, 2, 0),"")</f>
        <v/>
      </c>
      <c r="S859" s="58" t="str">
        <f t="shared" si="2"/>
        <v>genesect</v>
      </c>
    </row>
    <row r="860" ht="31.5" customHeight="1">
      <c r="A860" s="41">
        <v>859.0</v>
      </c>
      <c r="B860" s="65"/>
      <c r="C860" s="65"/>
      <c r="D860" s="65"/>
      <c r="E860" s="65"/>
      <c r="F860" s="65"/>
      <c r="G860" s="42" t="str">
        <f>ifna(VLookup(S860,Shiny!B:C, 2, 0),"")</f>
        <v/>
      </c>
      <c r="H860" s="66" t="s">
        <v>229</v>
      </c>
      <c r="I860" s="67"/>
      <c r="J860" s="68"/>
      <c r="K860" s="68"/>
      <c r="L860" s="69"/>
      <c r="M860" s="70"/>
      <c r="N860" s="70"/>
      <c r="O860" s="71" t="str">
        <f>ifna(VLookup(H860, SwSh!A:B, 2, 0),"")</f>
        <v/>
      </c>
      <c r="P860" s="71" t="str">
        <f>ifna((I860),"")</f>
        <v/>
      </c>
      <c r="Q860" s="71" t="str">
        <f>ifna(VLookup(H860, PLA!A:C, 3, 0),"")</f>
        <v/>
      </c>
      <c r="R860" s="49" t="str">
        <f>ifna(VLookup(H860, Sv!A:B, 2, 0),"")</f>
        <v/>
      </c>
      <c r="S860" s="51" t="str">
        <f t="shared" si="2"/>
        <v>gen</v>
      </c>
    </row>
    <row r="861" ht="31.5" customHeight="1">
      <c r="A861" s="31">
        <v>860.0</v>
      </c>
      <c r="B861" s="31">
        <v>2.0</v>
      </c>
      <c r="C861" s="31">
        <v>1.0</v>
      </c>
      <c r="D861" s="31">
        <v>1.0</v>
      </c>
      <c r="E861" s="31">
        <v>1.0</v>
      </c>
      <c r="F861" s="31">
        <v>1.0</v>
      </c>
      <c r="G861" s="32" t="str">
        <f>ifna(VLookup(S861,Shiny!B:C, 2, 0),"")</f>
        <v/>
      </c>
      <c r="H861" s="52" t="s">
        <v>782</v>
      </c>
      <c r="I861" s="53">
        <v>650.0</v>
      </c>
      <c r="J861" s="54">
        <f>IFNA(VLOOKUP(S861,'Imported Index'!A:B,2,0),1)</f>
        <v>1</v>
      </c>
      <c r="K861" s="33"/>
      <c r="L861" s="33"/>
      <c r="M861" s="55"/>
      <c r="N861" s="55"/>
      <c r="O861" s="56" t="str">
        <f>ifna(VLookup(H861, SwSh!A:B, 2, 0),"")</f>
        <v/>
      </c>
      <c r="P861" s="64"/>
      <c r="Q861" s="56" t="str">
        <f>ifna(VLookup(H861, PLA!A:C, 3, 0),"")</f>
        <v/>
      </c>
      <c r="R861" s="56" t="str">
        <f>ifna(VLookup(H861, Sv!A:B, 2, 0),"")</f>
        <v/>
      </c>
      <c r="S861" s="58" t="str">
        <f t="shared" si="2"/>
        <v>chespin</v>
      </c>
    </row>
    <row r="862" ht="31.5" customHeight="1">
      <c r="A862" s="41">
        <v>861.0</v>
      </c>
      <c r="B862" s="41">
        <v>2.0</v>
      </c>
      <c r="C862" s="41">
        <v>1.0</v>
      </c>
      <c r="D862" s="41">
        <v>2.0</v>
      </c>
      <c r="E862" s="41">
        <v>1.0</v>
      </c>
      <c r="F862" s="41">
        <v>2.0</v>
      </c>
      <c r="G862" s="42" t="str">
        <f>ifna(VLookup(S862,Shiny!B:C, 2, 0),"")</f>
        <v/>
      </c>
      <c r="H862" s="43" t="s">
        <v>783</v>
      </c>
      <c r="I862" s="44">
        <v>651.0</v>
      </c>
      <c r="J862" s="45">
        <f>IFNA(VLOOKUP(S862,'Imported Index'!A:B,2,0),1)</f>
        <v>1</v>
      </c>
      <c r="K862" s="47"/>
      <c r="L862" s="47"/>
      <c r="M862" s="48"/>
      <c r="N862" s="48"/>
      <c r="O862" s="49" t="str">
        <f>ifna(VLookup(H862, SwSh!A:B, 2, 0),"")</f>
        <v/>
      </c>
      <c r="P862" s="63"/>
      <c r="Q862" s="49" t="str">
        <f>ifna(VLookup(H862, PLA!A:C, 3, 0),"")</f>
        <v/>
      </c>
      <c r="R862" s="49" t="str">
        <f>ifna(VLookup(H862, Sv!A:B, 2, 0),"")</f>
        <v/>
      </c>
      <c r="S862" s="51" t="str">
        <f t="shared" si="2"/>
        <v>quilladin</v>
      </c>
    </row>
    <row r="863" ht="31.5" customHeight="1">
      <c r="A863" s="31">
        <v>862.0</v>
      </c>
      <c r="B863" s="31">
        <v>2.0</v>
      </c>
      <c r="C863" s="31">
        <v>1.0</v>
      </c>
      <c r="D863" s="31">
        <v>3.0</v>
      </c>
      <c r="E863" s="31">
        <v>1.0</v>
      </c>
      <c r="F863" s="31">
        <v>3.0</v>
      </c>
      <c r="G863" s="32" t="str">
        <f>ifna(VLookup(S863,Shiny!B:C, 2, 0),"")</f>
        <v/>
      </c>
      <c r="H863" s="52" t="s">
        <v>784</v>
      </c>
      <c r="I863" s="53">
        <v>652.0</v>
      </c>
      <c r="J863" s="54">
        <f>IFNA(VLOOKUP(S863,'Imported Index'!A:B,2,0),1)</f>
        <v>1</v>
      </c>
      <c r="K863" s="33"/>
      <c r="L863" s="33"/>
      <c r="M863" s="55"/>
      <c r="N863" s="55"/>
      <c r="O863" s="56" t="str">
        <f>ifna(VLookup(H863, SwSh!A:B, 2, 0),"")</f>
        <v/>
      </c>
      <c r="P863" s="64"/>
      <c r="Q863" s="56" t="str">
        <f>ifna(VLookup(H863, PLA!A:C, 3, 0),"")</f>
        <v/>
      </c>
      <c r="R863" s="56" t="str">
        <f>ifna(VLookup(H863, Sv!A:B, 2, 0),"")</f>
        <v/>
      </c>
      <c r="S863" s="58" t="str">
        <f t="shared" si="2"/>
        <v>chesnaught</v>
      </c>
    </row>
    <row r="864" ht="31.5" customHeight="1">
      <c r="A864" s="41">
        <v>863.0</v>
      </c>
      <c r="B864" s="41">
        <v>2.0</v>
      </c>
      <c r="C864" s="41">
        <v>1.0</v>
      </c>
      <c r="D864" s="41">
        <v>4.0</v>
      </c>
      <c r="E864" s="41">
        <v>1.0</v>
      </c>
      <c r="F864" s="41">
        <v>4.0</v>
      </c>
      <c r="G864" s="42" t="str">
        <f>ifna(VLookup(S864,Shiny!B:C, 2, 0),"")</f>
        <v/>
      </c>
      <c r="H864" s="43" t="s">
        <v>785</v>
      </c>
      <c r="I864" s="44">
        <v>653.0</v>
      </c>
      <c r="J864" s="45">
        <f>IFNA(VLOOKUP(S864,'Imported Index'!A:B,2,0),1)</f>
        <v>1</v>
      </c>
      <c r="K864" s="47"/>
      <c r="L864" s="47"/>
      <c r="M864" s="48"/>
      <c r="N864" s="48"/>
      <c r="O864" s="49" t="str">
        <f>ifna(VLookup(H864, SwSh!A:B, 2, 0),"")</f>
        <v/>
      </c>
      <c r="P864" s="63"/>
      <c r="Q864" s="49" t="str">
        <f>ifna(VLookup(H864, PLA!A:C, 3, 0),"")</f>
        <v/>
      </c>
      <c r="R864" s="49" t="str">
        <f>ifna(VLookup(H864, Sv!A:B, 2, 0),"")</f>
        <v/>
      </c>
      <c r="S864" s="51" t="str">
        <f t="shared" si="2"/>
        <v>fennekin</v>
      </c>
    </row>
    <row r="865" ht="31.5" customHeight="1">
      <c r="A865" s="31">
        <v>864.0</v>
      </c>
      <c r="B865" s="31">
        <v>2.0</v>
      </c>
      <c r="C865" s="31">
        <v>1.0</v>
      </c>
      <c r="D865" s="31">
        <v>5.0</v>
      </c>
      <c r="E865" s="31">
        <v>1.0</v>
      </c>
      <c r="F865" s="31">
        <v>5.0</v>
      </c>
      <c r="G865" s="32" t="str">
        <f>ifna(VLookup(S865,Shiny!B:C, 2, 0),"")</f>
        <v/>
      </c>
      <c r="H865" s="52" t="s">
        <v>786</v>
      </c>
      <c r="I865" s="53">
        <v>654.0</v>
      </c>
      <c r="J865" s="54">
        <f>IFNA(VLOOKUP(S865,'Imported Index'!A:B,2,0),1)</f>
        <v>1</v>
      </c>
      <c r="K865" s="33"/>
      <c r="L865" s="33"/>
      <c r="M865" s="55"/>
      <c r="N865" s="55"/>
      <c r="O865" s="56" t="str">
        <f>ifna(VLookup(H865, SwSh!A:B, 2, 0),"")</f>
        <v/>
      </c>
      <c r="P865" s="64"/>
      <c r="Q865" s="56" t="str">
        <f>ifna(VLookup(H865, PLA!A:C, 3, 0),"")</f>
        <v/>
      </c>
      <c r="R865" s="56" t="str">
        <f>ifna(VLookup(H865, Sv!A:B, 2, 0),"")</f>
        <v/>
      </c>
      <c r="S865" s="58" t="str">
        <f t="shared" si="2"/>
        <v>braixen</v>
      </c>
    </row>
    <row r="866" ht="31.5" customHeight="1">
      <c r="A866" s="41">
        <v>865.0</v>
      </c>
      <c r="B866" s="41">
        <v>2.0</v>
      </c>
      <c r="C866" s="41">
        <v>1.0</v>
      </c>
      <c r="D866" s="41">
        <v>6.0</v>
      </c>
      <c r="E866" s="41">
        <v>1.0</v>
      </c>
      <c r="F866" s="41">
        <v>6.0</v>
      </c>
      <c r="G866" s="42" t="str">
        <f>ifna(VLookup(S866,Shiny!B:C, 2, 0),"")</f>
        <v/>
      </c>
      <c r="H866" s="43" t="s">
        <v>787</v>
      </c>
      <c r="I866" s="44">
        <v>655.0</v>
      </c>
      <c r="J866" s="45">
        <f>IFNA(VLOOKUP(S866,'Imported Index'!A:B,2,0),1)</f>
        <v>1</v>
      </c>
      <c r="K866" s="47"/>
      <c r="L866" s="47"/>
      <c r="M866" s="48"/>
      <c r="N866" s="48"/>
      <c r="O866" s="49" t="str">
        <f>ifna(VLookup(H866, SwSh!A:B, 2, 0),"")</f>
        <v/>
      </c>
      <c r="P866" s="63"/>
      <c r="Q866" s="49" t="str">
        <f>ifna(VLookup(H866, PLA!A:C, 3, 0),"")</f>
        <v/>
      </c>
      <c r="R866" s="49" t="str">
        <f>ifna(VLookup(H866, Sv!A:B, 2, 0),"")</f>
        <v/>
      </c>
      <c r="S866" s="51" t="str">
        <f t="shared" si="2"/>
        <v>delphox</v>
      </c>
    </row>
    <row r="867" ht="31.5" customHeight="1">
      <c r="A867" s="31">
        <v>866.0</v>
      </c>
      <c r="B867" s="31">
        <v>2.0</v>
      </c>
      <c r="C867" s="31">
        <v>1.0</v>
      </c>
      <c r="D867" s="31">
        <v>7.0</v>
      </c>
      <c r="E867" s="31">
        <v>2.0</v>
      </c>
      <c r="F867" s="31">
        <v>1.0</v>
      </c>
      <c r="G867" s="32" t="str">
        <f>ifna(VLookup(S867,Shiny!B:C, 2, 0),"")</f>
        <v/>
      </c>
      <c r="H867" s="52" t="s">
        <v>788</v>
      </c>
      <c r="I867" s="53">
        <v>656.0</v>
      </c>
      <c r="J867" s="54">
        <f>IFNA(VLOOKUP(S867,'Imported Index'!A:B,2,0),1)</f>
        <v>1</v>
      </c>
      <c r="K867" s="33"/>
      <c r="L867" s="33"/>
      <c r="M867" s="55"/>
      <c r="N867" s="55"/>
      <c r="O867" s="56" t="str">
        <f>ifna(VLookup(H867, SwSh!A:B, 2, 0),"")</f>
        <v/>
      </c>
      <c r="P867" s="64"/>
      <c r="Q867" s="56" t="str">
        <f>ifna(VLookup(H867, PLA!A:C, 3, 0),"")</f>
        <v/>
      </c>
      <c r="R867" s="56" t="str">
        <f>ifna(VLookup(H867, Sv!A:B, 2, 0),"")</f>
        <v/>
      </c>
      <c r="S867" s="58" t="str">
        <f t="shared" si="2"/>
        <v>froakie</v>
      </c>
    </row>
    <row r="868" ht="31.5" customHeight="1">
      <c r="A868" s="41">
        <v>867.0</v>
      </c>
      <c r="B868" s="41">
        <v>2.0</v>
      </c>
      <c r="C868" s="41">
        <v>1.0</v>
      </c>
      <c r="D868" s="41">
        <v>8.0</v>
      </c>
      <c r="E868" s="41">
        <v>2.0</v>
      </c>
      <c r="F868" s="41">
        <v>2.0</v>
      </c>
      <c r="G868" s="42" t="str">
        <f>ifna(VLookup(S868,Shiny!B:C, 2, 0),"")</f>
        <v/>
      </c>
      <c r="H868" s="43" t="s">
        <v>789</v>
      </c>
      <c r="I868" s="44">
        <v>657.0</v>
      </c>
      <c r="J868" s="45">
        <f>IFNA(VLOOKUP(S868,'Imported Index'!A:B,2,0),1)</f>
        <v>1</v>
      </c>
      <c r="K868" s="47"/>
      <c r="L868" s="47"/>
      <c r="M868" s="48"/>
      <c r="N868" s="48"/>
      <c r="O868" s="49" t="str">
        <f>ifna(VLookup(H868, SwSh!A:B, 2, 0),"")</f>
        <v/>
      </c>
      <c r="P868" s="63"/>
      <c r="Q868" s="49" t="str">
        <f>ifna(VLookup(H868, PLA!A:C, 3, 0),"")</f>
        <v/>
      </c>
      <c r="R868" s="49" t="str">
        <f>ifna(VLookup(H868, Sv!A:B, 2, 0),"")</f>
        <v/>
      </c>
      <c r="S868" s="51" t="str">
        <f t="shared" si="2"/>
        <v>frogadier</v>
      </c>
    </row>
    <row r="869" ht="31.5" customHeight="1">
      <c r="A869" s="31">
        <v>868.0</v>
      </c>
      <c r="B869" s="31">
        <v>2.0</v>
      </c>
      <c r="C869" s="31">
        <v>1.0</v>
      </c>
      <c r="D869" s="31">
        <v>9.0</v>
      </c>
      <c r="E869" s="31">
        <v>2.0</v>
      </c>
      <c r="F869" s="31">
        <v>3.0</v>
      </c>
      <c r="G869" s="32" t="str">
        <f>ifna(VLookup(S869,Shiny!B:C, 2, 0),"")</f>
        <v/>
      </c>
      <c r="H869" s="52" t="s">
        <v>790</v>
      </c>
      <c r="I869" s="53">
        <v>658.0</v>
      </c>
      <c r="J869" s="54">
        <f>IFNA(VLOOKUP(S869,'Imported Index'!A:B,2,0),1)</f>
        <v>1</v>
      </c>
      <c r="K869" s="33"/>
      <c r="L869" s="33"/>
      <c r="M869" s="55"/>
      <c r="N869" s="55"/>
      <c r="O869" s="56" t="str">
        <f>ifna(VLookup(H869, SwSh!A:B, 2, 0),"")</f>
        <v/>
      </c>
      <c r="P869" s="64"/>
      <c r="Q869" s="56" t="str">
        <f>ifna(VLookup(H869, PLA!A:C, 3, 0),"")</f>
        <v/>
      </c>
      <c r="R869" s="56" t="str">
        <f>ifna(VLookup(H869, Sv!A:B, 2, 0),"")</f>
        <v/>
      </c>
      <c r="S869" s="58" t="str">
        <f t="shared" si="2"/>
        <v>greninja</v>
      </c>
    </row>
    <row r="870" ht="31.5" customHeight="1">
      <c r="A870" s="41">
        <v>869.0</v>
      </c>
      <c r="B870" s="41">
        <v>2.0</v>
      </c>
      <c r="C870" s="41">
        <v>1.0</v>
      </c>
      <c r="D870" s="41">
        <v>10.0</v>
      </c>
      <c r="E870" s="41">
        <v>2.0</v>
      </c>
      <c r="F870" s="41">
        <v>4.0</v>
      </c>
      <c r="G870" s="42" t="str">
        <f>ifna(VLookup(S870,Shiny!B:C, 2, 0),"")</f>
        <v/>
      </c>
      <c r="H870" s="43" t="s">
        <v>791</v>
      </c>
      <c r="I870" s="44">
        <v>659.0</v>
      </c>
      <c r="J870" s="45">
        <f>IFNA(VLOOKUP(S870,'Imported Index'!A:B,2,0),1)</f>
        <v>1</v>
      </c>
      <c r="K870" s="47"/>
      <c r="L870" s="47"/>
      <c r="M870" s="48"/>
      <c r="N870" s="48"/>
      <c r="O870" s="49">
        <f>ifna(VLookup(H870, SwSh!A:B, 2, 0),"")</f>
        <v>48</v>
      </c>
      <c r="P870" s="63"/>
      <c r="Q870" s="49" t="str">
        <f>ifna(VLookup(H870, PLA!A:C, 3, 0),"")</f>
        <v/>
      </c>
      <c r="R870" s="49" t="str">
        <f>ifna(VLookup(H870, Sv!A:B, 2, 0),"")</f>
        <v/>
      </c>
      <c r="S870" s="51" t="str">
        <f t="shared" si="2"/>
        <v>bunnelby</v>
      </c>
    </row>
    <row r="871" ht="31.5" customHeight="1">
      <c r="A871" s="31">
        <v>870.0</v>
      </c>
      <c r="B871" s="31">
        <v>2.0</v>
      </c>
      <c r="C871" s="31">
        <v>1.0</v>
      </c>
      <c r="D871" s="31">
        <v>11.0</v>
      </c>
      <c r="E871" s="31">
        <v>2.0</v>
      </c>
      <c r="F871" s="31">
        <v>5.0</v>
      </c>
      <c r="G871" s="32" t="str">
        <f>ifna(VLookup(S871,Shiny!B:C, 2, 0),"")</f>
        <v/>
      </c>
      <c r="H871" s="52" t="s">
        <v>792</v>
      </c>
      <c r="I871" s="53">
        <v>660.0</v>
      </c>
      <c r="J871" s="54">
        <f>IFNA(VLOOKUP(S871,'Imported Index'!A:B,2,0),1)</f>
        <v>1</v>
      </c>
      <c r="K871" s="33"/>
      <c r="L871" s="33"/>
      <c r="M871" s="55"/>
      <c r="N871" s="55"/>
      <c r="O871" s="56">
        <f>ifna(VLookup(H871, SwSh!A:B, 2, 0),"")</f>
        <v>49</v>
      </c>
      <c r="P871" s="64"/>
      <c r="Q871" s="56" t="str">
        <f>ifna(VLookup(H871, PLA!A:C, 3, 0),"")</f>
        <v/>
      </c>
      <c r="R871" s="56" t="str">
        <f>ifna(VLookup(H871, Sv!A:B, 2, 0),"")</f>
        <v/>
      </c>
      <c r="S871" s="58" t="str">
        <f t="shared" si="2"/>
        <v>diggersby</v>
      </c>
    </row>
    <row r="872" ht="31.5" customHeight="1">
      <c r="A872" s="41">
        <v>871.0</v>
      </c>
      <c r="B872" s="41">
        <v>2.0</v>
      </c>
      <c r="C872" s="41">
        <v>1.0</v>
      </c>
      <c r="D872" s="41">
        <v>12.0</v>
      </c>
      <c r="E872" s="41">
        <v>2.0</v>
      </c>
      <c r="F872" s="41">
        <v>6.0</v>
      </c>
      <c r="G872" s="42" t="str">
        <f>ifna(VLookup(S872,Shiny!B:C, 2, 0),"")</f>
        <v/>
      </c>
      <c r="H872" s="43" t="s">
        <v>793</v>
      </c>
      <c r="I872" s="44">
        <v>661.0</v>
      </c>
      <c r="J872" s="45">
        <f>IFNA(VLOOKUP(S872,'Imported Index'!A:B,2,0),1)</f>
        <v>1</v>
      </c>
      <c r="K872" s="61"/>
      <c r="L872" s="47"/>
      <c r="M872" s="48"/>
      <c r="N872" s="48"/>
      <c r="O872" s="49">
        <f>ifna(VLookup(H872, SwSh!A:B, 2, 0),"")</f>
        <v>22</v>
      </c>
      <c r="P872" s="63"/>
      <c r="Q872" s="49" t="str">
        <f>ifna(VLookup(H872, PLA!A:C, 3, 0),"")</f>
        <v/>
      </c>
      <c r="R872" s="49">
        <f>ifna(VLookup(H872, Sv!A:B, 2, 0),"")</f>
        <v>19</v>
      </c>
      <c r="S872" s="51" t="str">
        <f t="shared" si="2"/>
        <v>fletchling</v>
      </c>
    </row>
    <row r="873" ht="31.5" customHeight="1">
      <c r="A873" s="31">
        <v>872.0</v>
      </c>
      <c r="B873" s="31">
        <v>2.0</v>
      </c>
      <c r="C873" s="31">
        <v>1.0</v>
      </c>
      <c r="D873" s="31">
        <v>13.0</v>
      </c>
      <c r="E873" s="31">
        <v>3.0</v>
      </c>
      <c r="F873" s="31">
        <v>1.0</v>
      </c>
      <c r="G873" s="32" t="str">
        <f>ifna(VLookup(S873,Shiny!B:C, 2, 0),"")</f>
        <v/>
      </c>
      <c r="H873" s="52" t="s">
        <v>794</v>
      </c>
      <c r="I873" s="53">
        <v>662.0</v>
      </c>
      <c r="J873" s="54">
        <f>IFNA(VLOOKUP(S873,'Imported Index'!A:B,2,0),1)</f>
        <v>1</v>
      </c>
      <c r="K873" s="62"/>
      <c r="L873" s="33"/>
      <c r="M873" s="55"/>
      <c r="N873" s="55"/>
      <c r="O873" s="56">
        <f>ifna(VLookup(H873, SwSh!A:B, 2, 0),"")</f>
        <v>23</v>
      </c>
      <c r="P873" s="64"/>
      <c r="Q873" s="56" t="str">
        <f>ifna(VLookup(H873, PLA!A:C, 3, 0),"")</f>
        <v/>
      </c>
      <c r="R873" s="56">
        <f>ifna(VLookup(H873, Sv!A:B, 2, 0),"")</f>
        <v>20</v>
      </c>
      <c r="S873" s="58" t="str">
        <f t="shared" si="2"/>
        <v>fletchinder</v>
      </c>
    </row>
    <row r="874" ht="31.5" customHeight="1">
      <c r="A874" s="41">
        <v>873.0</v>
      </c>
      <c r="B874" s="41">
        <v>2.0</v>
      </c>
      <c r="C874" s="41">
        <v>1.0</v>
      </c>
      <c r="D874" s="41">
        <v>14.0</v>
      </c>
      <c r="E874" s="41">
        <v>3.0</v>
      </c>
      <c r="F874" s="41">
        <v>2.0</v>
      </c>
      <c r="G874" s="42" t="str">
        <f>ifna(VLookup(S874,Shiny!B:C, 2, 0),"")</f>
        <v/>
      </c>
      <c r="H874" s="43" t="s">
        <v>795</v>
      </c>
      <c r="I874" s="44">
        <v>663.0</v>
      </c>
      <c r="J874" s="45">
        <f>IFNA(VLOOKUP(S874,'Imported Index'!A:B,2,0),1)</f>
        <v>1</v>
      </c>
      <c r="K874" s="61"/>
      <c r="L874" s="47"/>
      <c r="M874" s="48"/>
      <c r="N874" s="48"/>
      <c r="O874" s="49">
        <f>ifna(VLookup(H874, SwSh!A:B, 2, 0),"")</f>
        <v>24</v>
      </c>
      <c r="P874" s="63"/>
      <c r="Q874" s="49" t="str">
        <f>ifna(VLookup(H874, PLA!A:C, 3, 0),"")</f>
        <v/>
      </c>
      <c r="R874" s="49">
        <f>ifna(VLookup(H874, Sv!A:B, 2, 0),"")</f>
        <v>21</v>
      </c>
      <c r="S874" s="51" t="str">
        <f t="shared" si="2"/>
        <v>talonflame</v>
      </c>
    </row>
    <row r="875" ht="31.5" customHeight="1">
      <c r="A875" s="31">
        <v>874.0</v>
      </c>
      <c r="B875" s="31">
        <v>2.0</v>
      </c>
      <c r="C875" s="31">
        <v>1.0</v>
      </c>
      <c r="D875" s="31">
        <v>15.0</v>
      </c>
      <c r="E875" s="31">
        <v>3.0</v>
      </c>
      <c r="F875" s="31">
        <v>3.0</v>
      </c>
      <c r="G875" s="32" t="str">
        <f>ifna(VLookup(S875,Shiny!B:C, 2, 0),"")</f>
        <v/>
      </c>
      <c r="H875" s="52" t="s">
        <v>796</v>
      </c>
      <c r="I875" s="53">
        <v>664.0</v>
      </c>
      <c r="J875" s="54">
        <f>IFNA(VLOOKUP(S875,'Imported Index'!A:B,2,0),1)</f>
        <v>1</v>
      </c>
      <c r="K875" s="62"/>
      <c r="L875" s="84" t="s">
        <v>797</v>
      </c>
      <c r="M875" s="55"/>
      <c r="N875" s="55"/>
      <c r="O875" s="56" t="str">
        <f>ifna(VLookup(H875, SwSh!A:B, 2, 0),"")</f>
        <v/>
      </c>
      <c r="P875" s="64"/>
      <c r="Q875" s="56" t="str">
        <f>ifna(VLookup(H875, PLA!A:C, 3, 0),"")</f>
        <v/>
      </c>
      <c r="R875" s="56">
        <f>ifna(VLookup(H875, Sv!A:B, 2, 0),"")</f>
        <v>35</v>
      </c>
      <c r="S875" s="58" t="str">
        <f t="shared" si="2"/>
        <v>scatterbug</v>
      </c>
    </row>
    <row r="876" ht="31.5" customHeight="1">
      <c r="A876" s="41">
        <v>875.0</v>
      </c>
      <c r="B876" s="85">
        <v>2.0</v>
      </c>
      <c r="C876" s="85">
        <v>1.0</v>
      </c>
      <c r="D876" s="85">
        <v>16.0</v>
      </c>
      <c r="E876" s="85">
        <v>3.0</v>
      </c>
      <c r="F876" s="85">
        <v>4.0</v>
      </c>
      <c r="G876" s="42" t="str">
        <f>ifna(VLookup(S876,Shiny!B:C, 2, 0),"")</f>
        <v/>
      </c>
      <c r="H876" s="43" t="s">
        <v>796</v>
      </c>
      <c r="I876" s="44">
        <v>664.0</v>
      </c>
      <c r="J876" s="45">
        <f>IFNA(VLOOKUP(S876,'Imported Index'!A:B,2,0),1)</f>
        <v>1</v>
      </c>
      <c r="K876" s="61"/>
      <c r="L876" s="46" t="s">
        <v>798</v>
      </c>
      <c r="M876" s="59">
        <v>-1.0</v>
      </c>
      <c r="N876" s="48"/>
      <c r="O876" s="49" t="str">
        <f>ifna(VLookup(H876, SwSh!A:B, 2, 0),"")</f>
        <v/>
      </c>
      <c r="P876" s="63"/>
      <c r="Q876" s="49" t="str">
        <f>ifna(VLookup(H876, PLA!A:C, 3, 0),"")</f>
        <v/>
      </c>
      <c r="R876" s="49">
        <f>ifna(VLookup(H876, Sv!A:B, 2, 0),"")</f>
        <v>35</v>
      </c>
      <c r="S876" s="51" t="str">
        <f t="shared" si="2"/>
        <v>scatterbug-1</v>
      </c>
    </row>
    <row r="877" ht="31.5" customHeight="1">
      <c r="A877" s="31">
        <v>876.0</v>
      </c>
      <c r="B877" s="86">
        <v>2.0</v>
      </c>
      <c r="C877" s="86">
        <v>1.0</v>
      </c>
      <c r="D877" s="86">
        <v>17.0</v>
      </c>
      <c r="E877" s="86">
        <v>3.0</v>
      </c>
      <c r="F877" s="86">
        <v>5.0</v>
      </c>
      <c r="G877" s="32" t="str">
        <f>ifna(VLookup(S877,Shiny!B:C, 2, 0),"")</f>
        <v/>
      </c>
      <c r="H877" s="52" t="s">
        <v>799</v>
      </c>
      <c r="I877" s="53">
        <v>665.0</v>
      </c>
      <c r="J877" s="54">
        <f>IFNA(VLOOKUP(S877,'Imported Index'!A:B,2,0),1)</f>
        <v>1</v>
      </c>
      <c r="K877" s="62"/>
      <c r="L877" s="33"/>
      <c r="M877" s="55"/>
      <c r="N877" s="55"/>
      <c r="O877" s="56" t="str">
        <f>ifna(VLookup(H877, SwSh!A:B, 2, 0),"")</f>
        <v/>
      </c>
      <c r="P877" s="64"/>
      <c r="Q877" s="56" t="str">
        <f>ifna(VLookup(H877, PLA!A:C, 3, 0),"")</f>
        <v/>
      </c>
      <c r="R877" s="56">
        <f>ifna(VLookup(H877, Sv!A:B, 2, 0),"")</f>
        <v>36</v>
      </c>
      <c r="S877" s="58" t="str">
        <f t="shared" si="2"/>
        <v>spewpa</v>
      </c>
    </row>
    <row r="878" ht="31.5" customHeight="1">
      <c r="A878" s="41">
        <v>877.0</v>
      </c>
      <c r="B878" s="85">
        <v>2.0</v>
      </c>
      <c r="C878" s="85">
        <v>1.0</v>
      </c>
      <c r="D878" s="85">
        <v>18.0</v>
      </c>
      <c r="E878" s="85">
        <v>3.0</v>
      </c>
      <c r="F878" s="85">
        <v>6.0</v>
      </c>
      <c r="G878" s="42" t="str">
        <f>ifna(VLookup(S878,Shiny!B:C, 2, 0),"")</f>
        <v/>
      </c>
      <c r="H878" s="43" t="s">
        <v>800</v>
      </c>
      <c r="I878" s="44">
        <v>666.0</v>
      </c>
      <c r="J878" s="45">
        <f>IFNA(VLOOKUP(S878,'Imported Index'!A:B,2,0),1)</f>
        <v>1</v>
      </c>
      <c r="K878" s="61"/>
      <c r="L878" s="83" t="s">
        <v>797</v>
      </c>
      <c r="M878" s="42"/>
      <c r="N878" s="48"/>
      <c r="O878" s="49" t="str">
        <f>ifna(VLookup(H878, SwSh!A:B, 2, 0),"")</f>
        <v/>
      </c>
      <c r="P878" s="63"/>
      <c r="Q878" s="49" t="str">
        <f>ifna(VLookup(H878, PLA!A:C, 3, 0),"")</f>
        <v/>
      </c>
      <c r="R878" s="49">
        <f>ifna(VLookup(H878, Sv!A:B, 2, 0),"")</f>
        <v>37</v>
      </c>
      <c r="S878" s="51" t="str">
        <f t="shared" si="2"/>
        <v>vivillon</v>
      </c>
    </row>
    <row r="879" ht="31.5" customHeight="1">
      <c r="A879" s="31">
        <v>878.0</v>
      </c>
      <c r="B879" s="86">
        <v>2.0</v>
      </c>
      <c r="C879" s="86">
        <v>1.0</v>
      </c>
      <c r="D879" s="86">
        <v>19.0</v>
      </c>
      <c r="E879" s="86">
        <v>4.0</v>
      </c>
      <c r="F879" s="86">
        <v>1.0</v>
      </c>
      <c r="G879" s="32" t="str">
        <f>ifna(VLookup(S879,Shiny!B:C, 2, 0),"")</f>
        <v/>
      </c>
      <c r="H879" s="52" t="s">
        <v>800</v>
      </c>
      <c r="I879" s="53">
        <v>666.0</v>
      </c>
      <c r="J879" s="54">
        <f>IFNA(VLOOKUP(S879,'Imported Index'!A:B,2,0),1)</f>
        <v>1</v>
      </c>
      <c r="K879" s="62"/>
      <c r="L879" s="84" t="s">
        <v>801</v>
      </c>
      <c r="M879" s="86">
        <v>-1.0</v>
      </c>
      <c r="N879" s="55"/>
      <c r="O879" s="56" t="str">
        <f>ifna(VLookup(H879, SwSh!A:B, 2, 0),"")</f>
        <v/>
      </c>
      <c r="P879" s="64"/>
      <c r="Q879" s="56" t="str">
        <f>ifna(VLookup(H879, PLA!A:C, 3, 0),"")</f>
        <v/>
      </c>
      <c r="R879" s="56">
        <f>ifna(VLookup(H879, Sv!A:B, 2, 0),"")</f>
        <v>37</v>
      </c>
      <c r="S879" s="58" t="str">
        <f t="shared" si="2"/>
        <v>vivillon-1</v>
      </c>
    </row>
    <row r="880" ht="31.5" customHeight="1">
      <c r="A880" s="41">
        <v>879.0</v>
      </c>
      <c r="B880" s="85">
        <v>2.0</v>
      </c>
      <c r="C880" s="85">
        <v>1.0</v>
      </c>
      <c r="D880" s="85">
        <v>20.0</v>
      </c>
      <c r="E880" s="85">
        <v>4.0</v>
      </c>
      <c r="F880" s="85">
        <v>2.0</v>
      </c>
      <c r="G880" s="42" t="str">
        <f>ifna(VLookup(S880,Shiny!B:C, 2, 0),"")</f>
        <v/>
      </c>
      <c r="H880" s="43" t="s">
        <v>800</v>
      </c>
      <c r="I880" s="44">
        <v>666.0</v>
      </c>
      <c r="J880" s="45">
        <f>IFNA(VLOOKUP(S880,'Imported Index'!A:B,2,0),1)</f>
        <v>1</v>
      </c>
      <c r="K880" s="61"/>
      <c r="L880" s="83" t="s">
        <v>802</v>
      </c>
      <c r="M880" s="85">
        <v>-2.0</v>
      </c>
      <c r="N880" s="48"/>
      <c r="O880" s="49" t="str">
        <f>ifna(VLookup(H880, SwSh!A:B, 2, 0),"")</f>
        <v/>
      </c>
      <c r="P880" s="63"/>
      <c r="Q880" s="49" t="str">
        <f>ifna(VLookup(H880, PLA!A:C, 3, 0),"")</f>
        <v/>
      </c>
      <c r="R880" s="49">
        <f>ifna(VLookup(H880, Sv!A:B, 2, 0),"")</f>
        <v>37</v>
      </c>
      <c r="S880" s="51" t="str">
        <f t="shared" si="2"/>
        <v>vivillon-2</v>
      </c>
    </row>
    <row r="881" ht="31.5" customHeight="1">
      <c r="A881" s="31">
        <v>880.0</v>
      </c>
      <c r="B881" s="86">
        <v>2.0</v>
      </c>
      <c r="C881" s="86">
        <v>1.0</v>
      </c>
      <c r="D881" s="86">
        <v>21.0</v>
      </c>
      <c r="E881" s="86">
        <v>4.0</v>
      </c>
      <c r="F881" s="86">
        <v>3.0</v>
      </c>
      <c r="G881" s="32" t="str">
        <f>ifna(VLookup(S881,Shiny!B:C, 2, 0),"")</f>
        <v/>
      </c>
      <c r="H881" s="52" t="s">
        <v>800</v>
      </c>
      <c r="I881" s="53">
        <v>666.0</v>
      </c>
      <c r="J881" s="54">
        <f>IFNA(VLOOKUP(S881,'Imported Index'!A:B,2,0),1)</f>
        <v>1</v>
      </c>
      <c r="K881" s="62"/>
      <c r="L881" s="84" t="s">
        <v>803</v>
      </c>
      <c r="M881" s="86">
        <v>-3.0</v>
      </c>
      <c r="N881" s="55"/>
      <c r="O881" s="56" t="str">
        <f>ifna(VLookup(H881, SwSh!A:B, 2, 0),"")</f>
        <v/>
      </c>
      <c r="P881" s="64"/>
      <c r="Q881" s="56" t="str">
        <f>ifna(VLookup(H881, PLA!A:C, 3, 0),"")</f>
        <v/>
      </c>
      <c r="R881" s="56">
        <f>ifna(VLookup(H881, Sv!A:B, 2, 0),"")</f>
        <v>37</v>
      </c>
      <c r="S881" s="58" t="str">
        <f t="shared" si="2"/>
        <v>vivillon-3</v>
      </c>
    </row>
    <row r="882" ht="31.5" customHeight="1">
      <c r="A882" s="41">
        <v>881.0</v>
      </c>
      <c r="B882" s="85">
        <v>2.0</v>
      </c>
      <c r="C882" s="85">
        <v>1.0</v>
      </c>
      <c r="D882" s="85">
        <v>22.0</v>
      </c>
      <c r="E882" s="85">
        <v>4.0</v>
      </c>
      <c r="F882" s="85">
        <v>4.0</v>
      </c>
      <c r="G882" s="42" t="str">
        <f>ifna(VLookup(S882,Shiny!B:C, 2, 0),"")</f>
        <v/>
      </c>
      <c r="H882" s="43" t="s">
        <v>800</v>
      </c>
      <c r="I882" s="44">
        <v>666.0</v>
      </c>
      <c r="J882" s="45">
        <f>IFNA(VLOOKUP(S882,'Imported Index'!A:B,2,0),1)</f>
        <v>1</v>
      </c>
      <c r="K882" s="61"/>
      <c r="L882" s="83" t="s">
        <v>804</v>
      </c>
      <c r="M882" s="85">
        <v>-4.0</v>
      </c>
      <c r="N882" s="48"/>
      <c r="O882" s="49" t="str">
        <f>ifna(VLookup(H882, SwSh!A:B, 2, 0),"")</f>
        <v/>
      </c>
      <c r="P882" s="63"/>
      <c r="Q882" s="49" t="str">
        <f>ifna(VLookup(H882, PLA!A:C, 3, 0),"")</f>
        <v/>
      </c>
      <c r="R882" s="49">
        <f>ifna(VLookup(H882, Sv!A:B, 2, 0),"")</f>
        <v>37</v>
      </c>
      <c r="S882" s="51" t="str">
        <f t="shared" si="2"/>
        <v>vivillon-4</v>
      </c>
    </row>
    <row r="883" ht="31.5" customHeight="1">
      <c r="A883" s="31">
        <v>882.0</v>
      </c>
      <c r="B883" s="86">
        <v>2.0</v>
      </c>
      <c r="C883" s="86">
        <v>1.0</v>
      </c>
      <c r="D883" s="86">
        <v>23.0</v>
      </c>
      <c r="E883" s="86">
        <v>4.0</v>
      </c>
      <c r="F883" s="86">
        <v>5.0</v>
      </c>
      <c r="G883" s="32" t="str">
        <f>ifna(VLookup(S883,Shiny!B:C, 2, 0),"")</f>
        <v/>
      </c>
      <c r="H883" s="52" t="s">
        <v>800</v>
      </c>
      <c r="I883" s="53">
        <v>666.0</v>
      </c>
      <c r="J883" s="54">
        <f>IFNA(VLOOKUP(S883,'Imported Index'!A:B,2,0),1)</f>
        <v>1</v>
      </c>
      <c r="K883" s="62"/>
      <c r="L883" s="84" t="s">
        <v>805</v>
      </c>
      <c r="M883" s="86">
        <v>-5.0</v>
      </c>
      <c r="N883" s="55"/>
      <c r="O883" s="56" t="str">
        <f>ifna(VLookup(H883, SwSh!A:B, 2, 0),"")</f>
        <v/>
      </c>
      <c r="P883" s="64"/>
      <c r="Q883" s="56" t="str">
        <f>ifna(VLookup(H883, PLA!A:C, 3, 0),"")</f>
        <v/>
      </c>
      <c r="R883" s="56">
        <f>ifna(VLookup(H883, Sv!A:B, 2, 0),"")</f>
        <v>37</v>
      </c>
      <c r="S883" s="58" t="str">
        <f t="shared" si="2"/>
        <v>vivillon-5</v>
      </c>
    </row>
    <row r="884" ht="31.5" customHeight="1">
      <c r="A884" s="41">
        <v>883.0</v>
      </c>
      <c r="B884" s="85">
        <v>2.0</v>
      </c>
      <c r="C884" s="85">
        <v>1.0</v>
      </c>
      <c r="D884" s="85">
        <v>24.0</v>
      </c>
      <c r="E884" s="85">
        <v>4.0</v>
      </c>
      <c r="F884" s="85">
        <v>6.0</v>
      </c>
      <c r="G884" s="42" t="str">
        <f>ifna(VLookup(S884,Shiny!B:C, 2, 0),"")</f>
        <v/>
      </c>
      <c r="H884" s="43" t="s">
        <v>800</v>
      </c>
      <c r="I884" s="44">
        <v>666.0</v>
      </c>
      <c r="J884" s="45">
        <f>IFNA(VLOOKUP(S884,'Imported Index'!A:B,2,0),1)</f>
        <v>1</v>
      </c>
      <c r="K884" s="61"/>
      <c r="L884" s="83" t="s">
        <v>806</v>
      </c>
      <c r="M884" s="85">
        <v>-6.0</v>
      </c>
      <c r="N884" s="48"/>
      <c r="O884" s="49" t="str">
        <f>ifna(VLookup(H884, SwSh!A:B, 2, 0),"")</f>
        <v/>
      </c>
      <c r="P884" s="63"/>
      <c r="Q884" s="49" t="str">
        <f>ifna(VLookup(H884, PLA!A:C, 3, 0),"")</f>
        <v/>
      </c>
      <c r="R884" s="49">
        <f>ifna(VLookup(H884, Sv!A:B, 2, 0),"")</f>
        <v>37</v>
      </c>
      <c r="S884" s="51" t="str">
        <f t="shared" si="2"/>
        <v>vivillon-6</v>
      </c>
    </row>
    <row r="885" ht="31.5" customHeight="1">
      <c r="A885" s="31">
        <v>884.0</v>
      </c>
      <c r="B885" s="86">
        <v>2.0</v>
      </c>
      <c r="C885" s="86">
        <v>1.0</v>
      </c>
      <c r="D885" s="86">
        <v>25.0</v>
      </c>
      <c r="E885" s="86">
        <v>5.0</v>
      </c>
      <c r="F885" s="86">
        <v>1.0</v>
      </c>
      <c r="G885" s="32" t="str">
        <f>ifna(VLookup(S885,Shiny!B:C, 2, 0),"")</f>
        <v/>
      </c>
      <c r="H885" s="52" t="s">
        <v>800</v>
      </c>
      <c r="I885" s="53">
        <v>666.0</v>
      </c>
      <c r="J885" s="54">
        <f>IFNA(VLOOKUP(S885,'Imported Index'!A:B,2,0),1)</f>
        <v>1</v>
      </c>
      <c r="K885" s="62"/>
      <c r="L885" s="84" t="s">
        <v>807</v>
      </c>
      <c r="M885" s="86">
        <v>-7.0</v>
      </c>
      <c r="N885" s="55"/>
      <c r="O885" s="56" t="str">
        <f>ifna(VLookup(H885, SwSh!A:B, 2, 0),"")</f>
        <v/>
      </c>
      <c r="P885" s="64"/>
      <c r="Q885" s="56" t="str">
        <f>ifna(VLookup(H885, PLA!A:C, 3, 0),"")</f>
        <v/>
      </c>
      <c r="R885" s="56">
        <f>ifna(VLookup(H885, Sv!A:B, 2, 0),"")</f>
        <v>37</v>
      </c>
      <c r="S885" s="58" t="str">
        <f t="shared" si="2"/>
        <v>vivillon-7</v>
      </c>
    </row>
    <row r="886" ht="31.5" customHeight="1">
      <c r="A886" s="41">
        <v>885.0</v>
      </c>
      <c r="B886" s="85">
        <v>2.0</v>
      </c>
      <c r="C886" s="85">
        <v>1.0</v>
      </c>
      <c r="D886" s="85">
        <v>26.0</v>
      </c>
      <c r="E886" s="85">
        <v>5.0</v>
      </c>
      <c r="F886" s="85">
        <v>2.0</v>
      </c>
      <c r="G886" s="42" t="str">
        <f>ifna(VLookup(S886,Shiny!B:C, 2, 0),"")</f>
        <v/>
      </c>
      <c r="H886" s="43" t="s">
        <v>800</v>
      </c>
      <c r="I886" s="44">
        <v>666.0</v>
      </c>
      <c r="J886" s="45">
        <f>IFNA(VLOOKUP(S886,'Imported Index'!A:B,2,0),1)</f>
        <v>1</v>
      </c>
      <c r="K886" s="61"/>
      <c r="L886" s="83" t="s">
        <v>808</v>
      </c>
      <c r="M886" s="85">
        <v>-8.0</v>
      </c>
      <c r="N886" s="48"/>
      <c r="O886" s="49" t="str">
        <f>ifna(VLookup(H886, SwSh!A:B, 2, 0),"")</f>
        <v/>
      </c>
      <c r="P886" s="63"/>
      <c r="Q886" s="49" t="str">
        <f>ifna(VLookup(H886, PLA!A:C, 3, 0),"")</f>
        <v/>
      </c>
      <c r="R886" s="49">
        <f>ifna(VLookup(H886, Sv!A:B, 2, 0),"")</f>
        <v>37</v>
      </c>
      <c r="S886" s="51" t="str">
        <f t="shared" si="2"/>
        <v>vivillon-8</v>
      </c>
    </row>
    <row r="887" ht="31.5" customHeight="1">
      <c r="A887" s="31">
        <v>886.0</v>
      </c>
      <c r="B887" s="86">
        <v>2.0</v>
      </c>
      <c r="C887" s="86">
        <v>1.0</v>
      </c>
      <c r="D887" s="86">
        <v>27.0</v>
      </c>
      <c r="E887" s="86">
        <v>5.0</v>
      </c>
      <c r="F887" s="86">
        <v>3.0</v>
      </c>
      <c r="G887" s="32" t="str">
        <f>ifna(VLookup(S887,Shiny!B:C, 2, 0),"")</f>
        <v/>
      </c>
      <c r="H887" s="52" t="s">
        <v>800</v>
      </c>
      <c r="I887" s="53">
        <v>666.0</v>
      </c>
      <c r="J887" s="54">
        <f>IFNA(VLOOKUP(S887,'Imported Index'!A:B,2,0),1)</f>
        <v>1</v>
      </c>
      <c r="K887" s="62"/>
      <c r="L887" s="84" t="s">
        <v>809</v>
      </c>
      <c r="M887" s="86">
        <v>-9.0</v>
      </c>
      <c r="N887" s="55"/>
      <c r="O887" s="56" t="str">
        <f>ifna(VLookup(H887, SwSh!A:B, 2, 0),"")</f>
        <v/>
      </c>
      <c r="P887" s="64"/>
      <c r="Q887" s="56" t="str">
        <f>ifna(VLookup(H887, PLA!A:C, 3, 0),"")</f>
        <v/>
      </c>
      <c r="R887" s="56">
        <f>ifna(VLookup(H887, Sv!A:B, 2, 0),"")</f>
        <v>37</v>
      </c>
      <c r="S887" s="58" t="str">
        <f t="shared" si="2"/>
        <v>vivillon-9</v>
      </c>
    </row>
    <row r="888" ht="31.5" customHeight="1">
      <c r="A888" s="41">
        <v>887.0</v>
      </c>
      <c r="B888" s="85">
        <v>2.0</v>
      </c>
      <c r="C888" s="85">
        <v>1.0</v>
      </c>
      <c r="D888" s="85">
        <v>28.0</v>
      </c>
      <c r="E888" s="85">
        <v>5.0</v>
      </c>
      <c r="F888" s="85">
        <v>4.0</v>
      </c>
      <c r="G888" s="42" t="str">
        <f>ifna(VLookup(S888,Shiny!B:C, 2, 0),"")</f>
        <v/>
      </c>
      <c r="H888" s="43" t="s">
        <v>800</v>
      </c>
      <c r="I888" s="44">
        <v>666.0</v>
      </c>
      <c r="J888" s="45">
        <f>IFNA(VLOOKUP(S888,'Imported Index'!A:B,2,0),1)</f>
        <v>1</v>
      </c>
      <c r="K888" s="61"/>
      <c r="L888" s="83" t="s">
        <v>810</v>
      </c>
      <c r="M888" s="85">
        <v>-10.0</v>
      </c>
      <c r="N888" s="48"/>
      <c r="O888" s="49"/>
      <c r="P888" s="63"/>
      <c r="Q888" s="49" t="str">
        <f>ifna(VLookup(H888, PLA!A:C, 3, 0),"")</f>
        <v/>
      </c>
      <c r="R888" s="49">
        <f>ifna(VLookup(H888, Sv!A:B, 2, 0),"")</f>
        <v>37</v>
      </c>
      <c r="S888" s="51" t="str">
        <f t="shared" si="2"/>
        <v>vivillon-10</v>
      </c>
    </row>
    <row r="889" ht="31.5" customHeight="1">
      <c r="A889" s="31">
        <v>888.0</v>
      </c>
      <c r="B889" s="86">
        <v>2.0</v>
      </c>
      <c r="C889" s="86">
        <v>1.0</v>
      </c>
      <c r="D889" s="86">
        <v>29.0</v>
      </c>
      <c r="E889" s="86">
        <v>5.0</v>
      </c>
      <c r="F889" s="86">
        <v>5.0</v>
      </c>
      <c r="G889" s="32" t="str">
        <f>ifna(VLookup(S889,Shiny!B:C, 2, 0),"")</f>
        <v/>
      </c>
      <c r="H889" s="52" t="s">
        <v>800</v>
      </c>
      <c r="I889" s="53">
        <v>666.0</v>
      </c>
      <c r="J889" s="54">
        <f>IFNA(VLOOKUP(S889,'Imported Index'!A:B,2,0),1)</f>
        <v>1</v>
      </c>
      <c r="K889" s="62"/>
      <c r="L889" s="84" t="s">
        <v>811</v>
      </c>
      <c r="M889" s="86">
        <v>-11.0</v>
      </c>
      <c r="N889" s="55"/>
      <c r="O889" s="56" t="str">
        <f>ifna(VLookup(H889, SwSh!A:B, 2, 0),"")</f>
        <v/>
      </c>
      <c r="P889" s="64"/>
      <c r="Q889" s="56" t="str">
        <f>ifna(VLookup(H889, PLA!A:C, 3, 0),"")</f>
        <v/>
      </c>
      <c r="R889" s="56">
        <f>ifna(VLookup(H889, Sv!A:B, 2, 0),"")</f>
        <v>37</v>
      </c>
      <c r="S889" s="58" t="str">
        <f t="shared" si="2"/>
        <v>vivillon-11</v>
      </c>
    </row>
    <row r="890" ht="31.5" customHeight="1">
      <c r="A890" s="41">
        <v>889.0</v>
      </c>
      <c r="B890" s="85">
        <v>2.0</v>
      </c>
      <c r="C890" s="85">
        <v>1.0</v>
      </c>
      <c r="D890" s="85">
        <v>30.0</v>
      </c>
      <c r="E890" s="85">
        <v>5.0</v>
      </c>
      <c r="F890" s="85">
        <v>6.0</v>
      </c>
      <c r="G890" s="42" t="str">
        <f>ifna(VLookup(S890,Shiny!B:C, 2, 0),"")</f>
        <v/>
      </c>
      <c r="H890" s="43" t="s">
        <v>800</v>
      </c>
      <c r="I890" s="44">
        <v>666.0</v>
      </c>
      <c r="J890" s="45">
        <f>IFNA(VLOOKUP(S890,'Imported Index'!A:B,2,0),1)</f>
        <v>1</v>
      </c>
      <c r="K890" s="61"/>
      <c r="L890" s="83" t="s">
        <v>812</v>
      </c>
      <c r="M890" s="85">
        <v>-12.0</v>
      </c>
      <c r="N890" s="48"/>
      <c r="O890" s="49" t="str">
        <f>ifna(VLookup(H890, SwSh!A:B, 2, 0),"")</f>
        <v/>
      </c>
      <c r="P890" s="63"/>
      <c r="Q890" s="49" t="str">
        <f>ifna(VLookup(H890, PLA!A:C, 3, 0),"")</f>
        <v/>
      </c>
      <c r="R890" s="49">
        <f>ifna(VLookup(H890, Sv!A:B, 2, 0),"")</f>
        <v>37</v>
      </c>
      <c r="S890" s="51" t="str">
        <f t="shared" si="2"/>
        <v>vivillon-12</v>
      </c>
    </row>
    <row r="891" ht="31.5" customHeight="1">
      <c r="A891" s="31">
        <v>890.0</v>
      </c>
      <c r="B891" s="86">
        <v>2.0</v>
      </c>
      <c r="C891" s="86">
        <v>2.0</v>
      </c>
      <c r="D891" s="86">
        <v>1.0</v>
      </c>
      <c r="E891" s="86">
        <v>1.0</v>
      </c>
      <c r="F891" s="86">
        <v>1.0</v>
      </c>
      <c r="G891" s="32" t="str">
        <f>ifna(VLookup(S891,Shiny!B:C, 2, 0),"")</f>
        <v/>
      </c>
      <c r="H891" s="52" t="s">
        <v>800</v>
      </c>
      <c r="I891" s="53">
        <v>666.0</v>
      </c>
      <c r="J891" s="54">
        <f>IFNA(VLOOKUP(S891,'Imported Index'!A:B,2,0),1)</f>
        <v>1</v>
      </c>
      <c r="K891" s="62"/>
      <c r="L891" s="84" t="s">
        <v>813</v>
      </c>
      <c r="M891" s="86">
        <v>-13.0</v>
      </c>
      <c r="N891" s="55"/>
      <c r="O891" s="56" t="str">
        <f>ifna(VLookup(H891, SwSh!A:B, 2, 0),"")</f>
        <v/>
      </c>
      <c r="P891" s="64"/>
      <c r="Q891" s="56" t="str">
        <f>ifna(VLookup(H891, PLA!A:C, 3, 0),"")</f>
        <v/>
      </c>
      <c r="R891" s="56">
        <f>ifna(VLookup(H891, Sv!A:B, 2, 0),"")</f>
        <v>37</v>
      </c>
      <c r="S891" s="58" t="str">
        <f t="shared" si="2"/>
        <v>vivillon-13</v>
      </c>
    </row>
    <row r="892" ht="31.5" customHeight="1">
      <c r="A892" s="41">
        <v>891.0</v>
      </c>
      <c r="B892" s="85">
        <v>2.0</v>
      </c>
      <c r="C892" s="85">
        <v>2.0</v>
      </c>
      <c r="D892" s="85">
        <v>2.0</v>
      </c>
      <c r="E892" s="85">
        <v>1.0</v>
      </c>
      <c r="F892" s="85">
        <v>2.0</v>
      </c>
      <c r="G892" s="42" t="str">
        <f>ifna(VLookup(S892,Shiny!B:C, 2, 0),"")</f>
        <v/>
      </c>
      <c r="H892" s="43" t="s">
        <v>800</v>
      </c>
      <c r="I892" s="44">
        <v>666.0</v>
      </c>
      <c r="J892" s="45">
        <f>IFNA(VLOOKUP(S892,'Imported Index'!A:B,2,0),1)</f>
        <v>1</v>
      </c>
      <c r="K892" s="61"/>
      <c r="L892" s="83" t="s">
        <v>814</v>
      </c>
      <c r="M892" s="85">
        <v>-14.0</v>
      </c>
      <c r="N892" s="48"/>
      <c r="O892" s="49" t="str">
        <f>ifna(VLookup(H892, SwSh!A:B, 2, 0),"")</f>
        <v/>
      </c>
      <c r="P892" s="63"/>
      <c r="Q892" s="49" t="str">
        <f>ifna(VLookup(H892, PLA!A:C, 3, 0),"")</f>
        <v/>
      </c>
      <c r="R892" s="49">
        <f>ifna(VLookup(H892, Sv!A:B, 2, 0),"")</f>
        <v>37</v>
      </c>
      <c r="S892" s="51" t="str">
        <f t="shared" si="2"/>
        <v>vivillon-14</v>
      </c>
    </row>
    <row r="893" ht="31.5" customHeight="1">
      <c r="A893" s="31">
        <v>892.0</v>
      </c>
      <c r="B893" s="86">
        <v>2.0</v>
      </c>
      <c r="C893" s="86">
        <v>2.0</v>
      </c>
      <c r="D893" s="86">
        <v>3.0</v>
      </c>
      <c r="E893" s="86">
        <v>1.0</v>
      </c>
      <c r="F893" s="86">
        <v>3.0</v>
      </c>
      <c r="G893" s="32" t="str">
        <f>ifna(VLookup(S893,Shiny!B:C, 2, 0),"")</f>
        <v/>
      </c>
      <c r="H893" s="52" t="s">
        <v>800</v>
      </c>
      <c r="I893" s="53">
        <v>666.0</v>
      </c>
      <c r="J893" s="54">
        <f>IFNA(VLOOKUP(S893,'Imported Index'!A:B,2,0),1)</f>
        <v>1</v>
      </c>
      <c r="K893" s="62"/>
      <c r="L893" s="84" t="s">
        <v>815</v>
      </c>
      <c r="M893" s="86">
        <v>-15.0</v>
      </c>
      <c r="N893" s="55"/>
      <c r="O893" s="56" t="str">
        <f>ifna(VLookup(H893, SwSh!A:B, 2, 0),"")</f>
        <v/>
      </c>
      <c r="P893" s="64"/>
      <c r="Q893" s="56" t="str">
        <f>ifna(VLookup(H893, PLA!A:C, 3, 0),"")</f>
        <v/>
      </c>
      <c r="R893" s="56">
        <f>ifna(VLookup(H893, Sv!A:B, 2, 0),"")</f>
        <v>37</v>
      </c>
      <c r="S893" s="58" t="str">
        <f t="shared" si="2"/>
        <v>vivillon-15</v>
      </c>
    </row>
    <row r="894" ht="31.5" customHeight="1">
      <c r="A894" s="41">
        <v>893.0</v>
      </c>
      <c r="B894" s="85">
        <v>2.0</v>
      </c>
      <c r="C894" s="85">
        <v>2.0</v>
      </c>
      <c r="D894" s="85">
        <v>4.0</v>
      </c>
      <c r="E894" s="85">
        <v>1.0</v>
      </c>
      <c r="F894" s="85">
        <v>4.0</v>
      </c>
      <c r="G894" s="42" t="str">
        <f>ifna(VLookup(S894,Shiny!B:C, 2, 0),"")</f>
        <v/>
      </c>
      <c r="H894" s="43" t="s">
        <v>800</v>
      </c>
      <c r="I894" s="44">
        <v>666.0</v>
      </c>
      <c r="J894" s="45">
        <f>IFNA(VLOOKUP(S894,'Imported Index'!A:B,2,0),1)</f>
        <v>1</v>
      </c>
      <c r="K894" s="61"/>
      <c r="L894" s="83" t="s">
        <v>816</v>
      </c>
      <c r="M894" s="85">
        <v>-16.0</v>
      </c>
      <c r="N894" s="48"/>
      <c r="O894" s="49" t="str">
        <f>ifna(VLookup(H894, SwSh!A:B, 2, 0),"")</f>
        <v/>
      </c>
      <c r="P894" s="63"/>
      <c r="Q894" s="49" t="str">
        <f>ifna(VLookup(H894, PLA!A:C, 3, 0),"")</f>
        <v/>
      </c>
      <c r="R894" s="49">
        <f>ifna(VLookup(H894, Sv!A:B, 2, 0),"")</f>
        <v>37</v>
      </c>
      <c r="S894" s="51" t="str">
        <f t="shared" si="2"/>
        <v>vivillon-16</v>
      </c>
    </row>
    <row r="895" ht="31.5" customHeight="1">
      <c r="A895" s="31">
        <v>894.0</v>
      </c>
      <c r="B895" s="86">
        <v>2.0</v>
      </c>
      <c r="C895" s="86">
        <v>2.0</v>
      </c>
      <c r="D895" s="86">
        <v>5.0</v>
      </c>
      <c r="E895" s="86">
        <v>1.0</v>
      </c>
      <c r="F895" s="86">
        <v>5.0</v>
      </c>
      <c r="G895" s="32" t="str">
        <f>ifna(VLookup(S895,Shiny!B:C, 2, 0),"")</f>
        <v/>
      </c>
      <c r="H895" s="52" t="s">
        <v>800</v>
      </c>
      <c r="I895" s="53">
        <v>666.0</v>
      </c>
      <c r="J895" s="54">
        <f>IFNA(VLOOKUP(S895,'Imported Index'!A:B,2,0),1)</f>
        <v>1</v>
      </c>
      <c r="K895" s="62"/>
      <c r="L895" s="84" t="s">
        <v>817</v>
      </c>
      <c r="M895" s="86">
        <v>-17.0</v>
      </c>
      <c r="N895" s="55"/>
      <c r="O895" s="56" t="str">
        <f>ifna(VLookup(H895, SwSh!A:B, 2, 0),"")</f>
        <v/>
      </c>
      <c r="P895" s="64"/>
      <c r="Q895" s="56" t="str">
        <f>ifna(VLookup(H895, PLA!A:C, 3, 0),"")</f>
        <v/>
      </c>
      <c r="R895" s="56">
        <f>ifna(VLookup(H895, Sv!A:B, 2, 0),"")</f>
        <v>37</v>
      </c>
      <c r="S895" s="58" t="str">
        <f t="shared" si="2"/>
        <v>vivillon-17</v>
      </c>
    </row>
    <row r="896" ht="31.5" customHeight="1">
      <c r="A896" s="41">
        <v>895.0</v>
      </c>
      <c r="B896" s="85">
        <v>2.0</v>
      </c>
      <c r="C896" s="85">
        <v>2.0</v>
      </c>
      <c r="D896" s="85">
        <v>6.0</v>
      </c>
      <c r="E896" s="85">
        <v>1.0</v>
      </c>
      <c r="F896" s="85">
        <v>6.0</v>
      </c>
      <c r="G896" s="42" t="str">
        <f>ifna(VLookup(S896,Shiny!B:C, 2, 0),"")</f>
        <v/>
      </c>
      <c r="H896" s="43" t="s">
        <v>800</v>
      </c>
      <c r="I896" s="44">
        <v>666.0</v>
      </c>
      <c r="J896" s="45">
        <f>IFNA(VLOOKUP(S896,'Imported Index'!A:B,2,0),1)</f>
        <v>1</v>
      </c>
      <c r="K896" s="61"/>
      <c r="L896" s="83" t="s">
        <v>818</v>
      </c>
      <c r="M896" s="85">
        <v>-18.0</v>
      </c>
      <c r="N896" s="48"/>
      <c r="O896" s="49" t="str">
        <f>ifna(VLookup(H896, SwSh!A:B, 2, 0),"")</f>
        <v/>
      </c>
      <c r="P896" s="63"/>
      <c r="Q896" s="49" t="str">
        <f>ifna(VLookup(H896, PLA!A:C, 3, 0),"")</f>
        <v/>
      </c>
      <c r="R896" s="49">
        <f>ifna(VLookup(H896, Sv!A:B, 2, 0),"")</f>
        <v>37</v>
      </c>
      <c r="S896" s="51" t="str">
        <f t="shared" si="2"/>
        <v>vivillon-18</v>
      </c>
    </row>
    <row r="897" ht="31.5" customHeight="1">
      <c r="A897" s="31">
        <v>896.0</v>
      </c>
      <c r="B897" s="86">
        <v>2.0</v>
      </c>
      <c r="C897" s="86">
        <v>2.0</v>
      </c>
      <c r="D897" s="86">
        <v>7.0</v>
      </c>
      <c r="E897" s="86">
        <v>2.0</v>
      </c>
      <c r="F897" s="86">
        <v>1.0</v>
      </c>
      <c r="G897" s="32" t="str">
        <f>ifna(VLookup(S897,Shiny!B:C, 2, 0),"")</f>
        <v/>
      </c>
      <c r="H897" s="52" t="s">
        <v>800</v>
      </c>
      <c r="I897" s="53">
        <v>666.0</v>
      </c>
      <c r="J897" s="54">
        <f>IFNA(VLOOKUP(S897,'Imported Index'!A:B,2,0),1)</f>
        <v>1</v>
      </c>
      <c r="K897" s="62"/>
      <c r="L897" s="84" t="s">
        <v>819</v>
      </c>
      <c r="M897" s="86">
        <v>-19.0</v>
      </c>
      <c r="N897" s="55"/>
      <c r="O897" s="56" t="str">
        <f>ifna(VLookup(H897, SwSh!A:B, 2, 0),"")</f>
        <v/>
      </c>
      <c r="P897" s="64"/>
      <c r="Q897" s="56" t="str">
        <f>ifna(VLookup(H897, PLA!A:C, 3, 0),"")</f>
        <v/>
      </c>
      <c r="R897" s="56">
        <f>ifna(VLookup(H897, Sv!A:B, 2, 0),"")</f>
        <v>37</v>
      </c>
      <c r="S897" s="58" t="str">
        <f t="shared" si="2"/>
        <v>vivillon-19</v>
      </c>
    </row>
    <row r="898" ht="31.5" customHeight="1">
      <c r="A898" s="41">
        <v>897.0</v>
      </c>
      <c r="B898" s="85">
        <v>2.0</v>
      </c>
      <c r="C898" s="85">
        <v>2.0</v>
      </c>
      <c r="D898" s="85">
        <v>8.0</v>
      </c>
      <c r="E898" s="85">
        <v>2.0</v>
      </c>
      <c r="F898" s="85">
        <v>2.0</v>
      </c>
      <c r="G898" s="42" t="str">
        <f>ifna(VLookup(S898,Shiny!B:C, 2, 0),"")</f>
        <v/>
      </c>
      <c r="H898" s="43" t="s">
        <v>820</v>
      </c>
      <c r="I898" s="44">
        <v>667.0</v>
      </c>
      <c r="J898" s="45">
        <f>IFNA(VLOOKUP(S898,'Imported Index'!A:B,2,0),1)</f>
        <v>1</v>
      </c>
      <c r="K898" s="61"/>
      <c r="L898" s="47"/>
      <c r="M898" s="48"/>
      <c r="N898" s="48"/>
      <c r="O898" s="49" t="str">
        <f>ifna(VLookup(H898, SwSh!A:B, 2, 0),"")</f>
        <v/>
      </c>
      <c r="P898" s="63"/>
      <c r="Q898" s="49" t="str">
        <f>ifna(VLookup(H898, PLA!A:C, 3, 0),"")</f>
        <v/>
      </c>
      <c r="R898" s="49">
        <f>ifna(VLookup(H898, Sv!A:B, 2, 0),"")</f>
        <v>224</v>
      </c>
      <c r="S898" s="51" t="str">
        <f t="shared" si="2"/>
        <v>litleo</v>
      </c>
    </row>
    <row r="899" ht="31.5" customHeight="1">
      <c r="A899" s="31">
        <v>898.0</v>
      </c>
      <c r="B899" s="86">
        <v>2.0</v>
      </c>
      <c r="C899" s="86">
        <v>2.0</v>
      </c>
      <c r="D899" s="86">
        <v>9.0</v>
      </c>
      <c r="E899" s="86">
        <v>2.0</v>
      </c>
      <c r="F899" s="86">
        <v>3.0</v>
      </c>
      <c r="G899" s="32" t="str">
        <f>ifna(VLookup(S899,Shiny!B:C, 2, 0),"")</f>
        <v/>
      </c>
      <c r="H899" s="52" t="s">
        <v>821</v>
      </c>
      <c r="I899" s="53">
        <v>668.0</v>
      </c>
      <c r="J899" s="54">
        <f>IFNA(VLOOKUP(S899,'Imported Index'!A:B,2,0),1)</f>
        <v>1</v>
      </c>
      <c r="K899" s="62"/>
      <c r="L899" s="33"/>
      <c r="M899" s="55"/>
      <c r="N899" s="55"/>
      <c r="O899" s="56" t="str">
        <f>ifna(VLookup(H899, SwSh!A:B, 2, 0),"")</f>
        <v/>
      </c>
      <c r="P899" s="64"/>
      <c r="Q899" s="56" t="str">
        <f>ifna(VLookup(H899, PLA!A:C, 3, 0),"")</f>
        <v/>
      </c>
      <c r="R899" s="56">
        <f>ifna(VLookup(H899, Sv!A:B, 2, 0),"")</f>
        <v>225</v>
      </c>
      <c r="S899" s="58" t="str">
        <f t="shared" si="2"/>
        <v>pyroar</v>
      </c>
    </row>
    <row r="900" ht="31.5" customHeight="1">
      <c r="A900" s="41">
        <v>899.0</v>
      </c>
      <c r="B900" s="85">
        <v>2.0</v>
      </c>
      <c r="C900" s="85">
        <v>2.0</v>
      </c>
      <c r="D900" s="85">
        <v>10.0</v>
      </c>
      <c r="E900" s="85">
        <v>2.0</v>
      </c>
      <c r="F900" s="85">
        <v>4.0</v>
      </c>
      <c r="G900" s="42" t="str">
        <f>ifna(VLookup(S900,Shiny!B:C, 2, 0),"")</f>
        <v/>
      </c>
      <c r="H900" s="43" t="s">
        <v>821</v>
      </c>
      <c r="I900" s="44">
        <v>668.0</v>
      </c>
      <c r="J900" s="45">
        <f>IFNA(VLOOKUP(S900,'Imported Index'!A:B,2,0),1)</f>
        <v>1</v>
      </c>
      <c r="K900" s="61"/>
      <c r="L900" s="47"/>
      <c r="M900" s="48"/>
      <c r="N900" s="59" t="s">
        <v>73</v>
      </c>
      <c r="O900" s="49" t="str">
        <f>ifna(VLookup(H900, SwSh!A:B, 2, 0),"")</f>
        <v/>
      </c>
      <c r="P900" s="63"/>
      <c r="Q900" s="49" t="str">
        <f>ifna(VLookup(H900, PLA!A:C, 3, 0),"")</f>
        <v/>
      </c>
      <c r="R900" s="49">
        <f>ifna(VLookup(H900, Sv!A:B, 2, 0),"")</f>
        <v>225</v>
      </c>
      <c r="S900" s="51" t="str">
        <f t="shared" si="2"/>
        <v>pyroar-f</v>
      </c>
    </row>
    <row r="901" ht="31.5" customHeight="1">
      <c r="A901" s="31">
        <v>900.0</v>
      </c>
      <c r="B901" s="86">
        <v>2.0</v>
      </c>
      <c r="C901" s="86">
        <v>2.0</v>
      </c>
      <c r="D901" s="86">
        <v>11.0</v>
      </c>
      <c r="E901" s="86">
        <v>2.0</v>
      </c>
      <c r="F901" s="86">
        <v>5.0</v>
      </c>
      <c r="G901" s="32" t="str">
        <f>ifna(VLookup(S901,Shiny!B:C, 2, 0),"")</f>
        <v/>
      </c>
      <c r="H901" s="52" t="s">
        <v>822</v>
      </c>
      <c r="I901" s="53">
        <v>669.0</v>
      </c>
      <c r="J901" s="54">
        <f>IFNA(VLOOKUP(S901,'Imported Index'!A:B,2,0),1)</f>
        <v>1</v>
      </c>
      <c r="K901" s="62"/>
      <c r="L901" s="82" t="s">
        <v>823</v>
      </c>
      <c r="M901" s="32"/>
      <c r="N901" s="55"/>
      <c r="O901" s="56" t="str">
        <f>ifna(VLookup(H901, SwSh!A:B, 2, 0),"")</f>
        <v/>
      </c>
      <c r="P901" s="64"/>
      <c r="Q901" s="56" t="str">
        <f>ifna(VLookup(H901, PLA!A:C, 3, 0),"")</f>
        <v/>
      </c>
      <c r="R901" s="56">
        <f>ifna(VLookup(H901, Sv!A:B, 2, 0),"")</f>
        <v>145</v>
      </c>
      <c r="S901" s="58" t="str">
        <f t="shared" si="2"/>
        <v>flabébé</v>
      </c>
    </row>
    <row r="902" ht="31.5" customHeight="1">
      <c r="A902" s="41">
        <v>901.0</v>
      </c>
      <c r="B902" s="85">
        <v>2.0</v>
      </c>
      <c r="C902" s="85">
        <v>2.0</v>
      </c>
      <c r="D902" s="85">
        <v>12.0</v>
      </c>
      <c r="E902" s="85">
        <v>2.0</v>
      </c>
      <c r="F902" s="85">
        <v>6.0</v>
      </c>
      <c r="G902" s="42" t="str">
        <f>ifna(VLookup(S902,Shiny!B:C, 2, 0),"")</f>
        <v/>
      </c>
      <c r="H902" s="43" t="s">
        <v>822</v>
      </c>
      <c r="I902" s="44">
        <v>669.0</v>
      </c>
      <c r="J902" s="45">
        <f>IFNA(VLOOKUP(S902,'Imported Index'!A:B,2,0),1)</f>
        <v>1</v>
      </c>
      <c r="K902" s="61"/>
      <c r="L902" s="81" t="s">
        <v>824</v>
      </c>
      <c r="M902" s="87">
        <v>-1.0</v>
      </c>
      <c r="N902" s="48"/>
      <c r="O902" s="49" t="str">
        <f>ifna(VLookup(H902, SwSh!A:B, 2, 0),"")</f>
        <v/>
      </c>
      <c r="P902" s="63"/>
      <c r="Q902" s="49" t="str">
        <f>ifna(VLookup(H902, PLA!A:C, 3, 0),"")</f>
        <v/>
      </c>
      <c r="R902" s="49">
        <f>ifna(VLookup(H902, Sv!A:B, 2, 0),"")</f>
        <v>145</v>
      </c>
      <c r="S902" s="51" t="str">
        <f t="shared" si="2"/>
        <v>flabébé-1</v>
      </c>
    </row>
    <row r="903" ht="31.5" customHeight="1">
      <c r="A903" s="31">
        <v>902.0</v>
      </c>
      <c r="B903" s="86">
        <v>2.0</v>
      </c>
      <c r="C903" s="86">
        <v>2.0</v>
      </c>
      <c r="D903" s="86">
        <v>13.0</v>
      </c>
      <c r="E903" s="86">
        <v>3.0</v>
      </c>
      <c r="F903" s="86">
        <v>1.0</v>
      </c>
      <c r="G903" s="32" t="str">
        <f>ifna(VLookup(S903,Shiny!B:C, 2, 0),"")</f>
        <v/>
      </c>
      <c r="H903" s="52" t="s">
        <v>822</v>
      </c>
      <c r="I903" s="53">
        <v>669.0</v>
      </c>
      <c r="J903" s="54">
        <f>IFNA(VLOOKUP(S903,'Imported Index'!A:B,2,0),1)</f>
        <v>1</v>
      </c>
      <c r="K903" s="62"/>
      <c r="L903" s="82" t="s">
        <v>825</v>
      </c>
      <c r="M903" s="88">
        <v>-2.0</v>
      </c>
      <c r="N903" s="55"/>
      <c r="O903" s="56" t="str">
        <f>ifna(VLookup(H903, SwSh!A:B, 2, 0),"")</f>
        <v/>
      </c>
      <c r="P903" s="64"/>
      <c r="Q903" s="56" t="str">
        <f>ifna(VLookup(H903, PLA!A:C, 3, 0),"")</f>
        <v/>
      </c>
      <c r="R903" s="56">
        <f>ifna(VLookup(H903, Sv!A:B, 2, 0),"")</f>
        <v>145</v>
      </c>
      <c r="S903" s="58" t="str">
        <f t="shared" si="2"/>
        <v>flabébé-2</v>
      </c>
    </row>
    <row r="904" ht="31.5" customHeight="1">
      <c r="A904" s="41">
        <v>903.0</v>
      </c>
      <c r="B904" s="85">
        <v>2.0</v>
      </c>
      <c r="C904" s="85">
        <v>2.0</v>
      </c>
      <c r="D904" s="85">
        <v>14.0</v>
      </c>
      <c r="E904" s="85">
        <v>3.0</v>
      </c>
      <c r="F904" s="85">
        <v>2.0</v>
      </c>
      <c r="G904" s="42" t="str">
        <f>ifna(VLookup(S904,Shiny!B:C, 2, 0),"")</f>
        <v/>
      </c>
      <c r="H904" s="43" t="s">
        <v>822</v>
      </c>
      <c r="I904" s="44">
        <v>669.0</v>
      </c>
      <c r="J904" s="45">
        <f>IFNA(VLOOKUP(S904,'Imported Index'!A:B,2,0),1)</f>
        <v>1</v>
      </c>
      <c r="K904" s="61"/>
      <c r="L904" s="81" t="s">
        <v>826</v>
      </c>
      <c r="M904" s="87">
        <v>-3.0</v>
      </c>
      <c r="N904" s="48"/>
      <c r="O904" s="49" t="str">
        <f>ifna(VLookup(H904, SwSh!A:B, 2, 0),"")</f>
        <v/>
      </c>
      <c r="P904" s="63"/>
      <c r="Q904" s="49" t="str">
        <f>ifna(VLookup(H904, PLA!A:C, 3, 0),"")</f>
        <v/>
      </c>
      <c r="R904" s="49">
        <f>ifna(VLookup(H904, Sv!A:B, 2, 0),"")</f>
        <v>145</v>
      </c>
      <c r="S904" s="51" t="str">
        <f t="shared" si="2"/>
        <v>flabébé-3</v>
      </c>
    </row>
    <row r="905" ht="31.5" customHeight="1">
      <c r="A905" s="31">
        <v>904.0</v>
      </c>
      <c r="B905" s="86">
        <v>2.0</v>
      </c>
      <c r="C905" s="86">
        <v>2.0</v>
      </c>
      <c r="D905" s="86">
        <v>15.0</v>
      </c>
      <c r="E905" s="86">
        <v>3.0</v>
      </c>
      <c r="F905" s="86">
        <v>3.0</v>
      </c>
      <c r="G905" s="32" t="str">
        <f>ifna(VLookup(S905,Shiny!B:C, 2, 0),"")</f>
        <v/>
      </c>
      <c r="H905" s="52" t="s">
        <v>822</v>
      </c>
      <c r="I905" s="53">
        <v>669.0</v>
      </c>
      <c r="J905" s="54">
        <f>IFNA(VLOOKUP(S905,'Imported Index'!A:B,2,0),1)</f>
        <v>1</v>
      </c>
      <c r="K905" s="62"/>
      <c r="L905" s="82" t="s">
        <v>827</v>
      </c>
      <c r="M905" s="88">
        <v>-4.0</v>
      </c>
      <c r="N905" s="55"/>
      <c r="O905" s="56" t="str">
        <f>ifna(VLookup(H905, SwSh!A:B, 2, 0),"")</f>
        <v/>
      </c>
      <c r="P905" s="64"/>
      <c r="Q905" s="56" t="str">
        <f>ifna(VLookup(H905, PLA!A:C, 3, 0),"")</f>
        <v/>
      </c>
      <c r="R905" s="56">
        <f>ifna(VLookup(H905, Sv!A:B, 2, 0),"")</f>
        <v>145</v>
      </c>
      <c r="S905" s="58" t="str">
        <f t="shared" si="2"/>
        <v>flabébé-4</v>
      </c>
    </row>
    <row r="906" ht="31.5" customHeight="1">
      <c r="A906" s="41">
        <v>905.0</v>
      </c>
      <c r="B906" s="85">
        <v>2.0</v>
      </c>
      <c r="C906" s="85">
        <v>2.0</v>
      </c>
      <c r="D906" s="85">
        <v>16.0</v>
      </c>
      <c r="E906" s="85">
        <v>3.0</v>
      </c>
      <c r="F906" s="85">
        <v>4.0</v>
      </c>
      <c r="G906" s="42" t="str">
        <f>ifna(VLookup(S906,Shiny!B:C, 2, 0),"")</f>
        <v/>
      </c>
      <c r="H906" s="43" t="s">
        <v>828</v>
      </c>
      <c r="I906" s="44">
        <v>670.0</v>
      </c>
      <c r="J906" s="45">
        <f>IFNA(VLOOKUP(S906,'Imported Index'!A:B,2,0),1)</f>
        <v>1</v>
      </c>
      <c r="K906" s="61"/>
      <c r="L906" s="81" t="s">
        <v>823</v>
      </c>
      <c r="M906" s="42"/>
      <c r="N906" s="48"/>
      <c r="O906" s="49" t="str">
        <f>ifna(VLookup(H906, SwSh!A:B, 2, 0),"")</f>
        <v/>
      </c>
      <c r="P906" s="63"/>
      <c r="Q906" s="49" t="str">
        <f>ifna(VLookup(H906, PLA!A:C, 3, 0),"")</f>
        <v/>
      </c>
      <c r="R906" s="49">
        <f>ifna(VLookup(H906, Sv!A:B, 2, 0),"")</f>
        <v>146</v>
      </c>
      <c r="S906" s="51" t="str">
        <f t="shared" si="2"/>
        <v>floette</v>
      </c>
    </row>
    <row r="907" ht="31.5" customHeight="1">
      <c r="A907" s="31">
        <v>906.0</v>
      </c>
      <c r="B907" s="86">
        <v>2.0</v>
      </c>
      <c r="C907" s="86">
        <v>2.0</v>
      </c>
      <c r="D907" s="86">
        <v>17.0</v>
      </c>
      <c r="E907" s="86">
        <v>3.0</v>
      </c>
      <c r="F907" s="86">
        <v>5.0</v>
      </c>
      <c r="G907" s="32" t="str">
        <f>ifna(VLookup(S907,Shiny!B:C, 2, 0),"")</f>
        <v/>
      </c>
      <c r="H907" s="52" t="s">
        <v>828</v>
      </c>
      <c r="I907" s="53">
        <v>670.0</v>
      </c>
      <c r="J907" s="54">
        <f>IFNA(VLOOKUP(S907,'Imported Index'!A:B,2,0),1)</f>
        <v>1</v>
      </c>
      <c r="K907" s="62"/>
      <c r="L907" s="82" t="s">
        <v>824</v>
      </c>
      <c r="M907" s="88">
        <v>-1.0</v>
      </c>
      <c r="N907" s="55"/>
      <c r="O907" s="56" t="str">
        <f>ifna(VLookup(H907, SwSh!A:B, 2, 0),"")</f>
        <v/>
      </c>
      <c r="P907" s="64"/>
      <c r="Q907" s="56" t="str">
        <f>ifna(VLookup(H907, PLA!A:C, 3, 0),"")</f>
        <v/>
      </c>
      <c r="R907" s="56">
        <f>ifna(VLookup(H907, Sv!A:B, 2, 0),"")</f>
        <v>146</v>
      </c>
      <c r="S907" s="58" t="str">
        <f t="shared" si="2"/>
        <v>floette-1</v>
      </c>
    </row>
    <row r="908" ht="31.5" customHeight="1">
      <c r="A908" s="41">
        <v>907.0</v>
      </c>
      <c r="B908" s="85">
        <v>2.0</v>
      </c>
      <c r="C908" s="85">
        <v>2.0</v>
      </c>
      <c r="D908" s="85">
        <v>18.0</v>
      </c>
      <c r="E908" s="85">
        <v>3.0</v>
      </c>
      <c r="F908" s="85">
        <v>6.0</v>
      </c>
      <c r="G908" s="42" t="str">
        <f>ifna(VLookup(S908,Shiny!B:C, 2, 0),"")</f>
        <v/>
      </c>
      <c r="H908" s="43" t="s">
        <v>828</v>
      </c>
      <c r="I908" s="44">
        <v>670.0</v>
      </c>
      <c r="J908" s="45">
        <f>IFNA(VLOOKUP(S908,'Imported Index'!A:B,2,0),1)</f>
        <v>1</v>
      </c>
      <c r="K908" s="61"/>
      <c r="L908" s="81" t="s">
        <v>825</v>
      </c>
      <c r="M908" s="87">
        <v>-2.0</v>
      </c>
      <c r="N908" s="48"/>
      <c r="O908" s="49" t="str">
        <f>ifna(VLookup(H908, SwSh!A:B, 2, 0),"")</f>
        <v/>
      </c>
      <c r="P908" s="63"/>
      <c r="Q908" s="49" t="str">
        <f>ifna(VLookup(H908, PLA!A:C, 3, 0),"")</f>
        <v/>
      </c>
      <c r="R908" s="49">
        <f>ifna(VLookup(H908, Sv!A:B, 2, 0),"")</f>
        <v>146</v>
      </c>
      <c r="S908" s="51" t="str">
        <f t="shared" si="2"/>
        <v>floette-2</v>
      </c>
    </row>
    <row r="909" ht="31.5" customHeight="1">
      <c r="A909" s="31">
        <v>908.0</v>
      </c>
      <c r="B909" s="86">
        <v>2.0</v>
      </c>
      <c r="C909" s="86">
        <v>2.0</v>
      </c>
      <c r="D909" s="86">
        <v>19.0</v>
      </c>
      <c r="E909" s="86">
        <v>4.0</v>
      </c>
      <c r="F909" s="86">
        <v>1.0</v>
      </c>
      <c r="G909" s="32" t="str">
        <f>ifna(VLookup(S909,Shiny!B:C, 2, 0),"")</f>
        <v/>
      </c>
      <c r="H909" s="52" t="s">
        <v>828</v>
      </c>
      <c r="I909" s="53">
        <v>670.0</v>
      </c>
      <c r="J909" s="54">
        <f>IFNA(VLOOKUP(S909,'Imported Index'!A:B,2,0),1)</f>
        <v>1</v>
      </c>
      <c r="K909" s="62"/>
      <c r="L909" s="82" t="s">
        <v>826</v>
      </c>
      <c r="M909" s="88">
        <v>-3.0</v>
      </c>
      <c r="N909" s="55"/>
      <c r="O909" s="56" t="str">
        <f>ifna(VLookup(H909, SwSh!A:B, 2, 0),"")</f>
        <v/>
      </c>
      <c r="P909" s="64"/>
      <c r="Q909" s="56" t="str">
        <f>ifna(VLookup(H909, PLA!A:C, 3, 0),"")</f>
        <v/>
      </c>
      <c r="R909" s="56">
        <f>ifna(VLookup(H909, Sv!A:B, 2, 0),"")</f>
        <v>146</v>
      </c>
      <c r="S909" s="58" t="str">
        <f t="shared" si="2"/>
        <v>floette-3</v>
      </c>
    </row>
    <row r="910" ht="31.5" customHeight="1">
      <c r="A910" s="41">
        <v>909.0</v>
      </c>
      <c r="B910" s="85">
        <v>2.0</v>
      </c>
      <c r="C910" s="85">
        <v>2.0</v>
      </c>
      <c r="D910" s="85">
        <v>20.0</v>
      </c>
      <c r="E910" s="85">
        <v>4.0</v>
      </c>
      <c r="F910" s="85">
        <v>2.0</v>
      </c>
      <c r="G910" s="42" t="str">
        <f>ifna(VLookup(S910,Shiny!B:C, 2, 0),"")</f>
        <v/>
      </c>
      <c r="H910" s="43" t="s">
        <v>828</v>
      </c>
      <c r="I910" s="44">
        <v>670.0</v>
      </c>
      <c r="J910" s="45">
        <f>IFNA(VLOOKUP(S910,'Imported Index'!A:B,2,0),1)</f>
        <v>1</v>
      </c>
      <c r="K910" s="61"/>
      <c r="L910" s="81" t="s">
        <v>827</v>
      </c>
      <c r="M910" s="87">
        <v>-4.0</v>
      </c>
      <c r="N910" s="48"/>
      <c r="O910" s="49" t="str">
        <f>ifna(VLookup(H910, SwSh!A:B, 2, 0),"")</f>
        <v/>
      </c>
      <c r="P910" s="63"/>
      <c r="Q910" s="49" t="str">
        <f>ifna(VLookup(H910, PLA!A:C, 3, 0),"")</f>
        <v/>
      </c>
      <c r="R910" s="49">
        <f>ifna(VLookup(H910, Sv!A:B, 2, 0),"")</f>
        <v>146</v>
      </c>
      <c r="S910" s="51" t="str">
        <f t="shared" si="2"/>
        <v>floette-4</v>
      </c>
    </row>
    <row r="911" ht="31.5" customHeight="1">
      <c r="A911" s="31">
        <v>910.0</v>
      </c>
      <c r="B911" s="86">
        <v>2.0</v>
      </c>
      <c r="C911" s="86">
        <v>2.0</v>
      </c>
      <c r="D911" s="86">
        <v>21.0</v>
      </c>
      <c r="E911" s="86">
        <v>4.0</v>
      </c>
      <c r="F911" s="86">
        <v>3.0</v>
      </c>
      <c r="G911" s="32" t="str">
        <f>ifna(VLookup(S911,Shiny!B:C, 2, 0),"")</f>
        <v/>
      </c>
      <c r="H911" s="52" t="s">
        <v>829</v>
      </c>
      <c r="I911" s="53">
        <v>671.0</v>
      </c>
      <c r="J911" s="54">
        <f>IFNA(VLOOKUP(S911,'Imported Index'!A:B,2,0),1)</f>
        <v>1</v>
      </c>
      <c r="K911" s="62"/>
      <c r="L911" s="82" t="s">
        <v>823</v>
      </c>
      <c r="M911" s="32"/>
      <c r="N911" s="55"/>
      <c r="O911" s="56" t="str">
        <f>ifna(VLookup(H911, SwSh!A:B, 2, 0),"")</f>
        <v/>
      </c>
      <c r="P911" s="64"/>
      <c r="Q911" s="56" t="str">
        <f>ifna(VLookup(H911, PLA!A:C, 3, 0),"")</f>
        <v/>
      </c>
      <c r="R911" s="56">
        <f>ifna(VLookup(H911, Sv!A:B, 2, 0),"")</f>
        <v>147</v>
      </c>
      <c r="S911" s="58" t="str">
        <f t="shared" si="2"/>
        <v>florges</v>
      </c>
    </row>
    <row r="912" ht="31.5" customHeight="1">
      <c r="A912" s="41">
        <v>911.0</v>
      </c>
      <c r="B912" s="85">
        <v>2.0</v>
      </c>
      <c r="C912" s="85">
        <v>2.0</v>
      </c>
      <c r="D912" s="85">
        <v>22.0</v>
      </c>
      <c r="E912" s="85">
        <v>4.0</v>
      </c>
      <c r="F912" s="85">
        <v>4.0</v>
      </c>
      <c r="G912" s="42" t="str">
        <f>ifna(VLookup(S912,Shiny!B:C, 2, 0),"")</f>
        <v/>
      </c>
      <c r="H912" s="43" t="s">
        <v>829</v>
      </c>
      <c r="I912" s="44">
        <v>671.0</v>
      </c>
      <c r="J912" s="45">
        <f>IFNA(VLOOKUP(S912,'Imported Index'!A:B,2,0),1)</f>
        <v>1</v>
      </c>
      <c r="K912" s="61"/>
      <c r="L912" s="81" t="s">
        <v>824</v>
      </c>
      <c r="M912" s="87">
        <v>-1.0</v>
      </c>
      <c r="N912" s="48"/>
      <c r="O912" s="49" t="str">
        <f>ifna(VLookup(H912, SwSh!A:B, 2, 0),"")</f>
        <v/>
      </c>
      <c r="P912" s="63"/>
      <c r="Q912" s="49" t="str">
        <f>ifna(VLookup(H912, PLA!A:C, 3, 0),"")</f>
        <v/>
      </c>
      <c r="R912" s="49">
        <f>ifna(VLookup(H912, Sv!A:B, 2, 0),"")</f>
        <v>147</v>
      </c>
      <c r="S912" s="51" t="str">
        <f t="shared" si="2"/>
        <v>florges-1</v>
      </c>
    </row>
    <row r="913" ht="31.5" customHeight="1">
      <c r="A913" s="31">
        <v>912.0</v>
      </c>
      <c r="B913" s="86">
        <v>2.0</v>
      </c>
      <c r="C913" s="86">
        <v>2.0</v>
      </c>
      <c r="D913" s="86">
        <v>23.0</v>
      </c>
      <c r="E913" s="86">
        <v>4.0</v>
      </c>
      <c r="F913" s="86">
        <v>5.0</v>
      </c>
      <c r="G913" s="32" t="str">
        <f>ifna(VLookup(S913,Shiny!B:C, 2, 0),"")</f>
        <v/>
      </c>
      <c r="H913" s="52" t="s">
        <v>829</v>
      </c>
      <c r="I913" s="53">
        <v>671.0</v>
      </c>
      <c r="J913" s="54">
        <f>IFNA(VLOOKUP(S913,'Imported Index'!A:B,2,0),1)</f>
        <v>1</v>
      </c>
      <c r="K913" s="62"/>
      <c r="L913" s="82" t="s">
        <v>825</v>
      </c>
      <c r="M913" s="88">
        <v>-2.0</v>
      </c>
      <c r="N913" s="55"/>
      <c r="O913" s="56" t="str">
        <f>ifna(VLookup(H913, SwSh!A:B, 2, 0),"")</f>
        <v/>
      </c>
      <c r="P913" s="64"/>
      <c r="Q913" s="56" t="str">
        <f>ifna(VLookup(H913, PLA!A:C, 3, 0),"")</f>
        <v/>
      </c>
      <c r="R913" s="56">
        <f>ifna(VLookup(H913, Sv!A:B, 2, 0),"")</f>
        <v>147</v>
      </c>
      <c r="S913" s="58" t="str">
        <f t="shared" si="2"/>
        <v>florges-2</v>
      </c>
    </row>
    <row r="914" ht="31.5" customHeight="1">
      <c r="A914" s="41">
        <v>913.0</v>
      </c>
      <c r="B914" s="85">
        <v>2.0</v>
      </c>
      <c r="C914" s="85">
        <v>2.0</v>
      </c>
      <c r="D914" s="85">
        <v>24.0</v>
      </c>
      <c r="E914" s="85">
        <v>4.0</v>
      </c>
      <c r="F914" s="85">
        <v>6.0</v>
      </c>
      <c r="G914" s="42" t="str">
        <f>ifna(VLookup(S914,Shiny!B:C, 2, 0),"")</f>
        <v/>
      </c>
      <c r="H914" s="43" t="s">
        <v>829</v>
      </c>
      <c r="I914" s="44">
        <v>671.0</v>
      </c>
      <c r="J914" s="45">
        <f>IFNA(VLOOKUP(S914,'Imported Index'!A:B,2,0),1)</f>
        <v>1</v>
      </c>
      <c r="K914" s="61"/>
      <c r="L914" s="81" t="s">
        <v>826</v>
      </c>
      <c r="M914" s="87">
        <v>-3.0</v>
      </c>
      <c r="N914" s="48"/>
      <c r="O914" s="49" t="str">
        <f>ifna(VLookup(H914, SwSh!A:B, 2, 0),"")</f>
        <v/>
      </c>
      <c r="P914" s="63"/>
      <c r="Q914" s="49" t="str">
        <f>ifna(VLookup(H914, PLA!A:C, 3, 0),"")</f>
        <v/>
      </c>
      <c r="R914" s="49">
        <f>ifna(VLookup(H914, Sv!A:B, 2, 0),"")</f>
        <v>147</v>
      </c>
      <c r="S914" s="51" t="str">
        <f t="shared" si="2"/>
        <v>florges-3</v>
      </c>
    </row>
    <row r="915" ht="31.5" customHeight="1">
      <c r="A915" s="31">
        <v>914.0</v>
      </c>
      <c r="B915" s="86">
        <v>2.0</v>
      </c>
      <c r="C915" s="86">
        <v>2.0</v>
      </c>
      <c r="D915" s="86">
        <v>25.0</v>
      </c>
      <c r="E915" s="86">
        <v>5.0</v>
      </c>
      <c r="F915" s="86">
        <v>1.0</v>
      </c>
      <c r="G915" s="32" t="str">
        <f>ifna(VLookup(S915,Shiny!B:C, 2, 0),"")</f>
        <v/>
      </c>
      <c r="H915" s="52" t="s">
        <v>829</v>
      </c>
      <c r="I915" s="53">
        <v>671.0</v>
      </c>
      <c r="J915" s="54">
        <f>IFNA(VLOOKUP(S915,'Imported Index'!A:B,2,0),1)</f>
        <v>1</v>
      </c>
      <c r="K915" s="62"/>
      <c r="L915" s="82" t="s">
        <v>827</v>
      </c>
      <c r="M915" s="88">
        <v>-4.0</v>
      </c>
      <c r="N915" s="55"/>
      <c r="O915" s="56" t="str">
        <f>ifna(VLookup(H915, SwSh!A:B, 2, 0),"")</f>
        <v/>
      </c>
      <c r="P915" s="64"/>
      <c r="Q915" s="56" t="str">
        <f>ifna(VLookup(H915, PLA!A:C, 3, 0),"")</f>
        <v/>
      </c>
      <c r="R915" s="56">
        <f>ifna(VLookup(H915, Sv!A:B, 2, 0),"")</f>
        <v>147</v>
      </c>
      <c r="S915" s="58" t="str">
        <f t="shared" si="2"/>
        <v>florges-4</v>
      </c>
    </row>
    <row r="916" ht="31.5" customHeight="1">
      <c r="A916" s="41">
        <v>915.0</v>
      </c>
      <c r="B916" s="85">
        <v>2.0</v>
      </c>
      <c r="C916" s="85">
        <v>2.0</v>
      </c>
      <c r="D916" s="85">
        <v>26.0</v>
      </c>
      <c r="E916" s="85">
        <v>5.0</v>
      </c>
      <c r="F916" s="85">
        <v>2.0</v>
      </c>
      <c r="G916" s="42" t="str">
        <f>ifna(VLookup(S916,Shiny!B:C, 2, 0),"")</f>
        <v/>
      </c>
      <c r="H916" s="43" t="s">
        <v>830</v>
      </c>
      <c r="I916" s="44">
        <v>672.0</v>
      </c>
      <c r="J916" s="45">
        <f>IFNA(VLOOKUP(S916,'Imported Index'!A:B,2,0),1)</f>
        <v>1</v>
      </c>
      <c r="K916" s="61"/>
      <c r="L916" s="47"/>
      <c r="M916" s="48"/>
      <c r="N916" s="48"/>
      <c r="O916" s="49" t="str">
        <f>ifna(VLookup(H916, SwSh!A:B, 2, 0),"")</f>
        <v/>
      </c>
      <c r="P916" s="63"/>
      <c r="Q916" s="49" t="str">
        <f>ifna(VLookup(H916, PLA!A:C, 3, 0),"")</f>
        <v/>
      </c>
      <c r="R916" s="49">
        <f>ifna(VLookup(H916, Sv!A:B, 2, 0),"")</f>
        <v>221</v>
      </c>
      <c r="S916" s="51" t="str">
        <f t="shared" si="2"/>
        <v>skiddo</v>
      </c>
    </row>
    <row r="917" ht="31.5" customHeight="1">
      <c r="A917" s="31">
        <v>916.0</v>
      </c>
      <c r="B917" s="86">
        <v>2.0</v>
      </c>
      <c r="C917" s="86">
        <v>2.0</v>
      </c>
      <c r="D917" s="86">
        <v>27.0</v>
      </c>
      <c r="E917" s="86">
        <v>5.0</v>
      </c>
      <c r="F917" s="86">
        <v>3.0</v>
      </c>
      <c r="G917" s="32" t="str">
        <f>ifna(VLookup(S917,Shiny!B:C, 2, 0),"")</f>
        <v/>
      </c>
      <c r="H917" s="52" t="s">
        <v>831</v>
      </c>
      <c r="I917" s="53">
        <v>673.0</v>
      </c>
      <c r="J917" s="54">
        <f>IFNA(VLOOKUP(S917,'Imported Index'!A:B,2,0),1)</f>
        <v>1</v>
      </c>
      <c r="K917" s="62"/>
      <c r="L917" s="33"/>
      <c r="M917" s="55"/>
      <c r="N917" s="55"/>
      <c r="O917" s="56" t="str">
        <f>ifna(VLookup(H917, SwSh!A:B, 2, 0),"")</f>
        <v/>
      </c>
      <c r="P917" s="64"/>
      <c r="Q917" s="56" t="str">
        <f>ifna(VLookup(H917, PLA!A:C, 3, 0),"")</f>
        <v/>
      </c>
      <c r="R917" s="56">
        <f>ifna(VLookup(H917, Sv!A:B, 2, 0),"")</f>
        <v>222</v>
      </c>
      <c r="S917" s="58" t="str">
        <f t="shared" si="2"/>
        <v>gogoat</v>
      </c>
    </row>
    <row r="918" ht="31.5" customHeight="1">
      <c r="A918" s="41">
        <v>917.0</v>
      </c>
      <c r="B918" s="85">
        <v>2.0</v>
      </c>
      <c r="C918" s="85">
        <v>2.0</v>
      </c>
      <c r="D918" s="85">
        <v>28.0</v>
      </c>
      <c r="E918" s="85">
        <v>5.0</v>
      </c>
      <c r="F918" s="85">
        <v>4.0</v>
      </c>
      <c r="G918" s="42" t="str">
        <f>ifna(VLookup(S918,Shiny!B:C, 2, 0),"")</f>
        <v/>
      </c>
      <c r="H918" s="43" t="s">
        <v>832</v>
      </c>
      <c r="I918" s="44">
        <v>674.0</v>
      </c>
      <c r="J918" s="45">
        <f>IFNA(VLOOKUP(S918,'Imported Index'!A:B,2,0),1)</f>
        <v>1</v>
      </c>
      <c r="K918" s="47"/>
      <c r="L918" s="47"/>
      <c r="M918" s="48"/>
      <c r="N918" s="48"/>
      <c r="O918" s="49">
        <f>ifna(VLookup(H918, SwSh!A:B, 2, 0),"")</f>
        <v>111</v>
      </c>
      <c r="P918" s="63"/>
      <c r="Q918" s="49" t="str">
        <f>ifna(VLookup(H918, PLA!A:C, 3, 0),"")</f>
        <v/>
      </c>
      <c r="R918" s="49" t="str">
        <f>ifna(VLookup(H918, Sv!A:B, 2, 0),"")</f>
        <v/>
      </c>
      <c r="S918" s="51" t="str">
        <f t="shared" si="2"/>
        <v>pancham</v>
      </c>
    </row>
    <row r="919" ht="31.5" customHeight="1">
      <c r="A919" s="31">
        <v>918.0</v>
      </c>
      <c r="B919" s="86">
        <v>2.0</v>
      </c>
      <c r="C919" s="86">
        <v>2.0</v>
      </c>
      <c r="D919" s="86">
        <v>29.0</v>
      </c>
      <c r="E919" s="86">
        <v>5.0</v>
      </c>
      <c r="F919" s="86">
        <v>5.0</v>
      </c>
      <c r="G919" s="32" t="str">
        <f>ifna(VLookup(S919,Shiny!B:C, 2, 0),"")</f>
        <v/>
      </c>
      <c r="H919" s="52" t="s">
        <v>833</v>
      </c>
      <c r="I919" s="53">
        <v>675.0</v>
      </c>
      <c r="J919" s="54">
        <f>IFNA(VLOOKUP(S919,'Imported Index'!A:B,2,0),1)</f>
        <v>1</v>
      </c>
      <c r="K919" s="33"/>
      <c r="L919" s="33"/>
      <c r="M919" s="55"/>
      <c r="N919" s="55"/>
      <c r="O919" s="56">
        <f>ifna(VLookup(H919, SwSh!A:B, 2, 0),"")</f>
        <v>112</v>
      </c>
      <c r="P919" s="64"/>
      <c r="Q919" s="56" t="str">
        <f>ifna(VLookup(H919, PLA!A:C, 3, 0),"")</f>
        <v/>
      </c>
      <c r="R919" s="56" t="str">
        <f>ifna(VLookup(H919, Sv!A:B, 2, 0),"")</f>
        <v/>
      </c>
      <c r="S919" s="58" t="str">
        <f t="shared" si="2"/>
        <v>pangoro</v>
      </c>
    </row>
    <row r="920" ht="31.5" customHeight="1">
      <c r="A920" s="41">
        <v>919.0</v>
      </c>
      <c r="B920" s="85">
        <v>2.0</v>
      </c>
      <c r="C920" s="85">
        <v>2.0</v>
      </c>
      <c r="D920" s="85">
        <v>30.0</v>
      </c>
      <c r="E920" s="85">
        <v>5.0</v>
      </c>
      <c r="F920" s="85">
        <v>6.0</v>
      </c>
      <c r="G920" s="42" t="str">
        <f>ifna(VLookup(S920,Shiny!B:C, 2, 0),"")</f>
        <v/>
      </c>
      <c r="H920" s="43" t="s">
        <v>834</v>
      </c>
      <c r="I920" s="44">
        <v>676.0</v>
      </c>
      <c r="J920" s="45">
        <f>IFNA(VLOOKUP(S920,'Imported Index'!A:B,2,0),1)</f>
        <v>1</v>
      </c>
      <c r="K920" s="47"/>
      <c r="L920" s="83" t="s">
        <v>493</v>
      </c>
      <c r="M920" s="42"/>
      <c r="N920" s="48"/>
      <c r="O920" s="49" t="str">
        <f>ifna(VLookup(H920, SwSh!A:B, 2, 0),"")</f>
        <v/>
      </c>
      <c r="P920" s="63"/>
      <c r="Q920" s="49" t="str">
        <f>ifna(VLookup(H920, PLA!A:C, 3, 0),"")</f>
        <v/>
      </c>
      <c r="R920" s="49" t="str">
        <f>ifna(VLookup(H920, Sv!A:B, 2, 0),"")</f>
        <v/>
      </c>
      <c r="S920" s="51" t="str">
        <f t="shared" si="2"/>
        <v>furfrou</v>
      </c>
    </row>
    <row r="921" ht="31.5" customHeight="1">
      <c r="A921" s="31">
        <v>920.0</v>
      </c>
      <c r="B921" s="86">
        <v>2.0</v>
      </c>
      <c r="C921" s="86">
        <v>3.0</v>
      </c>
      <c r="D921" s="86">
        <v>1.0</v>
      </c>
      <c r="E921" s="86">
        <v>1.0</v>
      </c>
      <c r="F921" s="86">
        <v>1.0</v>
      </c>
      <c r="G921" s="32" t="str">
        <f>ifna(VLookup(S921,Shiny!B:C, 2, 0),"")</f>
        <v/>
      </c>
      <c r="H921" s="52" t="s">
        <v>834</v>
      </c>
      <c r="I921" s="53">
        <v>676.0</v>
      </c>
      <c r="J921" s="54">
        <f>IFNA(VLOOKUP(S921,'Imported Index'!A:B,2,0),1)</f>
        <v>1</v>
      </c>
      <c r="K921" s="33"/>
      <c r="L921" s="84" t="s">
        <v>835</v>
      </c>
      <c r="M921" s="86">
        <v>-1.0</v>
      </c>
      <c r="N921" s="55"/>
      <c r="O921" s="56" t="str">
        <f>ifna(VLookup(H921, SwSh!A:B, 2, 0),"")</f>
        <v/>
      </c>
      <c r="P921" s="64"/>
      <c r="Q921" s="56" t="str">
        <f>ifna(VLookup(H921, PLA!A:C, 3, 0),"")</f>
        <v/>
      </c>
      <c r="R921" s="56" t="str">
        <f>ifna(VLookup(H921, Sv!A:B, 2, 0),"")</f>
        <v/>
      </c>
      <c r="S921" s="58" t="str">
        <f t="shared" si="2"/>
        <v>furfrou-1</v>
      </c>
    </row>
    <row r="922" ht="31.5" customHeight="1">
      <c r="A922" s="41">
        <v>921.0</v>
      </c>
      <c r="B922" s="85">
        <v>2.0</v>
      </c>
      <c r="C922" s="85">
        <v>3.0</v>
      </c>
      <c r="D922" s="85">
        <v>2.0</v>
      </c>
      <c r="E922" s="85">
        <v>1.0</v>
      </c>
      <c r="F922" s="85">
        <v>2.0</v>
      </c>
      <c r="G922" s="42" t="str">
        <f>ifna(VLookup(S922,Shiny!B:C, 2, 0),"")</f>
        <v/>
      </c>
      <c r="H922" s="43" t="s">
        <v>834</v>
      </c>
      <c r="I922" s="44">
        <v>676.0</v>
      </c>
      <c r="J922" s="45">
        <f>IFNA(VLOOKUP(S922,'Imported Index'!A:B,2,0),1)</f>
        <v>1</v>
      </c>
      <c r="K922" s="46"/>
      <c r="L922" s="83" t="s">
        <v>836</v>
      </c>
      <c r="M922" s="85">
        <v>-2.0</v>
      </c>
      <c r="N922" s="48"/>
      <c r="O922" s="49" t="str">
        <f>ifna(VLookup(H922, SwSh!A:B, 2, 0),"")</f>
        <v/>
      </c>
      <c r="P922" s="63"/>
      <c r="Q922" s="49" t="str">
        <f>ifna(VLookup(H922, PLA!A:C, 3, 0),"")</f>
        <v/>
      </c>
      <c r="R922" s="49" t="str">
        <f>ifna(VLookup(H922, Sv!A:B, 2, 0),"")</f>
        <v/>
      </c>
      <c r="S922" s="51" t="str">
        <f t="shared" si="2"/>
        <v>furfrou-2</v>
      </c>
    </row>
    <row r="923" ht="31.5" customHeight="1">
      <c r="A923" s="31">
        <v>922.0</v>
      </c>
      <c r="B923" s="86">
        <v>2.0</v>
      </c>
      <c r="C923" s="86">
        <v>3.0</v>
      </c>
      <c r="D923" s="86">
        <v>3.0</v>
      </c>
      <c r="E923" s="86">
        <v>1.0</v>
      </c>
      <c r="F923" s="86">
        <v>3.0</v>
      </c>
      <c r="G923" s="32" t="str">
        <f>ifna(VLookup(S923,Shiny!B:C, 2, 0),"")</f>
        <v/>
      </c>
      <c r="H923" s="52" t="s">
        <v>834</v>
      </c>
      <c r="I923" s="53">
        <v>676.0</v>
      </c>
      <c r="J923" s="54">
        <f>IFNA(VLOOKUP(S923,'Imported Index'!A:B,2,0),1)</f>
        <v>1</v>
      </c>
      <c r="K923" s="33"/>
      <c r="L923" s="84" t="s">
        <v>837</v>
      </c>
      <c r="M923" s="86">
        <v>-3.0</v>
      </c>
      <c r="N923" s="55"/>
      <c r="O923" s="56" t="str">
        <f>ifna(VLookup(H923, SwSh!A:B, 2, 0),"")</f>
        <v/>
      </c>
      <c r="P923" s="64"/>
      <c r="Q923" s="56" t="str">
        <f>ifna(VLookup(H923, PLA!A:C, 3, 0),"")</f>
        <v/>
      </c>
      <c r="R923" s="56" t="str">
        <f>ifna(VLookup(H923, Sv!A:B, 2, 0),"")</f>
        <v/>
      </c>
      <c r="S923" s="58" t="str">
        <f t="shared" si="2"/>
        <v>furfrou-3</v>
      </c>
    </row>
    <row r="924" ht="31.5" customHeight="1">
      <c r="A924" s="41">
        <v>923.0</v>
      </c>
      <c r="B924" s="85">
        <v>2.0</v>
      </c>
      <c r="C924" s="85">
        <v>3.0</v>
      </c>
      <c r="D924" s="85">
        <v>4.0</v>
      </c>
      <c r="E924" s="85">
        <v>1.0</v>
      </c>
      <c r="F924" s="85">
        <v>4.0</v>
      </c>
      <c r="G924" s="42" t="str">
        <f>ifna(VLookup(S924,Shiny!B:C, 2, 0),"")</f>
        <v/>
      </c>
      <c r="H924" s="43" t="s">
        <v>834</v>
      </c>
      <c r="I924" s="44">
        <v>676.0</v>
      </c>
      <c r="J924" s="45">
        <f>IFNA(VLOOKUP(S924,'Imported Index'!A:B,2,0),1)</f>
        <v>1</v>
      </c>
      <c r="K924" s="47"/>
      <c r="L924" s="89" t="s">
        <v>838</v>
      </c>
      <c r="M924" s="85">
        <v>-4.0</v>
      </c>
      <c r="N924" s="48"/>
      <c r="O924" s="49" t="str">
        <f>ifna(VLookup(H924, SwSh!A:B, 2, 0),"")</f>
        <v/>
      </c>
      <c r="P924" s="63"/>
      <c r="Q924" s="49" t="str">
        <f>ifna(VLookup(H924, PLA!A:C, 3, 0),"")</f>
        <v/>
      </c>
      <c r="R924" s="49" t="str">
        <f>ifna(VLookup(H924, Sv!A:B, 2, 0),"")</f>
        <v/>
      </c>
      <c r="S924" s="51" t="str">
        <f t="shared" si="2"/>
        <v>furfrou-4</v>
      </c>
    </row>
    <row r="925" ht="31.5" customHeight="1">
      <c r="A925" s="31">
        <v>924.0</v>
      </c>
      <c r="B925" s="86">
        <v>2.0</v>
      </c>
      <c r="C925" s="86">
        <v>3.0</v>
      </c>
      <c r="D925" s="86">
        <v>5.0</v>
      </c>
      <c r="E925" s="86">
        <v>1.0</v>
      </c>
      <c r="F925" s="86">
        <v>5.0</v>
      </c>
      <c r="G925" s="32" t="str">
        <f>ifna(VLookup(S925,Shiny!B:C, 2, 0),"")</f>
        <v/>
      </c>
      <c r="H925" s="52" t="s">
        <v>834</v>
      </c>
      <c r="I925" s="53">
        <v>676.0</v>
      </c>
      <c r="J925" s="54">
        <f>IFNA(VLOOKUP(S925,'Imported Index'!A:B,2,0),1)</f>
        <v>1</v>
      </c>
      <c r="K925" s="33"/>
      <c r="L925" s="84" t="s">
        <v>839</v>
      </c>
      <c r="M925" s="86">
        <v>-5.0</v>
      </c>
      <c r="N925" s="55"/>
      <c r="O925" s="56" t="str">
        <f>ifna(VLookup(H925, SwSh!A:B, 2, 0),"")</f>
        <v/>
      </c>
      <c r="P925" s="64"/>
      <c r="Q925" s="56" t="str">
        <f>ifna(VLookup(H925, PLA!A:C, 3, 0),"")</f>
        <v/>
      </c>
      <c r="R925" s="56" t="str">
        <f>ifna(VLookup(H925, Sv!A:B, 2, 0),"")</f>
        <v/>
      </c>
      <c r="S925" s="58" t="str">
        <f t="shared" si="2"/>
        <v>furfrou-5</v>
      </c>
    </row>
    <row r="926" ht="31.5" customHeight="1">
      <c r="A926" s="41">
        <v>925.0</v>
      </c>
      <c r="B926" s="85">
        <v>2.0</v>
      </c>
      <c r="C926" s="85">
        <v>3.0</v>
      </c>
      <c r="D926" s="85">
        <v>6.0</v>
      </c>
      <c r="E926" s="85">
        <v>1.0</v>
      </c>
      <c r="F926" s="85">
        <v>6.0</v>
      </c>
      <c r="G926" s="42" t="str">
        <f>ifna(VLookup(S926,Shiny!B:C, 2, 0),"")</f>
        <v/>
      </c>
      <c r="H926" s="43" t="s">
        <v>834</v>
      </c>
      <c r="I926" s="44">
        <v>676.0</v>
      </c>
      <c r="J926" s="45">
        <f>IFNA(VLOOKUP(S926,'Imported Index'!A:B,2,0),1)</f>
        <v>1</v>
      </c>
      <c r="K926" s="47"/>
      <c r="L926" s="83" t="s">
        <v>840</v>
      </c>
      <c r="M926" s="85">
        <v>-6.0</v>
      </c>
      <c r="N926" s="48"/>
      <c r="O926" s="49" t="str">
        <f>ifna(VLookup(H926, SwSh!A:B, 2, 0),"")</f>
        <v/>
      </c>
      <c r="P926" s="63"/>
      <c r="Q926" s="49" t="str">
        <f>ifna(VLookup(H926, PLA!A:C, 3, 0),"")</f>
        <v/>
      </c>
      <c r="R926" s="49" t="str">
        <f>ifna(VLookup(H926, Sv!A:B, 2, 0),"")</f>
        <v/>
      </c>
      <c r="S926" s="51" t="str">
        <f t="shared" si="2"/>
        <v>furfrou-6</v>
      </c>
    </row>
    <row r="927" ht="31.5" customHeight="1">
      <c r="A927" s="31">
        <v>926.0</v>
      </c>
      <c r="B927" s="86">
        <v>2.0</v>
      </c>
      <c r="C927" s="86">
        <v>3.0</v>
      </c>
      <c r="D927" s="86">
        <v>7.0</v>
      </c>
      <c r="E927" s="86">
        <v>2.0</v>
      </c>
      <c r="F927" s="86">
        <v>1.0</v>
      </c>
      <c r="G927" s="32" t="str">
        <f>ifna(VLookup(S927,Shiny!B:C, 2, 0),"")</f>
        <v/>
      </c>
      <c r="H927" s="52" t="s">
        <v>834</v>
      </c>
      <c r="I927" s="53">
        <v>676.0</v>
      </c>
      <c r="J927" s="54">
        <f>IFNA(VLOOKUP(S927,'Imported Index'!A:B,2,0),1)</f>
        <v>1</v>
      </c>
      <c r="K927" s="33"/>
      <c r="L927" s="84" t="s">
        <v>841</v>
      </c>
      <c r="M927" s="86">
        <v>-7.0</v>
      </c>
      <c r="N927" s="55"/>
      <c r="O927" s="56" t="str">
        <f>ifna(VLookup(H927, SwSh!A:B, 2, 0),"")</f>
        <v/>
      </c>
      <c r="P927" s="64"/>
      <c r="Q927" s="56" t="str">
        <f>ifna(VLookup(H927, PLA!A:C, 3, 0),"")</f>
        <v/>
      </c>
      <c r="R927" s="56" t="str">
        <f>ifna(VLookup(H927, Sv!A:B, 2, 0),"")</f>
        <v/>
      </c>
      <c r="S927" s="58" t="str">
        <f t="shared" si="2"/>
        <v>furfrou-7</v>
      </c>
    </row>
    <row r="928" ht="31.5" customHeight="1">
      <c r="A928" s="41">
        <v>927.0</v>
      </c>
      <c r="B928" s="85">
        <v>2.0</v>
      </c>
      <c r="C928" s="85">
        <v>3.0</v>
      </c>
      <c r="D928" s="85">
        <v>8.0</v>
      </c>
      <c r="E928" s="85">
        <v>2.0</v>
      </c>
      <c r="F928" s="85">
        <v>2.0</v>
      </c>
      <c r="G928" s="42" t="str">
        <f>ifna(VLookup(S928,Shiny!B:C, 2, 0),"")</f>
        <v/>
      </c>
      <c r="H928" s="43" t="s">
        <v>834</v>
      </c>
      <c r="I928" s="44">
        <v>676.0</v>
      </c>
      <c r="J928" s="45">
        <f>IFNA(VLOOKUP(S928,'Imported Index'!A:B,2,0),1)</f>
        <v>1</v>
      </c>
      <c r="K928" s="46"/>
      <c r="L928" s="83" t="s">
        <v>842</v>
      </c>
      <c r="M928" s="85">
        <v>-8.0</v>
      </c>
      <c r="N928" s="48"/>
      <c r="O928" s="49" t="str">
        <f>ifna(VLookup(H928, SwSh!A:B, 2, 0),"")</f>
        <v/>
      </c>
      <c r="P928" s="63"/>
      <c r="Q928" s="49" t="str">
        <f>ifna(VLookup(H928, PLA!A:C, 3, 0),"")</f>
        <v/>
      </c>
      <c r="R928" s="49" t="str">
        <f>ifna(VLookup(H928, Sv!A:B, 2, 0),"")</f>
        <v/>
      </c>
      <c r="S928" s="51" t="str">
        <f t="shared" si="2"/>
        <v>furfrou-8</v>
      </c>
    </row>
    <row r="929" ht="31.5" customHeight="1">
      <c r="A929" s="31">
        <v>928.0</v>
      </c>
      <c r="B929" s="86">
        <v>2.0</v>
      </c>
      <c r="C929" s="86">
        <v>3.0</v>
      </c>
      <c r="D929" s="86">
        <v>9.0</v>
      </c>
      <c r="E929" s="86">
        <v>2.0</v>
      </c>
      <c r="F929" s="86">
        <v>3.0</v>
      </c>
      <c r="G929" s="32" t="str">
        <f>ifna(VLookup(S929,Shiny!B:C, 2, 0),"")</f>
        <v/>
      </c>
      <c r="H929" s="52" t="s">
        <v>834</v>
      </c>
      <c r="I929" s="53">
        <v>676.0</v>
      </c>
      <c r="J929" s="54">
        <f>IFNA(VLOOKUP(S929,'Imported Index'!A:B,2,0),1)</f>
        <v>1</v>
      </c>
      <c r="K929" s="60"/>
      <c r="L929" s="90" t="s">
        <v>843</v>
      </c>
      <c r="M929" s="86">
        <v>-9.0</v>
      </c>
      <c r="N929" s="55"/>
      <c r="O929" s="56" t="str">
        <f>ifna(VLookup(H929, SwSh!A:B, 2, 0),"")</f>
        <v/>
      </c>
      <c r="P929" s="64"/>
      <c r="Q929" s="56" t="str">
        <f>ifna(VLookup(H929, PLA!A:C, 3, 0),"")</f>
        <v/>
      </c>
      <c r="R929" s="56" t="str">
        <f>ifna(VLookup(H929, Sv!A:B, 2, 0),"")</f>
        <v/>
      </c>
      <c r="S929" s="58" t="str">
        <f t="shared" si="2"/>
        <v>furfrou-9</v>
      </c>
    </row>
    <row r="930" ht="31.5" customHeight="1">
      <c r="A930" s="41">
        <v>929.0</v>
      </c>
      <c r="B930" s="85">
        <v>2.0</v>
      </c>
      <c r="C930" s="85">
        <v>3.0</v>
      </c>
      <c r="D930" s="85">
        <v>10.0</v>
      </c>
      <c r="E930" s="85">
        <v>2.0</v>
      </c>
      <c r="F930" s="85">
        <v>4.0</v>
      </c>
      <c r="G930" s="42" t="str">
        <f>ifna(VLookup(S930,Shiny!B:C, 2, 0),"")</f>
        <v/>
      </c>
      <c r="H930" s="43" t="s">
        <v>844</v>
      </c>
      <c r="I930" s="44">
        <v>677.0</v>
      </c>
      <c r="J930" s="45">
        <f>IFNA(VLOOKUP(S930,'Imported Index'!A:B,2,0),1)</f>
        <v>1</v>
      </c>
      <c r="K930" s="47"/>
      <c r="L930" s="47"/>
      <c r="M930" s="48"/>
      <c r="N930" s="48"/>
      <c r="O930" s="49">
        <f>ifna(VLookup(H930, SwSh!A:B, 2, 0),"")</f>
        <v>208</v>
      </c>
      <c r="P930" s="63"/>
      <c r="Q930" s="49" t="str">
        <f>ifna(VLookup(H930, PLA!A:C, 3, 0),"")</f>
        <v/>
      </c>
      <c r="R930" s="49" t="str">
        <f>ifna(VLookup(H930, Sv!A:B, 2, 0),"")</f>
        <v>I?</v>
      </c>
      <c r="S930" s="51" t="str">
        <f t="shared" si="2"/>
        <v>espurr</v>
      </c>
    </row>
    <row r="931" ht="31.5" customHeight="1">
      <c r="A931" s="31">
        <v>930.0</v>
      </c>
      <c r="B931" s="86">
        <v>2.0</v>
      </c>
      <c r="C931" s="86">
        <v>3.0</v>
      </c>
      <c r="D931" s="86">
        <v>11.0</v>
      </c>
      <c r="E931" s="86">
        <v>2.0</v>
      </c>
      <c r="F931" s="86">
        <v>5.0</v>
      </c>
      <c r="G931" s="32" t="str">
        <f>ifna(VLookup(S931,Shiny!B:C, 2, 0),"")</f>
        <v/>
      </c>
      <c r="H931" s="52" t="s">
        <v>845</v>
      </c>
      <c r="I931" s="53">
        <v>678.0</v>
      </c>
      <c r="J931" s="54">
        <f>IFNA(VLOOKUP(S931,'Imported Index'!A:B,2,0),1)</f>
        <v>1</v>
      </c>
      <c r="K931" s="33"/>
      <c r="L931" s="33"/>
      <c r="M931" s="55"/>
      <c r="N931" s="55"/>
      <c r="O931" s="56">
        <f>ifna(VLookup(H931, SwSh!A:B, 2, 0),"")</f>
        <v>209</v>
      </c>
      <c r="P931" s="64"/>
      <c r="Q931" s="56" t="str">
        <f>ifna(VLookup(H931, PLA!A:C, 3, 0),"")</f>
        <v/>
      </c>
      <c r="R931" s="56" t="str">
        <f>ifna(VLookup(H931, Sv!A:B, 2, 0),"")</f>
        <v>I?</v>
      </c>
      <c r="S931" s="58" t="str">
        <f t="shared" si="2"/>
        <v>meowstic</v>
      </c>
    </row>
    <row r="932" ht="31.5" customHeight="1">
      <c r="A932" s="41">
        <v>931.0</v>
      </c>
      <c r="B932" s="85">
        <v>2.0</v>
      </c>
      <c r="C932" s="85">
        <v>3.0</v>
      </c>
      <c r="D932" s="85">
        <v>12.0</v>
      </c>
      <c r="E932" s="85">
        <v>2.0</v>
      </c>
      <c r="F932" s="85">
        <v>6.0</v>
      </c>
      <c r="G932" s="42" t="str">
        <f>ifna(VLookup(S932,Shiny!B:C, 2, 0),"")</f>
        <v/>
      </c>
      <c r="H932" s="43" t="s">
        <v>845</v>
      </c>
      <c r="I932" s="44">
        <v>678.0</v>
      </c>
      <c r="J932" s="45">
        <f>IFNA(VLOOKUP(S932,'Imported Index'!A:B,2,0),1)</f>
        <v>1</v>
      </c>
      <c r="K932" s="47"/>
      <c r="L932" s="47"/>
      <c r="M932" s="48"/>
      <c r="N932" s="59" t="s">
        <v>73</v>
      </c>
      <c r="O932" s="49">
        <f>ifna(VLookup(H932, SwSh!A:B, 2, 0),"")</f>
        <v>209</v>
      </c>
      <c r="P932" s="63"/>
      <c r="Q932" s="49" t="str">
        <f>ifna(VLookup(H932, PLA!A:C, 3, 0),"")</f>
        <v/>
      </c>
      <c r="R932" s="49" t="str">
        <f>ifna(VLookup(H932, Sv!A:B, 2, 0),"")</f>
        <v>I?</v>
      </c>
      <c r="S932" s="51" t="str">
        <f t="shared" si="2"/>
        <v>meowstic-f</v>
      </c>
    </row>
    <row r="933" ht="31.5" customHeight="1">
      <c r="A933" s="31">
        <v>932.0</v>
      </c>
      <c r="B933" s="86">
        <v>2.0</v>
      </c>
      <c r="C933" s="86">
        <v>3.0</v>
      </c>
      <c r="D933" s="86">
        <v>13.0</v>
      </c>
      <c r="E933" s="86">
        <v>3.0</v>
      </c>
      <c r="F933" s="86">
        <v>1.0</v>
      </c>
      <c r="G933" s="32" t="str">
        <f>ifna(VLookup(S933,Shiny!B:C, 2, 0),"")</f>
        <v/>
      </c>
      <c r="H933" s="52" t="s">
        <v>846</v>
      </c>
      <c r="I933" s="53">
        <v>679.0</v>
      </c>
      <c r="J933" s="54">
        <f>IFNA(VLOOKUP(S933,'Imported Index'!A:B,2,0),1)</f>
        <v>1</v>
      </c>
      <c r="K933" s="33"/>
      <c r="L933" s="33"/>
      <c r="M933" s="55"/>
      <c r="N933" s="55"/>
      <c r="O933" s="56">
        <f>ifna(VLookup(H933, SwSh!A:B, 2, 0),"")</f>
        <v>330</v>
      </c>
      <c r="P933" s="64"/>
      <c r="Q933" s="56" t="str">
        <f>ifna(VLookup(H933, PLA!A:C, 3, 0),"")</f>
        <v/>
      </c>
      <c r="R933" s="56" t="str">
        <f>ifna(VLookup(H933, Sv!A:B, 2, 0),"")</f>
        <v/>
      </c>
      <c r="S933" s="58" t="str">
        <f t="shared" si="2"/>
        <v>honedge</v>
      </c>
    </row>
    <row r="934" ht="31.5" customHeight="1">
      <c r="A934" s="41">
        <v>933.0</v>
      </c>
      <c r="B934" s="85">
        <v>2.0</v>
      </c>
      <c r="C934" s="85">
        <v>3.0</v>
      </c>
      <c r="D934" s="85">
        <v>14.0</v>
      </c>
      <c r="E934" s="85">
        <v>3.0</v>
      </c>
      <c r="F934" s="85">
        <v>2.0</v>
      </c>
      <c r="G934" s="42" t="str">
        <f>ifna(VLookup(S934,Shiny!B:C, 2, 0),"")</f>
        <v/>
      </c>
      <c r="H934" s="43" t="s">
        <v>847</v>
      </c>
      <c r="I934" s="44">
        <v>680.0</v>
      </c>
      <c r="J934" s="45">
        <f>IFNA(VLOOKUP(S934,'Imported Index'!A:B,2,0),1)</f>
        <v>1</v>
      </c>
      <c r="K934" s="47"/>
      <c r="L934" s="47"/>
      <c r="M934" s="48"/>
      <c r="N934" s="48"/>
      <c r="O934" s="49">
        <f>ifna(VLookup(H934, SwSh!A:B, 2, 0),"")</f>
        <v>331</v>
      </c>
      <c r="P934" s="63"/>
      <c r="Q934" s="49" t="str">
        <f>ifna(VLookup(H934, PLA!A:C, 3, 0),"")</f>
        <v/>
      </c>
      <c r="R934" s="49" t="str">
        <f>ifna(VLookup(H934, Sv!A:B, 2, 0),"")</f>
        <v/>
      </c>
      <c r="S934" s="51" t="str">
        <f t="shared" si="2"/>
        <v>doublade</v>
      </c>
    </row>
    <row r="935" ht="31.5" customHeight="1">
      <c r="A935" s="31">
        <v>934.0</v>
      </c>
      <c r="B935" s="86">
        <v>2.0</v>
      </c>
      <c r="C935" s="86">
        <v>3.0</v>
      </c>
      <c r="D935" s="86">
        <v>15.0</v>
      </c>
      <c r="E935" s="86">
        <v>3.0</v>
      </c>
      <c r="F935" s="86">
        <v>3.0</v>
      </c>
      <c r="G935" s="32" t="str">
        <f>ifna(VLookup(S935,Shiny!B:C, 2, 0),"")</f>
        <v/>
      </c>
      <c r="H935" s="52" t="s">
        <v>848</v>
      </c>
      <c r="I935" s="53">
        <v>681.0</v>
      </c>
      <c r="J935" s="54">
        <f>IFNA(VLOOKUP(S935,'Imported Index'!A:B,2,0),1)</f>
        <v>1</v>
      </c>
      <c r="K935" s="33"/>
      <c r="L935" s="33"/>
      <c r="M935" s="55"/>
      <c r="N935" s="55"/>
      <c r="O935" s="56">
        <f>ifna(VLookup(H935, SwSh!A:B, 2, 0),"")</f>
        <v>332</v>
      </c>
      <c r="P935" s="64"/>
      <c r="Q935" s="56" t="str">
        <f>ifna(VLookup(H935, PLA!A:C, 3, 0),"")</f>
        <v/>
      </c>
      <c r="R935" s="56" t="str">
        <f>ifna(VLookup(H935, Sv!A:B, 2, 0),"")</f>
        <v/>
      </c>
      <c r="S935" s="58" t="str">
        <f t="shared" si="2"/>
        <v>aegislash</v>
      </c>
    </row>
    <row r="936" ht="31.5" customHeight="1">
      <c r="A936" s="41">
        <v>935.0</v>
      </c>
      <c r="B936" s="85">
        <v>2.0</v>
      </c>
      <c r="C936" s="85">
        <v>3.0</v>
      </c>
      <c r="D936" s="85">
        <v>16.0</v>
      </c>
      <c r="E936" s="85">
        <v>3.0</v>
      </c>
      <c r="F936" s="85">
        <v>4.0</v>
      </c>
      <c r="G936" s="42" t="str">
        <f>ifna(VLookup(S936,Shiny!B:C, 2, 0),"")</f>
        <v/>
      </c>
      <c r="H936" s="43" t="s">
        <v>849</v>
      </c>
      <c r="I936" s="44">
        <v>682.0</v>
      </c>
      <c r="J936" s="45">
        <f>IFNA(VLOOKUP(S936,'Imported Index'!A:B,2,0),1)</f>
        <v>1</v>
      </c>
      <c r="K936" s="47"/>
      <c r="L936" s="47"/>
      <c r="M936" s="48"/>
      <c r="N936" s="48"/>
      <c r="O936" s="49">
        <f>ifna(VLookup(H936, SwSh!A:B, 2, 0),"")</f>
        <v>212</v>
      </c>
      <c r="P936" s="63"/>
      <c r="Q936" s="49" t="str">
        <f>ifna(VLookup(H936, PLA!A:C, 3, 0),"")</f>
        <v/>
      </c>
      <c r="R936" s="49" t="str">
        <f>ifna(VLookup(H936, Sv!A:B, 2, 0),"")</f>
        <v/>
      </c>
      <c r="S936" s="51" t="str">
        <f t="shared" si="2"/>
        <v>spritzee</v>
      </c>
    </row>
    <row r="937" ht="31.5" customHeight="1">
      <c r="A937" s="31">
        <v>936.0</v>
      </c>
      <c r="B937" s="86">
        <v>2.0</v>
      </c>
      <c r="C937" s="86">
        <v>3.0</v>
      </c>
      <c r="D937" s="86">
        <v>17.0</v>
      </c>
      <c r="E937" s="86">
        <v>3.0</v>
      </c>
      <c r="F937" s="86">
        <v>5.0</v>
      </c>
      <c r="G937" s="32" t="str">
        <f>ifna(VLookup(S937,Shiny!B:C, 2, 0),"")</f>
        <v/>
      </c>
      <c r="H937" s="52" t="s">
        <v>850</v>
      </c>
      <c r="I937" s="53">
        <v>683.0</v>
      </c>
      <c r="J937" s="54">
        <f>IFNA(VLOOKUP(S937,'Imported Index'!A:B,2,0),1)</f>
        <v>1</v>
      </c>
      <c r="K937" s="33"/>
      <c r="L937" s="33"/>
      <c r="M937" s="55"/>
      <c r="N937" s="55"/>
      <c r="O937" s="56">
        <f>ifna(VLookup(H937, SwSh!A:B, 2, 0),"")</f>
        <v>213</v>
      </c>
      <c r="P937" s="64"/>
      <c r="Q937" s="56" t="str">
        <f>ifna(VLookup(H937, PLA!A:C, 3, 0),"")</f>
        <v/>
      </c>
      <c r="R937" s="56" t="str">
        <f>ifna(VLookup(H937, Sv!A:B, 2, 0),"")</f>
        <v/>
      </c>
      <c r="S937" s="58" t="str">
        <f t="shared" si="2"/>
        <v>aromatisse</v>
      </c>
    </row>
    <row r="938" ht="31.5" customHeight="1">
      <c r="A938" s="41">
        <v>937.0</v>
      </c>
      <c r="B938" s="85">
        <v>2.0</v>
      </c>
      <c r="C938" s="85">
        <v>3.0</v>
      </c>
      <c r="D938" s="85">
        <v>18.0</v>
      </c>
      <c r="E938" s="85">
        <v>3.0</v>
      </c>
      <c r="F938" s="85">
        <v>6.0</v>
      </c>
      <c r="G938" s="42" t="str">
        <f>ifna(VLookup(S938,Shiny!B:C, 2, 0),"")</f>
        <v/>
      </c>
      <c r="H938" s="43" t="s">
        <v>851</v>
      </c>
      <c r="I938" s="44">
        <v>684.0</v>
      </c>
      <c r="J938" s="45">
        <f>IFNA(VLOOKUP(S938,'Imported Index'!A:B,2,0),1)</f>
        <v>1</v>
      </c>
      <c r="K938" s="47"/>
      <c r="L938" s="47"/>
      <c r="M938" s="48"/>
      <c r="N938" s="48"/>
      <c r="O938" s="49">
        <f>ifna(VLookup(H938, SwSh!A:B, 2, 0),"")</f>
        <v>210</v>
      </c>
      <c r="P938" s="63"/>
      <c r="Q938" s="49" t="str">
        <f>ifna(VLookup(H938, PLA!A:C, 3, 0),"")</f>
        <v/>
      </c>
      <c r="R938" s="49" t="str">
        <f>ifna(VLookup(H938, Sv!A:B, 2, 0),"")</f>
        <v/>
      </c>
      <c r="S938" s="51" t="str">
        <f t="shared" si="2"/>
        <v>swirlix</v>
      </c>
    </row>
    <row r="939" ht="31.5" customHeight="1">
      <c r="A939" s="31">
        <v>938.0</v>
      </c>
      <c r="B939" s="86">
        <v>2.0</v>
      </c>
      <c r="C939" s="86">
        <v>3.0</v>
      </c>
      <c r="D939" s="86">
        <v>19.0</v>
      </c>
      <c r="E939" s="86">
        <v>4.0</v>
      </c>
      <c r="F939" s="86">
        <v>1.0</v>
      </c>
      <c r="G939" s="32" t="str">
        <f>ifna(VLookup(S939,Shiny!B:C, 2, 0),"")</f>
        <v/>
      </c>
      <c r="H939" s="52" t="s">
        <v>852</v>
      </c>
      <c r="I939" s="53">
        <v>685.0</v>
      </c>
      <c r="J939" s="54">
        <f>IFNA(VLOOKUP(S939,'Imported Index'!A:B,2,0),1)</f>
        <v>1</v>
      </c>
      <c r="K939" s="33"/>
      <c r="L939" s="33"/>
      <c r="M939" s="55"/>
      <c r="N939" s="55"/>
      <c r="O939" s="56">
        <f>ifna(VLookup(H939, SwSh!A:B, 2, 0),"")</f>
        <v>211</v>
      </c>
      <c r="P939" s="64"/>
      <c r="Q939" s="56" t="str">
        <f>ifna(VLookup(H939, PLA!A:C, 3, 0),"")</f>
        <v/>
      </c>
      <c r="R939" s="56" t="str">
        <f>ifna(VLookup(H939, Sv!A:B, 2, 0),"")</f>
        <v/>
      </c>
      <c r="S939" s="58" t="str">
        <f t="shared" si="2"/>
        <v>slurpuff</v>
      </c>
    </row>
    <row r="940" ht="31.5" customHeight="1">
      <c r="A940" s="41">
        <v>939.0</v>
      </c>
      <c r="B940" s="85">
        <v>2.0</v>
      </c>
      <c r="C940" s="85">
        <v>3.0</v>
      </c>
      <c r="D940" s="85">
        <v>20.0</v>
      </c>
      <c r="E940" s="85">
        <v>4.0</v>
      </c>
      <c r="F940" s="85">
        <v>2.0</v>
      </c>
      <c r="G940" s="42" t="str">
        <f>ifna(VLookup(S940,Shiny!B:C, 2, 0),"")</f>
        <v/>
      </c>
      <c r="H940" s="43" t="s">
        <v>853</v>
      </c>
      <c r="I940" s="44">
        <v>686.0</v>
      </c>
      <c r="J940" s="45">
        <f>IFNA(VLOOKUP(S940,'Imported Index'!A:B,2,0),1)</f>
        <v>1</v>
      </c>
      <c r="K940" s="47"/>
      <c r="L940" s="47"/>
      <c r="M940" s="48"/>
      <c r="N940" s="48"/>
      <c r="O940" s="49">
        <f>ifna(VLookup(H940, SwSh!A:B, 2, 0),"")</f>
        <v>108</v>
      </c>
      <c r="P940" s="63"/>
      <c r="Q940" s="49" t="str">
        <f>ifna(VLookup(H940, PLA!A:C, 3, 0),"")</f>
        <v/>
      </c>
      <c r="R940" s="49" t="str">
        <f>ifna(VLookup(H940, Sv!A:B, 2, 0),"")</f>
        <v>I?</v>
      </c>
      <c r="S940" s="51" t="str">
        <f t="shared" si="2"/>
        <v>inkay</v>
      </c>
    </row>
    <row r="941" ht="31.5" customHeight="1">
      <c r="A941" s="31">
        <v>940.0</v>
      </c>
      <c r="B941" s="86">
        <v>2.0</v>
      </c>
      <c r="C941" s="86">
        <v>3.0</v>
      </c>
      <c r="D941" s="86">
        <v>21.0</v>
      </c>
      <c r="E941" s="86">
        <v>4.0</v>
      </c>
      <c r="F941" s="86">
        <v>3.0</v>
      </c>
      <c r="G941" s="32" t="str">
        <f>ifna(VLookup(S941,Shiny!B:C, 2, 0),"")</f>
        <v/>
      </c>
      <c r="H941" s="52" t="s">
        <v>854</v>
      </c>
      <c r="I941" s="53">
        <v>687.0</v>
      </c>
      <c r="J941" s="54">
        <f>IFNA(VLOOKUP(S941,'Imported Index'!A:B,2,0),1)</f>
        <v>1</v>
      </c>
      <c r="K941" s="33"/>
      <c r="L941" s="33"/>
      <c r="M941" s="55"/>
      <c r="N941" s="55"/>
      <c r="O941" s="56">
        <f>ifna(VLookup(H941, SwSh!A:B, 2, 0),"")</f>
        <v>109</v>
      </c>
      <c r="P941" s="64"/>
      <c r="Q941" s="56" t="str">
        <f>ifna(VLookup(H941, PLA!A:C, 3, 0),"")</f>
        <v/>
      </c>
      <c r="R941" s="56" t="str">
        <f>ifna(VLookup(H941, Sv!A:B, 2, 0),"")</f>
        <v>I?</v>
      </c>
      <c r="S941" s="58" t="str">
        <f t="shared" si="2"/>
        <v>malamar</v>
      </c>
    </row>
    <row r="942" ht="31.5" customHeight="1">
      <c r="A942" s="41">
        <v>941.0</v>
      </c>
      <c r="B942" s="85">
        <v>2.0</v>
      </c>
      <c r="C942" s="85">
        <v>3.0</v>
      </c>
      <c r="D942" s="85">
        <v>22.0</v>
      </c>
      <c r="E942" s="85">
        <v>4.0</v>
      </c>
      <c r="F942" s="85">
        <v>4.0</v>
      </c>
      <c r="G942" s="42" t="str">
        <f>ifna(VLookup(S942,Shiny!B:C, 2, 0),"")</f>
        <v/>
      </c>
      <c r="H942" s="43" t="s">
        <v>855</v>
      </c>
      <c r="I942" s="44">
        <v>688.0</v>
      </c>
      <c r="J942" s="45">
        <f>IFNA(VLOOKUP(S942,'Imported Index'!A:B,2,0),1)</f>
        <v>1</v>
      </c>
      <c r="K942" s="47"/>
      <c r="L942" s="47"/>
      <c r="M942" s="48"/>
      <c r="N942" s="48"/>
      <c r="O942" s="49">
        <f>ifna(VLookup(H942, SwSh!A:B, 2, 0),"")</f>
        <v>234</v>
      </c>
      <c r="P942" s="63"/>
      <c r="Q942" s="49" t="str">
        <f>ifna(VLookup(H942, PLA!A:C, 3, 0),"")</f>
        <v/>
      </c>
      <c r="R942" s="49" t="str">
        <f>ifna(VLookup(H942, Sv!A:B, 2, 0),"")</f>
        <v/>
      </c>
      <c r="S942" s="51" t="str">
        <f t="shared" si="2"/>
        <v>binacle</v>
      </c>
    </row>
    <row r="943" ht="31.5" customHeight="1">
      <c r="A943" s="31">
        <v>942.0</v>
      </c>
      <c r="B943" s="86">
        <v>2.0</v>
      </c>
      <c r="C943" s="86">
        <v>3.0</v>
      </c>
      <c r="D943" s="86">
        <v>23.0</v>
      </c>
      <c r="E943" s="86">
        <v>4.0</v>
      </c>
      <c r="F943" s="86">
        <v>5.0</v>
      </c>
      <c r="G943" s="32" t="str">
        <f>ifna(VLookup(S943,Shiny!B:C, 2, 0),"")</f>
        <v/>
      </c>
      <c r="H943" s="52" t="s">
        <v>856</v>
      </c>
      <c r="I943" s="53">
        <v>689.0</v>
      </c>
      <c r="J943" s="54">
        <f>IFNA(VLOOKUP(S943,'Imported Index'!A:B,2,0),1)</f>
        <v>1</v>
      </c>
      <c r="K943" s="33"/>
      <c r="L943" s="33"/>
      <c r="M943" s="55"/>
      <c r="N943" s="55"/>
      <c r="O943" s="56">
        <f>ifna(VLookup(H943, SwSh!A:B, 2, 0),"")</f>
        <v>235</v>
      </c>
      <c r="P943" s="64"/>
      <c r="Q943" s="56" t="str">
        <f>ifna(VLookup(H943, PLA!A:C, 3, 0),"")</f>
        <v/>
      </c>
      <c r="R943" s="56" t="str">
        <f>ifna(VLookup(H943, Sv!A:B, 2, 0),"")</f>
        <v/>
      </c>
      <c r="S943" s="58" t="str">
        <f t="shared" si="2"/>
        <v>barbaracle</v>
      </c>
    </row>
    <row r="944" ht="31.5" customHeight="1">
      <c r="A944" s="41">
        <v>943.0</v>
      </c>
      <c r="B944" s="85">
        <v>2.0</v>
      </c>
      <c r="C944" s="85">
        <v>3.0</v>
      </c>
      <c r="D944" s="85">
        <v>24.0</v>
      </c>
      <c r="E944" s="85">
        <v>4.0</v>
      </c>
      <c r="F944" s="85">
        <v>6.0</v>
      </c>
      <c r="G944" s="42" t="str">
        <f>ifna(VLookup(S944,Shiny!B:C, 2, 0),"")</f>
        <v/>
      </c>
      <c r="H944" s="43" t="s">
        <v>857</v>
      </c>
      <c r="I944" s="44">
        <v>690.0</v>
      </c>
      <c r="J944" s="45">
        <f>IFNA(VLOOKUP(S944,'Imported Index'!A:B,2,0),1)</f>
        <v>1</v>
      </c>
      <c r="K944" s="61"/>
      <c r="L944" s="47"/>
      <c r="M944" s="48"/>
      <c r="N944" s="48"/>
      <c r="O944" s="49">
        <f>ifna(VLookup(H944, SwSh!A:B, 2, 0),"")</f>
        <v>194</v>
      </c>
      <c r="P944" s="63"/>
      <c r="Q944" s="49" t="str">
        <f>ifna(VLookup(H944, PLA!A:C, 3, 0),"")</f>
        <v/>
      </c>
      <c r="R944" s="49">
        <f>ifna(VLookup(H944, Sv!A:B, 2, 0),"")</f>
        <v>337</v>
      </c>
      <c r="S944" s="51" t="str">
        <f t="shared" si="2"/>
        <v>skrelp</v>
      </c>
    </row>
    <row r="945" ht="31.5" customHeight="1">
      <c r="A945" s="31">
        <v>944.0</v>
      </c>
      <c r="B945" s="86">
        <v>2.0</v>
      </c>
      <c r="C945" s="86">
        <v>3.0</v>
      </c>
      <c r="D945" s="86">
        <v>25.0</v>
      </c>
      <c r="E945" s="86">
        <v>5.0</v>
      </c>
      <c r="F945" s="86">
        <v>1.0</v>
      </c>
      <c r="G945" s="32" t="str">
        <f>ifna(VLookup(S945,Shiny!B:C, 2, 0),"")</f>
        <v/>
      </c>
      <c r="H945" s="52" t="s">
        <v>858</v>
      </c>
      <c r="I945" s="53">
        <v>691.0</v>
      </c>
      <c r="J945" s="54">
        <f>IFNA(VLOOKUP(S945,'Imported Index'!A:B,2,0),1)</f>
        <v>1</v>
      </c>
      <c r="K945" s="62"/>
      <c r="L945" s="33"/>
      <c r="M945" s="55"/>
      <c r="N945" s="55"/>
      <c r="O945" s="56">
        <f>ifna(VLookup(H945, SwSh!A:B, 2, 0),"")</f>
        <v>195</v>
      </c>
      <c r="P945" s="64"/>
      <c r="Q945" s="56" t="str">
        <f>ifna(VLookup(H945, PLA!A:C, 3, 0),"")</f>
        <v/>
      </c>
      <c r="R945" s="56">
        <f>ifna(VLookup(H945, Sv!A:B, 2, 0),"")</f>
        <v>338</v>
      </c>
      <c r="S945" s="58" t="str">
        <f t="shared" si="2"/>
        <v>dragalge</v>
      </c>
    </row>
    <row r="946" ht="31.5" customHeight="1">
      <c r="A946" s="41">
        <v>945.0</v>
      </c>
      <c r="B946" s="85">
        <v>2.0</v>
      </c>
      <c r="C946" s="85">
        <v>3.0</v>
      </c>
      <c r="D946" s="85">
        <v>26.0</v>
      </c>
      <c r="E946" s="85">
        <v>5.0</v>
      </c>
      <c r="F946" s="85">
        <v>2.0</v>
      </c>
      <c r="G946" s="42" t="str">
        <f>ifna(VLookup(S946,Shiny!B:C, 2, 0),"")</f>
        <v/>
      </c>
      <c r="H946" s="43" t="s">
        <v>859</v>
      </c>
      <c r="I946" s="44">
        <v>692.0</v>
      </c>
      <c r="J946" s="45">
        <f>IFNA(VLOOKUP(S946,'Imported Index'!A:B,2,0),1)</f>
        <v>1</v>
      </c>
      <c r="K946" s="61"/>
      <c r="L946" s="47"/>
      <c r="M946" s="48"/>
      <c r="N946" s="48"/>
      <c r="O946" s="49">
        <f>ifna(VLookup(H946, SwSh!A:B, 2, 0),"")</f>
        <v>196</v>
      </c>
      <c r="P946" s="63"/>
      <c r="Q946" s="49" t="str">
        <f>ifna(VLookup(H946, PLA!A:C, 3, 0),"")</f>
        <v/>
      </c>
      <c r="R946" s="49">
        <f>ifna(VLookup(H946, Sv!A:B, 2, 0),"")</f>
        <v>339</v>
      </c>
      <c r="S946" s="51" t="str">
        <f t="shared" si="2"/>
        <v>clauncher</v>
      </c>
    </row>
    <row r="947" ht="31.5" customHeight="1">
      <c r="A947" s="31">
        <v>946.0</v>
      </c>
      <c r="B947" s="86">
        <v>2.0</v>
      </c>
      <c r="C947" s="86">
        <v>3.0</v>
      </c>
      <c r="D947" s="86">
        <v>27.0</v>
      </c>
      <c r="E947" s="86">
        <v>5.0</v>
      </c>
      <c r="F947" s="86">
        <v>3.0</v>
      </c>
      <c r="G947" s="32" t="str">
        <f>ifna(VLookup(S947,Shiny!B:C, 2, 0),"")</f>
        <v/>
      </c>
      <c r="H947" s="52" t="s">
        <v>860</v>
      </c>
      <c r="I947" s="53">
        <v>693.0</v>
      </c>
      <c r="J947" s="54">
        <f>IFNA(VLOOKUP(S947,'Imported Index'!A:B,2,0),1)</f>
        <v>1</v>
      </c>
      <c r="K947" s="62"/>
      <c r="L947" s="33"/>
      <c r="M947" s="55"/>
      <c r="N947" s="55"/>
      <c r="O947" s="56">
        <f>ifna(VLookup(H947, SwSh!A:B, 2, 0),"")</f>
        <v>197</v>
      </c>
      <c r="P947" s="64"/>
      <c r="Q947" s="56" t="str">
        <f>ifna(VLookup(H947, PLA!A:C, 3, 0),"")</f>
        <v/>
      </c>
      <c r="R947" s="56">
        <f>ifna(VLookup(H947, Sv!A:B, 2, 0),"")</f>
        <v>340</v>
      </c>
      <c r="S947" s="58" t="str">
        <f t="shared" si="2"/>
        <v>clawitzer</v>
      </c>
    </row>
    <row r="948" ht="31.5" customHeight="1">
      <c r="A948" s="41">
        <v>947.0</v>
      </c>
      <c r="B948" s="85">
        <v>2.0</v>
      </c>
      <c r="C948" s="85">
        <v>3.0</v>
      </c>
      <c r="D948" s="85">
        <v>28.0</v>
      </c>
      <c r="E948" s="85">
        <v>5.0</v>
      </c>
      <c r="F948" s="85">
        <v>4.0</v>
      </c>
      <c r="G948" s="42" t="str">
        <f>ifna(VLookup(S948,Shiny!B:C, 2, 0),"")</f>
        <v/>
      </c>
      <c r="H948" s="43" t="s">
        <v>861</v>
      </c>
      <c r="I948" s="44">
        <v>694.0</v>
      </c>
      <c r="J948" s="45">
        <f>IFNA(VLOOKUP(S948,'Imported Index'!A:B,2,0),1)</f>
        <v>1</v>
      </c>
      <c r="K948" s="47"/>
      <c r="L948" s="47"/>
      <c r="M948" s="48"/>
      <c r="N948" s="48"/>
      <c r="O948" s="49">
        <f>ifna(VLookup(H948, SwSh!A:B, 2, 0),"")</f>
        <v>318</v>
      </c>
      <c r="P948" s="63"/>
      <c r="Q948" s="49" t="str">
        <f>ifna(VLookup(H948, PLA!A:C, 3, 0),"")</f>
        <v/>
      </c>
      <c r="R948" s="49" t="str">
        <f>ifna(VLookup(H948, Sv!A:B, 2, 0),"")</f>
        <v/>
      </c>
      <c r="S948" s="51" t="str">
        <f t="shared" si="2"/>
        <v>helioptile</v>
      </c>
    </row>
    <row r="949" ht="31.5" customHeight="1">
      <c r="A949" s="31">
        <v>948.0</v>
      </c>
      <c r="B949" s="86">
        <v>2.0</v>
      </c>
      <c r="C949" s="86">
        <v>3.0</v>
      </c>
      <c r="D949" s="86">
        <v>29.0</v>
      </c>
      <c r="E949" s="86">
        <v>5.0</v>
      </c>
      <c r="F949" s="86">
        <v>5.0</v>
      </c>
      <c r="G949" s="32" t="str">
        <f>ifna(VLookup(S949,Shiny!B:C, 2, 0),"")</f>
        <v/>
      </c>
      <c r="H949" s="52" t="s">
        <v>862</v>
      </c>
      <c r="I949" s="53">
        <v>695.0</v>
      </c>
      <c r="J949" s="54">
        <f>IFNA(VLOOKUP(S949,'Imported Index'!A:B,2,0),1)</f>
        <v>1</v>
      </c>
      <c r="K949" s="33"/>
      <c r="L949" s="33"/>
      <c r="M949" s="55"/>
      <c r="N949" s="55"/>
      <c r="O949" s="56">
        <f>ifna(VLookup(H949, SwSh!A:B, 2, 0),"")</f>
        <v>319</v>
      </c>
      <c r="P949" s="64"/>
      <c r="Q949" s="56" t="str">
        <f>ifna(VLookup(H949, PLA!A:C, 3, 0),"")</f>
        <v/>
      </c>
      <c r="R949" s="56" t="str">
        <f>ifna(VLookup(H949, Sv!A:B, 2, 0),"")</f>
        <v/>
      </c>
      <c r="S949" s="58" t="str">
        <f t="shared" si="2"/>
        <v>heliolisk</v>
      </c>
    </row>
    <row r="950" ht="31.5" customHeight="1">
      <c r="A950" s="41">
        <v>949.0</v>
      </c>
      <c r="B950" s="85">
        <v>2.0</v>
      </c>
      <c r="C950" s="85">
        <v>3.0</v>
      </c>
      <c r="D950" s="85">
        <v>30.0</v>
      </c>
      <c r="E950" s="85">
        <v>5.0</v>
      </c>
      <c r="F950" s="85">
        <v>6.0</v>
      </c>
      <c r="G950" s="42" t="str">
        <f>ifna(VLookup(S950,Shiny!B:C, 2, 0),"")</f>
        <v/>
      </c>
      <c r="H950" s="43" t="s">
        <v>863</v>
      </c>
      <c r="I950" s="44">
        <v>696.0</v>
      </c>
      <c r="J950" s="45">
        <f>IFNA(VLOOKUP(S950,'Imported Index'!A:B,2,0),1)</f>
        <v>1</v>
      </c>
      <c r="K950" s="47"/>
      <c r="L950" s="47"/>
      <c r="M950" s="48"/>
      <c r="N950" s="48"/>
      <c r="O950" s="49">
        <f>ifna(VLookup(H950, SwSh!A:B, 2, 0),"")</f>
        <v>83</v>
      </c>
      <c r="P950" s="63"/>
      <c r="Q950" s="49" t="str">
        <f>ifna(VLookup(H950, PLA!A:C, 3, 0),"")</f>
        <v/>
      </c>
      <c r="R950" s="49" t="str">
        <f>ifna(VLookup(H950, Sv!A:B, 2, 0),"")</f>
        <v/>
      </c>
      <c r="S950" s="51" t="str">
        <f t="shared" si="2"/>
        <v>tyrunt</v>
      </c>
    </row>
    <row r="951" ht="31.5" customHeight="1">
      <c r="A951" s="31">
        <v>950.0</v>
      </c>
      <c r="B951" s="86">
        <v>2.0</v>
      </c>
      <c r="C951" s="86">
        <v>4.0</v>
      </c>
      <c r="D951" s="86">
        <v>1.0</v>
      </c>
      <c r="E951" s="86">
        <v>1.0</v>
      </c>
      <c r="F951" s="86">
        <v>1.0</v>
      </c>
      <c r="G951" s="32" t="str">
        <f>ifna(VLookup(S951,Shiny!B:C, 2, 0),"")</f>
        <v/>
      </c>
      <c r="H951" s="52" t="s">
        <v>864</v>
      </c>
      <c r="I951" s="53">
        <v>697.0</v>
      </c>
      <c r="J951" s="54">
        <f>IFNA(VLOOKUP(S951,'Imported Index'!A:B,2,0),1)</f>
        <v>1</v>
      </c>
      <c r="K951" s="33"/>
      <c r="L951" s="33"/>
      <c r="M951" s="55"/>
      <c r="N951" s="55"/>
      <c r="O951" s="56">
        <f>ifna(VLookup(H951, SwSh!A:B, 2, 0),"")</f>
        <v>84</v>
      </c>
      <c r="P951" s="64"/>
      <c r="Q951" s="56" t="str">
        <f>ifna(VLookup(H951, PLA!A:C, 3, 0),"")</f>
        <v/>
      </c>
      <c r="R951" s="56" t="str">
        <f>ifna(VLookup(H951, Sv!A:B, 2, 0),"")</f>
        <v/>
      </c>
      <c r="S951" s="58" t="str">
        <f t="shared" si="2"/>
        <v>tyrantrum</v>
      </c>
    </row>
    <row r="952" ht="31.5" customHeight="1">
      <c r="A952" s="41">
        <v>951.0</v>
      </c>
      <c r="B952" s="85">
        <v>2.0</v>
      </c>
      <c r="C952" s="85">
        <v>4.0</v>
      </c>
      <c r="D952" s="85">
        <v>2.0</v>
      </c>
      <c r="E952" s="85">
        <v>1.0</v>
      </c>
      <c r="F952" s="85">
        <v>2.0</v>
      </c>
      <c r="G952" s="42" t="str">
        <f>ifna(VLookup(S952,Shiny!B:C, 2, 0),"")</f>
        <v/>
      </c>
      <c r="H952" s="43" t="s">
        <v>865</v>
      </c>
      <c r="I952" s="44">
        <v>698.0</v>
      </c>
      <c r="J952" s="45">
        <f>IFNA(VLOOKUP(S952,'Imported Index'!A:B,2,0),1)</f>
        <v>1</v>
      </c>
      <c r="K952" s="47"/>
      <c r="L952" s="47"/>
      <c r="M952" s="48"/>
      <c r="N952" s="48"/>
      <c r="O952" s="49">
        <f>ifna(VLookup(H952, SwSh!A:B, 2, 0),"")</f>
        <v>85</v>
      </c>
      <c r="P952" s="63"/>
      <c r="Q952" s="49" t="str">
        <f>ifna(VLookup(H952, PLA!A:C, 3, 0),"")</f>
        <v/>
      </c>
      <c r="R952" s="49" t="str">
        <f>ifna(VLookup(H952, Sv!A:B, 2, 0),"")</f>
        <v/>
      </c>
      <c r="S952" s="51" t="str">
        <f t="shared" si="2"/>
        <v>amaura</v>
      </c>
    </row>
    <row r="953" ht="31.5" customHeight="1">
      <c r="A953" s="31">
        <v>952.0</v>
      </c>
      <c r="B953" s="86">
        <v>2.0</v>
      </c>
      <c r="C953" s="86">
        <v>4.0</v>
      </c>
      <c r="D953" s="86">
        <v>3.0</v>
      </c>
      <c r="E953" s="86">
        <v>1.0</v>
      </c>
      <c r="F953" s="86">
        <v>3.0</v>
      </c>
      <c r="G953" s="32" t="str">
        <f>ifna(VLookup(S953,Shiny!B:C, 2, 0),"")</f>
        <v/>
      </c>
      <c r="H953" s="52" t="s">
        <v>866</v>
      </c>
      <c r="I953" s="53">
        <v>699.0</v>
      </c>
      <c r="J953" s="54">
        <f>IFNA(VLOOKUP(S953,'Imported Index'!A:B,2,0),1)</f>
        <v>1</v>
      </c>
      <c r="K953" s="33"/>
      <c r="L953" s="33"/>
      <c r="M953" s="55"/>
      <c r="N953" s="55"/>
      <c r="O953" s="56">
        <f>ifna(VLookup(H953, SwSh!A:B, 2, 0),"")</f>
        <v>86</v>
      </c>
      <c r="P953" s="64"/>
      <c r="Q953" s="56" t="str">
        <f>ifna(VLookup(H953, PLA!A:C, 3, 0),"")</f>
        <v/>
      </c>
      <c r="R953" s="56" t="str">
        <f>ifna(VLookup(H953, Sv!A:B, 2, 0),"")</f>
        <v/>
      </c>
      <c r="S953" s="58" t="str">
        <f t="shared" si="2"/>
        <v>aurorus</v>
      </c>
    </row>
    <row r="954" ht="31.5" customHeight="1">
      <c r="A954" s="41">
        <v>953.0</v>
      </c>
      <c r="B954" s="85">
        <v>2.0</v>
      </c>
      <c r="C954" s="85">
        <v>4.0</v>
      </c>
      <c r="D954" s="85">
        <v>4.0</v>
      </c>
      <c r="E954" s="85">
        <v>1.0</v>
      </c>
      <c r="F954" s="85">
        <v>4.0</v>
      </c>
      <c r="G954" s="42" t="str">
        <f>ifna(VLookup(S954,Shiny!B:C, 2, 0),"")</f>
        <v/>
      </c>
      <c r="H954" s="43" t="s">
        <v>867</v>
      </c>
      <c r="I954" s="44">
        <v>700.0</v>
      </c>
      <c r="J954" s="45">
        <f>IFNA(VLOOKUP(S954,'Imported Index'!A:B,2,0),1)</f>
        <v>1</v>
      </c>
      <c r="K954" s="61"/>
      <c r="L954" s="47"/>
      <c r="M954" s="48"/>
      <c r="N954" s="48"/>
      <c r="O954" s="49">
        <f>ifna(VLookup(H954, SwSh!A:B, 2, 0),"")</f>
        <v>82</v>
      </c>
      <c r="P954" s="63"/>
      <c r="Q954" s="49">
        <f>ifna(VLookup(H954, PLA!A:C, 3, 0),"")</f>
        <v>33</v>
      </c>
      <c r="R954" s="49">
        <f>ifna(VLookup(H954, Sv!A:B, 2, 0),"")</f>
        <v>187</v>
      </c>
      <c r="S954" s="51" t="str">
        <f t="shared" si="2"/>
        <v>sylveon</v>
      </c>
    </row>
    <row r="955" ht="31.5" customHeight="1">
      <c r="A955" s="31">
        <v>954.0</v>
      </c>
      <c r="B955" s="86">
        <v>2.0</v>
      </c>
      <c r="C955" s="86">
        <v>4.0</v>
      </c>
      <c r="D955" s="86">
        <v>5.0</v>
      </c>
      <c r="E955" s="86">
        <v>1.0</v>
      </c>
      <c r="F955" s="86">
        <v>5.0</v>
      </c>
      <c r="G955" s="32" t="str">
        <f>ifna(VLookup(S955,Shiny!B:C, 2, 0),"")</f>
        <v/>
      </c>
      <c r="H955" s="52" t="s">
        <v>868</v>
      </c>
      <c r="I955" s="53">
        <v>701.0</v>
      </c>
      <c r="J955" s="54">
        <f>IFNA(VLOOKUP(S955,'Imported Index'!A:B,2,0),1)</f>
        <v>1</v>
      </c>
      <c r="K955" s="62"/>
      <c r="L955" s="33"/>
      <c r="M955" s="55"/>
      <c r="N955" s="55"/>
      <c r="O955" s="56">
        <f>ifna(VLookup(H955, SwSh!A:B, 2, 0),"")</f>
        <v>320</v>
      </c>
      <c r="P955" s="64"/>
      <c r="Q955" s="56" t="str">
        <f>ifna(VLookup(H955, PLA!A:C, 3, 0),"")</f>
        <v/>
      </c>
      <c r="R955" s="56">
        <f>ifna(VLookup(H955, Sv!A:B, 2, 0),"")</f>
        <v>301</v>
      </c>
      <c r="S955" s="58" t="str">
        <f t="shared" si="2"/>
        <v>hawlucha</v>
      </c>
    </row>
    <row r="956" ht="31.5" customHeight="1">
      <c r="A956" s="41">
        <v>955.0</v>
      </c>
      <c r="B956" s="85">
        <v>2.0</v>
      </c>
      <c r="C956" s="85">
        <v>4.0</v>
      </c>
      <c r="D956" s="85">
        <v>6.0</v>
      </c>
      <c r="E956" s="85">
        <v>1.0</v>
      </c>
      <c r="F956" s="85">
        <v>6.0</v>
      </c>
      <c r="G956" s="42" t="str">
        <f>ifna(VLookup(S956,Shiny!B:C, 2, 0),"")</f>
        <v/>
      </c>
      <c r="H956" s="43" t="s">
        <v>869</v>
      </c>
      <c r="I956" s="44">
        <v>702.0</v>
      </c>
      <c r="J956" s="45">
        <f>IFNA(VLOOKUP(S956,'Imported Index'!A:B,2,0),1)</f>
        <v>1</v>
      </c>
      <c r="K956" s="61"/>
      <c r="L956" s="47"/>
      <c r="M956" s="48"/>
      <c r="N956" s="48"/>
      <c r="O956" s="49">
        <f>ifna(VLookup(H956, SwSh!A:B, 2, 0),"")</f>
        <v>103</v>
      </c>
      <c r="P956" s="63"/>
      <c r="Q956" s="49" t="str">
        <f>ifna(VLookup(H956, PLA!A:C, 3, 0),"")</f>
        <v/>
      </c>
      <c r="R956" s="49">
        <f>ifna(VLookup(H956, Sv!A:B, 2, 0),"")</f>
        <v>200</v>
      </c>
      <c r="S956" s="51" t="str">
        <f t="shared" si="2"/>
        <v>dedenne</v>
      </c>
    </row>
    <row r="957" ht="31.5" customHeight="1">
      <c r="A957" s="31">
        <v>956.0</v>
      </c>
      <c r="B957" s="86">
        <v>2.0</v>
      </c>
      <c r="C957" s="86">
        <v>4.0</v>
      </c>
      <c r="D957" s="86">
        <v>7.0</v>
      </c>
      <c r="E957" s="86">
        <v>2.0</v>
      </c>
      <c r="F957" s="86">
        <v>1.0</v>
      </c>
      <c r="G957" s="32" t="str">
        <f>ifna(VLookup(S957,Shiny!B:C, 2, 0),"")</f>
        <v/>
      </c>
      <c r="H957" s="52" t="s">
        <v>870</v>
      </c>
      <c r="I957" s="53">
        <v>703.0</v>
      </c>
      <c r="J957" s="54">
        <f>IFNA(VLOOKUP(S957,'Imported Index'!A:B,2,0),1)</f>
        <v>1</v>
      </c>
      <c r="K957" s="33"/>
      <c r="L957" s="33"/>
      <c r="M957" s="55"/>
      <c r="N957" s="55"/>
      <c r="O957" s="56">
        <f>ifna(VLookup(H957, SwSh!A:B, 2, 0),"")</f>
        <v>128</v>
      </c>
      <c r="P957" s="64"/>
      <c r="Q957" s="56" t="str">
        <f>ifna(VLookup(H957, PLA!A:C, 3, 0),"")</f>
        <v/>
      </c>
      <c r="R957" s="56" t="str">
        <f>ifna(VLookup(H957, Sv!A:B, 2, 0),"")</f>
        <v>K167</v>
      </c>
      <c r="S957" s="58" t="str">
        <f t="shared" si="2"/>
        <v>carbink</v>
      </c>
    </row>
    <row r="958" ht="31.5" customHeight="1">
      <c r="A958" s="41">
        <v>957.0</v>
      </c>
      <c r="B958" s="85">
        <v>2.0</v>
      </c>
      <c r="C958" s="85">
        <v>4.0</v>
      </c>
      <c r="D958" s="85">
        <v>8.0</v>
      </c>
      <c r="E958" s="85">
        <v>2.0</v>
      </c>
      <c r="F958" s="85">
        <v>2.0</v>
      </c>
      <c r="G958" s="42" t="str">
        <f>ifna(VLookup(S958,Shiny!B:C, 2, 0),"")</f>
        <v/>
      </c>
      <c r="H958" s="43" t="s">
        <v>871</v>
      </c>
      <c r="I958" s="44">
        <v>704.0</v>
      </c>
      <c r="J958" s="45">
        <f>IFNA(VLOOKUP(S958,'Imported Index'!A:B,2,0),1)</f>
        <v>1</v>
      </c>
      <c r="K958" s="61"/>
      <c r="L958" s="47"/>
      <c r="M958" s="48"/>
      <c r="N958" s="48"/>
      <c r="O958" s="49">
        <f>ifna(VLookup(H958, SwSh!A:B, 2, 0),"")</f>
        <v>60</v>
      </c>
      <c r="P958" s="63"/>
      <c r="Q958" s="49">
        <f>ifna(VLookup(H958, PLA!A:C, 3, 0),"")</f>
        <v>115</v>
      </c>
      <c r="R958" s="49">
        <f>ifna(VLookup(H958, Sv!A:B, 2, 0),"")</f>
        <v>172</v>
      </c>
      <c r="S958" s="51" t="str">
        <f t="shared" si="2"/>
        <v>goomy</v>
      </c>
    </row>
    <row r="959" ht="31.5" customHeight="1">
      <c r="A959" s="31">
        <v>958.0</v>
      </c>
      <c r="B959" s="86">
        <v>2.0</v>
      </c>
      <c r="C959" s="86">
        <v>4.0</v>
      </c>
      <c r="D959" s="86">
        <v>9.0</v>
      </c>
      <c r="E959" s="86">
        <v>2.0</v>
      </c>
      <c r="F959" s="86">
        <v>3.0</v>
      </c>
      <c r="G959" s="32" t="str">
        <f>ifna(VLookup(S959,Shiny!B:C, 2, 0),"")</f>
        <v/>
      </c>
      <c r="H959" s="52" t="s">
        <v>872</v>
      </c>
      <c r="I959" s="53">
        <v>705.0</v>
      </c>
      <c r="J959" s="54">
        <f>IFNA(VLOOKUP(S959,'Imported Index'!A:B,2,0),1)</f>
        <v>1</v>
      </c>
      <c r="K959" s="62"/>
      <c r="L959" s="33" t="s">
        <v>90</v>
      </c>
      <c r="M959" s="55"/>
      <c r="N959" s="55"/>
      <c r="O959" s="56">
        <f>ifna(VLookup(H959, SwSh!A:B, 2, 0),"")</f>
        <v>61</v>
      </c>
      <c r="P959" s="64"/>
      <c r="Q959" s="56">
        <f>ifna(VLookup(H959, PLA!A:C, 3, 0),"")</f>
        <v>116</v>
      </c>
      <c r="R959" s="56">
        <f>ifna(VLookup(H959, Sv!A:B, 2, 0),"")</f>
        <v>173</v>
      </c>
      <c r="S959" s="58" t="str">
        <f t="shared" si="2"/>
        <v>sliggoo</v>
      </c>
    </row>
    <row r="960" ht="31.5" customHeight="1">
      <c r="A960" s="41">
        <v>959.0</v>
      </c>
      <c r="B960" s="85">
        <v>2.0</v>
      </c>
      <c r="C960" s="85">
        <v>4.0</v>
      </c>
      <c r="D960" s="85">
        <v>10.0</v>
      </c>
      <c r="E960" s="85">
        <v>2.0</v>
      </c>
      <c r="F960" s="85">
        <v>4.0</v>
      </c>
      <c r="G960" s="42" t="str">
        <f>ifna(VLookup(S960,Shiny!B:C, 2, 0),"")</f>
        <v/>
      </c>
      <c r="H960" s="43" t="s">
        <v>872</v>
      </c>
      <c r="I960" s="44">
        <v>705.0</v>
      </c>
      <c r="J960" s="45">
        <f>IFNA(VLOOKUP(S960,'Imported Index'!A:B,2,0),1)</f>
        <v>1</v>
      </c>
      <c r="K960" s="61"/>
      <c r="L960" s="47" t="s">
        <v>132</v>
      </c>
      <c r="M960" s="59">
        <v>-1.0</v>
      </c>
      <c r="N960" s="48"/>
      <c r="O960" s="49"/>
      <c r="P960" s="63"/>
      <c r="Q960" s="49">
        <f>ifna(VLookup(H960, PLA!A:C, 3, 0),"")</f>
        <v>116</v>
      </c>
      <c r="R960" s="49">
        <f>ifna(VLookup(H960, Sv!A:B, 2, 0),"")</f>
        <v>173</v>
      </c>
      <c r="S960" s="51" t="str">
        <f t="shared" si="2"/>
        <v>sliggoo-1</v>
      </c>
    </row>
    <row r="961" ht="31.5" customHeight="1">
      <c r="A961" s="31">
        <v>960.0</v>
      </c>
      <c r="B961" s="86">
        <v>2.0</v>
      </c>
      <c r="C961" s="86">
        <v>4.0</v>
      </c>
      <c r="D961" s="86">
        <v>11.0</v>
      </c>
      <c r="E961" s="86">
        <v>2.0</v>
      </c>
      <c r="F961" s="86">
        <v>5.0</v>
      </c>
      <c r="G961" s="32" t="str">
        <f>ifna(VLookup(S961,Shiny!B:C, 2, 0),"")</f>
        <v/>
      </c>
      <c r="H961" s="52" t="s">
        <v>873</v>
      </c>
      <c r="I961" s="53">
        <v>706.0</v>
      </c>
      <c r="J961" s="54">
        <f>IFNA(VLOOKUP(S961,'Imported Index'!A:B,2,0),1)</f>
        <v>1</v>
      </c>
      <c r="K961" s="62"/>
      <c r="L961" s="33" t="s">
        <v>90</v>
      </c>
      <c r="M961" s="55"/>
      <c r="N961" s="55"/>
      <c r="O961" s="56">
        <f>ifna(VLookup(H961, SwSh!A:B, 2, 0),"")</f>
        <v>62</v>
      </c>
      <c r="P961" s="64"/>
      <c r="Q961" s="56">
        <f>ifna(VLookup(H961, PLA!A:C, 3, 0),"")</f>
        <v>117</v>
      </c>
      <c r="R961" s="56">
        <f>ifna(VLookup(H961, Sv!A:B, 2, 0),"")</f>
        <v>174</v>
      </c>
      <c r="S961" s="58" t="str">
        <f t="shared" si="2"/>
        <v>goodra</v>
      </c>
    </row>
    <row r="962" ht="31.5" customHeight="1">
      <c r="A962" s="41">
        <v>961.0</v>
      </c>
      <c r="B962" s="85">
        <v>2.0</v>
      </c>
      <c r="C962" s="85">
        <v>4.0</v>
      </c>
      <c r="D962" s="85">
        <v>12.0</v>
      </c>
      <c r="E962" s="85">
        <v>2.0</v>
      </c>
      <c r="F962" s="85">
        <v>6.0</v>
      </c>
      <c r="G962" s="42" t="str">
        <f>ifna(VLookup(S962,Shiny!B:C, 2, 0),"")</f>
        <v/>
      </c>
      <c r="H962" s="43" t="s">
        <v>873</v>
      </c>
      <c r="I962" s="44">
        <v>706.0</v>
      </c>
      <c r="J962" s="45">
        <f>IFNA(VLOOKUP(S962,'Imported Index'!A:B,2,0),1)</f>
        <v>1</v>
      </c>
      <c r="K962" s="61"/>
      <c r="L962" s="47" t="s">
        <v>132</v>
      </c>
      <c r="M962" s="59">
        <v>-1.0</v>
      </c>
      <c r="N962" s="48"/>
      <c r="O962" s="49"/>
      <c r="P962" s="63"/>
      <c r="Q962" s="49">
        <f>ifna(VLookup(H962, PLA!A:C, 3, 0),"")</f>
        <v>117</v>
      </c>
      <c r="R962" s="49">
        <f>ifna(VLookup(H962, Sv!A:B, 2, 0),"")</f>
        <v>174</v>
      </c>
      <c r="S962" s="51" t="str">
        <f t="shared" si="2"/>
        <v>goodra-1</v>
      </c>
    </row>
    <row r="963" ht="31.5" customHeight="1">
      <c r="A963" s="31">
        <v>962.0</v>
      </c>
      <c r="B963" s="86">
        <v>2.0</v>
      </c>
      <c r="C963" s="86">
        <v>4.0</v>
      </c>
      <c r="D963" s="86">
        <v>13.0</v>
      </c>
      <c r="E963" s="86">
        <v>3.0</v>
      </c>
      <c r="F963" s="86">
        <v>1.0</v>
      </c>
      <c r="G963" s="32" t="str">
        <f>ifna(VLookup(S963,Shiny!B:C, 2, 0),"")</f>
        <v/>
      </c>
      <c r="H963" s="52" t="s">
        <v>874</v>
      </c>
      <c r="I963" s="53">
        <v>707.0</v>
      </c>
      <c r="J963" s="54">
        <f>IFNA(VLOOKUP(S963,'Imported Index'!A:B,2,0),1)</f>
        <v>1</v>
      </c>
      <c r="K963" s="62"/>
      <c r="L963" s="33"/>
      <c r="M963" s="55"/>
      <c r="N963" s="55"/>
      <c r="O963" s="56">
        <f>ifna(VLookup(H963, SwSh!A:B, 2, 0),"")</f>
        <v>28</v>
      </c>
      <c r="P963" s="64"/>
      <c r="Q963" s="56" t="str">
        <f>ifna(VLookup(H963, PLA!A:C, 3, 0),"")</f>
        <v/>
      </c>
      <c r="R963" s="56">
        <f>ifna(VLookup(H963, Sv!A:B, 2, 0),"")</f>
        <v>240</v>
      </c>
      <c r="S963" s="58" t="str">
        <f t="shared" si="2"/>
        <v>klefki</v>
      </c>
    </row>
    <row r="964" ht="31.5" customHeight="1">
      <c r="A964" s="41">
        <v>963.0</v>
      </c>
      <c r="B964" s="85">
        <v>2.0</v>
      </c>
      <c r="C964" s="85">
        <v>4.0</v>
      </c>
      <c r="D964" s="85">
        <v>14.0</v>
      </c>
      <c r="E964" s="85">
        <v>3.0</v>
      </c>
      <c r="F964" s="85">
        <v>2.0</v>
      </c>
      <c r="G964" s="42" t="str">
        <f>ifna(VLookup(S964,Shiny!B:C, 2, 0),"")</f>
        <v/>
      </c>
      <c r="H964" s="43" t="s">
        <v>875</v>
      </c>
      <c r="I964" s="44">
        <v>708.0</v>
      </c>
      <c r="J964" s="45">
        <f>IFNA(VLOOKUP(S964,'Imported Index'!A:B,2,0),1)</f>
        <v>1</v>
      </c>
      <c r="K964" s="47"/>
      <c r="L964" s="81"/>
      <c r="M964" s="48"/>
      <c r="N964" s="48"/>
      <c r="O964" s="49">
        <f>ifna(VLookup(H964, SwSh!A:B, 2, 0),"")</f>
        <v>33</v>
      </c>
      <c r="P964" s="63"/>
      <c r="Q964" s="49" t="str">
        <f>ifna(VLookup(H964, PLA!A:C, 3, 0),"")</f>
        <v/>
      </c>
      <c r="R964" s="49" t="str">
        <f>ifna(VLookup(H964, Sv!A:B, 2, 0),"")</f>
        <v>K068</v>
      </c>
      <c r="S964" s="51" t="str">
        <f t="shared" si="2"/>
        <v>phantump</v>
      </c>
    </row>
    <row r="965" ht="31.5" customHeight="1">
      <c r="A965" s="31">
        <v>964.0</v>
      </c>
      <c r="B965" s="86">
        <v>2.0</v>
      </c>
      <c r="C965" s="86">
        <v>4.0</v>
      </c>
      <c r="D965" s="86">
        <v>15.0</v>
      </c>
      <c r="E965" s="86">
        <v>3.0</v>
      </c>
      <c r="F965" s="86">
        <v>3.0</v>
      </c>
      <c r="G965" s="32" t="str">
        <f>ifna(VLookup(S965,Shiny!B:C, 2, 0),"")</f>
        <v/>
      </c>
      <c r="H965" s="52" t="s">
        <v>876</v>
      </c>
      <c r="I965" s="53">
        <v>709.0</v>
      </c>
      <c r="J965" s="54">
        <f>IFNA(VLOOKUP(S965,'Imported Index'!A:B,2,0),1)</f>
        <v>1</v>
      </c>
      <c r="K965" s="33"/>
      <c r="L965" s="33"/>
      <c r="M965" s="55"/>
      <c r="N965" s="55"/>
      <c r="O965" s="56">
        <f>ifna(VLookup(H965, SwSh!A:B, 2, 0),"")</f>
        <v>34</v>
      </c>
      <c r="P965" s="64"/>
      <c r="Q965" s="56" t="str">
        <f>ifna(VLookup(H965, PLA!A:C, 3, 0),"")</f>
        <v/>
      </c>
      <c r="R965" s="56" t="str">
        <f>ifna(VLookup(H965, Sv!A:B, 2, 0),"")</f>
        <v>K069</v>
      </c>
      <c r="S965" s="58" t="str">
        <f t="shared" si="2"/>
        <v>trevenant</v>
      </c>
    </row>
    <row r="966" ht="31.5" customHeight="1">
      <c r="A966" s="41">
        <v>965.0</v>
      </c>
      <c r="B966" s="85">
        <v>2.0</v>
      </c>
      <c r="C966" s="85">
        <v>4.0</v>
      </c>
      <c r="D966" s="85">
        <v>16.0</v>
      </c>
      <c r="E966" s="85">
        <v>3.0</v>
      </c>
      <c r="F966" s="85">
        <v>4.0</v>
      </c>
      <c r="G966" s="42" t="str">
        <f>ifna(VLookup(S966,Shiny!B:C, 2, 0),"")</f>
        <v/>
      </c>
      <c r="H966" s="43" t="s">
        <v>877</v>
      </c>
      <c r="I966" s="44">
        <v>710.0</v>
      </c>
      <c r="J966" s="45">
        <f>IFNA(VLOOKUP(S966,'Imported Index'!A:B,2,0),1)</f>
        <v>1</v>
      </c>
      <c r="K966" s="47"/>
      <c r="L966" s="81" t="s">
        <v>878</v>
      </c>
      <c r="M966" s="42"/>
      <c r="N966" s="48"/>
      <c r="O966" s="49">
        <f>ifna(VLookup(H966, SwSh!A:B, 2, 0),"")</f>
        <v>191</v>
      </c>
      <c r="P966" s="63"/>
      <c r="Q966" s="49" t="str">
        <f>ifna(VLookup(H966, PLA!A:C, 3, 0),"")</f>
        <v/>
      </c>
      <c r="R966" s="49" t="str">
        <f>ifna(VLookup(H966, Sv!A:B, 2, 0),"")</f>
        <v/>
      </c>
      <c r="S966" s="51" t="str">
        <f t="shared" si="2"/>
        <v>pumpkaboo</v>
      </c>
    </row>
    <row r="967" ht="31.5" customHeight="1">
      <c r="A967" s="31">
        <v>966.0</v>
      </c>
      <c r="B967" s="86">
        <v>2.0</v>
      </c>
      <c r="C967" s="86">
        <v>4.0</v>
      </c>
      <c r="D967" s="86">
        <v>17.0</v>
      </c>
      <c r="E967" s="86">
        <v>3.0</v>
      </c>
      <c r="F967" s="86">
        <v>5.0</v>
      </c>
      <c r="G967" s="32" t="str">
        <f>ifna(VLookup(S967,Shiny!B:C, 2, 0),"")</f>
        <v/>
      </c>
      <c r="H967" s="52" t="s">
        <v>877</v>
      </c>
      <c r="I967" s="53">
        <v>710.0</v>
      </c>
      <c r="J967" s="54">
        <f>IFNA(VLOOKUP(S967,'Imported Index'!A:B,2,0),1)</f>
        <v>1</v>
      </c>
      <c r="K967" s="33"/>
      <c r="L967" s="82" t="s">
        <v>879</v>
      </c>
      <c r="M967" s="88">
        <v>-1.0</v>
      </c>
      <c r="N967" s="55"/>
      <c r="O967" s="56">
        <f>ifna(VLookup(H967, SwSh!A:B, 2, 0),"")</f>
        <v>191</v>
      </c>
      <c r="P967" s="64"/>
      <c r="Q967" s="56" t="str">
        <f>ifna(VLookup(H967, PLA!A:C, 3, 0),"")</f>
        <v/>
      </c>
      <c r="R967" s="56" t="str">
        <f>ifna(VLookup(H967, Sv!A:B, 2, 0),"")</f>
        <v/>
      </c>
      <c r="S967" s="58" t="str">
        <f t="shared" si="2"/>
        <v>pumpkaboo-1</v>
      </c>
    </row>
    <row r="968" ht="31.5" customHeight="1">
      <c r="A968" s="41">
        <v>967.0</v>
      </c>
      <c r="B968" s="85">
        <v>2.0</v>
      </c>
      <c r="C968" s="85">
        <v>4.0</v>
      </c>
      <c r="D968" s="85">
        <v>18.0</v>
      </c>
      <c r="E968" s="85">
        <v>3.0</v>
      </c>
      <c r="F968" s="85">
        <v>6.0</v>
      </c>
      <c r="G968" s="42" t="str">
        <f>ifna(VLookup(S968,Shiny!B:C, 2, 0),"")</f>
        <v/>
      </c>
      <c r="H968" s="43" t="s">
        <v>877</v>
      </c>
      <c r="I968" s="44">
        <v>710.0</v>
      </c>
      <c r="J968" s="45">
        <f>IFNA(VLOOKUP(S968,'Imported Index'!A:B,2,0),1)</f>
        <v>1</v>
      </c>
      <c r="K968" s="47"/>
      <c r="L968" s="81" t="s">
        <v>880</v>
      </c>
      <c r="M968" s="87">
        <v>-2.0</v>
      </c>
      <c r="N968" s="48"/>
      <c r="O968" s="49">
        <f>ifna(VLookup(H968, SwSh!A:B, 2, 0),"")</f>
        <v>191</v>
      </c>
      <c r="P968" s="63"/>
      <c r="Q968" s="49" t="str">
        <f>ifna(VLookup(H968, PLA!A:C, 3, 0),"")</f>
        <v/>
      </c>
      <c r="R968" s="49" t="str">
        <f>ifna(VLookup(H968, Sv!A:B, 2, 0),"")</f>
        <v/>
      </c>
      <c r="S968" s="51" t="str">
        <f t="shared" si="2"/>
        <v>pumpkaboo-2</v>
      </c>
    </row>
    <row r="969" ht="31.5" customHeight="1">
      <c r="A969" s="31">
        <v>968.0</v>
      </c>
      <c r="B969" s="86">
        <v>2.0</v>
      </c>
      <c r="C969" s="86">
        <v>4.0</v>
      </c>
      <c r="D969" s="86">
        <v>19.0</v>
      </c>
      <c r="E969" s="86">
        <v>4.0</v>
      </c>
      <c r="F969" s="86">
        <v>1.0</v>
      </c>
      <c r="G969" s="32" t="str">
        <f>ifna(VLookup(S969,Shiny!B:C, 2, 0),"")</f>
        <v/>
      </c>
      <c r="H969" s="52" t="s">
        <v>877</v>
      </c>
      <c r="I969" s="53">
        <v>710.0</v>
      </c>
      <c r="J969" s="54">
        <f>IFNA(VLOOKUP(S969,'Imported Index'!A:B,2,0),1)</f>
        <v>1</v>
      </c>
      <c r="K969" s="33"/>
      <c r="L969" s="82" t="s">
        <v>881</v>
      </c>
      <c r="M969" s="88">
        <v>-3.0</v>
      </c>
      <c r="N969" s="55"/>
      <c r="O969" s="56">
        <f>ifna(VLookup(H969, SwSh!A:B, 2, 0),"")</f>
        <v>191</v>
      </c>
      <c r="P969" s="64"/>
      <c r="Q969" s="56" t="str">
        <f>ifna(VLookup(H969, PLA!A:C, 3, 0),"")</f>
        <v/>
      </c>
      <c r="R969" s="56" t="str">
        <f>ifna(VLookup(H969, Sv!A:B, 2, 0),"")</f>
        <v/>
      </c>
      <c r="S969" s="58" t="str">
        <f t="shared" si="2"/>
        <v>pumpkaboo-3</v>
      </c>
    </row>
    <row r="970" ht="31.5" customHeight="1">
      <c r="A970" s="41">
        <v>969.0</v>
      </c>
      <c r="B970" s="85">
        <v>2.0</v>
      </c>
      <c r="C970" s="85">
        <v>4.0</v>
      </c>
      <c r="D970" s="85">
        <v>20.0</v>
      </c>
      <c r="E970" s="85">
        <v>4.0</v>
      </c>
      <c r="F970" s="85">
        <v>2.0</v>
      </c>
      <c r="G970" s="42" t="str">
        <f>ifna(VLookup(S970,Shiny!B:C, 2, 0),"")</f>
        <v/>
      </c>
      <c r="H970" s="43" t="s">
        <v>882</v>
      </c>
      <c r="I970" s="44">
        <v>711.0</v>
      </c>
      <c r="J970" s="45">
        <f>IFNA(VLOOKUP(S970,'Imported Index'!A:B,2,0),1)</f>
        <v>1</v>
      </c>
      <c r="K970" s="47"/>
      <c r="L970" s="81" t="s">
        <v>878</v>
      </c>
      <c r="M970" s="42"/>
      <c r="N970" s="48"/>
      <c r="O970" s="49">
        <f>ifna(VLookup(H970, SwSh!A:B, 2, 0),"")</f>
        <v>192</v>
      </c>
      <c r="P970" s="63"/>
      <c r="Q970" s="49" t="str">
        <f>ifna(VLookup(H970, PLA!A:C, 3, 0),"")</f>
        <v/>
      </c>
      <c r="R970" s="49" t="str">
        <f>ifna(VLookup(H970, Sv!A:B, 2, 0),"")</f>
        <v/>
      </c>
      <c r="S970" s="51" t="str">
        <f t="shared" si="2"/>
        <v>gourgeist</v>
      </c>
    </row>
    <row r="971" ht="31.5" customHeight="1">
      <c r="A971" s="31">
        <v>970.0</v>
      </c>
      <c r="B971" s="86">
        <v>2.0</v>
      </c>
      <c r="C971" s="86">
        <v>4.0</v>
      </c>
      <c r="D971" s="86">
        <v>21.0</v>
      </c>
      <c r="E971" s="86">
        <v>4.0</v>
      </c>
      <c r="F971" s="86">
        <v>3.0</v>
      </c>
      <c r="G971" s="32" t="str">
        <f>ifna(VLookup(S971,Shiny!B:C, 2, 0),"")</f>
        <v/>
      </c>
      <c r="H971" s="52" t="s">
        <v>882</v>
      </c>
      <c r="I971" s="53">
        <v>711.0</v>
      </c>
      <c r="J971" s="54">
        <f>IFNA(VLOOKUP(S971,'Imported Index'!A:B,2,0),1)</f>
        <v>1</v>
      </c>
      <c r="K971" s="33"/>
      <c r="L971" s="82" t="s">
        <v>879</v>
      </c>
      <c r="M971" s="88">
        <v>-1.0</v>
      </c>
      <c r="N971" s="55"/>
      <c r="O971" s="56">
        <f>ifna(VLookup(H971, SwSh!A:B, 2, 0),"")</f>
        <v>192</v>
      </c>
      <c r="P971" s="64"/>
      <c r="Q971" s="56" t="str">
        <f>ifna(VLookup(H971, PLA!A:C, 3, 0),"")</f>
        <v/>
      </c>
      <c r="R971" s="56" t="str">
        <f>ifna(VLookup(H971, Sv!A:B, 2, 0),"")</f>
        <v/>
      </c>
      <c r="S971" s="58" t="str">
        <f t="shared" si="2"/>
        <v>gourgeist-1</v>
      </c>
    </row>
    <row r="972" ht="31.5" customHeight="1">
      <c r="A972" s="41">
        <v>971.0</v>
      </c>
      <c r="B972" s="85">
        <v>2.0</v>
      </c>
      <c r="C972" s="85">
        <v>4.0</v>
      </c>
      <c r="D972" s="85">
        <v>22.0</v>
      </c>
      <c r="E972" s="85">
        <v>4.0</v>
      </c>
      <c r="F972" s="85">
        <v>4.0</v>
      </c>
      <c r="G972" s="42" t="str">
        <f>ifna(VLookup(S972,Shiny!B:C, 2, 0),"")</f>
        <v/>
      </c>
      <c r="H972" s="43" t="s">
        <v>882</v>
      </c>
      <c r="I972" s="44">
        <v>711.0</v>
      </c>
      <c r="J972" s="45">
        <f>IFNA(VLOOKUP(S972,'Imported Index'!A:B,2,0),1)</f>
        <v>1</v>
      </c>
      <c r="K972" s="47"/>
      <c r="L972" s="81" t="s">
        <v>880</v>
      </c>
      <c r="M972" s="87">
        <v>-2.0</v>
      </c>
      <c r="N972" s="48"/>
      <c r="O972" s="49">
        <f>ifna(VLookup(H972, SwSh!A:B, 2, 0),"")</f>
        <v>192</v>
      </c>
      <c r="P972" s="63"/>
      <c r="Q972" s="49" t="str">
        <f>ifna(VLookup(H972, PLA!A:C, 3, 0),"")</f>
        <v/>
      </c>
      <c r="R972" s="49" t="str">
        <f>ifna(VLookup(H972, Sv!A:B, 2, 0),"")</f>
        <v/>
      </c>
      <c r="S972" s="51" t="str">
        <f t="shared" si="2"/>
        <v>gourgeist-2</v>
      </c>
    </row>
    <row r="973" ht="31.5" customHeight="1">
      <c r="A973" s="31">
        <v>972.0</v>
      </c>
      <c r="B973" s="86">
        <v>2.0</v>
      </c>
      <c r="C973" s="86">
        <v>4.0</v>
      </c>
      <c r="D973" s="86">
        <v>23.0</v>
      </c>
      <c r="E973" s="86">
        <v>4.0</v>
      </c>
      <c r="F973" s="86">
        <v>5.0</v>
      </c>
      <c r="G973" s="32" t="str">
        <f>ifna(VLookup(S973,Shiny!B:C, 2, 0),"")</f>
        <v/>
      </c>
      <c r="H973" s="52" t="s">
        <v>882</v>
      </c>
      <c r="I973" s="53">
        <v>711.0</v>
      </c>
      <c r="J973" s="54">
        <f>IFNA(VLOOKUP(S973,'Imported Index'!A:B,2,0),1)</f>
        <v>1</v>
      </c>
      <c r="K973" s="62"/>
      <c r="L973" s="82" t="s">
        <v>881</v>
      </c>
      <c r="M973" s="88">
        <v>-3.0</v>
      </c>
      <c r="N973" s="55"/>
      <c r="O973" s="56">
        <f>ifna(VLookup(H973, SwSh!A:B, 2, 0),"")</f>
        <v>192</v>
      </c>
      <c r="P973" s="64"/>
      <c r="Q973" s="56" t="str">
        <f>ifna(VLookup(H973, PLA!A:C, 3, 0),"")</f>
        <v/>
      </c>
      <c r="R973" s="56" t="str">
        <f>ifna(VLookup(H973, Sv!A:B, 2, 0),"")</f>
        <v/>
      </c>
      <c r="S973" s="58" t="str">
        <f t="shared" si="2"/>
        <v>gourgeist-3</v>
      </c>
    </row>
    <row r="974" ht="31.5" customHeight="1">
      <c r="A974" s="41">
        <v>973.0</v>
      </c>
      <c r="B974" s="85">
        <v>2.0</v>
      </c>
      <c r="C974" s="85">
        <v>4.0</v>
      </c>
      <c r="D974" s="85">
        <v>24.0</v>
      </c>
      <c r="E974" s="85">
        <v>4.0</v>
      </c>
      <c r="F974" s="85">
        <v>6.0</v>
      </c>
      <c r="G974" s="42" t="str">
        <f>ifna(VLookup(S974,Shiny!B:C, 2, 0),"")</f>
        <v/>
      </c>
      <c r="H974" s="43" t="s">
        <v>883</v>
      </c>
      <c r="I974" s="44">
        <v>712.0</v>
      </c>
      <c r="J974" s="45">
        <f>IFNA(VLOOKUP(S974,'Imported Index'!A:B,2,0),1)</f>
        <v>1</v>
      </c>
      <c r="K974" s="61"/>
      <c r="L974" s="47"/>
      <c r="M974" s="48"/>
      <c r="N974" s="48"/>
      <c r="O974" s="49">
        <f>ifna(VLookup(H974, SwSh!A:B, 2, 0),"")</f>
        <v>142</v>
      </c>
      <c r="P974" s="63"/>
      <c r="Q974" s="49">
        <f>ifna(VLookup(H974, PLA!A:C, 3, 0),"")</f>
        <v>215</v>
      </c>
      <c r="R974" s="49">
        <f>ifna(VLookup(H974, Sv!A:B, 2, 0),"")</f>
        <v>363</v>
      </c>
      <c r="S974" s="51" t="str">
        <f t="shared" si="2"/>
        <v>bergmite</v>
      </c>
    </row>
    <row r="975" ht="31.5" customHeight="1">
      <c r="A975" s="31">
        <v>974.0</v>
      </c>
      <c r="B975" s="86">
        <v>2.0</v>
      </c>
      <c r="C975" s="86">
        <v>4.0</v>
      </c>
      <c r="D975" s="86">
        <v>25.0</v>
      </c>
      <c r="E975" s="86">
        <v>5.0</v>
      </c>
      <c r="F975" s="86">
        <v>1.0</v>
      </c>
      <c r="G975" s="32" t="str">
        <f>ifna(VLookup(S975,Shiny!B:C, 2, 0),"")</f>
        <v/>
      </c>
      <c r="H975" s="52" t="s">
        <v>884</v>
      </c>
      <c r="I975" s="53">
        <v>713.0</v>
      </c>
      <c r="J975" s="54">
        <f>IFNA(VLOOKUP(S975,'Imported Index'!A:B,2,0),1)</f>
        <v>1</v>
      </c>
      <c r="K975" s="62"/>
      <c r="L975" s="33" t="s">
        <v>90</v>
      </c>
      <c r="M975" s="55"/>
      <c r="N975" s="55"/>
      <c r="O975" s="56">
        <f>ifna(VLookup(H975, SwSh!A:B, 2, 0),"")</f>
        <v>143</v>
      </c>
      <c r="P975" s="64"/>
      <c r="Q975" s="56">
        <f>ifna(VLookup(H975, PLA!A:C, 3, 0),"")</f>
        <v>216</v>
      </c>
      <c r="R975" s="56">
        <f>ifna(VLookup(H975, Sv!A:B, 2, 0),"")</f>
        <v>364</v>
      </c>
      <c r="S975" s="58" t="str">
        <f t="shared" si="2"/>
        <v>avalugg</v>
      </c>
    </row>
    <row r="976" ht="31.5" customHeight="1">
      <c r="A976" s="41">
        <v>975.0</v>
      </c>
      <c r="B976" s="85">
        <v>2.0</v>
      </c>
      <c r="C976" s="85">
        <v>4.0</v>
      </c>
      <c r="D976" s="85">
        <v>26.0</v>
      </c>
      <c r="E976" s="85">
        <v>5.0</v>
      </c>
      <c r="F976" s="85">
        <v>2.0</v>
      </c>
      <c r="G976" s="42" t="str">
        <f>ifna(VLookup(S976,Shiny!B:C, 2, 0),"")</f>
        <v/>
      </c>
      <c r="H976" s="43" t="s">
        <v>884</v>
      </c>
      <c r="I976" s="44">
        <v>713.0</v>
      </c>
      <c r="J976" s="45">
        <f>IFNA(VLOOKUP(S976,'Imported Index'!A:B,2,0),1)</f>
        <v>1</v>
      </c>
      <c r="K976" s="61"/>
      <c r="L976" s="47" t="s">
        <v>132</v>
      </c>
      <c r="M976" s="59">
        <v>-1.0</v>
      </c>
      <c r="N976" s="48"/>
      <c r="O976" s="49"/>
      <c r="P976" s="63"/>
      <c r="Q976" s="49">
        <f>ifna(VLookup(H976, PLA!A:C, 3, 0),"")</f>
        <v>216</v>
      </c>
      <c r="R976" s="49">
        <f>ifna(VLookup(H976, Sv!A:B, 2, 0),"")</f>
        <v>364</v>
      </c>
      <c r="S976" s="51" t="str">
        <f t="shared" si="2"/>
        <v>avalugg-1</v>
      </c>
    </row>
    <row r="977" ht="31.5" customHeight="1">
      <c r="A977" s="31">
        <v>976.0</v>
      </c>
      <c r="B977" s="86">
        <v>2.0</v>
      </c>
      <c r="C977" s="86">
        <v>4.0</v>
      </c>
      <c r="D977" s="86">
        <v>27.0</v>
      </c>
      <c r="E977" s="86">
        <v>5.0</v>
      </c>
      <c r="F977" s="86">
        <v>3.0</v>
      </c>
      <c r="G977" s="32" t="str">
        <f>ifna(VLookup(S977,Shiny!B:C, 2, 0),"")</f>
        <v/>
      </c>
      <c r="H977" s="52" t="s">
        <v>885</v>
      </c>
      <c r="I977" s="53">
        <v>714.0</v>
      </c>
      <c r="J977" s="54">
        <f>IFNA(VLOOKUP(S977,'Imported Index'!A:B,2,0),1)</f>
        <v>1</v>
      </c>
      <c r="K977" s="62"/>
      <c r="L977" s="33"/>
      <c r="M977" s="55"/>
      <c r="N977" s="55"/>
      <c r="O977" s="56">
        <f>ifna(VLookup(H977, SwSh!A:B, 2, 0),"")</f>
        <v>176</v>
      </c>
      <c r="P977" s="64"/>
      <c r="Q977" s="56" t="str">
        <f>ifna(VLookup(H977, PLA!A:C, 3, 0),"")</f>
        <v/>
      </c>
      <c r="R977" s="56">
        <f>ifna(VLookup(H977, Sv!A:B, 2, 0),"")</f>
        <v>303</v>
      </c>
      <c r="S977" s="58" t="str">
        <f t="shared" si="2"/>
        <v>noibat</v>
      </c>
    </row>
    <row r="978" ht="31.5" customHeight="1">
      <c r="A978" s="41">
        <v>977.0</v>
      </c>
      <c r="B978" s="85">
        <v>2.0</v>
      </c>
      <c r="C978" s="85">
        <v>4.0</v>
      </c>
      <c r="D978" s="85">
        <v>28.0</v>
      </c>
      <c r="E978" s="85">
        <v>5.0</v>
      </c>
      <c r="F978" s="85">
        <v>4.0</v>
      </c>
      <c r="G978" s="42" t="str">
        <f>ifna(VLookup(S978,Shiny!B:C, 2, 0),"")</f>
        <v/>
      </c>
      <c r="H978" s="43" t="s">
        <v>886</v>
      </c>
      <c r="I978" s="44">
        <v>715.0</v>
      </c>
      <c r="J978" s="45">
        <f>IFNA(VLOOKUP(S978,'Imported Index'!A:B,2,0),1)</f>
        <v>1</v>
      </c>
      <c r="K978" s="61"/>
      <c r="L978" s="47"/>
      <c r="M978" s="48"/>
      <c r="N978" s="48"/>
      <c r="O978" s="49">
        <f>ifna(VLookup(H978, SwSh!A:B, 2, 0),"")</f>
        <v>177</v>
      </c>
      <c r="P978" s="63"/>
      <c r="Q978" s="49" t="str">
        <f>ifna(VLookup(H978, PLA!A:C, 3, 0),"")</f>
        <v/>
      </c>
      <c r="R978" s="49">
        <f>ifna(VLookup(H978, Sv!A:B, 2, 0),"")</f>
        <v>304</v>
      </c>
      <c r="S978" s="51" t="str">
        <f t="shared" si="2"/>
        <v>noivern</v>
      </c>
    </row>
    <row r="979" ht="31.5" customHeight="1">
      <c r="A979" s="31">
        <v>978.0</v>
      </c>
      <c r="B979" s="86">
        <v>2.0</v>
      </c>
      <c r="C979" s="86">
        <v>4.0</v>
      </c>
      <c r="D979" s="86">
        <v>29.0</v>
      </c>
      <c r="E979" s="86">
        <v>5.0</v>
      </c>
      <c r="F979" s="86">
        <v>5.0</v>
      </c>
      <c r="G979" s="32" t="str">
        <f>ifna(VLookup(S979,Shiny!B:C, 2, 0),"")</f>
        <v/>
      </c>
      <c r="H979" s="52" t="s">
        <v>887</v>
      </c>
      <c r="I979" s="53">
        <v>716.0</v>
      </c>
      <c r="J979" s="54">
        <f>IFNA(VLOOKUP(S979,'Imported Index'!A:B,2,0),1)</f>
        <v>1</v>
      </c>
      <c r="K979" s="33"/>
      <c r="L979" s="33"/>
      <c r="M979" s="55"/>
      <c r="N979" s="55"/>
      <c r="O979" s="56">
        <f>ifna(VLookup(H979, SwSh!A:B, 2, 0),"")</f>
        <v>716</v>
      </c>
      <c r="P979" s="64"/>
      <c r="Q979" s="56" t="str">
        <f>ifna(VLookup(H979, PLA!A:C, 3, 0),"")</f>
        <v/>
      </c>
      <c r="R979" s="56" t="str">
        <f>ifna(VLookup(H979, Sv!A:B, 2, 0),"")</f>
        <v/>
      </c>
      <c r="S979" s="58" t="str">
        <f t="shared" si="2"/>
        <v>xerneas</v>
      </c>
    </row>
    <row r="980" ht="31.5" customHeight="1">
      <c r="A980" s="41">
        <v>979.0</v>
      </c>
      <c r="B980" s="85">
        <v>2.0</v>
      </c>
      <c r="C980" s="85">
        <v>4.0</v>
      </c>
      <c r="D980" s="85">
        <v>30.0</v>
      </c>
      <c r="E980" s="85">
        <v>5.0</v>
      </c>
      <c r="F980" s="85">
        <v>6.0</v>
      </c>
      <c r="G980" s="42" t="str">
        <f>ifna(VLookup(S980,Shiny!B:C, 2, 0),"")</f>
        <v/>
      </c>
      <c r="H980" s="43" t="s">
        <v>888</v>
      </c>
      <c r="I980" s="44">
        <v>717.0</v>
      </c>
      <c r="J980" s="45">
        <f>IFNA(VLOOKUP(S980,'Imported Index'!A:B,2,0),1)</f>
        <v>1</v>
      </c>
      <c r="K980" s="47"/>
      <c r="L980" s="47"/>
      <c r="M980" s="48"/>
      <c r="N980" s="48"/>
      <c r="O980" s="49">
        <f>ifna(VLookup(H980, SwSh!A:B, 2, 0),"")</f>
        <v>717</v>
      </c>
      <c r="P980" s="63"/>
      <c r="Q980" s="49" t="str">
        <f>ifna(VLookup(H980, PLA!A:C, 3, 0),"")</f>
        <v/>
      </c>
      <c r="R980" s="49" t="str">
        <f>ifna(VLookup(H980, Sv!A:B, 2, 0),"")</f>
        <v/>
      </c>
      <c r="S980" s="51" t="str">
        <f t="shared" si="2"/>
        <v>yveltal</v>
      </c>
    </row>
    <row r="981" ht="31.5" customHeight="1">
      <c r="A981" s="31">
        <v>980.0</v>
      </c>
      <c r="B981" s="86">
        <v>2.0</v>
      </c>
      <c r="C981" s="86">
        <v>5.0</v>
      </c>
      <c r="D981" s="86">
        <v>1.0</v>
      </c>
      <c r="E981" s="86">
        <v>1.0</v>
      </c>
      <c r="F981" s="86">
        <v>1.0</v>
      </c>
      <c r="G981" s="32" t="str">
        <f>ifna(VLookup(S981,Shiny!B:C, 2, 0),"")</f>
        <v/>
      </c>
      <c r="H981" s="52" t="s">
        <v>889</v>
      </c>
      <c r="I981" s="53">
        <v>718.0</v>
      </c>
      <c r="J981" s="54">
        <f>IFNA(VLOOKUP(S981,'Imported Index'!A:B,2,0),1)</f>
        <v>1</v>
      </c>
      <c r="K981" s="91"/>
      <c r="L981" s="92">
        <v>0.5</v>
      </c>
      <c r="M981" s="37"/>
      <c r="N981" s="91"/>
      <c r="O981" s="56">
        <f>ifna(VLookup(H981, SwSh!A:B, 2, 0),"")</f>
        <v>718</v>
      </c>
      <c r="P981" s="64"/>
      <c r="Q981" s="56" t="str">
        <f>ifna(VLookup(H981, PLA!A:C, 3, 0),"")</f>
        <v/>
      </c>
      <c r="R981" s="56" t="str">
        <f>ifna(VLookup(H981, Sv!A:B, 2, 0),"")</f>
        <v/>
      </c>
      <c r="S981" s="58" t="str">
        <f t="shared" si="2"/>
        <v>zygarde</v>
      </c>
    </row>
    <row r="982" ht="31.5" customHeight="1">
      <c r="A982" s="41">
        <v>981.0</v>
      </c>
      <c r="B982" s="85">
        <v>2.0</v>
      </c>
      <c r="C982" s="85">
        <v>5.0</v>
      </c>
      <c r="D982" s="85">
        <v>2.0</v>
      </c>
      <c r="E982" s="85">
        <v>1.0</v>
      </c>
      <c r="F982" s="85">
        <v>2.0</v>
      </c>
      <c r="G982" s="42" t="str">
        <f>ifna(VLookup(S982,Shiny!B:C, 2, 0),"")</f>
        <v/>
      </c>
      <c r="H982" s="43" t="s">
        <v>889</v>
      </c>
      <c r="I982" s="44">
        <v>718.0</v>
      </c>
      <c r="J982" s="45">
        <f>IFNA(VLOOKUP(S982,'Imported Index'!A:B,2,0),1)</f>
        <v>1</v>
      </c>
      <c r="K982" s="93"/>
      <c r="L982" s="92">
        <v>0.1</v>
      </c>
      <c r="M982" s="94">
        <v>-1.0</v>
      </c>
      <c r="N982" s="93"/>
      <c r="O982" s="49">
        <f>ifna(VLookup(H982, SwSh!A:B, 2, 0),"")</f>
        <v>718</v>
      </c>
      <c r="P982" s="63"/>
      <c r="Q982" s="49" t="str">
        <f>ifna(VLookup(H982, PLA!A:C, 3, 0),"")</f>
        <v/>
      </c>
      <c r="R982" s="49" t="str">
        <f>ifna(VLookup(H982, Sv!A:B, 2, 0),"")</f>
        <v/>
      </c>
      <c r="S982" s="51" t="str">
        <f t="shared" si="2"/>
        <v>zygarde-1</v>
      </c>
    </row>
    <row r="983" ht="31.5" customHeight="1">
      <c r="A983" s="31">
        <v>982.0</v>
      </c>
      <c r="B983" s="86">
        <v>2.0</v>
      </c>
      <c r="C983" s="86">
        <v>5.0</v>
      </c>
      <c r="D983" s="86">
        <v>3.0</v>
      </c>
      <c r="E983" s="86">
        <v>1.0</v>
      </c>
      <c r="F983" s="86">
        <v>3.0</v>
      </c>
      <c r="G983" s="32" t="str">
        <f>ifna(VLookup(S983,Shiny!B:C, 2, 0),"")</f>
        <v/>
      </c>
      <c r="H983" s="52" t="s">
        <v>890</v>
      </c>
      <c r="I983" s="53">
        <v>719.0</v>
      </c>
      <c r="J983" s="54">
        <f>IFNA(VLOOKUP(S983,'Imported Index'!A:B,2,0),1)</f>
        <v>1</v>
      </c>
      <c r="K983" s="33"/>
      <c r="L983" s="33"/>
      <c r="M983" s="55"/>
      <c r="N983" s="55"/>
      <c r="O983" s="56">
        <f>ifna(VLookup(H983, SwSh!A:B, 2, 0),"")</f>
        <v>719</v>
      </c>
      <c r="P983" s="64"/>
      <c r="Q983" s="56" t="str">
        <f>ifna(VLookup(H983, PLA!A:C, 3, 0),"")</f>
        <v/>
      </c>
      <c r="R983" s="56" t="str">
        <f>ifna(VLookup(H983, Sv!A:B, 2, 0),"")</f>
        <v/>
      </c>
      <c r="S983" s="58" t="str">
        <f t="shared" si="2"/>
        <v>diancie</v>
      </c>
    </row>
    <row r="984" ht="31.5" customHeight="1">
      <c r="A984" s="41">
        <v>983.0</v>
      </c>
      <c r="B984" s="85">
        <v>2.0</v>
      </c>
      <c r="C984" s="85">
        <v>5.0</v>
      </c>
      <c r="D984" s="85">
        <v>3.0</v>
      </c>
      <c r="E984" s="85">
        <v>1.0</v>
      </c>
      <c r="F984" s="85">
        <v>4.0</v>
      </c>
      <c r="G984" s="42" t="str">
        <f>ifna(VLookup(S984,Shiny!B:C, 2, 0),"")</f>
        <v/>
      </c>
      <c r="H984" s="43" t="s">
        <v>891</v>
      </c>
      <c r="I984" s="44">
        <v>720.0</v>
      </c>
      <c r="J984" s="45">
        <f>IFNA(VLOOKUP(S984,'Imported Index'!A:B,2,0),1)</f>
        <v>1</v>
      </c>
      <c r="K984" s="47"/>
      <c r="L984" s="47"/>
      <c r="M984" s="48"/>
      <c r="N984" s="48"/>
      <c r="O984" s="49" t="str">
        <f>ifna(VLookup(H984, SwSh!A:B, 2, 0),"")</f>
        <v/>
      </c>
      <c r="P984" s="63"/>
      <c r="Q984" s="49" t="str">
        <f>ifna(VLookup(H984, PLA!A:C, 3, 0),"")</f>
        <v/>
      </c>
      <c r="R984" s="49" t="str">
        <f>ifna(VLookup(H984, Sv!A:B, 2, 0),"")</f>
        <v/>
      </c>
      <c r="S984" s="51" t="str">
        <f t="shared" si="2"/>
        <v>hoopa</v>
      </c>
    </row>
    <row r="985" ht="31.5" customHeight="1">
      <c r="A985" s="31">
        <v>984.0</v>
      </c>
      <c r="B985" s="86">
        <v>2.0</v>
      </c>
      <c r="C985" s="86">
        <v>5.0</v>
      </c>
      <c r="D985" s="86">
        <v>4.0</v>
      </c>
      <c r="E985" s="86">
        <v>1.0</v>
      </c>
      <c r="F985" s="86">
        <v>5.0</v>
      </c>
      <c r="G985" s="32" t="str">
        <f>ifna(VLookup(S985,Shiny!B:C, 2, 0),"")</f>
        <v/>
      </c>
      <c r="H985" s="52" t="s">
        <v>891</v>
      </c>
      <c r="I985" s="53">
        <v>720.0</v>
      </c>
      <c r="J985" s="54">
        <f>IFNA(VLOOKUP(S985,'Imported Index'!A:B,2,0),1)</f>
        <v>1</v>
      </c>
      <c r="K985" s="33"/>
      <c r="L985" s="60" t="s">
        <v>892</v>
      </c>
      <c r="M985" s="55"/>
      <c r="N985" s="55"/>
      <c r="O985" s="56" t="str">
        <f>ifna(VLookup(H985, SwSh!A:B, 2, 0),"")</f>
        <v/>
      </c>
      <c r="P985" s="64"/>
      <c r="Q985" s="56" t="str">
        <f>ifna(VLookup(H985, PLA!A:C, 3, 0),"")</f>
        <v/>
      </c>
      <c r="R985" s="56" t="str">
        <f>ifna(VLookup(H985, Sv!A:B, 2, 0),"")</f>
        <v/>
      </c>
      <c r="S985" s="58" t="str">
        <f t="shared" si="2"/>
        <v>hoopa</v>
      </c>
    </row>
    <row r="986" ht="31.5" customHeight="1">
      <c r="A986" s="41">
        <v>985.0</v>
      </c>
      <c r="B986" s="85">
        <v>2.0</v>
      </c>
      <c r="C986" s="85">
        <v>5.0</v>
      </c>
      <c r="D986" s="87">
        <v>5.0</v>
      </c>
      <c r="E986" s="85">
        <v>1.0</v>
      </c>
      <c r="F986" s="87">
        <v>6.0</v>
      </c>
      <c r="G986" s="42" t="str">
        <f>ifna(VLookup(S986,Shiny!B:C, 2, 0),"")</f>
        <v/>
      </c>
      <c r="H986" s="43" t="s">
        <v>893</v>
      </c>
      <c r="I986" s="44">
        <v>721.0</v>
      </c>
      <c r="J986" s="45">
        <f>IFNA(VLOOKUP(S986,'Imported Index'!A:B,2,0),1)</f>
        <v>1</v>
      </c>
      <c r="K986" s="47"/>
      <c r="L986" s="47"/>
      <c r="M986" s="48"/>
      <c r="N986" s="48"/>
      <c r="O986" s="49">
        <f>ifna(VLookup(H986, SwSh!A:B, 2, 0),"")</f>
        <v>721</v>
      </c>
      <c r="P986" s="63"/>
      <c r="Q986" s="49" t="str">
        <f>ifna(VLookup(H986, PLA!A:C, 3, 0),"")</f>
        <v/>
      </c>
      <c r="R986" s="49" t="str">
        <f>ifna(VLookup(H986, Sv!A:B, 2, 0),"")</f>
        <v/>
      </c>
      <c r="S986" s="51" t="str">
        <f t="shared" si="2"/>
        <v>volcanion</v>
      </c>
    </row>
    <row r="987" ht="31.5" customHeight="1">
      <c r="A987" s="31">
        <v>986.0</v>
      </c>
      <c r="B987" s="74"/>
      <c r="C987" s="74"/>
      <c r="D987" s="74"/>
      <c r="E987" s="74"/>
      <c r="F987" s="74"/>
      <c r="G987" s="32" t="str">
        <f>ifna(VLookup(S987,Shiny!B:C, 2, 0),"")</f>
        <v/>
      </c>
      <c r="H987" s="75" t="s">
        <v>229</v>
      </c>
      <c r="I987" s="76"/>
      <c r="J987" s="77"/>
      <c r="K987" s="77"/>
      <c r="L987" s="78"/>
      <c r="M987" s="79"/>
      <c r="N987" s="79"/>
      <c r="O987" s="80" t="str">
        <f>ifna(VLookup(H987, SwSh!A:B, 2, 0),"")</f>
        <v/>
      </c>
      <c r="P987" s="80" t="str">
        <f>ifna((I987),"")</f>
        <v/>
      </c>
      <c r="Q987" s="80" t="str">
        <f>ifna(VLookup(H987, PLA!A:C, 3, 0),"")</f>
        <v/>
      </c>
      <c r="R987" s="56" t="str">
        <f>ifna(VLookup(H987, Sv!A:B, 2, 0),"")</f>
        <v/>
      </c>
      <c r="S987" s="58" t="str">
        <f t="shared" si="2"/>
        <v>gen</v>
      </c>
    </row>
    <row r="988" ht="31.5" customHeight="1">
      <c r="A988" s="41">
        <v>987.0</v>
      </c>
      <c r="B988" s="41">
        <v>2.0</v>
      </c>
      <c r="C988" s="41">
        <v>6.0</v>
      </c>
      <c r="D988" s="41">
        <v>1.0</v>
      </c>
      <c r="E988" s="41">
        <v>1.0</v>
      </c>
      <c r="F988" s="41">
        <v>1.0</v>
      </c>
      <c r="G988" s="42" t="str">
        <f>ifna(VLookup(S988,Shiny!B:C, 2, 0),"")</f>
        <v/>
      </c>
      <c r="H988" s="43" t="s">
        <v>894</v>
      </c>
      <c r="I988" s="44">
        <v>722.0</v>
      </c>
      <c r="J988" s="45">
        <f>IFNA(VLOOKUP(S988,'Imported Index'!A:B,2,0),1)</f>
        <v>1</v>
      </c>
      <c r="K988" s="47"/>
      <c r="L988" s="47"/>
      <c r="M988" s="48"/>
      <c r="N988" s="48"/>
      <c r="O988" s="49">
        <f>ifna(VLookup(H988, SwSh!A:B, 2, 0),"")</f>
        <v>722</v>
      </c>
      <c r="P988" s="63"/>
      <c r="Q988" s="49">
        <f>ifna(VLookup(H988, PLA!A:C, 3, 0),"")</f>
        <v>1</v>
      </c>
      <c r="R988" s="49" t="str">
        <f>ifna(VLookup(H988, Sv!A:B, 2, 0),"")</f>
        <v>I?</v>
      </c>
      <c r="S988" s="51" t="str">
        <f t="shared" si="2"/>
        <v>rowlet</v>
      </c>
    </row>
    <row r="989" ht="31.5" customHeight="1">
      <c r="A989" s="31">
        <v>988.0</v>
      </c>
      <c r="B989" s="31">
        <v>2.0</v>
      </c>
      <c r="C989" s="31">
        <v>6.0</v>
      </c>
      <c r="D989" s="31">
        <v>2.0</v>
      </c>
      <c r="E989" s="31">
        <v>1.0</v>
      </c>
      <c r="F989" s="31">
        <v>2.0</v>
      </c>
      <c r="G989" s="32" t="str">
        <f>ifna(VLookup(S989,Shiny!B:C, 2, 0),"")</f>
        <v/>
      </c>
      <c r="H989" s="52" t="s">
        <v>895</v>
      </c>
      <c r="I989" s="53">
        <v>723.0</v>
      </c>
      <c r="J989" s="54">
        <f>IFNA(VLOOKUP(S989,'Imported Index'!A:B,2,0),1)</f>
        <v>1</v>
      </c>
      <c r="K989" s="33"/>
      <c r="L989" s="33"/>
      <c r="M989" s="55"/>
      <c r="N989" s="55"/>
      <c r="O989" s="56">
        <f>ifna(VLookup(H989, SwSh!A:B, 2, 0),"")</f>
        <v>723</v>
      </c>
      <c r="P989" s="64"/>
      <c r="Q989" s="56">
        <f>ifna(VLookup(H989, PLA!A:C, 3, 0),"")</f>
        <v>2</v>
      </c>
      <c r="R989" s="56" t="str">
        <f>ifna(VLookup(H989, Sv!A:B, 2, 0),"")</f>
        <v>I?</v>
      </c>
      <c r="S989" s="58" t="str">
        <f t="shared" si="2"/>
        <v>dartrix</v>
      </c>
    </row>
    <row r="990" ht="31.5" customHeight="1">
      <c r="A990" s="41">
        <v>989.0</v>
      </c>
      <c r="B990" s="41">
        <v>2.0</v>
      </c>
      <c r="C990" s="41">
        <v>6.0</v>
      </c>
      <c r="D990" s="41">
        <v>3.0</v>
      </c>
      <c r="E990" s="41">
        <v>1.0</v>
      </c>
      <c r="F990" s="41">
        <v>3.0</v>
      </c>
      <c r="G990" s="42" t="str">
        <f>ifna(VLookup(S990,Shiny!B:C, 2, 0),"")</f>
        <v/>
      </c>
      <c r="H990" s="43" t="s">
        <v>896</v>
      </c>
      <c r="I990" s="44">
        <v>724.0</v>
      </c>
      <c r="J990" s="45">
        <f>IFNA(VLOOKUP(S990,'Imported Index'!A:B,2,0),1)</f>
        <v>1</v>
      </c>
      <c r="K990" s="47"/>
      <c r="L990" s="47" t="s">
        <v>90</v>
      </c>
      <c r="M990" s="48"/>
      <c r="N990" s="48"/>
      <c r="O990" s="49">
        <f>ifna(VLookup(H990, SwSh!A:B, 2, 0),"")</f>
        <v>724</v>
      </c>
      <c r="P990" s="63"/>
      <c r="Q990" s="49">
        <f>ifna(VLookup(H990, PLA!A:C, 3, 0),"")</f>
        <v>3</v>
      </c>
      <c r="R990" s="49" t="str">
        <f>ifna(VLookup(H990, Sv!A:B, 2, 0),"")</f>
        <v>I?</v>
      </c>
      <c r="S990" s="51" t="str">
        <f t="shared" si="2"/>
        <v>decidueye</v>
      </c>
    </row>
    <row r="991" ht="31.5" customHeight="1">
      <c r="A991" s="31">
        <v>990.0</v>
      </c>
      <c r="B991" s="31">
        <v>2.0</v>
      </c>
      <c r="C991" s="31">
        <v>6.0</v>
      </c>
      <c r="D991" s="31">
        <v>4.0</v>
      </c>
      <c r="E991" s="31">
        <v>1.0</v>
      </c>
      <c r="F991" s="31">
        <v>4.0</v>
      </c>
      <c r="G991" s="32" t="str">
        <f>ifna(VLookup(S991,Shiny!B:C, 2, 0),"")</f>
        <v/>
      </c>
      <c r="H991" s="52" t="s">
        <v>896</v>
      </c>
      <c r="I991" s="53">
        <v>724.0</v>
      </c>
      <c r="J991" s="54">
        <f>IFNA(VLOOKUP(S991,'Imported Index'!A:B,2,0),1)</f>
        <v>1</v>
      </c>
      <c r="K991" s="33"/>
      <c r="L991" s="33" t="s">
        <v>132</v>
      </c>
      <c r="M991" s="37">
        <v>-1.0</v>
      </c>
      <c r="N991" s="55"/>
      <c r="O991" s="56">
        <f>ifna(VLookup(H991, SwSh!A:B, 2, 0),"")</f>
        <v>724</v>
      </c>
      <c r="P991" s="64"/>
      <c r="Q991" s="56">
        <f>ifna(VLookup(H991, PLA!A:C, 3, 0),"")</f>
        <v>3</v>
      </c>
      <c r="R991" s="56" t="str">
        <f>ifna(VLookup(H991, Sv!A:B, 2, 0),"")</f>
        <v>I?</v>
      </c>
      <c r="S991" s="58" t="str">
        <f t="shared" si="2"/>
        <v>decidueye-1</v>
      </c>
    </row>
    <row r="992" ht="31.5" customHeight="1">
      <c r="A992" s="41">
        <v>991.0</v>
      </c>
      <c r="B992" s="41">
        <v>2.0</v>
      </c>
      <c r="C992" s="41">
        <v>6.0</v>
      </c>
      <c r="D992" s="41">
        <v>5.0</v>
      </c>
      <c r="E992" s="41">
        <v>1.0</v>
      </c>
      <c r="F992" s="41">
        <v>5.0</v>
      </c>
      <c r="G992" s="42" t="str">
        <f>ifna(VLookup(S992,Shiny!B:C, 2, 0),"")</f>
        <v/>
      </c>
      <c r="H992" s="43" t="s">
        <v>897</v>
      </c>
      <c r="I992" s="44">
        <v>725.0</v>
      </c>
      <c r="J992" s="45">
        <f>IFNA(VLOOKUP(S992,'Imported Index'!A:B,2,0),1)</f>
        <v>1</v>
      </c>
      <c r="K992" s="47"/>
      <c r="L992" s="47"/>
      <c r="M992" s="48"/>
      <c r="N992" s="48"/>
      <c r="O992" s="49">
        <f>ifna(VLookup(H992, SwSh!A:B, 2, 0),"")</f>
        <v>725</v>
      </c>
      <c r="P992" s="63"/>
      <c r="Q992" s="49" t="str">
        <f>ifna(VLookup(H992, PLA!A:C, 3, 0),"")</f>
        <v/>
      </c>
      <c r="R992" s="49" t="str">
        <f>ifna(VLookup(H992, Sv!A:B, 2, 0),"")</f>
        <v>I?</v>
      </c>
      <c r="S992" s="51" t="str">
        <f t="shared" si="2"/>
        <v>litten</v>
      </c>
    </row>
    <row r="993" ht="31.5" customHeight="1">
      <c r="A993" s="31">
        <v>992.0</v>
      </c>
      <c r="B993" s="31">
        <v>2.0</v>
      </c>
      <c r="C993" s="31">
        <v>6.0</v>
      </c>
      <c r="D993" s="31">
        <v>6.0</v>
      </c>
      <c r="E993" s="31">
        <v>1.0</v>
      </c>
      <c r="F993" s="31">
        <v>6.0</v>
      </c>
      <c r="G993" s="32" t="str">
        <f>ifna(VLookup(S993,Shiny!B:C, 2, 0),"")</f>
        <v/>
      </c>
      <c r="H993" s="52" t="s">
        <v>898</v>
      </c>
      <c r="I993" s="53">
        <v>726.0</v>
      </c>
      <c r="J993" s="54">
        <f>IFNA(VLOOKUP(S993,'Imported Index'!A:B,2,0),1)</f>
        <v>1</v>
      </c>
      <c r="K993" s="33"/>
      <c r="L993" s="33"/>
      <c r="M993" s="55"/>
      <c r="N993" s="55"/>
      <c r="O993" s="56">
        <f>ifna(VLookup(H993, SwSh!A:B, 2, 0),"")</f>
        <v>726</v>
      </c>
      <c r="P993" s="64"/>
      <c r="Q993" s="56" t="str">
        <f>ifna(VLookup(H993, PLA!A:C, 3, 0),"")</f>
        <v/>
      </c>
      <c r="R993" s="56" t="str">
        <f>ifna(VLookup(H993, Sv!A:B, 2, 0),"")</f>
        <v>I?</v>
      </c>
      <c r="S993" s="58" t="str">
        <f t="shared" si="2"/>
        <v>torracat</v>
      </c>
    </row>
    <row r="994" ht="31.5" customHeight="1">
      <c r="A994" s="41">
        <v>993.0</v>
      </c>
      <c r="B994" s="41">
        <v>2.0</v>
      </c>
      <c r="C994" s="41">
        <v>6.0</v>
      </c>
      <c r="D994" s="41">
        <v>7.0</v>
      </c>
      <c r="E994" s="41">
        <v>2.0</v>
      </c>
      <c r="F994" s="41">
        <v>1.0</v>
      </c>
      <c r="G994" s="42" t="str">
        <f>ifna(VLookup(S994,Shiny!B:C, 2, 0),"")</f>
        <v/>
      </c>
      <c r="H994" s="43" t="s">
        <v>899</v>
      </c>
      <c r="I994" s="44">
        <v>727.0</v>
      </c>
      <c r="J994" s="45">
        <f>IFNA(VLOOKUP(S994,'Imported Index'!A:B,2,0),1)</f>
        <v>1</v>
      </c>
      <c r="K994" s="47"/>
      <c r="L994" s="47"/>
      <c r="M994" s="48"/>
      <c r="N994" s="48"/>
      <c r="O994" s="49">
        <f>ifna(VLookup(H994, SwSh!A:B, 2, 0),"")</f>
        <v>727</v>
      </c>
      <c r="P994" s="63"/>
      <c r="Q994" s="49" t="str">
        <f>ifna(VLookup(H994, PLA!A:C, 3, 0),"")</f>
        <v/>
      </c>
      <c r="R994" s="49" t="str">
        <f>ifna(VLookup(H994, Sv!A:B, 2, 0),"")</f>
        <v>I?</v>
      </c>
      <c r="S994" s="51" t="str">
        <f t="shared" si="2"/>
        <v>incineroar</v>
      </c>
    </row>
    <row r="995" ht="31.5" customHeight="1">
      <c r="A995" s="31">
        <v>994.0</v>
      </c>
      <c r="B995" s="31">
        <v>2.0</v>
      </c>
      <c r="C995" s="31">
        <v>6.0</v>
      </c>
      <c r="D995" s="31">
        <v>8.0</v>
      </c>
      <c r="E995" s="31">
        <v>2.0</v>
      </c>
      <c r="F995" s="31">
        <v>2.0</v>
      </c>
      <c r="G995" s="32" t="str">
        <f>ifna(VLookup(S995,Shiny!B:C, 2, 0),"")</f>
        <v/>
      </c>
      <c r="H995" s="52" t="s">
        <v>900</v>
      </c>
      <c r="I995" s="53">
        <v>728.0</v>
      </c>
      <c r="J995" s="54">
        <f>IFNA(VLOOKUP(S995,'Imported Index'!A:B,2,0),1)</f>
        <v>1</v>
      </c>
      <c r="K995" s="33"/>
      <c r="L995" s="33"/>
      <c r="M995" s="55"/>
      <c r="N995" s="55"/>
      <c r="O995" s="56">
        <f>ifna(VLookup(H995, SwSh!A:B, 2, 0),"")</f>
        <v>728</v>
      </c>
      <c r="P995" s="64"/>
      <c r="Q995" s="56" t="str">
        <f>ifna(VLookup(H995, PLA!A:C, 3, 0),"")</f>
        <v/>
      </c>
      <c r="R995" s="56" t="str">
        <f>ifna(VLookup(H995, Sv!A:B, 2, 0),"")</f>
        <v>I?</v>
      </c>
      <c r="S995" s="58" t="str">
        <f t="shared" si="2"/>
        <v>popplio</v>
      </c>
    </row>
    <row r="996" ht="31.5" customHeight="1">
      <c r="A996" s="41">
        <v>995.0</v>
      </c>
      <c r="B996" s="41">
        <v>2.0</v>
      </c>
      <c r="C996" s="41">
        <v>6.0</v>
      </c>
      <c r="D996" s="41">
        <v>9.0</v>
      </c>
      <c r="E996" s="41">
        <v>2.0</v>
      </c>
      <c r="F996" s="41">
        <v>3.0</v>
      </c>
      <c r="G996" s="42" t="str">
        <f>ifna(VLookup(S996,Shiny!B:C, 2, 0),"")</f>
        <v/>
      </c>
      <c r="H996" s="43" t="s">
        <v>901</v>
      </c>
      <c r="I996" s="44">
        <v>729.0</v>
      </c>
      <c r="J996" s="45">
        <f>IFNA(VLOOKUP(S996,'Imported Index'!A:B,2,0),1)</f>
        <v>1</v>
      </c>
      <c r="K996" s="47"/>
      <c r="L996" s="47"/>
      <c r="M996" s="48"/>
      <c r="N996" s="48"/>
      <c r="O996" s="49">
        <f>ifna(VLookup(H996, SwSh!A:B, 2, 0),"")</f>
        <v>729</v>
      </c>
      <c r="P996" s="63"/>
      <c r="Q996" s="49" t="str">
        <f>ifna(VLookup(H996, PLA!A:C, 3, 0),"")</f>
        <v/>
      </c>
      <c r="R996" s="49" t="str">
        <f>ifna(VLookup(H996, Sv!A:B, 2, 0),"")</f>
        <v>I?</v>
      </c>
      <c r="S996" s="51" t="str">
        <f t="shared" si="2"/>
        <v>brionne</v>
      </c>
    </row>
    <row r="997" ht="31.5" customHeight="1">
      <c r="A997" s="31">
        <v>996.0</v>
      </c>
      <c r="B997" s="31">
        <v>2.0</v>
      </c>
      <c r="C997" s="31">
        <v>6.0</v>
      </c>
      <c r="D997" s="31">
        <v>10.0</v>
      </c>
      <c r="E997" s="31">
        <v>2.0</v>
      </c>
      <c r="F997" s="31">
        <v>4.0</v>
      </c>
      <c r="G997" s="32" t="str">
        <f>ifna(VLookup(S997,Shiny!B:C, 2, 0),"")</f>
        <v/>
      </c>
      <c r="H997" s="52" t="s">
        <v>902</v>
      </c>
      <c r="I997" s="53">
        <v>730.0</v>
      </c>
      <c r="J997" s="54">
        <f>IFNA(VLOOKUP(S997,'Imported Index'!A:B,2,0),1)</f>
        <v>1</v>
      </c>
      <c r="K997" s="33"/>
      <c r="L997" s="33"/>
      <c r="M997" s="55"/>
      <c r="N997" s="55"/>
      <c r="O997" s="56">
        <f>ifna(VLookup(H997, SwSh!A:B, 2, 0),"")</f>
        <v>730</v>
      </c>
      <c r="P997" s="64"/>
      <c r="Q997" s="56" t="str">
        <f>ifna(VLookup(H997, PLA!A:C, 3, 0),"")</f>
        <v/>
      </c>
      <c r="R997" s="56" t="str">
        <f>ifna(VLookup(H997, Sv!A:B, 2, 0),"")</f>
        <v>I?</v>
      </c>
      <c r="S997" s="58" t="str">
        <f t="shared" si="2"/>
        <v>primarina</v>
      </c>
    </row>
    <row r="998" ht="31.5" customHeight="1">
      <c r="A998" s="41">
        <v>997.0</v>
      </c>
      <c r="B998" s="41">
        <v>2.0</v>
      </c>
      <c r="C998" s="41">
        <v>6.0</v>
      </c>
      <c r="D998" s="41">
        <v>11.0</v>
      </c>
      <c r="E998" s="41">
        <v>2.0</v>
      </c>
      <c r="F998" s="41">
        <v>5.0</v>
      </c>
      <c r="G998" s="42" t="str">
        <f>ifna(VLookup(S998,Shiny!B:C, 2, 0),"")</f>
        <v/>
      </c>
      <c r="H998" s="43" t="s">
        <v>903</v>
      </c>
      <c r="I998" s="44">
        <v>731.0</v>
      </c>
      <c r="J998" s="45">
        <f>IFNA(VLOOKUP(S998,'Imported Index'!A:B,2,0),1)</f>
        <v>1</v>
      </c>
      <c r="K998" s="47"/>
      <c r="L998" s="47"/>
      <c r="M998" s="48"/>
      <c r="N998" s="48"/>
      <c r="O998" s="49" t="str">
        <f>ifna(VLookup(H998, SwSh!A:B, 2, 0),"")</f>
        <v/>
      </c>
      <c r="P998" s="63"/>
      <c r="Q998" s="49" t="str">
        <f>ifna(VLookup(H998, PLA!A:C, 3, 0),"")</f>
        <v/>
      </c>
      <c r="R998" s="49" t="str">
        <f>ifna(VLookup(H998, Sv!A:B, 2, 0),"")</f>
        <v>I?</v>
      </c>
      <c r="S998" s="51" t="str">
        <f t="shared" si="2"/>
        <v>pikipek</v>
      </c>
    </row>
    <row r="999" ht="31.5" customHeight="1">
      <c r="A999" s="31">
        <v>998.0</v>
      </c>
      <c r="B999" s="31">
        <v>2.0</v>
      </c>
      <c r="C999" s="31">
        <v>6.0</v>
      </c>
      <c r="D999" s="31">
        <v>12.0</v>
      </c>
      <c r="E999" s="31">
        <v>2.0</v>
      </c>
      <c r="F999" s="31">
        <v>6.0</v>
      </c>
      <c r="G999" s="32" t="str">
        <f>ifna(VLookup(S999,Shiny!B:C, 2, 0),"")</f>
        <v/>
      </c>
      <c r="H999" s="52" t="s">
        <v>904</v>
      </c>
      <c r="I999" s="53">
        <v>732.0</v>
      </c>
      <c r="J999" s="54">
        <f>IFNA(VLOOKUP(S999,'Imported Index'!A:B,2,0),1)</f>
        <v>1</v>
      </c>
      <c r="K999" s="33"/>
      <c r="L999" s="33"/>
      <c r="M999" s="55"/>
      <c r="N999" s="55"/>
      <c r="O999" s="56" t="str">
        <f>ifna(VLookup(H999, SwSh!A:B, 2, 0),"")</f>
        <v/>
      </c>
      <c r="P999" s="64"/>
      <c r="Q999" s="56" t="str">
        <f>ifna(VLookup(H999, PLA!A:C, 3, 0),"")</f>
        <v/>
      </c>
      <c r="R999" s="56" t="str">
        <f>ifna(VLookup(H999, Sv!A:B, 2, 0),"")</f>
        <v>I?</v>
      </c>
      <c r="S999" s="58" t="str">
        <f t="shared" si="2"/>
        <v>trumbeak</v>
      </c>
    </row>
    <row r="1000" ht="31.5" customHeight="1">
      <c r="A1000" s="41">
        <v>999.0</v>
      </c>
      <c r="B1000" s="41">
        <v>2.0</v>
      </c>
      <c r="C1000" s="41">
        <v>6.0</v>
      </c>
      <c r="D1000" s="41">
        <v>13.0</v>
      </c>
      <c r="E1000" s="41">
        <v>3.0</v>
      </c>
      <c r="F1000" s="41">
        <v>1.0</v>
      </c>
      <c r="G1000" s="42" t="str">
        <f>ifna(VLookup(S1000,Shiny!B:C, 2, 0),"")</f>
        <v/>
      </c>
      <c r="H1000" s="43" t="s">
        <v>905</v>
      </c>
      <c r="I1000" s="44">
        <v>733.0</v>
      </c>
      <c r="J1000" s="45">
        <f>IFNA(VLOOKUP(S1000,'Imported Index'!A:B,2,0),1)</f>
        <v>1</v>
      </c>
      <c r="K1000" s="47"/>
      <c r="L1000" s="47"/>
      <c r="M1000" s="48"/>
      <c r="N1000" s="48"/>
      <c r="O1000" s="49" t="str">
        <f>ifna(VLookup(H1000, SwSh!A:B, 2, 0),"")</f>
        <v/>
      </c>
      <c r="P1000" s="63"/>
      <c r="Q1000" s="49" t="str">
        <f>ifna(VLookup(H1000, PLA!A:C, 3, 0),"")</f>
        <v/>
      </c>
      <c r="R1000" s="49" t="str">
        <f>ifna(VLookup(H1000, Sv!A:B, 2, 0),"")</f>
        <v>I?</v>
      </c>
      <c r="S1000" s="51" t="str">
        <f t="shared" si="2"/>
        <v>toucannon</v>
      </c>
    </row>
    <row r="1001" ht="31.5" customHeight="1">
      <c r="A1001" s="31">
        <v>1000.0</v>
      </c>
      <c r="B1001" s="31">
        <v>2.0</v>
      </c>
      <c r="C1001" s="31">
        <v>6.0</v>
      </c>
      <c r="D1001" s="31">
        <v>14.0</v>
      </c>
      <c r="E1001" s="31">
        <v>3.0</v>
      </c>
      <c r="F1001" s="31">
        <v>2.0</v>
      </c>
      <c r="G1001" s="32" t="str">
        <f>ifna(VLookup(S1001,Shiny!B:C, 2, 0),"")</f>
        <v/>
      </c>
      <c r="H1001" s="52" t="s">
        <v>906</v>
      </c>
      <c r="I1001" s="53">
        <v>734.0</v>
      </c>
      <c r="J1001" s="54">
        <f>IFNA(VLOOKUP(S1001,'Imported Index'!A:B,2,0),1)</f>
        <v>1</v>
      </c>
      <c r="K1001" s="62"/>
      <c r="L1001" s="33"/>
      <c r="M1001" s="55"/>
      <c r="N1001" s="55"/>
      <c r="O1001" s="56" t="str">
        <f>ifna(VLookup(H1001, SwSh!A:B, 2, 0),"")</f>
        <v/>
      </c>
      <c r="P1001" s="64"/>
      <c r="Q1001" s="56" t="str">
        <f>ifna(VLookup(H1001, PLA!A:C, 3, 0),"")</f>
        <v/>
      </c>
      <c r="R1001" s="56">
        <f>ifna(VLookup(H1001, Sv!A:B, 2, 0),"")</f>
        <v>27</v>
      </c>
      <c r="S1001" s="58" t="str">
        <f t="shared" si="2"/>
        <v>yungoos</v>
      </c>
    </row>
    <row r="1002" ht="31.5" customHeight="1">
      <c r="A1002" s="41">
        <v>1001.0</v>
      </c>
      <c r="B1002" s="41">
        <v>2.0</v>
      </c>
      <c r="C1002" s="41">
        <v>6.0</v>
      </c>
      <c r="D1002" s="41">
        <v>15.0</v>
      </c>
      <c r="E1002" s="41">
        <v>3.0</v>
      </c>
      <c r="F1002" s="41">
        <v>3.0</v>
      </c>
      <c r="G1002" s="42" t="str">
        <f>ifna(VLookup(S1002,Shiny!B:C, 2, 0),"")</f>
        <v/>
      </c>
      <c r="H1002" s="43" t="s">
        <v>907</v>
      </c>
      <c r="I1002" s="44">
        <v>735.0</v>
      </c>
      <c r="J1002" s="45">
        <f>IFNA(VLOOKUP(S1002,'Imported Index'!A:B,2,0),1)</f>
        <v>1</v>
      </c>
      <c r="K1002" s="61"/>
      <c r="L1002" s="47"/>
      <c r="M1002" s="48"/>
      <c r="N1002" s="48"/>
      <c r="O1002" s="49" t="str">
        <f>ifna(VLookup(H1002, SwSh!A:B, 2, 0),"")</f>
        <v/>
      </c>
      <c r="P1002" s="63"/>
      <c r="Q1002" s="49" t="str">
        <f>ifna(VLookup(H1002, PLA!A:C, 3, 0),"")</f>
        <v/>
      </c>
      <c r="R1002" s="49">
        <f>ifna(VLookup(H1002, Sv!A:B, 2, 0),"")</f>
        <v>28</v>
      </c>
      <c r="S1002" s="51" t="str">
        <f t="shared" si="2"/>
        <v>gumshoos</v>
      </c>
    </row>
    <row r="1003" ht="31.5" customHeight="1">
      <c r="A1003" s="31">
        <v>1002.0</v>
      </c>
      <c r="B1003" s="31">
        <v>2.0</v>
      </c>
      <c r="C1003" s="31">
        <v>6.0</v>
      </c>
      <c r="D1003" s="31">
        <v>16.0</v>
      </c>
      <c r="E1003" s="31">
        <v>3.0</v>
      </c>
      <c r="F1003" s="31">
        <v>4.0</v>
      </c>
      <c r="G1003" s="32" t="str">
        <f>ifna(VLookup(S1003,Shiny!B:C, 2, 0),"")</f>
        <v/>
      </c>
      <c r="H1003" s="52" t="s">
        <v>908</v>
      </c>
      <c r="I1003" s="53">
        <v>736.0</v>
      </c>
      <c r="J1003" s="54">
        <f>IFNA(VLOOKUP(S1003,'Imported Index'!A:B,2,0),1)</f>
        <v>1</v>
      </c>
      <c r="K1003" s="33"/>
      <c r="L1003" s="52"/>
      <c r="M1003" s="55"/>
      <c r="N1003" s="55"/>
      <c r="O1003" s="56">
        <f>ifna(VLookup(H1003, SwSh!A:B, 2, 0),"")</f>
        <v>16</v>
      </c>
      <c r="P1003" s="64"/>
      <c r="Q1003" s="56" t="str">
        <f>ifna(VLookup(H1003, PLA!A:C, 3, 0),"")</f>
        <v/>
      </c>
      <c r="R1003" s="56" t="str">
        <f>ifna(VLookup(H1003, Sv!A:B, 2, 0),"")</f>
        <v>K112</v>
      </c>
      <c r="S1003" s="58" t="str">
        <f t="shared" si="2"/>
        <v>grubbin</v>
      </c>
    </row>
    <row r="1004" ht="31.5" customHeight="1">
      <c r="A1004" s="41">
        <v>1003.0</v>
      </c>
      <c r="B1004" s="41">
        <v>2.0</v>
      </c>
      <c r="C1004" s="41">
        <v>6.0</v>
      </c>
      <c r="D1004" s="41">
        <v>17.0</v>
      </c>
      <c r="E1004" s="41">
        <v>3.0</v>
      </c>
      <c r="F1004" s="41">
        <v>5.0</v>
      </c>
      <c r="G1004" s="42" t="str">
        <f>ifna(VLookup(S1004,Shiny!B:C, 2, 0),"")</f>
        <v/>
      </c>
      <c r="H1004" s="43" t="s">
        <v>909</v>
      </c>
      <c r="I1004" s="44">
        <v>737.0</v>
      </c>
      <c r="J1004" s="45">
        <f>IFNA(VLOOKUP(S1004,'Imported Index'!A:B,2,0),1)</f>
        <v>1</v>
      </c>
      <c r="K1004" s="47"/>
      <c r="L1004" s="47"/>
      <c r="M1004" s="48"/>
      <c r="N1004" s="48"/>
      <c r="O1004" s="49">
        <f>ifna(VLookup(H1004, SwSh!A:B, 2, 0),"")</f>
        <v>17</v>
      </c>
      <c r="P1004" s="63"/>
      <c r="Q1004" s="49" t="str">
        <f>ifna(VLookup(H1004, PLA!A:C, 3, 0),"")</f>
        <v/>
      </c>
      <c r="R1004" s="49" t="str">
        <f>ifna(VLookup(H1004, Sv!A:B, 2, 0),"")</f>
        <v>K113</v>
      </c>
      <c r="S1004" s="51" t="str">
        <f t="shared" si="2"/>
        <v>charjabug</v>
      </c>
    </row>
    <row r="1005" ht="31.5" customHeight="1">
      <c r="A1005" s="31">
        <v>1004.0</v>
      </c>
      <c r="B1005" s="31">
        <v>2.0</v>
      </c>
      <c r="C1005" s="31">
        <v>6.0</v>
      </c>
      <c r="D1005" s="31">
        <v>18.0</v>
      </c>
      <c r="E1005" s="31">
        <v>3.0</v>
      </c>
      <c r="F1005" s="31">
        <v>6.0</v>
      </c>
      <c r="G1005" s="32" t="str">
        <f>ifna(VLookup(S1005,Shiny!B:C, 2, 0),"")</f>
        <v/>
      </c>
      <c r="H1005" s="52" t="s">
        <v>910</v>
      </c>
      <c r="I1005" s="53">
        <v>738.0</v>
      </c>
      <c r="J1005" s="54">
        <f>IFNA(VLOOKUP(S1005,'Imported Index'!A:B,2,0),1)</f>
        <v>1</v>
      </c>
      <c r="K1005" s="33"/>
      <c r="L1005" s="33"/>
      <c r="M1005" s="55"/>
      <c r="N1005" s="55"/>
      <c r="O1005" s="56">
        <f>ifna(VLookup(H1005, SwSh!A:B, 2, 0),"")</f>
        <v>18</v>
      </c>
      <c r="P1005" s="64"/>
      <c r="Q1005" s="56" t="str">
        <f>ifna(VLookup(H1005, PLA!A:C, 3, 0),"")</f>
        <v/>
      </c>
      <c r="R1005" s="56" t="str">
        <f>ifna(VLookup(H1005, Sv!A:B, 2, 0),"")</f>
        <v>K114</v>
      </c>
      <c r="S1005" s="58" t="str">
        <f t="shared" si="2"/>
        <v>vikavolt</v>
      </c>
    </row>
    <row r="1006" ht="31.5" customHeight="1">
      <c r="A1006" s="41">
        <v>1005.0</v>
      </c>
      <c r="B1006" s="41">
        <v>2.0</v>
      </c>
      <c r="C1006" s="41">
        <v>6.0</v>
      </c>
      <c r="D1006" s="41">
        <v>19.0</v>
      </c>
      <c r="E1006" s="41">
        <v>4.0</v>
      </c>
      <c r="F1006" s="41">
        <v>1.0</v>
      </c>
      <c r="G1006" s="42" t="str">
        <f>ifna(VLookup(S1006,Shiny!B:C, 2, 0),"")</f>
        <v/>
      </c>
      <c r="H1006" s="43" t="s">
        <v>911</v>
      </c>
      <c r="I1006" s="44">
        <v>739.0</v>
      </c>
      <c r="J1006" s="45">
        <f>IFNA(VLOOKUP(S1006,'Imported Index'!A:B,2,0),1)</f>
        <v>1</v>
      </c>
      <c r="K1006" s="61"/>
      <c r="L1006" s="47"/>
      <c r="M1006" s="48"/>
      <c r="N1006" s="48"/>
      <c r="O1006" s="49" t="str">
        <f>ifna(VLookup(H1006, SwSh!A:B, 2, 0),"")</f>
        <v/>
      </c>
      <c r="P1006" s="63"/>
      <c r="Q1006" s="49" t="str">
        <f>ifna(VLookup(H1006, PLA!A:C, 3, 0),"")</f>
        <v/>
      </c>
      <c r="R1006" s="49">
        <f>ifna(VLookup(H1006, Sv!A:B, 2, 0),"")</f>
        <v>118</v>
      </c>
      <c r="S1006" s="51" t="str">
        <f t="shared" si="2"/>
        <v>crabrawler</v>
      </c>
    </row>
    <row r="1007" ht="31.5" customHeight="1">
      <c r="A1007" s="31">
        <v>1006.0</v>
      </c>
      <c r="B1007" s="31">
        <v>2.0</v>
      </c>
      <c r="C1007" s="31">
        <v>6.0</v>
      </c>
      <c r="D1007" s="31">
        <v>20.0</v>
      </c>
      <c r="E1007" s="31">
        <v>4.0</v>
      </c>
      <c r="F1007" s="31">
        <v>2.0</v>
      </c>
      <c r="G1007" s="32" t="str">
        <f>ifna(VLookup(S1007,Shiny!B:C, 2, 0),"")</f>
        <v/>
      </c>
      <c r="H1007" s="52" t="s">
        <v>912</v>
      </c>
      <c r="I1007" s="53">
        <v>740.0</v>
      </c>
      <c r="J1007" s="54">
        <f>IFNA(VLOOKUP(S1007,'Imported Index'!A:B,2,0),1)</f>
        <v>1</v>
      </c>
      <c r="K1007" s="62"/>
      <c r="L1007" s="33"/>
      <c r="M1007" s="55"/>
      <c r="N1007" s="55"/>
      <c r="O1007" s="56" t="str">
        <f>ifna(VLookup(H1007, SwSh!A:B, 2, 0),"")</f>
        <v/>
      </c>
      <c r="P1007" s="64"/>
      <c r="Q1007" s="56" t="str">
        <f>ifna(VLookup(H1007, PLA!A:C, 3, 0),"")</f>
        <v/>
      </c>
      <c r="R1007" s="56">
        <f>ifna(VLookup(H1007, Sv!A:B, 2, 0),"")</f>
        <v>119</v>
      </c>
      <c r="S1007" s="58" t="str">
        <f t="shared" si="2"/>
        <v>crabominable</v>
      </c>
    </row>
    <row r="1008" ht="31.5" customHeight="1">
      <c r="A1008" s="41">
        <v>1007.0</v>
      </c>
      <c r="B1008" s="41">
        <v>2.0</v>
      </c>
      <c r="C1008" s="41">
        <v>6.0</v>
      </c>
      <c r="D1008" s="41">
        <v>21.0</v>
      </c>
      <c r="E1008" s="41">
        <v>4.0</v>
      </c>
      <c r="F1008" s="41">
        <v>3.0</v>
      </c>
      <c r="G1008" s="42" t="str">
        <f>ifna(VLookup(S1008,Shiny!B:C, 2, 0),"")</f>
        <v/>
      </c>
      <c r="H1008" s="43" t="s">
        <v>913</v>
      </c>
      <c r="I1008" s="44">
        <v>741.0</v>
      </c>
      <c r="J1008" s="45">
        <f>IFNA(VLOOKUP(S1008,'Imported Index'!A:B,2,0),1)</f>
        <v>1</v>
      </c>
      <c r="K1008" s="61"/>
      <c r="L1008" s="83" t="s">
        <v>914</v>
      </c>
      <c r="M1008" s="42"/>
      <c r="N1008" s="48"/>
      <c r="O1008" s="49" t="str">
        <f>ifna(VLookup(H1008, SwSh!A:B, 2, 0),"")</f>
        <v/>
      </c>
      <c r="P1008" s="63"/>
      <c r="Q1008" s="49" t="str">
        <f>ifna(VLookup(H1008, PLA!A:C, 3, 0),"")</f>
        <v/>
      </c>
      <c r="R1008" s="49">
        <f>ifna(VLookup(H1008, Sv!A:B, 2, 0),"")</f>
        <v>100</v>
      </c>
      <c r="S1008" s="51" t="str">
        <f t="shared" si="2"/>
        <v>oricorio</v>
      </c>
    </row>
    <row r="1009" ht="31.5" customHeight="1">
      <c r="A1009" s="31">
        <v>1008.0</v>
      </c>
      <c r="B1009" s="31">
        <v>2.0</v>
      </c>
      <c r="C1009" s="31">
        <v>6.0</v>
      </c>
      <c r="D1009" s="31">
        <v>22.0</v>
      </c>
      <c r="E1009" s="31">
        <v>4.0</v>
      </c>
      <c r="F1009" s="31">
        <v>4.0</v>
      </c>
      <c r="G1009" s="32" t="str">
        <f>ifna(VLookup(S1009,Shiny!B:C, 2, 0),"")</f>
        <v/>
      </c>
      <c r="H1009" s="52" t="s">
        <v>913</v>
      </c>
      <c r="I1009" s="53">
        <v>741.0</v>
      </c>
      <c r="J1009" s="54">
        <f>IFNA(VLOOKUP(S1009,'Imported Index'!A:B,2,0),1)</f>
        <v>1</v>
      </c>
      <c r="K1009" s="62"/>
      <c r="L1009" s="84" t="s">
        <v>915</v>
      </c>
      <c r="M1009" s="86">
        <v>-1.0</v>
      </c>
      <c r="N1009" s="55"/>
      <c r="O1009" s="56" t="str">
        <f>ifna(VLookup(H1009, SwSh!A:B, 2, 0),"")</f>
        <v/>
      </c>
      <c r="P1009" s="64"/>
      <c r="Q1009" s="56" t="str">
        <f>ifna(VLookup(H1009, PLA!A:C, 3, 0),"")</f>
        <v/>
      </c>
      <c r="R1009" s="56">
        <f>ifna(VLookup(H1009, Sv!A:B, 2, 0),"")</f>
        <v>100</v>
      </c>
      <c r="S1009" s="58" t="str">
        <f t="shared" si="2"/>
        <v>oricorio-1</v>
      </c>
    </row>
    <row r="1010" ht="31.5" customHeight="1">
      <c r="A1010" s="41">
        <v>1009.0</v>
      </c>
      <c r="B1010" s="41">
        <v>2.0</v>
      </c>
      <c r="C1010" s="41">
        <v>6.0</v>
      </c>
      <c r="D1010" s="41">
        <v>23.0</v>
      </c>
      <c r="E1010" s="41">
        <v>4.0</v>
      </c>
      <c r="F1010" s="41">
        <v>5.0</v>
      </c>
      <c r="G1010" s="42" t="str">
        <f>ifna(VLookup(S1010,Shiny!B:C, 2, 0),"")</f>
        <v/>
      </c>
      <c r="H1010" s="43" t="s">
        <v>913</v>
      </c>
      <c r="I1010" s="44">
        <v>741.0</v>
      </c>
      <c r="J1010" s="45">
        <f>IFNA(VLOOKUP(S1010,'Imported Index'!A:B,2,0),1)</f>
        <v>1</v>
      </c>
      <c r="K1010" s="61"/>
      <c r="L1010" s="83" t="s">
        <v>916</v>
      </c>
      <c r="M1010" s="85">
        <v>-2.0</v>
      </c>
      <c r="N1010" s="48"/>
      <c r="O1010" s="49" t="str">
        <f>ifna(VLookup(H1010, SwSh!A:B, 2, 0),"")</f>
        <v/>
      </c>
      <c r="P1010" s="63"/>
      <c r="Q1010" s="49" t="str">
        <f>ifna(VLookup(H1010, PLA!A:C, 3, 0),"")</f>
        <v/>
      </c>
      <c r="R1010" s="49">
        <f>ifna(VLookup(H1010, Sv!A:B, 2, 0),"")</f>
        <v>100</v>
      </c>
      <c r="S1010" s="51" t="str">
        <f t="shared" si="2"/>
        <v>oricorio-2</v>
      </c>
    </row>
    <row r="1011" ht="31.5" customHeight="1">
      <c r="A1011" s="31">
        <v>1010.0</v>
      </c>
      <c r="B1011" s="31">
        <v>2.0</v>
      </c>
      <c r="C1011" s="31">
        <v>6.0</v>
      </c>
      <c r="D1011" s="31">
        <v>24.0</v>
      </c>
      <c r="E1011" s="31">
        <v>4.0</v>
      </c>
      <c r="F1011" s="31">
        <v>6.0</v>
      </c>
      <c r="G1011" s="32" t="str">
        <f>ifna(VLookup(S1011,Shiny!B:C, 2, 0),"")</f>
        <v/>
      </c>
      <c r="H1011" s="52" t="s">
        <v>913</v>
      </c>
      <c r="I1011" s="53">
        <v>741.0</v>
      </c>
      <c r="J1011" s="54">
        <f>IFNA(VLOOKUP(S1011,'Imported Index'!A:B,2,0),1)</f>
        <v>1</v>
      </c>
      <c r="K1011" s="62"/>
      <c r="L1011" s="84" t="s">
        <v>917</v>
      </c>
      <c r="M1011" s="86">
        <v>-3.0</v>
      </c>
      <c r="N1011" s="55"/>
      <c r="O1011" s="56" t="str">
        <f>ifna(VLookup(H1011, SwSh!A:B, 2, 0),"")</f>
        <v/>
      </c>
      <c r="P1011" s="64"/>
      <c r="Q1011" s="56" t="str">
        <f>ifna(VLookup(H1011, PLA!A:C, 3, 0),"")</f>
        <v/>
      </c>
      <c r="R1011" s="56">
        <f>ifna(VLookup(H1011, Sv!A:B, 2, 0),"")</f>
        <v>100</v>
      </c>
      <c r="S1011" s="58" t="str">
        <f t="shared" si="2"/>
        <v>oricorio-3</v>
      </c>
    </row>
    <row r="1012" ht="31.5" customHeight="1">
      <c r="A1012" s="41">
        <v>1011.0</v>
      </c>
      <c r="B1012" s="41">
        <v>2.0</v>
      </c>
      <c r="C1012" s="41">
        <v>6.0</v>
      </c>
      <c r="D1012" s="41">
        <v>25.0</v>
      </c>
      <c r="E1012" s="41">
        <v>5.0</v>
      </c>
      <c r="F1012" s="41">
        <v>1.0</v>
      </c>
      <c r="G1012" s="42" t="str">
        <f>ifna(VLookup(S1012,Shiny!B:C, 2, 0),"")</f>
        <v/>
      </c>
      <c r="H1012" s="43" t="s">
        <v>918</v>
      </c>
      <c r="I1012" s="44">
        <v>742.0</v>
      </c>
      <c r="J1012" s="45">
        <f>IFNA(VLOOKUP(S1012,'Imported Index'!A:B,2,0),1)</f>
        <v>1</v>
      </c>
      <c r="K1012" s="47"/>
      <c r="L1012" s="47"/>
      <c r="M1012" s="48"/>
      <c r="N1012" s="48"/>
      <c r="O1012" s="49">
        <f>ifna(VLookup(H1012, SwSh!A:B, 2, 0),"")</f>
        <v>187</v>
      </c>
      <c r="P1012" s="63"/>
      <c r="Q1012" s="49" t="str">
        <f>ifna(VLookup(H1012, PLA!A:C, 3, 0),"")</f>
        <v/>
      </c>
      <c r="R1012" s="49" t="str">
        <f>ifna(VLookup(H1012, Sv!A:B, 2, 0),"")</f>
        <v>K016</v>
      </c>
      <c r="S1012" s="51" t="str">
        <f t="shared" si="2"/>
        <v>cutiefly</v>
      </c>
    </row>
    <row r="1013" ht="31.5" customHeight="1">
      <c r="A1013" s="31">
        <v>1012.0</v>
      </c>
      <c r="B1013" s="31">
        <v>2.0</v>
      </c>
      <c r="C1013" s="31">
        <v>6.0</v>
      </c>
      <c r="D1013" s="31">
        <v>26.0</v>
      </c>
      <c r="E1013" s="31">
        <v>5.0</v>
      </c>
      <c r="F1013" s="31">
        <v>2.0</v>
      </c>
      <c r="G1013" s="32" t="str">
        <f>ifna(VLookup(S1013,Shiny!B:C, 2, 0),"")</f>
        <v/>
      </c>
      <c r="H1013" s="52" t="s">
        <v>919</v>
      </c>
      <c r="I1013" s="53">
        <v>743.0</v>
      </c>
      <c r="J1013" s="54">
        <f>IFNA(VLOOKUP(S1013,'Imported Index'!A:B,2,0),1)</f>
        <v>1</v>
      </c>
      <c r="K1013" s="33"/>
      <c r="L1013" s="33"/>
      <c r="M1013" s="55"/>
      <c r="N1013" s="55"/>
      <c r="O1013" s="56">
        <f>ifna(VLookup(H1013, SwSh!A:B, 2, 0),"")</f>
        <v>188</v>
      </c>
      <c r="P1013" s="64"/>
      <c r="Q1013" s="56" t="str">
        <f>ifna(VLookup(H1013, PLA!A:C, 3, 0),"")</f>
        <v/>
      </c>
      <c r="R1013" s="56" t="str">
        <f>ifna(VLookup(H1013, Sv!A:B, 2, 0),"")</f>
        <v>K017</v>
      </c>
      <c r="S1013" s="58" t="str">
        <f t="shared" si="2"/>
        <v>ribombee</v>
      </c>
    </row>
    <row r="1014" ht="31.5" customHeight="1">
      <c r="A1014" s="41">
        <v>1013.0</v>
      </c>
      <c r="B1014" s="41">
        <v>2.0</v>
      </c>
      <c r="C1014" s="41">
        <v>6.0</v>
      </c>
      <c r="D1014" s="41">
        <v>27.0</v>
      </c>
      <c r="E1014" s="41">
        <v>5.0</v>
      </c>
      <c r="F1014" s="41">
        <v>3.0</v>
      </c>
      <c r="G1014" s="42" t="str">
        <f>ifna(VLookup(S1014,Shiny!B:C, 2, 0),"")</f>
        <v/>
      </c>
      <c r="H1014" s="43" t="s">
        <v>920</v>
      </c>
      <c r="I1014" s="44">
        <v>744.0</v>
      </c>
      <c r="J1014" s="45">
        <f>IFNA(VLOOKUP(S1014,'Imported Index'!A:B,2,0),1)</f>
        <v>1</v>
      </c>
      <c r="K1014" s="61"/>
      <c r="L1014" s="47"/>
      <c r="M1014" s="48"/>
      <c r="N1014" s="48"/>
      <c r="O1014" s="49">
        <f>ifna(VLookup(H1014, SwSh!A:B, 2, 0),"")</f>
        <v>157</v>
      </c>
      <c r="P1014" s="63"/>
      <c r="Q1014" s="49" t="str">
        <f>ifna(VLookup(H1014, PLA!A:C, 3, 0),"")</f>
        <v/>
      </c>
      <c r="R1014" s="49">
        <f>ifna(VLookup(H1014, Sv!A:B, 2, 0),"")</f>
        <v>89</v>
      </c>
      <c r="S1014" s="51" t="str">
        <f t="shared" si="2"/>
        <v>rockruff</v>
      </c>
    </row>
    <row r="1015" ht="31.5" customHeight="1">
      <c r="A1015" s="31">
        <v>1014.0</v>
      </c>
      <c r="B1015" s="31">
        <v>2.0</v>
      </c>
      <c r="C1015" s="31">
        <v>6.0</v>
      </c>
      <c r="D1015" s="31">
        <v>28.0</v>
      </c>
      <c r="E1015" s="31">
        <v>5.0</v>
      </c>
      <c r="F1015" s="31">
        <v>4.0</v>
      </c>
      <c r="G1015" s="32" t="str">
        <f>ifna(VLookup(S1015,Shiny!B:C, 2, 0),"")</f>
        <v/>
      </c>
      <c r="H1015" s="52" t="s">
        <v>921</v>
      </c>
      <c r="I1015" s="53">
        <v>745.0</v>
      </c>
      <c r="J1015" s="54">
        <f>IFNA(VLOOKUP(S1015,'Imported Index'!A:B,2,0),1)</f>
        <v>1</v>
      </c>
      <c r="K1015" s="62"/>
      <c r="L1015" s="33" t="s">
        <v>922</v>
      </c>
      <c r="M1015" s="55"/>
      <c r="N1015" s="55"/>
      <c r="O1015" s="56">
        <f>ifna(VLookup(H1015, SwSh!A:B, 2, 0),"")</f>
        <v>158</v>
      </c>
      <c r="P1015" s="64"/>
      <c r="Q1015" s="56" t="str">
        <f>ifna(VLookup(H1015, PLA!A:C, 3, 0),"")</f>
        <v/>
      </c>
      <c r="R1015" s="56">
        <f>ifna(VLookup(H1015, Sv!A:B, 2, 0),"")</f>
        <v>90</v>
      </c>
      <c r="S1015" s="58" t="str">
        <f t="shared" si="2"/>
        <v>lycanroc</v>
      </c>
    </row>
    <row r="1016" ht="31.5" customHeight="1">
      <c r="A1016" s="41">
        <v>1015.0</v>
      </c>
      <c r="B1016" s="41">
        <v>2.0</v>
      </c>
      <c r="C1016" s="41">
        <v>6.0</v>
      </c>
      <c r="D1016" s="41">
        <v>29.0</v>
      </c>
      <c r="E1016" s="41">
        <v>5.0</v>
      </c>
      <c r="F1016" s="41">
        <v>5.0</v>
      </c>
      <c r="G1016" s="42" t="str">
        <f>ifna(VLookup(S1016,Shiny!B:C, 2, 0),"")</f>
        <v/>
      </c>
      <c r="H1016" s="43" t="s">
        <v>921</v>
      </c>
      <c r="I1016" s="44">
        <v>745.0</v>
      </c>
      <c r="J1016" s="45">
        <f>IFNA(VLOOKUP(S1016,'Imported Index'!A:B,2,0),1)</f>
        <v>1</v>
      </c>
      <c r="K1016" s="61"/>
      <c r="L1016" s="47" t="s">
        <v>923</v>
      </c>
      <c r="M1016" s="59">
        <v>-1.0</v>
      </c>
      <c r="N1016" s="48"/>
      <c r="O1016" s="49">
        <f>ifna(VLookup(H1016, SwSh!A:B, 2, 0),"")</f>
        <v>158</v>
      </c>
      <c r="P1016" s="63"/>
      <c r="Q1016" s="49" t="str">
        <f>ifna(VLookup(H1016, PLA!A:C, 3, 0),"")</f>
        <v/>
      </c>
      <c r="R1016" s="49">
        <f>ifna(VLookup(H1016, Sv!A:B, 2, 0),"")</f>
        <v>90</v>
      </c>
      <c r="S1016" s="51" t="str">
        <f t="shared" si="2"/>
        <v>lycanroc-1</v>
      </c>
    </row>
    <row r="1017" ht="31.5" customHeight="1">
      <c r="A1017" s="31">
        <v>1016.0</v>
      </c>
      <c r="B1017" s="31">
        <v>2.0</v>
      </c>
      <c r="C1017" s="31">
        <v>6.0</v>
      </c>
      <c r="D1017" s="31">
        <v>30.0</v>
      </c>
      <c r="E1017" s="31">
        <v>5.0</v>
      </c>
      <c r="F1017" s="31">
        <v>6.0</v>
      </c>
      <c r="G1017" s="32" t="str">
        <f>ifna(VLookup(S1017,Shiny!B:C, 2, 0),"")</f>
        <v/>
      </c>
      <c r="H1017" s="52" t="s">
        <v>921</v>
      </c>
      <c r="I1017" s="53">
        <v>745.0</v>
      </c>
      <c r="J1017" s="54">
        <f>IFNA(VLOOKUP(S1017,'Imported Index'!A:B,2,0),1)</f>
        <v>1</v>
      </c>
      <c r="K1017" s="62"/>
      <c r="L1017" s="33" t="s">
        <v>924</v>
      </c>
      <c r="M1017" s="37">
        <v>-2.0</v>
      </c>
      <c r="N1017" s="55"/>
      <c r="O1017" s="56">
        <f>ifna(VLookup(H1017, SwSh!A:B, 2, 0),"")</f>
        <v>158</v>
      </c>
      <c r="P1017" s="64"/>
      <c r="Q1017" s="56" t="str">
        <f>ifna(VLookup(H1017, PLA!A:C, 3, 0),"")</f>
        <v/>
      </c>
      <c r="R1017" s="56">
        <f>ifna(VLookup(H1017, Sv!A:B, 2, 0),"")</f>
        <v>90</v>
      </c>
      <c r="S1017" s="58" t="str">
        <f t="shared" si="2"/>
        <v>lycanroc-2</v>
      </c>
    </row>
    <row r="1018" ht="31.5" customHeight="1">
      <c r="A1018" s="41">
        <v>1017.0</v>
      </c>
      <c r="B1018" s="41">
        <v>2.0</v>
      </c>
      <c r="C1018" s="41">
        <v>7.0</v>
      </c>
      <c r="D1018" s="41">
        <v>1.0</v>
      </c>
      <c r="E1018" s="41">
        <v>1.0</v>
      </c>
      <c r="F1018" s="41">
        <v>1.0</v>
      </c>
      <c r="G1018" s="42" t="str">
        <f>ifna(VLookup(S1018,Shiny!B:C, 2, 0),"")</f>
        <v/>
      </c>
      <c r="H1018" s="43" t="s">
        <v>925</v>
      </c>
      <c r="I1018" s="44">
        <v>746.0</v>
      </c>
      <c r="J1018" s="45">
        <f>IFNA(VLOOKUP(S1018,'Imported Index'!A:B,2,0),1)</f>
        <v>1</v>
      </c>
      <c r="K1018" s="47"/>
      <c r="L1018" s="47"/>
      <c r="M1018" s="48"/>
      <c r="N1018" s="48"/>
      <c r="O1018" s="49">
        <f>ifna(VLookup(H1018, SwSh!A:B, 2, 0),"")</f>
        <v>110</v>
      </c>
      <c r="P1018" s="63"/>
      <c r="Q1018" s="49" t="str">
        <f>ifna(VLookup(H1018, PLA!A:C, 3, 0),"")</f>
        <v/>
      </c>
      <c r="R1018" s="49" t="str">
        <f>ifna(VLookup(H1018, Sv!A:B, 2, 0),"")</f>
        <v/>
      </c>
      <c r="S1018" s="51" t="str">
        <f t="shared" si="2"/>
        <v>wishiwashi</v>
      </c>
    </row>
    <row r="1019" ht="31.5" customHeight="1">
      <c r="A1019" s="31">
        <v>1018.0</v>
      </c>
      <c r="B1019" s="31">
        <v>2.0</v>
      </c>
      <c r="C1019" s="31">
        <v>7.0</v>
      </c>
      <c r="D1019" s="31">
        <v>2.0</v>
      </c>
      <c r="E1019" s="31">
        <v>1.0</v>
      </c>
      <c r="F1019" s="31">
        <v>2.0</v>
      </c>
      <c r="G1019" s="32" t="str">
        <f>ifna(VLookup(S1019,Shiny!B:C, 2, 0),"")</f>
        <v/>
      </c>
      <c r="H1019" s="52" t="s">
        <v>926</v>
      </c>
      <c r="I1019" s="53">
        <v>747.0</v>
      </c>
      <c r="J1019" s="54">
        <f>IFNA(VLOOKUP(S1019,'Imported Index'!A:B,2,0),1)</f>
        <v>1</v>
      </c>
      <c r="K1019" s="62"/>
      <c r="L1019" s="33"/>
      <c r="M1019" s="55"/>
      <c r="N1019" s="55"/>
      <c r="O1019" s="56">
        <f>ifna(VLookup(H1019, SwSh!A:B, 2, 0),"")</f>
        <v>127</v>
      </c>
      <c r="P1019" s="64"/>
      <c r="Q1019" s="56" t="str">
        <f>ifna(VLookup(H1019, PLA!A:C, 3, 0),"")</f>
        <v/>
      </c>
      <c r="R1019" s="56">
        <f>ifna(VLookup(H1019, Sv!A:B, 2, 0),"")</f>
        <v>344</v>
      </c>
      <c r="S1019" s="58" t="str">
        <f t="shared" si="2"/>
        <v>mareanie</v>
      </c>
    </row>
    <row r="1020" ht="31.5" customHeight="1">
      <c r="A1020" s="41">
        <v>1019.0</v>
      </c>
      <c r="B1020" s="41">
        <v>2.0</v>
      </c>
      <c r="C1020" s="41">
        <v>7.0</v>
      </c>
      <c r="D1020" s="41">
        <v>3.0</v>
      </c>
      <c r="E1020" s="41">
        <v>1.0</v>
      </c>
      <c r="F1020" s="41">
        <v>3.0</v>
      </c>
      <c r="G1020" s="42" t="str">
        <f>ifna(VLookup(S1020,Shiny!B:C, 2, 0),"")</f>
        <v/>
      </c>
      <c r="H1020" s="43" t="s">
        <v>927</v>
      </c>
      <c r="I1020" s="44">
        <v>748.0</v>
      </c>
      <c r="J1020" s="45">
        <f>IFNA(VLOOKUP(S1020,'Imported Index'!A:B,2,0),1)</f>
        <v>1</v>
      </c>
      <c r="K1020" s="61"/>
      <c r="L1020" s="47"/>
      <c r="M1020" s="48"/>
      <c r="N1020" s="48"/>
      <c r="O1020" s="49">
        <f>ifna(VLookup(H1020, SwSh!A:B, 2, 0),"")</f>
        <v>128</v>
      </c>
      <c r="P1020" s="63"/>
      <c r="Q1020" s="49" t="str">
        <f>ifna(VLookup(H1020, PLA!A:C, 3, 0),"")</f>
        <v/>
      </c>
      <c r="R1020" s="49">
        <f>ifna(VLookup(H1020, Sv!A:B, 2, 0),"")</f>
        <v>345</v>
      </c>
      <c r="S1020" s="51" t="str">
        <f t="shared" si="2"/>
        <v>toxapex</v>
      </c>
    </row>
    <row r="1021" ht="31.5" customHeight="1">
      <c r="A1021" s="31">
        <v>1020.0</v>
      </c>
      <c r="B1021" s="31">
        <v>2.0</v>
      </c>
      <c r="C1021" s="31">
        <v>7.0</v>
      </c>
      <c r="D1021" s="31">
        <v>4.0</v>
      </c>
      <c r="E1021" s="31">
        <v>1.0</v>
      </c>
      <c r="F1021" s="31">
        <v>4.0</v>
      </c>
      <c r="G1021" s="32" t="str">
        <f>ifna(VLookup(S1021,Shiny!B:C, 2, 0),"")</f>
        <v/>
      </c>
      <c r="H1021" s="52" t="s">
        <v>928</v>
      </c>
      <c r="I1021" s="53">
        <v>749.0</v>
      </c>
      <c r="J1021" s="54">
        <f>IFNA(VLOOKUP(S1021,'Imported Index'!A:B,2,0),1)</f>
        <v>1</v>
      </c>
      <c r="K1021" s="62"/>
      <c r="L1021" s="33"/>
      <c r="M1021" s="55"/>
      <c r="N1021" s="55"/>
      <c r="O1021" s="56">
        <f>ifna(VLookup(H1021, SwSh!A:B, 2, 0),"")</f>
        <v>84</v>
      </c>
      <c r="P1021" s="64"/>
      <c r="Q1021" s="56" t="str">
        <f>ifna(VLookup(H1021, PLA!A:C, 3, 0),"")</f>
        <v/>
      </c>
      <c r="R1021" s="56">
        <f>ifna(VLookup(H1021, Sv!A:B, 2, 0),"")</f>
        <v>272</v>
      </c>
      <c r="S1021" s="58" t="str">
        <f t="shared" si="2"/>
        <v>mudbray</v>
      </c>
    </row>
    <row r="1022" ht="31.5" customHeight="1">
      <c r="A1022" s="41">
        <v>1021.0</v>
      </c>
      <c r="B1022" s="41">
        <v>2.0</v>
      </c>
      <c r="C1022" s="41">
        <v>7.0</v>
      </c>
      <c r="D1022" s="41">
        <v>5.0</v>
      </c>
      <c r="E1022" s="41">
        <v>1.0</v>
      </c>
      <c r="F1022" s="41">
        <v>5.0</v>
      </c>
      <c r="G1022" s="42" t="str">
        <f>ifna(VLookup(S1022,Shiny!B:C, 2, 0),"")</f>
        <v/>
      </c>
      <c r="H1022" s="43" t="s">
        <v>929</v>
      </c>
      <c r="I1022" s="44">
        <v>750.0</v>
      </c>
      <c r="J1022" s="45">
        <f>IFNA(VLOOKUP(S1022,'Imported Index'!A:B,2,0),1)</f>
        <v>1</v>
      </c>
      <c r="K1022" s="61"/>
      <c r="L1022" s="47"/>
      <c r="M1022" s="48"/>
      <c r="N1022" s="48"/>
      <c r="O1022" s="49">
        <f>ifna(VLookup(H1022, SwSh!A:B, 2, 0),"")</f>
        <v>85</v>
      </c>
      <c r="P1022" s="63"/>
      <c r="Q1022" s="49" t="str">
        <f>ifna(VLookup(H1022, PLA!A:C, 3, 0),"")</f>
        <v/>
      </c>
      <c r="R1022" s="49">
        <f>ifna(VLookup(H1022, Sv!A:B, 2, 0),"")</f>
        <v>273</v>
      </c>
      <c r="S1022" s="51" t="str">
        <f t="shared" si="2"/>
        <v>mudsdale</v>
      </c>
    </row>
    <row r="1023" ht="31.5" customHeight="1">
      <c r="A1023" s="31">
        <v>1022.0</v>
      </c>
      <c r="B1023" s="31">
        <v>2.0</v>
      </c>
      <c r="C1023" s="31">
        <v>7.0</v>
      </c>
      <c r="D1023" s="31">
        <v>6.0</v>
      </c>
      <c r="E1023" s="31">
        <v>1.0</v>
      </c>
      <c r="F1023" s="31">
        <v>6.0</v>
      </c>
      <c r="G1023" s="32" t="str">
        <f>ifna(VLookup(S1023,Shiny!B:C, 2, 0),"")</f>
        <v/>
      </c>
      <c r="H1023" s="52" t="s">
        <v>930</v>
      </c>
      <c r="I1023" s="53">
        <v>751.0</v>
      </c>
      <c r="J1023" s="54">
        <f>IFNA(VLOOKUP(S1023,'Imported Index'!A:B,2,0),1)</f>
        <v>1</v>
      </c>
      <c r="K1023" s="33"/>
      <c r="L1023" s="33"/>
      <c r="M1023" s="55"/>
      <c r="N1023" s="55"/>
      <c r="O1023" s="56">
        <f>ifna(VLookup(H1023, SwSh!A:B, 2, 0),"")</f>
        <v>91</v>
      </c>
      <c r="P1023" s="64"/>
      <c r="Q1023" s="56" t="str">
        <f>ifna(VLookup(H1023, PLA!A:C, 3, 0),"")</f>
        <v/>
      </c>
      <c r="R1023" s="56" t="str">
        <f>ifna(VLookup(H1023, Sv!A:B, 2, 0),"")</f>
        <v>I?</v>
      </c>
      <c r="S1023" s="58" t="str">
        <f t="shared" si="2"/>
        <v>dewpider</v>
      </c>
    </row>
    <row r="1024" ht="31.5" customHeight="1">
      <c r="A1024" s="41">
        <v>1023.0</v>
      </c>
      <c r="B1024" s="41">
        <v>2.0</v>
      </c>
      <c r="C1024" s="41">
        <v>7.0</v>
      </c>
      <c r="D1024" s="41">
        <v>7.0</v>
      </c>
      <c r="E1024" s="41">
        <v>2.0</v>
      </c>
      <c r="F1024" s="41">
        <v>1.0</v>
      </c>
      <c r="G1024" s="42" t="str">
        <f>ifna(VLookup(S1024,Shiny!B:C, 2, 0),"")</f>
        <v/>
      </c>
      <c r="H1024" s="43" t="s">
        <v>931</v>
      </c>
      <c r="I1024" s="44">
        <v>752.0</v>
      </c>
      <c r="J1024" s="45">
        <f>IFNA(VLOOKUP(S1024,'Imported Index'!A:B,2,0),1)</f>
        <v>1</v>
      </c>
      <c r="K1024" s="47"/>
      <c r="L1024" s="47"/>
      <c r="M1024" s="48"/>
      <c r="N1024" s="48"/>
      <c r="O1024" s="49">
        <f>ifna(VLookup(H1024, SwSh!A:B, 2, 0),"")</f>
        <v>92</v>
      </c>
      <c r="P1024" s="63"/>
      <c r="Q1024" s="49" t="str">
        <f>ifna(VLookup(H1024, PLA!A:C, 3, 0),"")</f>
        <v/>
      </c>
      <c r="R1024" s="49" t="str">
        <f>ifna(VLookup(H1024, Sv!A:B, 2, 0),"")</f>
        <v>I?</v>
      </c>
      <c r="S1024" s="51" t="str">
        <f t="shared" si="2"/>
        <v>araquanid</v>
      </c>
    </row>
    <row r="1025" ht="31.5" customHeight="1">
      <c r="A1025" s="31">
        <v>1024.0</v>
      </c>
      <c r="B1025" s="31">
        <v>2.0</v>
      </c>
      <c r="C1025" s="31">
        <v>7.0</v>
      </c>
      <c r="D1025" s="31">
        <v>8.0</v>
      </c>
      <c r="E1025" s="31">
        <v>2.0</v>
      </c>
      <c r="F1025" s="31">
        <v>2.0</v>
      </c>
      <c r="G1025" s="32" t="str">
        <f>ifna(VLookup(S1025,Shiny!B:C, 2, 0),"")</f>
        <v/>
      </c>
      <c r="H1025" s="52" t="s">
        <v>932</v>
      </c>
      <c r="I1025" s="53">
        <v>753.0</v>
      </c>
      <c r="J1025" s="54">
        <f>IFNA(VLOOKUP(S1025,'Imported Index'!A:B,2,0),1)</f>
        <v>1</v>
      </c>
      <c r="K1025" s="62"/>
      <c r="L1025" s="33"/>
      <c r="M1025" s="55"/>
      <c r="N1025" s="55"/>
      <c r="O1025" s="56">
        <f>ifna(VLookup(H1025, SwSh!A:B, 2, 0),"")</f>
        <v>17</v>
      </c>
      <c r="P1025" s="64"/>
      <c r="Q1025" s="56" t="str">
        <f>ifna(VLookup(H1025, PLA!A:C, 3, 0),"")</f>
        <v/>
      </c>
      <c r="R1025" s="56">
        <f>ifna(VLookup(H1025, Sv!A:B, 2, 0),"")</f>
        <v>247</v>
      </c>
      <c r="S1025" s="58" t="str">
        <f t="shared" si="2"/>
        <v>fomantis</v>
      </c>
    </row>
    <row r="1026" ht="31.5" customHeight="1">
      <c r="A1026" s="41">
        <v>1025.0</v>
      </c>
      <c r="B1026" s="41">
        <v>2.0</v>
      </c>
      <c r="C1026" s="41">
        <v>7.0</v>
      </c>
      <c r="D1026" s="41">
        <v>9.0</v>
      </c>
      <c r="E1026" s="41">
        <v>2.0</v>
      </c>
      <c r="F1026" s="41">
        <v>3.0</v>
      </c>
      <c r="G1026" s="42" t="str">
        <f>ifna(VLookup(S1026,Shiny!B:C, 2, 0),"")</f>
        <v/>
      </c>
      <c r="H1026" s="43" t="s">
        <v>933</v>
      </c>
      <c r="I1026" s="44">
        <v>754.0</v>
      </c>
      <c r="J1026" s="45">
        <f>IFNA(VLOOKUP(S1026,'Imported Index'!A:B,2,0),1)</f>
        <v>1</v>
      </c>
      <c r="K1026" s="61"/>
      <c r="L1026" s="47"/>
      <c r="M1026" s="48"/>
      <c r="N1026" s="48"/>
      <c r="O1026" s="49">
        <f>ifna(VLookup(H1026, SwSh!A:B, 2, 0),"")</f>
        <v>18</v>
      </c>
      <c r="P1026" s="63"/>
      <c r="Q1026" s="49" t="str">
        <f>ifna(VLookup(H1026, PLA!A:C, 3, 0),"")</f>
        <v/>
      </c>
      <c r="R1026" s="49">
        <f>ifna(VLookup(H1026, Sv!A:B, 2, 0),"")</f>
        <v>248</v>
      </c>
      <c r="S1026" s="51" t="str">
        <f t="shared" si="2"/>
        <v>lurantis</v>
      </c>
    </row>
    <row r="1027" ht="31.5" customHeight="1">
      <c r="A1027" s="31">
        <v>1026.0</v>
      </c>
      <c r="B1027" s="31">
        <v>2.0</v>
      </c>
      <c r="C1027" s="31">
        <v>7.0</v>
      </c>
      <c r="D1027" s="31">
        <v>10.0</v>
      </c>
      <c r="E1027" s="31">
        <v>2.0</v>
      </c>
      <c r="F1027" s="31">
        <v>4.0</v>
      </c>
      <c r="G1027" s="32" t="str">
        <f>ifna(VLookup(S1027,Shiny!B:C, 2, 0),"")</f>
        <v/>
      </c>
      <c r="H1027" s="52" t="s">
        <v>934</v>
      </c>
      <c r="I1027" s="53">
        <v>755.0</v>
      </c>
      <c r="J1027" s="54">
        <f>IFNA(VLOOKUP(S1027,'Imported Index'!A:B,2,0),1)</f>
        <v>1</v>
      </c>
      <c r="K1027" s="33"/>
      <c r="L1027" s="33"/>
      <c r="M1027" s="55"/>
      <c r="N1027" s="55"/>
      <c r="O1027" s="56">
        <f>ifna(VLookup(H1027, SwSh!A:B, 2, 0),"")</f>
        <v>340</v>
      </c>
      <c r="P1027" s="64"/>
      <c r="Q1027" s="56" t="str">
        <f>ifna(VLookup(H1027, PLA!A:C, 3, 0),"")</f>
        <v/>
      </c>
      <c r="R1027" s="56" t="str">
        <f>ifna(VLookup(H1027, Sv!A:B, 2, 0),"")</f>
        <v/>
      </c>
      <c r="S1027" s="58" t="str">
        <f t="shared" si="2"/>
        <v>morelull</v>
      </c>
    </row>
    <row r="1028" ht="31.5" customHeight="1">
      <c r="A1028" s="41">
        <v>1027.0</v>
      </c>
      <c r="B1028" s="41">
        <v>2.0</v>
      </c>
      <c r="C1028" s="41">
        <v>7.0</v>
      </c>
      <c r="D1028" s="41">
        <v>11.0</v>
      </c>
      <c r="E1028" s="41">
        <v>2.0</v>
      </c>
      <c r="F1028" s="41">
        <v>5.0</v>
      </c>
      <c r="G1028" s="42" t="str">
        <f>ifna(VLookup(S1028,Shiny!B:C, 2, 0),"")</f>
        <v/>
      </c>
      <c r="H1028" s="43" t="s">
        <v>935</v>
      </c>
      <c r="I1028" s="44">
        <v>756.0</v>
      </c>
      <c r="J1028" s="45">
        <f>IFNA(VLOOKUP(S1028,'Imported Index'!A:B,2,0),1)</f>
        <v>1</v>
      </c>
      <c r="K1028" s="47"/>
      <c r="L1028" s="47"/>
      <c r="M1028" s="48"/>
      <c r="N1028" s="48"/>
      <c r="O1028" s="49">
        <f>ifna(VLookup(H1028, SwSh!A:B, 2, 0),"")</f>
        <v>341</v>
      </c>
      <c r="P1028" s="63"/>
      <c r="Q1028" s="49" t="str">
        <f>ifna(VLookup(H1028, PLA!A:C, 3, 0),"")</f>
        <v/>
      </c>
      <c r="R1028" s="49" t="str">
        <f>ifna(VLookup(H1028, Sv!A:B, 2, 0),"")</f>
        <v/>
      </c>
      <c r="S1028" s="51" t="str">
        <f t="shared" si="2"/>
        <v>shiinotic</v>
      </c>
    </row>
    <row r="1029" ht="31.5" customHeight="1">
      <c r="A1029" s="31">
        <v>1028.0</v>
      </c>
      <c r="B1029" s="31">
        <v>2.0</v>
      </c>
      <c r="C1029" s="31">
        <v>7.0</v>
      </c>
      <c r="D1029" s="31">
        <v>12.0</v>
      </c>
      <c r="E1029" s="31">
        <v>2.0</v>
      </c>
      <c r="F1029" s="31">
        <v>6.0</v>
      </c>
      <c r="G1029" s="32" t="str">
        <f>ifna(VLookup(S1029,Shiny!B:C, 2, 0),"")</f>
        <v/>
      </c>
      <c r="H1029" s="52" t="s">
        <v>936</v>
      </c>
      <c r="I1029" s="53">
        <v>757.0</v>
      </c>
      <c r="J1029" s="54">
        <f>IFNA(VLOOKUP(S1029,'Imported Index'!A:B,2,0),1)</f>
        <v>1</v>
      </c>
      <c r="K1029" s="62"/>
      <c r="L1029" s="33"/>
      <c r="M1029" s="55"/>
      <c r="N1029" s="55"/>
      <c r="O1029" s="56">
        <f>ifna(VLookup(H1029, SwSh!A:B, 2, 0),"")</f>
        <v>159</v>
      </c>
      <c r="P1029" s="64"/>
      <c r="Q1029" s="56" t="str">
        <f>ifna(VLookup(H1029, PLA!A:C, 3, 0),"")</f>
        <v/>
      </c>
      <c r="R1029" s="56">
        <f>ifna(VLookup(H1029, Sv!A:B, 2, 0),"")</f>
        <v>120</v>
      </c>
      <c r="S1029" s="58" t="str">
        <f t="shared" si="2"/>
        <v>salandit</v>
      </c>
    </row>
    <row r="1030" ht="31.5" customHeight="1">
      <c r="A1030" s="41">
        <v>1029.0</v>
      </c>
      <c r="B1030" s="41">
        <v>2.0</v>
      </c>
      <c r="C1030" s="41">
        <v>7.0</v>
      </c>
      <c r="D1030" s="41">
        <v>13.0</v>
      </c>
      <c r="E1030" s="41">
        <v>3.0</v>
      </c>
      <c r="F1030" s="41">
        <v>1.0</v>
      </c>
      <c r="G1030" s="42" t="str">
        <f>ifna(VLookup(S1030,Shiny!B:C, 2, 0),"")</f>
        <v/>
      </c>
      <c r="H1030" s="43" t="s">
        <v>937</v>
      </c>
      <c r="I1030" s="44">
        <v>758.0</v>
      </c>
      <c r="J1030" s="45">
        <f>IFNA(VLOOKUP(S1030,'Imported Index'!A:B,2,0),1)</f>
        <v>1</v>
      </c>
      <c r="K1030" s="61"/>
      <c r="L1030" s="47"/>
      <c r="M1030" s="48"/>
      <c r="N1030" s="48"/>
      <c r="O1030" s="49">
        <f>ifna(VLookup(H1030, SwSh!A:B, 2, 0),"")</f>
        <v>160</v>
      </c>
      <c r="P1030" s="63"/>
      <c r="Q1030" s="49" t="str">
        <f>ifna(VLookup(H1030, PLA!A:C, 3, 0),"")</f>
        <v/>
      </c>
      <c r="R1030" s="49">
        <f>ifna(VLookup(H1030, Sv!A:B, 2, 0),"")</f>
        <v>121</v>
      </c>
      <c r="S1030" s="51" t="str">
        <f t="shared" si="2"/>
        <v>salazzle</v>
      </c>
    </row>
    <row r="1031" ht="31.5" customHeight="1">
      <c r="A1031" s="31">
        <v>1030.0</v>
      </c>
      <c r="B1031" s="31">
        <v>2.0</v>
      </c>
      <c r="C1031" s="31">
        <v>7.0</v>
      </c>
      <c r="D1031" s="31">
        <v>14.0</v>
      </c>
      <c r="E1031" s="31">
        <v>3.0</v>
      </c>
      <c r="F1031" s="31">
        <v>2.0</v>
      </c>
      <c r="G1031" s="32" t="str">
        <f>ifna(VLookup(S1031,Shiny!B:C, 2, 0),"")</f>
        <v/>
      </c>
      <c r="H1031" s="52" t="s">
        <v>938</v>
      </c>
      <c r="I1031" s="53">
        <v>759.0</v>
      </c>
      <c r="J1031" s="54">
        <f>IFNA(VLOOKUP(S1031,'Imported Index'!A:B,2,0),1)</f>
        <v>1</v>
      </c>
      <c r="K1031" s="33"/>
      <c r="L1031" s="33"/>
      <c r="M1031" s="55"/>
      <c r="N1031" s="55"/>
      <c r="O1031" s="56">
        <f>ifna(VLookup(H1031, SwSh!A:B, 2, 0),"")</f>
        <v>94</v>
      </c>
      <c r="P1031" s="64"/>
      <c r="Q1031" s="56" t="str">
        <f>ifna(VLookup(H1031, PLA!A:C, 3, 0),"")</f>
        <v/>
      </c>
      <c r="R1031" s="56" t="str">
        <f>ifna(VLookup(H1031, Sv!A:B, 2, 0),"")</f>
        <v/>
      </c>
      <c r="S1031" s="58" t="str">
        <f t="shared" si="2"/>
        <v>stufful</v>
      </c>
    </row>
    <row r="1032" ht="31.5" customHeight="1">
      <c r="A1032" s="41">
        <v>1031.0</v>
      </c>
      <c r="B1032" s="41">
        <v>2.0</v>
      </c>
      <c r="C1032" s="41">
        <v>7.0</v>
      </c>
      <c r="D1032" s="41">
        <v>15.0</v>
      </c>
      <c r="E1032" s="41">
        <v>3.0</v>
      </c>
      <c r="F1032" s="41">
        <v>3.0</v>
      </c>
      <c r="G1032" s="42" t="str">
        <f>ifna(VLookup(S1032,Shiny!B:C, 2, 0),"")</f>
        <v/>
      </c>
      <c r="H1032" s="43" t="s">
        <v>939</v>
      </c>
      <c r="I1032" s="44">
        <v>760.0</v>
      </c>
      <c r="J1032" s="45">
        <f>IFNA(VLOOKUP(S1032,'Imported Index'!A:B,2,0),1)</f>
        <v>1</v>
      </c>
      <c r="K1032" s="47"/>
      <c r="L1032" s="47"/>
      <c r="M1032" s="48"/>
      <c r="N1032" s="48"/>
      <c r="O1032" s="49">
        <f>ifna(VLookup(H1032, SwSh!A:B, 2, 0),"")</f>
        <v>95</v>
      </c>
      <c r="P1032" s="63"/>
      <c r="Q1032" s="49" t="str">
        <f>ifna(VLookup(H1032, PLA!A:C, 3, 0),"")</f>
        <v/>
      </c>
      <c r="R1032" s="49" t="str">
        <f>ifna(VLookup(H1032, Sv!A:B, 2, 0),"")</f>
        <v/>
      </c>
      <c r="S1032" s="51" t="str">
        <f t="shared" si="2"/>
        <v>bewear</v>
      </c>
    </row>
    <row r="1033" ht="31.5" customHeight="1">
      <c r="A1033" s="31">
        <v>1032.0</v>
      </c>
      <c r="B1033" s="31">
        <v>2.0</v>
      </c>
      <c r="C1033" s="31">
        <v>7.0</v>
      </c>
      <c r="D1033" s="31">
        <v>16.0</v>
      </c>
      <c r="E1033" s="31">
        <v>3.0</v>
      </c>
      <c r="F1033" s="31">
        <v>4.0</v>
      </c>
      <c r="G1033" s="32" t="str">
        <f>ifna(VLookup(S1033,Shiny!B:C, 2, 0),"")</f>
        <v/>
      </c>
      <c r="H1033" s="52" t="s">
        <v>940</v>
      </c>
      <c r="I1033" s="53">
        <v>761.0</v>
      </c>
      <c r="J1033" s="54">
        <f>IFNA(VLOOKUP(S1033,'Imported Index'!A:B,2,0),1)</f>
        <v>1</v>
      </c>
      <c r="K1033" s="62"/>
      <c r="L1033" s="33"/>
      <c r="M1033" s="55"/>
      <c r="N1033" s="55"/>
      <c r="O1033" s="56">
        <f>ifna(VLookup(H1033, SwSh!A:B, 2, 0),"")</f>
        <v>52</v>
      </c>
      <c r="P1033" s="64"/>
      <c r="Q1033" s="56" t="str">
        <f>ifna(VLookup(H1033, PLA!A:C, 3, 0),"")</f>
        <v/>
      </c>
      <c r="R1033" s="56">
        <f>ifna(VLookup(H1033, Sv!A:B, 2, 0),"")</f>
        <v>81</v>
      </c>
      <c r="S1033" s="58" t="str">
        <f t="shared" si="2"/>
        <v>bounsweet</v>
      </c>
    </row>
    <row r="1034" ht="31.5" customHeight="1">
      <c r="A1034" s="41">
        <v>1033.0</v>
      </c>
      <c r="B1034" s="41">
        <v>2.0</v>
      </c>
      <c r="C1034" s="41">
        <v>7.0</v>
      </c>
      <c r="D1034" s="41">
        <v>17.0</v>
      </c>
      <c r="E1034" s="41">
        <v>3.0</v>
      </c>
      <c r="F1034" s="41">
        <v>5.0</v>
      </c>
      <c r="G1034" s="42" t="str">
        <f>ifna(VLookup(S1034,Shiny!B:C, 2, 0),"")</f>
        <v/>
      </c>
      <c r="H1034" s="43" t="s">
        <v>941</v>
      </c>
      <c r="I1034" s="44">
        <v>762.0</v>
      </c>
      <c r="J1034" s="45">
        <f>IFNA(VLOOKUP(S1034,'Imported Index'!A:B,2,0),1)</f>
        <v>1</v>
      </c>
      <c r="K1034" s="61"/>
      <c r="L1034" s="47"/>
      <c r="M1034" s="48"/>
      <c r="N1034" s="48"/>
      <c r="O1034" s="49">
        <f>ifna(VLookup(H1034, SwSh!A:B, 2, 0),"")</f>
        <v>53</v>
      </c>
      <c r="P1034" s="63"/>
      <c r="Q1034" s="49" t="str">
        <f>ifna(VLookup(H1034, PLA!A:C, 3, 0),"")</f>
        <v/>
      </c>
      <c r="R1034" s="49">
        <f>ifna(VLookup(H1034, Sv!A:B, 2, 0),"")</f>
        <v>82</v>
      </c>
      <c r="S1034" s="51" t="str">
        <f t="shared" si="2"/>
        <v>steenee</v>
      </c>
    </row>
    <row r="1035" ht="31.5" customHeight="1">
      <c r="A1035" s="31">
        <v>1034.0</v>
      </c>
      <c r="B1035" s="31">
        <v>2.0</v>
      </c>
      <c r="C1035" s="31">
        <v>7.0</v>
      </c>
      <c r="D1035" s="31">
        <v>18.0</v>
      </c>
      <c r="E1035" s="31">
        <v>3.0</v>
      </c>
      <c r="F1035" s="31">
        <v>6.0</v>
      </c>
      <c r="G1035" s="32" t="str">
        <f>ifna(VLookup(S1035,Shiny!B:C, 2, 0),"")</f>
        <v/>
      </c>
      <c r="H1035" s="52" t="s">
        <v>942</v>
      </c>
      <c r="I1035" s="53">
        <v>763.0</v>
      </c>
      <c r="J1035" s="54">
        <f>IFNA(VLOOKUP(S1035,'Imported Index'!A:B,2,0),1)</f>
        <v>1</v>
      </c>
      <c r="K1035" s="62"/>
      <c r="L1035" s="33"/>
      <c r="M1035" s="55"/>
      <c r="N1035" s="55"/>
      <c r="O1035" s="56">
        <f>ifna(VLookup(H1035, SwSh!A:B, 2, 0),"")</f>
        <v>54</v>
      </c>
      <c r="P1035" s="64"/>
      <c r="Q1035" s="56" t="str">
        <f>ifna(VLookup(H1035, PLA!A:C, 3, 0),"")</f>
        <v/>
      </c>
      <c r="R1035" s="56">
        <f>ifna(VLookup(H1035, Sv!A:B, 2, 0),"")</f>
        <v>83</v>
      </c>
      <c r="S1035" s="58" t="str">
        <f t="shared" si="2"/>
        <v>tsareena</v>
      </c>
    </row>
    <row r="1036" ht="31.5" customHeight="1">
      <c r="A1036" s="41">
        <v>1035.0</v>
      </c>
      <c r="B1036" s="41">
        <v>2.0</v>
      </c>
      <c r="C1036" s="41">
        <v>7.0</v>
      </c>
      <c r="D1036" s="41">
        <v>19.0</v>
      </c>
      <c r="E1036" s="41">
        <v>4.0</v>
      </c>
      <c r="F1036" s="41">
        <v>1.0</v>
      </c>
      <c r="G1036" s="42" t="str">
        <f>ifna(VLookup(S1036,Shiny!B:C, 2, 0),"")</f>
        <v/>
      </c>
      <c r="H1036" s="43" t="s">
        <v>943</v>
      </c>
      <c r="I1036" s="44">
        <v>764.0</v>
      </c>
      <c r="J1036" s="45">
        <f>IFNA(VLOOKUP(S1036,'Imported Index'!A:B,2,0),1)</f>
        <v>1</v>
      </c>
      <c r="K1036" s="47"/>
      <c r="L1036" s="47"/>
      <c r="M1036" s="48"/>
      <c r="N1036" s="48"/>
      <c r="O1036" s="49">
        <f>ifna(VLookup(H1036, SwSh!A:B, 2, 0),"")</f>
        <v>79</v>
      </c>
      <c r="P1036" s="63"/>
      <c r="Q1036" s="49" t="str">
        <f>ifna(VLookup(H1036, PLA!A:C, 3, 0),"")</f>
        <v/>
      </c>
      <c r="R1036" s="49" t="str">
        <f>ifna(VLookup(H1036, Sv!A:B, 2, 0),"")</f>
        <v>I?</v>
      </c>
      <c r="S1036" s="51" t="str">
        <f t="shared" si="2"/>
        <v>comfey</v>
      </c>
    </row>
    <row r="1037" ht="31.5" customHeight="1">
      <c r="A1037" s="31">
        <v>1036.0</v>
      </c>
      <c r="B1037" s="31">
        <v>2.0</v>
      </c>
      <c r="C1037" s="31">
        <v>7.0</v>
      </c>
      <c r="D1037" s="31">
        <v>20.0</v>
      </c>
      <c r="E1037" s="31">
        <v>4.0</v>
      </c>
      <c r="F1037" s="31">
        <v>2.0</v>
      </c>
      <c r="G1037" s="32" t="str">
        <f>ifna(VLookup(S1037,Shiny!B:C, 2, 0),"")</f>
        <v/>
      </c>
      <c r="H1037" s="52" t="s">
        <v>944</v>
      </c>
      <c r="I1037" s="53">
        <v>765.0</v>
      </c>
      <c r="J1037" s="54">
        <f>IFNA(VLOOKUP(S1037,'Imported Index'!A:B,2,0),1)</f>
        <v>1</v>
      </c>
      <c r="K1037" s="62"/>
      <c r="L1037" s="33"/>
      <c r="M1037" s="55"/>
      <c r="N1037" s="55"/>
      <c r="O1037" s="56">
        <f>ifna(VLookup(H1037, SwSh!A:B, 2, 0),"")</f>
        <v>89</v>
      </c>
      <c r="P1037" s="64"/>
      <c r="Q1037" s="56" t="str">
        <f>ifna(VLookup(H1037, PLA!A:C, 3, 0),"")</f>
        <v/>
      </c>
      <c r="R1037" s="56">
        <f>ifna(VLookup(H1037, Sv!A:B, 2, 0),"")</f>
        <v>313</v>
      </c>
      <c r="S1037" s="58" t="str">
        <f t="shared" si="2"/>
        <v>oranguru</v>
      </c>
    </row>
    <row r="1038" ht="31.5" customHeight="1">
      <c r="A1038" s="41">
        <v>1037.0</v>
      </c>
      <c r="B1038" s="41">
        <v>2.0</v>
      </c>
      <c r="C1038" s="41">
        <v>7.0</v>
      </c>
      <c r="D1038" s="41">
        <v>21.0</v>
      </c>
      <c r="E1038" s="41">
        <v>4.0</v>
      </c>
      <c r="F1038" s="41">
        <v>3.0</v>
      </c>
      <c r="G1038" s="42" t="str">
        <f>ifna(VLookup(S1038,Shiny!B:C, 2, 0),"")</f>
        <v/>
      </c>
      <c r="H1038" s="43" t="s">
        <v>945</v>
      </c>
      <c r="I1038" s="44">
        <v>765.0</v>
      </c>
      <c r="J1038" s="45">
        <f>IFNA(VLOOKUP(S1038,'Imported Index'!A:B,2,0),1)</f>
        <v>1</v>
      </c>
      <c r="K1038" s="61"/>
      <c r="L1038" s="47"/>
      <c r="M1038" s="48"/>
      <c r="N1038" s="48"/>
      <c r="O1038" s="49">
        <f>ifna(VLookup(H1038, SwSh!A:B, 2, 0),"")</f>
        <v>90</v>
      </c>
      <c r="P1038" s="63"/>
      <c r="Q1038" s="49" t="str">
        <f>ifna(VLookup(H1038, PLA!A:C, 3, 0),"")</f>
        <v/>
      </c>
      <c r="R1038" s="49">
        <f>ifna(VLookup(H1038, Sv!A:B, 2, 0),"")</f>
        <v>314</v>
      </c>
      <c r="S1038" s="51" t="str">
        <f t="shared" si="2"/>
        <v>passimian</v>
      </c>
    </row>
    <row r="1039" ht="31.5" customHeight="1">
      <c r="A1039" s="31">
        <v>1038.0</v>
      </c>
      <c r="B1039" s="31">
        <v>2.0</v>
      </c>
      <c r="C1039" s="31">
        <v>7.0</v>
      </c>
      <c r="D1039" s="31">
        <v>22.0</v>
      </c>
      <c r="E1039" s="31">
        <v>4.0</v>
      </c>
      <c r="F1039" s="31">
        <v>4.0</v>
      </c>
      <c r="G1039" s="32" t="str">
        <f>ifna(VLookup(S1039,Shiny!B:C, 2, 0),"")</f>
        <v/>
      </c>
      <c r="H1039" s="52" t="s">
        <v>946</v>
      </c>
      <c r="I1039" s="53">
        <v>767.0</v>
      </c>
      <c r="J1039" s="54">
        <f>IFNA(VLOOKUP(S1039,'Imported Index'!A:B,2,0),1)</f>
        <v>1</v>
      </c>
      <c r="K1039" s="33"/>
      <c r="L1039" s="33"/>
      <c r="M1039" s="55"/>
      <c r="N1039" s="55"/>
      <c r="O1039" s="56">
        <f>ifna(VLookup(H1039, SwSh!A:B, 2, 0),"")</f>
        <v>124</v>
      </c>
      <c r="P1039" s="64"/>
      <c r="Q1039" s="56" t="str">
        <f>ifna(VLookup(H1039, PLA!A:C, 3, 0),"")</f>
        <v/>
      </c>
      <c r="R1039" s="56" t="str">
        <f>ifna(VLookup(H1039, Sv!A:B, 2, 0),"")</f>
        <v/>
      </c>
      <c r="S1039" s="58" t="str">
        <f t="shared" si="2"/>
        <v>wimpod</v>
      </c>
    </row>
    <row r="1040" ht="31.5" customHeight="1">
      <c r="A1040" s="41">
        <v>1039.0</v>
      </c>
      <c r="B1040" s="41">
        <v>2.0</v>
      </c>
      <c r="C1040" s="41">
        <v>7.0</v>
      </c>
      <c r="D1040" s="41">
        <v>23.0</v>
      </c>
      <c r="E1040" s="41">
        <v>4.0</v>
      </c>
      <c r="F1040" s="41">
        <v>5.0</v>
      </c>
      <c r="G1040" s="42" t="str">
        <f>ifna(VLookup(S1040,Shiny!B:C, 2, 0),"")</f>
        <v/>
      </c>
      <c r="H1040" s="43" t="s">
        <v>947</v>
      </c>
      <c r="I1040" s="44">
        <v>768.0</v>
      </c>
      <c r="J1040" s="45">
        <f>IFNA(VLOOKUP(S1040,'Imported Index'!A:B,2,0),1)</f>
        <v>1</v>
      </c>
      <c r="K1040" s="47"/>
      <c r="L1040" s="47"/>
      <c r="M1040" s="48"/>
      <c r="N1040" s="48"/>
      <c r="O1040" s="49">
        <f>ifna(VLookup(H1040, SwSh!A:B, 2, 0),"")</f>
        <v>125</v>
      </c>
      <c r="P1040" s="63"/>
      <c r="Q1040" s="49" t="str">
        <f>ifna(VLookup(H1040, PLA!A:C, 3, 0),"")</f>
        <v/>
      </c>
      <c r="R1040" s="49" t="str">
        <f>ifna(VLookup(H1040, Sv!A:B, 2, 0),"")</f>
        <v/>
      </c>
      <c r="S1040" s="51" t="str">
        <f t="shared" si="2"/>
        <v>golisopod</v>
      </c>
    </row>
    <row r="1041" ht="31.5" customHeight="1">
      <c r="A1041" s="31">
        <v>1040.0</v>
      </c>
      <c r="B1041" s="31">
        <v>2.0</v>
      </c>
      <c r="C1041" s="31">
        <v>7.0</v>
      </c>
      <c r="D1041" s="31">
        <v>24.0</v>
      </c>
      <c r="E1041" s="31">
        <v>4.0</v>
      </c>
      <c r="F1041" s="31">
        <v>6.0</v>
      </c>
      <c r="G1041" s="32" t="str">
        <f>ifna(VLookup(S1041,Shiny!B:C, 2, 0),"")</f>
        <v/>
      </c>
      <c r="H1041" s="52" t="s">
        <v>948</v>
      </c>
      <c r="I1041" s="53">
        <v>769.0</v>
      </c>
      <c r="J1041" s="54">
        <f>IFNA(VLOOKUP(S1041,'Imported Index'!A:B,2,0),1)</f>
        <v>1</v>
      </c>
      <c r="K1041" s="62"/>
      <c r="L1041" s="33"/>
      <c r="M1041" s="55"/>
      <c r="N1041" s="55"/>
      <c r="O1041" s="56">
        <f>ifna(VLookup(H1041, SwSh!A:B, 2, 0),"")</f>
        <v>133</v>
      </c>
      <c r="P1041" s="64"/>
      <c r="Q1041" s="56" t="str">
        <f>ifna(VLookup(H1041, PLA!A:C, 3, 0),"")</f>
        <v/>
      </c>
      <c r="R1041" s="56">
        <f>ifna(VLookup(H1041, Sv!A:B, 2, 0),"")</f>
        <v>322</v>
      </c>
      <c r="S1041" s="58" t="str">
        <f t="shared" si="2"/>
        <v>sandygast</v>
      </c>
    </row>
    <row r="1042" ht="31.5" customHeight="1">
      <c r="A1042" s="41">
        <v>1041.0</v>
      </c>
      <c r="B1042" s="41">
        <v>2.0</v>
      </c>
      <c r="C1042" s="41">
        <v>7.0</v>
      </c>
      <c r="D1042" s="41">
        <v>25.0</v>
      </c>
      <c r="E1042" s="41">
        <v>5.0</v>
      </c>
      <c r="F1042" s="41">
        <v>1.0</v>
      </c>
      <c r="G1042" s="42" t="str">
        <f>ifna(VLookup(S1042,Shiny!B:C, 2, 0),"")</f>
        <v/>
      </c>
      <c r="H1042" s="43" t="s">
        <v>949</v>
      </c>
      <c r="I1042" s="44">
        <v>770.0</v>
      </c>
      <c r="J1042" s="45">
        <f>IFNA(VLOOKUP(S1042,'Imported Index'!A:B,2,0),1)</f>
        <v>1</v>
      </c>
      <c r="K1042" s="61"/>
      <c r="L1042" s="47"/>
      <c r="M1042" s="48"/>
      <c r="N1042" s="48"/>
      <c r="O1042" s="49">
        <f>ifna(VLookup(H1042, SwSh!A:B, 2, 0),"")</f>
        <v>134</v>
      </c>
      <c r="P1042" s="63"/>
      <c r="Q1042" s="49" t="str">
        <f>ifna(VLookup(H1042, PLA!A:C, 3, 0),"")</f>
        <v/>
      </c>
      <c r="R1042" s="49">
        <f>ifna(VLookup(H1042, Sv!A:B, 2, 0),"")</f>
        <v>323</v>
      </c>
      <c r="S1042" s="51" t="str">
        <f t="shared" si="2"/>
        <v>palossand</v>
      </c>
    </row>
    <row r="1043" ht="31.5" customHeight="1">
      <c r="A1043" s="31">
        <v>1042.0</v>
      </c>
      <c r="B1043" s="31">
        <v>2.0</v>
      </c>
      <c r="C1043" s="31">
        <v>7.0</v>
      </c>
      <c r="D1043" s="31">
        <v>26.0</v>
      </c>
      <c r="E1043" s="31">
        <v>5.0</v>
      </c>
      <c r="F1043" s="31">
        <v>2.0</v>
      </c>
      <c r="G1043" s="32" t="str">
        <f>ifna(VLookup(S1043,Shiny!B:C, 2, 0),"")</f>
        <v/>
      </c>
      <c r="H1043" s="52" t="s">
        <v>950</v>
      </c>
      <c r="I1043" s="53">
        <v>771.0</v>
      </c>
      <c r="J1043" s="54">
        <f>IFNA(VLOOKUP(S1043,'Imported Index'!A:B,2,0),1)</f>
        <v>1</v>
      </c>
      <c r="K1043" s="33"/>
      <c r="L1043" s="33"/>
      <c r="M1043" s="55"/>
      <c r="N1043" s="55"/>
      <c r="O1043" s="56">
        <f>ifna(VLookup(H1043, SwSh!A:B, 2, 0),"")</f>
        <v>156</v>
      </c>
      <c r="P1043" s="64"/>
      <c r="Q1043" s="56" t="str">
        <f>ifna(VLookup(H1043, PLA!A:C, 3, 0),"")</f>
        <v/>
      </c>
      <c r="R1043" s="56" t="str">
        <f>ifna(VLookup(H1043, Sv!A:B, 2, 0),"")</f>
        <v/>
      </c>
      <c r="S1043" s="58" t="str">
        <f t="shared" si="2"/>
        <v>pyukumuku</v>
      </c>
    </row>
    <row r="1044" ht="31.5" customHeight="1">
      <c r="A1044" s="41">
        <v>1043.0</v>
      </c>
      <c r="B1044" s="41">
        <v>2.0</v>
      </c>
      <c r="C1044" s="41">
        <v>7.0</v>
      </c>
      <c r="D1044" s="41">
        <v>27.0</v>
      </c>
      <c r="E1044" s="41">
        <v>5.0</v>
      </c>
      <c r="F1044" s="41">
        <v>3.0</v>
      </c>
      <c r="G1044" s="42" t="str">
        <f>ifna(VLookup(S1044,Shiny!B:C, 2, 0),"")</f>
        <v/>
      </c>
      <c r="H1044" s="43" t="s">
        <v>951</v>
      </c>
      <c r="I1044" s="44">
        <v>772.0</v>
      </c>
      <c r="J1044" s="45">
        <f>IFNA(VLOOKUP(S1044,'Imported Index'!A:B,2,0),1)</f>
        <v>1</v>
      </c>
      <c r="K1044" s="47"/>
      <c r="L1044" s="47"/>
      <c r="M1044" s="48"/>
      <c r="N1044" s="48"/>
      <c r="O1044" s="49">
        <f>ifna(VLookup(H1044, SwSh!A:B, 2, 0),"")</f>
        <v>381</v>
      </c>
      <c r="P1044" s="63"/>
      <c r="Q1044" s="49" t="str">
        <f>ifna(VLookup(H1044, PLA!A:C, 3, 0),"")</f>
        <v/>
      </c>
      <c r="R1044" s="49" t="str">
        <f>ifna(VLookup(H1044, Sv!A:B, 2, 0),"")</f>
        <v/>
      </c>
      <c r="S1044" s="51" t="str">
        <f t="shared" si="2"/>
        <v>type: null</v>
      </c>
    </row>
    <row r="1045" ht="31.5" customHeight="1">
      <c r="A1045" s="31">
        <v>1044.0</v>
      </c>
      <c r="B1045" s="31">
        <v>2.0</v>
      </c>
      <c r="C1045" s="31">
        <v>7.0</v>
      </c>
      <c r="D1045" s="31">
        <v>28.0</v>
      </c>
      <c r="E1045" s="31">
        <v>5.0</v>
      </c>
      <c r="F1045" s="31">
        <v>4.0</v>
      </c>
      <c r="G1045" s="32" t="str">
        <f>ifna(VLookup(S1045,Shiny!B:C, 2, 0),"")</f>
        <v/>
      </c>
      <c r="H1045" s="52" t="s">
        <v>952</v>
      </c>
      <c r="I1045" s="53">
        <v>773.0</v>
      </c>
      <c r="J1045" s="54">
        <f>IFNA(VLOOKUP(S1045,'Imported Index'!A:B,2,0),1)</f>
        <v>1</v>
      </c>
      <c r="K1045" s="33"/>
      <c r="L1045" s="33"/>
      <c r="M1045" s="55"/>
      <c r="N1045" s="55"/>
      <c r="O1045" s="56">
        <f>ifna(VLookup(H1045, SwSh!A:B, 2, 0),"")</f>
        <v>382</v>
      </c>
      <c r="P1045" s="64"/>
      <c r="Q1045" s="56" t="str">
        <f>ifna(VLookup(H1045, PLA!A:C, 3, 0),"")</f>
        <v/>
      </c>
      <c r="R1045" s="56" t="str">
        <f>ifna(VLookup(H1045, Sv!A:B, 2, 0),"")</f>
        <v/>
      </c>
      <c r="S1045" s="58" t="str">
        <f t="shared" si="2"/>
        <v>silvally</v>
      </c>
    </row>
    <row r="1046" ht="31.5" customHeight="1">
      <c r="A1046" s="41">
        <v>1045.0</v>
      </c>
      <c r="B1046" s="41">
        <v>2.0</v>
      </c>
      <c r="C1046" s="41">
        <v>7.0</v>
      </c>
      <c r="D1046" s="41">
        <v>29.0</v>
      </c>
      <c r="E1046" s="41">
        <v>5.0</v>
      </c>
      <c r="F1046" s="41">
        <v>5.0</v>
      </c>
      <c r="G1046" s="42" t="str">
        <f>ifna(VLookup(S1046,Shiny!B:C, 2, 0),"")</f>
        <v/>
      </c>
      <c r="H1046" s="43" t="s">
        <v>953</v>
      </c>
      <c r="I1046" s="44">
        <v>774.0</v>
      </c>
      <c r="J1046" s="45">
        <f>IFNA(VLOOKUP(S1046,'Imported Index'!A:B,2,0),1)</f>
        <v>1</v>
      </c>
      <c r="K1046" s="46"/>
      <c r="L1046" s="83"/>
      <c r="M1046" s="85"/>
      <c r="N1046" s="48"/>
      <c r="O1046" s="49" t="str">
        <f>ifna(VLookup(H1046, SwSh!A:B, 2, 0),"")</f>
        <v/>
      </c>
      <c r="P1046" s="63"/>
      <c r="Q1046" s="49" t="str">
        <f>ifna(VLookup(H1046, PLA!A:C, 3, 0),"")</f>
        <v/>
      </c>
      <c r="R1046" s="49" t="str">
        <f>ifna(VLookup(H1046, Sv!A:B, 2, 0),"")</f>
        <v>I?</v>
      </c>
      <c r="S1046" s="51" t="str">
        <f t="shared" si="2"/>
        <v>minior</v>
      </c>
    </row>
    <row r="1047" ht="31.5" customHeight="1">
      <c r="A1047" s="31">
        <v>1046.0</v>
      </c>
      <c r="B1047" s="31">
        <v>2.0</v>
      </c>
      <c r="C1047" s="31">
        <v>7.0</v>
      </c>
      <c r="D1047" s="31">
        <v>30.0</v>
      </c>
      <c r="E1047" s="31">
        <v>5.0</v>
      </c>
      <c r="F1047" s="31">
        <v>6.0</v>
      </c>
      <c r="G1047" s="32" t="str">
        <f>ifna(VLookup(S1047,Shiny!B:C, 2, 0),"")</f>
        <v/>
      </c>
      <c r="H1047" s="52" t="s">
        <v>954</v>
      </c>
      <c r="I1047" s="53">
        <v>775.0</v>
      </c>
      <c r="J1047" s="54">
        <f>IFNA(VLOOKUP(S1047,'Imported Index'!A:B,2,0),1)</f>
        <v>1</v>
      </c>
      <c r="K1047" s="62"/>
      <c r="L1047" s="33"/>
      <c r="M1047" s="55"/>
      <c r="N1047" s="55"/>
      <c r="O1047" s="56" t="str">
        <f>ifna(VLookup(H1047, SwSh!A:B, 2, 0),"")</f>
        <v/>
      </c>
      <c r="P1047" s="64"/>
      <c r="Q1047" s="56" t="str">
        <f>ifna(VLookup(H1047, PLA!A:C, 3, 0),"")</f>
        <v/>
      </c>
      <c r="R1047" s="56">
        <f>ifna(VLookup(H1047, Sv!A:B, 2, 0),"")</f>
        <v>315</v>
      </c>
      <c r="S1047" s="58" t="str">
        <f t="shared" si="2"/>
        <v>komala</v>
      </c>
    </row>
    <row r="1048" ht="31.5" customHeight="1">
      <c r="A1048" s="41">
        <v>1047.0</v>
      </c>
      <c r="B1048" s="41">
        <v>2.0</v>
      </c>
      <c r="C1048" s="41">
        <v>8.0</v>
      </c>
      <c r="D1048" s="41">
        <v>1.0</v>
      </c>
      <c r="E1048" s="41">
        <v>1.0</v>
      </c>
      <c r="F1048" s="41">
        <v>1.0</v>
      </c>
      <c r="G1048" s="42" t="str">
        <f>ifna(VLookup(S1048,Shiny!B:C, 2, 0),"")</f>
        <v/>
      </c>
      <c r="H1048" s="43" t="s">
        <v>955</v>
      </c>
      <c r="I1048" s="44">
        <v>776.0</v>
      </c>
      <c r="J1048" s="45">
        <f>IFNA(VLOOKUP(S1048,'Imported Index'!A:B,2,0),1)</f>
        <v>1</v>
      </c>
      <c r="K1048" s="47"/>
      <c r="L1048" s="47"/>
      <c r="M1048" s="48"/>
      <c r="N1048" s="48"/>
      <c r="O1048" s="49">
        <f>ifna(VLookup(H1048, SwSh!A:B, 2, 0),"")</f>
        <v>347</v>
      </c>
      <c r="P1048" s="63"/>
      <c r="Q1048" s="49" t="str">
        <f>ifna(VLookup(H1048, PLA!A:C, 3, 0),"")</f>
        <v/>
      </c>
      <c r="R1048" s="49" t="str">
        <f>ifna(VLookup(H1048, Sv!A:B, 2, 0),"")</f>
        <v/>
      </c>
      <c r="S1048" s="51" t="str">
        <f t="shared" si="2"/>
        <v>turtonator</v>
      </c>
    </row>
    <row r="1049" ht="31.5" customHeight="1">
      <c r="A1049" s="31">
        <v>1048.0</v>
      </c>
      <c r="B1049" s="31">
        <v>2.0</v>
      </c>
      <c r="C1049" s="31">
        <v>8.0</v>
      </c>
      <c r="D1049" s="31">
        <v>2.0</v>
      </c>
      <c r="E1049" s="31">
        <v>1.0</v>
      </c>
      <c r="F1049" s="31">
        <v>2.0</v>
      </c>
      <c r="G1049" s="32" t="str">
        <f>ifna(VLookup(S1049,Shiny!B:C, 2, 0),"")</f>
        <v/>
      </c>
      <c r="H1049" s="52" t="s">
        <v>956</v>
      </c>
      <c r="I1049" s="53">
        <v>777.0</v>
      </c>
      <c r="J1049" s="54">
        <f>IFNA(VLOOKUP(S1049,'Imported Index'!A:B,2,0),1)</f>
        <v>1</v>
      </c>
      <c r="K1049" s="33"/>
      <c r="L1049" s="33"/>
      <c r="M1049" s="55"/>
      <c r="N1049" s="55"/>
      <c r="O1049" s="56">
        <f>ifna(VLookup(H1049, SwSh!A:B, 2, 0),"")</f>
        <v>348</v>
      </c>
      <c r="P1049" s="64"/>
      <c r="Q1049" s="56" t="str">
        <f>ifna(VLookup(H1049, PLA!A:C, 3, 0),"")</f>
        <v/>
      </c>
      <c r="R1049" s="56" t="str">
        <f>ifna(VLookup(H1049, Sv!A:B, 2, 0),"")</f>
        <v/>
      </c>
      <c r="S1049" s="58" t="str">
        <f t="shared" si="2"/>
        <v>togedemaru</v>
      </c>
    </row>
    <row r="1050" ht="31.5" customHeight="1">
      <c r="A1050" s="41">
        <v>1049.0</v>
      </c>
      <c r="B1050" s="41">
        <v>2.0</v>
      </c>
      <c r="C1050" s="41">
        <v>8.0</v>
      </c>
      <c r="D1050" s="41">
        <v>3.0</v>
      </c>
      <c r="E1050" s="41">
        <v>1.0</v>
      </c>
      <c r="F1050" s="41">
        <v>3.0</v>
      </c>
      <c r="G1050" s="42" t="str">
        <f>ifna(VLookup(S1050,Shiny!B:C, 2, 0),"")</f>
        <v/>
      </c>
      <c r="H1050" s="43" t="s">
        <v>957</v>
      </c>
      <c r="I1050" s="44">
        <v>778.0</v>
      </c>
      <c r="J1050" s="45">
        <f>IFNA(VLOOKUP(S1050,'Imported Index'!A:B,2,0),1)</f>
        <v>1</v>
      </c>
      <c r="K1050" s="61"/>
      <c r="L1050" s="47"/>
      <c r="M1050" s="48"/>
      <c r="N1050" s="48"/>
      <c r="O1050" s="49">
        <f>ifna(VLookup(H1050, SwSh!A:B, 2, 0),"")</f>
        <v>46</v>
      </c>
      <c r="P1050" s="63"/>
      <c r="Q1050" s="49" t="str">
        <f>ifna(VLookup(H1050, PLA!A:C, 3, 0),"")</f>
        <v/>
      </c>
      <c r="R1050" s="49">
        <f>ifna(VLookup(H1050, Sv!A:B, 2, 0),"")</f>
        <v>239</v>
      </c>
      <c r="S1050" s="51" t="str">
        <f t="shared" si="2"/>
        <v>mimikyu</v>
      </c>
    </row>
    <row r="1051" ht="31.5" customHeight="1">
      <c r="A1051" s="31">
        <v>1050.0</v>
      </c>
      <c r="B1051" s="31">
        <v>2.0</v>
      </c>
      <c r="C1051" s="31">
        <v>8.0</v>
      </c>
      <c r="D1051" s="31">
        <v>4.0</v>
      </c>
      <c r="E1051" s="31">
        <v>1.0</v>
      </c>
      <c r="F1051" s="31">
        <v>4.0</v>
      </c>
      <c r="G1051" s="32" t="str">
        <f>ifna(VLookup(S1051,Shiny!B:C, 2, 0),"")</f>
        <v/>
      </c>
      <c r="H1051" s="52" t="s">
        <v>958</v>
      </c>
      <c r="I1051" s="53">
        <v>779.0</v>
      </c>
      <c r="J1051" s="54">
        <f>IFNA(VLOOKUP(S1051,'Imported Index'!A:B,2,0),1)</f>
        <v>1</v>
      </c>
      <c r="K1051" s="62"/>
      <c r="L1051" s="33"/>
      <c r="M1051" s="55"/>
      <c r="N1051" s="55"/>
      <c r="O1051" s="56" t="str">
        <f>ifna(VLookup(H1051, SwSh!A:B, 2, 0),"")</f>
        <v/>
      </c>
      <c r="P1051" s="64"/>
      <c r="Q1051" s="56" t="str">
        <f>ifna(VLookup(H1051, PLA!A:C, 3, 0),"")</f>
        <v/>
      </c>
      <c r="R1051" s="56">
        <f>ifna(VLookup(H1051, Sv!A:B, 2, 0),"")</f>
        <v>335</v>
      </c>
      <c r="S1051" s="58" t="str">
        <f t="shared" si="2"/>
        <v>bruxish</v>
      </c>
    </row>
    <row r="1052" ht="31.5" customHeight="1">
      <c r="A1052" s="41">
        <v>1051.0</v>
      </c>
      <c r="B1052" s="41">
        <v>2.0</v>
      </c>
      <c r="C1052" s="41">
        <v>8.0</v>
      </c>
      <c r="D1052" s="41">
        <v>5.0</v>
      </c>
      <c r="E1052" s="41">
        <v>1.0</v>
      </c>
      <c r="F1052" s="41">
        <v>5.0</v>
      </c>
      <c r="G1052" s="42" t="str">
        <f>ifna(VLookup(S1052,Shiny!B:C, 2, 0),"")</f>
        <v/>
      </c>
      <c r="H1052" s="43" t="s">
        <v>959</v>
      </c>
      <c r="I1052" s="44">
        <v>780.0</v>
      </c>
      <c r="J1052" s="45">
        <f>IFNA(VLOOKUP(S1052,'Imported Index'!A:B,2,0),1)</f>
        <v>1</v>
      </c>
      <c r="K1052" s="47"/>
      <c r="L1052" s="47"/>
      <c r="M1052" s="48"/>
      <c r="N1052" s="48"/>
      <c r="O1052" s="49">
        <f>ifna(VLookup(H1052, SwSh!A:B, 2, 0),"")</f>
        <v>346</v>
      </c>
      <c r="P1052" s="63"/>
      <c r="Q1052" s="49" t="str">
        <f>ifna(VLookup(H1052, PLA!A:C, 3, 0),"")</f>
        <v/>
      </c>
      <c r="R1052" s="49" t="str">
        <f>ifna(VLookup(H1052, Sv!A:B, 2, 0),"")</f>
        <v/>
      </c>
      <c r="S1052" s="51" t="str">
        <f t="shared" si="2"/>
        <v>drampa</v>
      </c>
    </row>
    <row r="1053" ht="31.5" customHeight="1">
      <c r="A1053" s="31">
        <v>1052.0</v>
      </c>
      <c r="B1053" s="31">
        <v>2.0</v>
      </c>
      <c r="C1053" s="31">
        <v>8.0</v>
      </c>
      <c r="D1053" s="31">
        <v>6.0</v>
      </c>
      <c r="E1053" s="31">
        <v>1.0</v>
      </c>
      <c r="F1053" s="31">
        <v>6.0</v>
      </c>
      <c r="G1053" s="32" t="str">
        <f>ifna(VLookup(S1053,Shiny!B:C, 2, 0),"")</f>
        <v/>
      </c>
      <c r="H1053" s="52" t="s">
        <v>960</v>
      </c>
      <c r="I1053" s="53">
        <v>781.0</v>
      </c>
      <c r="J1053" s="54">
        <f>IFNA(VLOOKUP(S1053,'Imported Index'!A:B,2,0),1)</f>
        <v>1</v>
      </c>
      <c r="K1053" s="33"/>
      <c r="L1053" s="33"/>
      <c r="M1053" s="55"/>
      <c r="N1053" s="55"/>
      <c r="O1053" s="56">
        <f>ifna(VLookup(H1053, SwSh!A:B, 2, 0),"")</f>
        <v>162</v>
      </c>
      <c r="P1053" s="64"/>
      <c r="Q1053" s="56" t="str">
        <f>ifna(VLookup(H1053, PLA!A:C, 3, 0),"")</f>
        <v/>
      </c>
      <c r="R1053" s="56" t="str">
        <f>ifna(VLookup(H1053, Sv!A:B, 2, 0),"")</f>
        <v/>
      </c>
      <c r="S1053" s="58" t="str">
        <f t="shared" si="2"/>
        <v>dhelmise</v>
      </c>
    </row>
    <row r="1054" ht="31.5" customHeight="1">
      <c r="A1054" s="41">
        <v>1053.0</v>
      </c>
      <c r="B1054" s="41">
        <v>2.0</v>
      </c>
      <c r="C1054" s="41">
        <v>8.0</v>
      </c>
      <c r="D1054" s="41">
        <v>7.0</v>
      </c>
      <c r="E1054" s="41">
        <v>2.0</v>
      </c>
      <c r="F1054" s="41">
        <v>1.0</v>
      </c>
      <c r="G1054" s="42" t="str">
        <f>ifna(VLookup(S1054,Shiny!B:C, 2, 0),"")</f>
        <v/>
      </c>
      <c r="H1054" s="43" t="s">
        <v>961</v>
      </c>
      <c r="I1054" s="44">
        <v>782.0</v>
      </c>
      <c r="J1054" s="45">
        <f>IFNA(VLOOKUP(S1054,'Imported Index'!A:B,2,0),1)</f>
        <v>1</v>
      </c>
      <c r="K1054" s="47"/>
      <c r="L1054" s="47"/>
      <c r="M1054" s="48"/>
      <c r="N1054" s="48"/>
      <c r="O1054" s="49">
        <f>ifna(VLookup(H1054, SwSh!A:B, 2, 0),"")</f>
        <v>165</v>
      </c>
      <c r="P1054" s="63"/>
      <c r="Q1054" s="49" t="str">
        <f>ifna(VLookup(H1054, PLA!A:C, 3, 0),"")</f>
        <v/>
      </c>
      <c r="R1054" s="49" t="str">
        <f>ifna(VLookup(H1054, Sv!A:B, 2, 0),"")</f>
        <v>K131</v>
      </c>
      <c r="S1054" s="51" t="str">
        <f t="shared" si="2"/>
        <v>jangmo-o</v>
      </c>
    </row>
    <row r="1055" ht="31.5" customHeight="1">
      <c r="A1055" s="31">
        <v>1054.0</v>
      </c>
      <c r="B1055" s="31">
        <v>2.0</v>
      </c>
      <c r="C1055" s="31">
        <v>8.0</v>
      </c>
      <c r="D1055" s="31">
        <v>8.0</v>
      </c>
      <c r="E1055" s="31">
        <v>2.0</v>
      </c>
      <c r="F1055" s="31">
        <v>2.0</v>
      </c>
      <c r="G1055" s="32" t="str">
        <f>ifna(VLookup(S1055,Shiny!B:C, 2, 0),"")</f>
        <v/>
      </c>
      <c r="H1055" s="52" t="s">
        <v>962</v>
      </c>
      <c r="I1055" s="53">
        <v>783.0</v>
      </c>
      <c r="J1055" s="54">
        <f>IFNA(VLOOKUP(S1055,'Imported Index'!A:B,2,0),1)</f>
        <v>1</v>
      </c>
      <c r="K1055" s="33"/>
      <c r="L1055" s="33"/>
      <c r="M1055" s="55"/>
      <c r="N1055" s="55"/>
      <c r="O1055" s="56">
        <f>ifna(VLookup(H1055, SwSh!A:B, 2, 0),"")</f>
        <v>166</v>
      </c>
      <c r="P1055" s="64"/>
      <c r="Q1055" s="56" t="str">
        <f>ifna(VLookup(H1055, PLA!A:C, 3, 0),"")</f>
        <v/>
      </c>
      <c r="R1055" s="56" t="str">
        <f>ifna(VLookup(H1055, Sv!A:B, 2, 0),"")</f>
        <v>K132</v>
      </c>
      <c r="S1055" s="58" t="str">
        <f t="shared" si="2"/>
        <v>hakamo-o</v>
      </c>
    </row>
    <row r="1056" ht="31.5" customHeight="1">
      <c r="A1056" s="41">
        <v>1055.0</v>
      </c>
      <c r="B1056" s="41">
        <v>2.0</v>
      </c>
      <c r="C1056" s="41">
        <v>8.0</v>
      </c>
      <c r="D1056" s="41">
        <v>9.0</v>
      </c>
      <c r="E1056" s="41">
        <v>2.0</v>
      </c>
      <c r="F1056" s="41">
        <v>3.0</v>
      </c>
      <c r="G1056" s="42" t="str">
        <f>ifna(VLookup(S1056,Shiny!B:C, 2, 0),"")</f>
        <v/>
      </c>
      <c r="H1056" s="43" t="s">
        <v>963</v>
      </c>
      <c r="I1056" s="44">
        <v>784.0</v>
      </c>
      <c r="J1056" s="45">
        <f>IFNA(VLOOKUP(S1056,'Imported Index'!A:B,2,0),1)</f>
        <v>1</v>
      </c>
      <c r="K1056" s="47"/>
      <c r="L1056" s="47"/>
      <c r="M1056" s="48"/>
      <c r="N1056" s="48"/>
      <c r="O1056" s="49">
        <f>ifna(VLookup(H1056, SwSh!A:B, 2, 0),"")</f>
        <v>167</v>
      </c>
      <c r="P1056" s="63"/>
      <c r="Q1056" s="49" t="str">
        <f>ifna(VLookup(H1056, PLA!A:C, 3, 0),"")</f>
        <v/>
      </c>
      <c r="R1056" s="49" t="str">
        <f>ifna(VLookup(H1056, Sv!A:B, 2, 0),"")</f>
        <v>K133</v>
      </c>
      <c r="S1056" s="51" t="str">
        <f t="shared" si="2"/>
        <v>kommo-o</v>
      </c>
    </row>
    <row r="1057" ht="31.5" customHeight="1">
      <c r="A1057" s="31">
        <v>1056.0</v>
      </c>
      <c r="B1057" s="31">
        <v>2.0</v>
      </c>
      <c r="C1057" s="31">
        <v>8.0</v>
      </c>
      <c r="D1057" s="31">
        <v>10.0</v>
      </c>
      <c r="E1057" s="31">
        <v>2.0</v>
      </c>
      <c r="F1057" s="31">
        <v>4.0</v>
      </c>
      <c r="G1057" s="32" t="str">
        <f>ifna(VLookup(S1057,Shiny!B:C, 2, 0),"")</f>
        <v/>
      </c>
      <c r="H1057" s="52" t="s">
        <v>964</v>
      </c>
      <c r="I1057" s="53">
        <v>785.0</v>
      </c>
      <c r="J1057" s="54">
        <f>IFNA(VLOOKUP(S1057,'Imported Index'!A:B,2,0),1)</f>
        <v>1</v>
      </c>
      <c r="K1057" s="33"/>
      <c r="L1057" s="33"/>
      <c r="M1057" s="55"/>
      <c r="N1057" s="55"/>
      <c r="O1057" s="56">
        <f>ifna(VLookup(H1057, SwSh!A:B, 2, 0),"")</f>
        <v>785</v>
      </c>
      <c r="P1057" s="64"/>
      <c r="Q1057" s="56" t="str">
        <f>ifna(VLookup(H1057, PLA!A:C, 3, 0),"")</f>
        <v/>
      </c>
      <c r="R1057" s="56" t="str">
        <f>ifna(VLookup(H1057, Sv!A:B, 2, 0),"")</f>
        <v/>
      </c>
      <c r="S1057" s="58" t="str">
        <f t="shared" si="2"/>
        <v>tapu koko</v>
      </c>
    </row>
    <row r="1058" ht="31.5" customHeight="1">
      <c r="A1058" s="41">
        <v>1057.0</v>
      </c>
      <c r="B1058" s="41">
        <v>2.0</v>
      </c>
      <c r="C1058" s="41">
        <v>8.0</v>
      </c>
      <c r="D1058" s="41">
        <v>11.0</v>
      </c>
      <c r="E1058" s="41">
        <v>2.0</v>
      </c>
      <c r="F1058" s="41">
        <v>5.0</v>
      </c>
      <c r="G1058" s="42" t="str">
        <f>ifna(VLookup(S1058,Shiny!B:C, 2, 0),"")</f>
        <v/>
      </c>
      <c r="H1058" s="43" t="s">
        <v>965</v>
      </c>
      <c r="I1058" s="44">
        <v>786.0</v>
      </c>
      <c r="J1058" s="45">
        <f>IFNA(VLOOKUP(S1058,'Imported Index'!A:B,2,0),1)</f>
        <v>1</v>
      </c>
      <c r="K1058" s="47"/>
      <c r="L1058" s="47"/>
      <c r="M1058" s="48"/>
      <c r="N1058" s="48"/>
      <c r="O1058" s="49">
        <f>ifna(VLookup(H1058, SwSh!A:B, 2, 0),"")</f>
        <v>786</v>
      </c>
      <c r="P1058" s="63"/>
      <c r="Q1058" s="49" t="str">
        <f>ifna(VLookup(H1058, PLA!A:C, 3, 0),"")</f>
        <v/>
      </c>
      <c r="R1058" s="49" t="str">
        <f>ifna(VLookup(H1058, Sv!A:B, 2, 0),"")</f>
        <v/>
      </c>
      <c r="S1058" s="51" t="str">
        <f t="shared" si="2"/>
        <v>tapu lele</v>
      </c>
    </row>
    <row r="1059" ht="31.5" customHeight="1">
      <c r="A1059" s="31">
        <v>1058.0</v>
      </c>
      <c r="B1059" s="31">
        <v>2.0</v>
      </c>
      <c r="C1059" s="31">
        <v>8.0</v>
      </c>
      <c r="D1059" s="31">
        <v>12.0</v>
      </c>
      <c r="E1059" s="31">
        <v>2.0</v>
      </c>
      <c r="F1059" s="31">
        <v>6.0</v>
      </c>
      <c r="G1059" s="32" t="str">
        <f>ifna(VLookup(S1059,Shiny!B:C, 2, 0),"")</f>
        <v/>
      </c>
      <c r="H1059" s="52" t="s">
        <v>966</v>
      </c>
      <c r="I1059" s="53">
        <v>787.0</v>
      </c>
      <c r="J1059" s="54">
        <f>IFNA(VLOOKUP(S1059,'Imported Index'!A:B,2,0),1)</f>
        <v>1</v>
      </c>
      <c r="K1059" s="33"/>
      <c r="L1059" s="33"/>
      <c r="M1059" s="55"/>
      <c r="N1059" s="55"/>
      <c r="O1059" s="56">
        <f>ifna(VLookup(H1059, SwSh!A:B, 2, 0),"")</f>
        <v>787</v>
      </c>
      <c r="P1059" s="64"/>
      <c r="Q1059" s="56" t="str">
        <f>ifna(VLookup(H1059, PLA!A:C, 3, 0),"")</f>
        <v/>
      </c>
      <c r="R1059" s="56" t="str">
        <f>ifna(VLookup(H1059, Sv!A:B, 2, 0),"")</f>
        <v/>
      </c>
      <c r="S1059" s="58" t="str">
        <f t="shared" si="2"/>
        <v>tapu bulu</v>
      </c>
    </row>
    <row r="1060" ht="31.5" customHeight="1">
      <c r="A1060" s="41">
        <v>1059.0</v>
      </c>
      <c r="B1060" s="41">
        <v>2.0</v>
      </c>
      <c r="C1060" s="41">
        <v>8.0</v>
      </c>
      <c r="D1060" s="41">
        <v>13.0</v>
      </c>
      <c r="E1060" s="41">
        <v>3.0</v>
      </c>
      <c r="F1060" s="41">
        <v>1.0</v>
      </c>
      <c r="G1060" s="42" t="str">
        <f>ifna(VLookup(S1060,Shiny!B:C, 2, 0),"")</f>
        <v/>
      </c>
      <c r="H1060" s="43" t="s">
        <v>967</v>
      </c>
      <c r="I1060" s="44">
        <v>788.0</v>
      </c>
      <c r="J1060" s="45">
        <f>IFNA(VLOOKUP(S1060,'Imported Index'!A:B,2,0),1)</f>
        <v>1</v>
      </c>
      <c r="K1060" s="47"/>
      <c r="L1060" s="47"/>
      <c r="M1060" s="48"/>
      <c r="N1060" s="48"/>
      <c r="O1060" s="49">
        <f>ifna(VLookup(H1060, SwSh!A:B, 2, 0),"")</f>
        <v>788</v>
      </c>
      <c r="P1060" s="63"/>
      <c r="Q1060" s="49" t="str">
        <f>ifna(VLookup(H1060, PLA!A:C, 3, 0),"")</f>
        <v/>
      </c>
      <c r="R1060" s="49" t="str">
        <f>ifna(VLookup(H1060, Sv!A:B, 2, 0),"")</f>
        <v/>
      </c>
      <c r="S1060" s="51" t="str">
        <f t="shared" si="2"/>
        <v>tapu fini</v>
      </c>
    </row>
    <row r="1061" ht="31.5" customHeight="1">
      <c r="A1061" s="31">
        <v>1060.0</v>
      </c>
      <c r="B1061" s="31">
        <v>2.0</v>
      </c>
      <c r="C1061" s="31">
        <v>8.0</v>
      </c>
      <c r="D1061" s="31">
        <v>14.0</v>
      </c>
      <c r="E1061" s="31">
        <v>3.0</v>
      </c>
      <c r="F1061" s="31">
        <v>2.0</v>
      </c>
      <c r="G1061" s="32" t="str">
        <f>ifna(VLookup(S1061,Shiny!B:C, 2, 0),"")</f>
        <v/>
      </c>
      <c r="H1061" s="52" t="s">
        <v>968</v>
      </c>
      <c r="I1061" s="53">
        <v>789.0</v>
      </c>
      <c r="J1061" s="54">
        <f>IFNA(VLOOKUP(S1061,'Imported Index'!A:B,2,0),1)</f>
        <v>1</v>
      </c>
      <c r="K1061" s="33"/>
      <c r="L1061" s="33"/>
      <c r="M1061" s="55"/>
      <c r="N1061" s="55"/>
      <c r="O1061" s="56">
        <f>ifna(VLookup(H1061, SwSh!A:B, 2, 0),"")</f>
        <v>789</v>
      </c>
      <c r="P1061" s="64"/>
      <c r="Q1061" s="56" t="str">
        <f>ifna(VLookup(H1061, PLA!A:C, 3, 0),"")</f>
        <v/>
      </c>
      <c r="R1061" s="56" t="str">
        <f>ifna(VLookup(H1061, Sv!A:B, 2, 0),"")</f>
        <v/>
      </c>
      <c r="S1061" s="58" t="str">
        <f t="shared" si="2"/>
        <v>cosmog</v>
      </c>
    </row>
    <row r="1062" ht="31.5" customHeight="1">
      <c r="A1062" s="41">
        <v>1061.0</v>
      </c>
      <c r="B1062" s="41">
        <v>2.0</v>
      </c>
      <c r="C1062" s="41">
        <v>8.0</v>
      </c>
      <c r="D1062" s="41">
        <v>15.0</v>
      </c>
      <c r="E1062" s="41">
        <v>3.0</v>
      </c>
      <c r="F1062" s="41">
        <v>3.0</v>
      </c>
      <c r="G1062" s="42" t="str">
        <f>ifna(VLookup(S1062,Shiny!B:C, 2, 0),"")</f>
        <v/>
      </c>
      <c r="H1062" s="43" t="s">
        <v>969</v>
      </c>
      <c r="I1062" s="44">
        <v>790.0</v>
      </c>
      <c r="J1062" s="45">
        <f>IFNA(VLOOKUP(S1062,'Imported Index'!A:B,2,0),1)</f>
        <v>1</v>
      </c>
      <c r="K1062" s="47"/>
      <c r="L1062" s="47"/>
      <c r="M1062" s="48"/>
      <c r="N1062" s="48"/>
      <c r="O1062" s="49">
        <f>ifna(VLookup(H1062, SwSh!A:B, 2, 0),"")</f>
        <v>790</v>
      </c>
      <c r="P1062" s="63"/>
      <c r="Q1062" s="49" t="str">
        <f>ifna(VLookup(H1062, PLA!A:C, 3, 0),"")</f>
        <v/>
      </c>
      <c r="R1062" s="49" t="str">
        <f>ifna(VLookup(H1062, Sv!A:B, 2, 0),"")</f>
        <v/>
      </c>
      <c r="S1062" s="51" t="str">
        <f t="shared" si="2"/>
        <v>cosmoem</v>
      </c>
    </row>
    <row r="1063" ht="31.5" customHeight="1">
      <c r="A1063" s="31">
        <v>1062.0</v>
      </c>
      <c r="B1063" s="31">
        <v>2.0</v>
      </c>
      <c r="C1063" s="31">
        <v>8.0</v>
      </c>
      <c r="D1063" s="31">
        <v>16.0</v>
      </c>
      <c r="E1063" s="31">
        <v>3.0</v>
      </c>
      <c r="F1063" s="31">
        <v>4.0</v>
      </c>
      <c r="G1063" s="32" t="str">
        <f>ifna(VLookup(S1063,Shiny!B:C, 2, 0),"")</f>
        <v/>
      </c>
      <c r="H1063" s="52" t="s">
        <v>970</v>
      </c>
      <c r="I1063" s="53">
        <v>791.0</v>
      </c>
      <c r="J1063" s="54">
        <f>IFNA(VLOOKUP(S1063,'Imported Index'!A:B,2,0),1)</f>
        <v>1</v>
      </c>
      <c r="K1063" s="33"/>
      <c r="L1063" s="33"/>
      <c r="M1063" s="55"/>
      <c r="N1063" s="55"/>
      <c r="O1063" s="56">
        <f>ifna(VLookup(H1063, SwSh!A:B, 2, 0),"")</f>
        <v>791</v>
      </c>
      <c r="P1063" s="64"/>
      <c r="Q1063" s="56" t="str">
        <f>ifna(VLookup(H1063, PLA!A:C, 3, 0),"")</f>
        <v/>
      </c>
      <c r="R1063" s="56" t="str">
        <f>ifna(VLookup(H1063, Sv!A:B, 2, 0),"")</f>
        <v/>
      </c>
      <c r="S1063" s="58" t="str">
        <f t="shared" si="2"/>
        <v>solgaleo</v>
      </c>
    </row>
    <row r="1064" ht="31.5" customHeight="1">
      <c r="A1064" s="41">
        <v>1063.0</v>
      </c>
      <c r="B1064" s="41">
        <v>2.0</v>
      </c>
      <c r="C1064" s="41">
        <v>8.0</v>
      </c>
      <c r="D1064" s="41">
        <v>17.0</v>
      </c>
      <c r="E1064" s="41">
        <v>3.0</v>
      </c>
      <c r="F1064" s="41">
        <v>5.0</v>
      </c>
      <c r="G1064" s="42" t="str">
        <f>ifna(VLookup(S1064,Shiny!B:C, 2, 0),"")</f>
        <v/>
      </c>
      <c r="H1064" s="43" t="s">
        <v>971</v>
      </c>
      <c r="I1064" s="44">
        <v>792.0</v>
      </c>
      <c r="J1064" s="45">
        <f>IFNA(VLOOKUP(S1064,'Imported Index'!A:B,2,0),1)</f>
        <v>1</v>
      </c>
      <c r="K1064" s="47"/>
      <c r="L1064" s="47"/>
      <c r="M1064" s="48"/>
      <c r="N1064" s="48"/>
      <c r="O1064" s="49">
        <f>ifna(VLookup(H1064, SwSh!A:B, 2, 0),"")</f>
        <v>792</v>
      </c>
      <c r="P1064" s="63"/>
      <c r="Q1064" s="49" t="str">
        <f>ifna(VLookup(H1064, PLA!A:C, 3, 0),"")</f>
        <v/>
      </c>
      <c r="R1064" s="49" t="str">
        <f>ifna(VLookup(H1064, Sv!A:B, 2, 0),"")</f>
        <v/>
      </c>
      <c r="S1064" s="51" t="str">
        <f t="shared" si="2"/>
        <v>lunala</v>
      </c>
    </row>
    <row r="1065" ht="31.5" customHeight="1">
      <c r="A1065" s="31">
        <v>1064.0</v>
      </c>
      <c r="B1065" s="31">
        <v>2.0</v>
      </c>
      <c r="C1065" s="31">
        <v>8.0</v>
      </c>
      <c r="D1065" s="31">
        <v>18.0</v>
      </c>
      <c r="E1065" s="31">
        <v>3.0</v>
      </c>
      <c r="F1065" s="31">
        <v>6.0</v>
      </c>
      <c r="G1065" s="32" t="str">
        <f>ifna(VLookup(S1065,Shiny!B:C, 2, 0),"")</f>
        <v/>
      </c>
      <c r="H1065" s="52" t="s">
        <v>972</v>
      </c>
      <c r="I1065" s="53">
        <v>793.0</v>
      </c>
      <c r="J1065" s="54">
        <f>IFNA(VLOOKUP(S1065,'Imported Index'!A:B,2,0),1)</f>
        <v>1</v>
      </c>
      <c r="K1065" s="33"/>
      <c r="L1065" s="33"/>
      <c r="M1065" s="55"/>
      <c r="N1065" s="55"/>
      <c r="O1065" s="56">
        <f>ifna(VLookup(H1065, SwSh!A:B, 2, 0),"")</f>
        <v>793</v>
      </c>
      <c r="P1065" s="64"/>
      <c r="Q1065" s="56" t="str">
        <f>ifna(VLookup(H1065, PLA!A:C, 3, 0),"")</f>
        <v/>
      </c>
      <c r="R1065" s="56" t="str">
        <f>ifna(VLookup(H1065, Sv!A:B, 2, 0),"")</f>
        <v/>
      </c>
      <c r="S1065" s="58" t="str">
        <f t="shared" si="2"/>
        <v>nihilego</v>
      </c>
    </row>
    <row r="1066" ht="31.5" customHeight="1">
      <c r="A1066" s="41">
        <v>1065.0</v>
      </c>
      <c r="B1066" s="41">
        <v>2.0</v>
      </c>
      <c r="C1066" s="41">
        <v>8.0</v>
      </c>
      <c r="D1066" s="41">
        <v>19.0</v>
      </c>
      <c r="E1066" s="41">
        <v>4.0</v>
      </c>
      <c r="F1066" s="41">
        <v>1.0</v>
      </c>
      <c r="G1066" s="42" t="str">
        <f>ifna(VLookup(S1066,Shiny!B:C, 2, 0),"")</f>
        <v/>
      </c>
      <c r="H1066" s="43" t="s">
        <v>973</v>
      </c>
      <c r="I1066" s="44">
        <v>794.0</v>
      </c>
      <c r="J1066" s="45">
        <f>IFNA(VLOOKUP(S1066,'Imported Index'!A:B,2,0),1)</f>
        <v>1</v>
      </c>
      <c r="K1066" s="47"/>
      <c r="L1066" s="47"/>
      <c r="M1066" s="48"/>
      <c r="N1066" s="48"/>
      <c r="O1066" s="49">
        <f>ifna(VLookup(H1066, SwSh!A:B, 2, 0),"")</f>
        <v>794</v>
      </c>
      <c r="P1066" s="63"/>
      <c r="Q1066" s="49" t="str">
        <f>ifna(VLookup(H1066, PLA!A:C, 3, 0),"")</f>
        <v/>
      </c>
      <c r="R1066" s="49" t="str">
        <f>ifna(VLookup(H1066, Sv!A:B, 2, 0),"")</f>
        <v/>
      </c>
      <c r="S1066" s="51" t="str">
        <f t="shared" si="2"/>
        <v>buzzwole</v>
      </c>
    </row>
    <row r="1067" ht="31.5" customHeight="1">
      <c r="A1067" s="31">
        <v>1066.0</v>
      </c>
      <c r="B1067" s="31">
        <v>2.0</v>
      </c>
      <c r="C1067" s="31">
        <v>8.0</v>
      </c>
      <c r="D1067" s="31">
        <v>20.0</v>
      </c>
      <c r="E1067" s="31">
        <v>4.0</v>
      </c>
      <c r="F1067" s="31">
        <v>2.0</v>
      </c>
      <c r="G1067" s="32" t="str">
        <f>ifna(VLookup(S1067,Shiny!B:C, 2, 0),"")</f>
        <v/>
      </c>
      <c r="H1067" s="52" t="s">
        <v>974</v>
      </c>
      <c r="I1067" s="53">
        <v>795.0</v>
      </c>
      <c r="J1067" s="54">
        <f>IFNA(VLOOKUP(S1067,'Imported Index'!A:B,2,0),1)</f>
        <v>1</v>
      </c>
      <c r="K1067" s="33"/>
      <c r="L1067" s="33"/>
      <c r="M1067" s="55"/>
      <c r="N1067" s="55"/>
      <c r="O1067" s="56">
        <f>ifna(VLookup(H1067, SwSh!A:B, 2, 0),"")</f>
        <v>795</v>
      </c>
      <c r="P1067" s="64"/>
      <c r="Q1067" s="56" t="str">
        <f>ifna(VLookup(H1067, PLA!A:C, 3, 0),"")</f>
        <v/>
      </c>
      <c r="R1067" s="56" t="str">
        <f>ifna(VLookup(H1067, Sv!A:B, 2, 0),"")</f>
        <v/>
      </c>
      <c r="S1067" s="58" t="str">
        <f t="shared" si="2"/>
        <v>pheromosa</v>
      </c>
    </row>
    <row r="1068" ht="31.5" customHeight="1">
      <c r="A1068" s="41">
        <v>1067.0</v>
      </c>
      <c r="B1068" s="41">
        <v>2.0</v>
      </c>
      <c r="C1068" s="41">
        <v>8.0</v>
      </c>
      <c r="D1068" s="41">
        <v>21.0</v>
      </c>
      <c r="E1068" s="41">
        <v>4.0</v>
      </c>
      <c r="F1068" s="41">
        <v>3.0</v>
      </c>
      <c r="G1068" s="42" t="str">
        <f>ifna(VLookup(S1068,Shiny!B:C, 2, 0),"")</f>
        <v/>
      </c>
      <c r="H1068" s="43" t="s">
        <v>975</v>
      </c>
      <c r="I1068" s="44">
        <v>796.0</v>
      </c>
      <c r="J1068" s="45">
        <f>IFNA(VLOOKUP(S1068,'Imported Index'!A:B,2,0),1)</f>
        <v>1</v>
      </c>
      <c r="K1068" s="47"/>
      <c r="L1068" s="47"/>
      <c r="M1068" s="48"/>
      <c r="N1068" s="48"/>
      <c r="O1068" s="49">
        <f>ifna(VLookup(H1068, SwSh!A:B, 2, 0),"")</f>
        <v>796</v>
      </c>
      <c r="P1068" s="63"/>
      <c r="Q1068" s="49" t="str">
        <f>ifna(VLookup(H1068, PLA!A:C, 3, 0),"")</f>
        <v/>
      </c>
      <c r="R1068" s="49" t="str">
        <f>ifna(VLookup(H1068, Sv!A:B, 2, 0),"")</f>
        <v/>
      </c>
      <c r="S1068" s="51" t="str">
        <f t="shared" si="2"/>
        <v>xurkitree</v>
      </c>
    </row>
    <row r="1069" ht="31.5" customHeight="1">
      <c r="A1069" s="31">
        <v>1068.0</v>
      </c>
      <c r="B1069" s="31">
        <v>2.0</v>
      </c>
      <c r="C1069" s="31">
        <v>8.0</v>
      </c>
      <c r="D1069" s="31">
        <v>22.0</v>
      </c>
      <c r="E1069" s="31">
        <v>4.0</v>
      </c>
      <c r="F1069" s="31">
        <v>4.0</v>
      </c>
      <c r="G1069" s="32" t="str">
        <f>ifna(VLookup(S1069,Shiny!B:C, 2, 0),"")</f>
        <v/>
      </c>
      <c r="H1069" s="52" t="s">
        <v>976</v>
      </c>
      <c r="I1069" s="53">
        <v>797.0</v>
      </c>
      <c r="J1069" s="54">
        <f>IFNA(VLOOKUP(S1069,'Imported Index'!A:B,2,0),1)</f>
        <v>1</v>
      </c>
      <c r="K1069" s="33"/>
      <c r="L1069" s="33"/>
      <c r="M1069" s="55"/>
      <c r="N1069" s="55"/>
      <c r="O1069" s="56">
        <f>ifna(VLookup(H1069, SwSh!A:B, 2, 0),"")</f>
        <v>797</v>
      </c>
      <c r="P1069" s="64"/>
      <c r="Q1069" s="56" t="str">
        <f>ifna(VLookup(H1069, PLA!A:C, 3, 0),"")</f>
        <v/>
      </c>
      <c r="R1069" s="56" t="str">
        <f>ifna(VLookup(H1069, Sv!A:B, 2, 0),"")</f>
        <v/>
      </c>
      <c r="S1069" s="58" t="str">
        <f t="shared" si="2"/>
        <v>celesteela</v>
      </c>
    </row>
    <row r="1070" ht="31.5" customHeight="1">
      <c r="A1070" s="41">
        <v>1069.0</v>
      </c>
      <c r="B1070" s="41">
        <v>2.0</v>
      </c>
      <c r="C1070" s="41">
        <v>8.0</v>
      </c>
      <c r="D1070" s="41">
        <v>23.0</v>
      </c>
      <c r="E1070" s="41">
        <v>4.0</v>
      </c>
      <c r="F1070" s="41">
        <v>5.0</v>
      </c>
      <c r="G1070" s="42" t="str">
        <f>ifna(VLookup(S1070,Shiny!B:C, 2, 0),"")</f>
        <v/>
      </c>
      <c r="H1070" s="43" t="s">
        <v>977</v>
      </c>
      <c r="I1070" s="44">
        <v>798.0</v>
      </c>
      <c r="J1070" s="45">
        <f>IFNA(VLOOKUP(S1070,'Imported Index'!A:B,2,0),1)</f>
        <v>1</v>
      </c>
      <c r="K1070" s="47"/>
      <c r="L1070" s="47"/>
      <c r="M1070" s="48"/>
      <c r="N1070" s="48"/>
      <c r="O1070" s="49">
        <f>ifna(VLookup(H1070, SwSh!A:B, 2, 0),"")</f>
        <v>798</v>
      </c>
      <c r="P1070" s="63"/>
      <c r="Q1070" s="49" t="str">
        <f>ifna(VLookup(H1070, PLA!A:C, 3, 0),"")</f>
        <v/>
      </c>
      <c r="R1070" s="49" t="str">
        <f>ifna(VLookup(H1070, Sv!A:B, 2, 0),"")</f>
        <v/>
      </c>
      <c r="S1070" s="51" t="str">
        <f t="shared" si="2"/>
        <v>kartana</v>
      </c>
    </row>
    <row r="1071" ht="31.5" customHeight="1">
      <c r="A1071" s="31">
        <v>1070.0</v>
      </c>
      <c r="B1071" s="31">
        <v>2.0</v>
      </c>
      <c r="C1071" s="31">
        <v>8.0</v>
      </c>
      <c r="D1071" s="31">
        <v>24.0</v>
      </c>
      <c r="E1071" s="31">
        <v>4.0</v>
      </c>
      <c r="F1071" s="31">
        <v>6.0</v>
      </c>
      <c r="G1071" s="32" t="str">
        <f>ifna(VLookup(S1071,Shiny!B:C, 2, 0),"")</f>
        <v/>
      </c>
      <c r="H1071" s="52" t="s">
        <v>978</v>
      </c>
      <c r="I1071" s="53">
        <v>799.0</v>
      </c>
      <c r="J1071" s="54">
        <f>IFNA(VLOOKUP(S1071,'Imported Index'!A:B,2,0),1)</f>
        <v>1</v>
      </c>
      <c r="K1071" s="33"/>
      <c r="L1071" s="33"/>
      <c r="M1071" s="55"/>
      <c r="N1071" s="55"/>
      <c r="O1071" s="56">
        <f>ifna(VLookup(H1071, SwSh!A:B, 2, 0),"")</f>
        <v>799</v>
      </c>
      <c r="P1071" s="64"/>
      <c r="Q1071" s="56" t="str">
        <f>ifna(VLookup(H1071, PLA!A:C, 3, 0),"")</f>
        <v/>
      </c>
      <c r="R1071" s="56" t="str">
        <f>ifna(VLookup(H1071, Sv!A:B, 2, 0),"")</f>
        <v/>
      </c>
      <c r="S1071" s="58" t="str">
        <f t="shared" si="2"/>
        <v>guzzlord</v>
      </c>
    </row>
    <row r="1072" ht="31.5" customHeight="1">
      <c r="A1072" s="41">
        <v>1071.0</v>
      </c>
      <c r="B1072" s="41">
        <v>2.0</v>
      </c>
      <c r="C1072" s="41">
        <v>8.0</v>
      </c>
      <c r="D1072" s="41">
        <v>25.0</v>
      </c>
      <c r="E1072" s="41">
        <v>5.0</v>
      </c>
      <c r="F1072" s="41">
        <v>1.0</v>
      </c>
      <c r="G1072" s="42" t="str">
        <f>ifna(VLookup(S1072,Shiny!B:C, 2, 0),"")</f>
        <v/>
      </c>
      <c r="H1072" s="43" t="s">
        <v>979</v>
      </c>
      <c r="I1072" s="44">
        <v>800.0</v>
      </c>
      <c r="J1072" s="45">
        <f>IFNA(VLOOKUP(S1072,'Imported Index'!A:B,2,0),1)</f>
        <v>1</v>
      </c>
      <c r="K1072" s="47"/>
      <c r="L1072" s="47"/>
      <c r="M1072" s="48"/>
      <c r="N1072" s="48"/>
      <c r="O1072" s="49">
        <f>ifna(VLookup(H1072, SwSh!A:B, 2, 0),"")</f>
        <v>800</v>
      </c>
      <c r="P1072" s="63"/>
      <c r="Q1072" s="49" t="str">
        <f>ifna(VLookup(H1072, PLA!A:C, 3, 0),"")</f>
        <v/>
      </c>
      <c r="R1072" s="49" t="str">
        <f>ifna(VLookup(H1072, Sv!A:B, 2, 0),"")</f>
        <v/>
      </c>
      <c r="S1072" s="51" t="str">
        <f t="shared" si="2"/>
        <v>necrozma</v>
      </c>
    </row>
    <row r="1073" ht="31.5" customHeight="1">
      <c r="A1073" s="31">
        <v>1072.0</v>
      </c>
      <c r="B1073" s="31">
        <v>2.0</v>
      </c>
      <c r="C1073" s="31">
        <v>8.0</v>
      </c>
      <c r="D1073" s="31">
        <v>26.0</v>
      </c>
      <c r="E1073" s="31">
        <v>5.0</v>
      </c>
      <c r="F1073" s="31">
        <v>2.0</v>
      </c>
      <c r="G1073" s="32" t="str">
        <f>ifna(VLookup(S1073,Shiny!B:C, 2, 0),"")</f>
        <v/>
      </c>
      <c r="H1073" s="52" t="s">
        <v>980</v>
      </c>
      <c r="I1073" s="53">
        <v>801.0</v>
      </c>
      <c r="J1073" s="54">
        <f>IFNA(VLOOKUP(S1073,'Imported Index'!A:B,2,0),1)</f>
        <v>1</v>
      </c>
      <c r="K1073" s="33"/>
      <c r="L1073" s="33" t="s">
        <v>981</v>
      </c>
      <c r="M1073" s="55"/>
      <c r="N1073" s="55"/>
      <c r="O1073" s="56">
        <f>ifna(VLookup(H1073, SwSh!A:B, 2, 0),"")</f>
        <v>801</v>
      </c>
      <c r="P1073" s="64"/>
      <c r="Q1073" s="56" t="str">
        <f>ifna(VLookup(H1073, PLA!A:C, 3, 0),"")</f>
        <v/>
      </c>
      <c r="R1073" s="56" t="str">
        <f>ifna(VLookup(H1073, Sv!A:B, 2, 0),"")</f>
        <v/>
      </c>
      <c r="S1073" s="58" t="str">
        <f t="shared" si="2"/>
        <v>magearna</v>
      </c>
    </row>
    <row r="1074" ht="31.5" customHeight="1">
      <c r="A1074" s="41">
        <v>1073.0</v>
      </c>
      <c r="B1074" s="41">
        <v>2.0</v>
      </c>
      <c r="C1074" s="41">
        <v>8.0</v>
      </c>
      <c r="D1074" s="41">
        <v>27.0</v>
      </c>
      <c r="E1074" s="41">
        <v>5.0</v>
      </c>
      <c r="F1074" s="41">
        <v>3.0</v>
      </c>
      <c r="G1074" s="42" t="str">
        <f>ifna(VLookup(S1074,Shiny!B:C, 2, 0),"")</f>
        <v/>
      </c>
      <c r="H1074" s="43" t="s">
        <v>980</v>
      </c>
      <c r="I1074" s="44">
        <v>801.0</v>
      </c>
      <c r="J1074" s="45">
        <f>IFNA(VLOOKUP(S1074,'Imported Index'!A:B,2,0),1)</f>
        <v>1</v>
      </c>
      <c r="K1074" s="47"/>
      <c r="L1074" s="47" t="s">
        <v>982</v>
      </c>
      <c r="M1074" s="59">
        <v>-1.0</v>
      </c>
      <c r="N1074" s="48"/>
      <c r="O1074" s="49">
        <f>ifna(VLookup(H1074, SwSh!A:B, 2, 0),"")</f>
        <v>801</v>
      </c>
      <c r="P1074" s="63"/>
      <c r="Q1074" s="49" t="str">
        <f>ifna(VLookup(H1074, PLA!A:C, 3, 0),"")</f>
        <v/>
      </c>
      <c r="R1074" s="49" t="str">
        <f>ifna(VLookup(H1074, Sv!A:B, 2, 0),"")</f>
        <v/>
      </c>
      <c r="S1074" s="51" t="str">
        <f t="shared" si="2"/>
        <v>magearna-1</v>
      </c>
    </row>
    <row r="1075" ht="31.5" customHeight="1">
      <c r="A1075" s="31">
        <v>1074.0</v>
      </c>
      <c r="B1075" s="31">
        <v>2.0</v>
      </c>
      <c r="C1075" s="31">
        <v>8.0</v>
      </c>
      <c r="D1075" s="31">
        <v>28.0</v>
      </c>
      <c r="E1075" s="31">
        <v>5.0</v>
      </c>
      <c r="F1075" s="31">
        <v>4.0</v>
      </c>
      <c r="G1075" s="32" t="str">
        <f>ifna(VLookup(S1075,Shiny!B:C, 2, 0),"")</f>
        <v/>
      </c>
      <c r="H1075" s="52" t="s">
        <v>983</v>
      </c>
      <c r="I1075" s="53">
        <v>802.0</v>
      </c>
      <c r="J1075" s="54">
        <f>IFNA(VLOOKUP(S1075,'Imported Index'!A:B,2,0),1)</f>
        <v>1</v>
      </c>
      <c r="K1075" s="33"/>
      <c r="L1075" s="33"/>
      <c r="M1075" s="55"/>
      <c r="N1075" s="55"/>
      <c r="O1075" s="56">
        <f>ifna(VLookup(H1075, SwSh!A:B, 2, 0),"")</f>
        <v>802</v>
      </c>
      <c r="P1075" s="64"/>
      <c r="Q1075" s="56" t="str">
        <f>ifna(VLookup(H1075, PLA!A:C, 3, 0),"")</f>
        <v/>
      </c>
      <c r="R1075" s="56" t="str">
        <f>ifna(VLookup(H1075, Sv!A:B, 2, 0),"")</f>
        <v/>
      </c>
      <c r="S1075" s="58" t="str">
        <f t="shared" si="2"/>
        <v>marshadow</v>
      </c>
    </row>
    <row r="1076" ht="31.5" customHeight="1">
      <c r="A1076" s="41">
        <v>1075.0</v>
      </c>
      <c r="B1076" s="41">
        <v>2.0</v>
      </c>
      <c r="C1076" s="41">
        <v>8.0</v>
      </c>
      <c r="D1076" s="41">
        <v>29.0</v>
      </c>
      <c r="E1076" s="41">
        <v>5.0</v>
      </c>
      <c r="F1076" s="41">
        <v>5.0</v>
      </c>
      <c r="G1076" s="42" t="str">
        <f>ifna(VLookup(S1076,Shiny!B:C, 2, 0),"")</f>
        <v/>
      </c>
      <c r="H1076" s="43" t="s">
        <v>984</v>
      </c>
      <c r="I1076" s="44">
        <v>803.0</v>
      </c>
      <c r="J1076" s="45">
        <f>IFNA(VLOOKUP(S1076,'Imported Index'!A:B,2,0),1)</f>
        <v>1</v>
      </c>
      <c r="K1076" s="47"/>
      <c r="L1076" s="47"/>
      <c r="M1076" s="48"/>
      <c r="N1076" s="48"/>
      <c r="O1076" s="49">
        <f>ifna(VLookup(H1076, SwSh!A:B, 2, 0),"")</f>
        <v>803</v>
      </c>
      <c r="P1076" s="63"/>
      <c r="Q1076" s="49" t="str">
        <f>ifna(VLookup(H1076, PLA!A:C, 3, 0),"")</f>
        <v/>
      </c>
      <c r="R1076" s="49" t="str">
        <f>ifna(VLookup(H1076, Sv!A:B, 2, 0),"")</f>
        <v/>
      </c>
      <c r="S1076" s="51" t="str">
        <f t="shared" si="2"/>
        <v>poipole</v>
      </c>
    </row>
    <row r="1077" ht="31.5" customHeight="1">
      <c r="A1077" s="31">
        <v>1076.0</v>
      </c>
      <c r="B1077" s="31">
        <v>2.0</v>
      </c>
      <c r="C1077" s="31">
        <v>8.0</v>
      </c>
      <c r="D1077" s="31">
        <v>30.0</v>
      </c>
      <c r="E1077" s="31">
        <v>5.0</v>
      </c>
      <c r="F1077" s="31">
        <v>6.0</v>
      </c>
      <c r="G1077" s="32" t="str">
        <f>ifna(VLookup(S1077,Shiny!B:C, 2, 0),"")</f>
        <v/>
      </c>
      <c r="H1077" s="52" t="s">
        <v>985</v>
      </c>
      <c r="I1077" s="53">
        <v>804.0</v>
      </c>
      <c r="J1077" s="54">
        <f>IFNA(VLOOKUP(S1077,'Imported Index'!A:B,2,0),1)</f>
        <v>1</v>
      </c>
      <c r="K1077" s="33"/>
      <c r="L1077" s="33"/>
      <c r="M1077" s="55"/>
      <c r="N1077" s="55"/>
      <c r="O1077" s="56">
        <f>ifna(VLookup(H1077, SwSh!A:B, 2, 0),"")</f>
        <v>804</v>
      </c>
      <c r="P1077" s="64"/>
      <c r="Q1077" s="56" t="str">
        <f>ifna(VLookup(H1077, PLA!A:C, 3, 0),"")</f>
        <v/>
      </c>
      <c r="R1077" s="56" t="str">
        <f>ifna(VLookup(H1077, Sv!A:B, 2, 0),"")</f>
        <v/>
      </c>
      <c r="S1077" s="58" t="str">
        <f t="shared" si="2"/>
        <v>naganadel</v>
      </c>
    </row>
    <row r="1078" ht="31.5" customHeight="1">
      <c r="A1078" s="41">
        <v>1077.0</v>
      </c>
      <c r="B1078" s="41">
        <v>2.0</v>
      </c>
      <c r="C1078" s="41">
        <v>9.0</v>
      </c>
      <c r="D1078" s="41">
        <v>1.0</v>
      </c>
      <c r="E1078" s="41">
        <v>1.0</v>
      </c>
      <c r="F1078" s="41">
        <v>1.0</v>
      </c>
      <c r="G1078" s="42" t="str">
        <f>ifna(VLookup(S1078,Shiny!B:C, 2, 0),"")</f>
        <v/>
      </c>
      <c r="H1078" s="43" t="s">
        <v>986</v>
      </c>
      <c r="I1078" s="44">
        <v>805.0</v>
      </c>
      <c r="J1078" s="45">
        <f>IFNA(VLOOKUP(S1078,'Imported Index'!A:B,2,0),1)</f>
        <v>1</v>
      </c>
      <c r="K1078" s="47"/>
      <c r="L1078" s="47"/>
      <c r="M1078" s="48"/>
      <c r="N1078" s="48"/>
      <c r="O1078" s="49">
        <f>ifna(VLookup(H1078, SwSh!A:B, 2, 0),"")</f>
        <v>805</v>
      </c>
      <c r="P1078" s="63"/>
      <c r="Q1078" s="49" t="str">
        <f>ifna(VLookup(H1078, PLA!A:C, 3, 0),"")</f>
        <v/>
      </c>
      <c r="R1078" s="49" t="str">
        <f>ifna(VLookup(H1078, Sv!A:B, 2, 0),"")</f>
        <v/>
      </c>
      <c r="S1078" s="51" t="str">
        <f t="shared" si="2"/>
        <v>stakataka</v>
      </c>
    </row>
    <row r="1079" ht="31.5" customHeight="1">
      <c r="A1079" s="31">
        <v>1078.0</v>
      </c>
      <c r="B1079" s="31">
        <v>2.0</v>
      </c>
      <c r="C1079" s="31">
        <v>9.0</v>
      </c>
      <c r="D1079" s="31">
        <v>2.0</v>
      </c>
      <c r="E1079" s="31">
        <v>1.0</v>
      </c>
      <c r="F1079" s="31">
        <v>2.0</v>
      </c>
      <c r="G1079" s="32" t="str">
        <f>ifna(VLookup(S1079,Shiny!B:C, 2, 0),"")</f>
        <v/>
      </c>
      <c r="H1079" s="52" t="s">
        <v>987</v>
      </c>
      <c r="I1079" s="53">
        <v>806.0</v>
      </c>
      <c r="J1079" s="54">
        <f>IFNA(VLOOKUP(S1079,'Imported Index'!A:B,2,0),1)</f>
        <v>1</v>
      </c>
      <c r="K1079" s="33"/>
      <c r="L1079" s="33"/>
      <c r="M1079" s="55"/>
      <c r="N1079" s="55"/>
      <c r="O1079" s="56">
        <f>ifna(VLookup(H1079, SwSh!A:B, 2, 0),"")</f>
        <v>806</v>
      </c>
      <c r="P1079" s="64"/>
      <c r="Q1079" s="56" t="str">
        <f>ifna(VLookup(H1079, PLA!A:C, 3, 0),"")</f>
        <v/>
      </c>
      <c r="R1079" s="56" t="str">
        <f>ifna(VLookup(H1079, Sv!A:B, 2, 0),"")</f>
        <v/>
      </c>
      <c r="S1079" s="58" t="str">
        <f t="shared" si="2"/>
        <v>blacephalon</v>
      </c>
    </row>
    <row r="1080" ht="31.5" customHeight="1">
      <c r="A1080" s="41">
        <v>1079.0</v>
      </c>
      <c r="B1080" s="41">
        <v>2.0</v>
      </c>
      <c r="C1080" s="41">
        <v>9.0</v>
      </c>
      <c r="D1080" s="41">
        <v>3.0</v>
      </c>
      <c r="E1080" s="41">
        <v>1.0</v>
      </c>
      <c r="F1080" s="41">
        <v>3.0</v>
      </c>
      <c r="G1080" s="42" t="str">
        <f>ifna(VLookup(S1080,Shiny!B:C, 2, 0),"")</f>
        <v/>
      </c>
      <c r="H1080" s="43" t="s">
        <v>988</v>
      </c>
      <c r="I1080" s="95">
        <v>807.0</v>
      </c>
      <c r="J1080" s="45">
        <f>IFNA(VLOOKUP(S1080,'Imported Index'!A:B,2,0),1)</f>
        <v>1</v>
      </c>
      <c r="K1080" s="47"/>
      <c r="L1080" s="47"/>
      <c r="M1080" s="48"/>
      <c r="N1080" s="48"/>
      <c r="O1080" s="49">
        <f>ifna(VLookup(H1080, SwSh!A:B, 2, 0),"")</f>
        <v>807</v>
      </c>
      <c r="P1080" s="63"/>
      <c r="Q1080" s="49" t="str">
        <f>ifna(VLookup(H1080, PLA!A:C, 3, 0),"")</f>
        <v/>
      </c>
      <c r="R1080" s="49" t="str">
        <f>ifna(VLookup(H1080, Sv!A:B, 2, 0),"")</f>
        <v/>
      </c>
      <c r="S1080" s="51" t="str">
        <f t="shared" si="2"/>
        <v>zeraora</v>
      </c>
    </row>
    <row r="1081" ht="31.5" customHeight="1">
      <c r="A1081" s="31">
        <v>1080.0</v>
      </c>
      <c r="B1081" s="31">
        <v>2.0</v>
      </c>
      <c r="C1081" s="31">
        <v>9.0</v>
      </c>
      <c r="D1081" s="31">
        <v>4.0</v>
      </c>
      <c r="E1081" s="31">
        <v>1.0</v>
      </c>
      <c r="F1081" s="31">
        <v>4.0</v>
      </c>
      <c r="G1081" s="32" t="str">
        <f>ifna(VLookup(S1081,Shiny!B:C, 2, 0),"")</f>
        <v/>
      </c>
      <c r="H1081" s="96" t="s">
        <v>989</v>
      </c>
      <c r="I1081" s="53">
        <v>808.0</v>
      </c>
      <c r="J1081" s="54">
        <f>IFNA(VLOOKUP(S1081,'Imported Index'!A:B,2,0),1)</f>
        <v>1</v>
      </c>
      <c r="K1081" s="33"/>
      <c r="L1081" s="33"/>
      <c r="M1081" s="55"/>
      <c r="N1081" s="55"/>
      <c r="O1081" s="56">
        <f>ifna(VLookup(H1081, SwSh!A:B, 2, 0),"")</f>
        <v>808</v>
      </c>
      <c r="P1081" s="64"/>
      <c r="Q1081" s="56" t="str">
        <f>ifna(VLookup(H1081, PLA!A:C, 3, 0),"")</f>
        <v/>
      </c>
      <c r="R1081" s="56" t="str">
        <f>ifna(VLookup(H1081, Sv!A:B, 2, 0),"")</f>
        <v/>
      </c>
      <c r="S1081" s="58" t="str">
        <f t="shared" si="2"/>
        <v>meltan</v>
      </c>
    </row>
    <row r="1082" ht="31.5" customHeight="1">
      <c r="A1082" s="41">
        <v>1081.0</v>
      </c>
      <c r="B1082" s="41">
        <v>2.0</v>
      </c>
      <c r="C1082" s="41">
        <v>9.0</v>
      </c>
      <c r="D1082" s="41">
        <v>5.0</v>
      </c>
      <c r="E1082" s="41">
        <v>1.0</v>
      </c>
      <c r="F1082" s="41">
        <v>5.0</v>
      </c>
      <c r="G1082" s="42" t="str">
        <f>ifna(VLookup(S1082,Shiny!B:C, 2, 0),"")</f>
        <v/>
      </c>
      <c r="H1082" s="43" t="s">
        <v>990</v>
      </c>
      <c r="I1082" s="44">
        <v>809.0</v>
      </c>
      <c r="J1082" s="45">
        <f>IFNA(VLOOKUP(S1082,'Imported Index'!A:B,2,0),1)</f>
        <v>1</v>
      </c>
      <c r="K1082" s="47"/>
      <c r="L1082" s="47"/>
      <c r="M1082" s="48"/>
      <c r="N1082" s="48"/>
      <c r="O1082" s="49">
        <f>ifna(VLookup(H1082, SwSh!A:B, 2, 0),"")</f>
        <v>809</v>
      </c>
      <c r="P1082" s="63"/>
      <c r="Q1082" s="49" t="str">
        <f>ifna(VLookup(H1082, PLA!A:C, 3, 0),"")</f>
        <v/>
      </c>
      <c r="R1082" s="49" t="str">
        <f>ifna(VLookup(H1082, Sv!A:B, 2, 0),"")</f>
        <v/>
      </c>
      <c r="S1082" s="51" t="str">
        <f t="shared" si="2"/>
        <v>melmetal</v>
      </c>
    </row>
    <row r="1083" ht="31.5" customHeight="1">
      <c r="A1083" s="31">
        <v>1082.0</v>
      </c>
      <c r="B1083" s="74"/>
      <c r="C1083" s="74"/>
      <c r="D1083" s="74"/>
      <c r="E1083" s="74"/>
      <c r="F1083" s="74"/>
      <c r="G1083" s="32" t="str">
        <f>ifna(VLookup(S1083,Shiny!B:C, 2, 0),"")</f>
        <v/>
      </c>
      <c r="H1083" s="75" t="s">
        <v>229</v>
      </c>
      <c r="I1083" s="76"/>
      <c r="J1083" s="77"/>
      <c r="K1083" s="77"/>
      <c r="L1083" s="78"/>
      <c r="M1083" s="79"/>
      <c r="N1083" s="79"/>
      <c r="O1083" s="80" t="str">
        <f>ifna(VLookup(H1083, SwSh!A:B, 2, 0),"")</f>
        <v/>
      </c>
      <c r="P1083" s="80" t="str">
        <f>ifna((I1083),"")</f>
        <v/>
      </c>
      <c r="Q1083" s="80" t="str">
        <f>ifna(VLookup(H1083, PLA!A:C, 3, 0),"")</f>
        <v/>
      </c>
      <c r="R1083" s="56" t="str">
        <f>ifna(VLookup(H1083, Sv!A:B, 2, 0),"")</f>
        <v/>
      </c>
      <c r="S1083" s="58" t="str">
        <f t="shared" si="2"/>
        <v>gen</v>
      </c>
    </row>
    <row r="1084" ht="31.5" customHeight="1">
      <c r="A1084" s="41">
        <v>1083.0</v>
      </c>
      <c r="B1084" s="41">
        <v>2.0</v>
      </c>
      <c r="C1084" s="41">
        <v>10.0</v>
      </c>
      <c r="D1084" s="41">
        <v>1.0</v>
      </c>
      <c r="E1084" s="41">
        <v>1.0</v>
      </c>
      <c r="F1084" s="41">
        <v>1.0</v>
      </c>
      <c r="G1084" s="42" t="str">
        <f>ifna(VLookup(S1084,Shiny!B:C, 2, 0),"")</f>
        <v/>
      </c>
      <c r="H1084" s="43" t="s">
        <v>991</v>
      </c>
      <c r="I1084" s="44">
        <v>810.0</v>
      </c>
      <c r="J1084" s="45">
        <f>IFNA(VLOOKUP(S1084,'Imported Index'!A:B,2,0),1)</f>
        <v>1</v>
      </c>
      <c r="K1084" s="47"/>
      <c r="L1084" s="47"/>
      <c r="M1084" s="48"/>
      <c r="N1084" s="48"/>
      <c r="O1084" s="49">
        <f>ifna(VLookup(H1084, SwSh!A:B, 2, 0),"")</f>
        <v>1</v>
      </c>
      <c r="P1084" s="63"/>
      <c r="Q1084" s="49" t="str">
        <f>ifna(VLookup(H1084, PLA!A:C, 3, 0),"")</f>
        <v/>
      </c>
      <c r="R1084" s="49" t="str">
        <f>ifna(VLookup(H1084, Sv!A:B, 2, 0),"")</f>
        <v/>
      </c>
      <c r="S1084" s="51" t="str">
        <f t="shared" si="2"/>
        <v>grookey</v>
      </c>
    </row>
    <row r="1085" ht="31.5" customHeight="1">
      <c r="A1085" s="31">
        <v>1084.0</v>
      </c>
      <c r="B1085" s="31">
        <v>2.0</v>
      </c>
      <c r="C1085" s="31">
        <v>10.0</v>
      </c>
      <c r="D1085" s="31">
        <v>2.0</v>
      </c>
      <c r="E1085" s="31">
        <v>1.0</v>
      </c>
      <c r="F1085" s="31">
        <v>2.0</v>
      </c>
      <c r="G1085" s="32" t="str">
        <f>ifna(VLookup(S1085,Shiny!B:C, 2, 0),"")</f>
        <v/>
      </c>
      <c r="H1085" s="52" t="s">
        <v>992</v>
      </c>
      <c r="I1085" s="53">
        <v>811.0</v>
      </c>
      <c r="J1085" s="54">
        <f>IFNA(VLOOKUP(S1085,'Imported Index'!A:B,2,0),1)</f>
        <v>1</v>
      </c>
      <c r="K1085" s="33"/>
      <c r="L1085" s="33"/>
      <c r="M1085" s="55"/>
      <c r="N1085" s="55"/>
      <c r="O1085" s="56">
        <f>ifna(VLookup(H1085, SwSh!A:B, 2, 0),"")</f>
        <v>2</v>
      </c>
      <c r="P1085" s="64"/>
      <c r="Q1085" s="56" t="str">
        <f>ifna(VLookup(H1085, PLA!A:C, 3, 0),"")</f>
        <v/>
      </c>
      <c r="R1085" s="56" t="str">
        <f>ifna(VLookup(H1085, Sv!A:B, 2, 0),"")</f>
        <v/>
      </c>
      <c r="S1085" s="58" t="str">
        <f t="shared" si="2"/>
        <v>thwackey</v>
      </c>
    </row>
    <row r="1086" ht="31.5" customHeight="1">
      <c r="A1086" s="41">
        <v>1085.0</v>
      </c>
      <c r="B1086" s="41">
        <v>2.0</v>
      </c>
      <c r="C1086" s="41">
        <v>10.0</v>
      </c>
      <c r="D1086" s="41">
        <v>3.0</v>
      </c>
      <c r="E1086" s="41">
        <v>1.0</v>
      </c>
      <c r="F1086" s="41">
        <v>3.0</v>
      </c>
      <c r="G1086" s="42" t="str">
        <f>ifna(VLookup(S1086,Shiny!B:C, 2, 0),"")</f>
        <v/>
      </c>
      <c r="H1086" s="43" t="s">
        <v>993</v>
      </c>
      <c r="I1086" s="44">
        <v>812.0</v>
      </c>
      <c r="J1086" s="45">
        <f>IFNA(VLOOKUP(S1086,'Imported Index'!A:B,2,0),1)</f>
        <v>1</v>
      </c>
      <c r="K1086" s="47"/>
      <c r="L1086" s="47"/>
      <c r="M1086" s="48"/>
      <c r="N1086" s="48"/>
      <c r="O1086" s="49">
        <f>ifna(VLookup(H1086, SwSh!A:B, 2, 0),"")</f>
        <v>3</v>
      </c>
      <c r="P1086" s="63"/>
      <c r="Q1086" s="49" t="str">
        <f>ifna(VLookup(H1086, PLA!A:C, 3, 0),"")</f>
        <v/>
      </c>
      <c r="R1086" s="49" t="str">
        <f>ifna(VLookup(H1086, Sv!A:B, 2, 0),"")</f>
        <v/>
      </c>
      <c r="S1086" s="51" t="str">
        <f t="shared" si="2"/>
        <v>rillaboom</v>
      </c>
    </row>
    <row r="1087" ht="31.5" customHeight="1">
      <c r="A1087" s="31">
        <v>1086.0</v>
      </c>
      <c r="B1087" s="31">
        <v>2.0</v>
      </c>
      <c r="C1087" s="31">
        <v>10.0</v>
      </c>
      <c r="D1087" s="31">
        <v>4.0</v>
      </c>
      <c r="E1087" s="31">
        <v>1.0</v>
      </c>
      <c r="F1087" s="31">
        <v>4.0</v>
      </c>
      <c r="G1087" s="32" t="str">
        <f>ifna(VLookup(S1087,Shiny!B:C, 2, 0),"")</f>
        <v/>
      </c>
      <c r="H1087" s="52" t="s">
        <v>994</v>
      </c>
      <c r="I1087" s="53">
        <v>813.0</v>
      </c>
      <c r="J1087" s="54">
        <f>IFNA(VLOOKUP(S1087,'Imported Index'!A:B,2,0),1)</f>
        <v>1</v>
      </c>
      <c r="K1087" s="33"/>
      <c r="L1087" s="33"/>
      <c r="M1087" s="55"/>
      <c r="N1087" s="55"/>
      <c r="O1087" s="56">
        <f>ifna(VLookup(H1087, SwSh!A:B, 2, 0),"")</f>
        <v>4</v>
      </c>
      <c r="P1087" s="64"/>
      <c r="Q1087" s="56" t="str">
        <f>ifna(VLookup(H1087, PLA!A:C, 3, 0),"")</f>
        <v/>
      </c>
      <c r="R1087" s="56" t="str">
        <f>ifna(VLookup(H1087, Sv!A:B, 2, 0),"")</f>
        <v/>
      </c>
      <c r="S1087" s="58" t="str">
        <f t="shared" si="2"/>
        <v>scorbunny</v>
      </c>
    </row>
    <row r="1088" ht="31.5" customHeight="1">
      <c r="A1088" s="41">
        <v>1087.0</v>
      </c>
      <c r="B1088" s="41">
        <v>2.0</v>
      </c>
      <c r="C1088" s="41">
        <v>10.0</v>
      </c>
      <c r="D1088" s="41">
        <v>5.0</v>
      </c>
      <c r="E1088" s="41">
        <v>1.0</v>
      </c>
      <c r="F1088" s="41">
        <v>5.0</v>
      </c>
      <c r="G1088" s="42" t="str">
        <f>ifna(VLookup(S1088,Shiny!B:C, 2, 0),"")</f>
        <v/>
      </c>
      <c r="H1088" s="43" t="s">
        <v>995</v>
      </c>
      <c r="I1088" s="44">
        <v>814.0</v>
      </c>
      <c r="J1088" s="45">
        <f>IFNA(VLOOKUP(S1088,'Imported Index'!A:B,2,0),1)</f>
        <v>1</v>
      </c>
      <c r="K1088" s="47"/>
      <c r="L1088" s="47"/>
      <c r="M1088" s="48"/>
      <c r="N1088" s="48"/>
      <c r="O1088" s="49">
        <f>ifna(VLookup(H1088, SwSh!A:B, 2, 0),"")</f>
        <v>5</v>
      </c>
      <c r="P1088" s="63"/>
      <c r="Q1088" s="49" t="str">
        <f>ifna(VLookup(H1088, PLA!A:C, 3, 0),"")</f>
        <v/>
      </c>
      <c r="R1088" s="49" t="str">
        <f>ifna(VLookup(H1088, Sv!A:B, 2, 0),"")</f>
        <v/>
      </c>
      <c r="S1088" s="51" t="str">
        <f t="shared" si="2"/>
        <v>raboot</v>
      </c>
    </row>
    <row r="1089" ht="31.5" customHeight="1">
      <c r="A1089" s="31">
        <v>1088.0</v>
      </c>
      <c r="B1089" s="31">
        <v>2.0</v>
      </c>
      <c r="C1089" s="31">
        <v>10.0</v>
      </c>
      <c r="D1089" s="31">
        <v>6.0</v>
      </c>
      <c r="E1089" s="31">
        <v>1.0</v>
      </c>
      <c r="F1089" s="31">
        <v>6.0</v>
      </c>
      <c r="G1089" s="32" t="str">
        <f>ifna(VLookup(S1089,Shiny!B:C, 2, 0),"")</f>
        <v/>
      </c>
      <c r="H1089" s="52" t="s">
        <v>996</v>
      </c>
      <c r="I1089" s="53">
        <v>815.0</v>
      </c>
      <c r="J1089" s="54">
        <f>IFNA(VLOOKUP(S1089,'Imported Index'!A:B,2,0),1)</f>
        <v>1</v>
      </c>
      <c r="K1089" s="33"/>
      <c r="L1089" s="33"/>
      <c r="M1089" s="55"/>
      <c r="N1089" s="55"/>
      <c r="O1089" s="56">
        <f>ifna(VLookup(H1089, SwSh!A:B, 2, 0),"")</f>
        <v>6</v>
      </c>
      <c r="P1089" s="64"/>
      <c r="Q1089" s="56" t="str">
        <f>ifna(VLookup(H1089, PLA!A:C, 3, 0),"")</f>
        <v/>
      </c>
      <c r="R1089" s="56" t="str">
        <f>ifna(VLookup(H1089, Sv!A:B, 2, 0),"")</f>
        <v/>
      </c>
      <c r="S1089" s="58" t="str">
        <f t="shared" si="2"/>
        <v>cinderace</v>
      </c>
    </row>
    <row r="1090" ht="31.5" customHeight="1">
      <c r="A1090" s="41">
        <v>1089.0</v>
      </c>
      <c r="B1090" s="41">
        <v>2.0</v>
      </c>
      <c r="C1090" s="41">
        <v>10.0</v>
      </c>
      <c r="D1090" s="41">
        <v>7.0</v>
      </c>
      <c r="E1090" s="41">
        <v>2.0</v>
      </c>
      <c r="F1090" s="41">
        <v>1.0</v>
      </c>
      <c r="G1090" s="42" t="str">
        <f>ifna(VLookup(S1090,Shiny!B:C, 2, 0),"")</f>
        <v/>
      </c>
      <c r="H1090" s="43" t="s">
        <v>997</v>
      </c>
      <c r="I1090" s="44">
        <v>816.0</v>
      </c>
      <c r="J1090" s="45">
        <f>IFNA(VLOOKUP(S1090,'Imported Index'!A:B,2,0),1)</f>
        <v>1</v>
      </c>
      <c r="K1090" s="47"/>
      <c r="L1090" s="47"/>
      <c r="M1090" s="48"/>
      <c r="N1090" s="48"/>
      <c r="O1090" s="49">
        <f>ifna(VLookup(H1090, SwSh!A:B, 2, 0),"")</f>
        <v>7</v>
      </c>
      <c r="P1090" s="63"/>
      <c r="Q1090" s="49" t="str">
        <f>ifna(VLookup(H1090, PLA!A:C, 3, 0),"")</f>
        <v/>
      </c>
      <c r="R1090" s="49" t="str">
        <f>ifna(VLookup(H1090, Sv!A:B, 2, 0),"")</f>
        <v/>
      </c>
      <c r="S1090" s="51" t="str">
        <f t="shared" si="2"/>
        <v>sobble</v>
      </c>
    </row>
    <row r="1091" ht="31.5" customHeight="1">
      <c r="A1091" s="31">
        <v>1090.0</v>
      </c>
      <c r="B1091" s="31">
        <v>2.0</v>
      </c>
      <c r="C1091" s="31">
        <v>10.0</v>
      </c>
      <c r="D1091" s="31">
        <v>8.0</v>
      </c>
      <c r="E1091" s="31">
        <v>2.0</v>
      </c>
      <c r="F1091" s="31">
        <v>2.0</v>
      </c>
      <c r="G1091" s="32" t="str">
        <f>ifna(VLookup(S1091,Shiny!B:C, 2, 0),"")</f>
        <v/>
      </c>
      <c r="H1091" s="52" t="s">
        <v>998</v>
      </c>
      <c r="I1091" s="53">
        <v>817.0</v>
      </c>
      <c r="J1091" s="54">
        <f>IFNA(VLOOKUP(S1091,'Imported Index'!A:B,2,0),1)</f>
        <v>1</v>
      </c>
      <c r="K1091" s="33"/>
      <c r="L1091" s="33"/>
      <c r="M1091" s="55"/>
      <c r="N1091" s="55"/>
      <c r="O1091" s="56">
        <f>ifna(VLookup(H1091, SwSh!A:B, 2, 0),"")</f>
        <v>8</v>
      </c>
      <c r="P1091" s="64"/>
      <c r="Q1091" s="56" t="str">
        <f>ifna(VLookup(H1091, PLA!A:C, 3, 0),"")</f>
        <v/>
      </c>
      <c r="R1091" s="56" t="str">
        <f>ifna(VLookup(H1091, Sv!A:B, 2, 0),"")</f>
        <v/>
      </c>
      <c r="S1091" s="58" t="str">
        <f t="shared" si="2"/>
        <v>drizzile</v>
      </c>
    </row>
    <row r="1092" ht="31.5" customHeight="1">
      <c r="A1092" s="41">
        <v>1091.0</v>
      </c>
      <c r="B1092" s="41">
        <v>2.0</v>
      </c>
      <c r="C1092" s="41">
        <v>10.0</v>
      </c>
      <c r="D1092" s="41">
        <v>9.0</v>
      </c>
      <c r="E1092" s="41">
        <v>2.0</v>
      </c>
      <c r="F1092" s="41">
        <v>3.0</v>
      </c>
      <c r="G1092" s="42" t="str">
        <f>ifna(VLookup(S1092,Shiny!B:C, 2, 0),"")</f>
        <v/>
      </c>
      <c r="H1092" s="43" t="s">
        <v>999</v>
      </c>
      <c r="I1092" s="44">
        <v>818.0</v>
      </c>
      <c r="J1092" s="45">
        <f>IFNA(VLOOKUP(S1092,'Imported Index'!A:B,2,0),1)</f>
        <v>1</v>
      </c>
      <c r="K1092" s="47"/>
      <c r="L1092" s="47"/>
      <c r="M1092" s="48"/>
      <c r="N1092" s="48"/>
      <c r="O1092" s="49">
        <f>ifna(VLookup(H1092, SwSh!A:B, 2, 0),"")</f>
        <v>9</v>
      </c>
      <c r="P1092" s="63"/>
      <c r="Q1092" s="49" t="str">
        <f>ifna(VLookup(H1092, PLA!A:C, 3, 0),"")</f>
        <v/>
      </c>
      <c r="R1092" s="49" t="str">
        <f>ifna(VLookup(H1092, Sv!A:B, 2, 0),"")</f>
        <v/>
      </c>
      <c r="S1092" s="51" t="str">
        <f t="shared" si="2"/>
        <v>inteleon</v>
      </c>
    </row>
    <row r="1093" ht="31.5" customHeight="1">
      <c r="A1093" s="31">
        <v>1092.0</v>
      </c>
      <c r="B1093" s="31">
        <v>2.0</v>
      </c>
      <c r="C1093" s="31">
        <v>10.0</v>
      </c>
      <c r="D1093" s="31">
        <v>10.0</v>
      </c>
      <c r="E1093" s="31">
        <v>2.0</v>
      </c>
      <c r="F1093" s="31">
        <v>4.0</v>
      </c>
      <c r="G1093" s="32" t="str">
        <f>ifna(VLookup(S1093,Shiny!B:C, 2, 0),"")</f>
        <v/>
      </c>
      <c r="H1093" s="52" t="s">
        <v>1000</v>
      </c>
      <c r="I1093" s="53">
        <v>819.0</v>
      </c>
      <c r="J1093" s="54">
        <f>IFNA(VLOOKUP(S1093,'Imported Index'!A:B,2,0),1)</f>
        <v>1</v>
      </c>
      <c r="K1093" s="62"/>
      <c r="L1093" s="33"/>
      <c r="M1093" s="55"/>
      <c r="N1093" s="55"/>
      <c r="O1093" s="56">
        <f>ifna(VLookup(H1093, SwSh!A:B, 2, 0),"")</f>
        <v>5</v>
      </c>
      <c r="P1093" s="64"/>
      <c r="Q1093" s="56" t="str">
        <f>ifna(VLookup(H1093, PLA!A:C, 3, 0),"")</f>
        <v/>
      </c>
      <c r="R1093" s="56">
        <f>ifna(VLookup(H1093, Sv!A:B, 2, 0),"")</f>
        <v>29</v>
      </c>
      <c r="S1093" s="58" t="str">
        <f t="shared" si="2"/>
        <v>skwovet</v>
      </c>
    </row>
    <row r="1094" ht="31.5" customHeight="1">
      <c r="A1094" s="41">
        <v>1093.0</v>
      </c>
      <c r="B1094" s="41">
        <v>2.0</v>
      </c>
      <c r="C1094" s="41">
        <v>10.0</v>
      </c>
      <c r="D1094" s="41">
        <v>11.0</v>
      </c>
      <c r="E1094" s="41">
        <v>2.0</v>
      </c>
      <c r="F1094" s="41">
        <v>5.0</v>
      </c>
      <c r="G1094" s="42" t="str">
        <f>ifna(VLookup(S1094,Shiny!B:C, 2, 0),"")</f>
        <v/>
      </c>
      <c r="H1094" s="43" t="s">
        <v>1001</v>
      </c>
      <c r="I1094" s="44">
        <v>820.0</v>
      </c>
      <c r="J1094" s="45">
        <f>IFNA(VLOOKUP(S1094,'Imported Index'!A:B,2,0),1)</f>
        <v>1</v>
      </c>
      <c r="K1094" s="61"/>
      <c r="L1094" s="47"/>
      <c r="M1094" s="48"/>
      <c r="N1094" s="48"/>
      <c r="O1094" s="49">
        <f>ifna(VLookup(H1094, SwSh!A:B, 2, 0),"")</f>
        <v>6</v>
      </c>
      <c r="P1094" s="63"/>
      <c r="Q1094" s="49" t="str">
        <f>ifna(VLookup(H1094, PLA!A:C, 3, 0),"")</f>
        <v/>
      </c>
      <c r="R1094" s="49">
        <f>ifna(VLookup(H1094, Sv!A:B, 2, 0),"")</f>
        <v>30</v>
      </c>
      <c r="S1094" s="51" t="str">
        <f t="shared" si="2"/>
        <v>greedent</v>
      </c>
    </row>
    <row r="1095" ht="31.5" customHeight="1">
      <c r="A1095" s="31">
        <v>1094.0</v>
      </c>
      <c r="B1095" s="31">
        <v>2.0</v>
      </c>
      <c r="C1095" s="31">
        <v>10.0</v>
      </c>
      <c r="D1095" s="31">
        <v>12.0</v>
      </c>
      <c r="E1095" s="31">
        <v>2.0</v>
      </c>
      <c r="F1095" s="31">
        <v>6.0</v>
      </c>
      <c r="G1095" s="32" t="str">
        <f>ifna(VLookup(S1095,Shiny!B:C, 2, 0),"")</f>
        <v/>
      </c>
      <c r="H1095" s="52" t="s">
        <v>1002</v>
      </c>
      <c r="I1095" s="53">
        <v>821.0</v>
      </c>
      <c r="J1095" s="54">
        <f>IFNA(VLOOKUP(S1095,'Imported Index'!A:B,2,0),1)</f>
        <v>1</v>
      </c>
      <c r="K1095" s="62"/>
      <c r="L1095" s="33"/>
      <c r="M1095" s="55"/>
      <c r="N1095" s="55"/>
      <c r="O1095" s="56">
        <f>ifna(VLookup(H1095, SwSh!A:B, 2, 0),"")</f>
        <v>21</v>
      </c>
      <c r="P1095" s="64"/>
      <c r="Q1095" s="56" t="str">
        <f>ifna(VLookup(H1095, PLA!A:C, 3, 0),"")</f>
        <v/>
      </c>
      <c r="R1095" s="56">
        <f>ifna(VLookup(H1095, Sv!A:B, 2, 0),"")</f>
        <v>40</v>
      </c>
      <c r="S1095" s="58" t="str">
        <f t="shared" si="2"/>
        <v>rookidee</v>
      </c>
    </row>
    <row r="1096" ht="31.5" customHeight="1">
      <c r="A1096" s="41">
        <v>1095.0</v>
      </c>
      <c r="B1096" s="41">
        <v>2.0</v>
      </c>
      <c r="C1096" s="41">
        <v>10.0</v>
      </c>
      <c r="D1096" s="41">
        <v>13.0</v>
      </c>
      <c r="E1096" s="41">
        <v>3.0</v>
      </c>
      <c r="F1096" s="41">
        <v>1.0</v>
      </c>
      <c r="G1096" s="42" t="str">
        <f>ifna(VLookup(S1096,Shiny!B:C, 2, 0),"")</f>
        <v/>
      </c>
      <c r="H1096" s="43" t="s">
        <v>1003</v>
      </c>
      <c r="I1096" s="44">
        <v>822.0</v>
      </c>
      <c r="J1096" s="45">
        <f>IFNA(VLOOKUP(S1096,'Imported Index'!A:B,2,0),1)</f>
        <v>1</v>
      </c>
      <c r="K1096" s="61"/>
      <c r="L1096" s="47"/>
      <c r="M1096" s="48"/>
      <c r="N1096" s="48"/>
      <c r="O1096" s="49">
        <f>ifna(VLookup(H1096, SwSh!A:B, 2, 0),"")</f>
        <v>22</v>
      </c>
      <c r="P1096" s="63"/>
      <c r="Q1096" s="49" t="str">
        <f>ifna(VLookup(H1096, PLA!A:C, 3, 0),"")</f>
        <v/>
      </c>
      <c r="R1096" s="49">
        <f>ifna(VLookup(H1096, Sv!A:B, 2, 0),"")</f>
        <v>41</v>
      </c>
      <c r="S1096" s="51" t="str">
        <f t="shared" si="2"/>
        <v>corvisquire</v>
      </c>
    </row>
    <row r="1097" ht="31.5" customHeight="1">
      <c r="A1097" s="31">
        <v>1096.0</v>
      </c>
      <c r="B1097" s="31">
        <v>2.0</v>
      </c>
      <c r="C1097" s="31">
        <v>10.0</v>
      </c>
      <c r="D1097" s="31">
        <v>14.0</v>
      </c>
      <c r="E1097" s="31">
        <v>3.0</v>
      </c>
      <c r="F1097" s="31">
        <v>2.0</v>
      </c>
      <c r="G1097" s="32" t="str">
        <f>ifna(VLookup(S1097,Shiny!B:C, 2, 0),"")</f>
        <v/>
      </c>
      <c r="H1097" s="52" t="s">
        <v>1004</v>
      </c>
      <c r="I1097" s="53">
        <v>823.0</v>
      </c>
      <c r="J1097" s="54">
        <f>IFNA(VLOOKUP(S1097,'Imported Index'!A:B,2,0),1)</f>
        <v>1</v>
      </c>
      <c r="K1097" s="62"/>
      <c r="L1097" s="33"/>
      <c r="M1097" s="55"/>
      <c r="N1097" s="55"/>
      <c r="O1097" s="56">
        <f>ifna(VLookup(H1097, SwSh!A:B, 2, 0),"")</f>
        <v>23</v>
      </c>
      <c r="P1097" s="64"/>
      <c r="Q1097" s="56" t="str">
        <f>ifna(VLookup(H1097, PLA!A:C, 3, 0),"")</f>
        <v/>
      </c>
      <c r="R1097" s="56">
        <f>ifna(VLookup(H1097, Sv!A:B, 2, 0),"")</f>
        <v>42</v>
      </c>
      <c r="S1097" s="58" t="str">
        <f t="shared" si="2"/>
        <v>corviknight</v>
      </c>
    </row>
    <row r="1098" ht="31.5" customHeight="1">
      <c r="A1098" s="41">
        <v>1097.0</v>
      </c>
      <c r="B1098" s="41">
        <v>2.0</v>
      </c>
      <c r="C1098" s="41">
        <v>10.0</v>
      </c>
      <c r="D1098" s="41">
        <v>15.0</v>
      </c>
      <c r="E1098" s="41">
        <v>3.0</v>
      </c>
      <c r="F1098" s="41">
        <v>3.0</v>
      </c>
      <c r="G1098" s="42" t="str">
        <f>ifna(VLookup(S1098,Shiny!B:C, 2, 0),"")</f>
        <v/>
      </c>
      <c r="H1098" s="43" t="s">
        <v>1005</v>
      </c>
      <c r="I1098" s="44">
        <v>824.0</v>
      </c>
      <c r="J1098" s="45">
        <f>IFNA(VLOOKUP(S1098,'Imported Index'!A:B,2,0),1)</f>
        <v>1</v>
      </c>
      <c r="K1098" s="47"/>
      <c r="L1098" s="47"/>
      <c r="M1098" s="48"/>
      <c r="N1098" s="48"/>
      <c r="O1098" s="49">
        <f>ifna(VLookup(H1098, SwSh!A:B, 2, 0),"")</f>
        <v>10</v>
      </c>
      <c r="P1098" s="63"/>
      <c r="Q1098" s="49" t="str">
        <f>ifna(VLookup(H1098, PLA!A:C, 3, 0),"")</f>
        <v/>
      </c>
      <c r="R1098" s="49" t="str">
        <f>ifna(VLookup(H1098, Sv!A:B, 2, 0),"")</f>
        <v/>
      </c>
      <c r="S1098" s="51" t="str">
        <f t="shared" si="2"/>
        <v>blipbug</v>
      </c>
    </row>
    <row r="1099" ht="31.5" customHeight="1">
      <c r="A1099" s="31">
        <v>1098.0</v>
      </c>
      <c r="B1099" s="31">
        <v>2.0</v>
      </c>
      <c r="C1099" s="31">
        <v>10.0</v>
      </c>
      <c r="D1099" s="31">
        <v>16.0</v>
      </c>
      <c r="E1099" s="31">
        <v>3.0</v>
      </c>
      <c r="F1099" s="31">
        <v>4.0</v>
      </c>
      <c r="G1099" s="32" t="str">
        <f>ifna(VLookup(S1099,Shiny!B:C, 2, 0),"")</f>
        <v/>
      </c>
      <c r="H1099" s="52" t="s">
        <v>1006</v>
      </c>
      <c r="I1099" s="53">
        <v>825.0</v>
      </c>
      <c r="J1099" s="54">
        <f>IFNA(VLOOKUP(S1099,'Imported Index'!A:B,2,0),1)</f>
        <v>1</v>
      </c>
      <c r="K1099" s="33"/>
      <c r="L1099" s="33"/>
      <c r="M1099" s="55"/>
      <c r="N1099" s="55"/>
      <c r="O1099" s="56">
        <f>ifna(VLookup(H1099, SwSh!A:B, 2, 0),"")</f>
        <v>11</v>
      </c>
      <c r="P1099" s="64"/>
      <c r="Q1099" s="56" t="str">
        <f>ifna(VLookup(H1099, PLA!A:C, 3, 0),"")</f>
        <v/>
      </c>
      <c r="R1099" s="56" t="str">
        <f>ifna(VLookup(H1099, Sv!A:B, 2, 0),"")</f>
        <v/>
      </c>
      <c r="S1099" s="58" t="str">
        <f t="shared" si="2"/>
        <v>dottler</v>
      </c>
    </row>
    <row r="1100" ht="31.5" customHeight="1">
      <c r="A1100" s="41">
        <v>1099.0</v>
      </c>
      <c r="B1100" s="41">
        <v>2.0</v>
      </c>
      <c r="C1100" s="41">
        <v>10.0</v>
      </c>
      <c r="D1100" s="41">
        <v>17.0</v>
      </c>
      <c r="E1100" s="41">
        <v>3.0</v>
      </c>
      <c r="F1100" s="41">
        <v>5.0</v>
      </c>
      <c r="G1100" s="42" t="str">
        <f>ifna(VLookup(S1100,Shiny!B:C, 2, 0),"")</f>
        <v/>
      </c>
      <c r="H1100" s="43" t="s">
        <v>1007</v>
      </c>
      <c r="I1100" s="44">
        <v>826.0</v>
      </c>
      <c r="J1100" s="45">
        <f>IFNA(VLOOKUP(S1100,'Imported Index'!A:B,2,0),1)</f>
        <v>1</v>
      </c>
      <c r="K1100" s="47"/>
      <c r="L1100" s="47"/>
      <c r="M1100" s="48"/>
      <c r="N1100" s="48"/>
      <c r="O1100" s="49">
        <f>ifna(VLookup(H1100, SwSh!A:B, 2, 0),"")</f>
        <v>12</v>
      </c>
      <c r="P1100" s="63"/>
      <c r="Q1100" s="49" t="str">
        <f>ifna(VLookup(H1100, PLA!A:C, 3, 0),"")</f>
        <v/>
      </c>
      <c r="R1100" s="49" t="str">
        <f>ifna(VLookup(H1100, Sv!A:B, 2, 0),"")</f>
        <v/>
      </c>
      <c r="S1100" s="51" t="str">
        <f t="shared" si="2"/>
        <v>orbeetle</v>
      </c>
    </row>
    <row r="1101" ht="31.5" customHeight="1">
      <c r="A1101" s="31">
        <v>1100.0</v>
      </c>
      <c r="B1101" s="31">
        <v>2.0</v>
      </c>
      <c r="C1101" s="31">
        <v>10.0</v>
      </c>
      <c r="D1101" s="31">
        <v>18.0</v>
      </c>
      <c r="E1101" s="31">
        <v>3.0</v>
      </c>
      <c r="F1101" s="31">
        <v>6.0</v>
      </c>
      <c r="G1101" s="32" t="str">
        <f>ifna(VLookup(S1101,Shiny!B:C, 2, 0),"")</f>
        <v/>
      </c>
      <c r="H1101" s="52" t="s">
        <v>1008</v>
      </c>
      <c r="I1101" s="53">
        <v>827.0</v>
      </c>
      <c r="J1101" s="54">
        <f>IFNA(VLOOKUP(S1101,'Imported Index'!A:B,2,0),1)</f>
        <v>1</v>
      </c>
      <c r="K1101" s="62"/>
      <c r="L1101" s="33"/>
      <c r="M1101" s="55"/>
      <c r="N1101" s="55"/>
      <c r="O1101" s="56">
        <f>ifna(VLookup(H1101, SwSh!A:B, 2, 0),"")</f>
        <v>29</v>
      </c>
      <c r="P1101" s="64"/>
      <c r="Q1101" s="56" t="str">
        <f>ifna(VLookup(H1101, PLA!A:C, 3, 0),"")</f>
        <v/>
      </c>
      <c r="R1101" s="56" t="str">
        <f>ifna(VLookup(H1101, Sv!A:B, 2, 0),"")</f>
        <v/>
      </c>
      <c r="S1101" s="58" t="str">
        <f t="shared" si="2"/>
        <v>nickit</v>
      </c>
    </row>
    <row r="1102" ht="31.5" customHeight="1">
      <c r="A1102" s="41">
        <v>1101.0</v>
      </c>
      <c r="B1102" s="41">
        <v>2.0</v>
      </c>
      <c r="C1102" s="41">
        <v>10.0</v>
      </c>
      <c r="D1102" s="41">
        <v>19.0</v>
      </c>
      <c r="E1102" s="41">
        <v>4.0</v>
      </c>
      <c r="F1102" s="41">
        <v>1.0</v>
      </c>
      <c r="G1102" s="42" t="str">
        <f>ifna(VLookup(S1102,Shiny!B:C, 2, 0),"")</f>
        <v/>
      </c>
      <c r="H1102" s="43" t="s">
        <v>1009</v>
      </c>
      <c r="I1102" s="44">
        <v>828.0</v>
      </c>
      <c r="J1102" s="45">
        <f>IFNA(VLOOKUP(S1102,'Imported Index'!A:B,2,0),1)</f>
        <v>1</v>
      </c>
      <c r="K1102" s="47"/>
      <c r="L1102" s="47"/>
      <c r="M1102" s="48"/>
      <c r="N1102" s="48"/>
      <c r="O1102" s="49">
        <f>ifna(VLookup(H1102, SwSh!A:B, 2, 0),"")</f>
        <v>30</v>
      </c>
      <c r="P1102" s="63"/>
      <c r="Q1102" s="49" t="str">
        <f>ifna(VLookup(H1102, PLA!A:C, 3, 0),"")</f>
        <v/>
      </c>
      <c r="R1102" s="49" t="str">
        <f>ifna(VLookup(H1102, Sv!A:B, 2, 0),"")</f>
        <v/>
      </c>
      <c r="S1102" s="51" t="str">
        <f t="shared" si="2"/>
        <v>thievul</v>
      </c>
    </row>
    <row r="1103" ht="31.5" customHeight="1">
      <c r="A1103" s="31">
        <v>1102.0</v>
      </c>
      <c r="B1103" s="31">
        <v>2.0</v>
      </c>
      <c r="C1103" s="31">
        <v>10.0</v>
      </c>
      <c r="D1103" s="31">
        <v>20.0</v>
      </c>
      <c r="E1103" s="31">
        <v>4.0</v>
      </c>
      <c r="F1103" s="31">
        <v>2.0</v>
      </c>
      <c r="G1103" s="32" t="str">
        <f>ifna(VLookup(S1103,Shiny!B:C, 2, 0),"")</f>
        <v/>
      </c>
      <c r="H1103" s="52" t="s">
        <v>1010</v>
      </c>
      <c r="I1103" s="53">
        <v>829.0</v>
      </c>
      <c r="J1103" s="54">
        <f>IFNA(VLOOKUP(S1103,'Imported Index'!A:B,2,0),1)</f>
        <v>1</v>
      </c>
      <c r="K1103" s="33"/>
      <c r="L1103" s="33"/>
      <c r="M1103" s="55"/>
      <c r="N1103" s="55"/>
      <c r="O1103" s="56">
        <f>ifna(VLookup(H1103, SwSh!A:B, 2, 0),"")</f>
        <v>126</v>
      </c>
      <c r="P1103" s="64"/>
      <c r="Q1103" s="56" t="str">
        <f>ifna(VLookup(H1103, PLA!A:C, 3, 0),"")</f>
        <v/>
      </c>
      <c r="R1103" s="56" t="str">
        <f>ifna(VLookup(H1103, Sv!A:B, 2, 0),"")</f>
        <v/>
      </c>
      <c r="S1103" s="58" t="str">
        <f t="shared" si="2"/>
        <v>gossifleur</v>
      </c>
    </row>
    <row r="1104" ht="31.5" customHeight="1">
      <c r="A1104" s="41">
        <v>1103.0</v>
      </c>
      <c r="B1104" s="41">
        <v>2.0</v>
      </c>
      <c r="C1104" s="41">
        <v>10.0</v>
      </c>
      <c r="D1104" s="41">
        <v>21.0</v>
      </c>
      <c r="E1104" s="41">
        <v>4.0</v>
      </c>
      <c r="F1104" s="41">
        <v>3.0</v>
      </c>
      <c r="G1104" s="42" t="str">
        <f>ifna(VLookup(S1104,Shiny!B:C, 2, 0),"")</f>
        <v/>
      </c>
      <c r="H1104" s="43" t="s">
        <v>1011</v>
      </c>
      <c r="I1104" s="44">
        <v>830.0</v>
      </c>
      <c r="J1104" s="45">
        <f>IFNA(VLOOKUP(S1104,'Imported Index'!A:B,2,0),1)</f>
        <v>1</v>
      </c>
      <c r="K1104" s="47"/>
      <c r="L1104" s="47"/>
      <c r="M1104" s="48"/>
      <c r="N1104" s="48"/>
      <c r="O1104" s="49">
        <f>ifna(VLookup(H1104, SwSh!A:B, 2, 0),"")</f>
        <v>127</v>
      </c>
      <c r="P1104" s="63"/>
      <c r="Q1104" s="49" t="str">
        <f>ifna(VLookup(H1104, PLA!A:C, 3, 0),"")</f>
        <v/>
      </c>
      <c r="R1104" s="49" t="str">
        <f>ifna(VLookup(H1104, Sv!A:B, 2, 0),"")</f>
        <v/>
      </c>
      <c r="S1104" s="51" t="str">
        <f t="shared" si="2"/>
        <v>eldegoss</v>
      </c>
    </row>
    <row r="1105" ht="31.5" customHeight="1">
      <c r="A1105" s="31">
        <v>1104.0</v>
      </c>
      <c r="B1105" s="31">
        <v>2.0</v>
      </c>
      <c r="C1105" s="31">
        <v>10.0</v>
      </c>
      <c r="D1105" s="31">
        <v>22.0</v>
      </c>
      <c r="E1105" s="31">
        <v>4.0</v>
      </c>
      <c r="F1105" s="31">
        <v>4.0</v>
      </c>
      <c r="G1105" s="32" t="str">
        <f>ifna(VLookup(S1105,Shiny!B:C, 2, 0),"")</f>
        <v/>
      </c>
      <c r="H1105" s="52" t="s">
        <v>1012</v>
      </c>
      <c r="I1105" s="53">
        <v>831.0</v>
      </c>
      <c r="J1105" s="54">
        <f>IFNA(VLOOKUP(S1105,'Imported Index'!A:B,2,0),1)</f>
        <v>1</v>
      </c>
      <c r="K1105" s="33"/>
      <c r="L1105" s="33"/>
      <c r="M1105" s="55"/>
      <c r="N1105" s="55"/>
      <c r="O1105" s="56">
        <f>ifna(VLookup(H1105, SwSh!A:B, 2, 0),"")</f>
        <v>3</v>
      </c>
      <c r="P1105" s="64"/>
      <c r="Q1105" s="56" t="str">
        <f>ifna(VLookup(H1105, PLA!A:C, 3, 0),"")</f>
        <v/>
      </c>
      <c r="R1105" s="56" t="str">
        <f>ifna(VLookup(H1105, Sv!A:B, 2, 0),"")</f>
        <v/>
      </c>
      <c r="S1105" s="58" t="str">
        <f t="shared" si="2"/>
        <v>wooloo</v>
      </c>
    </row>
    <row r="1106" ht="31.5" customHeight="1">
      <c r="A1106" s="41">
        <v>1105.0</v>
      </c>
      <c r="B1106" s="41">
        <v>2.0</v>
      </c>
      <c r="C1106" s="41">
        <v>10.0</v>
      </c>
      <c r="D1106" s="41">
        <v>23.0</v>
      </c>
      <c r="E1106" s="41">
        <v>4.0</v>
      </c>
      <c r="F1106" s="41">
        <v>5.0</v>
      </c>
      <c r="G1106" s="42" t="str">
        <f>ifna(VLookup(S1106,Shiny!B:C, 2, 0),"")</f>
        <v/>
      </c>
      <c r="H1106" s="43" t="s">
        <v>1013</v>
      </c>
      <c r="I1106" s="44">
        <v>832.0</v>
      </c>
      <c r="J1106" s="45">
        <f>IFNA(VLOOKUP(S1106,'Imported Index'!A:B,2,0),1)</f>
        <v>1</v>
      </c>
      <c r="K1106" s="61"/>
      <c r="L1106" s="47"/>
      <c r="M1106" s="48"/>
      <c r="N1106" s="48"/>
      <c r="O1106" s="49">
        <f>ifna(VLookup(H1106, SwSh!A:B, 2, 0),"")</f>
        <v>4</v>
      </c>
      <c r="P1106" s="63"/>
      <c r="Q1106" s="49" t="str">
        <f>ifna(VLookup(H1106, PLA!A:C, 3, 0),"")</f>
        <v/>
      </c>
      <c r="R1106" s="49" t="str">
        <f>ifna(VLookup(H1106, Sv!A:B, 2, 0),"")</f>
        <v/>
      </c>
      <c r="S1106" s="51" t="str">
        <f t="shared" si="2"/>
        <v>dubwool</v>
      </c>
    </row>
    <row r="1107" ht="31.5" customHeight="1">
      <c r="A1107" s="31">
        <v>1106.0</v>
      </c>
      <c r="B1107" s="31">
        <v>2.0</v>
      </c>
      <c r="C1107" s="31">
        <v>10.0</v>
      </c>
      <c r="D1107" s="31">
        <v>24.0</v>
      </c>
      <c r="E1107" s="31">
        <v>4.0</v>
      </c>
      <c r="F1107" s="31">
        <v>6.0</v>
      </c>
      <c r="G1107" s="32" t="str">
        <f>ifna(VLookup(S1107,Shiny!B:C, 2, 0),"")</f>
        <v/>
      </c>
      <c r="H1107" s="52" t="s">
        <v>1014</v>
      </c>
      <c r="I1107" s="53">
        <v>833.0</v>
      </c>
      <c r="J1107" s="54">
        <f>IFNA(VLOOKUP(S1107,'Imported Index'!A:B,2,0),1)</f>
        <v>1</v>
      </c>
      <c r="K1107" s="62"/>
      <c r="L1107" s="33"/>
      <c r="M1107" s="55"/>
      <c r="N1107" s="55"/>
      <c r="O1107" s="56">
        <f>ifna(VLookup(H1107, SwSh!A:B, 2, 0),"")</f>
        <v>42</v>
      </c>
      <c r="P1107" s="64"/>
      <c r="Q1107" s="56" t="str">
        <f>ifna(VLookup(H1107, PLA!A:C, 3, 0),"")</f>
        <v/>
      </c>
      <c r="R1107" s="56">
        <f>ifna(VLookup(H1107, Sv!A:B, 2, 0),"")</f>
        <v>57</v>
      </c>
      <c r="S1107" s="58" t="str">
        <f t="shared" si="2"/>
        <v>chewtle</v>
      </c>
    </row>
    <row r="1108" ht="31.5" customHeight="1">
      <c r="A1108" s="41">
        <v>1107.0</v>
      </c>
      <c r="B1108" s="41">
        <v>2.0</v>
      </c>
      <c r="C1108" s="41">
        <v>10.0</v>
      </c>
      <c r="D1108" s="41">
        <v>25.0</v>
      </c>
      <c r="E1108" s="41">
        <v>5.0</v>
      </c>
      <c r="F1108" s="41">
        <v>1.0</v>
      </c>
      <c r="G1108" s="42" t="str">
        <f>ifna(VLookup(S1108,Shiny!B:C, 2, 0),"")</f>
        <v/>
      </c>
      <c r="H1108" s="43" t="s">
        <v>1015</v>
      </c>
      <c r="I1108" s="44">
        <v>834.0</v>
      </c>
      <c r="J1108" s="45">
        <f>IFNA(VLOOKUP(S1108,'Imported Index'!A:B,2,0),1)</f>
        <v>1</v>
      </c>
      <c r="K1108" s="61"/>
      <c r="L1108" s="47"/>
      <c r="M1108" s="48"/>
      <c r="N1108" s="48"/>
      <c r="O1108" s="49">
        <f>ifna(VLookup(H1108, SwSh!A:B, 2, 0),"")</f>
        <v>43</v>
      </c>
      <c r="P1108" s="63"/>
      <c r="Q1108" s="49" t="str">
        <f>ifna(VLookup(H1108, PLA!A:C, 3, 0),"")</f>
        <v/>
      </c>
      <c r="R1108" s="49">
        <f>ifna(VLookup(H1108, Sv!A:B, 2, 0),"")</f>
        <v>58</v>
      </c>
      <c r="S1108" s="51" t="str">
        <f t="shared" si="2"/>
        <v>drednaw</v>
      </c>
    </row>
    <row r="1109" ht="31.5" customHeight="1">
      <c r="A1109" s="31">
        <v>1108.0</v>
      </c>
      <c r="B1109" s="31">
        <v>2.0</v>
      </c>
      <c r="C1109" s="31">
        <v>10.0</v>
      </c>
      <c r="D1109" s="31">
        <v>26.0</v>
      </c>
      <c r="E1109" s="31">
        <v>5.0</v>
      </c>
      <c r="F1109" s="31">
        <v>2.0</v>
      </c>
      <c r="G1109" s="32" t="str">
        <f>ifna(VLookup(S1109,Shiny!B:C, 2, 0),"")</f>
        <v/>
      </c>
      <c r="H1109" s="52" t="s">
        <v>1016</v>
      </c>
      <c r="I1109" s="53">
        <v>835.0</v>
      </c>
      <c r="J1109" s="54">
        <f>IFNA(VLOOKUP(S1109,'Imported Index'!A:B,2,0),1)</f>
        <v>1</v>
      </c>
      <c r="K1109" s="33"/>
      <c r="L1109" s="33"/>
      <c r="M1109" s="55"/>
      <c r="N1109" s="55"/>
      <c r="O1109" s="56">
        <f>ifna(VLookup(H1109, SwSh!A:B, 2, 0),"")</f>
        <v>46</v>
      </c>
      <c r="P1109" s="64"/>
      <c r="Q1109" s="56" t="str">
        <f>ifna(VLookup(H1109, PLA!A:C, 3, 0),"")</f>
        <v/>
      </c>
      <c r="R1109" s="56" t="str">
        <f>ifna(VLookup(H1109, Sv!A:B, 2, 0),"")</f>
        <v/>
      </c>
      <c r="S1109" s="58" t="str">
        <f t="shared" si="2"/>
        <v>yamper</v>
      </c>
    </row>
    <row r="1110" ht="31.5" customHeight="1">
      <c r="A1110" s="41">
        <v>1109.0</v>
      </c>
      <c r="B1110" s="41">
        <v>2.0</v>
      </c>
      <c r="C1110" s="41">
        <v>10.0</v>
      </c>
      <c r="D1110" s="41">
        <v>27.0</v>
      </c>
      <c r="E1110" s="41">
        <v>5.0</v>
      </c>
      <c r="F1110" s="41">
        <v>3.0</v>
      </c>
      <c r="G1110" s="42" t="str">
        <f>ifna(VLookup(S1110,Shiny!B:C, 2, 0),"")</f>
        <v/>
      </c>
      <c r="H1110" s="43" t="s">
        <v>1017</v>
      </c>
      <c r="I1110" s="44">
        <v>836.0</v>
      </c>
      <c r="J1110" s="45">
        <f>IFNA(VLOOKUP(S1110,'Imported Index'!A:B,2,0),1)</f>
        <v>1</v>
      </c>
      <c r="K1110" s="47"/>
      <c r="L1110" s="47"/>
      <c r="M1110" s="48"/>
      <c r="N1110" s="48"/>
      <c r="O1110" s="49">
        <f>ifna(VLookup(H1110, SwSh!A:B, 2, 0),"")</f>
        <v>47</v>
      </c>
      <c r="P1110" s="63"/>
      <c r="Q1110" s="49" t="str">
        <f>ifna(VLookup(H1110, PLA!A:C, 3, 0),"")</f>
        <v/>
      </c>
      <c r="R1110" s="49" t="str">
        <f>ifna(VLookup(H1110, Sv!A:B, 2, 0),"")</f>
        <v/>
      </c>
      <c r="S1110" s="51" t="str">
        <f t="shared" si="2"/>
        <v>boltund</v>
      </c>
    </row>
    <row r="1111" ht="31.5" customHeight="1">
      <c r="A1111" s="31">
        <v>1110.0</v>
      </c>
      <c r="B1111" s="31">
        <v>2.0</v>
      </c>
      <c r="C1111" s="31">
        <v>10.0</v>
      </c>
      <c r="D1111" s="31">
        <v>28.0</v>
      </c>
      <c r="E1111" s="31">
        <v>5.0</v>
      </c>
      <c r="F1111" s="31">
        <v>4.0</v>
      </c>
      <c r="G1111" s="32" t="str">
        <f>ifna(VLookup(S1111,Shiny!B:C, 2, 0),"")</f>
        <v/>
      </c>
      <c r="H1111" s="52" t="s">
        <v>1018</v>
      </c>
      <c r="I1111" s="53">
        <v>837.0</v>
      </c>
      <c r="J1111" s="54">
        <f>IFNA(VLOOKUP(S1111,'Imported Index'!A:B,2,0),1)</f>
        <v>1</v>
      </c>
      <c r="K1111" s="62"/>
      <c r="L1111" s="33"/>
      <c r="M1111" s="55"/>
      <c r="N1111" s="55"/>
      <c r="O1111" s="56">
        <f>ifna(VLookup(H1111, SwSh!A:B, 2, 0),"")</f>
        <v>161</v>
      </c>
      <c r="P1111" s="64"/>
      <c r="Q1111" s="56" t="str">
        <f>ifna(VLookup(H1111, PLA!A:C, 3, 0),"")</f>
        <v/>
      </c>
      <c r="R1111" s="56">
        <f>ifna(VLookup(H1111, Sv!A:B, 2, 0),"")</f>
        <v>91</v>
      </c>
      <c r="S1111" s="58" t="str">
        <f t="shared" si="2"/>
        <v>rolycoly</v>
      </c>
    </row>
    <row r="1112" ht="31.5" customHeight="1">
      <c r="A1112" s="41">
        <v>1111.0</v>
      </c>
      <c r="B1112" s="41">
        <v>2.0</v>
      </c>
      <c r="C1112" s="41">
        <v>10.0</v>
      </c>
      <c r="D1112" s="41">
        <v>29.0</v>
      </c>
      <c r="E1112" s="41">
        <v>5.0</v>
      </c>
      <c r="F1112" s="41">
        <v>5.0</v>
      </c>
      <c r="G1112" s="42" t="str">
        <f>ifna(VLookup(S1112,Shiny!B:C, 2, 0),"")</f>
        <v/>
      </c>
      <c r="H1112" s="43" t="s">
        <v>1019</v>
      </c>
      <c r="I1112" s="44">
        <v>838.0</v>
      </c>
      <c r="J1112" s="45">
        <f>IFNA(VLOOKUP(S1112,'Imported Index'!A:B,2,0),1)</f>
        <v>1</v>
      </c>
      <c r="K1112" s="61"/>
      <c r="L1112" s="47"/>
      <c r="M1112" s="48"/>
      <c r="N1112" s="48"/>
      <c r="O1112" s="49">
        <f>ifna(VLookup(H1112, SwSh!A:B, 2, 0),"")</f>
        <v>162</v>
      </c>
      <c r="P1112" s="63"/>
      <c r="Q1112" s="49" t="str">
        <f>ifna(VLookup(H1112, PLA!A:C, 3, 0),"")</f>
        <v/>
      </c>
      <c r="R1112" s="49">
        <f>ifna(VLookup(H1112, Sv!A:B, 2, 0),"")</f>
        <v>92</v>
      </c>
      <c r="S1112" s="51" t="str">
        <f t="shared" si="2"/>
        <v>carkol</v>
      </c>
    </row>
    <row r="1113" ht="31.5" customHeight="1">
      <c r="A1113" s="31">
        <v>1112.0</v>
      </c>
      <c r="B1113" s="31">
        <v>2.0</v>
      </c>
      <c r="C1113" s="31">
        <v>10.0</v>
      </c>
      <c r="D1113" s="31">
        <v>30.0</v>
      </c>
      <c r="E1113" s="31">
        <v>5.0</v>
      </c>
      <c r="F1113" s="31">
        <v>6.0</v>
      </c>
      <c r="G1113" s="32" t="str">
        <f>ifna(VLookup(S1113,Shiny!B:C, 2, 0),"")</f>
        <v/>
      </c>
      <c r="H1113" s="52" t="s">
        <v>1020</v>
      </c>
      <c r="I1113" s="53">
        <v>839.0</v>
      </c>
      <c r="J1113" s="54">
        <f>IFNA(VLOOKUP(S1113,'Imported Index'!A:B,2,0),1)</f>
        <v>1</v>
      </c>
      <c r="K1113" s="62"/>
      <c r="L1113" s="33"/>
      <c r="M1113" s="55"/>
      <c r="N1113" s="55"/>
      <c r="O1113" s="56">
        <f>ifna(VLookup(H1113, SwSh!A:B, 2, 0),"")</f>
        <v>163</v>
      </c>
      <c r="P1113" s="64"/>
      <c r="Q1113" s="56" t="str">
        <f>ifna(VLookup(H1113, PLA!A:C, 3, 0),"")</f>
        <v/>
      </c>
      <c r="R1113" s="56">
        <f>ifna(VLookup(H1113, Sv!A:B, 2, 0),"")</f>
        <v>93</v>
      </c>
      <c r="S1113" s="58" t="str">
        <f t="shared" si="2"/>
        <v>coalossal</v>
      </c>
    </row>
    <row r="1114" ht="31.5" customHeight="1">
      <c r="A1114" s="41">
        <v>1113.0</v>
      </c>
      <c r="B1114" s="41">
        <v>2.0</v>
      </c>
      <c r="C1114" s="41">
        <v>11.0</v>
      </c>
      <c r="D1114" s="41">
        <v>1.0</v>
      </c>
      <c r="E1114" s="41">
        <v>1.0</v>
      </c>
      <c r="F1114" s="41">
        <v>1.0</v>
      </c>
      <c r="G1114" s="42" t="str">
        <f>ifna(VLookup(S1114,Shiny!B:C, 2, 0),"")</f>
        <v/>
      </c>
      <c r="H1114" s="43" t="s">
        <v>1021</v>
      </c>
      <c r="I1114" s="44">
        <v>840.0</v>
      </c>
      <c r="J1114" s="45">
        <f>IFNA(VLOOKUP(S1114,'Imported Index'!A:B,2,0),1)</f>
        <v>1</v>
      </c>
      <c r="K1114" s="61"/>
      <c r="L1114" s="47"/>
      <c r="M1114" s="48"/>
      <c r="N1114" s="48"/>
      <c r="O1114" s="49">
        <f>ifna(VLookup(H1114, SwSh!A:B, 2, 0),"")</f>
        <v>19</v>
      </c>
      <c r="P1114" s="63"/>
      <c r="Q1114" s="49" t="str">
        <f>ifna(VLookup(H1114, PLA!A:C, 3, 0),"")</f>
        <v/>
      </c>
      <c r="R1114" s="49">
        <f>ifna(VLookup(H1114, Sv!A:B, 2, 0),"")</f>
        <v>108</v>
      </c>
      <c r="S1114" s="51" t="str">
        <f t="shared" si="2"/>
        <v>applin</v>
      </c>
    </row>
    <row r="1115" ht="31.5" customHeight="1">
      <c r="A1115" s="31">
        <v>1114.0</v>
      </c>
      <c r="B1115" s="31">
        <v>2.0</v>
      </c>
      <c r="C1115" s="31">
        <v>11.0</v>
      </c>
      <c r="D1115" s="31">
        <v>2.0</v>
      </c>
      <c r="E1115" s="31">
        <v>1.0</v>
      </c>
      <c r="F1115" s="31">
        <v>2.0</v>
      </c>
      <c r="G1115" s="32" t="str">
        <f>ifna(VLookup(S1115,Shiny!B:C, 2, 0),"")</f>
        <v/>
      </c>
      <c r="H1115" s="52" t="s">
        <v>1022</v>
      </c>
      <c r="I1115" s="53">
        <v>841.0</v>
      </c>
      <c r="J1115" s="54">
        <f>IFNA(VLOOKUP(S1115,'Imported Index'!A:B,2,0),1)</f>
        <v>1</v>
      </c>
      <c r="K1115" s="62"/>
      <c r="L1115" s="33"/>
      <c r="M1115" s="55"/>
      <c r="N1115" s="55"/>
      <c r="O1115" s="56">
        <f>ifna(VLookup(H1115, SwSh!A:B, 2, 0),"")</f>
        <v>20</v>
      </c>
      <c r="P1115" s="64"/>
      <c r="Q1115" s="56" t="str">
        <f>ifna(VLookup(H1115, PLA!A:C, 3, 0),"")</f>
        <v/>
      </c>
      <c r="R1115" s="56">
        <f>ifna(VLookup(H1115, Sv!A:B, 2, 0),"")</f>
        <v>109</v>
      </c>
      <c r="S1115" s="58" t="str">
        <f t="shared" si="2"/>
        <v>flapple</v>
      </c>
    </row>
    <row r="1116" ht="31.5" customHeight="1">
      <c r="A1116" s="41">
        <v>1115.0</v>
      </c>
      <c r="B1116" s="41">
        <v>2.0</v>
      </c>
      <c r="C1116" s="41">
        <v>11.0</v>
      </c>
      <c r="D1116" s="41">
        <v>3.0</v>
      </c>
      <c r="E1116" s="41">
        <v>1.0</v>
      </c>
      <c r="F1116" s="41">
        <v>3.0</v>
      </c>
      <c r="G1116" s="42" t="str">
        <f>ifna(VLookup(S1116,Shiny!B:C, 2, 0),"")</f>
        <v/>
      </c>
      <c r="H1116" s="43" t="s">
        <v>1023</v>
      </c>
      <c r="I1116" s="44">
        <v>842.0</v>
      </c>
      <c r="J1116" s="45">
        <f>IFNA(VLOOKUP(S1116,'Imported Index'!A:B,2,0),1)</f>
        <v>1</v>
      </c>
      <c r="K1116" s="61"/>
      <c r="L1116" s="47"/>
      <c r="M1116" s="48"/>
      <c r="N1116" s="48"/>
      <c r="O1116" s="49">
        <f>ifna(VLookup(H1116, SwSh!A:B, 2, 0),"")</f>
        <v>21</v>
      </c>
      <c r="P1116" s="63"/>
      <c r="Q1116" s="49" t="str">
        <f>ifna(VLookup(H1116, PLA!A:C, 3, 0),"")</f>
        <v/>
      </c>
      <c r="R1116" s="49">
        <f>ifna(VLookup(H1116, Sv!A:B, 2, 0),"")</f>
        <v>110</v>
      </c>
      <c r="S1116" s="51" t="str">
        <f t="shared" si="2"/>
        <v>appletun</v>
      </c>
    </row>
    <row r="1117" ht="31.5" customHeight="1">
      <c r="A1117" s="31">
        <v>1116.0</v>
      </c>
      <c r="B1117" s="31">
        <v>2.0</v>
      </c>
      <c r="C1117" s="31">
        <v>11.0</v>
      </c>
      <c r="D1117" s="31">
        <v>4.0</v>
      </c>
      <c r="E1117" s="31">
        <v>1.0</v>
      </c>
      <c r="F1117" s="31">
        <v>4.0</v>
      </c>
      <c r="G1117" s="32" t="str">
        <f>ifna(VLookup(S1117,Shiny!B:C, 2, 0),"")</f>
        <v/>
      </c>
      <c r="H1117" s="52" t="s">
        <v>1024</v>
      </c>
      <c r="I1117" s="53">
        <v>843.0</v>
      </c>
      <c r="J1117" s="54">
        <f>IFNA(VLOOKUP(S1117,'Imported Index'!A:B,2,0),1)</f>
        <v>1</v>
      </c>
      <c r="K1117" s="62"/>
      <c r="L1117" s="33"/>
      <c r="M1117" s="55"/>
      <c r="N1117" s="55"/>
      <c r="O1117" s="56">
        <f>ifna(VLookup(H1117, SwSh!A:B, 2, 0),"")</f>
        <v>174</v>
      </c>
      <c r="P1117" s="64"/>
      <c r="Q1117" s="56" t="str">
        <f>ifna(VLookup(H1117, PLA!A:C, 3, 0),"")</f>
        <v/>
      </c>
      <c r="R1117" s="56">
        <f>ifna(VLookup(H1117, Sv!A:B, 2, 0),"")</f>
        <v>270</v>
      </c>
      <c r="S1117" s="58" t="str">
        <f t="shared" si="2"/>
        <v>silicobra</v>
      </c>
    </row>
    <row r="1118" ht="31.5" customHeight="1">
      <c r="A1118" s="41">
        <v>1117.0</v>
      </c>
      <c r="B1118" s="41">
        <v>2.0</v>
      </c>
      <c r="C1118" s="41">
        <v>11.0</v>
      </c>
      <c r="D1118" s="41">
        <v>5.0</v>
      </c>
      <c r="E1118" s="41">
        <v>1.0</v>
      </c>
      <c r="F1118" s="41">
        <v>5.0</v>
      </c>
      <c r="G1118" s="42" t="str">
        <f>ifna(VLookup(S1118,Shiny!B:C, 2, 0),"")</f>
        <v/>
      </c>
      <c r="H1118" s="43" t="s">
        <v>1025</v>
      </c>
      <c r="I1118" s="44">
        <v>844.0</v>
      </c>
      <c r="J1118" s="45">
        <f>IFNA(VLOOKUP(S1118,'Imported Index'!A:B,2,0),1)</f>
        <v>1</v>
      </c>
      <c r="K1118" s="61"/>
      <c r="L1118" s="47"/>
      <c r="M1118" s="48"/>
      <c r="N1118" s="48"/>
      <c r="O1118" s="49">
        <f>ifna(VLookup(H1118, SwSh!A:B, 2, 0),"")</f>
        <v>175</v>
      </c>
      <c r="P1118" s="63"/>
      <c r="Q1118" s="49" t="str">
        <f>ifna(VLookup(H1118, PLA!A:C, 3, 0),"")</f>
        <v/>
      </c>
      <c r="R1118" s="49">
        <f>ifna(VLookup(H1118, Sv!A:B, 2, 0),"")</f>
        <v>271</v>
      </c>
      <c r="S1118" s="51" t="str">
        <f t="shared" si="2"/>
        <v>sandaconda</v>
      </c>
    </row>
    <row r="1119" ht="31.5" customHeight="1">
      <c r="A1119" s="31">
        <v>1118.0</v>
      </c>
      <c r="B1119" s="31">
        <v>2.0</v>
      </c>
      <c r="C1119" s="31">
        <v>11.0</v>
      </c>
      <c r="D1119" s="31">
        <v>6.0</v>
      </c>
      <c r="E1119" s="31">
        <v>1.0</v>
      </c>
      <c r="F1119" s="31">
        <v>6.0</v>
      </c>
      <c r="G1119" s="32" t="str">
        <f>ifna(VLookup(S1119,Shiny!B:C, 2, 0),"")</f>
        <v/>
      </c>
      <c r="H1119" s="52" t="s">
        <v>1026</v>
      </c>
      <c r="I1119" s="53">
        <v>845.0</v>
      </c>
      <c r="J1119" s="54">
        <f>IFNA(VLOOKUP(S1119,'Imported Index'!A:B,2,0),1)</f>
        <v>1</v>
      </c>
      <c r="K1119" s="62"/>
      <c r="L1119" s="33"/>
      <c r="M1119" s="55"/>
      <c r="N1119" s="55"/>
      <c r="O1119" s="56">
        <f>ifna(VLookup(H1119, SwSh!A:B, 2, 0),"")</f>
        <v>93</v>
      </c>
      <c r="P1119" s="64"/>
      <c r="Q1119" s="56" t="str">
        <f>ifna(VLookup(H1119, PLA!A:C, 3, 0),"")</f>
        <v/>
      </c>
      <c r="R1119" s="56" t="str">
        <f>ifna(VLookup(H1119, Sv!A:B, 2, 0),"")</f>
        <v>K185</v>
      </c>
      <c r="S1119" s="58" t="str">
        <f t="shared" si="2"/>
        <v>cramorant</v>
      </c>
    </row>
    <row r="1120" ht="31.5" customHeight="1">
      <c r="A1120" s="41">
        <v>1119.0</v>
      </c>
      <c r="B1120" s="41">
        <v>2.0</v>
      </c>
      <c r="C1120" s="41">
        <v>11.0</v>
      </c>
      <c r="D1120" s="41">
        <v>7.0</v>
      </c>
      <c r="E1120" s="41">
        <v>2.0</v>
      </c>
      <c r="F1120" s="41">
        <v>1.0</v>
      </c>
      <c r="G1120" s="42" t="str">
        <f>ifna(VLookup(S1120,Shiny!B:C, 2, 0),"")</f>
        <v/>
      </c>
      <c r="H1120" s="43" t="s">
        <v>1027</v>
      </c>
      <c r="I1120" s="44">
        <v>846.0</v>
      </c>
      <c r="J1120" s="45">
        <f>IFNA(VLOOKUP(S1120,'Imported Index'!A:B,2,0),1)</f>
        <v>1</v>
      </c>
      <c r="K1120" s="61"/>
      <c r="L1120" s="47"/>
      <c r="M1120" s="48"/>
      <c r="N1120" s="48"/>
      <c r="O1120" s="49">
        <f>ifna(VLookup(H1120, SwSh!A:B, 2, 0),"")</f>
        <v>96</v>
      </c>
      <c r="P1120" s="63"/>
      <c r="Q1120" s="49" t="str">
        <f>ifna(VLookup(H1120, PLA!A:C, 3, 0),"")</f>
        <v/>
      </c>
      <c r="R1120" s="49">
        <f>ifna(VLookup(H1120, Sv!A:B, 2, 0),"")</f>
        <v>136</v>
      </c>
      <c r="S1120" s="51" t="str">
        <f t="shared" si="2"/>
        <v>arrokuda</v>
      </c>
    </row>
    <row r="1121" ht="31.5" customHeight="1">
      <c r="A1121" s="31">
        <v>1120.0</v>
      </c>
      <c r="B1121" s="31">
        <v>2.0</v>
      </c>
      <c r="C1121" s="31">
        <v>11.0</v>
      </c>
      <c r="D1121" s="31">
        <v>8.0</v>
      </c>
      <c r="E1121" s="31">
        <v>2.0</v>
      </c>
      <c r="F1121" s="31">
        <v>2.0</v>
      </c>
      <c r="G1121" s="32" t="str">
        <f>ifna(VLookup(S1121,Shiny!B:C, 2, 0),"")</f>
        <v/>
      </c>
      <c r="H1121" s="52" t="s">
        <v>1028</v>
      </c>
      <c r="I1121" s="53">
        <v>847.0</v>
      </c>
      <c r="J1121" s="54">
        <f>IFNA(VLOOKUP(S1121,'Imported Index'!A:B,2,0),1)</f>
        <v>1</v>
      </c>
      <c r="K1121" s="62"/>
      <c r="L1121" s="33"/>
      <c r="M1121" s="55"/>
      <c r="N1121" s="55"/>
      <c r="O1121" s="56">
        <f>ifna(VLookup(H1121, SwSh!A:B, 2, 0),"")</f>
        <v>97</v>
      </c>
      <c r="P1121" s="64"/>
      <c r="Q1121" s="56" t="str">
        <f>ifna(VLookup(H1121, PLA!A:C, 3, 0),"")</f>
        <v/>
      </c>
      <c r="R1121" s="56">
        <f>ifna(VLookup(H1121, Sv!A:B, 2, 0),"")</f>
        <v>137</v>
      </c>
      <c r="S1121" s="58" t="str">
        <f t="shared" si="2"/>
        <v>barraskewda</v>
      </c>
    </row>
    <row r="1122" ht="31.5" customHeight="1">
      <c r="A1122" s="41">
        <v>1121.0</v>
      </c>
      <c r="B1122" s="41">
        <v>2.0</v>
      </c>
      <c r="C1122" s="41">
        <v>11.0</v>
      </c>
      <c r="D1122" s="41">
        <v>9.0</v>
      </c>
      <c r="E1122" s="41">
        <v>2.0</v>
      </c>
      <c r="F1122" s="41">
        <v>3.0</v>
      </c>
      <c r="G1122" s="42" t="str">
        <f>ifna(VLookup(S1122,Shiny!B:C, 2, 0),"")</f>
        <v/>
      </c>
      <c r="H1122" s="43" t="s">
        <v>1029</v>
      </c>
      <c r="I1122" s="44">
        <v>848.0</v>
      </c>
      <c r="J1122" s="45">
        <f>IFNA(VLOOKUP(S1122,'Imported Index'!A:B,2,0),1)</f>
        <v>1</v>
      </c>
      <c r="K1122" s="61"/>
      <c r="L1122" s="47"/>
      <c r="M1122" s="48"/>
      <c r="N1122" s="48"/>
      <c r="O1122" s="49">
        <f>ifna(VLookup(H1122, SwSh!A:B, 2, 0),"")</f>
        <v>310</v>
      </c>
      <c r="P1122" s="63"/>
      <c r="Q1122" s="49" t="str">
        <f>ifna(VLookup(H1122, PLA!A:C, 3, 0),"")</f>
        <v/>
      </c>
      <c r="R1122" s="49">
        <f>ifna(VLookup(H1122, Sv!A:B, 2, 0),"")</f>
        <v>198</v>
      </c>
      <c r="S1122" s="51" t="str">
        <f t="shared" si="2"/>
        <v>toxel</v>
      </c>
    </row>
    <row r="1123" ht="31.5" customHeight="1">
      <c r="A1123" s="31">
        <v>1122.0</v>
      </c>
      <c r="B1123" s="31">
        <v>2.0</v>
      </c>
      <c r="C1123" s="31">
        <v>11.0</v>
      </c>
      <c r="D1123" s="31">
        <v>10.0</v>
      </c>
      <c r="E1123" s="31">
        <v>2.0</v>
      </c>
      <c r="F1123" s="31">
        <v>4.0</v>
      </c>
      <c r="G1123" s="32" t="str">
        <f>ifna(VLookup(S1123,Shiny!B:C, 2, 0),"")</f>
        <v/>
      </c>
      <c r="H1123" s="52" t="s">
        <v>1030</v>
      </c>
      <c r="I1123" s="53">
        <v>849.0</v>
      </c>
      <c r="J1123" s="54">
        <f>IFNA(VLOOKUP(S1123,'Imported Index'!A:B,2,0),1)</f>
        <v>1</v>
      </c>
      <c r="K1123" s="62"/>
      <c r="L1123" s="33" t="s">
        <v>1031</v>
      </c>
      <c r="M1123" s="55"/>
      <c r="N1123" s="55"/>
      <c r="O1123" s="56">
        <f>ifna(VLookup(H1123, SwSh!A:B, 2, 0),"")</f>
        <v>311</v>
      </c>
      <c r="P1123" s="64"/>
      <c r="Q1123" s="56" t="str">
        <f>ifna(VLookup(H1123, PLA!A:C, 3, 0),"")</f>
        <v/>
      </c>
      <c r="R1123" s="56">
        <f>ifna(VLookup(H1123, Sv!A:B, 2, 0),"")</f>
        <v>199</v>
      </c>
      <c r="S1123" s="58" t="str">
        <f t="shared" si="2"/>
        <v>toxtricity</v>
      </c>
    </row>
    <row r="1124" ht="31.5" customHeight="1">
      <c r="A1124" s="41">
        <v>1123.0</v>
      </c>
      <c r="B1124" s="41">
        <v>2.0</v>
      </c>
      <c r="C1124" s="41">
        <v>11.0</v>
      </c>
      <c r="D1124" s="41">
        <v>11.0</v>
      </c>
      <c r="E1124" s="41">
        <v>2.0</v>
      </c>
      <c r="F1124" s="41">
        <v>5.0</v>
      </c>
      <c r="G1124" s="42" t="str">
        <f>ifna(VLookup(S1124,Shiny!B:C, 2, 0),"")</f>
        <v/>
      </c>
      <c r="H1124" s="43" t="s">
        <v>1030</v>
      </c>
      <c r="I1124" s="44">
        <v>849.0</v>
      </c>
      <c r="J1124" s="45">
        <f>IFNA(VLOOKUP(S1124,'Imported Index'!A:B,2,0),1)</f>
        <v>1</v>
      </c>
      <c r="K1124" s="61"/>
      <c r="L1124" s="47" t="s">
        <v>1032</v>
      </c>
      <c r="M1124" s="59">
        <v>-1.0</v>
      </c>
      <c r="N1124" s="48"/>
      <c r="O1124" s="49">
        <f>ifna(VLookup(H1124, SwSh!A:B, 2, 0),"")</f>
        <v>311</v>
      </c>
      <c r="P1124" s="63"/>
      <c r="Q1124" s="49" t="str">
        <f>ifna(VLookup(H1124, PLA!A:C, 3, 0),"")</f>
        <v/>
      </c>
      <c r="R1124" s="49">
        <f>ifna(VLookup(H1124, Sv!A:B, 2, 0),"")</f>
        <v>199</v>
      </c>
      <c r="S1124" s="51" t="str">
        <f t="shared" si="2"/>
        <v>toxtricity-1</v>
      </c>
    </row>
    <row r="1125" ht="31.5" customHeight="1">
      <c r="A1125" s="31">
        <v>1124.0</v>
      </c>
      <c r="B1125" s="31">
        <v>2.0</v>
      </c>
      <c r="C1125" s="31">
        <v>11.0</v>
      </c>
      <c r="D1125" s="31">
        <v>12.0</v>
      </c>
      <c r="E1125" s="31">
        <v>2.0</v>
      </c>
      <c r="F1125" s="31">
        <v>6.0</v>
      </c>
      <c r="G1125" s="32" t="str">
        <f>ifna(VLookup(S1125,Shiny!B:C, 2, 0),"")</f>
        <v/>
      </c>
      <c r="H1125" s="52" t="s">
        <v>1033</v>
      </c>
      <c r="I1125" s="53">
        <v>850.0</v>
      </c>
      <c r="J1125" s="54">
        <f>IFNA(VLOOKUP(S1125,'Imported Index'!A:B,2,0),1)</f>
        <v>1</v>
      </c>
      <c r="K1125" s="62"/>
      <c r="L1125" s="33"/>
      <c r="M1125" s="55"/>
      <c r="N1125" s="55"/>
      <c r="O1125" s="56">
        <f>ifna(VLookup(H1125, SwSh!A:B, 2, 0),"")</f>
        <v>99</v>
      </c>
      <c r="P1125" s="64"/>
      <c r="Q1125" s="56" t="str">
        <f>ifna(VLookup(H1125, PLA!A:C, 3, 0),"")</f>
        <v/>
      </c>
      <c r="R1125" s="56" t="str">
        <f>ifna(VLookup(H1125, Sv!A:B, 2, 0),"")</f>
        <v/>
      </c>
      <c r="S1125" s="58" t="str">
        <f t="shared" si="2"/>
        <v>sizzlipede</v>
      </c>
    </row>
    <row r="1126" ht="31.5" customHeight="1">
      <c r="A1126" s="41">
        <v>1125.0</v>
      </c>
      <c r="B1126" s="41">
        <v>2.0</v>
      </c>
      <c r="C1126" s="41">
        <v>11.0</v>
      </c>
      <c r="D1126" s="41">
        <v>13.0</v>
      </c>
      <c r="E1126" s="41">
        <v>3.0</v>
      </c>
      <c r="F1126" s="41">
        <v>1.0</v>
      </c>
      <c r="G1126" s="42" t="str">
        <f>ifna(VLookup(S1126,Shiny!B:C, 2, 0),"")</f>
        <v/>
      </c>
      <c r="H1126" s="43" t="s">
        <v>1034</v>
      </c>
      <c r="I1126" s="44">
        <v>851.0</v>
      </c>
      <c r="J1126" s="45">
        <f>IFNA(VLOOKUP(S1126,'Imported Index'!A:B,2,0),1)</f>
        <v>1</v>
      </c>
      <c r="K1126" s="47"/>
      <c r="L1126" s="47"/>
      <c r="M1126" s="48"/>
      <c r="N1126" s="48"/>
      <c r="O1126" s="49">
        <f>ifna(VLookup(H1126, SwSh!A:B, 2, 0),"")</f>
        <v>100</v>
      </c>
      <c r="P1126" s="63"/>
      <c r="Q1126" s="49" t="str">
        <f>ifna(VLookup(H1126, PLA!A:C, 3, 0),"")</f>
        <v/>
      </c>
      <c r="R1126" s="49" t="str">
        <f>ifna(VLookup(H1126, Sv!A:B, 2, 0),"")</f>
        <v/>
      </c>
      <c r="S1126" s="51" t="str">
        <f t="shared" si="2"/>
        <v>centiskorch</v>
      </c>
    </row>
    <row r="1127" ht="31.5" customHeight="1">
      <c r="A1127" s="31">
        <v>1126.0</v>
      </c>
      <c r="B1127" s="31">
        <v>2.0</v>
      </c>
      <c r="C1127" s="31">
        <v>11.0</v>
      </c>
      <c r="D1127" s="31">
        <v>14.0</v>
      </c>
      <c r="E1127" s="31">
        <v>3.0</v>
      </c>
      <c r="F1127" s="31">
        <v>2.0</v>
      </c>
      <c r="G1127" s="32" t="str">
        <f>ifna(VLookup(S1127,Shiny!B:C, 2, 0),"")</f>
        <v/>
      </c>
      <c r="H1127" s="52" t="s">
        <v>1035</v>
      </c>
      <c r="I1127" s="53">
        <v>852.0</v>
      </c>
      <c r="J1127" s="54">
        <f>IFNA(VLOOKUP(S1127,'Imported Index'!A:B,2,0),1)</f>
        <v>1</v>
      </c>
      <c r="K1127" s="33"/>
      <c r="L1127" s="33"/>
      <c r="M1127" s="55"/>
      <c r="N1127" s="55"/>
      <c r="O1127" s="56">
        <f>ifna(VLookup(H1127, SwSh!A:B, 2, 0),"")</f>
        <v>129</v>
      </c>
      <c r="P1127" s="64"/>
      <c r="Q1127" s="56" t="str">
        <f>ifna(VLookup(H1127, PLA!A:C, 3, 0),"")</f>
        <v/>
      </c>
      <c r="R1127" s="56" t="str">
        <f>ifna(VLookup(H1127, Sv!A:B, 2, 0),"")</f>
        <v/>
      </c>
      <c r="S1127" s="58" t="str">
        <f t="shared" si="2"/>
        <v>clobbopus</v>
      </c>
    </row>
    <row r="1128" ht="31.5" customHeight="1">
      <c r="A1128" s="41">
        <v>1127.0</v>
      </c>
      <c r="B1128" s="41">
        <v>2.0</v>
      </c>
      <c r="C1128" s="41">
        <v>11.0</v>
      </c>
      <c r="D1128" s="41">
        <v>15.0</v>
      </c>
      <c r="E1128" s="41">
        <v>3.0</v>
      </c>
      <c r="F1128" s="41">
        <v>3.0</v>
      </c>
      <c r="G1128" s="42" t="str">
        <f>ifna(VLookup(S1128,Shiny!B:C, 2, 0),"")</f>
        <v/>
      </c>
      <c r="H1128" s="43" t="s">
        <v>1036</v>
      </c>
      <c r="I1128" s="44">
        <v>853.0</v>
      </c>
      <c r="J1128" s="45">
        <f>IFNA(VLOOKUP(S1128,'Imported Index'!A:B,2,0),1)</f>
        <v>1</v>
      </c>
      <c r="K1128" s="47"/>
      <c r="L1128" s="47"/>
      <c r="M1128" s="48"/>
      <c r="N1128" s="48"/>
      <c r="O1128" s="49">
        <f>ifna(VLookup(H1128, SwSh!A:B, 2, 0),"")</f>
        <v>130</v>
      </c>
      <c r="P1128" s="63"/>
      <c r="Q1128" s="49" t="str">
        <f>ifna(VLookup(H1128, PLA!A:C, 3, 0),"")</f>
        <v/>
      </c>
      <c r="R1128" s="49" t="str">
        <f>ifna(VLookup(H1128, Sv!A:B, 2, 0),"")</f>
        <v/>
      </c>
      <c r="S1128" s="51" t="str">
        <f t="shared" si="2"/>
        <v>grapploct</v>
      </c>
    </row>
    <row r="1129" ht="31.5" customHeight="1">
      <c r="A1129" s="31">
        <v>1128.0</v>
      </c>
      <c r="B1129" s="31">
        <v>2.0</v>
      </c>
      <c r="C1129" s="31">
        <v>11.0</v>
      </c>
      <c r="D1129" s="31">
        <v>16.0</v>
      </c>
      <c r="E1129" s="31">
        <v>3.0</v>
      </c>
      <c r="F1129" s="31">
        <v>4.0</v>
      </c>
      <c r="G1129" s="32" t="str">
        <f>ifna(VLookup(S1129,Shiny!B:C, 2, 0),"")</f>
        <v/>
      </c>
      <c r="H1129" s="52" t="s">
        <v>1037</v>
      </c>
      <c r="I1129" s="53">
        <v>854.0</v>
      </c>
      <c r="J1129" s="54">
        <f>IFNA(VLOOKUP(S1129,'Imported Index'!A:B,2,0),1)</f>
        <v>1</v>
      </c>
      <c r="K1129" s="62"/>
      <c r="L1129" s="33" t="s">
        <v>1038</v>
      </c>
      <c r="M1129" s="55"/>
      <c r="N1129" s="55"/>
      <c r="O1129" s="56">
        <f>ifna(VLookup(H1129, SwSh!A:B, 2, 0),"")</f>
        <v>132</v>
      </c>
      <c r="P1129" s="64"/>
      <c r="Q1129" s="56" t="str">
        <f>ifna(VLookup(H1129, PLA!A:C, 3, 0),"")</f>
        <v/>
      </c>
      <c r="R1129" s="56">
        <f>ifna(VLookup(H1129, Sv!A:B, 2, 0),"")</f>
        <v>237</v>
      </c>
      <c r="S1129" s="58" t="str">
        <f t="shared" si="2"/>
        <v>sinistea</v>
      </c>
    </row>
    <row r="1130" ht="31.5" customHeight="1">
      <c r="A1130" s="41">
        <v>1129.0</v>
      </c>
      <c r="B1130" s="41">
        <v>2.0</v>
      </c>
      <c r="C1130" s="41">
        <v>11.0</v>
      </c>
      <c r="D1130" s="41">
        <v>17.0</v>
      </c>
      <c r="E1130" s="41">
        <v>3.0</v>
      </c>
      <c r="F1130" s="41">
        <v>5.0</v>
      </c>
      <c r="G1130" s="42" t="str">
        <f>ifna(VLookup(S1130,Shiny!B:C, 2, 0),"")</f>
        <v/>
      </c>
      <c r="H1130" s="43" t="s">
        <v>1037</v>
      </c>
      <c r="I1130" s="44">
        <v>854.0</v>
      </c>
      <c r="J1130" s="45">
        <f>IFNA(VLOOKUP(S1130,'Imported Index'!A:B,2,0),1)</f>
        <v>1</v>
      </c>
      <c r="K1130" s="61"/>
      <c r="L1130" s="47" t="s">
        <v>1039</v>
      </c>
      <c r="M1130" s="59">
        <v>-1.0</v>
      </c>
      <c r="N1130" s="48"/>
      <c r="O1130" s="49">
        <f>ifna(VLookup(H1130, SwSh!A:B, 2, 0),"")</f>
        <v>132</v>
      </c>
      <c r="P1130" s="63"/>
      <c r="Q1130" s="49" t="str">
        <f>ifna(VLookup(H1130, PLA!A:C, 3, 0),"")</f>
        <v/>
      </c>
      <c r="R1130" s="49">
        <f>ifna(VLookup(H1130, Sv!A:B, 2, 0),"")</f>
        <v>237</v>
      </c>
      <c r="S1130" s="51" t="str">
        <f t="shared" si="2"/>
        <v>sinistea-1</v>
      </c>
    </row>
    <row r="1131" ht="31.5" customHeight="1">
      <c r="A1131" s="31">
        <v>1130.0</v>
      </c>
      <c r="B1131" s="31">
        <v>2.0</v>
      </c>
      <c r="C1131" s="31">
        <v>11.0</v>
      </c>
      <c r="D1131" s="31">
        <v>18.0</v>
      </c>
      <c r="E1131" s="31">
        <v>3.0</v>
      </c>
      <c r="F1131" s="31">
        <v>6.0</v>
      </c>
      <c r="G1131" s="32" t="str">
        <f>ifna(VLookup(S1131,Shiny!B:C, 2, 0),"")</f>
        <v/>
      </c>
      <c r="H1131" s="52" t="s">
        <v>1040</v>
      </c>
      <c r="I1131" s="53">
        <v>855.0</v>
      </c>
      <c r="J1131" s="54">
        <f>IFNA(VLOOKUP(S1131,'Imported Index'!A:B,2,0),1)</f>
        <v>1</v>
      </c>
      <c r="K1131" s="62"/>
      <c r="L1131" s="33" t="s">
        <v>1038</v>
      </c>
      <c r="M1131" s="55"/>
      <c r="N1131" s="55"/>
      <c r="O1131" s="56">
        <f>ifna(VLookup(H1131, SwSh!A:B, 2, 0),"")</f>
        <v>133</v>
      </c>
      <c r="P1131" s="64"/>
      <c r="Q1131" s="56" t="str">
        <f>ifna(VLookup(H1131, PLA!A:C, 3, 0),"")</f>
        <v/>
      </c>
      <c r="R1131" s="56">
        <f>ifna(VLookup(H1131, Sv!A:B, 2, 0),"")</f>
        <v>238</v>
      </c>
      <c r="S1131" s="58" t="str">
        <f t="shared" si="2"/>
        <v>polteageist</v>
      </c>
    </row>
    <row r="1132" ht="31.5" customHeight="1">
      <c r="A1132" s="41">
        <v>1131.0</v>
      </c>
      <c r="B1132" s="97">
        <v>2.0</v>
      </c>
      <c r="C1132" s="41">
        <v>11.0</v>
      </c>
      <c r="D1132" s="97">
        <v>19.0</v>
      </c>
      <c r="E1132" s="97">
        <v>4.0</v>
      </c>
      <c r="F1132" s="97">
        <v>1.0</v>
      </c>
      <c r="G1132" s="42" t="str">
        <f>ifna(VLookup(S1132,Shiny!B:C, 2, 0),"")</f>
        <v/>
      </c>
      <c r="H1132" s="43" t="s">
        <v>1040</v>
      </c>
      <c r="I1132" s="44">
        <v>855.0</v>
      </c>
      <c r="J1132" s="45">
        <f>IFNA(VLOOKUP(S1132,'Imported Index'!A:B,2,0),1)</f>
        <v>1</v>
      </c>
      <c r="K1132" s="61"/>
      <c r="L1132" s="47" t="s">
        <v>1039</v>
      </c>
      <c r="M1132" s="59">
        <v>-1.0</v>
      </c>
      <c r="N1132" s="48"/>
      <c r="O1132" s="49">
        <f>ifna(VLookup(H1132, SwSh!A:B, 2, 0),"")</f>
        <v>133</v>
      </c>
      <c r="P1132" s="63"/>
      <c r="Q1132" s="49" t="str">
        <f>ifna(VLookup(H1132, PLA!A:C, 3, 0),"")</f>
        <v/>
      </c>
      <c r="R1132" s="49">
        <f>ifna(VLookup(H1132, Sv!A:B, 2, 0),"")</f>
        <v>238</v>
      </c>
      <c r="S1132" s="51" t="str">
        <f t="shared" si="2"/>
        <v>polteageist-1</v>
      </c>
    </row>
    <row r="1133" ht="31.5" customHeight="1">
      <c r="A1133" s="31">
        <v>1132.0</v>
      </c>
      <c r="B1133" s="98">
        <v>2.0</v>
      </c>
      <c r="C1133" s="31">
        <v>11.0</v>
      </c>
      <c r="D1133" s="98">
        <v>20.0</v>
      </c>
      <c r="E1133" s="98">
        <v>4.0</v>
      </c>
      <c r="F1133" s="98">
        <v>2.0</v>
      </c>
      <c r="G1133" s="32" t="str">
        <f>ifna(VLookup(S1133,Shiny!B:C, 2, 0),"")</f>
        <v/>
      </c>
      <c r="H1133" s="52" t="s">
        <v>1041</v>
      </c>
      <c r="I1133" s="53">
        <v>856.0</v>
      </c>
      <c r="J1133" s="54">
        <f>IFNA(VLOOKUP(S1133,'Imported Index'!A:B,2,0),1)</f>
        <v>1</v>
      </c>
      <c r="K1133" s="62"/>
      <c r="L1133" s="33"/>
      <c r="M1133" s="55"/>
      <c r="N1133" s="55"/>
      <c r="O1133" s="56">
        <f>ifna(VLookup(H1133, SwSh!A:B, 2, 0),"")</f>
        <v>40</v>
      </c>
      <c r="P1133" s="64"/>
      <c r="Q1133" s="56" t="str">
        <f>ifna(VLookup(H1133, PLA!A:C, 3, 0),"")</f>
        <v/>
      </c>
      <c r="R1133" s="56">
        <f>ifna(VLookup(H1133, Sv!A:B, 2, 0),"")</f>
        <v>282</v>
      </c>
      <c r="S1133" s="58" t="str">
        <f t="shared" si="2"/>
        <v>hatenna</v>
      </c>
    </row>
    <row r="1134" ht="31.5" customHeight="1">
      <c r="A1134" s="41">
        <v>1133.0</v>
      </c>
      <c r="B1134" s="97">
        <v>2.0</v>
      </c>
      <c r="C1134" s="41">
        <v>11.0</v>
      </c>
      <c r="D1134" s="97">
        <v>21.0</v>
      </c>
      <c r="E1134" s="97">
        <v>4.0</v>
      </c>
      <c r="F1134" s="97">
        <v>3.0</v>
      </c>
      <c r="G1134" s="42" t="str">
        <f>ifna(VLookup(S1134,Shiny!B:C, 2, 0),"")</f>
        <v/>
      </c>
      <c r="H1134" s="43" t="s">
        <v>1042</v>
      </c>
      <c r="I1134" s="44">
        <v>857.0</v>
      </c>
      <c r="J1134" s="45">
        <f>IFNA(VLOOKUP(S1134,'Imported Index'!A:B,2,0),1)</f>
        <v>1</v>
      </c>
      <c r="K1134" s="61"/>
      <c r="L1134" s="47"/>
      <c r="M1134" s="48"/>
      <c r="N1134" s="48"/>
      <c r="O1134" s="49">
        <f>ifna(VLookup(H1134, SwSh!A:B, 2, 0),"")</f>
        <v>41</v>
      </c>
      <c r="P1134" s="63"/>
      <c r="Q1134" s="49" t="str">
        <f>ifna(VLookup(H1134, PLA!A:C, 3, 0),"")</f>
        <v/>
      </c>
      <c r="R1134" s="49">
        <f>ifna(VLookup(H1134, Sv!A:B, 2, 0),"")</f>
        <v>283</v>
      </c>
      <c r="S1134" s="51" t="str">
        <f t="shared" si="2"/>
        <v>hattrem</v>
      </c>
    </row>
    <row r="1135" ht="31.5" customHeight="1">
      <c r="A1135" s="31">
        <v>1134.0</v>
      </c>
      <c r="B1135" s="98">
        <v>2.0</v>
      </c>
      <c r="C1135" s="31">
        <v>11.0</v>
      </c>
      <c r="D1135" s="98">
        <v>22.0</v>
      </c>
      <c r="E1135" s="98">
        <v>4.0</v>
      </c>
      <c r="F1135" s="98">
        <v>4.0</v>
      </c>
      <c r="G1135" s="32" t="str">
        <f>ifna(VLookup(S1135,Shiny!B:C, 2, 0),"")</f>
        <v/>
      </c>
      <c r="H1135" s="52" t="s">
        <v>1043</v>
      </c>
      <c r="I1135" s="53">
        <v>858.0</v>
      </c>
      <c r="J1135" s="54">
        <f>IFNA(VLOOKUP(S1135,'Imported Index'!A:B,2,0),1)</f>
        <v>1</v>
      </c>
      <c r="K1135" s="62"/>
      <c r="L1135" s="33"/>
      <c r="M1135" s="55"/>
      <c r="N1135" s="55"/>
      <c r="O1135" s="56">
        <f>ifna(VLookup(H1135, SwSh!A:B, 2, 0),"")</f>
        <v>42</v>
      </c>
      <c r="P1135" s="64"/>
      <c r="Q1135" s="56" t="str">
        <f>ifna(VLookup(H1135, PLA!A:C, 3, 0),"")</f>
        <v/>
      </c>
      <c r="R1135" s="56">
        <f>ifna(VLookup(H1135, Sv!A:B, 2, 0),"")</f>
        <v>284</v>
      </c>
      <c r="S1135" s="58" t="str">
        <f t="shared" si="2"/>
        <v>hatterene</v>
      </c>
    </row>
    <row r="1136" ht="31.5" customHeight="1">
      <c r="A1136" s="41">
        <v>1135.0</v>
      </c>
      <c r="B1136" s="97">
        <v>2.0</v>
      </c>
      <c r="C1136" s="41">
        <v>11.0</v>
      </c>
      <c r="D1136" s="97">
        <v>23.0</v>
      </c>
      <c r="E1136" s="97">
        <v>4.0</v>
      </c>
      <c r="F1136" s="97">
        <v>5.0</v>
      </c>
      <c r="G1136" s="42" t="str">
        <f>ifna(VLookup(S1136,Shiny!B:C, 2, 0),"")</f>
        <v/>
      </c>
      <c r="H1136" s="43" t="s">
        <v>1044</v>
      </c>
      <c r="I1136" s="44">
        <v>859.0</v>
      </c>
      <c r="J1136" s="45">
        <f>IFNA(VLOOKUP(S1136,'Imported Index'!A:B,2,0),1)</f>
        <v>1</v>
      </c>
      <c r="K1136" s="61"/>
      <c r="L1136" s="47"/>
      <c r="M1136" s="48"/>
      <c r="N1136" s="48"/>
      <c r="O1136" s="49">
        <f>ifna(VLookup(H1136, SwSh!A:B, 2, 0),"")</f>
        <v>37</v>
      </c>
      <c r="P1136" s="63"/>
      <c r="Q1136" s="49" t="str">
        <f>ifna(VLookup(H1136, PLA!A:C, 3, 0),"")</f>
        <v/>
      </c>
      <c r="R1136" s="49">
        <f>ifna(VLookup(H1136, Sv!A:B, 2, 0),"")</f>
        <v>285</v>
      </c>
      <c r="S1136" s="51" t="str">
        <f t="shared" si="2"/>
        <v>impidimp</v>
      </c>
    </row>
    <row r="1137" ht="31.5" customHeight="1">
      <c r="A1137" s="31">
        <v>1136.0</v>
      </c>
      <c r="B1137" s="98">
        <v>2.0</v>
      </c>
      <c r="C1137" s="31">
        <v>11.0</v>
      </c>
      <c r="D1137" s="98">
        <v>24.0</v>
      </c>
      <c r="E1137" s="98">
        <v>4.0</v>
      </c>
      <c r="F1137" s="98">
        <v>6.0</v>
      </c>
      <c r="G1137" s="32" t="str">
        <f>ifna(VLookup(S1137,Shiny!B:C, 2, 0),"")</f>
        <v/>
      </c>
      <c r="H1137" s="52" t="s">
        <v>1045</v>
      </c>
      <c r="I1137" s="53">
        <v>860.0</v>
      </c>
      <c r="J1137" s="54">
        <f>IFNA(VLOOKUP(S1137,'Imported Index'!A:B,2,0),1)</f>
        <v>1</v>
      </c>
      <c r="K1137" s="62"/>
      <c r="L1137" s="33"/>
      <c r="M1137" s="55"/>
      <c r="N1137" s="55"/>
      <c r="O1137" s="56">
        <f>ifna(VLookup(H1137, SwSh!A:B, 2, 0),"")</f>
        <v>38</v>
      </c>
      <c r="P1137" s="64"/>
      <c r="Q1137" s="56" t="str">
        <f>ifna(VLookup(H1137, PLA!A:C, 3, 0),"")</f>
        <v/>
      </c>
      <c r="R1137" s="56">
        <f>ifna(VLookup(H1137, Sv!A:B, 2, 0),"")</f>
        <v>286</v>
      </c>
      <c r="S1137" s="58" t="str">
        <f t="shared" si="2"/>
        <v>morgrem</v>
      </c>
    </row>
    <row r="1138" ht="31.5" customHeight="1">
      <c r="A1138" s="41">
        <v>1137.0</v>
      </c>
      <c r="B1138" s="97">
        <v>2.0</v>
      </c>
      <c r="C1138" s="41">
        <v>11.0</v>
      </c>
      <c r="D1138" s="97">
        <v>25.0</v>
      </c>
      <c r="E1138" s="97">
        <v>5.0</v>
      </c>
      <c r="F1138" s="97">
        <v>1.0</v>
      </c>
      <c r="G1138" s="42" t="str">
        <f>ifna(VLookup(S1138,Shiny!B:C, 2, 0),"")</f>
        <v/>
      </c>
      <c r="H1138" s="43" t="s">
        <v>1046</v>
      </c>
      <c r="I1138" s="44">
        <v>861.0</v>
      </c>
      <c r="J1138" s="45">
        <f>IFNA(VLOOKUP(S1138,'Imported Index'!A:B,2,0),1)</f>
        <v>1</v>
      </c>
      <c r="K1138" s="61"/>
      <c r="L1138" s="47"/>
      <c r="M1138" s="48"/>
      <c r="N1138" s="48"/>
      <c r="O1138" s="49">
        <f>ifna(VLookup(H1138, SwSh!A:B, 2, 0),"")</f>
        <v>39</v>
      </c>
      <c r="P1138" s="63"/>
      <c r="Q1138" s="49" t="str">
        <f>ifna(VLookup(H1138, PLA!A:C, 3, 0),"")</f>
        <v/>
      </c>
      <c r="R1138" s="49">
        <f>ifna(VLookup(H1138, Sv!A:B, 2, 0),"")</f>
        <v>287</v>
      </c>
      <c r="S1138" s="51" t="str">
        <f t="shared" si="2"/>
        <v>grimmsnarl</v>
      </c>
    </row>
    <row r="1139" ht="31.5" customHeight="1">
      <c r="A1139" s="31">
        <v>1138.0</v>
      </c>
      <c r="B1139" s="98">
        <v>2.0</v>
      </c>
      <c r="C1139" s="31">
        <v>11.0</v>
      </c>
      <c r="D1139" s="98">
        <v>26.0</v>
      </c>
      <c r="E1139" s="98">
        <v>5.0</v>
      </c>
      <c r="F1139" s="98">
        <v>2.0</v>
      </c>
      <c r="G1139" s="32" t="str">
        <f>ifna(VLookup(S1139,Shiny!B:C, 2, 0),"")</f>
        <v/>
      </c>
      <c r="H1139" s="52" t="s">
        <v>1047</v>
      </c>
      <c r="I1139" s="53">
        <v>862.0</v>
      </c>
      <c r="J1139" s="54">
        <f>IFNA(VLOOKUP(S1139,'Imported Index'!A:B,2,0),1)</f>
        <v>1</v>
      </c>
      <c r="K1139" s="33"/>
      <c r="L1139" s="33"/>
      <c r="M1139" s="55"/>
      <c r="N1139" s="55"/>
      <c r="O1139" s="56">
        <f>ifna(VLookup(H1139, SwSh!A:B, 2, 0),"")</f>
        <v>33</v>
      </c>
      <c r="P1139" s="64"/>
      <c r="Q1139" s="56" t="str">
        <f>ifna(VLookup(H1139, PLA!A:C, 3, 0),"")</f>
        <v/>
      </c>
      <c r="R1139" s="56" t="str">
        <f>ifna(VLookup(H1139, Sv!A:B, 2, 0),"")</f>
        <v/>
      </c>
      <c r="S1139" s="58" t="str">
        <f t="shared" si="2"/>
        <v>obstagoon</v>
      </c>
    </row>
    <row r="1140" ht="31.5" customHeight="1">
      <c r="A1140" s="41">
        <v>1139.0</v>
      </c>
      <c r="B1140" s="97">
        <v>2.0</v>
      </c>
      <c r="C1140" s="41">
        <v>11.0</v>
      </c>
      <c r="D1140" s="97">
        <v>27.0</v>
      </c>
      <c r="E1140" s="97">
        <v>5.0</v>
      </c>
      <c r="F1140" s="97">
        <v>3.0</v>
      </c>
      <c r="G1140" s="42" t="str">
        <f>ifna(VLookup(S1140,Shiny!B:C, 2, 0),"")</f>
        <v/>
      </c>
      <c r="H1140" s="43" t="s">
        <v>1048</v>
      </c>
      <c r="I1140" s="44">
        <v>863.0</v>
      </c>
      <c r="J1140" s="45">
        <f>IFNA(VLOOKUP(S1140,'Imported Index'!A:B,2,0),1)</f>
        <v>1</v>
      </c>
      <c r="K1140" s="47"/>
      <c r="L1140" s="47"/>
      <c r="M1140" s="48"/>
      <c r="N1140" s="48"/>
      <c r="O1140" s="49">
        <f>ifna(VLookup(H1140, SwSh!A:B, 2, 0),"")</f>
        <v>183</v>
      </c>
      <c r="P1140" s="63"/>
      <c r="Q1140" s="49" t="str">
        <f>ifna(VLookup(H1140, PLA!A:C, 3, 0),"")</f>
        <v/>
      </c>
      <c r="R1140" s="49" t="str">
        <f>ifna(VLookup(H1140, Sv!A:B, 2, 0),"")</f>
        <v/>
      </c>
      <c r="S1140" s="51" t="str">
        <f t="shared" si="2"/>
        <v>perrserker</v>
      </c>
    </row>
    <row r="1141" ht="31.5" customHeight="1">
      <c r="A1141" s="31">
        <v>1140.0</v>
      </c>
      <c r="B1141" s="98">
        <v>2.0</v>
      </c>
      <c r="C1141" s="31">
        <v>11.0</v>
      </c>
      <c r="D1141" s="98">
        <v>28.0</v>
      </c>
      <c r="E1141" s="98">
        <v>5.0</v>
      </c>
      <c r="F1141" s="98">
        <v>4.0</v>
      </c>
      <c r="G1141" s="32" t="str">
        <f>ifna(VLookup(S1141,Shiny!B:C, 2, 0),"")</f>
        <v/>
      </c>
      <c r="H1141" s="52" t="s">
        <v>1049</v>
      </c>
      <c r="I1141" s="53">
        <v>864.0</v>
      </c>
      <c r="J1141" s="54">
        <f>IFNA(VLOOKUP(S1141,'Imported Index'!A:B,2,0),1)</f>
        <v>1</v>
      </c>
      <c r="K1141" s="33"/>
      <c r="L1141" s="33"/>
      <c r="M1141" s="55"/>
      <c r="N1141" s="55"/>
      <c r="O1141" s="56">
        <f>ifna(VLookup(H1141, SwSh!A:B, 2, 0),"")</f>
        <v>237</v>
      </c>
      <c r="P1141" s="64"/>
      <c r="Q1141" s="56" t="str">
        <f>ifna(VLookup(H1141, PLA!A:C, 3, 0),"")</f>
        <v/>
      </c>
      <c r="R1141" s="56" t="str">
        <f>ifna(VLookup(H1141, Sv!A:B, 2, 0),"")</f>
        <v/>
      </c>
      <c r="S1141" s="58" t="str">
        <f t="shared" si="2"/>
        <v>cursola</v>
      </c>
    </row>
    <row r="1142" ht="31.5" customHeight="1">
      <c r="A1142" s="41">
        <v>1141.0</v>
      </c>
      <c r="B1142" s="97">
        <v>2.0</v>
      </c>
      <c r="C1142" s="41">
        <v>11.0</v>
      </c>
      <c r="D1142" s="97">
        <v>29.0</v>
      </c>
      <c r="E1142" s="97">
        <v>5.0</v>
      </c>
      <c r="F1142" s="97">
        <v>5.0</v>
      </c>
      <c r="G1142" s="42" t="str">
        <f>ifna(VLookup(S1142,Shiny!B:C, 2, 0),"")</f>
        <v/>
      </c>
      <c r="H1142" s="43" t="s">
        <v>1050</v>
      </c>
      <c r="I1142" s="44">
        <v>865.0</v>
      </c>
      <c r="J1142" s="45">
        <f>IFNA(VLOOKUP(S1142,'Imported Index'!A:B,2,0),1)</f>
        <v>1</v>
      </c>
      <c r="K1142" s="47"/>
      <c r="L1142" s="47"/>
      <c r="M1142" s="48"/>
      <c r="N1142" s="48"/>
      <c r="O1142" s="49">
        <f>ifna(VLookup(H1142, SwSh!A:B, 2, 0),"")</f>
        <v>219</v>
      </c>
      <c r="P1142" s="63"/>
      <c r="Q1142" s="49" t="str">
        <f>ifna(VLookup(H1142, PLA!A:C, 3, 0),"")</f>
        <v/>
      </c>
      <c r="R1142" s="49" t="str">
        <f>ifna(VLookup(H1142, Sv!A:B, 2, 0),"")</f>
        <v/>
      </c>
      <c r="S1142" s="51" t="str">
        <f t="shared" si="2"/>
        <v>sirfetch'd</v>
      </c>
    </row>
    <row r="1143" ht="31.5" customHeight="1">
      <c r="A1143" s="31">
        <v>1142.0</v>
      </c>
      <c r="B1143" s="98">
        <v>2.0</v>
      </c>
      <c r="C1143" s="31">
        <v>11.0</v>
      </c>
      <c r="D1143" s="98">
        <v>30.0</v>
      </c>
      <c r="E1143" s="98">
        <v>5.0</v>
      </c>
      <c r="F1143" s="98">
        <v>6.0</v>
      </c>
      <c r="G1143" s="32" t="str">
        <f>ifna(VLookup(S1143,Shiny!B:C, 2, 0),"")</f>
        <v/>
      </c>
      <c r="H1143" s="52" t="s">
        <v>1051</v>
      </c>
      <c r="I1143" s="53">
        <v>866.0</v>
      </c>
      <c r="J1143" s="54">
        <f>IFNA(VLOOKUP(S1143,'Imported Index'!A:B,2,0),1)</f>
        <v>1</v>
      </c>
      <c r="K1143" s="33"/>
      <c r="L1143" s="33"/>
      <c r="M1143" s="55"/>
      <c r="N1143" s="55"/>
      <c r="O1143" s="56">
        <f>ifna(VLookup(H1143, SwSh!A:B, 2, 0),"")</f>
        <v>12</v>
      </c>
      <c r="P1143" s="64"/>
      <c r="Q1143" s="56" t="str">
        <f>ifna(VLookup(H1143, PLA!A:C, 3, 0),"")</f>
        <v/>
      </c>
      <c r="R1143" s="56" t="str">
        <f>ifna(VLookup(H1143, Sv!A:B, 2, 0),"")</f>
        <v/>
      </c>
      <c r="S1143" s="58" t="str">
        <f t="shared" si="2"/>
        <v>mr. rime</v>
      </c>
    </row>
    <row r="1144" ht="30.0" customHeight="1">
      <c r="A1144" s="41">
        <v>1143.0</v>
      </c>
      <c r="B1144" s="97">
        <v>2.0</v>
      </c>
      <c r="C1144" s="41">
        <v>12.0</v>
      </c>
      <c r="D1144" s="97">
        <v>1.0</v>
      </c>
      <c r="E1144" s="97">
        <v>1.0</v>
      </c>
      <c r="F1144" s="97">
        <v>1.0</v>
      </c>
      <c r="G1144" s="42" t="str">
        <f>ifna(VLookup(S1144,Shiny!B:C, 2, 0),"")</f>
        <v/>
      </c>
      <c r="H1144" s="43" t="s">
        <v>1052</v>
      </c>
      <c r="I1144" s="44">
        <v>867.0</v>
      </c>
      <c r="J1144" s="45">
        <f>IFNA(VLOOKUP(S1144,'Imported Index'!A:B,2,0),1)</f>
        <v>1</v>
      </c>
      <c r="K1144" s="47"/>
      <c r="L1144" s="47"/>
      <c r="M1144" s="48"/>
      <c r="N1144" s="48"/>
      <c r="O1144" s="49">
        <f>ifna(VLookup(H1144, SwSh!A:B, 2, 0),"")</f>
        <v>328</v>
      </c>
      <c r="P1144" s="63"/>
      <c r="Q1144" s="49" t="str">
        <f>ifna(VLookup(H1144, PLA!A:C, 3, 0),"")</f>
        <v/>
      </c>
      <c r="R1144" s="49" t="str">
        <f>ifna(VLookup(H1144, Sv!A:B, 2, 0),"")</f>
        <v/>
      </c>
      <c r="S1144" s="51" t="str">
        <f t="shared" si="2"/>
        <v>runerigus</v>
      </c>
    </row>
    <row r="1145" ht="30.0" customHeight="1">
      <c r="A1145" s="31">
        <v>1144.0</v>
      </c>
      <c r="B1145" s="98">
        <v>2.0</v>
      </c>
      <c r="C1145" s="31">
        <v>12.0</v>
      </c>
      <c r="D1145" s="98">
        <v>2.0</v>
      </c>
      <c r="E1145" s="98">
        <v>1.0</v>
      </c>
      <c r="F1145" s="98">
        <v>2.0</v>
      </c>
      <c r="G1145" s="32" t="str">
        <f>ifna(VLookup(S1145,Shiny!B:C, 2, 0),"")</f>
        <v/>
      </c>
      <c r="H1145" s="52" t="s">
        <v>1053</v>
      </c>
      <c r="I1145" s="53">
        <v>868.0</v>
      </c>
      <c r="J1145" s="54">
        <f>IFNA(VLOOKUP(S1145,'Imported Index'!A:B,2,0),1)</f>
        <v>1</v>
      </c>
      <c r="K1145" s="62"/>
      <c r="L1145" s="33"/>
      <c r="M1145" s="55"/>
      <c r="N1145" s="55"/>
      <c r="O1145" s="56">
        <f>ifna(VLookup(H1145, SwSh!A:B, 2, 0),"")</f>
        <v>185</v>
      </c>
      <c r="P1145" s="64"/>
      <c r="Q1145" s="56" t="str">
        <f>ifna(VLookup(H1145, PLA!A:C, 3, 0),"")</f>
        <v/>
      </c>
      <c r="R1145" s="56" t="str">
        <f>ifna(VLookup(H1145, Sv!A:B, 2, 0),"")</f>
        <v>I?</v>
      </c>
      <c r="S1145" s="58" t="str">
        <f t="shared" si="2"/>
        <v>milcery</v>
      </c>
    </row>
    <row r="1146" ht="30.0" customHeight="1">
      <c r="A1146" s="41">
        <v>1145.0</v>
      </c>
      <c r="B1146" s="97">
        <v>2.0</v>
      </c>
      <c r="C1146" s="41">
        <v>12.0</v>
      </c>
      <c r="D1146" s="97">
        <v>3.0</v>
      </c>
      <c r="E1146" s="97">
        <v>1.0</v>
      </c>
      <c r="F1146" s="97">
        <v>3.0</v>
      </c>
      <c r="G1146" s="42" t="str">
        <f>ifna(VLookup(S1146,Shiny!B:C, 2, 0),"")</f>
        <v/>
      </c>
      <c r="H1146" s="43" t="s">
        <v>1054</v>
      </c>
      <c r="I1146" s="44">
        <v>869.0</v>
      </c>
      <c r="J1146" s="45">
        <f>IFNA(VLOOKUP(S1146,'Imported Index'!A:B,2,0),1)</f>
        <v>1</v>
      </c>
      <c r="K1146" s="47"/>
      <c r="L1146" s="89" t="s">
        <v>1055</v>
      </c>
      <c r="M1146" s="81"/>
      <c r="N1146" s="81"/>
      <c r="O1146" s="49">
        <f>ifna(VLookup(H1146, SwSh!A:B, 2, 0),"")</f>
        <v>186</v>
      </c>
      <c r="P1146" s="63"/>
      <c r="Q1146" s="49" t="str">
        <f>ifna(VLookup(H1146, PLA!A:C, 3, 0),"")</f>
        <v/>
      </c>
      <c r="R1146" s="49" t="str">
        <f>ifna(VLookup(H1146, Sv!A:B, 2, 0),"")</f>
        <v>I?</v>
      </c>
      <c r="S1146" s="51" t="str">
        <f t="shared" si="2"/>
        <v>alcremie</v>
      </c>
    </row>
    <row r="1147" ht="30.0" customHeight="1">
      <c r="A1147" s="31">
        <v>1146.0</v>
      </c>
      <c r="B1147" s="98">
        <v>2.0</v>
      </c>
      <c r="C1147" s="31">
        <v>12.0</v>
      </c>
      <c r="D1147" s="98">
        <v>4.0</v>
      </c>
      <c r="E1147" s="98">
        <v>1.0</v>
      </c>
      <c r="F1147" s="98">
        <v>4.0</v>
      </c>
      <c r="G1147" s="32" t="str">
        <f>ifna(VLookup(S1147,Shiny!B:C, 2, 0),"")</f>
        <v/>
      </c>
      <c r="H1147" s="52" t="s">
        <v>1054</v>
      </c>
      <c r="I1147" s="53">
        <v>869.0</v>
      </c>
      <c r="J1147" s="54">
        <f>IFNA(VLOOKUP(S1147,'Imported Index'!A:B,2,0),1)</f>
        <v>1</v>
      </c>
      <c r="K1147" s="33"/>
      <c r="L1147" s="90" t="s">
        <v>1056</v>
      </c>
      <c r="M1147" s="99">
        <v>-1.0</v>
      </c>
      <c r="N1147" s="82"/>
      <c r="O1147" s="56">
        <f>ifna(VLookup(H1147, SwSh!A:B, 2, 0),"")</f>
        <v>186</v>
      </c>
      <c r="P1147" s="64"/>
      <c r="Q1147" s="56" t="str">
        <f>ifna(VLookup(H1147, PLA!A:C, 3, 0),"")</f>
        <v/>
      </c>
      <c r="R1147" s="56" t="str">
        <f>ifna(VLookup(H1147, Sv!A:B, 2, 0),"")</f>
        <v>I?</v>
      </c>
      <c r="S1147" s="58" t="str">
        <f t="shared" si="2"/>
        <v>alcremie-1</v>
      </c>
    </row>
    <row r="1148" ht="30.0" customHeight="1">
      <c r="A1148" s="41">
        <v>1147.0</v>
      </c>
      <c r="B1148" s="97">
        <v>2.0</v>
      </c>
      <c r="C1148" s="41">
        <v>12.0</v>
      </c>
      <c r="D1148" s="97">
        <v>5.0</v>
      </c>
      <c r="E1148" s="97">
        <v>1.0</v>
      </c>
      <c r="F1148" s="97">
        <v>5.0</v>
      </c>
      <c r="G1148" s="42" t="str">
        <f>ifna(VLookup(S1148,Shiny!B:C, 2, 0),"")</f>
        <v/>
      </c>
      <c r="H1148" s="43" t="s">
        <v>1054</v>
      </c>
      <c r="I1148" s="44">
        <v>869.0</v>
      </c>
      <c r="J1148" s="45">
        <f>IFNA(VLOOKUP(S1148,'Imported Index'!A:B,2,0),1)</f>
        <v>1</v>
      </c>
      <c r="K1148" s="47"/>
      <c r="L1148" s="89" t="s">
        <v>1057</v>
      </c>
      <c r="M1148" s="100">
        <v>-2.0</v>
      </c>
      <c r="N1148" s="81"/>
      <c r="O1148" s="49">
        <f>ifna(VLookup(H1148, SwSh!A:B, 2, 0),"")</f>
        <v>186</v>
      </c>
      <c r="P1148" s="63"/>
      <c r="Q1148" s="49" t="str">
        <f>ifna(VLookup(H1148, PLA!A:C, 3, 0),"")</f>
        <v/>
      </c>
      <c r="R1148" s="49" t="str">
        <f>ifna(VLookup(H1148, Sv!A:B, 2, 0),"")</f>
        <v>I?</v>
      </c>
      <c r="S1148" s="51" t="str">
        <f t="shared" si="2"/>
        <v>alcremie-2</v>
      </c>
    </row>
    <row r="1149" ht="30.0" customHeight="1">
      <c r="A1149" s="31">
        <v>1148.0</v>
      </c>
      <c r="B1149" s="98">
        <v>2.0</v>
      </c>
      <c r="C1149" s="31">
        <v>12.0</v>
      </c>
      <c r="D1149" s="98">
        <v>6.0</v>
      </c>
      <c r="E1149" s="98">
        <v>1.0</v>
      </c>
      <c r="F1149" s="98">
        <v>6.0</v>
      </c>
      <c r="G1149" s="32" t="str">
        <f>ifna(VLookup(S1149,Shiny!B:C, 2, 0),"")</f>
        <v/>
      </c>
      <c r="H1149" s="52" t="s">
        <v>1054</v>
      </c>
      <c r="I1149" s="53">
        <v>869.0</v>
      </c>
      <c r="J1149" s="54">
        <f>IFNA(VLOOKUP(S1149,'Imported Index'!A:B,2,0),1)</f>
        <v>1</v>
      </c>
      <c r="K1149" s="33"/>
      <c r="L1149" s="90" t="s">
        <v>836</v>
      </c>
      <c r="M1149" s="99">
        <v>-3.0</v>
      </c>
      <c r="N1149" s="82"/>
      <c r="O1149" s="56">
        <f>ifna(VLookup(H1149, SwSh!A:B, 2, 0),"")</f>
        <v>186</v>
      </c>
      <c r="P1149" s="64"/>
      <c r="Q1149" s="56" t="str">
        <f>ifna(VLookup(H1149, PLA!A:C, 3, 0),"")</f>
        <v/>
      </c>
      <c r="R1149" s="56" t="str">
        <f>ifna(VLookup(H1149, Sv!A:B, 2, 0),"")</f>
        <v>I?</v>
      </c>
      <c r="S1149" s="58" t="str">
        <f t="shared" si="2"/>
        <v>alcremie-3</v>
      </c>
    </row>
    <row r="1150" ht="30.0" customHeight="1">
      <c r="A1150" s="41">
        <v>1149.0</v>
      </c>
      <c r="B1150" s="97">
        <v>2.0</v>
      </c>
      <c r="C1150" s="41">
        <v>12.0</v>
      </c>
      <c r="D1150" s="97">
        <v>7.0</v>
      </c>
      <c r="E1150" s="97">
        <v>2.0</v>
      </c>
      <c r="F1150" s="97">
        <v>1.0</v>
      </c>
      <c r="G1150" s="42" t="str">
        <f>ifna(VLookup(S1150,Shiny!B:C, 2, 0),"")</f>
        <v/>
      </c>
      <c r="H1150" s="43" t="s">
        <v>1054</v>
      </c>
      <c r="I1150" s="44">
        <v>869.0</v>
      </c>
      <c r="J1150" s="45">
        <f>IFNA(VLOOKUP(S1150,'Imported Index'!A:B,2,0),1)</f>
        <v>1</v>
      </c>
      <c r="K1150" s="47"/>
      <c r="L1150" s="89" t="s">
        <v>1058</v>
      </c>
      <c r="M1150" s="100">
        <v>-4.0</v>
      </c>
      <c r="N1150" s="81"/>
      <c r="O1150" s="49">
        <f>ifna(VLookup(H1150, SwSh!A:B, 2, 0),"")</f>
        <v>186</v>
      </c>
      <c r="P1150" s="63"/>
      <c r="Q1150" s="49" t="str">
        <f>ifna(VLookup(H1150, PLA!A:C, 3, 0),"")</f>
        <v/>
      </c>
      <c r="R1150" s="49" t="str">
        <f>ifna(VLookup(H1150, Sv!A:B, 2, 0),"")</f>
        <v>I?</v>
      </c>
      <c r="S1150" s="51" t="str">
        <f t="shared" si="2"/>
        <v>alcremie-4</v>
      </c>
    </row>
    <row r="1151" ht="30.0" customHeight="1">
      <c r="A1151" s="31">
        <v>1150.0</v>
      </c>
      <c r="B1151" s="98">
        <v>2.0</v>
      </c>
      <c r="C1151" s="31">
        <v>12.0</v>
      </c>
      <c r="D1151" s="98">
        <v>8.0</v>
      </c>
      <c r="E1151" s="98">
        <v>2.0</v>
      </c>
      <c r="F1151" s="98">
        <v>2.0</v>
      </c>
      <c r="G1151" s="32" t="str">
        <f>ifna(VLookup(S1151,Shiny!B:C, 2, 0),"")</f>
        <v/>
      </c>
      <c r="H1151" s="52" t="s">
        <v>1054</v>
      </c>
      <c r="I1151" s="53">
        <v>869.0</v>
      </c>
      <c r="J1151" s="54">
        <f>IFNA(VLOOKUP(S1151,'Imported Index'!A:B,2,0),1)</f>
        <v>1</v>
      </c>
      <c r="K1151" s="33"/>
      <c r="L1151" s="90" t="s">
        <v>1059</v>
      </c>
      <c r="M1151" s="99">
        <v>-5.0</v>
      </c>
      <c r="N1151" s="82"/>
      <c r="O1151" s="56">
        <f>ifna(VLookup(H1151, SwSh!A:B, 2, 0),"")</f>
        <v>186</v>
      </c>
      <c r="P1151" s="64"/>
      <c r="Q1151" s="56" t="str">
        <f>ifna(VLookup(H1151, PLA!A:C, 3, 0),"")</f>
        <v/>
      </c>
      <c r="R1151" s="56" t="str">
        <f>ifna(VLookup(H1151, Sv!A:B, 2, 0),"")</f>
        <v>I?</v>
      </c>
      <c r="S1151" s="58" t="str">
        <f t="shared" si="2"/>
        <v>alcremie-5</v>
      </c>
    </row>
    <row r="1152" ht="30.0" customHeight="1">
      <c r="A1152" s="41">
        <v>1151.0</v>
      </c>
      <c r="B1152" s="97">
        <v>2.0</v>
      </c>
      <c r="C1152" s="41">
        <v>12.0</v>
      </c>
      <c r="D1152" s="97">
        <v>9.0</v>
      </c>
      <c r="E1152" s="97">
        <v>2.0</v>
      </c>
      <c r="F1152" s="97">
        <v>3.0</v>
      </c>
      <c r="G1152" s="42" t="str">
        <f>ifna(VLookup(S1152,Shiny!B:C, 2, 0),"")</f>
        <v/>
      </c>
      <c r="H1152" s="43" t="s">
        <v>1054</v>
      </c>
      <c r="I1152" s="44">
        <v>869.0</v>
      </c>
      <c r="J1152" s="45">
        <f>IFNA(VLOOKUP(S1152,'Imported Index'!A:B,2,0),1)</f>
        <v>1</v>
      </c>
      <c r="K1152" s="47"/>
      <c r="L1152" s="89" t="s">
        <v>1060</v>
      </c>
      <c r="M1152" s="100">
        <v>-6.0</v>
      </c>
      <c r="N1152" s="81"/>
      <c r="O1152" s="49">
        <f>ifna(VLookup(H1152, SwSh!A:B, 2, 0),"")</f>
        <v>186</v>
      </c>
      <c r="P1152" s="63"/>
      <c r="Q1152" s="49" t="str">
        <f>ifna(VLookup(H1152, PLA!A:C, 3, 0),"")</f>
        <v/>
      </c>
      <c r="R1152" s="49" t="str">
        <f>ifna(VLookup(H1152, Sv!A:B, 2, 0),"")</f>
        <v>I?</v>
      </c>
      <c r="S1152" s="51" t="str">
        <f t="shared" si="2"/>
        <v>alcremie-6</v>
      </c>
    </row>
    <row r="1153" ht="30.0" customHeight="1">
      <c r="A1153" s="31">
        <v>1152.0</v>
      </c>
      <c r="B1153" s="98">
        <v>2.0</v>
      </c>
      <c r="C1153" s="31">
        <v>12.0</v>
      </c>
      <c r="D1153" s="98">
        <v>10.0</v>
      </c>
      <c r="E1153" s="98">
        <v>2.0</v>
      </c>
      <c r="F1153" s="98">
        <v>4.0</v>
      </c>
      <c r="G1153" s="32" t="str">
        <f>ifna(VLookup(S1153,Shiny!B:C, 2, 0),"")</f>
        <v/>
      </c>
      <c r="H1153" s="52" t="s">
        <v>1061</v>
      </c>
      <c r="I1153" s="53">
        <v>870.0</v>
      </c>
      <c r="J1153" s="54">
        <f>IFNA(VLOOKUP(S1153,'Imported Index'!A:B,2,0),1)</f>
        <v>1</v>
      </c>
      <c r="K1153" s="62"/>
      <c r="L1153" s="33"/>
      <c r="M1153" s="55"/>
      <c r="N1153" s="55"/>
      <c r="O1153" s="56">
        <f>ifna(VLookup(H1153, SwSh!A:B, 2, 0),"")</f>
        <v>345</v>
      </c>
      <c r="P1153" s="64"/>
      <c r="Q1153" s="56" t="str">
        <f>ifna(VLookup(H1153, PLA!A:C, 3, 0),"")</f>
        <v/>
      </c>
      <c r="R1153" s="56">
        <f>ifna(VLookup(H1153, Sv!A:B, 2, 0),"")</f>
        <v>300</v>
      </c>
      <c r="S1153" s="58" t="str">
        <f t="shared" si="2"/>
        <v>falinks</v>
      </c>
    </row>
    <row r="1154" ht="31.5" customHeight="1">
      <c r="A1154" s="41">
        <v>1153.0</v>
      </c>
      <c r="B1154" s="97">
        <v>2.0</v>
      </c>
      <c r="C1154" s="41">
        <v>12.0</v>
      </c>
      <c r="D1154" s="97">
        <v>11.0</v>
      </c>
      <c r="E1154" s="97">
        <v>2.0</v>
      </c>
      <c r="F1154" s="97">
        <v>5.0</v>
      </c>
      <c r="G1154" s="42" t="str">
        <f>ifna(VLookup(S1154,Shiny!B:C, 2, 0),"")</f>
        <v/>
      </c>
      <c r="H1154" s="43" t="s">
        <v>1062</v>
      </c>
      <c r="I1154" s="44">
        <v>871.0</v>
      </c>
      <c r="J1154" s="45">
        <f>IFNA(VLOOKUP(S1154,'Imported Index'!A:B,2,0),1)</f>
        <v>1</v>
      </c>
      <c r="K1154" s="61"/>
      <c r="L1154" s="47"/>
      <c r="M1154" s="48"/>
      <c r="N1154" s="48"/>
      <c r="O1154" s="49">
        <f>ifna(VLookup(H1154, SwSh!A:B, 2, 0),"")</f>
        <v>126</v>
      </c>
      <c r="P1154" s="63"/>
      <c r="Q1154" s="49" t="str">
        <f>ifna(VLookup(H1154, PLA!A:C, 3, 0),"")</f>
        <v/>
      </c>
      <c r="R1154" s="49">
        <f>ifna(VLookup(H1154, Sv!A:B, 2, 0),"")</f>
        <v>321</v>
      </c>
      <c r="S1154" s="51" t="str">
        <f t="shared" si="2"/>
        <v>pincurchin</v>
      </c>
    </row>
    <row r="1155" ht="31.5" customHeight="1">
      <c r="A1155" s="31">
        <v>1154.0</v>
      </c>
      <c r="B1155" s="98">
        <v>2.0</v>
      </c>
      <c r="C1155" s="31">
        <v>12.0</v>
      </c>
      <c r="D1155" s="98">
        <v>12.0</v>
      </c>
      <c r="E1155" s="98">
        <v>2.0</v>
      </c>
      <c r="F1155" s="98">
        <v>6.0</v>
      </c>
      <c r="G1155" s="32" t="str">
        <f>ifna(VLookup(S1155,Shiny!B:C, 2, 0),"")</f>
        <v/>
      </c>
      <c r="H1155" s="52" t="s">
        <v>1063</v>
      </c>
      <c r="I1155" s="53">
        <v>872.0</v>
      </c>
      <c r="J1155" s="54">
        <f>IFNA(VLOOKUP(S1155,'Imported Index'!A:B,2,0),1)</f>
        <v>1</v>
      </c>
      <c r="K1155" s="62"/>
      <c r="L1155" s="33"/>
      <c r="M1155" s="55"/>
      <c r="N1155" s="55"/>
      <c r="O1155" s="56">
        <f>ifna(VLookup(H1155, SwSh!A:B, 2, 0),"")</f>
        <v>1</v>
      </c>
      <c r="P1155" s="64"/>
      <c r="Q1155" s="56" t="str">
        <f>ifna(VLookup(H1155, PLA!A:C, 3, 0),"")</f>
        <v/>
      </c>
      <c r="R1155" s="56">
        <f>ifna(VLookup(H1155, Sv!A:B, 2, 0),"")</f>
        <v>350</v>
      </c>
      <c r="S1155" s="58" t="str">
        <f t="shared" si="2"/>
        <v>snom</v>
      </c>
    </row>
    <row r="1156" ht="31.5" customHeight="1">
      <c r="A1156" s="41">
        <v>1155.0</v>
      </c>
      <c r="B1156" s="97">
        <v>2.0</v>
      </c>
      <c r="C1156" s="41">
        <v>12.0</v>
      </c>
      <c r="D1156" s="97">
        <v>13.0</v>
      </c>
      <c r="E1156" s="97">
        <v>3.0</v>
      </c>
      <c r="F1156" s="97">
        <v>1.0</v>
      </c>
      <c r="G1156" s="42" t="str">
        <f>ifna(VLookup(S1156,Shiny!B:C, 2, 0),"")</f>
        <v/>
      </c>
      <c r="H1156" s="43" t="s">
        <v>1064</v>
      </c>
      <c r="I1156" s="44">
        <v>873.0</v>
      </c>
      <c r="J1156" s="45">
        <f>IFNA(VLOOKUP(S1156,'Imported Index'!A:B,2,0),1)</f>
        <v>1</v>
      </c>
      <c r="K1156" s="61"/>
      <c r="L1156" s="47"/>
      <c r="M1156" s="48"/>
      <c r="N1156" s="48"/>
      <c r="O1156" s="49">
        <f>ifna(VLookup(H1156, SwSh!A:B, 2, 0),"")</f>
        <v>2</v>
      </c>
      <c r="P1156" s="63"/>
      <c r="Q1156" s="49" t="str">
        <f>ifna(VLookup(H1156, PLA!A:C, 3, 0),"")</f>
        <v/>
      </c>
      <c r="R1156" s="49">
        <f>ifna(VLookup(H1156, Sv!A:B, 2, 0),"")</f>
        <v>351</v>
      </c>
      <c r="S1156" s="51" t="str">
        <f t="shared" si="2"/>
        <v>frosmoth</v>
      </c>
    </row>
    <row r="1157" ht="31.5" customHeight="1">
      <c r="A1157" s="31">
        <v>1156.0</v>
      </c>
      <c r="B1157" s="98">
        <v>2.0</v>
      </c>
      <c r="C1157" s="31">
        <v>12.0</v>
      </c>
      <c r="D1157" s="98">
        <v>14.0</v>
      </c>
      <c r="E1157" s="98">
        <v>3.0</v>
      </c>
      <c r="F1157" s="98">
        <v>2.0</v>
      </c>
      <c r="G1157" s="32" t="str">
        <f>ifna(VLookup(S1157,Shiny!B:C, 2, 0),"")</f>
        <v/>
      </c>
      <c r="H1157" s="52" t="s">
        <v>1065</v>
      </c>
      <c r="I1157" s="53">
        <v>874.0</v>
      </c>
      <c r="J1157" s="54">
        <f>IFNA(VLOOKUP(S1157,'Imported Index'!A:B,2,0),1)</f>
        <v>1</v>
      </c>
      <c r="K1157" s="62"/>
      <c r="L1157" s="33"/>
      <c r="M1157" s="55"/>
      <c r="N1157" s="55"/>
      <c r="O1157" s="56">
        <f>ifna(VLookup(H1157, SwSh!A:B, 2, 0),"")</f>
        <v>89</v>
      </c>
      <c r="P1157" s="64"/>
      <c r="Q1157" s="56" t="str">
        <f>ifna(VLookup(H1157, PLA!A:C, 3, 0),"")</f>
        <v/>
      </c>
      <c r="R1157" s="56">
        <f>ifna(VLookup(H1157, Sv!A:B, 2, 0),"")</f>
        <v>319</v>
      </c>
      <c r="S1157" s="58" t="str">
        <f t="shared" si="2"/>
        <v>stonjourner</v>
      </c>
    </row>
    <row r="1158" ht="31.5" customHeight="1">
      <c r="A1158" s="41">
        <v>1157.0</v>
      </c>
      <c r="B1158" s="97">
        <v>2.0</v>
      </c>
      <c r="C1158" s="41">
        <v>12.0</v>
      </c>
      <c r="D1158" s="97">
        <v>15.0</v>
      </c>
      <c r="E1158" s="97">
        <v>3.0</v>
      </c>
      <c r="F1158" s="97">
        <v>3.0</v>
      </c>
      <c r="G1158" s="42" t="str">
        <f>ifna(VLookup(S1158,Shiny!B:C, 2, 0),"")</f>
        <v/>
      </c>
      <c r="H1158" s="43" t="s">
        <v>1066</v>
      </c>
      <c r="I1158" s="44">
        <v>875.0</v>
      </c>
      <c r="J1158" s="45">
        <f>IFNA(VLOOKUP(S1158,'Imported Index'!A:B,2,0),1)</f>
        <v>1</v>
      </c>
      <c r="K1158" s="61"/>
      <c r="L1158" s="47"/>
      <c r="M1158" s="48"/>
      <c r="N1158" s="48"/>
      <c r="O1158" s="49">
        <f>ifna(VLookup(H1158, SwSh!A:B, 2, 0),"")</f>
        <v>90</v>
      </c>
      <c r="P1158" s="63"/>
      <c r="Q1158" s="49" t="str">
        <f>ifna(VLookup(H1158, PLA!A:C, 3, 0),"")</f>
        <v/>
      </c>
      <c r="R1158" s="49">
        <f>ifna(VLookup(H1158, Sv!A:B, 2, 0),"")</f>
        <v>320</v>
      </c>
      <c r="S1158" s="51" t="str">
        <f t="shared" si="2"/>
        <v>eiscue</v>
      </c>
    </row>
    <row r="1159" ht="31.5" customHeight="1">
      <c r="A1159" s="31">
        <v>1158.0</v>
      </c>
      <c r="B1159" s="98">
        <v>2.0</v>
      </c>
      <c r="C1159" s="31">
        <v>12.0</v>
      </c>
      <c r="D1159" s="98">
        <v>16.0</v>
      </c>
      <c r="E1159" s="98">
        <v>3.0</v>
      </c>
      <c r="F1159" s="98">
        <v>4.0</v>
      </c>
      <c r="G1159" s="32" t="str">
        <f>ifna(VLookup(S1159,Shiny!B:C, 2, 0),"")</f>
        <v/>
      </c>
      <c r="H1159" s="52" t="s">
        <v>1067</v>
      </c>
      <c r="I1159" s="53">
        <v>876.0</v>
      </c>
      <c r="J1159" s="54">
        <f>IFNA(VLOOKUP(S1159,'Imported Index'!A:B,2,0),1)</f>
        <v>1</v>
      </c>
      <c r="K1159" s="62"/>
      <c r="L1159" s="33"/>
      <c r="M1159" s="55"/>
      <c r="N1159" s="55"/>
      <c r="O1159" s="56">
        <f>ifna(VLookup(H1159, SwSh!A:B, 2, 0),"")</f>
        <v>171</v>
      </c>
      <c r="P1159" s="64"/>
      <c r="Q1159" s="56" t="str">
        <f>ifna(VLookup(H1159, PLA!A:C, 3, 0),"")</f>
        <v/>
      </c>
      <c r="R1159" s="56">
        <f>ifna(VLookup(H1159, Sv!A:B, 2, 0),"")</f>
        <v>241</v>
      </c>
      <c r="S1159" s="58" t="str">
        <f t="shared" si="2"/>
        <v>indeedee</v>
      </c>
    </row>
    <row r="1160" ht="31.5" customHeight="1">
      <c r="A1160" s="41">
        <v>1159.0</v>
      </c>
      <c r="B1160" s="97">
        <v>2.0</v>
      </c>
      <c r="C1160" s="41">
        <v>12.0</v>
      </c>
      <c r="D1160" s="97">
        <v>17.0</v>
      </c>
      <c r="E1160" s="97">
        <v>3.0</v>
      </c>
      <c r="F1160" s="97">
        <v>5.0</v>
      </c>
      <c r="G1160" s="42" t="str">
        <f>ifna(VLookup(S1160,Shiny!B:C, 2, 0),"")</f>
        <v/>
      </c>
      <c r="H1160" s="43" t="s">
        <v>1067</v>
      </c>
      <c r="I1160" s="44">
        <v>876.0</v>
      </c>
      <c r="J1160" s="45">
        <f>IFNA(VLOOKUP(S1160,'Imported Index'!A:B,2,0),1)</f>
        <v>1</v>
      </c>
      <c r="K1160" s="61"/>
      <c r="L1160" s="47"/>
      <c r="M1160" s="48"/>
      <c r="N1160" s="59" t="s">
        <v>73</v>
      </c>
      <c r="O1160" s="49">
        <f>ifna(VLookup(H1160, SwSh!A:B, 2, 0),"")</f>
        <v>171</v>
      </c>
      <c r="P1160" s="63"/>
      <c r="Q1160" s="49" t="str">
        <f>ifna(VLookup(H1160, PLA!A:C, 3, 0),"")</f>
        <v/>
      </c>
      <c r="R1160" s="49">
        <f>ifna(VLookup(H1160, Sv!A:B, 2, 0),"")</f>
        <v>241</v>
      </c>
      <c r="S1160" s="51" t="str">
        <f t="shared" si="2"/>
        <v>indeedee-f</v>
      </c>
    </row>
    <row r="1161" ht="31.5" customHeight="1">
      <c r="A1161" s="31">
        <v>1160.0</v>
      </c>
      <c r="B1161" s="98">
        <v>2.0</v>
      </c>
      <c r="C1161" s="31">
        <v>12.0</v>
      </c>
      <c r="D1161" s="98">
        <v>18.0</v>
      </c>
      <c r="E1161" s="98">
        <v>3.0</v>
      </c>
      <c r="F1161" s="98">
        <v>6.0</v>
      </c>
      <c r="G1161" s="32" t="str">
        <f>ifna(VLookup(S1161,Shiny!B:C, 2, 0),"")</f>
        <v/>
      </c>
      <c r="H1161" s="52" t="s">
        <v>1068</v>
      </c>
      <c r="I1161" s="53">
        <v>877.0</v>
      </c>
      <c r="J1161" s="54">
        <f>IFNA(VLOOKUP(S1161,'Imported Index'!A:B,2,0),1)</f>
        <v>1</v>
      </c>
      <c r="K1161" s="33"/>
      <c r="L1161" s="33"/>
      <c r="M1161" s="55"/>
      <c r="N1161" s="55"/>
      <c r="O1161" s="56">
        <f>ifna(VLookup(H1161, SwSh!A:B, 2, 0),"")</f>
        <v>104</v>
      </c>
      <c r="P1161" s="64"/>
      <c r="Q1161" s="56" t="str">
        <f>ifna(VLookup(H1161, PLA!A:C, 3, 0),"")</f>
        <v/>
      </c>
      <c r="R1161" s="56" t="str">
        <f>ifna(VLookup(H1161, Sv!A:B, 2, 0),"")</f>
        <v>K095</v>
      </c>
      <c r="S1161" s="58" t="str">
        <f t="shared" si="2"/>
        <v>morpeko</v>
      </c>
    </row>
    <row r="1162" ht="31.5" customHeight="1">
      <c r="A1162" s="41">
        <v>1161.0</v>
      </c>
      <c r="B1162" s="97">
        <v>2.0</v>
      </c>
      <c r="C1162" s="41">
        <v>12.0</v>
      </c>
      <c r="D1162" s="97">
        <v>19.0</v>
      </c>
      <c r="E1162" s="97">
        <v>4.0</v>
      </c>
      <c r="F1162" s="97">
        <v>1.0</v>
      </c>
      <c r="G1162" s="42" t="str">
        <f>ifna(VLookup(S1162,Shiny!B:C, 2, 0),"")</f>
        <v/>
      </c>
      <c r="H1162" s="43" t="s">
        <v>1069</v>
      </c>
      <c r="I1162" s="44">
        <v>878.0</v>
      </c>
      <c r="J1162" s="45">
        <f>IFNA(VLOOKUP(S1162,'Imported Index'!A:B,2,0),1)</f>
        <v>1</v>
      </c>
      <c r="K1162" s="61"/>
      <c r="L1162" s="47"/>
      <c r="M1162" s="48"/>
      <c r="N1162" s="48"/>
      <c r="O1162" s="49">
        <f>ifna(VLookup(H1162, SwSh!A:B, 2, 0),"")</f>
        <v>108</v>
      </c>
      <c r="P1162" s="63"/>
      <c r="Q1162" s="49" t="str">
        <f>ifna(VLookup(H1162, PLA!A:C, 3, 0),"")</f>
        <v/>
      </c>
      <c r="R1162" s="49">
        <f>ifna(VLookup(H1162, Sv!A:B, 2, 0),"")</f>
        <v>124</v>
      </c>
      <c r="S1162" s="51" t="str">
        <f t="shared" si="2"/>
        <v>cufant</v>
      </c>
    </row>
    <row r="1163" ht="31.5" customHeight="1">
      <c r="A1163" s="31">
        <v>1162.0</v>
      </c>
      <c r="B1163" s="98">
        <v>2.0</v>
      </c>
      <c r="C1163" s="31">
        <v>12.0</v>
      </c>
      <c r="D1163" s="98">
        <v>20.0</v>
      </c>
      <c r="E1163" s="98">
        <v>4.0</v>
      </c>
      <c r="F1163" s="98">
        <v>2.0</v>
      </c>
      <c r="G1163" s="32" t="str">
        <f>ifna(VLookup(S1163,Shiny!B:C, 2, 0),"")</f>
        <v/>
      </c>
      <c r="H1163" s="52" t="s">
        <v>1070</v>
      </c>
      <c r="I1163" s="53">
        <v>879.0</v>
      </c>
      <c r="J1163" s="54">
        <f>IFNA(VLOOKUP(S1163,'Imported Index'!A:B,2,0),1)</f>
        <v>1</v>
      </c>
      <c r="K1163" s="62"/>
      <c r="L1163" s="33"/>
      <c r="M1163" s="55"/>
      <c r="N1163" s="55"/>
      <c r="O1163" s="56">
        <f>ifna(VLookup(H1163, SwSh!A:B, 2, 0),"")</f>
        <v>109</v>
      </c>
      <c r="P1163" s="64"/>
      <c r="Q1163" s="56" t="str">
        <f>ifna(VLookup(H1163, PLA!A:C, 3, 0),"")</f>
        <v/>
      </c>
      <c r="R1163" s="56">
        <f>ifna(VLookup(H1163, Sv!A:B, 2, 0),"")</f>
        <v>125</v>
      </c>
      <c r="S1163" s="58" t="str">
        <f t="shared" si="2"/>
        <v>copperajah</v>
      </c>
    </row>
    <row r="1164" ht="31.5" customHeight="1">
      <c r="A1164" s="41">
        <v>1163.0</v>
      </c>
      <c r="B1164" s="97">
        <v>2.0</v>
      </c>
      <c r="C1164" s="41">
        <v>12.0</v>
      </c>
      <c r="D1164" s="97">
        <v>21.0</v>
      </c>
      <c r="E1164" s="97">
        <v>4.0</v>
      </c>
      <c r="F1164" s="97">
        <v>3.0</v>
      </c>
      <c r="G1164" s="42" t="str">
        <f>ifna(VLookup(S1164,Shiny!B:C, 2, 0),"")</f>
        <v/>
      </c>
      <c r="H1164" s="43" t="s">
        <v>1071</v>
      </c>
      <c r="I1164" s="44">
        <v>880.0</v>
      </c>
      <c r="J1164" s="45">
        <f>IFNA(VLOOKUP(S1164,'Imported Index'!A:B,2,0),1)</f>
        <v>1</v>
      </c>
      <c r="K1164" s="47"/>
      <c r="L1164" s="47"/>
      <c r="M1164" s="48"/>
      <c r="N1164" s="48"/>
      <c r="O1164" s="49">
        <f>ifna(VLookup(H1164, SwSh!A:B, 2, 0),"")</f>
        <v>374</v>
      </c>
      <c r="P1164" s="63"/>
      <c r="Q1164" s="49" t="str">
        <f>ifna(VLookup(H1164, PLA!A:C, 3, 0),"")</f>
        <v/>
      </c>
      <c r="R1164" s="49" t="str">
        <f>ifna(VLookup(H1164, Sv!A:B, 2, 0),"")</f>
        <v/>
      </c>
      <c r="S1164" s="51" t="str">
        <f t="shared" si="2"/>
        <v>dracozolt</v>
      </c>
    </row>
    <row r="1165" ht="31.5" customHeight="1">
      <c r="A1165" s="31">
        <v>1164.0</v>
      </c>
      <c r="B1165" s="98">
        <v>2.0</v>
      </c>
      <c r="C1165" s="31">
        <v>12.0</v>
      </c>
      <c r="D1165" s="98">
        <v>22.0</v>
      </c>
      <c r="E1165" s="98">
        <v>4.0</v>
      </c>
      <c r="F1165" s="98">
        <v>4.0</v>
      </c>
      <c r="G1165" s="32" t="str">
        <f>ifna(VLookup(S1165,Shiny!B:C, 2, 0),"")</f>
        <v/>
      </c>
      <c r="H1165" s="52" t="s">
        <v>1072</v>
      </c>
      <c r="I1165" s="53">
        <v>881.0</v>
      </c>
      <c r="J1165" s="54">
        <f>IFNA(VLOOKUP(S1165,'Imported Index'!A:B,2,0),1)</f>
        <v>1</v>
      </c>
      <c r="K1165" s="33"/>
      <c r="L1165" s="33"/>
      <c r="M1165" s="55"/>
      <c r="N1165" s="55"/>
      <c r="O1165" s="56">
        <f>ifna(VLookup(H1165, SwSh!A:B, 2, 0),"")</f>
        <v>375</v>
      </c>
      <c r="P1165" s="64"/>
      <c r="Q1165" s="56" t="str">
        <f>ifna(VLookup(H1165, PLA!A:C, 3, 0),"")</f>
        <v/>
      </c>
      <c r="R1165" s="56" t="str">
        <f>ifna(VLookup(H1165, Sv!A:B, 2, 0),"")</f>
        <v/>
      </c>
      <c r="S1165" s="58" t="str">
        <f t="shared" si="2"/>
        <v>arctozolt</v>
      </c>
    </row>
    <row r="1166" ht="31.5" customHeight="1">
      <c r="A1166" s="41">
        <v>1165.0</v>
      </c>
      <c r="B1166" s="97">
        <v>2.0</v>
      </c>
      <c r="C1166" s="41">
        <v>12.0</v>
      </c>
      <c r="D1166" s="97">
        <v>23.0</v>
      </c>
      <c r="E1166" s="97">
        <v>4.0</v>
      </c>
      <c r="F1166" s="97">
        <v>5.0</v>
      </c>
      <c r="G1166" s="42" t="str">
        <f>ifna(VLookup(S1166,Shiny!B:C, 2, 0),"")</f>
        <v/>
      </c>
      <c r="H1166" s="43" t="s">
        <v>1073</v>
      </c>
      <c r="I1166" s="44">
        <v>882.0</v>
      </c>
      <c r="J1166" s="45">
        <f>IFNA(VLOOKUP(S1166,'Imported Index'!A:B,2,0),1)</f>
        <v>1</v>
      </c>
      <c r="K1166" s="47"/>
      <c r="L1166" s="47"/>
      <c r="M1166" s="48"/>
      <c r="N1166" s="48"/>
      <c r="O1166" s="49">
        <f>ifna(VLookup(H1166, SwSh!A:B, 2, 0),"")</f>
        <v>376</v>
      </c>
      <c r="P1166" s="63"/>
      <c r="Q1166" s="49" t="str">
        <f>ifna(VLookup(H1166, PLA!A:C, 3, 0),"")</f>
        <v/>
      </c>
      <c r="R1166" s="49" t="str">
        <f>ifna(VLookup(H1166, Sv!A:B, 2, 0),"")</f>
        <v/>
      </c>
      <c r="S1166" s="51" t="str">
        <f t="shared" si="2"/>
        <v>dracovish</v>
      </c>
    </row>
    <row r="1167" ht="31.5" customHeight="1">
      <c r="A1167" s="31">
        <v>1166.0</v>
      </c>
      <c r="B1167" s="98">
        <v>2.0</v>
      </c>
      <c r="C1167" s="31">
        <v>12.0</v>
      </c>
      <c r="D1167" s="98">
        <v>24.0</v>
      </c>
      <c r="E1167" s="98">
        <v>4.0</v>
      </c>
      <c r="F1167" s="98">
        <v>6.0</v>
      </c>
      <c r="G1167" s="32" t="str">
        <f>ifna(VLookup(S1167,Shiny!B:C, 2, 0),"")</f>
        <v/>
      </c>
      <c r="H1167" s="52" t="s">
        <v>1074</v>
      </c>
      <c r="I1167" s="53">
        <v>883.0</v>
      </c>
      <c r="J1167" s="54">
        <f>IFNA(VLOOKUP(S1167,'Imported Index'!A:B,2,0),1)</f>
        <v>1</v>
      </c>
      <c r="K1167" s="33"/>
      <c r="L1167" s="33"/>
      <c r="M1167" s="55"/>
      <c r="N1167" s="55"/>
      <c r="O1167" s="56">
        <f>ifna(VLookup(H1167, SwSh!A:B, 2, 0),"")</f>
        <v>377</v>
      </c>
      <c r="P1167" s="64"/>
      <c r="Q1167" s="56" t="str">
        <f>ifna(VLookup(H1167, PLA!A:C, 3, 0),"")</f>
        <v/>
      </c>
      <c r="R1167" s="56" t="str">
        <f>ifna(VLookup(H1167, Sv!A:B, 2, 0),"")</f>
        <v/>
      </c>
      <c r="S1167" s="58" t="str">
        <f t="shared" si="2"/>
        <v>arctovish</v>
      </c>
    </row>
    <row r="1168" ht="31.5" customHeight="1">
      <c r="A1168" s="41">
        <v>1167.0</v>
      </c>
      <c r="B1168" s="97">
        <v>2.0</v>
      </c>
      <c r="C1168" s="41">
        <v>12.0</v>
      </c>
      <c r="D1168" s="97">
        <v>25.0</v>
      </c>
      <c r="E1168" s="97">
        <v>5.0</v>
      </c>
      <c r="F1168" s="97">
        <v>1.0</v>
      </c>
      <c r="G1168" s="42" t="str">
        <f>ifna(VLookup(S1168,Shiny!B:C, 2, 0),"")</f>
        <v/>
      </c>
      <c r="H1168" s="43" t="s">
        <v>1075</v>
      </c>
      <c r="I1168" s="44">
        <v>884.0</v>
      </c>
      <c r="J1168" s="45">
        <f>IFNA(VLOOKUP(S1168,'Imported Index'!A:B,2,0),1)</f>
        <v>1</v>
      </c>
      <c r="K1168" s="61"/>
      <c r="L1168" s="47"/>
      <c r="M1168" s="48"/>
      <c r="N1168" s="48"/>
      <c r="O1168" s="49">
        <f>ifna(VLookup(H1168, SwSh!A:B, 2, 0),"")</f>
        <v>371</v>
      </c>
      <c r="P1168" s="63"/>
      <c r="Q1168" s="49" t="str">
        <f>ifna(VLookup(H1168, PLA!A:C, 3, 0),"")</f>
        <v/>
      </c>
      <c r="R1168" s="49" t="str">
        <f>ifna(VLookup(H1168, Sv!A:B, 2, 0),"")</f>
        <v>I?</v>
      </c>
      <c r="S1168" s="51" t="str">
        <f t="shared" si="2"/>
        <v>duraludon</v>
      </c>
    </row>
    <row r="1169" ht="31.5" customHeight="1">
      <c r="A1169" s="31">
        <v>1168.0</v>
      </c>
      <c r="B1169" s="98">
        <v>2.0</v>
      </c>
      <c r="C1169" s="31">
        <v>12.0</v>
      </c>
      <c r="D1169" s="98">
        <v>26.0</v>
      </c>
      <c r="E1169" s="98">
        <v>5.0</v>
      </c>
      <c r="F1169" s="98">
        <v>2.0</v>
      </c>
      <c r="G1169" s="32" t="str">
        <f>ifna(VLookup(S1169,Shiny!B:C, 2, 0),"")</f>
        <v/>
      </c>
      <c r="H1169" s="52" t="s">
        <v>1076</v>
      </c>
      <c r="I1169" s="53">
        <v>885.0</v>
      </c>
      <c r="J1169" s="54">
        <f>IFNA(VLOOKUP(S1169,'Imported Index'!A:B,2,0),1)</f>
        <v>1</v>
      </c>
      <c r="K1169" s="62"/>
      <c r="L1169" s="33"/>
      <c r="M1169" s="55"/>
      <c r="N1169" s="55"/>
      <c r="O1169" s="56">
        <f>ifna(VLookup(H1169, SwSh!A:B, 2, 0),"")</f>
        <v>110</v>
      </c>
      <c r="P1169" s="64"/>
      <c r="Q1169" s="56" t="str">
        <f>ifna(VLookup(H1169, PLA!A:C, 3, 0),"")</f>
        <v/>
      </c>
      <c r="R1169" s="56">
        <f>ifna(VLookup(H1169, Sv!A:B, 2, 0),"")</f>
        <v>305</v>
      </c>
      <c r="S1169" s="58" t="str">
        <f t="shared" si="2"/>
        <v>dreepy</v>
      </c>
    </row>
    <row r="1170" ht="31.5" customHeight="1">
      <c r="A1170" s="41">
        <v>1169.0</v>
      </c>
      <c r="B1170" s="97">
        <v>2.0</v>
      </c>
      <c r="C1170" s="41">
        <v>12.0</v>
      </c>
      <c r="D1170" s="97">
        <v>27.0</v>
      </c>
      <c r="E1170" s="97">
        <v>5.0</v>
      </c>
      <c r="F1170" s="97">
        <v>3.0</v>
      </c>
      <c r="G1170" s="42" t="str">
        <f>ifna(VLookup(S1170,Shiny!B:C, 2, 0),"")</f>
        <v/>
      </c>
      <c r="H1170" s="43" t="s">
        <v>1077</v>
      </c>
      <c r="I1170" s="44">
        <v>886.0</v>
      </c>
      <c r="J1170" s="45">
        <f>IFNA(VLOOKUP(S1170,'Imported Index'!A:B,2,0),1)</f>
        <v>1</v>
      </c>
      <c r="K1170" s="61"/>
      <c r="L1170" s="47"/>
      <c r="M1170" s="48"/>
      <c r="N1170" s="48"/>
      <c r="O1170" s="49">
        <f>ifna(VLookup(H1170, SwSh!A:B, 2, 0),"")</f>
        <v>111</v>
      </c>
      <c r="P1170" s="63"/>
      <c r="Q1170" s="49" t="str">
        <f>ifna(VLookup(H1170, PLA!A:C, 3, 0),"")</f>
        <v/>
      </c>
      <c r="R1170" s="49">
        <f>ifna(VLookup(H1170, Sv!A:B, 2, 0),"")</f>
        <v>306</v>
      </c>
      <c r="S1170" s="51" t="str">
        <f t="shared" si="2"/>
        <v>drakloak</v>
      </c>
    </row>
    <row r="1171" ht="31.5" customHeight="1">
      <c r="A1171" s="31">
        <v>1170.0</v>
      </c>
      <c r="B1171" s="98">
        <v>2.0</v>
      </c>
      <c r="C1171" s="31">
        <v>12.0</v>
      </c>
      <c r="D1171" s="98">
        <v>28.0</v>
      </c>
      <c r="E1171" s="98">
        <v>5.0</v>
      </c>
      <c r="F1171" s="98">
        <v>4.0</v>
      </c>
      <c r="G1171" s="32" t="str">
        <f>ifna(VLookup(S1171,Shiny!B:C, 2, 0),"")</f>
        <v/>
      </c>
      <c r="H1171" s="52" t="s">
        <v>1078</v>
      </c>
      <c r="I1171" s="53">
        <v>887.0</v>
      </c>
      <c r="J1171" s="54">
        <f>IFNA(VLOOKUP(S1171,'Imported Index'!A:B,2,0),1)</f>
        <v>1</v>
      </c>
      <c r="K1171" s="62"/>
      <c r="L1171" s="33"/>
      <c r="M1171" s="55"/>
      <c r="N1171" s="55"/>
      <c r="O1171" s="56">
        <f>ifna(VLookup(H1171, SwSh!A:B, 2, 0),"")</f>
        <v>112</v>
      </c>
      <c r="P1171" s="64"/>
      <c r="Q1171" s="56" t="str">
        <f>ifna(VLookup(H1171, PLA!A:C, 3, 0),"")</f>
        <v/>
      </c>
      <c r="R1171" s="56">
        <f>ifna(VLookup(H1171, Sv!A:B, 2, 0),"")</f>
        <v>307</v>
      </c>
      <c r="S1171" s="58" t="str">
        <f t="shared" si="2"/>
        <v>dragapult</v>
      </c>
    </row>
    <row r="1172" ht="31.5" customHeight="1">
      <c r="A1172" s="41">
        <v>1171.0</v>
      </c>
      <c r="B1172" s="97">
        <v>2.0</v>
      </c>
      <c r="C1172" s="41">
        <v>12.0</v>
      </c>
      <c r="D1172" s="97">
        <v>29.0</v>
      </c>
      <c r="E1172" s="97">
        <v>5.0</v>
      </c>
      <c r="F1172" s="97">
        <v>5.0</v>
      </c>
      <c r="G1172" s="42" t="str">
        <f>ifna(VLookup(S1172,Shiny!B:C, 2, 0),"")</f>
        <v/>
      </c>
      <c r="H1172" s="43" t="s">
        <v>1079</v>
      </c>
      <c r="I1172" s="44">
        <v>888.0</v>
      </c>
      <c r="J1172" s="45">
        <f>IFNA(VLOOKUP(S1172,'Imported Index'!A:B,2,0),1)</f>
        <v>1</v>
      </c>
      <c r="K1172" s="47"/>
      <c r="L1172" s="47"/>
      <c r="M1172" s="48"/>
      <c r="N1172" s="48"/>
      <c r="O1172" s="49">
        <f>ifna(VLookup(H1172, SwSh!A:B, 2, 0),"")</f>
        <v>398</v>
      </c>
      <c r="P1172" s="63"/>
      <c r="Q1172" s="49" t="str">
        <f>ifna(VLookup(H1172, PLA!A:C, 3, 0),"")</f>
        <v/>
      </c>
      <c r="R1172" s="49" t="str">
        <f>ifna(VLookup(H1172, Sv!A:B, 2, 0),"")</f>
        <v/>
      </c>
      <c r="S1172" s="51" t="str">
        <f t="shared" si="2"/>
        <v>zacian</v>
      </c>
    </row>
    <row r="1173" ht="31.5" customHeight="1">
      <c r="A1173" s="31">
        <v>1172.0</v>
      </c>
      <c r="B1173" s="98">
        <v>2.0</v>
      </c>
      <c r="C1173" s="31">
        <v>12.0</v>
      </c>
      <c r="D1173" s="98">
        <v>30.0</v>
      </c>
      <c r="E1173" s="98">
        <v>5.0</v>
      </c>
      <c r="F1173" s="98">
        <v>6.0</v>
      </c>
      <c r="G1173" s="32" t="str">
        <f>ifna(VLookup(S1173,Shiny!B:C, 2, 0),"")</f>
        <v/>
      </c>
      <c r="H1173" s="52" t="s">
        <v>1080</v>
      </c>
      <c r="I1173" s="53">
        <v>889.0</v>
      </c>
      <c r="J1173" s="54">
        <f>IFNA(VLOOKUP(S1173,'Imported Index'!A:B,2,0),1)</f>
        <v>1</v>
      </c>
      <c r="K1173" s="33"/>
      <c r="L1173" s="33"/>
      <c r="M1173" s="55"/>
      <c r="N1173" s="55"/>
      <c r="O1173" s="56">
        <f>ifna(VLookup(H1173, SwSh!A:B, 2, 0),"")</f>
        <v>399</v>
      </c>
      <c r="P1173" s="64"/>
      <c r="Q1173" s="56" t="str">
        <f>ifna(VLookup(H1173, PLA!A:C, 3, 0),"")</f>
        <v/>
      </c>
      <c r="R1173" s="56" t="str">
        <f>ifna(VLookup(H1173, Sv!A:B, 2, 0),"")</f>
        <v/>
      </c>
      <c r="S1173" s="58" t="str">
        <f t="shared" si="2"/>
        <v>zamazenta</v>
      </c>
    </row>
    <row r="1174" ht="31.5" customHeight="1">
      <c r="A1174" s="41">
        <v>1173.0</v>
      </c>
      <c r="B1174" s="97">
        <v>2.0</v>
      </c>
      <c r="C1174" s="41">
        <v>13.0</v>
      </c>
      <c r="D1174" s="97">
        <v>1.0</v>
      </c>
      <c r="E1174" s="97">
        <v>1.0</v>
      </c>
      <c r="F1174" s="97">
        <v>1.0</v>
      </c>
      <c r="G1174" s="42" t="str">
        <f>ifna(VLookup(S1174,Shiny!B:C, 2, 0),"")</f>
        <v/>
      </c>
      <c r="H1174" s="43" t="s">
        <v>1081</v>
      </c>
      <c r="I1174" s="44">
        <v>890.0</v>
      </c>
      <c r="J1174" s="45">
        <f>IFNA(VLOOKUP(S1174,'Imported Index'!A:B,2,0),1)</f>
        <v>1</v>
      </c>
      <c r="K1174" s="47"/>
      <c r="L1174" s="47"/>
      <c r="M1174" s="48"/>
      <c r="N1174" s="48"/>
      <c r="O1174" s="49">
        <f>ifna(VLookup(H1174, SwSh!A:B, 2, 0),"")</f>
        <v>400</v>
      </c>
      <c r="P1174" s="63"/>
      <c r="Q1174" s="49" t="str">
        <f>ifna(VLookup(H1174, PLA!A:C, 3, 0),"")</f>
        <v/>
      </c>
      <c r="R1174" s="49" t="str">
        <f>ifna(VLookup(H1174, Sv!A:B, 2, 0),"")</f>
        <v/>
      </c>
      <c r="S1174" s="51" t="str">
        <f t="shared" si="2"/>
        <v>eternatus</v>
      </c>
    </row>
    <row r="1175" ht="31.5" customHeight="1">
      <c r="A1175" s="31">
        <v>1174.0</v>
      </c>
      <c r="B1175" s="98">
        <v>2.0</v>
      </c>
      <c r="C1175" s="31">
        <v>13.0</v>
      </c>
      <c r="D1175" s="98">
        <v>2.0</v>
      </c>
      <c r="E1175" s="98">
        <v>1.0</v>
      </c>
      <c r="F1175" s="98">
        <v>2.0</v>
      </c>
      <c r="G1175" s="32" t="str">
        <f>ifna(VLookup(S1175,Shiny!B:C, 2, 0),"")</f>
        <v/>
      </c>
      <c r="H1175" s="52" t="s">
        <v>1082</v>
      </c>
      <c r="I1175" s="53">
        <v>891.0</v>
      </c>
      <c r="J1175" s="54">
        <f>IFNA(VLOOKUP(S1175,'Imported Index'!A:B,2,0),1)</f>
        <v>1</v>
      </c>
      <c r="K1175" s="33"/>
      <c r="L1175" s="33"/>
      <c r="M1175" s="55"/>
      <c r="N1175" s="55"/>
      <c r="O1175" s="56">
        <f>ifna(VLookup(H1175, SwSh!A:B, 2, 0),"")</f>
        <v>100</v>
      </c>
      <c r="P1175" s="64"/>
      <c r="Q1175" s="56" t="str">
        <f>ifna(VLookup(H1175, PLA!A:C, 3, 0),"")</f>
        <v/>
      </c>
      <c r="R1175" s="56" t="str">
        <f>ifna(VLookup(H1175, Sv!A:B, 2, 0),"")</f>
        <v/>
      </c>
      <c r="S1175" s="58" t="str">
        <f t="shared" si="2"/>
        <v>kubfu</v>
      </c>
    </row>
    <row r="1176" ht="31.5" customHeight="1">
      <c r="A1176" s="41">
        <v>1175.0</v>
      </c>
      <c r="B1176" s="97">
        <v>2.0</v>
      </c>
      <c r="C1176" s="41">
        <v>13.0</v>
      </c>
      <c r="D1176" s="97">
        <v>3.0</v>
      </c>
      <c r="E1176" s="97">
        <v>1.0</v>
      </c>
      <c r="F1176" s="97">
        <v>3.0</v>
      </c>
      <c r="G1176" s="42" t="str">
        <f>ifna(VLookup(S1176,Shiny!B:C, 2, 0),"")</f>
        <v/>
      </c>
      <c r="H1176" s="43" t="s">
        <v>1083</v>
      </c>
      <c r="I1176" s="44">
        <v>892.0</v>
      </c>
      <c r="J1176" s="45">
        <f>IFNA(VLOOKUP(S1176,'Imported Index'!A:B,2,0),1)</f>
        <v>1</v>
      </c>
      <c r="K1176" s="47"/>
      <c r="L1176" s="47" t="s">
        <v>1084</v>
      </c>
      <c r="M1176" s="48"/>
      <c r="N1176" s="48"/>
      <c r="O1176" s="49">
        <f>ifna(VLookup(H1176, SwSh!A:B, 2, 0),"")</f>
        <v>101</v>
      </c>
      <c r="P1176" s="63"/>
      <c r="Q1176" s="49" t="str">
        <f>ifna(VLookup(H1176, PLA!A:C, 3, 0),"")</f>
        <v/>
      </c>
      <c r="R1176" s="49" t="str">
        <f>ifna(VLookup(H1176, Sv!A:B, 2, 0),"")</f>
        <v/>
      </c>
      <c r="S1176" s="51" t="str">
        <f t="shared" si="2"/>
        <v>urshifu</v>
      </c>
    </row>
    <row r="1177" ht="31.5" customHeight="1">
      <c r="A1177" s="31">
        <v>1176.0</v>
      </c>
      <c r="B1177" s="98">
        <v>2.0</v>
      </c>
      <c r="C1177" s="31">
        <v>13.0</v>
      </c>
      <c r="D1177" s="98">
        <v>4.0</v>
      </c>
      <c r="E1177" s="98">
        <v>1.0</v>
      </c>
      <c r="F1177" s="98">
        <v>4.0</v>
      </c>
      <c r="G1177" s="32" t="str">
        <f>ifna(VLookup(S1177,Shiny!B:C, 2, 0),"")</f>
        <v/>
      </c>
      <c r="H1177" s="52" t="s">
        <v>1083</v>
      </c>
      <c r="I1177" s="53">
        <v>892.0</v>
      </c>
      <c r="J1177" s="54">
        <f>IFNA(VLOOKUP(S1177,'Imported Index'!A:B,2,0),1)</f>
        <v>1</v>
      </c>
      <c r="K1177" s="33"/>
      <c r="L1177" s="33" t="s">
        <v>1085</v>
      </c>
      <c r="M1177" s="37">
        <v>-1.0</v>
      </c>
      <c r="N1177" s="55"/>
      <c r="O1177" s="56">
        <f>ifna(VLookup(H1177, SwSh!A:B, 2, 0),"")</f>
        <v>101</v>
      </c>
      <c r="P1177" s="64"/>
      <c r="Q1177" s="56" t="str">
        <f>ifna(VLookup(H1177, PLA!A:C, 3, 0),"")</f>
        <v/>
      </c>
      <c r="R1177" s="56" t="str">
        <f>ifna(VLookup(H1177, Sv!A:B, 2, 0),"")</f>
        <v/>
      </c>
      <c r="S1177" s="58" t="str">
        <f t="shared" si="2"/>
        <v>urshifu-1</v>
      </c>
    </row>
    <row r="1178" ht="31.5" customHeight="1">
      <c r="A1178" s="41">
        <v>1177.0</v>
      </c>
      <c r="B1178" s="97">
        <v>2.0</v>
      </c>
      <c r="C1178" s="41">
        <v>13.0</v>
      </c>
      <c r="D1178" s="97">
        <v>5.0</v>
      </c>
      <c r="E1178" s="97">
        <v>1.0</v>
      </c>
      <c r="F1178" s="97">
        <v>5.0</v>
      </c>
      <c r="G1178" s="42" t="str">
        <f>ifna(VLookup(S1178,Shiny!B:C, 2, 0),"")</f>
        <v/>
      </c>
      <c r="H1178" s="43" t="s">
        <v>1086</v>
      </c>
      <c r="I1178" s="44">
        <v>893.0</v>
      </c>
      <c r="J1178" s="45">
        <f>IFNA(VLOOKUP(S1178,'Imported Index'!A:B,2,0),1)</f>
        <v>1</v>
      </c>
      <c r="K1178" s="47"/>
      <c r="L1178" s="47" t="s">
        <v>493</v>
      </c>
      <c r="M1178" s="48"/>
      <c r="N1178" s="48"/>
      <c r="O1178" s="49">
        <f>ifna(VLookup(H1178, SwSh!A:B, 2, 0),"")</f>
        <v>211</v>
      </c>
      <c r="P1178" s="63"/>
      <c r="Q1178" s="49" t="str">
        <f>ifna(VLookup(H1178, PLA!A:C, 3, 0),"")</f>
        <v/>
      </c>
      <c r="R1178" s="49" t="str">
        <f>ifna(VLookup(H1178, Sv!A:B, 2, 0),"")</f>
        <v/>
      </c>
      <c r="S1178" s="51" t="str">
        <f t="shared" si="2"/>
        <v>zarude</v>
      </c>
    </row>
    <row r="1179" ht="31.5" customHeight="1">
      <c r="A1179" s="31">
        <v>1178.0</v>
      </c>
      <c r="B1179" s="98">
        <v>2.0</v>
      </c>
      <c r="C1179" s="31">
        <v>13.0</v>
      </c>
      <c r="D1179" s="98">
        <v>6.0</v>
      </c>
      <c r="E1179" s="98">
        <v>1.0</v>
      </c>
      <c r="F1179" s="98">
        <v>6.0</v>
      </c>
      <c r="G1179" s="32" t="str">
        <f>ifna(VLookup(S1179,Shiny!B:C, 2, 0),"")</f>
        <v/>
      </c>
      <c r="H1179" s="52" t="s">
        <v>1086</v>
      </c>
      <c r="I1179" s="53">
        <v>893.0</v>
      </c>
      <c r="J1179" s="54">
        <f>IFNA(VLOOKUP(S1179,'Imported Index'!A:B,2,0),1)</f>
        <v>1</v>
      </c>
      <c r="K1179" s="33"/>
      <c r="L1179" s="33" t="s">
        <v>1087</v>
      </c>
      <c r="M1179" s="37">
        <v>-1.0</v>
      </c>
      <c r="N1179" s="55"/>
      <c r="O1179" s="56">
        <f>ifna(VLookup(H1179, SwSh!A:B, 2, 0),"")</f>
        <v>211</v>
      </c>
      <c r="P1179" s="64"/>
      <c r="Q1179" s="56" t="str">
        <f>ifna(VLookup(H1179, PLA!A:C, 3, 0),"")</f>
        <v/>
      </c>
      <c r="R1179" s="56" t="str">
        <f>ifna(VLookup(H1179, Sv!A:B, 2, 0),"")</f>
        <v/>
      </c>
      <c r="S1179" s="58" t="str">
        <f t="shared" si="2"/>
        <v>zarude-1</v>
      </c>
    </row>
    <row r="1180" ht="31.5" customHeight="1">
      <c r="A1180" s="41">
        <v>1179.0</v>
      </c>
      <c r="B1180" s="97">
        <v>2.0</v>
      </c>
      <c r="C1180" s="41">
        <v>13.0</v>
      </c>
      <c r="D1180" s="97">
        <v>7.0</v>
      </c>
      <c r="E1180" s="97">
        <v>2.0</v>
      </c>
      <c r="F1180" s="97">
        <v>1.0</v>
      </c>
      <c r="G1180" s="42" t="str">
        <f>ifna(VLookup(S1180,Shiny!B:C, 2, 0),"")</f>
        <v/>
      </c>
      <c r="H1180" s="43" t="s">
        <v>1088</v>
      </c>
      <c r="I1180" s="44">
        <v>894.0</v>
      </c>
      <c r="J1180" s="45">
        <f>IFNA(VLOOKUP(S1180,'Imported Index'!A:B,2,0),1)</f>
        <v>1</v>
      </c>
      <c r="K1180" s="47"/>
      <c r="L1180" s="47"/>
      <c r="M1180" s="48"/>
      <c r="N1180" s="48"/>
      <c r="O1180" s="49">
        <f>ifna(VLookup(H1180, SwSh!A:B, 2, 0),"")</f>
        <v>200</v>
      </c>
      <c r="P1180" s="63"/>
      <c r="Q1180" s="49" t="str">
        <f>ifna(VLookup(H1180, PLA!A:C, 3, 0),"")</f>
        <v/>
      </c>
      <c r="R1180" s="49" t="str">
        <f>ifna(VLookup(H1180, Sv!A:B, 2, 0),"")</f>
        <v/>
      </c>
      <c r="S1180" s="51" t="str">
        <f t="shared" si="2"/>
        <v>regieleki</v>
      </c>
    </row>
    <row r="1181" ht="31.5" customHeight="1">
      <c r="A1181" s="31">
        <v>1180.0</v>
      </c>
      <c r="B1181" s="98">
        <v>2.0</v>
      </c>
      <c r="C1181" s="31">
        <v>13.0</v>
      </c>
      <c r="D1181" s="98">
        <v>8.0</v>
      </c>
      <c r="E1181" s="98">
        <v>2.0</v>
      </c>
      <c r="F1181" s="98">
        <v>2.0</v>
      </c>
      <c r="G1181" s="32" t="str">
        <f>ifna(VLookup(S1181,Shiny!B:C, 2, 0),"")</f>
        <v/>
      </c>
      <c r="H1181" s="52" t="s">
        <v>1089</v>
      </c>
      <c r="I1181" s="53">
        <v>895.0</v>
      </c>
      <c r="J1181" s="54">
        <f>IFNA(VLOOKUP(S1181,'Imported Index'!A:B,2,0),1)</f>
        <v>1</v>
      </c>
      <c r="K1181" s="33"/>
      <c r="L1181" s="33"/>
      <c r="M1181" s="55"/>
      <c r="N1181" s="55"/>
      <c r="O1181" s="56">
        <f>ifna(VLookup(H1181, SwSh!A:B, 2, 0),"")</f>
        <v>201</v>
      </c>
      <c r="P1181" s="64"/>
      <c r="Q1181" s="56" t="str">
        <f>ifna(VLookup(H1181, PLA!A:C, 3, 0),"")</f>
        <v/>
      </c>
      <c r="R1181" s="56" t="str">
        <f>ifna(VLookup(H1181, Sv!A:B, 2, 0),"")</f>
        <v/>
      </c>
      <c r="S1181" s="58" t="str">
        <f t="shared" si="2"/>
        <v>regidrago</v>
      </c>
    </row>
    <row r="1182" ht="31.5" customHeight="1">
      <c r="A1182" s="41">
        <v>1181.0</v>
      </c>
      <c r="B1182" s="97">
        <v>2.0</v>
      </c>
      <c r="C1182" s="41">
        <v>13.0</v>
      </c>
      <c r="D1182" s="97">
        <v>9.0</v>
      </c>
      <c r="E1182" s="97">
        <v>2.0</v>
      </c>
      <c r="F1182" s="97">
        <v>3.0</v>
      </c>
      <c r="G1182" s="42" t="str">
        <f>ifna(VLookup(S1182,Shiny!B:C, 2, 0),"")</f>
        <v/>
      </c>
      <c r="H1182" s="43" t="s">
        <v>1090</v>
      </c>
      <c r="I1182" s="44">
        <v>896.0</v>
      </c>
      <c r="J1182" s="45">
        <f>IFNA(VLOOKUP(S1182,'Imported Index'!A:B,2,0),1)</f>
        <v>1</v>
      </c>
      <c r="K1182" s="47"/>
      <c r="L1182" s="47"/>
      <c r="M1182" s="48"/>
      <c r="N1182" s="48"/>
      <c r="O1182" s="49">
        <f>ifna(VLookup(H1182, SwSh!A:B, 2, 0),"")</f>
        <v>208</v>
      </c>
      <c r="P1182" s="63"/>
      <c r="Q1182" s="49" t="str">
        <f>ifna(VLookup(H1182, PLA!A:C, 3, 0),"")</f>
        <v/>
      </c>
      <c r="R1182" s="49" t="str">
        <f>ifna(VLookup(H1182, Sv!A:B, 2, 0),"")</f>
        <v/>
      </c>
      <c r="S1182" s="51" t="str">
        <f t="shared" si="2"/>
        <v>glastrier</v>
      </c>
    </row>
    <row r="1183" ht="31.5" customHeight="1">
      <c r="A1183" s="31">
        <v>1182.0</v>
      </c>
      <c r="B1183" s="98">
        <v>2.0</v>
      </c>
      <c r="C1183" s="31">
        <v>13.0</v>
      </c>
      <c r="D1183" s="98">
        <v>10.0</v>
      </c>
      <c r="E1183" s="98">
        <v>2.0</v>
      </c>
      <c r="F1183" s="98">
        <v>4.0</v>
      </c>
      <c r="G1183" s="32" t="str">
        <f>ifna(VLookup(S1183,Shiny!B:C, 2, 0),"")</f>
        <v/>
      </c>
      <c r="H1183" s="52" t="s">
        <v>1091</v>
      </c>
      <c r="I1183" s="53">
        <v>897.0</v>
      </c>
      <c r="J1183" s="54">
        <f>IFNA(VLOOKUP(S1183,'Imported Index'!A:B,2,0),1)</f>
        <v>1</v>
      </c>
      <c r="K1183" s="33"/>
      <c r="L1183" s="33"/>
      <c r="M1183" s="55"/>
      <c r="N1183" s="55"/>
      <c r="O1183" s="56">
        <f>ifna(VLookup(H1183, SwSh!A:B, 2, 0),"")</f>
        <v>209</v>
      </c>
      <c r="P1183" s="64"/>
      <c r="Q1183" s="56" t="str">
        <f>ifna(VLookup(H1183, PLA!A:C, 3, 0),"")</f>
        <v/>
      </c>
      <c r="R1183" s="56" t="str">
        <f>ifna(VLookup(H1183, Sv!A:B, 2, 0),"")</f>
        <v/>
      </c>
      <c r="S1183" s="58" t="str">
        <f t="shared" si="2"/>
        <v>spectrier</v>
      </c>
    </row>
    <row r="1184" ht="31.5" customHeight="1">
      <c r="A1184" s="41">
        <v>1183.0</v>
      </c>
      <c r="B1184" s="97">
        <v>2.0</v>
      </c>
      <c r="C1184" s="41">
        <v>13.0</v>
      </c>
      <c r="D1184" s="97">
        <v>11.0</v>
      </c>
      <c r="E1184" s="97">
        <v>2.0</v>
      </c>
      <c r="F1184" s="97">
        <v>5.0</v>
      </c>
      <c r="G1184" s="42" t="str">
        <f>ifna(VLookup(S1184,Shiny!B:C, 2, 0),"")</f>
        <v/>
      </c>
      <c r="H1184" s="43" t="s">
        <v>1092</v>
      </c>
      <c r="I1184" s="44">
        <v>898.0</v>
      </c>
      <c r="J1184" s="45">
        <f>IFNA(VLOOKUP(S1184,'Imported Index'!A:B,2,0),1)</f>
        <v>1</v>
      </c>
      <c r="K1184" s="47"/>
      <c r="L1184" s="47"/>
      <c r="M1184" s="48"/>
      <c r="N1184" s="48"/>
      <c r="O1184" s="49">
        <f>ifna(VLookup(H1184, SwSh!A:B, 2, 0),"")</f>
        <v>210</v>
      </c>
      <c r="P1184" s="63"/>
      <c r="Q1184" s="49" t="str">
        <f>ifna(VLookup(H1184, PLA!A:C, 3, 0),"")</f>
        <v/>
      </c>
      <c r="R1184" s="49" t="str">
        <f>ifna(VLookup(H1184, Sv!A:B, 2, 0),"")</f>
        <v/>
      </c>
      <c r="S1184" s="51" t="str">
        <f t="shared" si="2"/>
        <v>calyrex</v>
      </c>
    </row>
    <row r="1185" ht="31.5" customHeight="1">
      <c r="A1185" s="31">
        <v>1184.0</v>
      </c>
      <c r="B1185" s="98">
        <v>2.0</v>
      </c>
      <c r="C1185" s="31">
        <v>13.0</v>
      </c>
      <c r="D1185" s="98">
        <v>12.0</v>
      </c>
      <c r="E1185" s="98">
        <v>2.0</v>
      </c>
      <c r="F1185" s="98">
        <v>6.0</v>
      </c>
      <c r="G1185" s="32" t="str">
        <f>ifna(VLookup(S1185,Shiny!B:C, 2, 0),"")</f>
        <v/>
      </c>
      <c r="H1185" s="52" t="s">
        <v>1093</v>
      </c>
      <c r="I1185" s="53">
        <v>899.0</v>
      </c>
      <c r="J1185" s="54">
        <f>IFNA(VLOOKUP(S1185,'Imported Index'!A:B,2,0),1)</f>
        <v>1</v>
      </c>
      <c r="K1185" s="33"/>
      <c r="L1185" s="33"/>
      <c r="M1185" s="55"/>
      <c r="N1185" s="55"/>
      <c r="O1185" s="56" t="str">
        <f>ifna(VLookup(H1185, SwSh!A:B, 2, 0),"")</f>
        <v/>
      </c>
      <c r="P1185" s="64"/>
      <c r="Q1185" s="56">
        <f>ifna(VLookup(H1185, PLA!A:C, 3, 0),"")</f>
        <v>50</v>
      </c>
      <c r="R1185" s="56" t="str">
        <f>ifna(VLookup(H1185, Sv!A:B, 2, 0),"")</f>
        <v/>
      </c>
      <c r="S1185" s="58" t="str">
        <f t="shared" si="2"/>
        <v>wyrdeer</v>
      </c>
    </row>
    <row r="1186" ht="31.5" customHeight="1">
      <c r="A1186" s="41">
        <v>1185.0</v>
      </c>
      <c r="B1186" s="97">
        <v>2.0</v>
      </c>
      <c r="C1186" s="41">
        <v>13.0</v>
      </c>
      <c r="D1186" s="97">
        <v>13.0</v>
      </c>
      <c r="E1186" s="97">
        <v>3.0</v>
      </c>
      <c r="F1186" s="97">
        <v>1.0</v>
      </c>
      <c r="G1186" s="42" t="str">
        <f>ifna(VLookup(S1186,Shiny!B:C, 2, 0),"")</f>
        <v/>
      </c>
      <c r="H1186" s="43" t="s">
        <v>1094</v>
      </c>
      <c r="I1186" s="44">
        <v>900.0</v>
      </c>
      <c r="J1186" s="45">
        <f>IFNA(VLOOKUP(S1186,'Imported Index'!A:B,2,0),1)</f>
        <v>1</v>
      </c>
      <c r="K1186" s="47"/>
      <c r="L1186" s="47"/>
      <c r="M1186" s="48"/>
      <c r="N1186" s="48"/>
      <c r="O1186" s="49" t="str">
        <f>ifna(VLookup(H1186, SwSh!A:B, 2, 0),"")</f>
        <v/>
      </c>
      <c r="P1186" s="63"/>
      <c r="Q1186" s="49">
        <f>ifna(VLookup(H1186, PLA!A:C, 3, 0),"")</f>
        <v>73</v>
      </c>
      <c r="R1186" s="49" t="str">
        <f>ifna(VLookup(H1186, Sv!A:B, 2, 0),"")</f>
        <v>I?</v>
      </c>
      <c r="S1186" s="51" t="str">
        <f t="shared" si="2"/>
        <v>kleavor</v>
      </c>
    </row>
    <row r="1187" ht="31.5" customHeight="1">
      <c r="A1187" s="31">
        <v>1186.0</v>
      </c>
      <c r="B1187" s="98">
        <v>2.0</v>
      </c>
      <c r="C1187" s="31">
        <v>13.0</v>
      </c>
      <c r="D1187" s="98">
        <v>14.0</v>
      </c>
      <c r="E1187" s="98">
        <v>3.0</v>
      </c>
      <c r="F1187" s="98">
        <v>2.0</v>
      </c>
      <c r="G1187" s="32" t="str">
        <f>ifna(VLookup(S1187,Shiny!B:C, 2, 0),"")</f>
        <v/>
      </c>
      <c r="H1187" s="52" t="s">
        <v>1095</v>
      </c>
      <c r="I1187" s="53">
        <v>901.0</v>
      </c>
      <c r="J1187" s="54">
        <f>IFNA(VLOOKUP(S1187,'Imported Index'!A:B,2,0),1)</f>
        <v>1</v>
      </c>
      <c r="K1187" s="33"/>
      <c r="L1187" s="33"/>
      <c r="M1187" s="55"/>
      <c r="N1187" s="55"/>
      <c r="O1187" s="56" t="str">
        <f>ifna(VLookup(H1187, SwSh!A:B, 2, 0),"")</f>
        <v/>
      </c>
      <c r="P1187" s="64"/>
      <c r="Q1187" s="56">
        <f>ifna(VLookup(H1187, PLA!A:C, 3, 0),"")</f>
        <v>114</v>
      </c>
      <c r="R1187" s="56" t="str">
        <f>ifna(VLookup(H1187, Sv!A:B, 2, 0),"")</f>
        <v>K196</v>
      </c>
      <c r="S1187" s="58" t="str">
        <f t="shared" si="2"/>
        <v>ursaluna</v>
      </c>
    </row>
    <row r="1188" ht="31.5" customHeight="1">
      <c r="A1188" s="41">
        <v>1187.0</v>
      </c>
      <c r="B1188" s="97">
        <v>2.0</v>
      </c>
      <c r="C1188" s="41">
        <v>13.0</v>
      </c>
      <c r="D1188" s="97">
        <v>15.0</v>
      </c>
      <c r="E1188" s="97">
        <v>3.0</v>
      </c>
      <c r="F1188" s="97">
        <v>3.0</v>
      </c>
      <c r="G1188" s="42" t="str">
        <f>ifna(VLookup(S1188,Shiny!B:C, 2, 0),"")</f>
        <v/>
      </c>
      <c r="H1188" s="43" t="s">
        <v>1095</v>
      </c>
      <c r="I1188" s="44">
        <v>901.0</v>
      </c>
      <c r="J1188" s="45">
        <f>IFNA(VLOOKUP(S1188,'Imported Index'!A:B,2,0),1)</f>
        <v>1</v>
      </c>
      <c r="K1188" s="47"/>
      <c r="L1188" s="46" t="s">
        <v>1096</v>
      </c>
      <c r="M1188" s="59">
        <v>-1.0</v>
      </c>
      <c r="N1188" s="48"/>
      <c r="O1188" s="49" t="str">
        <f>ifna(VLookup(H1188, SwSh!A:B, 2, 0),"")</f>
        <v/>
      </c>
      <c r="P1188" s="63"/>
      <c r="Q1188" s="49">
        <f>ifna(VLookup(H1188, PLA!A:C, 3, 0),"")</f>
        <v>114</v>
      </c>
      <c r="R1188" s="49" t="str">
        <f>ifna(VLookup(H1188, Sv!A:B, 2, 0),"")</f>
        <v>K196</v>
      </c>
      <c r="S1188" s="51" t="str">
        <f t="shared" si="2"/>
        <v>ursaluna-1</v>
      </c>
    </row>
    <row r="1189" ht="31.5" customHeight="1">
      <c r="A1189" s="31">
        <v>1188.0</v>
      </c>
      <c r="B1189" s="98">
        <v>2.0</v>
      </c>
      <c r="C1189" s="31">
        <v>13.0</v>
      </c>
      <c r="D1189" s="98">
        <v>16.0</v>
      </c>
      <c r="E1189" s="98">
        <v>3.0</v>
      </c>
      <c r="F1189" s="98">
        <v>4.0</v>
      </c>
      <c r="G1189" s="32" t="str">
        <f>ifna(VLookup(S1189,Shiny!B:C, 2, 0),"")</f>
        <v/>
      </c>
      <c r="H1189" s="52" t="s">
        <v>1097</v>
      </c>
      <c r="I1189" s="53">
        <v>902.0</v>
      </c>
      <c r="J1189" s="54">
        <f>IFNA(VLOOKUP(S1189,'Imported Index'!A:B,2,0),1)</f>
        <v>1</v>
      </c>
      <c r="K1189" s="33"/>
      <c r="L1189" s="33"/>
      <c r="M1189" s="55"/>
      <c r="N1189" s="55"/>
      <c r="O1189" s="56" t="str">
        <f>ifna(VLookup(H1189, SwSh!A:B, 2, 0),"")</f>
        <v/>
      </c>
      <c r="P1189" s="64"/>
      <c r="Q1189" s="56">
        <f>ifna(VLookup(H1189, PLA!A:C, 3, 0),"")</f>
        <v>167</v>
      </c>
      <c r="R1189" s="56" t="str">
        <f>ifna(VLookup(H1189, Sv!A:B, 2, 0),"")</f>
        <v>K195</v>
      </c>
      <c r="S1189" s="58" t="str">
        <f t="shared" si="2"/>
        <v>basculegion</v>
      </c>
    </row>
    <row r="1190" ht="31.5" customHeight="1">
      <c r="A1190" s="41">
        <v>1189.0</v>
      </c>
      <c r="B1190" s="97">
        <v>2.0</v>
      </c>
      <c r="C1190" s="41">
        <v>13.0</v>
      </c>
      <c r="D1190" s="97">
        <v>17.0</v>
      </c>
      <c r="E1190" s="97">
        <v>3.0</v>
      </c>
      <c r="F1190" s="97">
        <v>5.0</v>
      </c>
      <c r="G1190" s="42" t="str">
        <f>ifna(VLookup(S1190,Shiny!B:C, 2, 0),"")</f>
        <v/>
      </c>
      <c r="H1190" s="43" t="s">
        <v>1097</v>
      </c>
      <c r="I1190" s="44">
        <v>902.0</v>
      </c>
      <c r="J1190" s="45">
        <f>IFNA(VLOOKUP(S1190,'Imported Index'!A:B,2,0),1)</f>
        <v>1</v>
      </c>
      <c r="K1190" s="47"/>
      <c r="L1190" s="47"/>
      <c r="M1190" s="48"/>
      <c r="N1190" s="59" t="s">
        <v>73</v>
      </c>
      <c r="O1190" s="49" t="str">
        <f>ifna(VLookup(H1190, SwSh!A:B, 2, 0),"")</f>
        <v/>
      </c>
      <c r="P1190" s="63"/>
      <c r="Q1190" s="49">
        <f>ifna(VLookup(H1190, PLA!A:C, 3, 0),"")</f>
        <v>167</v>
      </c>
      <c r="R1190" s="49" t="str">
        <f>ifna(VLookup(H1190, Sv!A:B, 2, 0),"")</f>
        <v>K195</v>
      </c>
      <c r="S1190" s="51" t="str">
        <f t="shared" si="2"/>
        <v>basculegion-f</v>
      </c>
    </row>
    <row r="1191" ht="31.5" customHeight="1">
      <c r="A1191" s="31">
        <v>1190.0</v>
      </c>
      <c r="B1191" s="98">
        <v>2.0</v>
      </c>
      <c r="C1191" s="31">
        <v>13.0</v>
      </c>
      <c r="D1191" s="98">
        <v>18.0</v>
      </c>
      <c r="E1191" s="98">
        <v>3.0</v>
      </c>
      <c r="F1191" s="98">
        <v>6.0</v>
      </c>
      <c r="G1191" s="32" t="str">
        <f>ifna(VLookup(S1191,Shiny!B:C, 2, 0),"")</f>
        <v/>
      </c>
      <c r="H1191" s="52" t="s">
        <v>1098</v>
      </c>
      <c r="I1191" s="53">
        <v>903.0</v>
      </c>
      <c r="J1191" s="54">
        <f>IFNA(VLOOKUP(S1191,'Imported Index'!A:B,2,0),1)</f>
        <v>1</v>
      </c>
      <c r="K1191" s="33"/>
      <c r="L1191" s="33"/>
      <c r="M1191" s="55"/>
      <c r="N1191" s="55"/>
      <c r="O1191" s="56" t="str">
        <f>ifna(VLookup(H1191, SwSh!A:B, 2, 0),"")</f>
        <v/>
      </c>
      <c r="P1191" s="64"/>
      <c r="Q1191" s="56">
        <f>ifna(VLookup(H1191, PLA!A:C, 3, 0),"")</f>
        <v>203</v>
      </c>
      <c r="R1191" s="56" t="str">
        <f>ifna(VLookup(H1191, Sv!A:B, 2, 0),"")</f>
        <v/>
      </c>
      <c r="S1191" s="58" t="str">
        <f t="shared" si="2"/>
        <v>sneasler</v>
      </c>
    </row>
    <row r="1192" ht="31.5" customHeight="1">
      <c r="A1192" s="41">
        <v>1191.0</v>
      </c>
      <c r="B1192" s="97">
        <v>2.0</v>
      </c>
      <c r="C1192" s="41">
        <v>13.0</v>
      </c>
      <c r="D1192" s="97">
        <v>19.0</v>
      </c>
      <c r="E1192" s="97">
        <v>4.0</v>
      </c>
      <c r="F1192" s="97">
        <v>1.0</v>
      </c>
      <c r="G1192" s="42" t="str">
        <f>ifna(VLookup(S1192,Shiny!B:C, 2, 0),"")</f>
        <v/>
      </c>
      <c r="H1192" s="43" t="s">
        <v>1099</v>
      </c>
      <c r="I1192" s="44">
        <v>904.0</v>
      </c>
      <c r="J1192" s="45">
        <f>IFNA(VLOOKUP(S1192,'Imported Index'!A:B,2,0),1)</f>
        <v>1</v>
      </c>
      <c r="K1192" s="47"/>
      <c r="L1192" s="47"/>
      <c r="M1192" s="48"/>
      <c r="N1192" s="48"/>
      <c r="O1192" s="49" t="str">
        <f>ifna(VLookup(H1192, SwSh!A:B, 2, 0),"")</f>
        <v/>
      </c>
      <c r="P1192" s="63"/>
      <c r="Q1192" s="49">
        <f>ifna(VLookup(H1192, PLA!A:C, 3, 0),"")</f>
        <v>85</v>
      </c>
      <c r="R1192" s="49" t="str">
        <f>ifna(VLookup(H1192, Sv!A:B, 2, 0),"")</f>
        <v/>
      </c>
      <c r="S1192" s="51" t="str">
        <f t="shared" si="2"/>
        <v>overqwil</v>
      </c>
    </row>
    <row r="1193" ht="31.5" customHeight="1">
      <c r="A1193" s="31">
        <v>1192.0</v>
      </c>
      <c r="B1193" s="98">
        <v>2.0</v>
      </c>
      <c r="C1193" s="31">
        <v>13.0</v>
      </c>
      <c r="D1193" s="98">
        <v>20.0</v>
      </c>
      <c r="E1193" s="98">
        <v>4.0</v>
      </c>
      <c r="F1193" s="98">
        <v>2.0</v>
      </c>
      <c r="G1193" s="32" t="str">
        <f>ifna(VLookup(S1193,Shiny!B:C, 2, 0),"")</f>
        <v/>
      </c>
      <c r="H1193" s="52" t="s">
        <v>1100</v>
      </c>
      <c r="I1193" s="53">
        <v>905.0</v>
      </c>
      <c r="J1193" s="54">
        <f>IFNA(VLOOKUP(S1193,'Imported Index'!A:B,2,0),1)</f>
        <v>1</v>
      </c>
      <c r="K1193" s="33"/>
      <c r="L1193" s="33" t="s">
        <v>771</v>
      </c>
      <c r="M1193" s="55"/>
      <c r="N1193" s="55"/>
      <c r="O1193" s="56" t="str">
        <f>ifna(VLookup(H1193, SwSh!A:B, 2, 0),"")</f>
        <v/>
      </c>
      <c r="P1193" s="64"/>
      <c r="Q1193" s="56">
        <f>ifna(VLookup(H1193, PLA!A:C, 3, 0),"")</f>
        <v>234</v>
      </c>
      <c r="R1193" s="56" t="str">
        <f>ifna(VLookup(H1193, Sv!A:B, 2, 0),"")</f>
        <v/>
      </c>
      <c r="S1193" s="58" t="str">
        <f t="shared" si="2"/>
        <v>enamorus</v>
      </c>
    </row>
    <row r="1194" ht="31.5" customHeight="1">
      <c r="A1194" s="41">
        <v>1193.0</v>
      </c>
      <c r="B1194" s="97">
        <v>2.0</v>
      </c>
      <c r="C1194" s="41">
        <v>13.0</v>
      </c>
      <c r="D1194" s="97">
        <v>20.0</v>
      </c>
      <c r="E1194" s="97">
        <v>4.0</v>
      </c>
      <c r="F1194" s="41">
        <v>3.0</v>
      </c>
      <c r="G1194" s="42" t="str">
        <f>ifna(VLookup(S1194,Shiny!B:C, 2, 0),"")</f>
        <v/>
      </c>
      <c r="H1194" s="43" t="s">
        <v>1100</v>
      </c>
      <c r="I1194" s="44">
        <v>905.0</v>
      </c>
      <c r="J1194" s="45">
        <f>IFNA(VLOOKUP(S1194,'Imported Index'!A:B,2,0),1)</f>
        <v>1</v>
      </c>
      <c r="K1194" s="47"/>
      <c r="L1194" s="47" t="s">
        <v>772</v>
      </c>
      <c r="M1194" s="59">
        <v>-1.0</v>
      </c>
      <c r="N1194" s="48"/>
      <c r="O1194" s="49" t="str">
        <f>ifna(VLookup(H1194, SwSh!A:B, 2, 0),"")</f>
        <v/>
      </c>
      <c r="P1194" s="63"/>
      <c r="Q1194" s="49">
        <f>ifna(VLookup(H1194, PLA!A:C, 3, 0),"")</f>
        <v>234</v>
      </c>
      <c r="R1194" s="49" t="str">
        <f>ifna(VLookup(H1194, Sv!A:B, 2, 0),"")</f>
        <v/>
      </c>
      <c r="S1194" s="51" t="str">
        <f t="shared" si="2"/>
        <v>enamorus-1</v>
      </c>
    </row>
    <row r="1195" ht="31.5" customHeight="1">
      <c r="A1195" s="31">
        <f>A1194+1</f>
        <v>1194</v>
      </c>
      <c r="B1195" s="74"/>
      <c r="C1195" s="74"/>
      <c r="D1195" s="74"/>
      <c r="E1195" s="74"/>
      <c r="F1195" s="74"/>
      <c r="G1195" s="32" t="str">
        <f>ifna(VLookup(S1195,Shiny!B:C, 2, 0),"")</f>
        <v/>
      </c>
      <c r="H1195" s="75" t="s">
        <v>229</v>
      </c>
      <c r="I1195" s="76"/>
      <c r="J1195" s="77"/>
      <c r="K1195" s="77"/>
      <c r="L1195" s="78"/>
      <c r="M1195" s="79"/>
      <c r="N1195" s="79"/>
      <c r="O1195" s="80" t="str">
        <f>ifna(VLookup(H1195, SwSh!A:B, 2, 0),"")</f>
        <v/>
      </c>
      <c r="P1195" s="80" t="str">
        <f>ifna((I1195),"")</f>
        <v/>
      </c>
      <c r="Q1195" s="80" t="str">
        <f>ifna(VLookup(H1195, PLA!A:C, 3, 0),"")</f>
        <v/>
      </c>
      <c r="R1195" s="56" t="str">
        <f>ifna(VLookup(H1195, Sv!A:B, 2, 0),"")</f>
        <v/>
      </c>
      <c r="S1195" s="58" t="str">
        <f t="shared" si="2"/>
        <v>gen</v>
      </c>
    </row>
    <row r="1196" ht="31.5" customHeight="1">
      <c r="A1196" s="41">
        <v>1194.0</v>
      </c>
      <c r="B1196" s="41">
        <v>2.0</v>
      </c>
      <c r="C1196" s="41">
        <v>14.0</v>
      </c>
      <c r="D1196" s="41">
        <v>1.0</v>
      </c>
      <c r="E1196" s="41">
        <v>1.0</v>
      </c>
      <c r="F1196" s="41">
        <v>1.0</v>
      </c>
      <c r="G1196" s="42" t="str">
        <f>ifna(VLookup(S1196,Shiny!B:C, 2, 0),"")</f>
        <v/>
      </c>
      <c r="H1196" s="101" t="s">
        <v>1101</v>
      </c>
      <c r="I1196" s="95">
        <v>906.0</v>
      </c>
      <c r="J1196" s="45">
        <f>IFNA(VLOOKUP(S1196,'Imported Index'!A:B,2,0),1)</f>
        <v>1</v>
      </c>
      <c r="K1196" s="61"/>
      <c r="L1196" s="47"/>
      <c r="M1196" s="48"/>
      <c r="N1196" s="48"/>
      <c r="O1196" s="49" t="str">
        <f>ifna(VLookup(H1196, SwSh!A:B, 2, 0),"")</f>
        <v/>
      </c>
      <c r="P1196" s="63"/>
      <c r="Q1196" s="49" t="str">
        <f>ifna(VLookup(H1196, PLA!A:C, 3, 0),"")</f>
        <v/>
      </c>
      <c r="R1196" s="49">
        <f>ifna(VLookup(H1196, Sv!A:B, 2, 0),"")</f>
        <v>1</v>
      </c>
      <c r="S1196" s="51" t="str">
        <f t="shared" si="2"/>
        <v>sprigatito</v>
      </c>
    </row>
    <row r="1197" ht="31.5" customHeight="1">
      <c r="A1197" s="31">
        <v>1195.0</v>
      </c>
      <c r="B1197" s="31">
        <v>2.0</v>
      </c>
      <c r="C1197" s="31">
        <v>14.0</v>
      </c>
      <c r="D1197" s="31">
        <v>2.0</v>
      </c>
      <c r="E1197" s="31">
        <v>1.0</v>
      </c>
      <c r="F1197" s="31">
        <v>2.0</v>
      </c>
      <c r="G1197" s="32" t="str">
        <f>ifna(VLookup(S1197,Shiny!B:C, 2, 0),"")</f>
        <v/>
      </c>
      <c r="H1197" s="102" t="s">
        <v>1102</v>
      </c>
      <c r="I1197" s="103">
        <v>907.0</v>
      </c>
      <c r="J1197" s="54">
        <f>IFNA(VLOOKUP(S1197,'Imported Index'!A:B,2,0),1)</f>
        <v>1</v>
      </c>
      <c r="K1197" s="62"/>
      <c r="L1197" s="33"/>
      <c r="M1197" s="55"/>
      <c r="N1197" s="55"/>
      <c r="O1197" s="56" t="str">
        <f>ifna(VLookup(H1197, SwSh!A:B, 2, 0),"")</f>
        <v/>
      </c>
      <c r="P1197" s="64"/>
      <c r="Q1197" s="56" t="str">
        <f>ifna(VLookup(H1197, PLA!A:C, 3, 0),"")</f>
        <v/>
      </c>
      <c r="R1197" s="56">
        <f>ifna(VLookup(H1197, Sv!A:B, 2, 0),"")</f>
        <v>2</v>
      </c>
      <c r="S1197" s="58" t="str">
        <f t="shared" si="2"/>
        <v>floragato</v>
      </c>
    </row>
    <row r="1198" ht="31.5" customHeight="1">
      <c r="A1198" s="41">
        <v>1196.0</v>
      </c>
      <c r="B1198" s="41">
        <v>2.0</v>
      </c>
      <c r="C1198" s="41">
        <v>14.0</v>
      </c>
      <c r="D1198" s="41">
        <v>3.0</v>
      </c>
      <c r="E1198" s="41">
        <v>1.0</v>
      </c>
      <c r="F1198" s="41">
        <v>3.0</v>
      </c>
      <c r="G1198" s="42" t="str">
        <f>ifna(VLookup(S1198,Shiny!B:C, 2, 0),"")</f>
        <v/>
      </c>
      <c r="H1198" s="101" t="s">
        <v>1103</v>
      </c>
      <c r="I1198" s="95">
        <v>908.0</v>
      </c>
      <c r="J1198" s="45">
        <f>IFNA(VLOOKUP(S1198,'Imported Index'!A:B,2,0),1)</f>
        <v>1</v>
      </c>
      <c r="K1198" s="61"/>
      <c r="L1198" s="47"/>
      <c r="M1198" s="48"/>
      <c r="N1198" s="48"/>
      <c r="O1198" s="49" t="str">
        <f>ifna(VLookup(H1198, SwSh!A:B, 2, 0),"")</f>
        <v/>
      </c>
      <c r="P1198" s="63"/>
      <c r="Q1198" s="49" t="str">
        <f>ifna(VLookup(H1198, PLA!A:C, 3, 0),"")</f>
        <v/>
      </c>
      <c r="R1198" s="49">
        <f>ifna(VLookup(H1198, Sv!A:B, 2, 0),"")</f>
        <v>3</v>
      </c>
      <c r="S1198" s="51" t="str">
        <f t="shared" si="2"/>
        <v>meowscarada</v>
      </c>
    </row>
    <row r="1199" ht="31.5" customHeight="1">
      <c r="A1199" s="31">
        <v>1197.0</v>
      </c>
      <c r="B1199" s="31">
        <v>2.0</v>
      </c>
      <c r="C1199" s="31">
        <v>14.0</v>
      </c>
      <c r="D1199" s="31">
        <v>4.0</v>
      </c>
      <c r="E1199" s="31">
        <v>1.0</v>
      </c>
      <c r="F1199" s="31">
        <v>4.0</v>
      </c>
      <c r="G1199" s="32" t="str">
        <f>ifna(VLookup(S1199,Shiny!B:C, 2, 0),"")</f>
        <v/>
      </c>
      <c r="H1199" s="102" t="s">
        <v>1104</v>
      </c>
      <c r="I1199" s="103">
        <v>909.0</v>
      </c>
      <c r="J1199" s="54">
        <f>IFNA(VLOOKUP(S1199,'Imported Index'!A:B,2,0),1)</f>
        <v>1</v>
      </c>
      <c r="K1199" s="62"/>
      <c r="L1199" s="33"/>
      <c r="M1199" s="55"/>
      <c r="N1199" s="55"/>
      <c r="O1199" s="56" t="str">
        <f>ifna(VLookup(H1199, SwSh!A:B, 2, 0),"")</f>
        <v/>
      </c>
      <c r="P1199" s="64"/>
      <c r="Q1199" s="56" t="str">
        <f>ifna(VLookup(H1199, PLA!A:C, 3, 0),"")</f>
        <v/>
      </c>
      <c r="R1199" s="56">
        <f>ifna(VLookup(H1199, Sv!A:B, 2, 0),"")</f>
        <v>4</v>
      </c>
      <c r="S1199" s="58" t="str">
        <f t="shared" si="2"/>
        <v>fuecoco</v>
      </c>
    </row>
    <row r="1200" ht="31.5" customHeight="1">
      <c r="A1200" s="41">
        <v>1198.0</v>
      </c>
      <c r="B1200" s="41">
        <v>2.0</v>
      </c>
      <c r="C1200" s="41">
        <v>14.0</v>
      </c>
      <c r="D1200" s="41">
        <v>5.0</v>
      </c>
      <c r="E1200" s="41">
        <v>1.0</v>
      </c>
      <c r="F1200" s="41">
        <v>5.0</v>
      </c>
      <c r="G1200" s="42" t="str">
        <f>ifna(VLookup(S1200,Shiny!B:C, 2, 0),"")</f>
        <v/>
      </c>
      <c r="H1200" s="101" t="s">
        <v>1105</v>
      </c>
      <c r="I1200" s="95">
        <v>910.0</v>
      </c>
      <c r="J1200" s="45">
        <f>IFNA(VLOOKUP(S1200,'Imported Index'!A:B,2,0),1)</f>
        <v>1</v>
      </c>
      <c r="K1200" s="61"/>
      <c r="L1200" s="47"/>
      <c r="M1200" s="48"/>
      <c r="N1200" s="48"/>
      <c r="O1200" s="49" t="str">
        <f>ifna(VLookup(H1200, SwSh!A:B, 2, 0),"")</f>
        <v/>
      </c>
      <c r="P1200" s="63"/>
      <c r="Q1200" s="49" t="str">
        <f>ifna(VLookup(H1200, PLA!A:C, 3, 0),"")</f>
        <v/>
      </c>
      <c r="R1200" s="49">
        <f>ifna(VLookup(H1200, Sv!A:B, 2, 0),"")</f>
        <v>5</v>
      </c>
      <c r="S1200" s="51" t="str">
        <f t="shared" si="2"/>
        <v>crocalor</v>
      </c>
    </row>
    <row r="1201" ht="31.5" customHeight="1">
      <c r="A1201" s="31">
        <v>1199.0</v>
      </c>
      <c r="B1201" s="31">
        <v>2.0</v>
      </c>
      <c r="C1201" s="31">
        <v>14.0</v>
      </c>
      <c r="D1201" s="31">
        <v>6.0</v>
      </c>
      <c r="E1201" s="31">
        <v>1.0</v>
      </c>
      <c r="F1201" s="31">
        <v>6.0</v>
      </c>
      <c r="G1201" s="32" t="str">
        <f>ifna(VLookup(S1201,Shiny!B:C, 2, 0),"")</f>
        <v/>
      </c>
      <c r="H1201" s="102" t="s">
        <v>1106</v>
      </c>
      <c r="I1201" s="103">
        <v>911.0</v>
      </c>
      <c r="J1201" s="54">
        <f>IFNA(VLOOKUP(S1201,'Imported Index'!A:B,2,0),1)</f>
        <v>1</v>
      </c>
      <c r="K1201" s="62"/>
      <c r="L1201" s="33"/>
      <c r="M1201" s="55"/>
      <c r="N1201" s="55"/>
      <c r="O1201" s="56" t="str">
        <f>ifna(VLookup(H1201, SwSh!A:B, 2, 0),"")</f>
        <v/>
      </c>
      <c r="P1201" s="64"/>
      <c r="Q1201" s="56" t="str">
        <f>ifna(VLookup(H1201, PLA!A:C, 3, 0),"")</f>
        <v/>
      </c>
      <c r="R1201" s="56">
        <f>ifna(VLookup(H1201, Sv!A:B, 2, 0),"")</f>
        <v>6</v>
      </c>
      <c r="S1201" s="58" t="str">
        <f t="shared" si="2"/>
        <v>skeledirge</v>
      </c>
    </row>
    <row r="1202" ht="31.5" customHeight="1">
      <c r="A1202" s="41">
        <v>1200.0</v>
      </c>
      <c r="B1202" s="41">
        <v>2.0</v>
      </c>
      <c r="C1202" s="41">
        <v>14.0</v>
      </c>
      <c r="D1202" s="41">
        <v>7.0</v>
      </c>
      <c r="E1202" s="41">
        <v>2.0</v>
      </c>
      <c r="F1202" s="41">
        <v>1.0</v>
      </c>
      <c r="G1202" s="42" t="str">
        <f>ifna(VLookup(S1202,Shiny!B:C, 2, 0),"")</f>
        <v/>
      </c>
      <c r="H1202" s="101" t="s">
        <v>1107</v>
      </c>
      <c r="I1202" s="95">
        <v>912.0</v>
      </c>
      <c r="J1202" s="45">
        <f>IFNA(VLOOKUP(S1202,'Imported Index'!A:B,2,0),1)</f>
        <v>1</v>
      </c>
      <c r="K1202" s="61"/>
      <c r="L1202" s="47"/>
      <c r="M1202" s="48"/>
      <c r="N1202" s="48"/>
      <c r="O1202" s="49" t="str">
        <f>ifna(VLookup(H1202, SwSh!A:B, 2, 0),"")</f>
        <v/>
      </c>
      <c r="P1202" s="63"/>
      <c r="Q1202" s="49" t="str">
        <f>ifna(VLookup(H1202, PLA!A:C, 3, 0),"")</f>
        <v/>
      </c>
      <c r="R1202" s="49">
        <f>ifna(VLookup(H1202, Sv!A:B, 2, 0),"")</f>
        <v>7</v>
      </c>
      <c r="S1202" s="51" t="str">
        <f t="shared" si="2"/>
        <v>quaxly</v>
      </c>
    </row>
    <row r="1203" ht="31.5" customHeight="1">
      <c r="A1203" s="31">
        <v>1201.0</v>
      </c>
      <c r="B1203" s="31">
        <v>2.0</v>
      </c>
      <c r="C1203" s="31">
        <v>14.0</v>
      </c>
      <c r="D1203" s="31">
        <v>8.0</v>
      </c>
      <c r="E1203" s="31">
        <v>2.0</v>
      </c>
      <c r="F1203" s="31">
        <v>2.0</v>
      </c>
      <c r="G1203" s="32" t="str">
        <f>ifna(VLookup(S1203,Shiny!B:C, 2, 0),"")</f>
        <v/>
      </c>
      <c r="H1203" s="102" t="s">
        <v>1108</v>
      </c>
      <c r="I1203" s="103">
        <v>913.0</v>
      </c>
      <c r="J1203" s="54">
        <f>IFNA(VLOOKUP(S1203,'Imported Index'!A:B,2,0),1)</f>
        <v>1</v>
      </c>
      <c r="K1203" s="62"/>
      <c r="L1203" s="33"/>
      <c r="M1203" s="55"/>
      <c r="N1203" s="55"/>
      <c r="O1203" s="56" t="str">
        <f>ifna(VLookup(H1203, SwSh!A:B, 2, 0),"")</f>
        <v/>
      </c>
      <c r="P1203" s="64"/>
      <c r="Q1203" s="56" t="str">
        <f>ifna(VLookup(H1203, PLA!A:C, 3, 0),"")</f>
        <v/>
      </c>
      <c r="R1203" s="56">
        <f>ifna(VLookup(H1203, Sv!A:B, 2, 0),"")</f>
        <v>8</v>
      </c>
      <c r="S1203" s="58" t="str">
        <f t="shared" si="2"/>
        <v>quaxwell</v>
      </c>
    </row>
    <row r="1204" ht="31.5" customHeight="1">
      <c r="A1204" s="41">
        <v>1202.0</v>
      </c>
      <c r="B1204" s="41">
        <v>2.0</v>
      </c>
      <c r="C1204" s="41">
        <v>14.0</v>
      </c>
      <c r="D1204" s="41">
        <v>9.0</v>
      </c>
      <c r="E1204" s="41">
        <v>2.0</v>
      </c>
      <c r="F1204" s="41">
        <v>3.0</v>
      </c>
      <c r="G1204" s="42" t="str">
        <f>ifna(VLookup(S1204,Shiny!B:C, 2, 0),"")</f>
        <v/>
      </c>
      <c r="H1204" s="101" t="s">
        <v>1109</v>
      </c>
      <c r="I1204" s="95">
        <v>914.0</v>
      </c>
      <c r="J1204" s="45">
        <f>IFNA(VLOOKUP(S1204,'Imported Index'!A:B,2,0),1)</f>
        <v>1</v>
      </c>
      <c r="K1204" s="61"/>
      <c r="L1204" s="47"/>
      <c r="M1204" s="48"/>
      <c r="N1204" s="48"/>
      <c r="O1204" s="49" t="str">
        <f>ifna(VLookup(H1204, SwSh!A:B, 2, 0),"")</f>
        <v/>
      </c>
      <c r="P1204" s="63"/>
      <c r="Q1204" s="49" t="str">
        <f>ifna(VLookup(H1204, PLA!A:C, 3, 0),"")</f>
        <v/>
      </c>
      <c r="R1204" s="49">
        <f>ifna(VLookup(H1204, Sv!A:B, 2, 0),"")</f>
        <v>9</v>
      </c>
      <c r="S1204" s="51" t="str">
        <f t="shared" si="2"/>
        <v>quaquaval</v>
      </c>
    </row>
    <row r="1205" ht="31.5" customHeight="1">
      <c r="A1205" s="31">
        <v>1203.0</v>
      </c>
      <c r="B1205" s="31">
        <v>2.0</v>
      </c>
      <c r="C1205" s="31">
        <v>14.0</v>
      </c>
      <c r="D1205" s="31">
        <v>10.0</v>
      </c>
      <c r="E1205" s="31">
        <v>2.0</v>
      </c>
      <c r="F1205" s="31">
        <v>4.0</v>
      </c>
      <c r="G1205" s="32" t="str">
        <f>ifna(VLookup(S1205,Shiny!B:C, 2, 0),"")</f>
        <v/>
      </c>
      <c r="H1205" s="102" t="s">
        <v>1110</v>
      </c>
      <c r="I1205" s="103">
        <v>915.0</v>
      </c>
      <c r="J1205" s="54">
        <f>IFNA(VLOOKUP(S1205,'Imported Index'!A:B,2,0),1)</f>
        <v>1</v>
      </c>
      <c r="K1205" s="62"/>
      <c r="L1205" s="33"/>
      <c r="M1205" s="55"/>
      <c r="N1205" s="55"/>
      <c r="O1205" s="56" t="str">
        <f>ifna(VLookup(H1205, SwSh!A:B, 2, 0),"")</f>
        <v/>
      </c>
      <c r="P1205" s="64"/>
      <c r="Q1205" s="56" t="str">
        <f>ifna(VLookup(H1205, PLA!A:C, 3, 0),"")</f>
        <v/>
      </c>
      <c r="R1205" s="56">
        <f>ifna(VLookup(H1205, Sv!A:B, 2, 0),"")</f>
        <v>10</v>
      </c>
      <c r="S1205" s="58" t="str">
        <f t="shared" si="2"/>
        <v>lechonk</v>
      </c>
    </row>
    <row r="1206" ht="31.5" customHeight="1">
      <c r="A1206" s="41">
        <v>1204.0</v>
      </c>
      <c r="B1206" s="41">
        <v>2.0</v>
      </c>
      <c r="C1206" s="41">
        <v>14.0</v>
      </c>
      <c r="D1206" s="41">
        <v>11.0</v>
      </c>
      <c r="E1206" s="41">
        <v>2.0</v>
      </c>
      <c r="F1206" s="41">
        <v>5.0</v>
      </c>
      <c r="G1206" s="42" t="str">
        <f>ifna(VLookup(S1206,Shiny!B:C, 2, 0),"")</f>
        <v/>
      </c>
      <c r="H1206" s="104" t="s">
        <v>1111</v>
      </c>
      <c r="I1206" s="95">
        <v>916.0</v>
      </c>
      <c r="J1206" s="45">
        <f>IFNA(VLOOKUP(S1206,'Imported Index'!A:B,2,0),1)</f>
        <v>1</v>
      </c>
      <c r="K1206" s="61"/>
      <c r="L1206" s="105"/>
      <c r="M1206" s="48"/>
      <c r="N1206" s="48"/>
      <c r="O1206" s="49" t="str">
        <f>ifna(VLookup(H1206, SwSh!A:B, 2, 0),"")</f>
        <v/>
      </c>
      <c r="P1206" s="63"/>
      <c r="Q1206" s="49" t="str">
        <f>ifna(VLookup(H1206, PLA!A:C, 3, 0),"")</f>
        <v/>
      </c>
      <c r="R1206" s="49">
        <f>ifna(VLookup(H1206, Sv!A:B, 2, 0),"")</f>
        <v>11</v>
      </c>
      <c r="S1206" s="51" t="str">
        <f t="shared" si="2"/>
        <v>oinkologne</v>
      </c>
    </row>
    <row r="1207" ht="31.5" customHeight="1">
      <c r="A1207" s="31">
        <v>1205.0</v>
      </c>
      <c r="B1207" s="31">
        <v>2.0</v>
      </c>
      <c r="C1207" s="31">
        <v>14.0</v>
      </c>
      <c r="D1207" s="31">
        <v>12.0</v>
      </c>
      <c r="E1207" s="31">
        <v>2.0</v>
      </c>
      <c r="F1207" s="31">
        <v>6.0</v>
      </c>
      <c r="G1207" s="32" t="str">
        <f>ifna(VLookup(S1207,Shiny!B:C, 2, 0),"")</f>
        <v/>
      </c>
      <c r="H1207" s="106" t="s">
        <v>1111</v>
      </c>
      <c r="I1207" s="103">
        <v>916.0</v>
      </c>
      <c r="J1207" s="54">
        <f>IFNA(VLOOKUP(S1207,'Imported Index'!A:B,2,0),1)</f>
        <v>1</v>
      </c>
      <c r="K1207" s="62"/>
      <c r="L1207" s="107"/>
      <c r="M1207" s="37"/>
      <c r="N1207" s="37" t="s">
        <v>73</v>
      </c>
      <c r="O1207" s="56" t="str">
        <f>ifna(VLookup(H1207, SwSh!A:B, 2, 0),"")</f>
        <v/>
      </c>
      <c r="P1207" s="64"/>
      <c r="Q1207" s="56" t="str">
        <f>ifna(VLookup(H1207, PLA!A:C, 3, 0),"")</f>
        <v/>
      </c>
      <c r="R1207" s="56">
        <f>ifna(VLookup(H1207, Sv!A:B, 2, 0),"")</f>
        <v>11</v>
      </c>
      <c r="S1207" s="58" t="str">
        <f t="shared" si="2"/>
        <v>oinkologne-f</v>
      </c>
    </row>
    <row r="1208" ht="31.5" customHeight="1">
      <c r="A1208" s="41">
        <v>1206.0</v>
      </c>
      <c r="B1208" s="41">
        <v>2.0</v>
      </c>
      <c r="C1208" s="41">
        <v>14.0</v>
      </c>
      <c r="D1208" s="41">
        <v>13.0</v>
      </c>
      <c r="E1208" s="41">
        <v>3.0</v>
      </c>
      <c r="F1208" s="41">
        <v>1.0</v>
      </c>
      <c r="G1208" s="42" t="str">
        <f>ifna(VLookup(S1208,Shiny!B:C, 2, 0),"")</f>
        <v/>
      </c>
      <c r="H1208" s="104" t="s">
        <v>1112</v>
      </c>
      <c r="I1208" s="95">
        <v>917.0</v>
      </c>
      <c r="J1208" s="45">
        <f>IFNA(VLOOKUP(S1208,'Imported Index'!A:B,2,0),1)</f>
        <v>1</v>
      </c>
      <c r="K1208" s="61"/>
      <c r="L1208" s="108"/>
      <c r="M1208" s="48"/>
      <c r="N1208" s="48"/>
      <c r="O1208" s="49" t="str">
        <f>ifna(VLookup(H1208, SwSh!A:B, 2, 0),"")</f>
        <v/>
      </c>
      <c r="P1208" s="63"/>
      <c r="Q1208" s="49" t="str">
        <f>ifna(VLookup(H1208, PLA!A:C, 3, 0),"")</f>
        <v/>
      </c>
      <c r="R1208" s="49">
        <f>ifna(VLookup(H1208, Sv!A:B, 2, 0),"")</f>
        <v>12</v>
      </c>
      <c r="S1208" s="51" t="str">
        <f t="shared" si="2"/>
        <v>tarountula</v>
      </c>
    </row>
    <row r="1209" ht="31.5" customHeight="1">
      <c r="A1209" s="31">
        <v>1207.0</v>
      </c>
      <c r="B1209" s="31">
        <v>2.0</v>
      </c>
      <c r="C1209" s="31">
        <v>14.0</v>
      </c>
      <c r="D1209" s="31">
        <v>14.0</v>
      </c>
      <c r="E1209" s="31">
        <v>3.0</v>
      </c>
      <c r="F1209" s="31">
        <v>2.0</v>
      </c>
      <c r="G1209" s="32" t="str">
        <f>ifna(VLookup(S1209,Shiny!B:C, 2, 0),"")</f>
        <v/>
      </c>
      <c r="H1209" s="106" t="s">
        <v>1113</v>
      </c>
      <c r="I1209" s="103">
        <v>918.0</v>
      </c>
      <c r="J1209" s="54">
        <f>IFNA(VLOOKUP(S1209,'Imported Index'!A:B,2,0),1)</f>
        <v>1</v>
      </c>
      <c r="K1209" s="62"/>
      <c r="L1209" s="107"/>
      <c r="M1209" s="55"/>
      <c r="N1209" s="55"/>
      <c r="O1209" s="56" t="str">
        <f>ifna(VLookup(H1209, SwSh!A:B, 2, 0),"")</f>
        <v/>
      </c>
      <c r="P1209" s="64"/>
      <c r="Q1209" s="56" t="str">
        <f>ifna(VLookup(H1209, PLA!A:C, 3, 0),"")</f>
        <v/>
      </c>
      <c r="R1209" s="56">
        <f>ifna(VLookup(H1209, Sv!A:B, 2, 0),"")</f>
        <v>13</v>
      </c>
      <c r="S1209" s="58" t="str">
        <f t="shared" si="2"/>
        <v>spidops</v>
      </c>
    </row>
    <row r="1210" ht="31.5" customHeight="1">
      <c r="A1210" s="41">
        <v>1208.0</v>
      </c>
      <c r="B1210" s="41">
        <v>2.0</v>
      </c>
      <c r="C1210" s="41">
        <v>14.0</v>
      </c>
      <c r="D1210" s="41">
        <v>15.0</v>
      </c>
      <c r="E1210" s="41">
        <v>3.0</v>
      </c>
      <c r="F1210" s="41">
        <v>3.0</v>
      </c>
      <c r="G1210" s="42" t="str">
        <f>ifna(VLookup(S1210,Shiny!B:C, 2, 0),"")</f>
        <v/>
      </c>
      <c r="H1210" s="104" t="s">
        <v>1114</v>
      </c>
      <c r="I1210" s="95">
        <v>919.0</v>
      </c>
      <c r="J1210" s="45">
        <f>IFNA(VLOOKUP(S1210,'Imported Index'!A:B,2,0),1)</f>
        <v>1</v>
      </c>
      <c r="K1210" s="61"/>
      <c r="L1210" s="108"/>
      <c r="M1210" s="48"/>
      <c r="N1210" s="48"/>
      <c r="O1210" s="49" t="str">
        <f>ifna(VLookup(H1210, SwSh!A:B, 2, 0),"")</f>
        <v/>
      </c>
      <c r="P1210" s="63"/>
      <c r="Q1210" s="49" t="str">
        <f>ifna(VLookup(H1210, PLA!A:C, 3, 0),"")</f>
        <v/>
      </c>
      <c r="R1210" s="49">
        <f>ifna(VLookup(H1210, Sv!A:B, 2, 0),"")</f>
        <v>14</v>
      </c>
      <c r="S1210" s="51" t="str">
        <f t="shared" si="2"/>
        <v>nymble</v>
      </c>
    </row>
    <row r="1211" ht="31.5" customHeight="1">
      <c r="A1211" s="31">
        <v>1209.0</v>
      </c>
      <c r="B1211" s="31">
        <v>2.0</v>
      </c>
      <c r="C1211" s="31">
        <v>14.0</v>
      </c>
      <c r="D1211" s="31">
        <v>16.0</v>
      </c>
      <c r="E1211" s="31">
        <v>3.0</v>
      </c>
      <c r="F1211" s="31">
        <v>4.0</v>
      </c>
      <c r="G1211" s="32" t="str">
        <f>ifna(VLookup(S1211,Shiny!B:C, 2, 0),"")</f>
        <v/>
      </c>
      <c r="H1211" s="106" t="s">
        <v>1115</v>
      </c>
      <c r="I1211" s="103">
        <v>920.0</v>
      </c>
      <c r="J1211" s="54">
        <f>IFNA(VLOOKUP(S1211,'Imported Index'!A:B,2,0),1)</f>
        <v>1</v>
      </c>
      <c r="K1211" s="62"/>
      <c r="L1211" s="107"/>
      <c r="M1211" s="55"/>
      <c r="N1211" s="55"/>
      <c r="O1211" s="56" t="str">
        <f>ifna(VLookup(H1211, SwSh!A:B, 2, 0),"")</f>
        <v/>
      </c>
      <c r="P1211" s="64"/>
      <c r="Q1211" s="56" t="str">
        <f>ifna(VLookup(H1211, PLA!A:C, 3, 0),"")</f>
        <v/>
      </c>
      <c r="R1211" s="56">
        <f>ifna(VLookup(H1211, Sv!A:B, 2, 0),"")</f>
        <v>15</v>
      </c>
      <c r="S1211" s="58" t="str">
        <f t="shared" si="2"/>
        <v>lokix</v>
      </c>
    </row>
    <row r="1212" ht="31.5" customHeight="1">
      <c r="A1212" s="41">
        <v>1210.0</v>
      </c>
      <c r="B1212" s="41">
        <v>2.0</v>
      </c>
      <c r="C1212" s="41">
        <v>14.0</v>
      </c>
      <c r="D1212" s="41">
        <v>17.0</v>
      </c>
      <c r="E1212" s="41">
        <v>3.0</v>
      </c>
      <c r="F1212" s="41">
        <v>5.0</v>
      </c>
      <c r="G1212" s="42" t="str">
        <f>ifna(VLookup(S1212,Shiny!B:C, 2, 0),"")</f>
        <v/>
      </c>
      <c r="H1212" s="104" t="s">
        <v>1116</v>
      </c>
      <c r="I1212" s="95">
        <v>921.0</v>
      </c>
      <c r="J1212" s="45">
        <f>IFNA(VLOOKUP(S1212,'Imported Index'!A:B,2,0),1)</f>
        <v>1</v>
      </c>
      <c r="K1212" s="61"/>
      <c r="L1212" s="108"/>
      <c r="M1212" s="48"/>
      <c r="N1212" s="48"/>
      <c r="O1212" s="49" t="str">
        <f>ifna(VLookup(H1212, SwSh!A:B, 2, 0),"")</f>
        <v/>
      </c>
      <c r="P1212" s="63"/>
      <c r="Q1212" s="49" t="str">
        <f>ifna(VLookup(H1212, PLA!A:C, 3, 0),"")</f>
        <v/>
      </c>
      <c r="R1212" s="49">
        <f>ifna(VLookup(H1212, Sv!A:B, 2, 0),"")</f>
        <v>22</v>
      </c>
      <c r="S1212" s="51" t="str">
        <f t="shared" si="2"/>
        <v>pawmi</v>
      </c>
    </row>
    <row r="1213" ht="31.5" customHeight="1">
      <c r="A1213" s="31">
        <v>1211.0</v>
      </c>
      <c r="B1213" s="31">
        <v>2.0</v>
      </c>
      <c r="C1213" s="31">
        <v>14.0</v>
      </c>
      <c r="D1213" s="31">
        <v>18.0</v>
      </c>
      <c r="E1213" s="31">
        <v>3.0</v>
      </c>
      <c r="F1213" s="31">
        <v>6.0</v>
      </c>
      <c r="G1213" s="32" t="str">
        <f>ifna(VLookup(S1213,Shiny!B:C, 2, 0),"")</f>
        <v/>
      </c>
      <c r="H1213" s="106" t="s">
        <v>1117</v>
      </c>
      <c r="I1213" s="103">
        <v>922.0</v>
      </c>
      <c r="J1213" s="54">
        <f>IFNA(VLOOKUP(S1213,'Imported Index'!A:B,2,0),1)</f>
        <v>1</v>
      </c>
      <c r="K1213" s="62"/>
      <c r="L1213" s="107"/>
      <c r="M1213" s="55"/>
      <c r="N1213" s="55"/>
      <c r="O1213" s="56" t="str">
        <f>ifna(VLookup(H1213, SwSh!A:B, 2, 0),"")</f>
        <v/>
      </c>
      <c r="P1213" s="64"/>
      <c r="Q1213" s="56" t="str">
        <f>ifna(VLookup(H1213, PLA!A:C, 3, 0),"")</f>
        <v/>
      </c>
      <c r="R1213" s="56">
        <f>ifna(VLookup(H1213, Sv!A:B, 2, 0),"")</f>
        <v>23</v>
      </c>
      <c r="S1213" s="58" t="str">
        <f t="shared" si="2"/>
        <v>pawmo</v>
      </c>
    </row>
    <row r="1214" ht="31.5" customHeight="1">
      <c r="A1214" s="41">
        <v>1212.0</v>
      </c>
      <c r="B1214" s="41">
        <v>2.0</v>
      </c>
      <c r="C1214" s="41">
        <v>14.0</v>
      </c>
      <c r="D1214" s="41">
        <v>19.0</v>
      </c>
      <c r="E1214" s="41">
        <v>4.0</v>
      </c>
      <c r="F1214" s="41">
        <v>1.0</v>
      </c>
      <c r="G1214" s="42" t="str">
        <f>ifna(VLookup(S1214,Shiny!B:C, 2, 0),"")</f>
        <v/>
      </c>
      <c r="H1214" s="104" t="s">
        <v>1118</v>
      </c>
      <c r="I1214" s="95">
        <v>923.0</v>
      </c>
      <c r="J1214" s="45">
        <f>IFNA(VLOOKUP(S1214,'Imported Index'!A:B,2,0),1)</f>
        <v>1</v>
      </c>
      <c r="K1214" s="61"/>
      <c r="L1214" s="108"/>
      <c r="M1214" s="48"/>
      <c r="N1214" s="48"/>
      <c r="O1214" s="49" t="str">
        <f>ifna(VLookup(H1214, SwSh!A:B, 2, 0),"")</f>
        <v/>
      </c>
      <c r="P1214" s="63"/>
      <c r="Q1214" s="49" t="str">
        <f>ifna(VLookup(H1214, PLA!A:C, 3, 0),"")</f>
        <v/>
      </c>
      <c r="R1214" s="49">
        <f>ifna(VLookup(H1214, Sv!A:B, 2, 0),"")</f>
        <v>24</v>
      </c>
      <c r="S1214" s="51" t="str">
        <f t="shared" si="2"/>
        <v>pawmot</v>
      </c>
    </row>
    <row r="1215" ht="31.5" customHeight="1">
      <c r="A1215" s="31">
        <v>1213.0</v>
      </c>
      <c r="B1215" s="31">
        <v>2.0</v>
      </c>
      <c r="C1215" s="31">
        <v>14.0</v>
      </c>
      <c r="D1215" s="31">
        <v>20.0</v>
      </c>
      <c r="E1215" s="31">
        <v>4.0</v>
      </c>
      <c r="F1215" s="31">
        <v>2.0</v>
      </c>
      <c r="G1215" s="32" t="str">
        <f>ifna(VLookup(S1215,Shiny!B:C, 2, 0),"")</f>
        <v/>
      </c>
      <c r="H1215" s="106" t="s">
        <v>1119</v>
      </c>
      <c r="I1215" s="103">
        <v>924.0</v>
      </c>
      <c r="J1215" s="54">
        <f>IFNA(VLOOKUP(S1215,'Imported Index'!A:B,2,0),1)</f>
        <v>1</v>
      </c>
      <c r="K1215" s="62"/>
      <c r="L1215" s="107"/>
      <c r="M1215" s="55"/>
      <c r="N1215" s="55"/>
      <c r="O1215" s="56" t="str">
        <f>ifna(VLookup(H1215, SwSh!A:B, 2, 0),"")</f>
        <v/>
      </c>
      <c r="P1215" s="64"/>
      <c r="Q1215" s="56" t="str">
        <f>ifna(VLookup(H1215, PLA!A:C, 3, 0),"")</f>
        <v/>
      </c>
      <c r="R1215" s="56">
        <f>ifna(VLookup(H1215, Sv!A:B, 2, 0),"")</f>
        <v>71</v>
      </c>
      <c r="S1215" s="58" t="str">
        <f t="shared" si="2"/>
        <v>tandemaus</v>
      </c>
    </row>
    <row r="1216" ht="31.5" customHeight="1">
      <c r="A1216" s="41">
        <v>1214.0</v>
      </c>
      <c r="B1216" s="41">
        <v>2.0</v>
      </c>
      <c r="C1216" s="41">
        <v>14.0</v>
      </c>
      <c r="D1216" s="41">
        <v>21.0</v>
      </c>
      <c r="E1216" s="41">
        <v>4.0</v>
      </c>
      <c r="F1216" s="41">
        <v>3.0</v>
      </c>
      <c r="G1216" s="42" t="str">
        <f>ifna(VLookup(S1216,Shiny!B:C, 2, 0),"")</f>
        <v/>
      </c>
      <c r="H1216" s="104" t="s">
        <v>1120</v>
      </c>
      <c r="I1216" s="95">
        <v>925.0</v>
      </c>
      <c r="J1216" s="45">
        <f>IFNA(VLOOKUP(S1216,'Imported Index'!A:B,2,0),1)</f>
        <v>1</v>
      </c>
      <c r="K1216" s="61"/>
      <c r="L1216" s="61" t="s">
        <v>1121</v>
      </c>
      <c r="M1216" s="48"/>
      <c r="N1216" s="48"/>
      <c r="O1216" s="49" t="str">
        <f>ifna(VLookup(H1216, SwSh!A:B, 2, 0),"")</f>
        <v/>
      </c>
      <c r="P1216" s="63"/>
      <c r="Q1216" s="49" t="str">
        <f>ifna(VLookup(H1216, PLA!A:C, 3, 0),"")</f>
        <v/>
      </c>
      <c r="R1216" s="49">
        <f>ifna(VLookup(H1216, Sv!A:B, 2, 0),"")</f>
        <v>72</v>
      </c>
      <c r="S1216" s="51" t="str">
        <f t="shared" si="2"/>
        <v>maushold</v>
      </c>
    </row>
    <row r="1217" ht="31.5" customHeight="1">
      <c r="A1217" s="31">
        <v>1215.0</v>
      </c>
      <c r="B1217" s="31">
        <v>2.0</v>
      </c>
      <c r="C1217" s="31">
        <v>14.0</v>
      </c>
      <c r="D1217" s="31">
        <v>22.0</v>
      </c>
      <c r="E1217" s="31">
        <v>4.0</v>
      </c>
      <c r="F1217" s="31">
        <v>4.0</v>
      </c>
      <c r="G1217" s="32" t="str">
        <f>ifna(VLookup(S1217,Shiny!B:C, 2, 0),"")</f>
        <v/>
      </c>
      <c r="H1217" s="106" t="s">
        <v>1120</v>
      </c>
      <c r="I1217" s="103">
        <v>925.0</v>
      </c>
      <c r="J1217" s="54">
        <f>IFNA(VLOOKUP(S1217,'Imported Index'!A:B,2,0),1)</f>
        <v>1</v>
      </c>
      <c r="K1217" s="62"/>
      <c r="L1217" s="62" t="s">
        <v>1122</v>
      </c>
      <c r="M1217" s="37">
        <v>-1.0</v>
      </c>
      <c r="N1217" s="55"/>
      <c r="O1217" s="56" t="str">
        <f>ifna(VLookup(H1217, SwSh!A:B, 2, 0),"")</f>
        <v/>
      </c>
      <c r="P1217" s="64"/>
      <c r="Q1217" s="56" t="str">
        <f>ifna(VLookup(H1217, PLA!A:C, 3, 0),"")</f>
        <v/>
      </c>
      <c r="R1217" s="56">
        <f>ifna(VLookup(H1217, Sv!A:B, 2, 0),"")</f>
        <v>72</v>
      </c>
      <c r="S1217" s="58" t="str">
        <f t="shared" si="2"/>
        <v>maushold-1</v>
      </c>
    </row>
    <row r="1218" ht="31.5" customHeight="1">
      <c r="A1218" s="41">
        <v>1216.0</v>
      </c>
      <c r="B1218" s="41">
        <v>2.0</v>
      </c>
      <c r="C1218" s="41">
        <v>14.0</v>
      </c>
      <c r="D1218" s="41">
        <v>23.0</v>
      </c>
      <c r="E1218" s="41">
        <v>4.0</v>
      </c>
      <c r="F1218" s="41">
        <v>5.0</v>
      </c>
      <c r="G1218" s="42" t="str">
        <f>ifna(VLookup(S1218,Shiny!B:C, 2, 0),"")</f>
        <v/>
      </c>
      <c r="H1218" s="104" t="s">
        <v>1123</v>
      </c>
      <c r="I1218" s="95">
        <v>926.0</v>
      </c>
      <c r="J1218" s="45">
        <f>IFNA(VLOOKUP(S1218,'Imported Index'!A:B,2,0),1)</f>
        <v>1</v>
      </c>
      <c r="K1218" s="61"/>
      <c r="L1218" s="108"/>
      <c r="M1218" s="48"/>
      <c r="N1218" s="48"/>
      <c r="O1218" s="49" t="str">
        <f>ifna(VLookup(H1218, SwSh!A:B, 2, 0),"")</f>
        <v/>
      </c>
      <c r="P1218" s="63"/>
      <c r="Q1218" s="49" t="str">
        <f>ifna(VLookup(H1218, PLA!A:C, 3, 0),"")</f>
        <v/>
      </c>
      <c r="R1218" s="49">
        <f>ifna(VLookup(H1218, Sv!A:B, 2, 0),"")</f>
        <v>76</v>
      </c>
      <c r="S1218" s="51" t="str">
        <f t="shared" si="2"/>
        <v>fidough</v>
      </c>
    </row>
    <row r="1219" ht="31.5" customHeight="1">
      <c r="A1219" s="31">
        <v>1217.0</v>
      </c>
      <c r="B1219" s="31">
        <v>2.0</v>
      </c>
      <c r="C1219" s="31">
        <v>14.0</v>
      </c>
      <c r="D1219" s="31">
        <v>24.0</v>
      </c>
      <c r="E1219" s="31">
        <v>4.0</v>
      </c>
      <c r="F1219" s="31">
        <v>6.0</v>
      </c>
      <c r="G1219" s="32" t="str">
        <f>ifna(VLookup(S1219,Shiny!B:C, 2, 0),"")</f>
        <v/>
      </c>
      <c r="H1219" s="106" t="s">
        <v>1124</v>
      </c>
      <c r="I1219" s="103">
        <v>927.0</v>
      </c>
      <c r="J1219" s="54">
        <f>IFNA(VLOOKUP(S1219,'Imported Index'!A:B,2,0),1)</f>
        <v>1</v>
      </c>
      <c r="K1219" s="62"/>
      <c r="L1219" s="107"/>
      <c r="M1219" s="55"/>
      <c r="N1219" s="55"/>
      <c r="O1219" s="56" t="str">
        <f>ifna(VLookup(H1219, SwSh!A:B, 2, 0),"")</f>
        <v/>
      </c>
      <c r="P1219" s="64"/>
      <c r="Q1219" s="56" t="str">
        <f>ifna(VLookup(H1219, PLA!A:C, 3, 0),"")</f>
        <v/>
      </c>
      <c r="R1219" s="56">
        <f>ifna(VLookup(H1219, Sv!A:B, 2, 0),"")</f>
        <v>77</v>
      </c>
      <c r="S1219" s="58" t="str">
        <f t="shared" si="2"/>
        <v>dachsbun</v>
      </c>
    </row>
    <row r="1220" ht="31.5" customHeight="1">
      <c r="A1220" s="41">
        <v>1218.0</v>
      </c>
      <c r="B1220" s="41">
        <v>2.0</v>
      </c>
      <c r="C1220" s="41">
        <v>14.0</v>
      </c>
      <c r="D1220" s="41">
        <v>25.0</v>
      </c>
      <c r="E1220" s="41">
        <v>5.0</v>
      </c>
      <c r="F1220" s="41">
        <v>1.0</v>
      </c>
      <c r="G1220" s="42" t="str">
        <f>ifna(VLookup(S1220,Shiny!B:C, 2, 0),"")</f>
        <v/>
      </c>
      <c r="H1220" s="104" t="s">
        <v>1125</v>
      </c>
      <c r="I1220" s="95">
        <v>928.0</v>
      </c>
      <c r="J1220" s="45">
        <f>IFNA(VLOOKUP(S1220,'Imported Index'!A:B,2,0),1)</f>
        <v>1</v>
      </c>
      <c r="K1220" s="61"/>
      <c r="L1220" s="108"/>
      <c r="M1220" s="48"/>
      <c r="N1220" s="48"/>
      <c r="O1220" s="49" t="str">
        <f>ifna(VLookup(H1220, SwSh!A:B, 2, 0),"")</f>
        <v/>
      </c>
      <c r="P1220" s="63"/>
      <c r="Q1220" s="49" t="str">
        <f>ifna(VLookup(H1220, PLA!A:C, 3, 0),"")</f>
        <v/>
      </c>
      <c r="R1220" s="49">
        <f>ifna(VLookup(H1220, Sv!A:B, 2, 0),"")</f>
        <v>84</v>
      </c>
      <c r="S1220" s="51" t="str">
        <f t="shared" si="2"/>
        <v>smoliv</v>
      </c>
    </row>
    <row r="1221" ht="31.5" customHeight="1">
      <c r="A1221" s="31">
        <v>1219.0</v>
      </c>
      <c r="B1221" s="31">
        <v>2.0</v>
      </c>
      <c r="C1221" s="31">
        <v>14.0</v>
      </c>
      <c r="D1221" s="31">
        <v>26.0</v>
      </c>
      <c r="E1221" s="31">
        <v>5.0</v>
      </c>
      <c r="F1221" s="31">
        <v>2.0</v>
      </c>
      <c r="G1221" s="32" t="str">
        <f>ifna(VLookup(S1221,Shiny!B:C, 2, 0),"")</f>
        <v/>
      </c>
      <c r="H1221" s="106" t="s">
        <v>1126</v>
      </c>
      <c r="I1221" s="103">
        <v>929.0</v>
      </c>
      <c r="J1221" s="54">
        <f>IFNA(VLOOKUP(S1221,'Imported Index'!A:B,2,0),1)</f>
        <v>1</v>
      </c>
      <c r="K1221" s="62"/>
      <c r="L1221" s="107"/>
      <c r="M1221" s="55"/>
      <c r="N1221" s="55"/>
      <c r="O1221" s="56" t="str">
        <f>ifna(VLookup(H1221, SwSh!A:B, 2, 0),"")</f>
        <v/>
      </c>
      <c r="P1221" s="64"/>
      <c r="Q1221" s="56" t="str">
        <f>ifna(VLookup(H1221, PLA!A:C, 3, 0),"")</f>
        <v/>
      </c>
      <c r="R1221" s="56">
        <f>ifna(VLookup(H1221, Sv!A:B, 2, 0),"")</f>
        <v>85</v>
      </c>
      <c r="S1221" s="58" t="str">
        <f t="shared" si="2"/>
        <v>dolliv</v>
      </c>
    </row>
    <row r="1222" ht="31.5" customHeight="1">
      <c r="A1222" s="41">
        <v>1220.0</v>
      </c>
      <c r="B1222" s="41">
        <v>2.0</v>
      </c>
      <c r="C1222" s="41">
        <v>14.0</v>
      </c>
      <c r="D1222" s="41">
        <v>27.0</v>
      </c>
      <c r="E1222" s="41">
        <v>5.0</v>
      </c>
      <c r="F1222" s="41">
        <v>3.0</v>
      </c>
      <c r="G1222" s="42" t="str">
        <f>ifna(VLookup(S1222,Shiny!B:C, 2, 0),"")</f>
        <v/>
      </c>
      <c r="H1222" s="104" t="s">
        <v>1127</v>
      </c>
      <c r="I1222" s="95">
        <v>930.0</v>
      </c>
      <c r="J1222" s="45">
        <f>IFNA(VLOOKUP(S1222,'Imported Index'!A:B,2,0),1)</f>
        <v>1</v>
      </c>
      <c r="K1222" s="61"/>
      <c r="L1222" s="108"/>
      <c r="M1222" s="48"/>
      <c r="N1222" s="48"/>
      <c r="O1222" s="49" t="str">
        <f>ifna(VLookup(H1222, SwSh!A:B, 2, 0),"")</f>
        <v/>
      </c>
      <c r="P1222" s="63"/>
      <c r="Q1222" s="49" t="str">
        <f>ifna(VLookup(H1222, PLA!A:C, 3, 0),"")</f>
        <v/>
      </c>
      <c r="R1222" s="49">
        <f>ifna(VLookup(H1222, Sv!A:B, 2, 0),"")</f>
        <v>86</v>
      </c>
      <c r="S1222" s="51" t="str">
        <f t="shared" si="2"/>
        <v>arboliva</v>
      </c>
    </row>
    <row r="1223" ht="31.5" customHeight="1">
      <c r="A1223" s="31">
        <v>1221.0</v>
      </c>
      <c r="B1223" s="31">
        <v>2.0</v>
      </c>
      <c r="C1223" s="31">
        <v>14.0</v>
      </c>
      <c r="D1223" s="31">
        <v>28.0</v>
      </c>
      <c r="E1223" s="31">
        <v>5.0</v>
      </c>
      <c r="F1223" s="31">
        <v>4.0</v>
      </c>
      <c r="G1223" s="32" t="str">
        <f>ifna(VLookup(S1223,Shiny!B:C, 2, 0),"")</f>
        <v/>
      </c>
      <c r="H1223" s="106" t="s">
        <v>1128</v>
      </c>
      <c r="I1223" s="103">
        <v>931.0</v>
      </c>
      <c r="J1223" s="54">
        <f>IFNA(VLOOKUP(S1223,'Imported Index'!A:B,2,0),1)</f>
        <v>1</v>
      </c>
      <c r="K1223" s="62"/>
      <c r="L1223" s="62" t="s">
        <v>1129</v>
      </c>
      <c r="M1223" s="55"/>
      <c r="N1223" s="55"/>
      <c r="O1223" s="56" t="str">
        <f>ifna(VLookup(H1223, SwSh!A:B, 2, 0),"")</f>
        <v/>
      </c>
      <c r="P1223" s="64"/>
      <c r="Q1223" s="56" t="str">
        <f>ifna(VLookup(H1223, PLA!A:C, 3, 0),"")</f>
        <v/>
      </c>
      <c r="R1223" s="56">
        <f>ifna(VLookup(H1223, Sv!A:B, 2, 0),"")</f>
        <v>113</v>
      </c>
      <c r="S1223" s="58" t="str">
        <f t="shared" si="2"/>
        <v>squawkabilly</v>
      </c>
    </row>
    <row r="1224" ht="31.5" customHeight="1">
      <c r="A1224" s="41">
        <v>1222.0</v>
      </c>
      <c r="B1224" s="41">
        <v>2.0</v>
      </c>
      <c r="C1224" s="41">
        <v>14.0</v>
      </c>
      <c r="D1224" s="41">
        <v>29.0</v>
      </c>
      <c r="E1224" s="41">
        <v>5.0</v>
      </c>
      <c r="F1224" s="41">
        <v>5.0</v>
      </c>
      <c r="G1224" s="42" t="str">
        <f>ifna(VLookup(S1224,Shiny!B:C, 2, 0),"")</f>
        <v/>
      </c>
      <c r="H1224" s="104" t="s">
        <v>1128</v>
      </c>
      <c r="I1224" s="95">
        <v>931.0</v>
      </c>
      <c r="J1224" s="45">
        <f>IFNA(VLOOKUP(S1224,'Imported Index'!A:B,2,0),1)</f>
        <v>1</v>
      </c>
      <c r="K1224" s="61"/>
      <c r="L1224" s="61" t="s">
        <v>1130</v>
      </c>
      <c r="M1224" s="59">
        <v>-1.0</v>
      </c>
      <c r="N1224" s="48"/>
      <c r="O1224" s="49" t="str">
        <f>ifna(VLookup(H1224, SwSh!A:B, 2, 0),"")</f>
        <v/>
      </c>
      <c r="P1224" s="63"/>
      <c r="Q1224" s="49" t="str">
        <f>ifna(VLookup(H1224, PLA!A:C, 3, 0),"")</f>
        <v/>
      </c>
      <c r="R1224" s="49">
        <f>ifna(VLookup(H1224, Sv!A:B, 2, 0),"")</f>
        <v>113</v>
      </c>
      <c r="S1224" s="51" t="str">
        <f t="shared" si="2"/>
        <v>squawkabilly-1</v>
      </c>
    </row>
    <row r="1225" ht="31.5" customHeight="1">
      <c r="A1225" s="31">
        <v>1223.0</v>
      </c>
      <c r="B1225" s="31">
        <v>2.0</v>
      </c>
      <c r="C1225" s="31">
        <v>14.0</v>
      </c>
      <c r="D1225" s="31">
        <v>30.0</v>
      </c>
      <c r="E1225" s="31">
        <v>5.0</v>
      </c>
      <c r="F1225" s="31">
        <v>6.0</v>
      </c>
      <c r="G1225" s="32" t="str">
        <f>ifna(VLookup(S1225,Shiny!B:C, 2, 0),"")</f>
        <v/>
      </c>
      <c r="H1225" s="106" t="s">
        <v>1128</v>
      </c>
      <c r="I1225" s="103">
        <v>931.0</v>
      </c>
      <c r="J1225" s="54">
        <f>IFNA(VLOOKUP(S1225,'Imported Index'!A:B,2,0),1)</f>
        <v>1</v>
      </c>
      <c r="K1225" s="62"/>
      <c r="L1225" s="62" t="s">
        <v>1131</v>
      </c>
      <c r="M1225" s="37">
        <v>-2.0</v>
      </c>
      <c r="N1225" s="55"/>
      <c r="O1225" s="56" t="str">
        <f>ifna(VLookup(H1225, SwSh!A:B, 2, 0),"")</f>
        <v/>
      </c>
      <c r="P1225" s="64"/>
      <c r="Q1225" s="56" t="str">
        <f>ifna(VLookup(H1225, PLA!A:C, 3, 0),"")</f>
        <v/>
      </c>
      <c r="R1225" s="56">
        <f>ifna(VLookup(H1225, Sv!A:B, 2, 0),"")</f>
        <v>113</v>
      </c>
      <c r="S1225" s="58" t="str">
        <f t="shared" si="2"/>
        <v>squawkabilly-2</v>
      </c>
    </row>
    <row r="1226" ht="31.5" customHeight="1">
      <c r="A1226" s="41">
        <v>1224.0</v>
      </c>
      <c r="B1226" s="41">
        <v>2.0</v>
      </c>
      <c r="C1226" s="41">
        <v>15.0</v>
      </c>
      <c r="D1226" s="41">
        <v>1.0</v>
      </c>
      <c r="E1226" s="41">
        <v>1.0</v>
      </c>
      <c r="F1226" s="41">
        <v>1.0</v>
      </c>
      <c r="G1226" s="42" t="str">
        <f>ifna(VLookup(S1226,Shiny!B:C, 2, 0),"")</f>
        <v/>
      </c>
      <c r="H1226" s="104" t="s">
        <v>1128</v>
      </c>
      <c r="I1226" s="95">
        <v>931.0</v>
      </c>
      <c r="J1226" s="45">
        <f>IFNA(VLOOKUP(S1226,'Imported Index'!A:B,2,0),1)</f>
        <v>1</v>
      </c>
      <c r="K1226" s="61"/>
      <c r="L1226" s="61" t="s">
        <v>1132</v>
      </c>
      <c r="M1226" s="59">
        <v>-3.0</v>
      </c>
      <c r="N1226" s="48"/>
      <c r="O1226" s="49" t="str">
        <f>ifna(VLookup(H1226, SwSh!A:B, 2, 0),"")</f>
        <v/>
      </c>
      <c r="P1226" s="63"/>
      <c r="Q1226" s="49" t="str">
        <f>ifna(VLookup(H1226, PLA!A:C, 3, 0),"")</f>
        <v/>
      </c>
      <c r="R1226" s="49">
        <f>ifna(VLookup(H1226, Sv!A:B, 2, 0),"")</f>
        <v>113</v>
      </c>
      <c r="S1226" s="51" t="str">
        <f t="shared" si="2"/>
        <v>squawkabilly-3</v>
      </c>
    </row>
    <row r="1227" ht="31.5" customHeight="1">
      <c r="A1227" s="31">
        <v>1225.0</v>
      </c>
      <c r="B1227" s="31">
        <v>2.0</v>
      </c>
      <c r="C1227" s="31">
        <v>15.0</v>
      </c>
      <c r="D1227" s="31">
        <v>2.0</v>
      </c>
      <c r="E1227" s="31">
        <v>1.0</v>
      </c>
      <c r="F1227" s="31">
        <v>2.0</v>
      </c>
      <c r="G1227" s="32" t="str">
        <f>ifna(VLookup(S1227,Shiny!B:C, 2, 0),"")</f>
        <v/>
      </c>
      <c r="H1227" s="106" t="s">
        <v>1133</v>
      </c>
      <c r="I1227" s="103">
        <v>932.0</v>
      </c>
      <c r="J1227" s="54">
        <f>IFNA(VLOOKUP(S1227,'Imported Index'!A:B,2,0),1)</f>
        <v>1</v>
      </c>
      <c r="K1227" s="62"/>
      <c r="L1227" s="107"/>
      <c r="M1227" s="55"/>
      <c r="N1227" s="55"/>
      <c r="O1227" s="56" t="str">
        <f>ifna(VLookup(H1227, SwSh!A:B, 2, 0),"")</f>
        <v/>
      </c>
      <c r="P1227" s="64"/>
      <c r="Q1227" s="56" t="str">
        <f>ifna(VLookup(H1227, PLA!A:C, 3, 0),"")</f>
        <v/>
      </c>
      <c r="R1227" s="56">
        <f>ifna(VLookup(H1227, Sv!A:B, 2, 0),"")</f>
        <v>129</v>
      </c>
      <c r="S1227" s="58" t="str">
        <f t="shared" si="2"/>
        <v>nacli</v>
      </c>
    </row>
    <row r="1228" ht="31.5" customHeight="1">
      <c r="A1228" s="41">
        <v>1226.0</v>
      </c>
      <c r="B1228" s="41">
        <v>2.0</v>
      </c>
      <c r="C1228" s="41">
        <v>15.0</v>
      </c>
      <c r="D1228" s="41">
        <v>3.0</v>
      </c>
      <c r="E1228" s="41">
        <v>1.0</v>
      </c>
      <c r="F1228" s="41">
        <v>3.0</v>
      </c>
      <c r="G1228" s="42" t="str">
        <f>ifna(VLookup(S1228,Shiny!B:C, 2, 0),"")</f>
        <v/>
      </c>
      <c r="H1228" s="104" t="s">
        <v>1134</v>
      </c>
      <c r="I1228" s="95">
        <v>933.0</v>
      </c>
      <c r="J1228" s="45">
        <f>IFNA(VLOOKUP(S1228,'Imported Index'!A:B,2,0),1)</f>
        <v>1</v>
      </c>
      <c r="K1228" s="61"/>
      <c r="L1228" s="108"/>
      <c r="M1228" s="48"/>
      <c r="N1228" s="48"/>
      <c r="O1228" s="49" t="str">
        <f>ifna(VLookup(H1228, SwSh!A:B, 2, 0),"")</f>
        <v/>
      </c>
      <c r="P1228" s="63"/>
      <c r="Q1228" s="49" t="str">
        <f>ifna(VLookup(H1228, PLA!A:C, 3, 0),"")</f>
        <v/>
      </c>
      <c r="R1228" s="49">
        <f>ifna(VLookup(H1228, Sv!A:B, 2, 0),"")</f>
        <v>130</v>
      </c>
      <c r="S1228" s="51" t="str">
        <f t="shared" si="2"/>
        <v>naclstack</v>
      </c>
    </row>
    <row r="1229" ht="31.5" customHeight="1">
      <c r="A1229" s="31">
        <v>1227.0</v>
      </c>
      <c r="B1229" s="31">
        <v>2.0</v>
      </c>
      <c r="C1229" s="31">
        <v>15.0</v>
      </c>
      <c r="D1229" s="31">
        <v>4.0</v>
      </c>
      <c r="E1229" s="31">
        <v>1.0</v>
      </c>
      <c r="F1229" s="31">
        <v>4.0</v>
      </c>
      <c r="G1229" s="32" t="str">
        <f>ifna(VLookup(S1229,Shiny!B:C, 2, 0),"")</f>
        <v/>
      </c>
      <c r="H1229" s="106" t="s">
        <v>1135</v>
      </c>
      <c r="I1229" s="103">
        <v>934.0</v>
      </c>
      <c r="J1229" s="54">
        <f>IFNA(VLOOKUP(S1229,'Imported Index'!A:B,2,0),1)</f>
        <v>1</v>
      </c>
      <c r="K1229" s="62"/>
      <c r="L1229" s="107"/>
      <c r="M1229" s="55"/>
      <c r="N1229" s="55"/>
      <c r="O1229" s="56" t="str">
        <f>ifna(VLookup(H1229, SwSh!A:B, 2, 0),"")</f>
        <v/>
      </c>
      <c r="P1229" s="64"/>
      <c r="Q1229" s="56" t="str">
        <f>ifna(VLookup(H1229, PLA!A:C, 3, 0),"")</f>
        <v/>
      </c>
      <c r="R1229" s="56">
        <f>ifna(VLookup(H1229, Sv!A:B, 2, 0),"")</f>
        <v>131</v>
      </c>
      <c r="S1229" s="58" t="str">
        <f t="shared" si="2"/>
        <v>garganacl</v>
      </c>
    </row>
    <row r="1230" ht="31.5" customHeight="1">
      <c r="A1230" s="41">
        <v>1228.0</v>
      </c>
      <c r="B1230" s="41">
        <v>2.0</v>
      </c>
      <c r="C1230" s="41">
        <v>15.0</v>
      </c>
      <c r="D1230" s="41">
        <v>5.0</v>
      </c>
      <c r="E1230" s="41">
        <v>1.0</v>
      </c>
      <c r="F1230" s="41">
        <v>5.0</v>
      </c>
      <c r="G1230" s="42" t="str">
        <f>ifna(VLookup(S1230,Shiny!B:C, 2, 0),"")</f>
        <v/>
      </c>
      <c r="H1230" s="104" t="s">
        <v>1136</v>
      </c>
      <c r="I1230" s="95">
        <v>935.0</v>
      </c>
      <c r="J1230" s="45">
        <f>IFNA(VLOOKUP(S1230,'Imported Index'!A:B,2,0),1)</f>
        <v>1</v>
      </c>
      <c r="K1230" s="61"/>
      <c r="L1230" s="108"/>
      <c r="M1230" s="48"/>
      <c r="N1230" s="48"/>
      <c r="O1230" s="49" t="str">
        <f>ifna(VLookup(H1230, SwSh!A:B, 2, 0),"")</f>
        <v/>
      </c>
      <c r="P1230" s="63"/>
      <c r="Q1230" s="49" t="str">
        <f>ifna(VLookup(H1230, PLA!A:C, 3, 0),"")</f>
        <v/>
      </c>
      <c r="R1230" s="49">
        <f>ifna(VLookup(H1230, Sv!A:B, 2, 0),"")</f>
        <v>165</v>
      </c>
      <c r="S1230" s="51" t="str">
        <f t="shared" si="2"/>
        <v>charcadet</v>
      </c>
    </row>
    <row r="1231" ht="31.5" customHeight="1">
      <c r="A1231" s="31">
        <v>1229.0</v>
      </c>
      <c r="B1231" s="31">
        <v>2.0</v>
      </c>
      <c r="C1231" s="31">
        <v>15.0</v>
      </c>
      <c r="D1231" s="31">
        <v>6.0</v>
      </c>
      <c r="E1231" s="31">
        <v>1.0</v>
      </c>
      <c r="F1231" s="31">
        <v>6.0</v>
      </c>
      <c r="G1231" s="32" t="str">
        <f>ifna(VLookup(S1231,Shiny!B:C, 2, 0),"")</f>
        <v/>
      </c>
      <c r="H1231" s="106" t="s">
        <v>1137</v>
      </c>
      <c r="I1231" s="103">
        <v>936.0</v>
      </c>
      <c r="J1231" s="54">
        <f>IFNA(VLOOKUP(S1231,'Imported Index'!A:B,2,0),1)</f>
        <v>1</v>
      </c>
      <c r="K1231" s="62"/>
      <c r="L1231" s="107"/>
      <c r="M1231" s="55"/>
      <c r="N1231" s="55"/>
      <c r="O1231" s="56" t="str">
        <f>ifna(VLookup(H1231, SwSh!A:B, 2, 0),"")</f>
        <v/>
      </c>
      <c r="P1231" s="64"/>
      <c r="Q1231" s="56" t="str">
        <f>ifna(VLookup(H1231, PLA!A:C, 3, 0),"")</f>
        <v/>
      </c>
      <c r="R1231" s="56">
        <f>ifna(VLookup(H1231, Sv!A:B, 2, 0),"")</f>
        <v>166</v>
      </c>
      <c r="S1231" s="58" t="str">
        <f t="shared" si="2"/>
        <v>armarouge</v>
      </c>
    </row>
    <row r="1232" ht="31.5" customHeight="1">
      <c r="A1232" s="41">
        <v>1230.0</v>
      </c>
      <c r="B1232" s="41">
        <v>2.0</v>
      </c>
      <c r="C1232" s="41">
        <v>15.0</v>
      </c>
      <c r="D1232" s="41">
        <v>7.0</v>
      </c>
      <c r="E1232" s="41">
        <v>2.0</v>
      </c>
      <c r="F1232" s="41">
        <v>1.0</v>
      </c>
      <c r="G1232" s="42" t="str">
        <f>ifna(VLookup(S1232,Shiny!B:C, 2, 0),"")</f>
        <v/>
      </c>
      <c r="H1232" s="104" t="s">
        <v>1138</v>
      </c>
      <c r="I1232" s="95">
        <v>937.0</v>
      </c>
      <c r="J1232" s="45">
        <f>IFNA(VLOOKUP(S1232,'Imported Index'!A:B,2,0),1)</f>
        <v>1</v>
      </c>
      <c r="K1232" s="61"/>
      <c r="L1232" s="108"/>
      <c r="M1232" s="48"/>
      <c r="N1232" s="48"/>
      <c r="O1232" s="49" t="str">
        <f>ifna(VLookup(H1232, SwSh!A:B, 2, 0),"")</f>
        <v/>
      </c>
      <c r="P1232" s="63"/>
      <c r="Q1232" s="49" t="str">
        <f>ifna(VLookup(H1232, PLA!A:C, 3, 0),"")</f>
        <v/>
      </c>
      <c r="R1232" s="49">
        <f>ifna(VLookup(H1232, Sv!A:B, 2, 0),"")</f>
        <v>167</v>
      </c>
      <c r="S1232" s="51" t="str">
        <f t="shared" si="2"/>
        <v>ceruledge</v>
      </c>
    </row>
    <row r="1233" ht="31.5" customHeight="1">
      <c r="A1233" s="31">
        <v>1231.0</v>
      </c>
      <c r="B1233" s="31">
        <v>2.0</v>
      </c>
      <c r="C1233" s="31">
        <v>15.0</v>
      </c>
      <c r="D1233" s="31">
        <v>8.0</v>
      </c>
      <c r="E1233" s="31">
        <v>2.0</v>
      </c>
      <c r="F1233" s="31">
        <v>2.0</v>
      </c>
      <c r="G1233" s="32" t="str">
        <f>ifna(VLookup(S1233,Shiny!B:C, 2, 0),"")</f>
        <v/>
      </c>
      <c r="H1233" s="106" t="s">
        <v>1139</v>
      </c>
      <c r="I1233" s="103">
        <v>938.0</v>
      </c>
      <c r="J1233" s="54">
        <f>IFNA(VLOOKUP(S1233,'Imported Index'!A:B,2,0),1)</f>
        <v>1</v>
      </c>
      <c r="K1233" s="62"/>
      <c r="L1233" s="107"/>
      <c r="M1233" s="55"/>
      <c r="N1233" s="55"/>
      <c r="O1233" s="56" t="str">
        <f>ifna(VLookup(H1233, SwSh!A:B, 2, 0),"")</f>
        <v/>
      </c>
      <c r="P1233" s="64"/>
      <c r="Q1233" s="56" t="str">
        <f>ifna(VLookup(H1233, PLA!A:C, 3, 0),"")</f>
        <v/>
      </c>
      <c r="R1233" s="56">
        <f>ifna(VLookup(H1233, Sv!A:B, 2, 0),"")</f>
        <v>170</v>
      </c>
      <c r="S1233" s="58" t="str">
        <f t="shared" si="2"/>
        <v>tadbulb</v>
      </c>
    </row>
    <row r="1234" ht="31.5" customHeight="1">
      <c r="A1234" s="41">
        <v>1232.0</v>
      </c>
      <c r="B1234" s="41">
        <v>2.0</v>
      </c>
      <c r="C1234" s="41">
        <v>15.0</v>
      </c>
      <c r="D1234" s="41">
        <v>9.0</v>
      </c>
      <c r="E1234" s="41">
        <v>2.0</v>
      </c>
      <c r="F1234" s="41">
        <v>3.0</v>
      </c>
      <c r="G1234" s="42" t="str">
        <f>ifna(VLookup(S1234,Shiny!B:C, 2, 0),"")</f>
        <v/>
      </c>
      <c r="H1234" s="104" t="s">
        <v>1140</v>
      </c>
      <c r="I1234" s="95">
        <v>939.0</v>
      </c>
      <c r="J1234" s="45">
        <f>IFNA(VLOOKUP(S1234,'Imported Index'!A:B,2,0),1)</f>
        <v>1</v>
      </c>
      <c r="K1234" s="61"/>
      <c r="L1234" s="108"/>
      <c r="M1234" s="48"/>
      <c r="N1234" s="48"/>
      <c r="O1234" s="49" t="str">
        <f>ifna(VLookup(H1234, SwSh!A:B, 2, 0),"")</f>
        <v/>
      </c>
      <c r="P1234" s="63"/>
      <c r="Q1234" s="49" t="str">
        <f>ifna(VLookup(H1234, PLA!A:C, 3, 0),"")</f>
        <v/>
      </c>
      <c r="R1234" s="49">
        <f>ifna(VLookup(H1234, Sv!A:B, 2, 0),"")</f>
        <v>171</v>
      </c>
      <c r="S1234" s="51" t="str">
        <f t="shared" si="2"/>
        <v>bellibolt</v>
      </c>
    </row>
    <row r="1235" ht="31.5" customHeight="1">
      <c r="A1235" s="31">
        <v>1233.0</v>
      </c>
      <c r="B1235" s="31">
        <v>2.0</v>
      </c>
      <c r="C1235" s="31">
        <v>15.0</v>
      </c>
      <c r="D1235" s="31">
        <v>10.0</v>
      </c>
      <c r="E1235" s="31">
        <v>2.0</v>
      </c>
      <c r="F1235" s="31">
        <v>4.0</v>
      </c>
      <c r="G1235" s="32" t="str">
        <f>ifna(VLookup(S1235,Shiny!B:C, 2, 0),"")</f>
        <v/>
      </c>
      <c r="H1235" s="106" t="s">
        <v>1141</v>
      </c>
      <c r="I1235" s="103">
        <v>940.0</v>
      </c>
      <c r="J1235" s="54">
        <f>IFNA(VLOOKUP(S1235,'Imported Index'!A:B,2,0),1)</f>
        <v>1</v>
      </c>
      <c r="K1235" s="62"/>
      <c r="L1235" s="107"/>
      <c r="M1235" s="55"/>
      <c r="N1235" s="55"/>
      <c r="O1235" s="56" t="str">
        <f>ifna(VLookup(H1235, SwSh!A:B, 2, 0),"")</f>
        <v/>
      </c>
      <c r="P1235" s="64"/>
      <c r="Q1235" s="56" t="str">
        <f>ifna(VLookup(H1235, PLA!A:C, 3, 0),"")</f>
        <v/>
      </c>
      <c r="R1235" s="56">
        <f>ifna(VLookup(H1235, Sv!A:B, 2, 0),"")</f>
        <v>177</v>
      </c>
      <c r="S1235" s="58" t="str">
        <f t="shared" si="2"/>
        <v>wattrel</v>
      </c>
    </row>
    <row r="1236" ht="31.5" customHeight="1">
      <c r="A1236" s="41">
        <v>1234.0</v>
      </c>
      <c r="B1236" s="41">
        <v>2.0</v>
      </c>
      <c r="C1236" s="41">
        <v>15.0</v>
      </c>
      <c r="D1236" s="41">
        <v>11.0</v>
      </c>
      <c r="E1236" s="41">
        <v>2.0</v>
      </c>
      <c r="F1236" s="41">
        <v>5.0</v>
      </c>
      <c r="G1236" s="42" t="str">
        <f>ifna(VLookup(S1236,Shiny!B:C, 2, 0),"")</f>
        <v/>
      </c>
      <c r="H1236" s="104" t="s">
        <v>1142</v>
      </c>
      <c r="I1236" s="95">
        <v>941.0</v>
      </c>
      <c r="J1236" s="45">
        <f>IFNA(VLOOKUP(S1236,'Imported Index'!A:B,2,0),1)</f>
        <v>1</v>
      </c>
      <c r="K1236" s="61"/>
      <c r="L1236" s="108"/>
      <c r="M1236" s="48"/>
      <c r="N1236" s="48"/>
      <c r="O1236" s="49" t="str">
        <f>ifna(VLookup(H1236, SwSh!A:B, 2, 0),"")</f>
        <v/>
      </c>
      <c r="P1236" s="63"/>
      <c r="Q1236" s="49" t="str">
        <f>ifna(VLookup(H1236, PLA!A:C, 3, 0),"")</f>
        <v/>
      </c>
      <c r="R1236" s="49">
        <f>ifna(VLookup(H1236, Sv!A:B, 2, 0),"")</f>
        <v>178</v>
      </c>
      <c r="S1236" s="51" t="str">
        <f t="shared" si="2"/>
        <v>kilowattrel</v>
      </c>
    </row>
    <row r="1237" ht="31.5" customHeight="1">
      <c r="A1237" s="31">
        <v>1235.0</v>
      </c>
      <c r="B1237" s="31">
        <v>2.0</v>
      </c>
      <c r="C1237" s="31">
        <v>15.0</v>
      </c>
      <c r="D1237" s="31">
        <v>12.0</v>
      </c>
      <c r="E1237" s="31">
        <v>2.0</v>
      </c>
      <c r="F1237" s="31">
        <v>6.0</v>
      </c>
      <c r="G1237" s="32" t="str">
        <f>ifna(VLookup(S1237,Shiny!B:C, 2, 0),"")</f>
        <v/>
      </c>
      <c r="H1237" s="106" t="s">
        <v>1143</v>
      </c>
      <c r="I1237" s="103">
        <v>942.0</v>
      </c>
      <c r="J1237" s="54">
        <f>IFNA(VLOOKUP(S1237,'Imported Index'!A:B,2,0),1)</f>
        <v>1</v>
      </c>
      <c r="K1237" s="62"/>
      <c r="L1237" s="107"/>
      <c r="M1237" s="55"/>
      <c r="N1237" s="55"/>
      <c r="O1237" s="56" t="str">
        <f>ifna(VLookup(H1237, SwSh!A:B, 2, 0),"")</f>
        <v/>
      </c>
      <c r="P1237" s="64"/>
      <c r="Q1237" s="56" t="str">
        <f>ifna(VLookup(H1237, PLA!A:C, 3, 0),"")</f>
        <v/>
      </c>
      <c r="R1237" s="56">
        <f>ifna(VLookup(H1237, Sv!A:B, 2, 0),"")</f>
        <v>196</v>
      </c>
      <c r="S1237" s="58" t="str">
        <f t="shared" si="2"/>
        <v>maschiff</v>
      </c>
    </row>
    <row r="1238" ht="31.5" customHeight="1">
      <c r="A1238" s="41">
        <v>1236.0</v>
      </c>
      <c r="B1238" s="41">
        <v>2.0</v>
      </c>
      <c r="C1238" s="41">
        <v>15.0</v>
      </c>
      <c r="D1238" s="41">
        <v>13.0</v>
      </c>
      <c r="E1238" s="41">
        <v>3.0</v>
      </c>
      <c r="F1238" s="41">
        <v>1.0</v>
      </c>
      <c r="G1238" s="42" t="str">
        <f>ifna(VLookup(S1238,Shiny!B:C, 2, 0),"")</f>
        <v/>
      </c>
      <c r="H1238" s="104" t="s">
        <v>1144</v>
      </c>
      <c r="I1238" s="95">
        <v>943.0</v>
      </c>
      <c r="J1238" s="45">
        <f>IFNA(VLOOKUP(S1238,'Imported Index'!A:B,2,0),1)</f>
        <v>1</v>
      </c>
      <c r="K1238" s="61"/>
      <c r="L1238" s="108"/>
      <c r="M1238" s="48"/>
      <c r="N1238" s="48"/>
      <c r="O1238" s="49" t="str">
        <f>ifna(VLookup(H1238, SwSh!A:B, 2, 0),"")</f>
        <v/>
      </c>
      <c r="P1238" s="63"/>
      <c r="Q1238" s="49" t="str">
        <f>ifna(VLookup(H1238, PLA!A:C, 3, 0),"")</f>
        <v/>
      </c>
      <c r="R1238" s="49">
        <f>ifna(VLookup(H1238, Sv!A:B, 2, 0),"")</f>
        <v>197</v>
      </c>
      <c r="S1238" s="51" t="str">
        <f t="shared" si="2"/>
        <v>mabosstiff</v>
      </c>
    </row>
    <row r="1239" ht="31.5" customHeight="1">
      <c r="A1239" s="31">
        <v>1237.0</v>
      </c>
      <c r="B1239" s="31">
        <v>2.0</v>
      </c>
      <c r="C1239" s="31">
        <v>15.0</v>
      </c>
      <c r="D1239" s="31">
        <v>14.0</v>
      </c>
      <c r="E1239" s="31">
        <v>3.0</v>
      </c>
      <c r="F1239" s="31">
        <v>2.0</v>
      </c>
      <c r="G1239" s="32" t="str">
        <f>ifna(VLookup(S1239,Shiny!B:C, 2, 0),"")</f>
        <v/>
      </c>
      <c r="H1239" s="106" t="s">
        <v>1145</v>
      </c>
      <c r="I1239" s="103">
        <v>944.0</v>
      </c>
      <c r="J1239" s="54">
        <f>IFNA(VLOOKUP(S1239,'Imported Index'!A:B,2,0),1)</f>
        <v>1</v>
      </c>
      <c r="K1239" s="62"/>
      <c r="L1239" s="107"/>
      <c r="M1239" s="55"/>
      <c r="N1239" s="55"/>
      <c r="O1239" s="56" t="str">
        <f>ifna(VLookup(H1239, SwSh!A:B, 2, 0),"")</f>
        <v/>
      </c>
      <c r="P1239" s="64"/>
      <c r="Q1239" s="56" t="str">
        <f>ifna(VLookup(H1239, PLA!A:C, 3, 0),"")</f>
        <v/>
      </c>
      <c r="R1239" s="56">
        <f>ifna(VLookup(H1239, Sv!A:B, 2, 0),"")</f>
        <v>202</v>
      </c>
      <c r="S1239" s="58" t="str">
        <f t="shared" si="2"/>
        <v>shroodle</v>
      </c>
    </row>
    <row r="1240" ht="31.5" customHeight="1">
      <c r="A1240" s="41">
        <v>1238.0</v>
      </c>
      <c r="B1240" s="41">
        <v>2.0</v>
      </c>
      <c r="C1240" s="41">
        <v>15.0</v>
      </c>
      <c r="D1240" s="41">
        <v>15.0</v>
      </c>
      <c r="E1240" s="41">
        <v>3.0</v>
      </c>
      <c r="F1240" s="41">
        <v>3.0</v>
      </c>
      <c r="G1240" s="42" t="str">
        <f>ifna(VLookup(S1240,Shiny!B:C, 2, 0),"")</f>
        <v/>
      </c>
      <c r="H1240" s="104" t="s">
        <v>1146</v>
      </c>
      <c r="I1240" s="95">
        <v>945.0</v>
      </c>
      <c r="J1240" s="45">
        <f>IFNA(VLOOKUP(S1240,'Imported Index'!A:B,2,0),1)</f>
        <v>1</v>
      </c>
      <c r="K1240" s="61"/>
      <c r="L1240" s="108"/>
      <c r="M1240" s="48"/>
      <c r="N1240" s="48"/>
      <c r="O1240" s="49" t="str">
        <f>ifna(VLookup(H1240, SwSh!A:B, 2, 0),"")</f>
        <v/>
      </c>
      <c r="P1240" s="63"/>
      <c r="Q1240" s="49" t="str">
        <f>ifna(VLookup(H1240, PLA!A:C, 3, 0),"")</f>
        <v/>
      </c>
      <c r="R1240" s="49">
        <f>ifna(VLookup(H1240, Sv!A:B, 2, 0),"")</f>
        <v>203</v>
      </c>
      <c r="S1240" s="51" t="str">
        <f t="shared" si="2"/>
        <v>grafaiai</v>
      </c>
    </row>
    <row r="1241" ht="31.5" customHeight="1">
      <c r="A1241" s="31">
        <v>1239.0</v>
      </c>
      <c r="B1241" s="31">
        <v>2.0</v>
      </c>
      <c r="C1241" s="31">
        <v>15.0</v>
      </c>
      <c r="D1241" s="31">
        <v>16.0</v>
      </c>
      <c r="E1241" s="31">
        <v>3.0</v>
      </c>
      <c r="F1241" s="31">
        <v>4.0</v>
      </c>
      <c r="G1241" s="32" t="str">
        <f>ifna(VLookup(S1241,Shiny!B:C, 2, 0),"")</f>
        <v/>
      </c>
      <c r="H1241" s="106" t="s">
        <v>1147</v>
      </c>
      <c r="I1241" s="103">
        <v>946.0</v>
      </c>
      <c r="J1241" s="54">
        <f>IFNA(VLOOKUP(S1241,'Imported Index'!A:B,2,0),1)</f>
        <v>1</v>
      </c>
      <c r="K1241" s="62"/>
      <c r="L1241" s="107"/>
      <c r="M1241" s="55"/>
      <c r="N1241" s="55"/>
      <c r="O1241" s="56" t="str">
        <f>ifna(VLookup(H1241, SwSh!A:B, 2, 0),"")</f>
        <v/>
      </c>
      <c r="P1241" s="64"/>
      <c r="Q1241" s="56" t="str">
        <f>ifna(VLookup(H1241, PLA!A:C, 3, 0),"")</f>
        <v/>
      </c>
      <c r="R1241" s="56">
        <f>ifna(VLookup(H1241, Sv!A:B, 2, 0),"")</f>
        <v>242</v>
      </c>
      <c r="S1241" s="58" t="str">
        <f t="shared" si="2"/>
        <v>bramblin</v>
      </c>
    </row>
    <row r="1242" ht="31.5" customHeight="1">
      <c r="A1242" s="41">
        <v>1240.0</v>
      </c>
      <c r="B1242" s="41">
        <v>2.0</v>
      </c>
      <c r="C1242" s="41">
        <v>15.0</v>
      </c>
      <c r="D1242" s="41">
        <v>17.0</v>
      </c>
      <c r="E1242" s="41">
        <v>3.0</v>
      </c>
      <c r="F1242" s="41">
        <v>5.0</v>
      </c>
      <c r="G1242" s="42" t="str">
        <f>ifna(VLookup(S1242,Shiny!B:C, 2, 0),"")</f>
        <v/>
      </c>
      <c r="H1242" s="104" t="s">
        <v>1148</v>
      </c>
      <c r="I1242" s="95">
        <v>947.0</v>
      </c>
      <c r="J1242" s="45">
        <f>IFNA(VLOOKUP(S1242,'Imported Index'!A:B,2,0),1)</f>
        <v>1</v>
      </c>
      <c r="K1242" s="61"/>
      <c r="L1242" s="108"/>
      <c r="M1242" s="48"/>
      <c r="N1242" s="48"/>
      <c r="O1242" s="49" t="str">
        <f>ifna(VLookup(H1242, SwSh!A:B, 2, 0),"")</f>
        <v/>
      </c>
      <c r="P1242" s="63"/>
      <c r="Q1242" s="49" t="str">
        <f>ifna(VLookup(H1242, PLA!A:C, 3, 0),"")</f>
        <v/>
      </c>
      <c r="R1242" s="49">
        <f>ifna(VLookup(H1242, Sv!A:B, 2, 0),"")</f>
        <v>243</v>
      </c>
      <c r="S1242" s="51" t="str">
        <f t="shared" si="2"/>
        <v>brambleghast</v>
      </c>
    </row>
    <row r="1243" ht="31.5" customHeight="1">
      <c r="A1243" s="31">
        <v>1241.0</v>
      </c>
      <c r="B1243" s="31">
        <v>2.0</v>
      </c>
      <c r="C1243" s="31">
        <v>15.0</v>
      </c>
      <c r="D1243" s="31">
        <v>18.0</v>
      </c>
      <c r="E1243" s="31">
        <v>3.0</v>
      </c>
      <c r="F1243" s="31">
        <v>6.0</v>
      </c>
      <c r="G1243" s="32" t="str">
        <f>ifna(VLookup(S1243,Shiny!B:C, 2, 0),"")</f>
        <v/>
      </c>
      <c r="H1243" s="106" t="s">
        <v>1149</v>
      </c>
      <c r="I1243" s="103">
        <v>948.0</v>
      </c>
      <c r="J1243" s="54">
        <f>IFNA(VLOOKUP(S1243,'Imported Index'!A:B,2,0),1)</f>
        <v>1</v>
      </c>
      <c r="K1243" s="62"/>
      <c r="L1243" s="107"/>
      <c r="M1243" s="55"/>
      <c r="N1243" s="55"/>
      <c r="O1243" s="56" t="str">
        <f>ifna(VLookup(H1243, SwSh!A:B, 2, 0),"")</f>
        <v/>
      </c>
      <c r="P1243" s="64"/>
      <c r="Q1243" s="56" t="str">
        <f>ifna(VLookup(H1243, PLA!A:C, 3, 0),"")</f>
        <v/>
      </c>
      <c r="R1243" s="56">
        <f>ifna(VLookup(H1243, Sv!A:B, 2, 0),"")</f>
        <v>244</v>
      </c>
      <c r="S1243" s="58" t="str">
        <f t="shared" si="2"/>
        <v>toedscool</v>
      </c>
    </row>
    <row r="1244" ht="31.5" customHeight="1">
      <c r="A1244" s="41">
        <v>1242.0</v>
      </c>
      <c r="B1244" s="41">
        <v>2.0</v>
      </c>
      <c r="C1244" s="41">
        <v>15.0</v>
      </c>
      <c r="D1244" s="41">
        <v>19.0</v>
      </c>
      <c r="E1244" s="41">
        <v>4.0</v>
      </c>
      <c r="F1244" s="41">
        <v>1.0</v>
      </c>
      <c r="G1244" s="42" t="str">
        <f>ifna(VLookup(S1244,Shiny!B:C, 2, 0),"")</f>
        <v/>
      </c>
      <c r="H1244" s="104" t="s">
        <v>1150</v>
      </c>
      <c r="I1244" s="95">
        <v>949.0</v>
      </c>
      <c r="J1244" s="45">
        <f>IFNA(VLOOKUP(S1244,'Imported Index'!A:B,2,0),1)</f>
        <v>1</v>
      </c>
      <c r="K1244" s="61"/>
      <c r="L1244" s="108"/>
      <c r="M1244" s="48"/>
      <c r="N1244" s="48"/>
      <c r="O1244" s="49" t="str">
        <f>ifna(VLookup(H1244, SwSh!A:B, 2, 0),"")</f>
        <v/>
      </c>
      <c r="P1244" s="63"/>
      <c r="Q1244" s="49" t="str">
        <f>ifna(VLookup(H1244, PLA!A:C, 3, 0),"")</f>
        <v/>
      </c>
      <c r="R1244" s="49">
        <f>ifna(VLookup(H1244, Sv!A:B, 2, 0),"")</f>
        <v>245</v>
      </c>
      <c r="S1244" s="51" t="str">
        <f t="shared" si="2"/>
        <v>toedscruel</v>
      </c>
    </row>
    <row r="1245" ht="31.5" customHeight="1">
      <c r="A1245" s="31">
        <v>1243.0</v>
      </c>
      <c r="B1245" s="31">
        <v>2.0</v>
      </c>
      <c r="C1245" s="31">
        <v>15.0</v>
      </c>
      <c r="D1245" s="31">
        <v>20.0</v>
      </c>
      <c r="E1245" s="31">
        <v>4.0</v>
      </c>
      <c r="F1245" s="31">
        <v>2.0</v>
      </c>
      <c r="G1245" s="32" t="str">
        <f>ifna(VLookup(S1245,Shiny!B:C, 2, 0),"")</f>
        <v/>
      </c>
      <c r="H1245" s="106" t="s">
        <v>1151</v>
      </c>
      <c r="I1245" s="103">
        <v>950.0</v>
      </c>
      <c r="J1245" s="54">
        <f>IFNA(VLOOKUP(S1245,'Imported Index'!A:B,2,0),1)</f>
        <v>1</v>
      </c>
      <c r="K1245" s="62"/>
      <c r="L1245" s="107"/>
      <c r="M1245" s="55"/>
      <c r="N1245" s="55"/>
      <c r="O1245" s="56" t="str">
        <f>ifna(VLookup(H1245, SwSh!A:B, 2, 0),"")</f>
        <v/>
      </c>
      <c r="P1245" s="64"/>
      <c r="Q1245" s="56" t="str">
        <f>ifna(VLookup(H1245, PLA!A:C, 3, 0),"")</f>
        <v/>
      </c>
      <c r="R1245" s="56">
        <f>ifna(VLookup(H1245, Sv!A:B, 2, 0),"")</f>
        <v>249</v>
      </c>
      <c r="S1245" s="58" t="str">
        <f t="shared" si="2"/>
        <v>klawf</v>
      </c>
    </row>
    <row r="1246" ht="31.5" customHeight="1">
      <c r="A1246" s="41">
        <v>1244.0</v>
      </c>
      <c r="B1246" s="41">
        <v>2.0</v>
      </c>
      <c r="C1246" s="41">
        <v>15.0</v>
      </c>
      <c r="D1246" s="41">
        <v>21.0</v>
      </c>
      <c r="E1246" s="41">
        <v>4.0</v>
      </c>
      <c r="F1246" s="41">
        <v>3.0</v>
      </c>
      <c r="G1246" s="42" t="str">
        <f>ifna(VLookup(S1246,Shiny!B:C, 2, 0),"")</f>
        <v/>
      </c>
      <c r="H1246" s="104" t="s">
        <v>1152</v>
      </c>
      <c r="I1246" s="95">
        <v>951.0</v>
      </c>
      <c r="J1246" s="45">
        <f>IFNA(VLOOKUP(S1246,'Imported Index'!A:B,2,0),1)</f>
        <v>1</v>
      </c>
      <c r="K1246" s="61"/>
      <c r="L1246" s="108"/>
      <c r="M1246" s="48"/>
      <c r="N1246" s="48"/>
      <c r="O1246" s="49" t="str">
        <f>ifna(VLookup(H1246, SwSh!A:B, 2, 0),"")</f>
        <v/>
      </c>
      <c r="P1246" s="63"/>
      <c r="Q1246" s="49" t="str">
        <f>ifna(VLookup(H1246, PLA!A:C, 3, 0),"")</f>
        <v/>
      </c>
      <c r="R1246" s="49">
        <f>ifna(VLookup(H1246, Sv!A:B, 2, 0),"")</f>
        <v>250</v>
      </c>
      <c r="S1246" s="51" t="str">
        <f t="shared" si="2"/>
        <v>capsakid</v>
      </c>
    </row>
    <row r="1247" ht="31.5" customHeight="1">
      <c r="A1247" s="31">
        <v>1245.0</v>
      </c>
      <c r="B1247" s="31">
        <v>2.0</v>
      </c>
      <c r="C1247" s="31">
        <v>15.0</v>
      </c>
      <c r="D1247" s="31">
        <v>22.0</v>
      </c>
      <c r="E1247" s="31">
        <v>4.0</v>
      </c>
      <c r="F1247" s="31">
        <v>4.0</v>
      </c>
      <c r="G1247" s="32" t="str">
        <f>ifna(VLookup(S1247,Shiny!B:C, 2, 0),"")</f>
        <v/>
      </c>
      <c r="H1247" s="106" t="s">
        <v>1153</v>
      </c>
      <c r="I1247" s="103">
        <v>952.0</v>
      </c>
      <c r="J1247" s="54">
        <f>IFNA(VLOOKUP(S1247,'Imported Index'!A:B,2,0),1)</f>
        <v>1</v>
      </c>
      <c r="K1247" s="62"/>
      <c r="L1247" s="107"/>
      <c r="M1247" s="55"/>
      <c r="N1247" s="55"/>
      <c r="O1247" s="56" t="str">
        <f>ifna(VLookup(H1247, SwSh!A:B, 2, 0),"")</f>
        <v/>
      </c>
      <c r="P1247" s="64"/>
      <c r="Q1247" s="56" t="str">
        <f>ifna(VLookup(H1247, PLA!A:C, 3, 0),"")</f>
        <v/>
      </c>
      <c r="R1247" s="56">
        <f>ifna(VLookup(H1247, Sv!A:B, 2, 0),"")</f>
        <v>251</v>
      </c>
      <c r="S1247" s="58" t="str">
        <f t="shared" si="2"/>
        <v>scovillain</v>
      </c>
    </row>
    <row r="1248" ht="31.5" customHeight="1">
      <c r="A1248" s="41">
        <v>1246.0</v>
      </c>
      <c r="B1248" s="41">
        <v>2.0</v>
      </c>
      <c r="C1248" s="41">
        <v>15.0</v>
      </c>
      <c r="D1248" s="41">
        <v>23.0</v>
      </c>
      <c r="E1248" s="41">
        <v>4.0</v>
      </c>
      <c r="F1248" s="41">
        <v>5.0</v>
      </c>
      <c r="G1248" s="42" t="str">
        <f>ifna(VLookup(S1248,Shiny!B:C, 2, 0),"")</f>
        <v/>
      </c>
      <c r="H1248" s="104" t="s">
        <v>1154</v>
      </c>
      <c r="I1248" s="95">
        <v>953.0</v>
      </c>
      <c r="J1248" s="45">
        <f>IFNA(VLOOKUP(S1248,'Imported Index'!A:B,2,0),1)</f>
        <v>1</v>
      </c>
      <c r="K1248" s="61"/>
      <c r="L1248" s="108"/>
      <c r="M1248" s="48"/>
      <c r="N1248" s="48"/>
      <c r="O1248" s="49" t="str">
        <f>ifna(VLookup(H1248, SwSh!A:B, 2, 0),"")</f>
        <v/>
      </c>
      <c r="P1248" s="63"/>
      <c r="Q1248" s="49" t="str">
        <f>ifna(VLookup(H1248, PLA!A:C, 3, 0),"")</f>
        <v/>
      </c>
      <c r="R1248" s="49">
        <f>ifna(VLookup(H1248, Sv!A:B, 2, 0),"")</f>
        <v>254</v>
      </c>
      <c r="S1248" s="51" t="str">
        <f t="shared" si="2"/>
        <v>rellor</v>
      </c>
    </row>
    <row r="1249" ht="31.5" customHeight="1">
      <c r="A1249" s="31">
        <v>1247.0</v>
      </c>
      <c r="B1249" s="31">
        <v>2.0</v>
      </c>
      <c r="C1249" s="31">
        <v>15.0</v>
      </c>
      <c r="D1249" s="31">
        <v>24.0</v>
      </c>
      <c r="E1249" s="31">
        <v>4.0</v>
      </c>
      <c r="F1249" s="31">
        <v>6.0</v>
      </c>
      <c r="G1249" s="32" t="str">
        <f>ifna(VLookup(S1249,Shiny!B:C, 2, 0),"")</f>
        <v/>
      </c>
      <c r="H1249" s="106" t="s">
        <v>1155</v>
      </c>
      <c r="I1249" s="103">
        <v>954.0</v>
      </c>
      <c r="J1249" s="54">
        <f>IFNA(VLOOKUP(S1249,'Imported Index'!A:B,2,0),1)</f>
        <v>1</v>
      </c>
      <c r="K1249" s="62"/>
      <c r="L1249" s="107"/>
      <c r="M1249" s="55"/>
      <c r="N1249" s="55"/>
      <c r="O1249" s="56" t="str">
        <f>ifna(VLookup(H1249, SwSh!A:B, 2, 0),"")</f>
        <v/>
      </c>
      <c r="P1249" s="64"/>
      <c r="Q1249" s="56" t="str">
        <f>ifna(VLookup(H1249, PLA!A:C, 3, 0),"")</f>
        <v/>
      </c>
      <c r="R1249" s="56">
        <f>ifna(VLookup(H1249, Sv!A:B, 2, 0),"")</f>
        <v>255</v>
      </c>
      <c r="S1249" s="58" t="str">
        <f t="shared" si="2"/>
        <v>rabsca</v>
      </c>
    </row>
    <row r="1250" ht="31.5" customHeight="1">
      <c r="A1250" s="41">
        <v>1248.0</v>
      </c>
      <c r="B1250" s="41">
        <v>2.0</v>
      </c>
      <c r="C1250" s="41">
        <v>15.0</v>
      </c>
      <c r="D1250" s="41">
        <v>25.0</v>
      </c>
      <c r="E1250" s="41">
        <v>5.0</v>
      </c>
      <c r="F1250" s="41">
        <v>1.0</v>
      </c>
      <c r="G1250" s="42" t="str">
        <f>ifna(VLookup(S1250,Shiny!B:C, 2, 0),"")</f>
        <v/>
      </c>
      <c r="H1250" s="104" t="s">
        <v>1156</v>
      </c>
      <c r="I1250" s="95">
        <v>955.0</v>
      </c>
      <c r="J1250" s="45">
        <f>IFNA(VLOOKUP(S1250,'Imported Index'!A:B,2,0),1)</f>
        <v>1</v>
      </c>
      <c r="K1250" s="61"/>
      <c r="L1250" s="108"/>
      <c r="M1250" s="48"/>
      <c r="N1250" s="48"/>
      <c r="O1250" s="49" t="str">
        <f>ifna(VLookup(H1250, SwSh!A:B, 2, 0),"")</f>
        <v/>
      </c>
      <c r="P1250" s="63"/>
      <c r="Q1250" s="49" t="str">
        <f>ifna(VLookup(H1250, PLA!A:C, 3, 0),"")</f>
        <v/>
      </c>
      <c r="R1250" s="49">
        <f>ifna(VLookup(H1250, Sv!A:B, 2, 0),"")</f>
        <v>263</v>
      </c>
      <c r="S1250" s="51" t="str">
        <f t="shared" si="2"/>
        <v>flittle</v>
      </c>
    </row>
    <row r="1251" ht="31.5" customHeight="1">
      <c r="A1251" s="31">
        <v>1249.0</v>
      </c>
      <c r="B1251" s="31">
        <v>2.0</v>
      </c>
      <c r="C1251" s="31">
        <v>15.0</v>
      </c>
      <c r="D1251" s="31">
        <v>26.0</v>
      </c>
      <c r="E1251" s="31">
        <v>5.0</v>
      </c>
      <c r="F1251" s="31">
        <v>2.0</v>
      </c>
      <c r="G1251" s="32" t="str">
        <f>ifna(VLookup(S1251,Shiny!B:C, 2, 0),"")</f>
        <v/>
      </c>
      <c r="H1251" s="106" t="s">
        <v>1157</v>
      </c>
      <c r="I1251" s="103">
        <v>956.0</v>
      </c>
      <c r="J1251" s="54">
        <f>IFNA(VLOOKUP(S1251,'Imported Index'!A:B,2,0),1)</f>
        <v>1</v>
      </c>
      <c r="K1251" s="62"/>
      <c r="L1251" s="107"/>
      <c r="M1251" s="55"/>
      <c r="N1251" s="55"/>
      <c r="O1251" s="56" t="str">
        <f>ifna(VLookup(H1251, SwSh!A:B, 2, 0),"")</f>
        <v/>
      </c>
      <c r="P1251" s="64"/>
      <c r="Q1251" s="56" t="str">
        <f>ifna(VLookup(H1251, PLA!A:C, 3, 0),"")</f>
        <v/>
      </c>
      <c r="R1251" s="56">
        <f>ifna(VLookup(H1251, Sv!A:B, 2, 0),"")</f>
        <v>264</v>
      </c>
      <c r="S1251" s="58" t="str">
        <f t="shared" si="2"/>
        <v>espathra</v>
      </c>
    </row>
    <row r="1252" ht="31.5" customHeight="1">
      <c r="A1252" s="41">
        <v>1250.0</v>
      </c>
      <c r="B1252" s="41">
        <v>2.0</v>
      </c>
      <c r="C1252" s="41">
        <v>15.0</v>
      </c>
      <c r="D1252" s="41">
        <v>27.0</v>
      </c>
      <c r="E1252" s="41">
        <v>5.0</v>
      </c>
      <c r="F1252" s="41">
        <v>3.0</v>
      </c>
      <c r="G1252" s="42" t="str">
        <f>ifna(VLookup(S1252,Shiny!B:C, 2, 0),"")</f>
        <v/>
      </c>
      <c r="H1252" s="104" t="s">
        <v>1158</v>
      </c>
      <c r="I1252" s="95">
        <v>957.0</v>
      </c>
      <c r="J1252" s="45">
        <f>IFNA(VLOOKUP(S1252,'Imported Index'!A:B,2,0),1)</f>
        <v>1</v>
      </c>
      <c r="K1252" s="61"/>
      <c r="L1252" s="108"/>
      <c r="M1252" s="48"/>
      <c r="N1252" s="48"/>
      <c r="O1252" s="49" t="str">
        <f>ifna(VLookup(H1252, SwSh!A:B, 2, 0),"")</f>
        <v/>
      </c>
      <c r="P1252" s="63"/>
      <c r="Q1252" s="49" t="str">
        <f>ifna(VLookup(H1252, PLA!A:C, 3, 0),"")</f>
        <v/>
      </c>
      <c r="R1252" s="49">
        <f>ifna(VLookup(H1252, Sv!A:B, 2, 0),"")</f>
        <v>279</v>
      </c>
      <c r="S1252" s="51" t="str">
        <f t="shared" si="2"/>
        <v>tinkatink</v>
      </c>
    </row>
    <row r="1253" ht="31.5" customHeight="1">
      <c r="A1253" s="31">
        <v>1251.0</v>
      </c>
      <c r="B1253" s="31">
        <v>2.0</v>
      </c>
      <c r="C1253" s="31">
        <v>15.0</v>
      </c>
      <c r="D1253" s="31">
        <v>28.0</v>
      </c>
      <c r="E1253" s="31">
        <v>5.0</v>
      </c>
      <c r="F1253" s="31">
        <v>4.0</v>
      </c>
      <c r="G1253" s="32" t="str">
        <f>ifna(VLookup(S1253,Shiny!B:C, 2, 0),"")</f>
        <v/>
      </c>
      <c r="H1253" s="106" t="s">
        <v>1159</v>
      </c>
      <c r="I1253" s="103">
        <v>958.0</v>
      </c>
      <c r="J1253" s="54">
        <f>IFNA(VLOOKUP(S1253,'Imported Index'!A:B,2,0),1)</f>
        <v>1</v>
      </c>
      <c r="K1253" s="62"/>
      <c r="L1253" s="107"/>
      <c r="M1253" s="55"/>
      <c r="N1253" s="55"/>
      <c r="O1253" s="56" t="str">
        <f>ifna(VLookup(H1253, SwSh!A:B, 2, 0),"")</f>
        <v/>
      </c>
      <c r="P1253" s="64"/>
      <c r="Q1253" s="56" t="str">
        <f>ifna(VLookup(H1253, PLA!A:C, 3, 0),"")</f>
        <v/>
      </c>
      <c r="R1253" s="56">
        <f>ifna(VLookup(H1253, Sv!A:B, 2, 0),"")</f>
        <v>280</v>
      </c>
      <c r="S1253" s="58" t="str">
        <f t="shared" si="2"/>
        <v>tinkatuff</v>
      </c>
    </row>
    <row r="1254" ht="31.5" customHeight="1">
      <c r="A1254" s="41">
        <v>1252.0</v>
      </c>
      <c r="B1254" s="41">
        <v>2.0</v>
      </c>
      <c r="C1254" s="41">
        <v>15.0</v>
      </c>
      <c r="D1254" s="41">
        <v>29.0</v>
      </c>
      <c r="E1254" s="41">
        <v>5.0</v>
      </c>
      <c r="F1254" s="41">
        <v>5.0</v>
      </c>
      <c r="G1254" s="42" t="str">
        <f>ifna(VLookup(S1254,Shiny!B:C, 2, 0),"")</f>
        <v/>
      </c>
      <c r="H1254" s="104" t="s">
        <v>1160</v>
      </c>
      <c r="I1254" s="95">
        <v>959.0</v>
      </c>
      <c r="J1254" s="45">
        <f>IFNA(VLOOKUP(S1254,'Imported Index'!A:B,2,0),1)</f>
        <v>1</v>
      </c>
      <c r="K1254" s="61"/>
      <c r="L1254" s="108"/>
      <c r="M1254" s="48"/>
      <c r="N1254" s="48"/>
      <c r="O1254" s="49" t="str">
        <f>ifna(VLookup(H1254, SwSh!A:B, 2, 0),"")</f>
        <v/>
      </c>
      <c r="P1254" s="63"/>
      <c r="Q1254" s="49" t="str">
        <f>ifna(VLookup(H1254, PLA!A:C, 3, 0),"")</f>
        <v/>
      </c>
      <c r="R1254" s="49">
        <f>ifna(VLookup(H1254, Sv!A:B, 2, 0),"")</f>
        <v>281</v>
      </c>
      <c r="S1254" s="51" t="str">
        <f t="shared" si="2"/>
        <v>tinkaton</v>
      </c>
    </row>
    <row r="1255" ht="31.5" customHeight="1">
      <c r="A1255" s="31">
        <v>1253.0</v>
      </c>
      <c r="B1255" s="31">
        <v>2.0</v>
      </c>
      <c r="C1255" s="31">
        <v>15.0</v>
      </c>
      <c r="D1255" s="31">
        <v>30.0</v>
      </c>
      <c r="E1255" s="31">
        <v>5.0</v>
      </c>
      <c r="F1255" s="31">
        <v>6.0</v>
      </c>
      <c r="G1255" s="32" t="str">
        <f>ifna(VLookup(S1255,Shiny!B:C, 2, 0),"")</f>
        <v/>
      </c>
      <c r="H1255" s="106" t="s">
        <v>1161</v>
      </c>
      <c r="I1255" s="103">
        <v>960.0</v>
      </c>
      <c r="J1255" s="54">
        <f>IFNA(VLOOKUP(S1255,'Imported Index'!A:B,2,0),1)</f>
        <v>1</v>
      </c>
      <c r="K1255" s="62"/>
      <c r="L1255" s="107"/>
      <c r="M1255" s="55"/>
      <c r="N1255" s="55"/>
      <c r="O1255" s="56" t="str">
        <f>ifna(VLookup(H1255, SwSh!A:B, 2, 0),"")</f>
        <v/>
      </c>
      <c r="P1255" s="64"/>
      <c r="Q1255" s="56" t="str">
        <f>ifna(VLookup(H1255, PLA!A:C, 3, 0),"")</f>
        <v/>
      </c>
      <c r="R1255" s="56">
        <f>ifna(VLookup(H1255, Sv!A:B, 2, 0),"")</f>
        <v>288</v>
      </c>
      <c r="S1255" s="58" t="str">
        <f t="shared" si="2"/>
        <v>wiglett</v>
      </c>
    </row>
    <row r="1256" ht="31.5" customHeight="1">
      <c r="A1256" s="41">
        <v>1254.0</v>
      </c>
      <c r="B1256" s="41">
        <v>2.0</v>
      </c>
      <c r="C1256" s="41">
        <v>16.0</v>
      </c>
      <c r="D1256" s="41">
        <v>1.0</v>
      </c>
      <c r="E1256" s="41">
        <v>1.0</v>
      </c>
      <c r="F1256" s="41">
        <v>1.0</v>
      </c>
      <c r="G1256" s="42" t="str">
        <f>ifna(VLookup(S1256,Shiny!B:C, 2, 0),"")</f>
        <v/>
      </c>
      <c r="H1256" s="104" t="s">
        <v>1162</v>
      </c>
      <c r="I1256" s="95">
        <v>961.0</v>
      </c>
      <c r="J1256" s="45">
        <f>IFNA(VLOOKUP(S1256,'Imported Index'!A:B,2,0),1)</f>
        <v>1</v>
      </c>
      <c r="K1256" s="61"/>
      <c r="L1256" s="108"/>
      <c r="M1256" s="48"/>
      <c r="N1256" s="48"/>
      <c r="O1256" s="49" t="str">
        <f>ifna(VLookup(H1256, SwSh!A:B, 2, 0),"")</f>
        <v/>
      </c>
      <c r="P1256" s="63"/>
      <c r="Q1256" s="49" t="str">
        <f>ifna(VLookup(H1256, PLA!A:C, 3, 0),"")</f>
        <v/>
      </c>
      <c r="R1256" s="49">
        <f>ifna(VLookup(H1256, Sv!A:B, 2, 0),"")</f>
        <v>289</v>
      </c>
      <c r="S1256" s="51" t="str">
        <f t="shared" si="2"/>
        <v>wugtrio</v>
      </c>
    </row>
    <row r="1257" ht="31.5" customHeight="1">
      <c r="A1257" s="31">
        <v>1255.0</v>
      </c>
      <c r="B1257" s="31">
        <v>2.0</v>
      </c>
      <c r="C1257" s="31">
        <v>16.0</v>
      </c>
      <c r="D1257" s="31">
        <v>2.0</v>
      </c>
      <c r="E1257" s="31">
        <v>1.0</v>
      </c>
      <c r="F1257" s="31">
        <v>2.0</v>
      </c>
      <c r="G1257" s="32" t="str">
        <f>ifna(VLookup(S1257,Shiny!B:C, 2, 0),"")</f>
        <v/>
      </c>
      <c r="H1257" s="106" t="s">
        <v>1163</v>
      </c>
      <c r="I1257" s="103">
        <v>962.0</v>
      </c>
      <c r="J1257" s="54">
        <f>IFNA(VLOOKUP(S1257,'Imported Index'!A:B,2,0),1)</f>
        <v>1</v>
      </c>
      <c r="K1257" s="62"/>
      <c r="L1257" s="107"/>
      <c r="M1257" s="55"/>
      <c r="N1257" s="55"/>
      <c r="O1257" s="56" t="str">
        <f>ifna(VLookup(H1257, SwSh!A:B, 2, 0),"")</f>
        <v/>
      </c>
      <c r="P1257" s="64"/>
      <c r="Q1257" s="56" t="str">
        <f>ifna(VLookup(H1257, PLA!A:C, 3, 0),"")</f>
        <v/>
      </c>
      <c r="R1257" s="56">
        <f>ifna(VLookup(H1257, Sv!A:B, 2, 0),"")</f>
        <v>290</v>
      </c>
      <c r="S1257" s="58" t="str">
        <f t="shared" si="2"/>
        <v>bombirdier</v>
      </c>
    </row>
    <row r="1258" ht="31.5" customHeight="1">
      <c r="A1258" s="41">
        <v>1256.0</v>
      </c>
      <c r="B1258" s="41">
        <v>2.0</v>
      </c>
      <c r="C1258" s="41">
        <v>16.0</v>
      </c>
      <c r="D1258" s="41">
        <v>3.0</v>
      </c>
      <c r="E1258" s="41">
        <v>1.0</v>
      </c>
      <c r="F1258" s="41">
        <v>3.0</v>
      </c>
      <c r="G1258" s="42" t="str">
        <f>ifna(VLookup(S1258,Shiny!B:C, 2, 0),"")</f>
        <v/>
      </c>
      <c r="H1258" s="104" t="s">
        <v>1164</v>
      </c>
      <c r="I1258" s="95">
        <v>963.0</v>
      </c>
      <c r="J1258" s="45">
        <f>IFNA(VLOOKUP(S1258,'Imported Index'!A:B,2,0),1)</f>
        <v>1</v>
      </c>
      <c r="K1258" s="61"/>
      <c r="L1258" s="108"/>
      <c r="M1258" s="48"/>
      <c r="N1258" s="48"/>
      <c r="O1258" s="49" t="str">
        <f>ifna(VLookup(H1258, SwSh!A:B, 2, 0),"")</f>
        <v/>
      </c>
      <c r="P1258" s="63"/>
      <c r="Q1258" s="49" t="str">
        <f>ifna(VLookup(H1258, PLA!A:C, 3, 0),"")</f>
        <v/>
      </c>
      <c r="R1258" s="49">
        <f>ifna(VLookup(H1258, Sv!A:B, 2, 0),"")</f>
        <v>291</v>
      </c>
      <c r="S1258" s="51" t="str">
        <f t="shared" si="2"/>
        <v>finizen</v>
      </c>
    </row>
    <row r="1259" ht="31.5" customHeight="1">
      <c r="A1259" s="31">
        <v>1257.0</v>
      </c>
      <c r="B1259" s="31">
        <v>2.0</v>
      </c>
      <c r="C1259" s="31">
        <v>16.0</v>
      </c>
      <c r="D1259" s="31">
        <v>4.0</v>
      </c>
      <c r="E1259" s="31">
        <v>1.0</v>
      </c>
      <c r="F1259" s="31">
        <v>4.0</v>
      </c>
      <c r="G1259" s="32" t="str">
        <f>ifna(VLookup(S1259,Shiny!B:C, 2, 0),"")</f>
        <v/>
      </c>
      <c r="H1259" s="106" t="s">
        <v>1165</v>
      </c>
      <c r="I1259" s="103">
        <v>964.0</v>
      </c>
      <c r="J1259" s="54">
        <f>IFNA(VLOOKUP(S1259,'Imported Index'!A:B,2,0),1)</f>
        <v>1</v>
      </c>
      <c r="K1259" s="62"/>
      <c r="L1259" s="107"/>
      <c r="M1259" s="55"/>
      <c r="N1259" s="55"/>
      <c r="O1259" s="56" t="str">
        <f>ifna(VLookup(H1259, SwSh!A:B, 2, 0),"")</f>
        <v/>
      </c>
      <c r="P1259" s="64"/>
      <c r="Q1259" s="56" t="str">
        <f>ifna(VLookup(H1259, PLA!A:C, 3, 0),"")</f>
        <v/>
      </c>
      <c r="R1259" s="56">
        <f>ifna(VLookup(H1259, Sv!A:B, 2, 0),"")</f>
        <v>292</v>
      </c>
      <c r="S1259" s="58" t="str">
        <f t="shared" si="2"/>
        <v>palafin</v>
      </c>
    </row>
    <row r="1260" ht="31.5" customHeight="1">
      <c r="A1260" s="41">
        <v>1258.0</v>
      </c>
      <c r="B1260" s="41">
        <v>2.0</v>
      </c>
      <c r="C1260" s="41">
        <v>16.0</v>
      </c>
      <c r="D1260" s="41">
        <v>5.0</v>
      </c>
      <c r="E1260" s="41">
        <v>1.0</v>
      </c>
      <c r="F1260" s="41">
        <v>5.0</v>
      </c>
      <c r="G1260" s="42" t="str">
        <f>ifna(VLookup(S1260,Shiny!B:C, 2, 0),"")</f>
        <v/>
      </c>
      <c r="H1260" s="104" t="s">
        <v>1166</v>
      </c>
      <c r="I1260" s="95">
        <v>965.0</v>
      </c>
      <c r="J1260" s="45">
        <f>IFNA(VLOOKUP(S1260,'Imported Index'!A:B,2,0),1)</f>
        <v>1</v>
      </c>
      <c r="K1260" s="61"/>
      <c r="L1260" s="108"/>
      <c r="M1260" s="48"/>
      <c r="N1260" s="48"/>
      <c r="O1260" s="49" t="str">
        <f>ifna(VLookup(H1260, SwSh!A:B, 2, 0),"")</f>
        <v/>
      </c>
      <c r="P1260" s="63"/>
      <c r="Q1260" s="49" t="str">
        <f>ifna(VLookup(H1260, PLA!A:C, 3, 0),"")</f>
        <v/>
      </c>
      <c r="R1260" s="49">
        <f>ifna(VLookup(H1260, Sv!A:B, 2, 0),"")</f>
        <v>293</v>
      </c>
      <c r="S1260" s="51" t="str">
        <f t="shared" si="2"/>
        <v>varoom</v>
      </c>
    </row>
    <row r="1261" ht="31.5" customHeight="1">
      <c r="A1261" s="31">
        <v>1259.0</v>
      </c>
      <c r="B1261" s="31">
        <v>2.0</v>
      </c>
      <c r="C1261" s="31">
        <v>16.0</v>
      </c>
      <c r="D1261" s="31">
        <v>6.0</v>
      </c>
      <c r="E1261" s="31">
        <v>1.0</v>
      </c>
      <c r="F1261" s="31">
        <v>6.0</v>
      </c>
      <c r="G1261" s="32" t="str">
        <f>ifna(VLookup(S1261,Shiny!B:C, 2, 0),"")</f>
        <v/>
      </c>
      <c r="H1261" s="106" t="s">
        <v>1167</v>
      </c>
      <c r="I1261" s="103">
        <v>966.0</v>
      </c>
      <c r="J1261" s="54">
        <f>IFNA(VLOOKUP(S1261,'Imported Index'!A:B,2,0),1)</f>
        <v>1</v>
      </c>
      <c r="K1261" s="62"/>
      <c r="L1261" s="107"/>
      <c r="M1261" s="55"/>
      <c r="N1261" s="55"/>
      <c r="O1261" s="56" t="str">
        <f>ifna(VLookup(H1261, SwSh!A:B, 2, 0),"")</f>
        <v/>
      </c>
      <c r="P1261" s="64"/>
      <c r="Q1261" s="56" t="str">
        <f>ifna(VLookup(H1261, PLA!A:C, 3, 0),"")</f>
        <v/>
      </c>
      <c r="R1261" s="56">
        <f>ifna(VLookup(H1261, Sv!A:B, 2, 0),"")</f>
        <v>294</v>
      </c>
      <c r="S1261" s="58" t="str">
        <f t="shared" si="2"/>
        <v>revavroom</v>
      </c>
    </row>
    <row r="1262" ht="31.5" customHeight="1">
      <c r="A1262" s="41">
        <v>1260.0</v>
      </c>
      <c r="B1262" s="41">
        <v>2.0</v>
      </c>
      <c r="C1262" s="41">
        <v>16.0</v>
      </c>
      <c r="D1262" s="41">
        <v>7.0</v>
      </c>
      <c r="E1262" s="41">
        <v>2.0</v>
      </c>
      <c r="F1262" s="41">
        <v>1.0</v>
      </c>
      <c r="G1262" s="42" t="str">
        <f>ifna(VLookup(S1262,Shiny!B:C, 2, 0),"")</f>
        <v/>
      </c>
      <c r="H1262" s="104" t="s">
        <v>1168</v>
      </c>
      <c r="I1262" s="95">
        <v>967.0</v>
      </c>
      <c r="J1262" s="45">
        <f>IFNA(VLOOKUP(S1262,'Imported Index'!A:B,2,0),1)</f>
        <v>1</v>
      </c>
      <c r="K1262" s="61"/>
      <c r="L1262" s="108"/>
      <c r="M1262" s="48"/>
      <c r="N1262" s="48"/>
      <c r="O1262" s="49" t="str">
        <f>ifna(VLookup(H1262, SwSh!A:B, 2, 0),"")</f>
        <v/>
      </c>
      <c r="P1262" s="63"/>
      <c r="Q1262" s="49" t="str">
        <f>ifna(VLookup(H1262, PLA!A:C, 3, 0),"")</f>
        <v/>
      </c>
      <c r="R1262" s="49">
        <f>ifna(VLookup(H1262, Sv!A:B, 2, 0),"")</f>
        <v>295</v>
      </c>
      <c r="S1262" s="51" t="str">
        <f t="shared" si="2"/>
        <v>cyclizar</v>
      </c>
    </row>
    <row r="1263" ht="31.5" customHeight="1">
      <c r="A1263" s="31">
        <v>1261.0</v>
      </c>
      <c r="B1263" s="31">
        <v>2.0</v>
      </c>
      <c r="C1263" s="31">
        <v>16.0</v>
      </c>
      <c r="D1263" s="31">
        <v>8.0</v>
      </c>
      <c r="E1263" s="31">
        <v>2.0</v>
      </c>
      <c r="F1263" s="31">
        <v>2.0</v>
      </c>
      <c r="G1263" s="32" t="str">
        <f>ifna(VLookup(S1263,Shiny!B:C, 2, 0),"")</f>
        <v/>
      </c>
      <c r="H1263" s="106" t="s">
        <v>1169</v>
      </c>
      <c r="I1263" s="103">
        <v>968.0</v>
      </c>
      <c r="J1263" s="54">
        <f>IFNA(VLOOKUP(S1263,'Imported Index'!A:B,2,0),1)</f>
        <v>1</v>
      </c>
      <c r="K1263" s="62"/>
      <c r="L1263" s="107"/>
      <c r="M1263" s="55"/>
      <c r="N1263" s="55"/>
      <c r="O1263" s="56" t="str">
        <f>ifna(VLookup(H1263, SwSh!A:B, 2, 0),"")</f>
        <v/>
      </c>
      <c r="P1263" s="64"/>
      <c r="Q1263" s="56" t="str">
        <f>ifna(VLookup(H1263, PLA!A:C, 3, 0),"")</f>
        <v/>
      </c>
      <c r="R1263" s="56">
        <f>ifna(VLookup(H1263, Sv!A:B, 2, 0),"")</f>
        <v>296</v>
      </c>
      <c r="S1263" s="58" t="str">
        <f t="shared" si="2"/>
        <v>orthworm</v>
      </c>
    </row>
    <row r="1264" ht="31.5" customHeight="1">
      <c r="A1264" s="41">
        <v>1262.0</v>
      </c>
      <c r="B1264" s="41">
        <v>2.0</v>
      </c>
      <c r="C1264" s="41">
        <v>16.0</v>
      </c>
      <c r="D1264" s="41">
        <v>9.0</v>
      </c>
      <c r="E1264" s="41">
        <v>2.0</v>
      </c>
      <c r="F1264" s="41">
        <v>3.0</v>
      </c>
      <c r="G1264" s="42" t="str">
        <f>ifna(VLookup(S1264,Shiny!B:C, 2, 0),"")</f>
        <v/>
      </c>
      <c r="H1264" s="104" t="s">
        <v>1170</v>
      </c>
      <c r="I1264" s="95">
        <v>969.0</v>
      </c>
      <c r="J1264" s="45">
        <f>IFNA(VLOOKUP(S1264,'Imported Index'!A:B,2,0),1)</f>
        <v>1</v>
      </c>
      <c r="K1264" s="61"/>
      <c r="L1264" s="108"/>
      <c r="M1264" s="48"/>
      <c r="N1264" s="48"/>
      <c r="O1264" s="49" t="str">
        <f>ifna(VLookup(H1264, SwSh!A:B, 2, 0),"")</f>
        <v/>
      </c>
      <c r="P1264" s="63"/>
      <c r="Q1264" s="49" t="str">
        <f>ifna(VLookup(H1264, PLA!A:C, 3, 0),"")</f>
        <v/>
      </c>
      <c r="R1264" s="49">
        <f>ifna(VLookup(H1264, Sv!A:B, 2, 0),"")</f>
        <v>308</v>
      </c>
      <c r="S1264" s="51" t="str">
        <f t="shared" si="2"/>
        <v>glimmet</v>
      </c>
    </row>
    <row r="1265" ht="31.5" customHeight="1">
      <c r="A1265" s="31">
        <v>1263.0</v>
      </c>
      <c r="B1265" s="31">
        <v>2.0</v>
      </c>
      <c r="C1265" s="31">
        <v>16.0</v>
      </c>
      <c r="D1265" s="31">
        <v>10.0</v>
      </c>
      <c r="E1265" s="31">
        <v>2.0</v>
      </c>
      <c r="F1265" s="31">
        <v>4.0</v>
      </c>
      <c r="G1265" s="32" t="str">
        <f>ifna(VLookup(S1265,Shiny!B:C, 2, 0),"")</f>
        <v/>
      </c>
      <c r="H1265" s="106" t="s">
        <v>1171</v>
      </c>
      <c r="I1265" s="103">
        <v>970.0</v>
      </c>
      <c r="J1265" s="54">
        <f>IFNA(VLOOKUP(S1265,'Imported Index'!A:B,2,0),1)</f>
        <v>1</v>
      </c>
      <c r="K1265" s="62"/>
      <c r="L1265" s="107"/>
      <c r="M1265" s="55"/>
      <c r="N1265" s="55"/>
      <c r="O1265" s="56" t="str">
        <f>ifna(VLookup(H1265, SwSh!A:B, 2, 0),"")</f>
        <v/>
      </c>
      <c r="P1265" s="64"/>
      <c r="Q1265" s="56" t="str">
        <f>ifna(VLookup(H1265, PLA!A:C, 3, 0),"")</f>
        <v/>
      </c>
      <c r="R1265" s="56">
        <f>ifna(VLookup(H1265, Sv!A:B, 2, 0),"")</f>
        <v>309</v>
      </c>
      <c r="S1265" s="58" t="str">
        <f t="shared" si="2"/>
        <v>glimmora</v>
      </c>
    </row>
    <row r="1266" ht="31.5" customHeight="1">
      <c r="A1266" s="41">
        <v>1264.0</v>
      </c>
      <c r="B1266" s="41">
        <v>2.0</v>
      </c>
      <c r="C1266" s="41">
        <v>16.0</v>
      </c>
      <c r="D1266" s="41">
        <v>11.0</v>
      </c>
      <c r="E1266" s="41">
        <v>2.0</v>
      </c>
      <c r="F1266" s="41">
        <v>5.0</v>
      </c>
      <c r="G1266" s="42" t="str">
        <f>ifna(VLookup(S1266,Shiny!B:C, 2, 0),"")</f>
        <v/>
      </c>
      <c r="H1266" s="104" t="s">
        <v>1172</v>
      </c>
      <c r="I1266" s="95">
        <v>971.0</v>
      </c>
      <c r="J1266" s="45">
        <f>IFNA(VLOOKUP(S1266,'Imported Index'!A:B,2,0),1)</f>
        <v>1</v>
      </c>
      <c r="K1266" s="61"/>
      <c r="L1266" s="108"/>
      <c r="M1266" s="48"/>
      <c r="N1266" s="48"/>
      <c r="O1266" s="49" t="str">
        <f>ifna(VLookup(H1266, SwSh!A:B, 2, 0),"")</f>
        <v/>
      </c>
      <c r="P1266" s="63"/>
      <c r="Q1266" s="49" t="str">
        <f>ifna(VLookup(H1266, PLA!A:C, 3, 0),"")</f>
        <v/>
      </c>
      <c r="R1266" s="49">
        <f>ifna(VLookup(H1266, Sv!A:B, 2, 0),"")</f>
        <v>311</v>
      </c>
      <c r="S1266" s="51" t="str">
        <f t="shared" si="2"/>
        <v>greavard</v>
      </c>
    </row>
    <row r="1267" ht="31.5" customHeight="1">
      <c r="A1267" s="31">
        <v>1265.0</v>
      </c>
      <c r="B1267" s="31">
        <v>2.0</v>
      </c>
      <c r="C1267" s="31">
        <v>16.0</v>
      </c>
      <c r="D1267" s="31">
        <v>12.0</v>
      </c>
      <c r="E1267" s="31">
        <v>2.0</v>
      </c>
      <c r="F1267" s="31">
        <v>6.0</v>
      </c>
      <c r="G1267" s="32" t="str">
        <f>ifna(VLookup(S1267,Shiny!B:C, 2, 0),"")</f>
        <v/>
      </c>
      <c r="H1267" s="106" t="s">
        <v>1173</v>
      </c>
      <c r="I1267" s="103">
        <v>972.0</v>
      </c>
      <c r="J1267" s="54">
        <f>IFNA(VLOOKUP(S1267,'Imported Index'!A:B,2,0),1)</f>
        <v>1</v>
      </c>
      <c r="K1267" s="62"/>
      <c r="L1267" s="107"/>
      <c r="M1267" s="55"/>
      <c r="N1267" s="55"/>
      <c r="O1267" s="56" t="str">
        <f>ifna(VLookup(H1267, SwSh!A:B, 2, 0),"")</f>
        <v/>
      </c>
      <c r="P1267" s="64"/>
      <c r="Q1267" s="56" t="str">
        <f>ifna(VLookup(H1267, PLA!A:C, 3, 0),"")</f>
        <v/>
      </c>
      <c r="R1267" s="56">
        <f>ifna(VLookup(H1267, Sv!A:B, 2, 0),"")</f>
        <v>312</v>
      </c>
      <c r="S1267" s="58" t="str">
        <f t="shared" si="2"/>
        <v>houndstone</v>
      </c>
    </row>
    <row r="1268" ht="31.5" customHeight="1">
      <c r="A1268" s="41">
        <v>1266.0</v>
      </c>
      <c r="B1268" s="41">
        <v>2.0</v>
      </c>
      <c r="C1268" s="41">
        <v>16.0</v>
      </c>
      <c r="D1268" s="41">
        <v>13.0</v>
      </c>
      <c r="E1268" s="41">
        <v>3.0</v>
      </c>
      <c r="F1268" s="41">
        <v>1.0</v>
      </c>
      <c r="G1268" s="42" t="str">
        <f>ifna(VLookup(S1268,Shiny!B:C, 2, 0),"")</f>
        <v/>
      </c>
      <c r="H1268" s="104" t="s">
        <v>1174</v>
      </c>
      <c r="I1268" s="95">
        <v>973.0</v>
      </c>
      <c r="J1268" s="45">
        <f>IFNA(VLOOKUP(S1268,'Imported Index'!A:B,2,0),1)</f>
        <v>1</v>
      </c>
      <c r="K1268" s="61"/>
      <c r="L1268" s="108"/>
      <c r="M1268" s="48"/>
      <c r="N1268" s="48"/>
      <c r="O1268" s="49" t="str">
        <f>ifna(VLookup(H1268, SwSh!A:B, 2, 0),"")</f>
        <v/>
      </c>
      <c r="P1268" s="63"/>
      <c r="Q1268" s="49" t="str">
        <f>ifna(VLookup(H1268, PLA!A:C, 3, 0),"")</f>
        <v/>
      </c>
      <c r="R1268" s="49">
        <f>ifna(VLookup(H1268, Sv!A:B, 2, 0),"")</f>
        <v>346</v>
      </c>
      <c r="S1268" s="51" t="str">
        <f t="shared" si="2"/>
        <v>flamigo</v>
      </c>
    </row>
    <row r="1269" ht="31.5" customHeight="1">
      <c r="A1269" s="31">
        <v>1267.0</v>
      </c>
      <c r="B1269" s="31">
        <v>2.0</v>
      </c>
      <c r="C1269" s="31">
        <v>16.0</v>
      </c>
      <c r="D1269" s="31">
        <v>14.0</v>
      </c>
      <c r="E1269" s="31">
        <v>3.0</v>
      </c>
      <c r="F1269" s="31">
        <v>2.0</v>
      </c>
      <c r="G1269" s="32" t="str">
        <f>ifna(VLookup(S1269,Shiny!B:C, 2, 0),"")</f>
        <v/>
      </c>
      <c r="H1269" s="106" t="s">
        <v>1175</v>
      </c>
      <c r="I1269" s="103">
        <v>974.0</v>
      </c>
      <c r="J1269" s="54">
        <f>IFNA(VLOOKUP(S1269,'Imported Index'!A:B,2,0),1)</f>
        <v>1</v>
      </c>
      <c r="K1269" s="62"/>
      <c r="L1269" s="107"/>
      <c r="M1269" s="55"/>
      <c r="N1269" s="55"/>
      <c r="O1269" s="56" t="str">
        <f>ifna(VLookup(H1269, SwSh!A:B, 2, 0),"")</f>
        <v/>
      </c>
      <c r="P1269" s="64"/>
      <c r="Q1269" s="56" t="str">
        <f>ifna(VLookup(H1269, PLA!A:C, 3, 0),"")</f>
        <v/>
      </c>
      <c r="R1269" s="56">
        <f>ifna(VLookup(H1269, Sv!A:B, 2, 0),"")</f>
        <v>361</v>
      </c>
      <c r="S1269" s="58" t="str">
        <f t="shared" si="2"/>
        <v>cetoddle</v>
      </c>
    </row>
    <row r="1270" ht="31.5" customHeight="1">
      <c r="A1270" s="41">
        <v>1268.0</v>
      </c>
      <c r="B1270" s="41">
        <v>2.0</v>
      </c>
      <c r="C1270" s="41">
        <v>16.0</v>
      </c>
      <c r="D1270" s="41">
        <v>15.0</v>
      </c>
      <c r="E1270" s="41">
        <v>3.0</v>
      </c>
      <c r="F1270" s="41">
        <v>3.0</v>
      </c>
      <c r="G1270" s="42" t="str">
        <f>ifna(VLookup(S1270,Shiny!B:C, 2, 0),"")</f>
        <v/>
      </c>
      <c r="H1270" s="104" t="s">
        <v>1176</v>
      </c>
      <c r="I1270" s="95">
        <v>975.0</v>
      </c>
      <c r="J1270" s="45">
        <f>IFNA(VLOOKUP(S1270,'Imported Index'!A:B,2,0),1)</f>
        <v>1</v>
      </c>
      <c r="K1270" s="61"/>
      <c r="L1270" s="108"/>
      <c r="M1270" s="48"/>
      <c r="N1270" s="48"/>
      <c r="O1270" s="49" t="str">
        <f>ifna(VLookup(H1270, SwSh!A:B, 2, 0),"")</f>
        <v/>
      </c>
      <c r="P1270" s="63"/>
      <c r="Q1270" s="49" t="str">
        <f>ifna(VLookup(H1270, PLA!A:C, 3, 0),"")</f>
        <v/>
      </c>
      <c r="R1270" s="49">
        <f>ifna(VLookup(H1270, Sv!A:B, 2, 0),"")</f>
        <v>362</v>
      </c>
      <c r="S1270" s="51" t="str">
        <f t="shared" si="2"/>
        <v>cetitan</v>
      </c>
    </row>
    <row r="1271" ht="31.5" customHeight="1">
      <c r="A1271" s="31">
        <v>1269.0</v>
      </c>
      <c r="B1271" s="31">
        <v>2.0</v>
      </c>
      <c r="C1271" s="31">
        <v>16.0</v>
      </c>
      <c r="D1271" s="31">
        <v>16.0</v>
      </c>
      <c r="E1271" s="31">
        <v>3.0</v>
      </c>
      <c r="F1271" s="31">
        <v>4.0</v>
      </c>
      <c r="G1271" s="32" t="str">
        <f>ifna(VLookup(S1271,Shiny!B:C, 2, 0),"")</f>
        <v/>
      </c>
      <c r="H1271" s="106" t="s">
        <v>1177</v>
      </c>
      <c r="I1271" s="103">
        <v>976.0</v>
      </c>
      <c r="J1271" s="54">
        <f>IFNA(VLOOKUP(S1271,'Imported Index'!A:B,2,0),1)</f>
        <v>1</v>
      </c>
      <c r="K1271" s="62"/>
      <c r="L1271" s="107"/>
      <c r="M1271" s="55"/>
      <c r="N1271" s="55"/>
      <c r="O1271" s="56" t="str">
        <f>ifna(VLookup(H1271, SwSh!A:B, 2, 0),"")</f>
        <v/>
      </c>
      <c r="P1271" s="64"/>
      <c r="Q1271" s="56" t="str">
        <f>ifna(VLookup(H1271, PLA!A:C, 3, 0),"")</f>
        <v/>
      </c>
      <c r="R1271" s="56">
        <f>ifna(VLookup(H1271, Sv!A:B, 2, 0),"")</f>
        <v>373</v>
      </c>
      <c r="S1271" s="58" t="str">
        <f t="shared" si="2"/>
        <v>veluza</v>
      </c>
    </row>
    <row r="1272" ht="31.5" customHeight="1">
      <c r="A1272" s="41">
        <v>1270.0</v>
      </c>
      <c r="B1272" s="41">
        <v>2.0</v>
      </c>
      <c r="C1272" s="41">
        <v>16.0</v>
      </c>
      <c r="D1272" s="41">
        <v>17.0</v>
      </c>
      <c r="E1272" s="41">
        <v>3.0</v>
      </c>
      <c r="F1272" s="41">
        <v>5.0</v>
      </c>
      <c r="G1272" s="42" t="str">
        <f>ifna(VLookup(S1272,Shiny!B:C, 2, 0),"")</f>
        <v/>
      </c>
      <c r="H1272" s="104" t="s">
        <v>1178</v>
      </c>
      <c r="I1272" s="95">
        <v>977.0</v>
      </c>
      <c r="J1272" s="45">
        <f>IFNA(VLOOKUP(S1272,'Imported Index'!A:B,2,0),1)</f>
        <v>1</v>
      </c>
      <c r="K1272" s="61"/>
      <c r="L1272" s="108"/>
      <c r="M1272" s="48"/>
      <c r="N1272" s="48"/>
      <c r="O1272" s="49" t="str">
        <f>ifna(VLookup(H1272, SwSh!A:B, 2, 0),"")</f>
        <v/>
      </c>
      <c r="P1272" s="63"/>
      <c r="Q1272" s="49" t="str">
        <f>ifna(VLookup(H1272, PLA!A:C, 3, 0),"")</f>
        <v/>
      </c>
      <c r="R1272" s="49">
        <f>ifna(VLookup(H1272, Sv!A:B, 2, 0),"")</f>
        <v>374</v>
      </c>
      <c r="S1272" s="51" t="str">
        <f t="shared" si="2"/>
        <v>dondozo</v>
      </c>
    </row>
    <row r="1273" ht="31.5" customHeight="1">
      <c r="A1273" s="31">
        <v>1271.0</v>
      </c>
      <c r="B1273" s="31">
        <v>2.0</v>
      </c>
      <c r="C1273" s="31">
        <v>16.0</v>
      </c>
      <c r="D1273" s="31">
        <v>18.0</v>
      </c>
      <c r="E1273" s="31">
        <v>3.0</v>
      </c>
      <c r="F1273" s="31">
        <v>6.0</v>
      </c>
      <c r="G1273" s="32" t="str">
        <f>ifna(VLookup(S1273,Shiny!B:C, 2, 0),"")</f>
        <v/>
      </c>
      <c r="H1273" s="106" t="s">
        <v>1179</v>
      </c>
      <c r="I1273" s="103">
        <v>978.0</v>
      </c>
      <c r="J1273" s="54">
        <f>IFNA(VLOOKUP(S1273,'Imported Index'!A:B,2,0),1)</f>
        <v>1</v>
      </c>
      <c r="K1273" s="62"/>
      <c r="L1273" s="62" t="s">
        <v>1180</v>
      </c>
      <c r="M1273" s="55"/>
      <c r="N1273" s="55"/>
      <c r="O1273" s="56" t="str">
        <f>ifna(VLookup(H1273, SwSh!A:B, 2, 0),"")</f>
        <v/>
      </c>
      <c r="P1273" s="64"/>
      <c r="Q1273" s="56" t="str">
        <f>ifna(VLookup(H1273, PLA!A:C, 3, 0),"")</f>
        <v/>
      </c>
      <c r="R1273" s="56">
        <f>ifna(VLookup(H1273, Sv!A:B, 2, 0),"")</f>
        <v>375</v>
      </c>
      <c r="S1273" s="58" t="str">
        <f t="shared" si="2"/>
        <v>tatsugiri</v>
      </c>
    </row>
    <row r="1274" ht="31.5" customHeight="1">
      <c r="A1274" s="41">
        <v>1272.0</v>
      </c>
      <c r="B1274" s="41">
        <v>2.0</v>
      </c>
      <c r="C1274" s="41">
        <v>16.0</v>
      </c>
      <c r="D1274" s="41">
        <v>19.0</v>
      </c>
      <c r="E1274" s="41">
        <v>4.0</v>
      </c>
      <c r="F1274" s="41">
        <v>1.0</v>
      </c>
      <c r="G1274" s="42" t="str">
        <f>ifna(VLookup(S1274,Shiny!B:C, 2, 0),"")</f>
        <v/>
      </c>
      <c r="H1274" s="104" t="s">
        <v>1179</v>
      </c>
      <c r="I1274" s="95">
        <v>978.0</v>
      </c>
      <c r="J1274" s="45">
        <f>IFNA(VLOOKUP(S1274,'Imported Index'!A:B,2,0),1)</f>
        <v>1</v>
      </c>
      <c r="K1274" s="61"/>
      <c r="L1274" s="61" t="s">
        <v>1181</v>
      </c>
      <c r="M1274" s="59">
        <v>-1.0</v>
      </c>
      <c r="N1274" s="48"/>
      <c r="O1274" s="49" t="str">
        <f>ifna(VLookup(H1274, SwSh!A:B, 2, 0),"")</f>
        <v/>
      </c>
      <c r="P1274" s="63"/>
      <c r="Q1274" s="49" t="str">
        <f>ifna(VLookup(H1274, PLA!A:C, 3, 0),"")</f>
        <v/>
      </c>
      <c r="R1274" s="49">
        <f>ifna(VLookup(H1274, Sv!A:B, 2, 0),"")</f>
        <v>375</v>
      </c>
      <c r="S1274" s="51" t="str">
        <f t="shared" si="2"/>
        <v>tatsugiri-1</v>
      </c>
    </row>
    <row r="1275" ht="31.5" customHeight="1">
      <c r="A1275" s="31">
        <v>1273.0</v>
      </c>
      <c r="B1275" s="31">
        <v>2.0</v>
      </c>
      <c r="C1275" s="31">
        <v>16.0</v>
      </c>
      <c r="D1275" s="31">
        <v>20.0</v>
      </c>
      <c r="E1275" s="31">
        <v>4.0</v>
      </c>
      <c r="F1275" s="31">
        <v>2.0</v>
      </c>
      <c r="G1275" s="32" t="str">
        <f>ifna(VLookup(S1275,Shiny!B:C, 2, 0),"")</f>
        <v/>
      </c>
      <c r="H1275" s="106" t="s">
        <v>1179</v>
      </c>
      <c r="I1275" s="103">
        <v>978.0</v>
      </c>
      <c r="J1275" s="54">
        <f>IFNA(VLOOKUP(S1275,'Imported Index'!A:B,2,0),1)</f>
        <v>1</v>
      </c>
      <c r="K1275" s="62"/>
      <c r="L1275" s="62" t="s">
        <v>1182</v>
      </c>
      <c r="M1275" s="37">
        <v>-2.0</v>
      </c>
      <c r="N1275" s="55"/>
      <c r="O1275" s="56" t="str">
        <f>ifna(VLookup(H1275, SwSh!A:B, 2, 0),"")</f>
        <v/>
      </c>
      <c r="P1275" s="64"/>
      <c r="Q1275" s="56" t="str">
        <f>ifna(VLookup(H1275, PLA!A:C, 3, 0),"")</f>
        <v/>
      </c>
      <c r="R1275" s="56">
        <f>ifna(VLookup(H1275, Sv!A:B, 2, 0),"")</f>
        <v>375</v>
      </c>
      <c r="S1275" s="58" t="str">
        <f t="shared" si="2"/>
        <v>tatsugiri-2</v>
      </c>
    </row>
    <row r="1276" ht="31.5" customHeight="1">
      <c r="A1276" s="41">
        <v>1274.0</v>
      </c>
      <c r="B1276" s="41">
        <v>2.0</v>
      </c>
      <c r="C1276" s="41">
        <v>16.0</v>
      </c>
      <c r="D1276" s="41">
        <v>21.0</v>
      </c>
      <c r="E1276" s="41">
        <v>4.0</v>
      </c>
      <c r="F1276" s="41">
        <v>3.0</v>
      </c>
      <c r="G1276" s="42" t="str">
        <f>ifna(VLookup(S1276,Shiny!B:C, 2, 0),"")</f>
        <v/>
      </c>
      <c r="H1276" s="104" t="s">
        <v>1183</v>
      </c>
      <c r="I1276" s="95">
        <v>979.0</v>
      </c>
      <c r="J1276" s="45">
        <f>IFNA(VLOOKUP(S1276,'Imported Index'!A:B,2,0),1)</f>
        <v>1</v>
      </c>
      <c r="K1276" s="61"/>
      <c r="L1276" s="108"/>
      <c r="M1276" s="48"/>
      <c r="N1276" s="48"/>
      <c r="O1276" s="49" t="str">
        <f>ifna(VLookup(H1276, SwSh!A:B, 2, 0),"")</f>
        <v/>
      </c>
      <c r="P1276" s="63"/>
      <c r="Q1276" s="49" t="str">
        <f>ifna(VLookup(H1276, PLA!A:C, 3, 0),"")</f>
        <v/>
      </c>
      <c r="R1276" s="49">
        <f>ifna(VLookup(H1276, Sv!A:B, 2, 0),"")</f>
        <v>160</v>
      </c>
      <c r="S1276" s="51" t="str">
        <f t="shared" si="2"/>
        <v>annihilape</v>
      </c>
    </row>
    <row r="1277" ht="31.5" customHeight="1">
      <c r="A1277" s="31">
        <v>1275.0</v>
      </c>
      <c r="B1277" s="31">
        <v>2.0</v>
      </c>
      <c r="C1277" s="31">
        <v>16.0</v>
      </c>
      <c r="D1277" s="31">
        <v>22.0</v>
      </c>
      <c r="E1277" s="31">
        <v>4.0</v>
      </c>
      <c r="F1277" s="31">
        <v>4.0</v>
      </c>
      <c r="G1277" s="32" t="str">
        <f>ifna(VLookup(S1277,Shiny!B:C, 2, 0),"")</f>
        <v/>
      </c>
      <c r="H1277" s="106" t="s">
        <v>1184</v>
      </c>
      <c r="I1277" s="103">
        <v>980.0</v>
      </c>
      <c r="J1277" s="54">
        <f>IFNA(VLOOKUP(S1277,'Imported Index'!A:B,2,0),1)</f>
        <v>1</v>
      </c>
      <c r="K1277" s="62"/>
      <c r="L1277" s="107"/>
      <c r="M1277" s="55"/>
      <c r="N1277" s="55"/>
      <c r="O1277" s="56" t="str">
        <f>ifna(VLookup(H1277, SwSh!A:B, 2, 0),"")</f>
        <v/>
      </c>
      <c r="P1277" s="64"/>
      <c r="Q1277" s="56" t="str">
        <f>ifna(VLookup(H1277, PLA!A:C, 3, 0),"")</f>
        <v/>
      </c>
      <c r="R1277" s="56">
        <f>ifna(VLookup(H1277, Sv!A:B, 2, 0),"")</f>
        <v>54</v>
      </c>
      <c r="S1277" s="58" t="str">
        <f t="shared" si="2"/>
        <v>clodsire</v>
      </c>
    </row>
    <row r="1278" ht="31.5" customHeight="1">
      <c r="A1278" s="41">
        <v>1276.0</v>
      </c>
      <c r="B1278" s="41">
        <v>2.0</v>
      </c>
      <c r="C1278" s="41">
        <v>16.0</v>
      </c>
      <c r="D1278" s="41">
        <v>23.0</v>
      </c>
      <c r="E1278" s="41">
        <v>4.0</v>
      </c>
      <c r="F1278" s="41">
        <v>5.0</v>
      </c>
      <c r="G1278" s="42" t="str">
        <f>ifna(VLookup(S1278,Shiny!B:C, 2, 0),"")</f>
        <v/>
      </c>
      <c r="H1278" s="104" t="s">
        <v>1185</v>
      </c>
      <c r="I1278" s="95">
        <v>981.0</v>
      </c>
      <c r="J1278" s="45">
        <f>IFNA(VLOOKUP(S1278,'Imported Index'!A:B,2,0),1)</f>
        <v>1</v>
      </c>
      <c r="K1278" s="61"/>
      <c r="L1278" s="108"/>
      <c r="M1278" s="48"/>
      <c r="N1278" s="48"/>
      <c r="O1278" s="49" t="str">
        <f>ifna(VLookup(H1278, SwSh!A:B, 2, 0),"")</f>
        <v/>
      </c>
      <c r="P1278" s="63"/>
      <c r="Q1278" s="49" t="str">
        <f>ifna(VLookup(H1278, PLA!A:C, 3, 0),"")</f>
        <v/>
      </c>
      <c r="R1278" s="49">
        <f>ifna(VLookup(H1278, Sv!A:B, 2, 0),"")</f>
        <v>193</v>
      </c>
      <c r="S1278" s="51" t="str">
        <f t="shared" si="2"/>
        <v>farigiraf</v>
      </c>
    </row>
    <row r="1279" ht="31.5" customHeight="1">
      <c r="A1279" s="31">
        <v>1277.0</v>
      </c>
      <c r="B1279" s="31">
        <v>2.0</v>
      </c>
      <c r="C1279" s="31">
        <v>16.0</v>
      </c>
      <c r="D1279" s="31">
        <v>24.0</v>
      </c>
      <c r="E1279" s="31">
        <v>4.0</v>
      </c>
      <c r="F1279" s="31">
        <v>6.0</v>
      </c>
      <c r="G1279" s="32" t="str">
        <f>ifna(VLookup(S1279,Shiny!B:C, 2, 0),"")</f>
        <v/>
      </c>
      <c r="H1279" s="106" t="s">
        <v>1186</v>
      </c>
      <c r="I1279" s="103">
        <v>982.0</v>
      </c>
      <c r="J1279" s="54">
        <f>IFNA(VLOOKUP(S1279,'Imported Index'!A:B,2,0),1)</f>
        <v>1</v>
      </c>
      <c r="K1279" s="62"/>
      <c r="L1279" s="62" t="s">
        <v>1187</v>
      </c>
      <c r="M1279" s="55"/>
      <c r="N1279" s="55"/>
      <c r="O1279" s="56" t="str">
        <f>ifna(VLookup(H1279, SwSh!A:B, 2, 0),"")</f>
        <v/>
      </c>
      <c r="P1279" s="64"/>
      <c r="Q1279" s="56" t="str">
        <f>ifna(VLookup(H1279, PLA!A:C, 3, 0),"")</f>
        <v/>
      </c>
      <c r="R1279" s="56">
        <f>ifna(VLookup(H1279, Sv!A:B, 2, 0),"")</f>
        <v>189</v>
      </c>
      <c r="S1279" s="58" t="str">
        <f t="shared" si="2"/>
        <v>dudunsparce</v>
      </c>
    </row>
    <row r="1280" ht="31.5" customHeight="1">
      <c r="A1280" s="41">
        <v>1278.0</v>
      </c>
      <c r="B1280" s="41">
        <v>2.0</v>
      </c>
      <c r="C1280" s="41">
        <v>16.0</v>
      </c>
      <c r="D1280" s="41">
        <v>25.0</v>
      </c>
      <c r="E1280" s="41">
        <v>5.0</v>
      </c>
      <c r="F1280" s="41">
        <v>1.0</v>
      </c>
      <c r="G1280" s="42" t="str">
        <f>ifna(VLookup(S1280,Shiny!B:C, 2, 0),"")</f>
        <v/>
      </c>
      <c r="H1280" s="104" t="s">
        <v>1186</v>
      </c>
      <c r="I1280" s="95">
        <v>982.0</v>
      </c>
      <c r="J1280" s="45">
        <f>IFNA(VLOOKUP(S1280,'Imported Index'!A:B,2,0),1)</f>
        <v>1</v>
      </c>
      <c r="K1280" s="61"/>
      <c r="L1280" s="61" t="s">
        <v>1188</v>
      </c>
      <c r="M1280" s="59">
        <v>-1.0</v>
      </c>
      <c r="N1280" s="48"/>
      <c r="O1280" s="49" t="str">
        <f>ifna(VLookup(H1280, SwSh!A:B, 2, 0),"")</f>
        <v/>
      </c>
      <c r="P1280" s="63"/>
      <c r="Q1280" s="49" t="str">
        <f>ifna(VLookup(H1280, PLA!A:C, 3, 0),"")</f>
        <v/>
      </c>
      <c r="R1280" s="49">
        <f>ifna(VLookup(H1280, Sv!A:B, 2, 0),"")</f>
        <v>189</v>
      </c>
      <c r="S1280" s="51" t="str">
        <f t="shared" si="2"/>
        <v>dudunsparce-1</v>
      </c>
    </row>
    <row r="1281" ht="31.5" customHeight="1">
      <c r="A1281" s="31">
        <v>1279.0</v>
      </c>
      <c r="B1281" s="31">
        <v>2.0</v>
      </c>
      <c r="C1281" s="31">
        <v>16.0</v>
      </c>
      <c r="D1281" s="31">
        <v>26.0</v>
      </c>
      <c r="E1281" s="31">
        <v>5.0</v>
      </c>
      <c r="F1281" s="31">
        <v>2.0</v>
      </c>
      <c r="G1281" s="32" t="str">
        <f>ifna(VLookup(S1281,Shiny!B:C, 2, 0),"")</f>
        <v/>
      </c>
      <c r="H1281" s="106" t="s">
        <v>1189</v>
      </c>
      <c r="I1281" s="103">
        <v>983.0</v>
      </c>
      <c r="J1281" s="54">
        <f>IFNA(VLOOKUP(S1281,'Imported Index'!A:B,2,0),1)</f>
        <v>1</v>
      </c>
      <c r="K1281" s="62"/>
      <c r="L1281" s="107"/>
      <c r="M1281" s="55"/>
      <c r="N1281" s="55"/>
      <c r="O1281" s="56" t="str">
        <f>ifna(VLookup(H1281, SwSh!A:B, 2, 0),"")</f>
        <v/>
      </c>
      <c r="P1281" s="64"/>
      <c r="Q1281" s="56" t="str">
        <f>ifna(VLookup(H1281, PLA!A:C, 3, 0),"")</f>
        <v/>
      </c>
      <c r="R1281" s="56">
        <f>ifna(VLookup(H1281, Sv!A:B, 2, 0),"")</f>
        <v>369</v>
      </c>
      <c r="S1281" s="58" t="str">
        <f t="shared" si="2"/>
        <v>kingambit</v>
      </c>
    </row>
    <row r="1282" ht="31.5" customHeight="1">
      <c r="A1282" s="41">
        <v>1280.0</v>
      </c>
      <c r="B1282" s="41">
        <v>2.0</v>
      </c>
      <c r="C1282" s="41">
        <v>16.0</v>
      </c>
      <c r="D1282" s="41">
        <v>27.0</v>
      </c>
      <c r="E1282" s="41">
        <v>5.0</v>
      </c>
      <c r="F1282" s="41">
        <v>3.0</v>
      </c>
      <c r="G1282" s="42" t="str">
        <f>ifna(VLookup(S1282,Shiny!B:C, 2, 0),"")</f>
        <v/>
      </c>
      <c r="H1282" s="104" t="s">
        <v>1190</v>
      </c>
      <c r="I1282" s="95">
        <v>984.0</v>
      </c>
      <c r="J1282" s="45">
        <f>IFNA(VLOOKUP(S1282,'Imported Index'!A:B,2,0),1)</f>
        <v>1</v>
      </c>
      <c r="K1282" s="61"/>
      <c r="L1282" s="108"/>
      <c r="M1282" s="48"/>
      <c r="N1282" s="48"/>
      <c r="O1282" s="49" t="str">
        <f>ifna(VLookup(H1282, SwSh!A:B, 2, 0),"")</f>
        <v/>
      </c>
      <c r="P1282" s="63"/>
      <c r="Q1282" s="49" t="str">
        <f>ifna(VLookup(H1282, PLA!A:C, 3, 0),"")</f>
        <v/>
      </c>
      <c r="R1282" s="49">
        <f>ifna(VLookup(H1282, Sv!A:B, 2, 0),"")</f>
        <v>376</v>
      </c>
      <c r="S1282" s="51" t="str">
        <f t="shared" si="2"/>
        <v>great tusk</v>
      </c>
    </row>
    <row r="1283" ht="31.5" customHeight="1">
      <c r="A1283" s="31">
        <v>1281.0</v>
      </c>
      <c r="B1283" s="31">
        <v>2.0</v>
      </c>
      <c r="C1283" s="31">
        <v>16.0</v>
      </c>
      <c r="D1283" s="31">
        <v>28.0</v>
      </c>
      <c r="E1283" s="31">
        <v>5.0</v>
      </c>
      <c r="F1283" s="31">
        <v>4.0</v>
      </c>
      <c r="G1283" s="32" t="str">
        <f>ifna(VLookup(S1283,Shiny!B:C, 2, 0),"")</f>
        <v/>
      </c>
      <c r="H1283" s="106" t="s">
        <v>1191</v>
      </c>
      <c r="I1283" s="103">
        <v>985.0</v>
      </c>
      <c r="J1283" s="54">
        <f>IFNA(VLOOKUP(S1283,'Imported Index'!A:B,2,0),1)</f>
        <v>1</v>
      </c>
      <c r="K1283" s="62"/>
      <c r="L1283" s="107"/>
      <c r="M1283" s="55"/>
      <c r="N1283" s="55"/>
      <c r="O1283" s="56" t="str">
        <f>ifna(VLookup(H1283, SwSh!A:B, 2, 0),"")</f>
        <v/>
      </c>
      <c r="P1283" s="64"/>
      <c r="Q1283" s="56" t="str">
        <f>ifna(VLookup(H1283, PLA!A:C, 3, 0),"")</f>
        <v/>
      </c>
      <c r="R1283" s="56">
        <f>ifna(VLookup(H1283, Sv!A:B, 2, 0),"")</f>
        <v>377</v>
      </c>
      <c r="S1283" s="58" t="str">
        <f t="shared" si="2"/>
        <v>scream tail</v>
      </c>
    </row>
    <row r="1284" ht="31.5" customHeight="1">
      <c r="A1284" s="41">
        <v>1282.0</v>
      </c>
      <c r="B1284" s="41">
        <v>2.0</v>
      </c>
      <c r="C1284" s="41">
        <v>16.0</v>
      </c>
      <c r="D1284" s="41">
        <v>29.0</v>
      </c>
      <c r="E1284" s="41">
        <v>5.0</v>
      </c>
      <c r="F1284" s="41">
        <v>5.0</v>
      </c>
      <c r="G1284" s="42" t="str">
        <f>ifna(VLookup(S1284,Shiny!B:C, 2, 0),"")</f>
        <v/>
      </c>
      <c r="H1284" s="104" t="s">
        <v>1192</v>
      </c>
      <c r="I1284" s="95">
        <v>986.0</v>
      </c>
      <c r="J1284" s="45">
        <f>IFNA(VLOOKUP(S1284,'Imported Index'!A:B,2,0),1)</f>
        <v>1</v>
      </c>
      <c r="K1284" s="61"/>
      <c r="L1284" s="108"/>
      <c r="M1284" s="48"/>
      <c r="N1284" s="48"/>
      <c r="O1284" s="49" t="str">
        <f>ifna(VLookup(H1284, SwSh!A:B, 2, 0),"")</f>
        <v/>
      </c>
      <c r="P1284" s="63"/>
      <c r="Q1284" s="49" t="str">
        <f>ifna(VLookup(H1284, PLA!A:C, 3, 0),"")</f>
        <v/>
      </c>
      <c r="R1284" s="49">
        <f>ifna(VLookup(H1284, Sv!A:B, 2, 0),"")</f>
        <v>378</v>
      </c>
      <c r="S1284" s="51" t="str">
        <f t="shared" si="2"/>
        <v>brute bonnet</v>
      </c>
    </row>
    <row r="1285" ht="31.5" customHeight="1">
      <c r="A1285" s="31">
        <v>1283.0</v>
      </c>
      <c r="B1285" s="31">
        <v>2.0</v>
      </c>
      <c r="C1285" s="31">
        <v>16.0</v>
      </c>
      <c r="D1285" s="31">
        <v>30.0</v>
      </c>
      <c r="E1285" s="31">
        <v>5.0</v>
      </c>
      <c r="F1285" s="31">
        <v>6.0</v>
      </c>
      <c r="G1285" s="32" t="str">
        <f>ifna(VLookup(S1285,Shiny!B:C, 2, 0),"")</f>
        <v/>
      </c>
      <c r="H1285" s="106" t="s">
        <v>1193</v>
      </c>
      <c r="I1285" s="103">
        <v>987.0</v>
      </c>
      <c r="J1285" s="54">
        <f>IFNA(VLOOKUP(S1285,'Imported Index'!A:B,2,0),1)</f>
        <v>1</v>
      </c>
      <c r="K1285" s="62"/>
      <c r="L1285" s="107"/>
      <c r="M1285" s="55"/>
      <c r="N1285" s="55"/>
      <c r="O1285" s="56" t="str">
        <f>ifna(VLookup(H1285, SwSh!A:B, 2, 0),"")</f>
        <v/>
      </c>
      <c r="P1285" s="64"/>
      <c r="Q1285" s="56" t="str">
        <f>ifna(VLookup(H1285, PLA!A:C, 3, 0),"")</f>
        <v/>
      </c>
      <c r="R1285" s="56">
        <f>ifna(VLookup(H1285, Sv!A:B, 2, 0),"")</f>
        <v>379</v>
      </c>
      <c r="S1285" s="58" t="str">
        <f t="shared" si="2"/>
        <v>flutter mane</v>
      </c>
    </row>
    <row r="1286" ht="31.5" customHeight="1">
      <c r="A1286" s="41">
        <v>1284.0</v>
      </c>
      <c r="B1286" s="41">
        <v>2.0</v>
      </c>
      <c r="C1286" s="41">
        <v>17.0</v>
      </c>
      <c r="D1286" s="41">
        <v>1.0</v>
      </c>
      <c r="E1286" s="41">
        <v>1.0</v>
      </c>
      <c r="F1286" s="41">
        <v>1.0</v>
      </c>
      <c r="G1286" s="42" t="str">
        <f>ifna(VLookup(S1286,Shiny!B:C, 2, 0),"")</f>
        <v/>
      </c>
      <c r="H1286" s="104" t="s">
        <v>1194</v>
      </c>
      <c r="I1286" s="95">
        <v>988.0</v>
      </c>
      <c r="J1286" s="45">
        <f>IFNA(VLOOKUP(S1286,'Imported Index'!A:B,2,0),1)</f>
        <v>1</v>
      </c>
      <c r="K1286" s="61"/>
      <c r="L1286" s="108"/>
      <c r="M1286" s="48"/>
      <c r="N1286" s="48"/>
      <c r="O1286" s="49" t="str">
        <f>ifna(VLookup(H1286, SwSh!A:B, 2, 0),"")</f>
        <v/>
      </c>
      <c r="P1286" s="63"/>
      <c r="Q1286" s="49" t="str">
        <f>ifna(VLookup(H1286, PLA!A:C, 3, 0),"")</f>
        <v/>
      </c>
      <c r="R1286" s="49">
        <f>ifna(VLookup(H1286, Sv!A:B, 2, 0),"")</f>
        <v>380</v>
      </c>
      <c r="S1286" s="51" t="str">
        <f t="shared" si="2"/>
        <v>slither wing</v>
      </c>
    </row>
    <row r="1287" ht="31.5" customHeight="1">
      <c r="A1287" s="31">
        <v>1285.0</v>
      </c>
      <c r="B1287" s="31">
        <v>2.0</v>
      </c>
      <c r="C1287" s="31">
        <v>17.0</v>
      </c>
      <c r="D1287" s="31">
        <v>2.0</v>
      </c>
      <c r="E1287" s="31">
        <v>1.0</v>
      </c>
      <c r="F1287" s="31">
        <v>2.0</v>
      </c>
      <c r="G1287" s="32" t="str">
        <f>ifna(VLookup(S1287,Shiny!B:C, 2, 0),"")</f>
        <v/>
      </c>
      <c r="H1287" s="106" t="s">
        <v>1195</v>
      </c>
      <c r="I1287" s="103">
        <v>989.0</v>
      </c>
      <c r="J1287" s="54">
        <f>IFNA(VLOOKUP(S1287,'Imported Index'!A:B,2,0),1)</f>
        <v>1</v>
      </c>
      <c r="K1287" s="62"/>
      <c r="L1287" s="107"/>
      <c r="M1287" s="55"/>
      <c r="N1287" s="55"/>
      <c r="O1287" s="56" t="str">
        <f>ifna(VLookup(H1287, SwSh!A:B, 2, 0),"")</f>
        <v/>
      </c>
      <c r="P1287" s="64"/>
      <c r="Q1287" s="56" t="str">
        <f>ifna(VLookup(H1287, PLA!A:C, 3, 0),"")</f>
        <v/>
      </c>
      <c r="R1287" s="56">
        <f>ifna(VLookup(H1287, Sv!A:B, 2, 0),"")</f>
        <v>381</v>
      </c>
      <c r="S1287" s="58" t="str">
        <f t="shared" si="2"/>
        <v>sandy shocks</v>
      </c>
    </row>
    <row r="1288" ht="31.5" customHeight="1">
      <c r="A1288" s="41">
        <v>1286.0</v>
      </c>
      <c r="B1288" s="41">
        <v>2.0</v>
      </c>
      <c r="C1288" s="41">
        <v>17.0</v>
      </c>
      <c r="D1288" s="41">
        <v>3.0</v>
      </c>
      <c r="E1288" s="41">
        <v>1.0</v>
      </c>
      <c r="F1288" s="41">
        <v>3.0</v>
      </c>
      <c r="G1288" s="42" t="str">
        <f>ifna(VLookup(S1288,Shiny!B:C, 2, 0),"")</f>
        <v/>
      </c>
      <c r="H1288" s="104" t="s">
        <v>1196</v>
      </c>
      <c r="I1288" s="95">
        <v>990.0</v>
      </c>
      <c r="J1288" s="45">
        <f>IFNA(VLOOKUP(S1288,'Imported Index'!A:B,2,0),1)</f>
        <v>1</v>
      </c>
      <c r="K1288" s="61"/>
      <c r="L1288" s="108"/>
      <c r="M1288" s="48"/>
      <c r="N1288" s="48"/>
      <c r="O1288" s="49" t="str">
        <f>ifna(VLookup(H1288, SwSh!A:B, 2, 0),"")</f>
        <v/>
      </c>
      <c r="P1288" s="63"/>
      <c r="Q1288" s="49" t="str">
        <f>ifna(VLookup(H1288, PLA!A:C, 3, 0),"")</f>
        <v/>
      </c>
      <c r="R1288" s="49">
        <f>ifna(VLookup(H1288, Sv!A:B, 2, 0),"")</f>
        <v>382</v>
      </c>
      <c r="S1288" s="51" t="str">
        <f t="shared" si="2"/>
        <v>iron treads</v>
      </c>
    </row>
    <row r="1289" ht="31.5" customHeight="1">
      <c r="A1289" s="31">
        <v>1287.0</v>
      </c>
      <c r="B1289" s="31">
        <v>2.0</v>
      </c>
      <c r="C1289" s="31">
        <v>17.0</v>
      </c>
      <c r="D1289" s="31">
        <v>4.0</v>
      </c>
      <c r="E1289" s="31">
        <v>1.0</v>
      </c>
      <c r="F1289" s="31">
        <v>4.0</v>
      </c>
      <c r="G1289" s="32" t="str">
        <f>ifna(VLookup(S1289,Shiny!B:C, 2, 0),"")</f>
        <v/>
      </c>
      <c r="H1289" s="106" t="s">
        <v>1197</v>
      </c>
      <c r="I1289" s="103">
        <v>991.0</v>
      </c>
      <c r="J1289" s="54">
        <f>IFNA(VLOOKUP(S1289,'Imported Index'!A:B,2,0),1)</f>
        <v>1</v>
      </c>
      <c r="K1289" s="62"/>
      <c r="L1289" s="107"/>
      <c r="M1289" s="55"/>
      <c r="N1289" s="55"/>
      <c r="O1289" s="56" t="str">
        <f>ifna(VLookup(H1289, SwSh!A:B, 2, 0),"")</f>
        <v/>
      </c>
      <c r="P1289" s="64"/>
      <c r="Q1289" s="56" t="str">
        <f>ifna(VLookup(H1289, PLA!A:C, 3, 0),"")</f>
        <v/>
      </c>
      <c r="R1289" s="56">
        <f>ifna(VLookup(H1289, Sv!A:B, 2, 0),"")</f>
        <v>383</v>
      </c>
      <c r="S1289" s="58" t="str">
        <f t="shared" si="2"/>
        <v>iron bundle</v>
      </c>
    </row>
    <row r="1290" ht="31.5" customHeight="1">
      <c r="A1290" s="41">
        <v>1288.0</v>
      </c>
      <c r="B1290" s="41">
        <v>2.0</v>
      </c>
      <c r="C1290" s="41">
        <v>17.0</v>
      </c>
      <c r="D1290" s="41">
        <v>5.0</v>
      </c>
      <c r="E1290" s="41">
        <v>1.0</v>
      </c>
      <c r="F1290" s="41">
        <v>5.0</v>
      </c>
      <c r="G1290" s="42" t="str">
        <f>ifna(VLookup(S1290,Shiny!B:C, 2, 0),"")</f>
        <v/>
      </c>
      <c r="H1290" s="104" t="s">
        <v>1198</v>
      </c>
      <c r="I1290" s="95">
        <v>992.0</v>
      </c>
      <c r="J1290" s="45">
        <f>IFNA(VLOOKUP(S1290,'Imported Index'!A:B,2,0),1)</f>
        <v>1</v>
      </c>
      <c r="K1290" s="61"/>
      <c r="L1290" s="108"/>
      <c r="M1290" s="48"/>
      <c r="N1290" s="48"/>
      <c r="O1290" s="49" t="str">
        <f>ifna(VLookup(H1290, SwSh!A:B, 2, 0),"")</f>
        <v/>
      </c>
      <c r="P1290" s="63"/>
      <c r="Q1290" s="49" t="str">
        <f>ifna(VLookup(H1290, PLA!A:C, 3, 0),"")</f>
        <v/>
      </c>
      <c r="R1290" s="49">
        <f>ifna(VLookup(H1290, Sv!A:B, 2, 0),"")</f>
        <v>384</v>
      </c>
      <c r="S1290" s="51" t="str">
        <f t="shared" si="2"/>
        <v>iron hands</v>
      </c>
    </row>
    <row r="1291" ht="31.5" customHeight="1">
      <c r="A1291" s="31">
        <v>1289.0</v>
      </c>
      <c r="B1291" s="31">
        <v>2.0</v>
      </c>
      <c r="C1291" s="31">
        <v>17.0</v>
      </c>
      <c r="D1291" s="31">
        <v>6.0</v>
      </c>
      <c r="E1291" s="31">
        <v>1.0</v>
      </c>
      <c r="F1291" s="31">
        <v>6.0</v>
      </c>
      <c r="G1291" s="32" t="str">
        <f>ifna(VLookup(S1291,Shiny!B:C, 2, 0),"")</f>
        <v/>
      </c>
      <c r="H1291" s="106" t="s">
        <v>1199</v>
      </c>
      <c r="I1291" s="103">
        <v>993.0</v>
      </c>
      <c r="J1291" s="54">
        <f>IFNA(VLOOKUP(S1291,'Imported Index'!A:B,2,0),1)</f>
        <v>1</v>
      </c>
      <c r="K1291" s="62"/>
      <c r="L1291" s="107"/>
      <c r="M1291" s="55"/>
      <c r="N1291" s="55"/>
      <c r="O1291" s="56" t="str">
        <f>ifna(VLookup(H1291, SwSh!A:B, 2, 0),"")</f>
        <v/>
      </c>
      <c r="P1291" s="64"/>
      <c r="Q1291" s="56" t="str">
        <f>ifna(VLookup(H1291, PLA!A:C, 3, 0),"")</f>
        <v/>
      </c>
      <c r="R1291" s="56">
        <f>ifna(VLookup(H1291, Sv!A:B, 2, 0),"")</f>
        <v>385</v>
      </c>
      <c r="S1291" s="58" t="str">
        <f t="shared" si="2"/>
        <v>iron jugulis</v>
      </c>
    </row>
    <row r="1292" ht="31.5" customHeight="1">
      <c r="A1292" s="41">
        <v>1290.0</v>
      </c>
      <c r="B1292" s="41">
        <v>2.0</v>
      </c>
      <c r="C1292" s="41">
        <v>17.0</v>
      </c>
      <c r="D1292" s="41">
        <v>7.0</v>
      </c>
      <c r="E1292" s="41">
        <v>2.0</v>
      </c>
      <c r="F1292" s="41">
        <v>1.0</v>
      </c>
      <c r="G1292" s="42" t="str">
        <f>ifna(VLookup(S1292,Shiny!B:C, 2, 0),"")</f>
        <v/>
      </c>
      <c r="H1292" s="104" t="s">
        <v>1200</v>
      </c>
      <c r="I1292" s="95">
        <v>994.0</v>
      </c>
      <c r="J1292" s="45">
        <f>IFNA(VLOOKUP(S1292,'Imported Index'!A:B,2,0),1)</f>
        <v>1</v>
      </c>
      <c r="K1292" s="61"/>
      <c r="L1292" s="108"/>
      <c r="M1292" s="48"/>
      <c r="N1292" s="48"/>
      <c r="O1292" s="49" t="str">
        <f>ifna(VLookup(H1292, SwSh!A:B, 2, 0),"")</f>
        <v/>
      </c>
      <c r="P1292" s="63"/>
      <c r="Q1292" s="49" t="str">
        <f>ifna(VLookup(H1292, PLA!A:C, 3, 0),"")</f>
        <v/>
      </c>
      <c r="R1292" s="49">
        <f>ifna(VLookup(H1292, Sv!A:B, 2, 0),"")</f>
        <v>386</v>
      </c>
      <c r="S1292" s="51" t="str">
        <f t="shared" si="2"/>
        <v>iron moth</v>
      </c>
    </row>
    <row r="1293" ht="31.5" customHeight="1">
      <c r="A1293" s="31">
        <v>1291.0</v>
      </c>
      <c r="B1293" s="31">
        <v>2.0</v>
      </c>
      <c r="C1293" s="31">
        <v>17.0</v>
      </c>
      <c r="D1293" s="31">
        <v>8.0</v>
      </c>
      <c r="E1293" s="31">
        <v>2.0</v>
      </c>
      <c r="F1293" s="31">
        <v>2.0</v>
      </c>
      <c r="G1293" s="32" t="str">
        <f>ifna(VLookup(S1293,Shiny!B:C, 2, 0),"")</f>
        <v/>
      </c>
      <c r="H1293" s="106" t="s">
        <v>1201</v>
      </c>
      <c r="I1293" s="103">
        <v>995.0</v>
      </c>
      <c r="J1293" s="54">
        <f>IFNA(VLOOKUP(S1293,'Imported Index'!A:B,2,0),1)</f>
        <v>1</v>
      </c>
      <c r="K1293" s="62"/>
      <c r="L1293" s="107"/>
      <c r="M1293" s="55"/>
      <c r="N1293" s="55"/>
      <c r="O1293" s="56" t="str">
        <f>ifna(VLookup(H1293, SwSh!A:B, 2, 0),"")</f>
        <v/>
      </c>
      <c r="P1293" s="64"/>
      <c r="Q1293" s="56" t="str">
        <f>ifna(VLookup(H1293, PLA!A:C, 3, 0),"")</f>
        <v/>
      </c>
      <c r="R1293" s="56">
        <f>ifna(VLookup(H1293, Sv!A:B, 2, 0),"")</f>
        <v>387</v>
      </c>
      <c r="S1293" s="58" t="str">
        <f t="shared" si="2"/>
        <v>iron thorns</v>
      </c>
    </row>
    <row r="1294" ht="31.5" customHeight="1">
      <c r="A1294" s="41">
        <v>1292.0</v>
      </c>
      <c r="B1294" s="41">
        <v>2.0</v>
      </c>
      <c r="C1294" s="41">
        <v>17.0</v>
      </c>
      <c r="D1294" s="41">
        <v>9.0</v>
      </c>
      <c r="E1294" s="41">
        <v>2.0</v>
      </c>
      <c r="F1294" s="41">
        <v>3.0</v>
      </c>
      <c r="G1294" s="42" t="str">
        <f>ifna(VLookup(S1294,Shiny!B:C, 2, 0),"")</f>
        <v/>
      </c>
      <c r="H1294" s="104" t="s">
        <v>1202</v>
      </c>
      <c r="I1294" s="95">
        <v>996.0</v>
      </c>
      <c r="J1294" s="45">
        <f>IFNA(VLOOKUP(S1294,'Imported Index'!A:B,2,0),1)</f>
        <v>1</v>
      </c>
      <c r="K1294" s="61"/>
      <c r="L1294" s="108"/>
      <c r="M1294" s="48"/>
      <c r="N1294" s="48"/>
      <c r="O1294" s="49" t="str">
        <f>ifna(VLookup(H1294, SwSh!A:B, 2, 0),"")</f>
        <v/>
      </c>
      <c r="P1294" s="63"/>
      <c r="Q1294" s="49" t="str">
        <f>ifna(VLookup(H1294, PLA!A:C, 3, 0),"")</f>
        <v/>
      </c>
      <c r="R1294" s="49">
        <f>ifna(VLookup(H1294, Sv!A:B, 2, 0),"")</f>
        <v>388</v>
      </c>
      <c r="S1294" s="51" t="str">
        <f t="shared" si="2"/>
        <v>frigibax</v>
      </c>
    </row>
    <row r="1295" ht="31.5" customHeight="1">
      <c r="A1295" s="31">
        <v>1293.0</v>
      </c>
      <c r="B1295" s="31">
        <v>2.0</v>
      </c>
      <c r="C1295" s="31">
        <v>17.0</v>
      </c>
      <c r="D1295" s="31">
        <v>10.0</v>
      </c>
      <c r="E1295" s="31">
        <v>2.0</v>
      </c>
      <c r="F1295" s="31">
        <v>4.0</v>
      </c>
      <c r="G1295" s="32" t="str">
        <f>ifna(VLookup(S1295,Shiny!B:C, 2, 0),"")</f>
        <v/>
      </c>
      <c r="H1295" s="106" t="s">
        <v>1203</v>
      </c>
      <c r="I1295" s="103">
        <v>997.0</v>
      </c>
      <c r="J1295" s="54">
        <f>IFNA(VLOOKUP(S1295,'Imported Index'!A:B,2,0),1)</f>
        <v>1</v>
      </c>
      <c r="K1295" s="62"/>
      <c r="L1295" s="107"/>
      <c r="M1295" s="55"/>
      <c r="N1295" s="55"/>
      <c r="O1295" s="56" t="str">
        <f>ifna(VLookup(H1295, SwSh!A:B, 2, 0),"")</f>
        <v/>
      </c>
      <c r="P1295" s="64"/>
      <c r="Q1295" s="56" t="str">
        <f>ifna(VLookup(H1295, PLA!A:C, 3, 0),"")</f>
        <v/>
      </c>
      <c r="R1295" s="56">
        <f>ifna(VLookup(H1295, Sv!A:B, 2, 0),"")</f>
        <v>389</v>
      </c>
      <c r="S1295" s="58" t="str">
        <f t="shared" si="2"/>
        <v>arctibax</v>
      </c>
    </row>
    <row r="1296" ht="31.5" customHeight="1">
      <c r="A1296" s="41">
        <v>1294.0</v>
      </c>
      <c r="B1296" s="41">
        <v>2.0</v>
      </c>
      <c r="C1296" s="41">
        <v>17.0</v>
      </c>
      <c r="D1296" s="41">
        <v>11.0</v>
      </c>
      <c r="E1296" s="41">
        <v>2.0</v>
      </c>
      <c r="F1296" s="41">
        <v>5.0</v>
      </c>
      <c r="G1296" s="42" t="str">
        <f>ifna(VLookup(S1296,Shiny!B:C, 2, 0),"")</f>
        <v/>
      </c>
      <c r="H1296" s="104" t="s">
        <v>1204</v>
      </c>
      <c r="I1296" s="95">
        <v>998.0</v>
      </c>
      <c r="J1296" s="45">
        <f>IFNA(VLOOKUP(S1296,'Imported Index'!A:B,2,0),1)</f>
        <v>1</v>
      </c>
      <c r="K1296" s="61"/>
      <c r="L1296" s="108"/>
      <c r="M1296" s="48"/>
      <c r="N1296" s="48"/>
      <c r="O1296" s="49" t="str">
        <f>ifna(VLookup(H1296, SwSh!A:B, 2, 0),"")</f>
        <v/>
      </c>
      <c r="P1296" s="63"/>
      <c r="Q1296" s="49" t="str">
        <f>ifna(VLookup(H1296, PLA!A:C, 3, 0),"")</f>
        <v/>
      </c>
      <c r="R1296" s="49">
        <f>ifna(VLookup(H1296, Sv!A:B, 2, 0),"")</f>
        <v>390</v>
      </c>
      <c r="S1296" s="51" t="str">
        <f t="shared" si="2"/>
        <v>baxcalibur</v>
      </c>
    </row>
    <row r="1297" ht="31.5" customHeight="1">
      <c r="A1297" s="31">
        <v>1295.0</v>
      </c>
      <c r="B1297" s="31">
        <v>2.0</v>
      </c>
      <c r="C1297" s="31">
        <v>17.0</v>
      </c>
      <c r="D1297" s="31">
        <v>12.0</v>
      </c>
      <c r="E1297" s="31">
        <v>2.0</v>
      </c>
      <c r="F1297" s="31">
        <v>6.0</v>
      </c>
      <c r="G1297" s="32" t="str">
        <f>ifna(VLookup(S1297,Shiny!B:C, 2, 0),"")</f>
        <v/>
      </c>
      <c r="H1297" s="106" t="s">
        <v>1205</v>
      </c>
      <c r="I1297" s="103">
        <v>999.0</v>
      </c>
      <c r="J1297" s="54">
        <f>IFNA(VLOOKUP(S1297,'Imported Index'!A:B,2,0),1)</f>
        <v>1</v>
      </c>
      <c r="K1297" s="62"/>
      <c r="L1297" s="62" t="s">
        <v>1206</v>
      </c>
      <c r="M1297" s="55"/>
      <c r="N1297" s="55"/>
      <c r="O1297" s="56" t="str">
        <f>ifna(VLookup(H1297, SwSh!A:B, 2, 0),"")</f>
        <v/>
      </c>
      <c r="P1297" s="64"/>
      <c r="Q1297" s="56" t="str">
        <f>ifna(VLookup(H1297, PLA!A:C, 3, 0),"")</f>
        <v/>
      </c>
      <c r="R1297" s="56">
        <f>ifna(VLookup(H1297, Sv!A:B, 2, 0),"")</f>
        <v>391</v>
      </c>
      <c r="S1297" s="58" t="str">
        <f t="shared" si="2"/>
        <v>gimmighoul</v>
      </c>
    </row>
    <row r="1298" ht="31.5" customHeight="1">
      <c r="A1298" s="41">
        <v>1296.0</v>
      </c>
      <c r="B1298" s="41">
        <v>2.0</v>
      </c>
      <c r="C1298" s="41">
        <v>17.0</v>
      </c>
      <c r="D1298" s="41">
        <v>13.0</v>
      </c>
      <c r="E1298" s="41">
        <v>3.0</v>
      </c>
      <c r="F1298" s="41">
        <v>1.0</v>
      </c>
      <c r="G1298" s="42" t="str">
        <f>ifna(VLookup(S1298,Shiny!B:C, 2, 0),"")</f>
        <v/>
      </c>
      <c r="H1298" s="104" t="s">
        <v>1205</v>
      </c>
      <c r="I1298" s="95">
        <v>999.0</v>
      </c>
      <c r="J1298" s="45">
        <f>IFNA(VLOOKUP(S1298,'Imported Index'!A:B,2,0),1)</f>
        <v>1</v>
      </c>
      <c r="K1298" s="61"/>
      <c r="L1298" s="61" t="s">
        <v>1207</v>
      </c>
      <c r="M1298" s="59">
        <v>-1.0</v>
      </c>
      <c r="N1298" s="48"/>
      <c r="O1298" s="49" t="str">
        <f>ifna(VLookup(H1298, SwSh!A:B, 2, 0),"")</f>
        <v/>
      </c>
      <c r="P1298" s="63"/>
      <c r="Q1298" s="49" t="str">
        <f>ifna(VLookup(H1298, PLA!A:C, 3, 0),"")</f>
        <v/>
      </c>
      <c r="R1298" s="49">
        <f>ifna(VLookup(H1298, Sv!A:B, 2, 0),"")</f>
        <v>391</v>
      </c>
      <c r="S1298" s="51" t="str">
        <f t="shared" si="2"/>
        <v>gimmighoul-1</v>
      </c>
    </row>
    <row r="1299" ht="31.5" customHeight="1">
      <c r="A1299" s="31">
        <v>1297.0</v>
      </c>
      <c r="B1299" s="31">
        <v>2.0</v>
      </c>
      <c r="C1299" s="31">
        <v>17.0</v>
      </c>
      <c r="D1299" s="31">
        <v>14.0</v>
      </c>
      <c r="E1299" s="31">
        <v>3.0</v>
      </c>
      <c r="F1299" s="31">
        <v>2.0</v>
      </c>
      <c r="G1299" s="32" t="str">
        <f>ifna(VLookup(S1299,Shiny!B:C, 2, 0),"")</f>
        <v/>
      </c>
      <c r="H1299" s="106" t="s">
        <v>1208</v>
      </c>
      <c r="I1299" s="103">
        <v>1000.0</v>
      </c>
      <c r="J1299" s="54">
        <f>IFNA(VLOOKUP(S1299,'Imported Index'!A:B,2,0),1)</f>
        <v>1</v>
      </c>
      <c r="K1299" s="62"/>
      <c r="L1299" s="107"/>
      <c r="M1299" s="55"/>
      <c r="N1299" s="55"/>
      <c r="O1299" s="56" t="str">
        <f>ifna(VLookup(H1299, SwSh!A:B, 2, 0),"")</f>
        <v/>
      </c>
      <c r="P1299" s="64"/>
      <c r="Q1299" s="56" t="str">
        <f>ifna(VLookup(H1299, PLA!A:C, 3, 0),"")</f>
        <v/>
      </c>
      <c r="R1299" s="56">
        <f>ifna(VLookup(H1299, Sv!A:B, 2, 0),"")</f>
        <v>392</v>
      </c>
      <c r="S1299" s="58" t="str">
        <f t="shared" si="2"/>
        <v>gholdengo</v>
      </c>
    </row>
    <row r="1300" ht="31.5" customHeight="1">
      <c r="A1300" s="41">
        <v>1298.0</v>
      </c>
      <c r="B1300" s="41">
        <v>2.0</v>
      </c>
      <c r="C1300" s="41">
        <v>17.0</v>
      </c>
      <c r="D1300" s="41">
        <v>15.0</v>
      </c>
      <c r="E1300" s="41">
        <v>3.0</v>
      </c>
      <c r="F1300" s="41">
        <v>3.0</v>
      </c>
      <c r="G1300" s="42" t="str">
        <f>ifna(VLookup(S1300,Shiny!B:C, 2, 0),"")</f>
        <v/>
      </c>
      <c r="H1300" s="104" t="s">
        <v>1209</v>
      </c>
      <c r="I1300" s="95">
        <v>1001.0</v>
      </c>
      <c r="J1300" s="45">
        <f>IFNA(VLOOKUP(S1300,'Imported Index'!A:B,2,0),1)</f>
        <v>1</v>
      </c>
      <c r="K1300" s="61"/>
      <c r="L1300" s="108"/>
      <c r="M1300" s="48"/>
      <c r="N1300" s="48"/>
      <c r="O1300" s="49" t="str">
        <f>ifna(VLookup(H1300, SwSh!A:B, 2, 0),"")</f>
        <v/>
      </c>
      <c r="P1300" s="63"/>
      <c r="Q1300" s="49" t="str">
        <f>ifna(VLookup(H1300, PLA!A:C, 3, 0),"")</f>
        <v/>
      </c>
      <c r="R1300" s="49">
        <f>ifna(VLookup(H1300, Sv!A:B, 2, 0),"")</f>
        <v>393</v>
      </c>
      <c r="S1300" s="51" t="str">
        <f t="shared" si="2"/>
        <v>wo-chien</v>
      </c>
    </row>
    <row r="1301" ht="31.5" customHeight="1">
      <c r="A1301" s="31">
        <v>1299.0</v>
      </c>
      <c r="B1301" s="31">
        <v>2.0</v>
      </c>
      <c r="C1301" s="31">
        <v>17.0</v>
      </c>
      <c r="D1301" s="31">
        <v>16.0</v>
      </c>
      <c r="E1301" s="31">
        <v>3.0</v>
      </c>
      <c r="F1301" s="31">
        <v>4.0</v>
      </c>
      <c r="G1301" s="32" t="str">
        <f>ifna(VLookup(S1301,Shiny!B:C, 2, 0),"")</f>
        <v/>
      </c>
      <c r="H1301" s="106" t="s">
        <v>1210</v>
      </c>
      <c r="I1301" s="103">
        <v>1002.0</v>
      </c>
      <c r="J1301" s="54">
        <f>IFNA(VLOOKUP(S1301,'Imported Index'!A:B,2,0),1)</f>
        <v>1</v>
      </c>
      <c r="K1301" s="62"/>
      <c r="L1301" s="107"/>
      <c r="M1301" s="55"/>
      <c r="N1301" s="55"/>
      <c r="O1301" s="56" t="str">
        <f>ifna(VLookup(H1301, SwSh!A:B, 2, 0),"")</f>
        <v/>
      </c>
      <c r="P1301" s="64"/>
      <c r="Q1301" s="56" t="str">
        <f>ifna(VLookup(H1301, PLA!A:C, 3, 0),"")</f>
        <v/>
      </c>
      <c r="R1301" s="56">
        <f>ifna(VLookup(H1301, Sv!A:B, 2, 0),"")</f>
        <v>394</v>
      </c>
      <c r="S1301" s="58" t="str">
        <f t="shared" si="2"/>
        <v>chien-pao</v>
      </c>
    </row>
    <row r="1302" ht="31.5" customHeight="1">
      <c r="A1302" s="41">
        <v>1300.0</v>
      </c>
      <c r="B1302" s="41">
        <v>2.0</v>
      </c>
      <c r="C1302" s="41">
        <v>17.0</v>
      </c>
      <c r="D1302" s="41">
        <v>17.0</v>
      </c>
      <c r="E1302" s="41">
        <v>3.0</v>
      </c>
      <c r="F1302" s="41">
        <v>5.0</v>
      </c>
      <c r="G1302" s="42" t="str">
        <f>ifna(VLookup(S1302,Shiny!B:C, 2, 0),"")</f>
        <v/>
      </c>
      <c r="H1302" s="104" t="s">
        <v>1211</v>
      </c>
      <c r="I1302" s="95">
        <v>1003.0</v>
      </c>
      <c r="J1302" s="45">
        <f>IFNA(VLOOKUP(S1302,'Imported Index'!A:B,2,0),1)</f>
        <v>1</v>
      </c>
      <c r="K1302" s="61"/>
      <c r="L1302" s="108"/>
      <c r="M1302" s="48"/>
      <c r="N1302" s="48"/>
      <c r="O1302" s="49" t="str">
        <f>ifna(VLookup(H1302, SwSh!A:B, 2, 0),"")</f>
        <v/>
      </c>
      <c r="P1302" s="63"/>
      <c r="Q1302" s="49" t="str">
        <f>ifna(VLookup(H1302, PLA!A:C, 3, 0),"")</f>
        <v/>
      </c>
      <c r="R1302" s="49">
        <f>ifna(VLookup(H1302, Sv!A:B, 2, 0),"")</f>
        <v>395</v>
      </c>
      <c r="S1302" s="51" t="str">
        <f t="shared" si="2"/>
        <v>ting-lu</v>
      </c>
    </row>
    <row r="1303" ht="31.5" customHeight="1">
      <c r="A1303" s="31">
        <v>1301.0</v>
      </c>
      <c r="B1303" s="31">
        <v>2.0</v>
      </c>
      <c r="C1303" s="31">
        <v>17.0</v>
      </c>
      <c r="D1303" s="31">
        <v>18.0</v>
      </c>
      <c r="E1303" s="31">
        <v>3.0</v>
      </c>
      <c r="F1303" s="31">
        <v>6.0</v>
      </c>
      <c r="G1303" s="32" t="str">
        <f>ifna(VLookup(S1303,Shiny!B:C, 2, 0),"")</f>
        <v/>
      </c>
      <c r="H1303" s="106" t="s">
        <v>1212</v>
      </c>
      <c r="I1303" s="103">
        <v>1004.0</v>
      </c>
      <c r="J1303" s="54">
        <f>IFNA(VLOOKUP(S1303,'Imported Index'!A:B,2,0),1)</f>
        <v>1</v>
      </c>
      <c r="K1303" s="62"/>
      <c r="L1303" s="107"/>
      <c r="M1303" s="55"/>
      <c r="N1303" s="55"/>
      <c r="O1303" s="56" t="str">
        <f>ifna(VLookup(H1303, SwSh!A:B, 2, 0),"")</f>
        <v/>
      </c>
      <c r="P1303" s="64"/>
      <c r="Q1303" s="56" t="str">
        <f>ifna(VLookup(H1303, PLA!A:C, 3, 0),"")</f>
        <v/>
      </c>
      <c r="R1303" s="56">
        <f>ifna(VLookup(H1303, Sv!A:B, 2, 0),"")</f>
        <v>396</v>
      </c>
      <c r="S1303" s="58" t="str">
        <f t="shared" si="2"/>
        <v>chi-yu</v>
      </c>
    </row>
    <row r="1304" ht="31.5" customHeight="1">
      <c r="A1304" s="41">
        <v>1302.0</v>
      </c>
      <c r="B1304" s="41">
        <v>2.0</v>
      </c>
      <c r="C1304" s="41">
        <v>17.0</v>
      </c>
      <c r="D1304" s="41">
        <v>19.0</v>
      </c>
      <c r="E1304" s="41">
        <v>4.0</v>
      </c>
      <c r="F1304" s="41">
        <v>1.0</v>
      </c>
      <c r="G1304" s="42" t="str">
        <f>ifna(VLookup(S1304,Shiny!B:C, 2, 0),"")</f>
        <v/>
      </c>
      <c r="H1304" s="104" t="s">
        <v>1213</v>
      </c>
      <c r="I1304" s="95">
        <v>1005.0</v>
      </c>
      <c r="J1304" s="45">
        <f>IFNA(VLOOKUP(S1304,'Imported Index'!A:B,2,0),1)</f>
        <v>1</v>
      </c>
      <c r="K1304" s="61"/>
      <c r="L1304" s="105"/>
      <c r="M1304" s="48"/>
      <c r="N1304" s="48"/>
      <c r="O1304" s="49" t="str">
        <f>ifna(VLookup(H1304, SwSh!A:B, 2, 0),"")</f>
        <v/>
      </c>
      <c r="P1304" s="63"/>
      <c r="Q1304" s="49" t="str">
        <f>ifna(VLookup(H1304, PLA!A:C, 3, 0),"")</f>
        <v/>
      </c>
      <c r="R1304" s="49">
        <f>ifna(VLookup(H1304, Sv!A:B, 2, 0),"")</f>
        <v>397</v>
      </c>
      <c r="S1304" s="51" t="str">
        <f t="shared" si="2"/>
        <v>roaring moon</v>
      </c>
    </row>
    <row r="1305" ht="31.5" customHeight="1">
      <c r="A1305" s="31">
        <v>1303.0</v>
      </c>
      <c r="B1305" s="31">
        <v>2.0</v>
      </c>
      <c r="C1305" s="31">
        <v>17.0</v>
      </c>
      <c r="D1305" s="31">
        <v>20.0</v>
      </c>
      <c r="E1305" s="31">
        <v>4.0</v>
      </c>
      <c r="F1305" s="31">
        <v>2.0</v>
      </c>
      <c r="G1305" s="32" t="str">
        <f>ifna(VLookup(S1305,Shiny!B:C, 2, 0),"")</f>
        <v/>
      </c>
      <c r="H1305" s="106" t="s">
        <v>1214</v>
      </c>
      <c r="I1305" s="103">
        <v>1006.0</v>
      </c>
      <c r="J1305" s="54">
        <f>IFNA(VLOOKUP(S1305,'Imported Index'!A:B,2,0),1)</f>
        <v>1</v>
      </c>
      <c r="K1305" s="62"/>
      <c r="L1305" s="109"/>
      <c r="M1305" s="55"/>
      <c r="N1305" s="55"/>
      <c r="O1305" s="56" t="str">
        <f>ifna(VLookup(H1305, SwSh!A:B, 2, 0),"")</f>
        <v/>
      </c>
      <c r="P1305" s="64"/>
      <c r="Q1305" s="56" t="str">
        <f>ifna(VLookup(H1305, PLA!A:C, 3, 0),"")</f>
        <v/>
      </c>
      <c r="R1305" s="56">
        <f>ifna(VLookup(H1305, Sv!A:B, 2, 0),"")</f>
        <v>398</v>
      </c>
      <c r="S1305" s="58" t="str">
        <f t="shared" si="2"/>
        <v>iron valiant</v>
      </c>
    </row>
    <row r="1306" ht="31.5" customHeight="1">
      <c r="A1306" s="41">
        <v>1304.0</v>
      </c>
      <c r="B1306" s="41">
        <v>2.0</v>
      </c>
      <c r="C1306" s="41">
        <v>17.0</v>
      </c>
      <c r="D1306" s="41">
        <v>21.0</v>
      </c>
      <c r="E1306" s="41">
        <v>4.0</v>
      </c>
      <c r="F1306" s="41">
        <v>3.0</v>
      </c>
      <c r="G1306" s="42" t="str">
        <f>ifna(VLookup(S1306,Shiny!B:C, 2, 0),"")</f>
        <v/>
      </c>
      <c r="H1306" s="104" t="s">
        <v>1215</v>
      </c>
      <c r="I1306" s="95">
        <v>1007.0</v>
      </c>
      <c r="J1306" s="45">
        <f>IFNA(VLOOKUP(S1306,'Imported Index'!A:B,2,0),1)</f>
        <v>1</v>
      </c>
      <c r="K1306" s="61"/>
      <c r="L1306" s="105"/>
      <c r="M1306" s="48"/>
      <c r="N1306" s="48"/>
      <c r="O1306" s="49" t="str">
        <f>ifna(VLookup(H1306, SwSh!A:B, 2, 0),"")</f>
        <v/>
      </c>
      <c r="P1306" s="63"/>
      <c r="Q1306" s="49" t="str">
        <f>ifna(VLookup(H1306, PLA!A:C, 3, 0),"")</f>
        <v/>
      </c>
      <c r="R1306" s="49">
        <f>ifna(VLookup(H1306, Sv!A:B, 2, 0),"")</f>
        <v>399</v>
      </c>
      <c r="S1306" s="51" t="str">
        <f t="shared" si="2"/>
        <v>koraidon</v>
      </c>
    </row>
    <row r="1307" ht="31.5" customHeight="1">
      <c r="A1307" s="31">
        <v>1305.0</v>
      </c>
      <c r="B1307" s="31">
        <v>2.0</v>
      </c>
      <c r="C1307" s="31">
        <v>17.0</v>
      </c>
      <c r="D1307" s="31">
        <v>22.0</v>
      </c>
      <c r="E1307" s="31">
        <v>4.0</v>
      </c>
      <c r="F1307" s="31">
        <v>4.0</v>
      </c>
      <c r="G1307" s="32" t="str">
        <f>ifna(VLookup(S1307,Shiny!B:C, 2, 0),"")</f>
        <v/>
      </c>
      <c r="H1307" s="106" t="s">
        <v>1216</v>
      </c>
      <c r="I1307" s="103">
        <v>1008.0</v>
      </c>
      <c r="J1307" s="54">
        <f>IFNA(VLOOKUP(S1307,'Imported Index'!A:B,2,0),1)</f>
        <v>1</v>
      </c>
      <c r="K1307" s="62"/>
      <c r="L1307" s="109"/>
      <c r="M1307" s="55"/>
      <c r="N1307" s="55"/>
      <c r="O1307" s="56" t="str">
        <f>ifna(VLookup(H1307, SwSh!A:B, 2, 0),"")</f>
        <v/>
      </c>
      <c r="P1307" s="64"/>
      <c r="Q1307" s="56" t="str">
        <f>ifna(VLookup(H1307, PLA!A:C, 3, 0),"")</f>
        <v/>
      </c>
      <c r="R1307" s="56">
        <f>ifna(VLookup(H1307, Sv!A:B, 2, 0),"")</f>
        <v>400</v>
      </c>
      <c r="S1307" s="58" t="str">
        <f t="shared" si="2"/>
        <v>miraidon</v>
      </c>
    </row>
    <row r="1308" ht="31.5" customHeight="1">
      <c r="A1308" s="41">
        <v>1306.0</v>
      </c>
      <c r="B1308" s="41">
        <v>2.0</v>
      </c>
      <c r="C1308" s="41">
        <v>17.0</v>
      </c>
      <c r="D1308" s="41">
        <v>23.0</v>
      </c>
      <c r="E1308" s="41">
        <v>4.0</v>
      </c>
      <c r="F1308" s="41">
        <v>5.0</v>
      </c>
      <c r="G1308" s="42" t="str">
        <f>ifna(VLookup(S1308,Shiny!B:C, 2, 0),"")</f>
        <v/>
      </c>
      <c r="H1308" s="110" t="s">
        <v>1217</v>
      </c>
      <c r="I1308" s="111">
        <v>1009.0</v>
      </c>
      <c r="J1308" s="45">
        <f>IFNA(VLOOKUP(S1308,'Imported Index'!A:B,2,0),1)</f>
        <v>1</v>
      </c>
      <c r="K1308" s="105"/>
      <c r="L1308" s="105"/>
      <c r="M1308" s="48"/>
      <c r="N1308" s="48"/>
      <c r="O1308" s="49" t="str">
        <f>ifna(VLookup(H1308, SwSh!A:B, 2, 0),"")</f>
        <v/>
      </c>
      <c r="P1308" s="63"/>
      <c r="Q1308" s="49" t="str">
        <f>ifna(VLookup(H1308, PLA!A:C, 3, 0),"")</f>
        <v/>
      </c>
      <c r="R1308" s="49" t="str">
        <f>ifna(VLookup(H1308, Sv!A:B, 2, 0),"")</f>
        <v>I?</v>
      </c>
      <c r="S1308" s="51" t="str">
        <f t="shared" si="2"/>
        <v>walking wake</v>
      </c>
    </row>
    <row r="1309" ht="31.5" customHeight="1">
      <c r="A1309" s="31">
        <v>1307.0</v>
      </c>
      <c r="B1309" s="31">
        <v>2.0</v>
      </c>
      <c r="C1309" s="31">
        <v>17.0</v>
      </c>
      <c r="D1309" s="31">
        <v>24.0</v>
      </c>
      <c r="E1309" s="31">
        <v>4.0</v>
      </c>
      <c r="F1309" s="31">
        <v>6.0</v>
      </c>
      <c r="G1309" s="32" t="str">
        <f>ifna(VLookup(S1309,Shiny!B:C, 2, 0),"")</f>
        <v/>
      </c>
      <c r="H1309" s="112" t="s">
        <v>1218</v>
      </c>
      <c r="I1309" s="113">
        <v>1010.0</v>
      </c>
      <c r="J1309" s="54">
        <f>IFNA(VLOOKUP(S1309,'Imported Index'!A:B,2,0),1)</f>
        <v>1</v>
      </c>
      <c r="K1309" s="109"/>
      <c r="L1309" s="109"/>
      <c r="M1309" s="55"/>
      <c r="N1309" s="55"/>
      <c r="O1309" s="56" t="str">
        <f>ifna(VLookup(H1309, SwSh!A:B, 2, 0),"")</f>
        <v/>
      </c>
      <c r="P1309" s="64"/>
      <c r="Q1309" s="56" t="str">
        <f>ifna(VLookup(H1309, PLA!A:C, 3, 0),"")</f>
        <v/>
      </c>
      <c r="R1309" s="56" t="str">
        <f>ifna(VLookup(H1309, Sv!A:B, 2, 0),"")</f>
        <v>I?</v>
      </c>
      <c r="S1309" s="58" t="str">
        <f t="shared" si="2"/>
        <v>iron leaves</v>
      </c>
    </row>
    <row r="1310" ht="31.5" customHeight="1">
      <c r="A1310" s="114">
        <v>1379.0</v>
      </c>
      <c r="B1310" s="114">
        <v>2.0</v>
      </c>
      <c r="C1310" s="114">
        <v>20.0</v>
      </c>
      <c r="D1310" s="115">
        <v>25.0</v>
      </c>
      <c r="E1310" s="116">
        <v>5.0</v>
      </c>
      <c r="F1310" s="114">
        <v>1.0</v>
      </c>
      <c r="G1310" s="42" t="str">
        <f>ifna(VLookup(S1310,Shiny!B:C, 2, 0),"")</f>
        <v/>
      </c>
      <c r="H1310" s="117" t="s">
        <v>1219</v>
      </c>
      <c r="I1310" s="118">
        <v>1011.0</v>
      </c>
      <c r="J1310" s="45">
        <f>IFNA(VLOOKUP(S1310,'Imported Index'!A:B,2,0),1)</f>
        <v>1</v>
      </c>
      <c r="K1310" s="119"/>
      <c r="L1310" s="119"/>
      <c r="M1310" s="120"/>
      <c r="N1310" s="120"/>
      <c r="O1310" s="119" t="str">
        <f>ifna(VLookup(H1310, SwSh!A:B, 2, 0),"")</f>
        <v/>
      </c>
      <c r="P1310" s="119"/>
      <c r="Q1310" s="119" t="str">
        <f>ifna(VLookup(H1310, PLA!A:C, 3, 0),"")</f>
        <v/>
      </c>
      <c r="R1310" s="49" t="str">
        <f>ifna(VLookup(H1310, Sv!A:B, 2, 0),"")</f>
        <v>K036</v>
      </c>
      <c r="S1310" s="121" t="str">
        <f t="shared" si="2"/>
        <v>dipplin</v>
      </c>
    </row>
    <row r="1311" ht="31.5" customHeight="1">
      <c r="A1311" s="122">
        <v>1380.0</v>
      </c>
      <c r="B1311" s="122">
        <v>2.0</v>
      </c>
      <c r="C1311" s="122">
        <v>20.0</v>
      </c>
      <c r="D1311" s="123">
        <v>26.0</v>
      </c>
      <c r="E1311" s="116">
        <v>5.0</v>
      </c>
      <c r="F1311" s="124">
        <v>2.0</v>
      </c>
      <c r="G1311" s="32" t="str">
        <f>ifna(VLookup(S1311,Shiny!B:C, 2, 0),"")</f>
        <v/>
      </c>
      <c r="H1311" s="125" t="s">
        <v>1220</v>
      </c>
      <c r="I1311" s="126">
        <v>1012.0</v>
      </c>
      <c r="J1311" s="54">
        <f>IFNA(VLOOKUP(S1311,'Imported Index'!A:B,2,0),1)</f>
        <v>1</v>
      </c>
      <c r="K1311" s="127"/>
      <c r="L1311" s="128" t="s">
        <v>1221</v>
      </c>
      <c r="M1311" s="129"/>
      <c r="N1311" s="129"/>
      <c r="O1311" s="127"/>
      <c r="P1311" s="127"/>
      <c r="Q1311" s="127"/>
      <c r="R1311" s="56" t="str">
        <f>ifna(VLookup(H1311, Sv!A:B, 2, 0),"")</f>
        <v>K076</v>
      </c>
      <c r="S1311" s="130" t="str">
        <f t="shared" si="2"/>
        <v>poltchageist</v>
      </c>
    </row>
    <row r="1312" ht="31.5" customHeight="1">
      <c r="A1312" s="114">
        <v>1381.0</v>
      </c>
      <c r="B1312" s="114">
        <v>2.0</v>
      </c>
      <c r="C1312" s="114">
        <v>20.0</v>
      </c>
      <c r="D1312" s="131">
        <v>27.0</v>
      </c>
      <c r="E1312" s="116">
        <v>5.0</v>
      </c>
      <c r="F1312" s="132">
        <v>3.0</v>
      </c>
      <c r="G1312" s="42" t="str">
        <f>ifna(VLookup(S1312,Shiny!B:C, 2, 0),"")</f>
        <v/>
      </c>
      <c r="H1312" s="117" t="s">
        <v>1220</v>
      </c>
      <c r="I1312" s="118">
        <v>1012.0</v>
      </c>
      <c r="J1312" s="45">
        <f>IFNA(VLOOKUP(S1312,'Imported Index'!A:B,2,0),1)</f>
        <v>1</v>
      </c>
      <c r="K1312" s="119"/>
      <c r="L1312" s="133" t="s">
        <v>1222</v>
      </c>
      <c r="M1312" s="134">
        <v>-1.0</v>
      </c>
      <c r="N1312" s="120"/>
      <c r="O1312" s="119"/>
      <c r="P1312" s="119"/>
      <c r="Q1312" s="119"/>
      <c r="R1312" s="49" t="str">
        <f>ifna(VLookup(H1312, Sv!A:B, 2, 0),"")</f>
        <v>K076</v>
      </c>
      <c r="S1312" s="121" t="str">
        <f t="shared" si="2"/>
        <v>poltchageist-1</v>
      </c>
    </row>
    <row r="1313" ht="31.5" customHeight="1">
      <c r="A1313" s="122">
        <v>1382.0</v>
      </c>
      <c r="B1313" s="122">
        <v>2.0</v>
      </c>
      <c r="C1313" s="122">
        <v>20.0</v>
      </c>
      <c r="D1313" s="135">
        <v>28.0</v>
      </c>
      <c r="E1313" s="116">
        <v>5.0</v>
      </c>
      <c r="F1313" s="136">
        <v>4.0</v>
      </c>
      <c r="G1313" s="32" t="str">
        <f>ifna(VLookup(S1313,Shiny!B:C, 2, 0),"")</f>
        <v/>
      </c>
      <c r="H1313" s="125" t="s">
        <v>1223</v>
      </c>
      <c r="I1313" s="126">
        <v>1013.0</v>
      </c>
      <c r="J1313" s="54">
        <f>IFNA(VLOOKUP(S1313,'Imported Index'!A:B,2,0),1)</f>
        <v>1</v>
      </c>
      <c r="K1313" s="127"/>
      <c r="L1313" s="133" t="s">
        <v>1224</v>
      </c>
      <c r="M1313" s="129"/>
      <c r="N1313" s="129"/>
      <c r="O1313" s="127" t="str">
        <f>ifna(VLookup(H1313, SwSh!A:B, 2, 0),"")</f>
        <v/>
      </c>
      <c r="P1313" s="127"/>
      <c r="Q1313" s="127" t="str">
        <f>ifna(VLookup(H1313, PLA!A:C, 3, 0),"")</f>
        <v/>
      </c>
      <c r="R1313" s="56" t="str">
        <f>ifna(VLookup(H1313, Sv!A:B, 2, 0),"")</f>
        <v>K077</v>
      </c>
      <c r="S1313" s="130" t="str">
        <f t="shared" si="2"/>
        <v>sinistcha</v>
      </c>
    </row>
    <row r="1314" ht="31.5" customHeight="1">
      <c r="A1314" s="114">
        <v>1383.0</v>
      </c>
      <c r="B1314" s="114">
        <v>2.0</v>
      </c>
      <c r="C1314" s="114">
        <v>20.0</v>
      </c>
      <c r="D1314" s="137">
        <v>29.0</v>
      </c>
      <c r="E1314" s="116">
        <v>5.0</v>
      </c>
      <c r="F1314" s="138">
        <v>5.0</v>
      </c>
      <c r="G1314" s="42" t="str">
        <f>ifna(VLookup(S1314,Shiny!B:C, 2, 0),"")</f>
        <v/>
      </c>
      <c r="H1314" s="117" t="s">
        <v>1223</v>
      </c>
      <c r="I1314" s="118">
        <v>1013.0</v>
      </c>
      <c r="J1314" s="45">
        <f>IFNA(VLOOKUP(S1314,'Imported Index'!A:B,2,0),1)</f>
        <v>1</v>
      </c>
      <c r="K1314" s="119"/>
      <c r="L1314" s="133" t="s">
        <v>1225</v>
      </c>
      <c r="M1314" s="134">
        <v>-1.0</v>
      </c>
      <c r="N1314" s="120"/>
      <c r="O1314" s="119" t="str">
        <f>ifna(VLookup(H1314, SwSh!A:B, 2, 0),"")</f>
        <v/>
      </c>
      <c r="P1314" s="119"/>
      <c r="Q1314" s="119" t="str">
        <f>ifna(VLookup(H1314, PLA!A:C, 3, 0),"")</f>
        <v/>
      </c>
      <c r="R1314" s="49" t="str">
        <f>ifna(VLookup(H1314, Sv!A:B, 2, 0),"")</f>
        <v>K077</v>
      </c>
      <c r="S1314" s="121" t="str">
        <f t="shared" si="2"/>
        <v>sinistcha-1</v>
      </c>
    </row>
    <row r="1315" ht="31.5" customHeight="1">
      <c r="A1315" s="122">
        <v>1384.0</v>
      </c>
      <c r="B1315" s="122">
        <v>2.0</v>
      </c>
      <c r="C1315" s="122">
        <v>21.0</v>
      </c>
      <c r="D1315" s="139">
        <v>30.0</v>
      </c>
      <c r="E1315" s="116">
        <v>5.0</v>
      </c>
      <c r="F1315" s="140">
        <v>6.0</v>
      </c>
      <c r="G1315" s="32" t="str">
        <f>ifna(VLookup(S1315,Shiny!B:C, 2, 0),"")</f>
        <v/>
      </c>
      <c r="H1315" s="125" t="s">
        <v>1226</v>
      </c>
      <c r="I1315" s="126">
        <v>1014.0</v>
      </c>
      <c r="J1315" s="54">
        <f>IFNA(VLOOKUP(S1315,'Imported Index'!A:B,2,0),1)</f>
        <v>1</v>
      </c>
      <c r="K1315" s="127"/>
      <c r="L1315" s="141"/>
      <c r="M1315" s="129"/>
      <c r="N1315" s="129"/>
      <c r="O1315" s="127" t="str">
        <f>ifna(VLookup(H1315, SwSh!A:B, 2, 0),"")</f>
        <v/>
      </c>
      <c r="P1315" s="127"/>
      <c r="Q1315" s="127" t="str">
        <f>ifna(VLookup(H1315, PLA!A:C, 3, 0),"")</f>
        <v/>
      </c>
      <c r="R1315" s="56" t="str">
        <f>ifna(VLookup(H1315, Sv!A:B, 2, 0),"")</f>
        <v>K197</v>
      </c>
      <c r="S1315" s="130" t="str">
        <f t="shared" si="2"/>
        <v>okidogi</v>
      </c>
    </row>
    <row r="1316" ht="31.5" customHeight="1">
      <c r="A1316" s="114">
        <v>1385.0</v>
      </c>
      <c r="B1316" s="114">
        <v>2.0</v>
      </c>
      <c r="C1316" s="114">
        <v>21.0</v>
      </c>
      <c r="D1316" s="114">
        <v>1.0</v>
      </c>
      <c r="E1316" s="114">
        <v>1.0</v>
      </c>
      <c r="F1316" s="114">
        <v>1.0</v>
      </c>
      <c r="G1316" s="42" t="str">
        <f>ifna(VLookup(S1316,Shiny!B:C, 2, 0),"")</f>
        <v/>
      </c>
      <c r="H1316" s="117" t="s">
        <v>1227</v>
      </c>
      <c r="I1316" s="118">
        <v>1015.0</v>
      </c>
      <c r="J1316" s="45">
        <f>IFNA(VLOOKUP(S1316,'Imported Index'!A:B,2,0),1)</f>
        <v>1</v>
      </c>
      <c r="K1316" s="119"/>
      <c r="L1316" s="142"/>
      <c r="M1316" s="120"/>
      <c r="N1316" s="120"/>
      <c r="O1316" s="119" t="str">
        <f>ifna(VLookup(H1316, SwSh!A:B, 2, 0),"")</f>
        <v/>
      </c>
      <c r="P1316" s="119"/>
      <c r="Q1316" s="119" t="str">
        <f>ifna(VLookup(H1316, PLA!A:C, 3, 0),"")</f>
        <v/>
      </c>
      <c r="R1316" s="49" t="str">
        <f>ifna(VLookup(H1316, Sv!A:B, 2, 0),"")</f>
        <v>K198</v>
      </c>
      <c r="S1316" s="121" t="str">
        <f t="shared" si="2"/>
        <v>munkidori</v>
      </c>
    </row>
    <row r="1317" ht="31.5" customHeight="1">
      <c r="A1317" s="122">
        <v>1386.0</v>
      </c>
      <c r="B1317" s="122">
        <v>2.0</v>
      </c>
      <c r="C1317" s="122">
        <v>21.0</v>
      </c>
      <c r="D1317" s="143">
        <v>2.0</v>
      </c>
      <c r="E1317" s="114">
        <v>1.0</v>
      </c>
      <c r="F1317" s="124">
        <v>2.0</v>
      </c>
      <c r="G1317" s="32" t="str">
        <f>ifna(VLookup(S1317,Shiny!B:C, 2, 0),"")</f>
        <v/>
      </c>
      <c r="H1317" s="125" t="s">
        <v>1228</v>
      </c>
      <c r="I1317" s="126">
        <v>1016.0</v>
      </c>
      <c r="J1317" s="54">
        <f>IFNA(VLOOKUP(S1317,'Imported Index'!A:B,2,0),1)</f>
        <v>1</v>
      </c>
      <c r="K1317" s="127"/>
      <c r="L1317" s="141"/>
      <c r="M1317" s="129"/>
      <c r="N1317" s="129"/>
      <c r="O1317" s="127" t="str">
        <f>ifna(VLookup(H1317, SwSh!A:B, 2, 0),"")</f>
        <v/>
      </c>
      <c r="P1317" s="127"/>
      <c r="Q1317" s="127" t="str">
        <f>ifna(VLookup(H1317, PLA!A:C, 3, 0),"")</f>
        <v/>
      </c>
      <c r="R1317" s="56" t="str">
        <f>ifna(VLookup(H1317, Sv!A:B, 2, 0),"")</f>
        <v>K199</v>
      </c>
      <c r="S1317" s="130" t="str">
        <f t="shared" si="2"/>
        <v>fezandipiti</v>
      </c>
    </row>
    <row r="1318" ht="31.5" customHeight="1">
      <c r="A1318" s="114">
        <v>1387.0</v>
      </c>
      <c r="B1318" s="114">
        <v>2.0</v>
      </c>
      <c r="C1318" s="114">
        <v>21.0</v>
      </c>
      <c r="D1318" s="144">
        <v>3.0</v>
      </c>
      <c r="E1318" s="114">
        <v>1.0</v>
      </c>
      <c r="F1318" s="132">
        <v>3.0</v>
      </c>
      <c r="G1318" s="42" t="str">
        <f>ifna(VLookup(S1318,Shiny!B:C, 2, 0),"")</f>
        <v/>
      </c>
      <c r="H1318" s="117" t="s">
        <v>1229</v>
      </c>
      <c r="I1318" s="118">
        <v>1017.0</v>
      </c>
      <c r="J1318" s="45">
        <f>IFNA(VLOOKUP(S1318,'Imported Index'!A:B,2,0),1)</f>
        <v>1</v>
      </c>
      <c r="K1318" s="119"/>
      <c r="L1318" s="133" t="s">
        <v>1230</v>
      </c>
      <c r="M1318" s="120"/>
      <c r="N1318" s="120"/>
      <c r="O1318" s="119"/>
      <c r="P1318" s="119"/>
      <c r="Q1318" s="119"/>
      <c r="R1318" s="49" t="str">
        <f>ifna(VLookup(H1318, Sv!A:B, 2, 0),"")</f>
        <v>K200</v>
      </c>
      <c r="S1318" s="121" t="str">
        <f t="shared" si="2"/>
        <v>ogerpon</v>
      </c>
    </row>
  </sheetData>
  <autoFilter ref="$J$1:$K$1318"/>
  <customSheetViews>
    <customSheetView guid="{A3E51CA4-65DE-4B33-85D6-75F36540BA00}" filter="1" showAutoFilter="1">
      <autoFilter ref="$O$1:$R$1318"/>
    </customSheetView>
  </customSheetViews>
  <conditionalFormatting sqref="B1:S1318">
    <cfRule type="expression" dxfId="2" priority="1">
      <formula>if($H1="Gen",TRUE,FALSE)</formula>
    </cfRule>
  </conditionalFormatting>
  <conditionalFormatting sqref="F2:F1318">
    <cfRule type="colorScale" priority="2">
      <colorScale>
        <cfvo type="min"/>
        <cfvo type="max"/>
        <color rgb="FFFFFFFF"/>
        <color rgb="FFFFD666"/>
      </colorScale>
    </cfRule>
  </conditionalFormatting>
  <conditionalFormatting sqref="R1:R1318 L2:Q1318">
    <cfRule type="notContainsBlanks" dxfId="3" priority="3">
      <formula>LEN(TRIM(R1))&gt;0</formula>
    </cfRule>
  </conditionalFormatting>
  <conditionalFormatting sqref="E2:E1318">
    <cfRule type="colorScale" priority="4">
      <colorScale>
        <cfvo type="min"/>
        <cfvo type="max"/>
        <color rgb="FFFFFFFF"/>
        <color rgb="FFE67C73"/>
      </colorScale>
    </cfRule>
  </conditionalFormatting>
  <conditionalFormatting sqref="D2:D1318">
    <cfRule type="colorScale" priority="5">
      <colorScale>
        <cfvo type="min"/>
        <cfvo type="max"/>
        <color rgb="FFFFFFFF"/>
        <color rgb="FF57BB8A"/>
      </colorScale>
    </cfRule>
  </conditionalFormatting>
  <conditionalFormatting sqref="J2:J1318">
    <cfRule type="containsText" dxfId="4" priority="6" operator="containsText" text="1">
      <formula>NOT(ISERROR(SEARCH(("1"),(J2))))</formula>
    </cfRule>
  </conditionalFormatting>
  <conditionalFormatting sqref="J2:J1318">
    <cfRule type="containsText" dxfId="5" priority="7" operator="containsText" text="x">
      <formula>NOT(ISERROR(SEARCH(("x"),(J2))))</formula>
    </cfRule>
  </conditionalFormatting>
  <conditionalFormatting sqref="J2:J1318">
    <cfRule type="containsText" dxfId="6" priority="8" operator="containsText" text="pogo">
      <formula>NOT(ISERROR(SEARCH(("pogo"),(J2))))</formula>
    </cfRule>
  </conditionalFormatting>
  <conditionalFormatting sqref="J2:J1318">
    <cfRule type="containsText" dxfId="7" priority="9" operator="containsText" text="n ot">
      <formula>NOT(ISERROR(SEARCH(("n ot"),(J2))))</formula>
    </cfRule>
  </conditionalFormatting>
  <conditionalFormatting sqref="J2:J1318">
    <cfRule type="containsText" dxfId="8" priority="10" operator="containsText" text="SV">
      <formula>NOT(ISERROR(SEARCH(("SV"),(J2))))</formula>
    </cfRule>
  </conditionalFormatting>
  <hyperlinks>
    <hyperlink r:id="rId1" ref="H2"/>
    <hyperlink r:id="rId2" ref="I2"/>
    <hyperlink r:id="rId3" ref="H3"/>
    <hyperlink r:id="rId4" ref="I3"/>
    <hyperlink r:id="rId5" ref="H4"/>
    <hyperlink r:id="rId6" ref="I4"/>
    <hyperlink r:id="rId7" ref="H5"/>
    <hyperlink r:id="rId8" ref="I5"/>
    <hyperlink r:id="rId9" ref="H6"/>
    <hyperlink r:id="rId10" ref="I6"/>
    <hyperlink r:id="rId11" ref="H7"/>
    <hyperlink r:id="rId12" ref="I7"/>
    <hyperlink r:id="rId13" ref="H8"/>
    <hyperlink r:id="rId14" ref="I8"/>
    <hyperlink r:id="rId15" ref="H9"/>
    <hyperlink r:id="rId16" ref="I9"/>
    <hyperlink r:id="rId17" ref="H10"/>
    <hyperlink r:id="rId18" ref="I10"/>
    <hyperlink r:id="rId19" ref="H11"/>
    <hyperlink r:id="rId20" ref="I11"/>
    <hyperlink r:id="rId21" ref="H12"/>
    <hyperlink r:id="rId22" ref="I12"/>
    <hyperlink r:id="rId23" ref="H13"/>
    <hyperlink r:id="rId24" ref="I13"/>
    <hyperlink r:id="rId25" ref="H14"/>
    <hyperlink r:id="rId26" ref="I14"/>
    <hyperlink r:id="rId27" ref="H15"/>
    <hyperlink r:id="rId28" ref="I15"/>
    <hyperlink r:id="rId29" ref="H16"/>
    <hyperlink r:id="rId30" ref="I16"/>
    <hyperlink r:id="rId31" ref="H17"/>
    <hyperlink r:id="rId32" ref="I17"/>
    <hyperlink r:id="rId33" ref="H18"/>
    <hyperlink r:id="rId34" ref="I18"/>
    <hyperlink r:id="rId35" ref="H19"/>
    <hyperlink r:id="rId36" ref="I19"/>
    <hyperlink r:id="rId37" ref="H20"/>
    <hyperlink r:id="rId38" ref="I20"/>
    <hyperlink r:id="rId39" ref="H21"/>
    <hyperlink r:id="rId40" ref="I21"/>
    <hyperlink r:id="rId41" ref="H22"/>
    <hyperlink r:id="rId42" ref="I22"/>
    <hyperlink r:id="rId43" ref="H23"/>
    <hyperlink r:id="rId44" ref="I23"/>
    <hyperlink r:id="rId45" ref="H24"/>
    <hyperlink r:id="rId46" ref="I24"/>
    <hyperlink r:id="rId47" ref="H25"/>
    <hyperlink r:id="rId48" ref="I25"/>
    <hyperlink r:id="rId49" ref="H26"/>
    <hyperlink r:id="rId50" ref="I26"/>
    <hyperlink r:id="rId51" ref="H27"/>
    <hyperlink r:id="rId52" ref="I27"/>
    <hyperlink r:id="rId53" ref="H28"/>
    <hyperlink r:id="rId54" ref="I28"/>
    <hyperlink r:id="rId55" ref="H29"/>
    <hyperlink r:id="rId56" ref="I29"/>
    <hyperlink r:id="rId57" ref="H30"/>
    <hyperlink r:id="rId58" ref="I30"/>
    <hyperlink r:id="rId59" ref="H31"/>
    <hyperlink r:id="rId60" ref="I31"/>
    <hyperlink r:id="rId61" ref="H32"/>
    <hyperlink r:id="rId62" ref="I32"/>
    <hyperlink r:id="rId63" ref="H33"/>
    <hyperlink r:id="rId64" ref="I33"/>
    <hyperlink r:id="rId65" ref="H34"/>
    <hyperlink r:id="rId66" ref="I34"/>
    <hyperlink r:id="rId67" ref="H35"/>
    <hyperlink r:id="rId68" ref="I35"/>
    <hyperlink r:id="rId69" ref="H36"/>
    <hyperlink r:id="rId70" ref="I36"/>
    <hyperlink r:id="rId71" ref="H37"/>
    <hyperlink r:id="rId72" ref="I37"/>
    <hyperlink r:id="rId73" ref="H38"/>
    <hyperlink r:id="rId74" ref="I38"/>
    <hyperlink r:id="rId75" ref="H39"/>
    <hyperlink r:id="rId76" ref="I39"/>
    <hyperlink r:id="rId77" ref="H40"/>
    <hyperlink r:id="rId78" ref="I40"/>
    <hyperlink r:id="rId79" ref="H41"/>
    <hyperlink r:id="rId80" ref="I41"/>
    <hyperlink r:id="rId81" ref="H42"/>
    <hyperlink r:id="rId82" ref="I42"/>
    <hyperlink r:id="rId83" ref="H43"/>
    <hyperlink r:id="rId84" ref="I43"/>
    <hyperlink r:id="rId85" ref="H44"/>
    <hyperlink r:id="rId86" ref="I44"/>
    <hyperlink r:id="rId87" ref="H45"/>
    <hyperlink r:id="rId88" ref="I45"/>
    <hyperlink r:id="rId89" ref="H46"/>
    <hyperlink r:id="rId90" ref="I46"/>
    <hyperlink r:id="rId91" ref="H47"/>
    <hyperlink r:id="rId92" ref="I47"/>
    <hyperlink r:id="rId93" ref="H48"/>
    <hyperlink r:id="rId94" ref="I48"/>
    <hyperlink r:id="rId95" ref="H49"/>
    <hyperlink r:id="rId96" ref="I49"/>
    <hyperlink r:id="rId97" ref="H50"/>
    <hyperlink r:id="rId98" ref="I50"/>
    <hyperlink r:id="rId99" ref="H51"/>
    <hyperlink r:id="rId100" ref="I51"/>
    <hyperlink r:id="rId101" ref="H52"/>
    <hyperlink r:id="rId102" ref="I52"/>
    <hyperlink r:id="rId103" ref="H53"/>
    <hyperlink r:id="rId104" ref="I53"/>
    <hyperlink r:id="rId105" ref="H54"/>
    <hyperlink r:id="rId106" ref="I54"/>
    <hyperlink r:id="rId107" ref="H55"/>
    <hyperlink r:id="rId108" ref="I55"/>
    <hyperlink r:id="rId109" ref="H56"/>
    <hyperlink r:id="rId110" ref="I56"/>
    <hyperlink r:id="rId111" ref="H57"/>
    <hyperlink r:id="rId112" ref="I57"/>
    <hyperlink r:id="rId113" ref="H58"/>
    <hyperlink r:id="rId114" ref="I58"/>
    <hyperlink r:id="rId115" ref="H59"/>
    <hyperlink r:id="rId116" ref="I59"/>
    <hyperlink r:id="rId117" ref="H60"/>
    <hyperlink r:id="rId118" ref="I60"/>
    <hyperlink r:id="rId119" ref="H61"/>
    <hyperlink r:id="rId120" ref="I61"/>
    <hyperlink r:id="rId121" ref="H62"/>
    <hyperlink r:id="rId122" ref="I62"/>
    <hyperlink r:id="rId123" ref="H63"/>
    <hyperlink r:id="rId124" ref="I63"/>
    <hyperlink r:id="rId125" ref="H64"/>
    <hyperlink r:id="rId126" ref="I64"/>
    <hyperlink r:id="rId127" ref="H65"/>
    <hyperlink r:id="rId128" ref="I65"/>
    <hyperlink r:id="rId129" ref="H66"/>
    <hyperlink r:id="rId130" ref="I66"/>
    <hyperlink r:id="rId131" ref="H67"/>
    <hyperlink r:id="rId132" ref="I67"/>
    <hyperlink r:id="rId133" ref="H68"/>
    <hyperlink r:id="rId134" ref="I68"/>
    <hyperlink r:id="rId135" ref="H69"/>
    <hyperlink r:id="rId136" ref="I69"/>
    <hyperlink r:id="rId137" ref="H70"/>
    <hyperlink r:id="rId138" ref="I70"/>
    <hyperlink r:id="rId139" ref="H71"/>
    <hyperlink r:id="rId140" ref="I71"/>
    <hyperlink r:id="rId141" ref="H72"/>
    <hyperlink r:id="rId142" ref="I72"/>
    <hyperlink r:id="rId143" ref="H73"/>
    <hyperlink r:id="rId144" ref="I73"/>
    <hyperlink r:id="rId145" ref="H74"/>
    <hyperlink r:id="rId146" ref="I74"/>
    <hyperlink r:id="rId147" ref="H75"/>
    <hyperlink r:id="rId148" ref="I75"/>
    <hyperlink r:id="rId149" ref="H76"/>
    <hyperlink r:id="rId150" ref="I76"/>
    <hyperlink r:id="rId151" ref="H77"/>
    <hyperlink r:id="rId152" ref="I77"/>
    <hyperlink r:id="rId153" ref="H78"/>
    <hyperlink r:id="rId154" ref="I78"/>
    <hyperlink r:id="rId155" ref="H79"/>
    <hyperlink r:id="rId156" ref="I79"/>
    <hyperlink r:id="rId157" ref="H80"/>
    <hyperlink r:id="rId158" ref="I80"/>
    <hyperlink r:id="rId159" ref="H81"/>
    <hyperlink r:id="rId160" ref="I81"/>
    <hyperlink r:id="rId161" ref="H82"/>
    <hyperlink r:id="rId162" ref="I82"/>
    <hyperlink r:id="rId163" ref="H83"/>
    <hyperlink r:id="rId164" ref="I83"/>
    <hyperlink r:id="rId165" ref="H84"/>
    <hyperlink r:id="rId166" ref="I84"/>
    <hyperlink r:id="rId167" ref="H85"/>
    <hyperlink r:id="rId168" ref="I85"/>
    <hyperlink r:id="rId169" ref="H86"/>
    <hyperlink r:id="rId170" ref="I86"/>
    <hyperlink r:id="rId171" ref="H87"/>
    <hyperlink r:id="rId172" ref="I87"/>
    <hyperlink r:id="rId173" ref="H88"/>
    <hyperlink r:id="rId174" ref="I88"/>
    <hyperlink r:id="rId175" ref="H89"/>
    <hyperlink r:id="rId176" ref="I89"/>
    <hyperlink r:id="rId177" ref="H90"/>
    <hyperlink r:id="rId178" ref="I90"/>
    <hyperlink r:id="rId179" ref="H91"/>
    <hyperlink r:id="rId180" ref="I91"/>
    <hyperlink r:id="rId181" ref="H92"/>
    <hyperlink r:id="rId182" ref="I92"/>
    <hyperlink r:id="rId183" ref="H93"/>
    <hyperlink r:id="rId184" ref="I93"/>
    <hyperlink r:id="rId185" ref="H94"/>
    <hyperlink r:id="rId186" ref="I94"/>
    <hyperlink r:id="rId187" ref="H95"/>
    <hyperlink r:id="rId188" ref="I95"/>
    <hyperlink r:id="rId189" ref="H96"/>
    <hyperlink r:id="rId190" ref="I96"/>
    <hyperlink r:id="rId191" ref="H97"/>
    <hyperlink r:id="rId192" ref="I97"/>
    <hyperlink r:id="rId193" ref="H98"/>
    <hyperlink r:id="rId194" ref="I98"/>
    <hyperlink r:id="rId195" ref="H99"/>
    <hyperlink r:id="rId196" ref="I99"/>
    <hyperlink r:id="rId197" ref="H100"/>
    <hyperlink r:id="rId198" ref="I100"/>
    <hyperlink r:id="rId199" ref="H101"/>
    <hyperlink r:id="rId200" ref="I101"/>
    <hyperlink r:id="rId201" ref="H102"/>
    <hyperlink r:id="rId202" ref="I102"/>
    <hyperlink r:id="rId203" ref="H103"/>
    <hyperlink r:id="rId204" ref="I103"/>
    <hyperlink r:id="rId205" ref="H104"/>
    <hyperlink r:id="rId206" ref="I104"/>
    <hyperlink r:id="rId207" ref="H105"/>
    <hyperlink r:id="rId208" ref="I105"/>
    <hyperlink r:id="rId209" ref="H106"/>
    <hyperlink r:id="rId210" ref="I106"/>
    <hyperlink r:id="rId211" ref="H107"/>
    <hyperlink r:id="rId212" ref="I107"/>
    <hyperlink r:id="rId213" ref="H108"/>
    <hyperlink r:id="rId214" ref="I108"/>
    <hyperlink r:id="rId215" ref="H109"/>
    <hyperlink r:id="rId216" ref="I109"/>
    <hyperlink r:id="rId217" ref="H110"/>
    <hyperlink r:id="rId218" ref="I110"/>
    <hyperlink r:id="rId219" ref="H111"/>
    <hyperlink r:id="rId220" ref="I111"/>
    <hyperlink r:id="rId221" ref="H112"/>
    <hyperlink r:id="rId222" ref="I112"/>
    <hyperlink r:id="rId223" ref="H113"/>
    <hyperlink r:id="rId224" ref="I113"/>
    <hyperlink r:id="rId225" ref="H114"/>
    <hyperlink r:id="rId226" ref="I114"/>
    <hyperlink r:id="rId227" ref="H115"/>
    <hyperlink r:id="rId228" ref="I115"/>
    <hyperlink r:id="rId229" ref="H116"/>
    <hyperlink r:id="rId230" ref="I116"/>
    <hyperlink r:id="rId231" ref="H117"/>
    <hyperlink r:id="rId232" ref="I117"/>
    <hyperlink r:id="rId233" ref="H118"/>
    <hyperlink r:id="rId234" ref="I118"/>
    <hyperlink r:id="rId235" ref="H119"/>
    <hyperlink r:id="rId236" ref="I119"/>
    <hyperlink r:id="rId237" ref="H120"/>
    <hyperlink r:id="rId238" ref="I120"/>
    <hyperlink r:id="rId239" ref="H121"/>
    <hyperlink r:id="rId240" ref="I121"/>
    <hyperlink r:id="rId241" ref="H122"/>
    <hyperlink r:id="rId242" ref="I122"/>
    <hyperlink r:id="rId243" ref="H123"/>
    <hyperlink r:id="rId244" ref="I123"/>
    <hyperlink r:id="rId245" ref="H124"/>
    <hyperlink r:id="rId246" ref="I124"/>
    <hyperlink r:id="rId247" ref="H125"/>
    <hyperlink r:id="rId248" ref="I125"/>
    <hyperlink r:id="rId249" ref="H126"/>
    <hyperlink r:id="rId250" ref="I126"/>
    <hyperlink r:id="rId251" ref="H127"/>
    <hyperlink r:id="rId252" ref="I127"/>
    <hyperlink r:id="rId253" ref="H128"/>
    <hyperlink r:id="rId254" ref="I128"/>
    <hyperlink r:id="rId255" ref="H129"/>
    <hyperlink r:id="rId256" ref="I129"/>
    <hyperlink r:id="rId257" ref="H130"/>
    <hyperlink r:id="rId258" ref="I130"/>
    <hyperlink r:id="rId259" ref="H131"/>
    <hyperlink r:id="rId260" ref="I131"/>
    <hyperlink r:id="rId261" ref="H132"/>
    <hyperlink r:id="rId262" ref="I132"/>
    <hyperlink r:id="rId263" ref="H133"/>
    <hyperlink r:id="rId264" ref="I133"/>
    <hyperlink r:id="rId265" ref="H134"/>
    <hyperlink r:id="rId266" ref="I134"/>
    <hyperlink r:id="rId267" ref="H135"/>
    <hyperlink r:id="rId268" ref="I135"/>
    <hyperlink r:id="rId269" ref="H136"/>
    <hyperlink r:id="rId270" ref="I136"/>
    <hyperlink r:id="rId271" ref="H137"/>
    <hyperlink r:id="rId272" ref="I137"/>
    <hyperlink r:id="rId273" ref="H138"/>
    <hyperlink r:id="rId274" ref="I138"/>
    <hyperlink r:id="rId275" ref="H139"/>
    <hyperlink r:id="rId276" ref="I139"/>
    <hyperlink r:id="rId277" ref="H140"/>
    <hyperlink r:id="rId278" ref="I140"/>
    <hyperlink r:id="rId279" ref="H141"/>
    <hyperlink r:id="rId280" ref="I141"/>
    <hyperlink r:id="rId281" ref="H142"/>
    <hyperlink r:id="rId282" ref="I142"/>
    <hyperlink r:id="rId283" ref="H143"/>
    <hyperlink r:id="rId284" ref="I143"/>
    <hyperlink r:id="rId285" ref="H144"/>
    <hyperlink r:id="rId286" ref="I144"/>
    <hyperlink r:id="rId287" ref="H145"/>
    <hyperlink r:id="rId288" ref="I145"/>
    <hyperlink r:id="rId289" ref="H146"/>
    <hyperlink r:id="rId290" ref="I146"/>
    <hyperlink r:id="rId291" ref="H147"/>
    <hyperlink r:id="rId292" ref="I147"/>
    <hyperlink r:id="rId293" ref="H148"/>
    <hyperlink r:id="rId294" ref="I148"/>
    <hyperlink r:id="rId295" ref="H149"/>
    <hyperlink r:id="rId296" ref="I149"/>
    <hyperlink r:id="rId297" ref="H150"/>
    <hyperlink r:id="rId298" ref="I150"/>
    <hyperlink r:id="rId299" ref="H151"/>
    <hyperlink r:id="rId300" ref="I151"/>
    <hyperlink r:id="rId301" ref="H152"/>
    <hyperlink r:id="rId302" ref="I152"/>
    <hyperlink r:id="rId303" ref="H153"/>
    <hyperlink r:id="rId304" ref="I153"/>
    <hyperlink r:id="rId305" ref="H154"/>
    <hyperlink r:id="rId306" ref="I154"/>
    <hyperlink r:id="rId307" ref="H155"/>
    <hyperlink r:id="rId308" ref="I155"/>
    <hyperlink r:id="rId309" ref="H156"/>
    <hyperlink r:id="rId310" ref="I156"/>
    <hyperlink r:id="rId311" ref="H157"/>
    <hyperlink r:id="rId312" ref="I157"/>
    <hyperlink r:id="rId313" ref="H158"/>
    <hyperlink r:id="rId314" ref="I158"/>
    <hyperlink r:id="rId315" ref="H159"/>
    <hyperlink r:id="rId316" ref="I159"/>
    <hyperlink r:id="rId317" ref="H160"/>
    <hyperlink r:id="rId318" ref="I160"/>
    <hyperlink r:id="rId319" ref="H161"/>
    <hyperlink r:id="rId320" ref="I161"/>
    <hyperlink r:id="rId321" ref="H162"/>
    <hyperlink r:id="rId322" ref="I162"/>
    <hyperlink r:id="rId323" ref="H163"/>
    <hyperlink r:id="rId324" ref="I163"/>
    <hyperlink r:id="rId325" ref="H164"/>
    <hyperlink r:id="rId326" ref="I164"/>
    <hyperlink r:id="rId327" ref="H165"/>
    <hyperlink r:id="rId328" ref="I165"/>
    <hyperlink r:id="rId329" ref="H166"/>
    <hyperlink r:id="rId330" ref="I166"/>
    <hyperlink r:id="rId331" ref="H167"/>
    <hyperlink r:id="rId332" ref="I167"/>
    <hyperlink r:id="rId333" ref="H168"/>
    <hyperlink r:id="rId334" ref="I168"/>
    <hyperlink r:id="rId335" ref="H169"/>
    <hyperlink r:id="rId336" ref="I169"/>
    <hyperlink r:id="rId337" ref="H170"/>
    <hyperlink r:id="rId338" ref="I170"/>
    <hyperlink r:id="rId339" ref="H171"/>
    <hyperlink r:id="rId340" ref="I171"/>
    <hyperlink r:id="rId341" ref="H172"/>
    <hyperlink r:id="rId342" ref="I172"/>
    <hyperlink r:id="rId343" ref="H173"/>
    <hyperlink r:id="rId344" ref="I173"/>
    <hyperlink r:id="rId345" ref="H174"/>
    <hyperlink r:id="rId346" ref="I174"/>
    <hyperlink r:id="rId347" ref="H175"/>
    <hyperlink r:id="rId348" ref="I175"/>
    <hyperlink r:id="rId349" ref="H176"/>
    <hyperlink r:id="rId350" ref="I176"/>
    <hyperlink r:id="rId351" ref="H177"/>
    <hyperlink r:id="rId352" ref="I177"/>
    <hyperlink r:id="rId353" ref="H178"/>
    <hyperlink r:id="rId354" ref="I178"/>
    <hyperlink r:id="rId355" ref="H179"/>
    <hyperlink r:id="rId356" ref="I179"/>
    <hyperlink r:id="rId357" ref="H180"/>
    <hyperlink r:id="rId358" ref="I180"/>
    <hyperlink r:id="rId359" ref="H181"/>
    <hyperlink r:id="rId360" ref="I181"/>
    <hyperlink r:id="rId361" ref="H182"/>
    <hyperlink r:id="rId362" ref="I182"/>
    <hyperlink r:id="rId363" ref="H183"/>
    <hyperlink r:id="rId364" ref="I183"/>
    <hyperlink r:id="rId365" ref="H184"/>
    <hyperlink r:id="rId366" ref="I184"/>
    <hyperlink r:id="rId367" ref="H185"/>
    <hyperlink r:id="rId368" ref="I185"/>
    <hyperlink r:id="rId369" ref="H186"/>
    <hyperlink r:id="rId370" ref="I186"/>
    <hyperlink r:id="rId371" ref="H187"/>
    <hyperlink r:id="rId372" ref="I187"/>
    <hyperlink r:id="rId373" ref="H188"/>
    <hyperlink r:id="rId374" ref="I188"/>
    <hyperlink r:id="rId375" ref="H189"/>
    <hyperlink r:id="rId376" ref="I189"/>
    <hyperlink r:id="rId377" ref="H190"/>
    <hyperlink r:id="rId378" ref="I190"/>
    <hyperlink r:id="rId379" ref="H191"/>
    <hyperlink r:id="rId380" ref="I191"/>
    <hyperlink r:id="rId381" ref="H192"/>
    <hyperlink r:id="rId382" ref="I192"/>
    <hyperlink r:id="rId383" ref="H193"/>
    <hyperlink r:id="rId384" ref="I193"/>
    <hyperlink r:id="rId385" ref="H194"/>
    <hyperlink r:id="rId386" ref="I194"/>
    <hyperlink r:id="rId387" ref="H195"/>
    <hyperlink r:id="rId388" ref="I195"/>
    <hyperlink r:id="rId389" ref="H196"/>
    <hyperlink r:id="rId390" ref="I196"/>
    <hyperlink r:id="rId391" ref="H197"/>
    <hyperlink r:id="rId392" ref="I197"/>
    <hyperlink r:id="rId393" ref="H198"/>
    <hyperlink r:id="rId394" ref="I198"/>
    <hyperlink r:id="rId395" ref="H199"/>
    <hyperlink r:id="rId396" ref="I199"/>
    <hyperlink r:id="rId397" ref="H200"/>
    <hyperlink r:id="rId398" ref="I200"/>
    <hyperlink r:id="rId399" ref="H201"/>
    <hyperlink r:id="rId400" ref="I201"/>
    <hyperlink r:id="rId401" ref="H202"/>
    <hyperlink r:id="rId402" ref="I202"/>
    <hyperlink r:id="rId403" ref="H203"/>
    <hyperlink r:id="rId404" ref="I203"/>
    <hyperlink r:id="rId405" ref="H204"/>
    <hyperlink r:id="rId406" ref="I204"/>
    <hyperlink r:id="rId407" ref="H205"/>
    <hyperlink r:id="rId408" ref="I205"/>
    <hyperlink r:id="rId409" ref="H206"/>
    <hyperlink r:id="rId410" ref="I206"/>
    <hyperlink r:id="rId411" ref="H207"/>
    <hyperlink r:id="rId412" ref="I207"/>
    <hyperlink r:id="rId413" ref="H208"/>
    <hyperlink r:id="rId414" ref="I208"/>
    <hyperlink r:id="rId415" ref="H209"/>
    <hyperlink r:id="rId416" ref="I209"/>
    <hyperlink r:id="rId417" ref="H210"/>
    <hyperlink r:id="rId418" ref="I210"/>
    <hyperlink r:id="rId419" ref="H211"/>
    <hyperlink r:id="rId420" ref="I211"/>
    <hyperlink r:id="rId421" ref="H213"/>
    <hyperlink r:id="rId422" ref="I213"/>
    <hyperlink r:id="rId423" ref="H214"/>
    <hyperlink r:id="rId424" ref="I214"/>
    <hyperlink r:id="rId425" ref="H215"/>
    <hyperlink r:id="rId426" ref="I215"/>
    <hyperlink r:id="rId427" ref="H216"/>
    <hyperlink r:id="rId428" ref="I216"/>
    <hyperlink r:id="rId429" ref="H217"/>
    <hyperlink r:id="rId430" ref="I217"/>
    <hyperlink r:id="rId431" ref="H218"/>
    <hyperlink r:id="rId432" ref="I218"/>
    <hyperlink r:id="rId433" ref="H219"/>
    <hyperlink r:id="rId434" ref="I219"/>
    <hyperlink r:id="rId435" ref="H220"/>
    <hyperlink r:id="rId436" ref="I220"/>
    <hyperlink r:id="rId437" ref="H221"/>
    <hyperlink r:id="rId438" ref="I221"/>
    <hyperlink r:id="rId439" ref="H222"/>
    <hyperlink r:id="rId440" ref="I222"/>
    <hyperlink r:id="rId441" ref="H223"/>
    <hyperlink r:id="rId442" ref="I223"/>
    <hyperlink r:id="rId443" ref="H224"/>
    <hyperlink r:id="rId444" ref="I224"/>
    <hyperlink r:id="rId445" ref="H225"/>
    <hyperlink r:id="rId446" ref="I225"/>
    <hyperlink r:id="rId447" ref="H226"/>
    <hyperlink r:id="rId448" ref="I226"/>
    <hyperlink r:id="rId449" ref="H227"/>
    <hyperlink r:id="rId450" ref="I227"/>
    <hyperlink r:id="rId451" ref="H228"/>
    <hyperlink r:id="rId452" ref="I228"/>
    <hyperlink r:id="rId453" ref="H229"/>
    <hyperlink r:id="rId454" ref="I229"/>
    <hyperlink r:id="rId455" ref="H230"/>
    <hyperlink r:id="rId456" ref="I230"/>
    <hyperlink r:id="rId457" ref="H231"/>
    <hyperlink r:id="rId458" ref="I231"/>
    <hyperlink r:id="rId459" ref="H232"/>
    <hyperlink r:id="rId460" ref="I232"/>
    <hyperlink r:id="rId461" ref="H233"/>
    <hyperlink r:id="rId462" ref="I233"/>
    <hyperlink r:id="rId463" ref="H234"/>
    <hyperlink r:id="rId464" ref="I234"/>
    <hyperlink r:id="rId465" ref="H235"/>
    <hyperlink r:id="rId466" ref="I235"/>
    <hyperlink r:id="rId467" ref="H236"/>
    <hyperlink r:id="rId468" ref="I236"/>
    <hyperlink r:id="rId469" ref="H237"/>
    <hyperlink r:id="rId470" ref="I237"/>
    <hyperlink r:id="rId471" ref="H238"/>
    <hyperlink r:id="rId472" ref="I238"/>
    <hyperlink r:id="rId473" ref="H239"/>
    <hyperlink r:id="rId474" ref="I239"/>
    <hyperlink r:id="rId475" ref="H240"/>
    <hyperlink r:id="rId476" ref="I240"/>
    <hyperlink r:id="rId477" ref="H241"/>
    <hyperlink r:id="rId478" ref="I241"/>
    <hyperlink r:id="rId479" ref="H242"/>
    <hyperlink r:id="rId480" ref="I242"/>
    <hyperlink r:id="rId481" ref="H243"/>
    <hyperlink r:id="rId482" ref="I243"/>
    <hyperlink r:id="rId483" ref="H244"/>
    <hyperlink r:id="rId484" ref="I244"/>
    <hyperlink r:id="rId485" ref="H245"/>
    <hyperlink r:id="rId486" ref="I245"/>
    <hyperlink r:id="rId487" ref="H246"/>
    <hyperlink r:id="rId488" ref="I246"/>
    <hyperlink r:id="rId489" ref="H247"/>
    <hyperlink r:id="rId490" ref="I247"/>
    <hyperlink r:id="rId491" ref="H248"/>
    <hyperlink r:id="rId492" ref="I248"/>
    <hyperlink r:id="rId493" ref="H249"/>
    <hyperlink r:id="rId494" ref="I249"/>
    <hyperlink r:id="rId495" ref="H250"/>
    <hyperlink r:id="rId496" ref="I250"/>
    <hyperlink r:id="rId497" ref="H251"/>
    <hyperlink r:id="rId498" ref="I251"/>
    <hyperlink r:id="rId499" ref="H252"/>
    <hyperlink r:id="rId500" ref="I252"/>
    <hyperlink r:id="rId501" ref="H253"/>
    <hyperlink r:id="rId502" ref="I253"/>
    <hyperlink r:id="rId503" ref="H254"/>
    <hyperlink r:id="rId504" ref="I254"/>
    <hyperlink r:id="rId505" ref="H255"/>
    <hyperlink r:id="rId506" ref="I255"/>
    <hyperlink r:id="rId507" ref="H256"/>
    <hyperlink r:id="rId508" ref="I256"/>
    <hyperlink r:id="rId509" ref="H257"/>
    <hyperlink r:id="rId510" ref="I257"/>
    <hyperlink r:id="rId511" ref="H258"/>
    <hyperlink r:id="rId512" ref="I258"/>
    <hyperlink r:id="rId513" ref="H259"/>
    <hyperlink r:id="rId514" ref="I259"/>
    <hyperlink r:id="rId515" ref="H260"/>
    <hyperlink r:id="rId516" ref="I260"/>
    <hyperlink r:id="rId517" ref="H261"/>
    <hyperlink r:id="rId518" ref="I261"/>
    <hyperlink r:id="rId519" ref="H262"/>
    <hyperlink r:id="rId520" ref="I262"/>
    <hyperlink r:id="rId521" ref="H263"/>
    <hyperlink r:id="rId522" ref="I263"/>
    <hyperlink r:id="rId523" ref="H264"/>
    <hyperlink r:id="rId524" ref="I264"/>
    <hyperlink r:id="rId525" ref="H265"/>
    <hyperlink r:id="rId526" ref="I265"/>
    <hyperlink r:id="rId527" ref="H266"/>
    <hyperlink r:id="rId528" ref="I266"/>
    <hyperlink r:id="rId529" ref="H267"/>
    <hyperlink r:id="rId530" ref="I267"/>
    <hyperlink r:id="rId531" ref="H268"/>
    <hyperlink r:id="rId532" ref="I268"/>
    <hyperlink r:id="rId533" ref="H269"/>
    <hyperlink r:id="rId534" ref="I269"/>
    <hyperlink r:id="rId535" ref="H270"/>
    <hyperlink r:id="rId536" ref="I270"/>
    <hyperlink r:id="rId537" ref="H271"/>
    <hyperlink r:id="rId538" ref="I271"/>
    <hyperlink r:id="rId539" ref="H272"/>
    <hyperlink r:id="rId540" ref="I272"/>
    <hyperlink r:id="rId541" ref="H273"/>
    <hyperlink r:id="rId542" ref="I273"/>
    <hyperlink r:id="rId543" ref="H274"/>
    <hyperlink r:id="rId544" ref="I274"/>
    <hyperlink r:id="rId545" ref="H275"/>
    <hyperlink r:id="rId546" ref="I275"/>
    <hyperlink r:id="rId547" ref="H276"/>
    <hyperlink r:id="rId548" ref="I276"/>
    <hyperlink r:id="rId549" ref="H277"/>
    <hyperlink r:id="rId550" ref="I277"/>
    <hyperlink r:id="rId551" ref="H278"/>
    <hyperlink r:id="rId552" ref="I278"/>
    <hyperlink r:id="rId553" ref="H279"/>
    <hyperlink r:id="rId554" ref="I279"/>
    <hyperlink r:id="rId555" ref="H280"/>
    <hyperlink r:id="rId556" ref="I280"/>
    <hyperlink r:id="rId557" ref="H281"/>
    <hyperlink r:id="rId558" ref="I281"/>
    <hyperlink r:id="rId559" ref="H282"/>
    <hyperlink r:id="rId560" ref="I282"/>
    <hyperlink r:id="rId561" ref="H283"/>
    <hyperlink r:id="rId562" ref="I283"/>
    <hyperlink r:id="rId563" ref="H284"/>
    <hyperlink r:id="rId564" ref="I284"/>
    <hyperlink r:id="rId565" ref="H285"/>
    <hyperlink r:id="rId566" ref="I285"/>
    <hyperlink r:id="rId567" ref="H286"/>
    <hyperlink r:id="rId568" ref="I286"/>
    <hyperlink r:id="rId569" ref="H287"/>
    <hyperlink r:id="rId570" ref="I287"/>
    <hyperlink r:id="rId571" ref="H288"/>
    <hyperlink r:id="rId572" ref="I288"/>
    <hyperlink r:id="rId573" ref="H289"/>
    <hyperlink r:id="rId574" ref="I289"/>
    <hyperlink r:id="rId575" ref="H290"/>
    <hyperlink r:id="rId576" ref="I290"/>
    <hyperlink r:id="rId577" ref="H291"/>
    <hyperlink r:id="rId578" ref="I291"/>
    <hyperlink r:id="rId579" ref="H292"/>
    <hyperlink r:id="rId580" ref="I292"/>
    <hyperlink r:id="rId581" ref="H293"/>
    <hyperlink r:id="rId582" ref="I293"/>
    <hyperlink r:id="rId583" ref="H294"/>
    <hyperlink r:id="rId584" ref="I294"/>
    <hyperlink r:id="rId585" ref="H295"/>
    <hyperlink r:id="rId586" ref="I295"/>
    <hyperlink r:id="rId587" ref="H296"/>
    <hyperlink r:id="rId588" ref="I296"/>
    <hyperlink r:id="rId589" ref="H297"/>
    <hyperlink r:id="rId590" ref="I297"/>
    <hyperlink r:id="rId591" ref="H298"/>
    <hyperlink r:id="rId592" ref="I298"/>
    <hyperlink r:id="rId593" ref="H299"/>
    <hyperlink r:id="rId594" ref="I299"/>
    <hyperlink r:id="rId595" ref="H300"/>
    <hyperlink r:id="rId596" ref="I300"/>
    <hyperlink r:id="rId597" ref="H301"/>
    <hyperlink r:id="rId598" ref="I301"/>
    <hyperlink r:id="rId599" ref="H302"/>
    <hyperlink r:id="rId600" ref="I302"/>
    <hyperlink r:id="rId601" ref="H303"/>
    <hyperlink r:id="rId602" ref="I303"/>
    <hyperlink r:id="rId603" ref="H304"/>
    <hyperlink r:id="rId604" ref="I304"/>
    <hyperlink r:id="rId605" ref="H305"/>
    <hyperlink r:id="rId606" ref="I305"/>
    <hyperlink r:id="rId607" ref="H306"/>
    <hyperlink r:id="rId608" ref="I306"/>
    <hyperlink r:id="rId609" ref="H307"/>
    <hyperlink r:id="rId610" ref="I307"/>
    <hyperlink r:id="rId611" ref="H308"/>
    <hyperlink r:id="rId612" ref="I308"/>
    <hyperlink r:id="rId613" ref="H309"/>
    <hyperlink r:id="rId614" ref="I309"/>
    <hyperlink r:id="rId615" ref="H310"/>
    <hyperlink r:id="rId616" ref="I310"/>
    <hyperlink r:id="rId617" ref="H311"/>
    <hyperlink r:id="rId618" ref="I311"/>
    <hyperlink r:id="rId619" ref="H312"/>
    <hyperlink r:id="rId620" ref="I312"/>
    <hyperlink r:id="rId621" ref="H313"/>
    <hyperlink r:id="rId622" ref="I313"/>
    <hyperlink r:id="rId623" ref="H314"/>
    <hyperlink r:id="rId624" ref="I314"/>
    <hyperlink r:id="rId625" ref="H315"/>
    <hyperlink r:id="rId626" ref="I315"/>
    <hyperlink r:id="rId627" ref="H316"/>
    <hyperlink r:id="rId628" ref="I316"/>
    <hyperlink r:id="rId629" ref="H317"/>
    <hyperlink r:id="rId630" ref="I317"/>
    <hyperlink r:id="rId631" ref="H318"/>
    <hyperlink r:id="rId632" ref="I318"/>
    <hyperlink r:id="rId633" ref="H319"/>
    <hyperlink r:id="rId634" ref="I319"/>
    <hyperlink r:id="rId635" ref="H320"/>
    <hyperlink r:id="rId636" ref="I320"/>
    <hyperlink r:id="rId637" ref="H321"/>
    <hyperlink r:id="rId638" ref="I321"/>
    <hyperlink r:id="rId639" ref="H322"/>
    <hyperlink r:id="rId640" ref="I322"/>
    <hyperlink r:id="rId641" ref="H323"/>
    <hyperlink r:id="rId642" ref="I323"/>
    <hyperlink r:id="rId643" ref="H324"/>
    <hyperlink r:id="rId644" ref="I324"/>
    <hyperlink r:id="rId645" ref="H325"/>
    <hyperlink r:id="rId646" ref="I325"/>
    <hyperlink r:id="rId647" ref="H326"/>
    <hyperlink r:id="rId648" ref="I326"/>
    <hyperlink r:id="rId649" ref="H327"/>
    <hyperlink r:id="rId650" ref="I327"/>
    <hyperlink r:id="rId651" ref="H328"/>
    <hyperlink r:id="rId652" ref="I328"/>
    <hyperlink r:id="rId653" ref="H329"/>
    <hyperlink r:id="rId654" ref="I329"/>
    <hyperlink r:id="rId655" ref="H330"/>
    <hyperlink r:id="rId656" ref="I330"/>
    <hyperlink r:id="rId657" ref="H331"/>
    <hyperlink r:id="rId658" ref="I331"/>
    <hyperlink r:id="rId659" ref="H332"/>
    <hyperlink r:id="rId660" ref="I332"/>
    <hyperlink r:id="rId661" ref="H333"/>
    <hyperlink r:id="rId662" ref="I333"/>
    <hyperlink r:id="rId663" ref="H334"/>
    <hyperlink r:id="rId664" ref="I334"/>
    <hyperlink r:id="rId665" ref="H335"/>
    <hyperlink r:id="rId666" ref="I335"/>
    <hyperlink r:id="rId667" ref="H336"/>
    <hyperlink r:id="rId668" ref="I336"/>
    <hyperlink r:id="rId669" ref="H337"/>
    <hyperlink r:id="rId670" ref="I337"/>
    <hyperlink r:id="rId671" ref="H338"/>
    <hyperlink r:id="rId672" ref="I338"/>
    <hyperlink r:id="rId673" ref="H339"/>
    <hyperlink r:id="rId674" ref="I339"/>
    <hyperlink r:id="rId675" ref="H340"/>
    <hyperlink r:id="rId676" ref="I340"/>
    <hyperlink r:id="rId677" ref="H341"/>
    <hyperlink r:id="rId678" ref="I341"/>
    <hyperlink r:id="rId679" ref="H342"/>
    <hyperlink r:id="rId680" ref="I342"/>
    <hyperlink r:id="rId681" ref="H343"/>
    <hyperlink r:id="rId682" ref="I343"/>
    <hyperlink r:id="rId683" ref="H344"/>
    <hyperlink r:id="rId684" ref="I344"/>
    <hyperlink r:id="rId685" ref="H345"/>
    <hyperlink r:id="rId686" ref="I345"/>
    <hyperlink r:id="rId687" ref="H346"/>
    <hyperlink r:id="rId688" ref="I346"/>
    <hyperlink r:id="rId689" ref="H347"/>
    <hyperlink r:id="rId690" ref="I347"/>
    <hyperlink r:id="rId691" ref="H348"/>
    <hyperlink r:id="rId692" ref="I348"/>
    <hyperlink r:id="rId693" ref="H349"/>
    <hyperlink r:id="rId694" ref="I349"/>
    <hyperlink r:id="rId695" ref="H350"/>
    <hyperlink r:id="rId696" ref="I350"/>
    <hyperlink r:id="rId697" ref="H351"/>
    <hyperlink r:id="rId698" ref="I351"/>
    <hyperlink r:id="rId699" ref="H352"/>
    <hyperlink r:id="rId700" ref="I352"/>
    <hyperlink r:id="rId701" ref="H353"/>
    <hyperlink r:id="rId702" ref="I353"/>
    <hyperlink r:id="rId703" ref="H354"/>
    <hyperlink r:id="rId704" ref="I354"/>
    <hyperlink r:id="rId705" ref="H355"/>
    <hyperlink r:id="rId706" ref="I355"/>
    <hyperlink r:id="rId707" ref="H356"/>
    <hyperlink r:id="rId708" ref="I356"/>
    <hyperlink r:id="rId709" ref="H357"/>
    <hyperlink r:id="rId710" ref="I357"/>
    <hyperlink r:id="rId711" ref="H358"/>
    <hyperlink r:id="rId712" ref="I358"/>
    <hyperlink r:id="rId713" ref="H359"/>
    <hyperlink r:id="rId714" ref="I359"/>
    <hyperlink r:id="rId715" ref="H360"/>
    <hyperlink r:id="rId716" ref="I360"/>
    <hyperlink r:id="rId717" ref="H361"/>
    <hyperlink r:id="rId718" ref="I361"/>
    <hyperlink r:id="rId719" ref="H362"/>
    <hyperlink r:id="rId720" ref="I362"/>
    <hyperlink r:id="rId721" ref="H363"/>
    <hyperlink r:id="rId722" ref="I363"/>
    <hyperlink r:id="rId723" ref="H364"/>
    <hyperlink r:id="rId724" ref="I364"/>
    <hyperlink r:id="rId725" ref="H365"/>
    <hyperlink r:id="rId726" ref="I365"/>
    <hyperlink r:id="rId727" ref="H366"/>
    <hyperlink r:id="rId728" ref="I366"/>
    <hyperlink r:id="rId729" ref="H367"/>
    <hyperlink r:id="rId730" ref="I367"/>
    <hyperlink r:id="rId731" ref="H368"/>
    <hyperlink r:id="rId732" ref="I368"/>
    <hyperlink r:id="rId733" ref="H370"/>
    <hyperlink r:id="rId734" ref="I370"/>
    <hyperlink r:id="rId735" ref="H371"/>
    <hyperlink r:id="rId736" ref="I371"/>
    <hyperlink r:id="rId737" ref="H372"/>
    <hyperlink r:id="rId738" ref="I372"/>
    <hyperlink r:id="rId739" ref="H373"/>
    <hyperlink r:id="rId740" ref="I373"/>
    <hyperlink r:id="rId741" ref="H374"/>
    <hyperlink r:id="rId742" ref="I374"/>
    <hyperlink r:id="rId743" ref="H375"/>
    <hyperlink r:id="rId744" ref="I375"/>
    <hyperlink r:id="rId745" ref="H376"/>
    <hyperlink r:id="rId746" ref="I376"/>
    <hyperlink r:id="rId747" ref="H377"/>
    <hyperlink r:id="rId748" ref="I377"/>
    <hyperlink r:id="rId749" ref="H378"/>
    <hyperlink r:id="rId750" ref="I378"/>
    <hyperlink r:id="rId751" ref="H379"/>
    <hyperlink r:id="rId752" ref="I379"/>
    <hyperlink r:id="rId753" ref="H380"/>
    <hyperlink r:id="rId754" ref="I380"/>
    <hyperlink r:id="rId755" ref="H381"/>
    <hyperlink r:id="rId756" ref="I381"/>
    <hyperlink r:id="rId757" ref="H382"/>
    <hyperlink r:id="rId758" ref="I382"/>
    <hyperlink r:id="rId759" ref="H383"/>
    <hyperlink r:id="rId760" ref="I383"/>
    <hyperlink r:id="rId761" ref="H384"/>
    <hyperlink r:id="rId762" ref="I384"/>
    <hyperlink r:id="rId763" ref="H385"/>
    <hyperlink r:id="rId764" ref="I385"/>
    <hyperlink r:id="rId765" ref="H386"/>
    <hyperlink r:id="rId766" ref="I386"/>
    <hyperlink r:id="rId767" ref="H387"/>
    <hyperlink r:id="rId768" ref="I387"/>
    <hyperlink r:id="rId769" ref="H388"/>
    <hyperlink r:id="rId770" ref="I388"/>
    <hyperlink r:id="rId771" ref="H389"/>
    <hyperlink r:id="rId772" ref="I389"/>
    <hyperlink r:id="rId773" ref="H390"/>
    <hyperlink r:id="rId774" ref="I390"/>
    <hyperlink r:id="rId775" ref="H391"/>
    <hyperlink r:id="rId776" ref="I391"/>
    <hyperlink r:id="rId777" ref="H392"/>
    <hyperlink r:id="rId778" ref="I392"/>
    <hyperlink r:id="rId779" ref="H393"/>
    <hyperlink r:id="rId780" ref="I393"/>
    <hyperlink r:id="rId781" ref="H394"/>
    <hyperlink r:id="rId782" ref="I394"/>
    <hyperlink r:id="rId783" ref="H395"/>
    <hyperlink r:id="rId784" ref="I395"/>
    <hyperlink r:id="rId785" ref="H396"/>
    <hyperlink r:id="rId786" ref="I396"/>
    <hyperlink r:id="rId787" ref="H397"/>
    <hyperlink r:id="rId788" ref="I397"/>
    <hyperlink r:id="rId789" ref="H398"/>
    <hyperlink r:id="rId790" ref="I398"/>
    <hyperlink r:id="rId791" ref="H399"/>
    <hyperlink r:id="rId792" ref="I399"/>
    <hyperlink r:id="rId793" ref="H400"/>
    <hyperlink r:id="rId794" ref="I400"/>
    <hyperlink r:id="rId795" ref="H401"/>
    <hyperlink r:id="rId796" ref="I401"/>
    <hyperlink r:id="rId797" ref="H402"/>
    <hyperlink r:id="rId798" ref="I402"/>
    <hyperlink r:id="rId799" ref="H403"/>
    <hyperlink r:id="rId800" ref="I403"/>
    <hyperlink r:id="rId801" ref="H404"/>
    <hyperlink r:id="rId802" ref="I404"/>
    <hyperlink r:id="rId803" ref="H405"/>
    <hyperlink r:id="rId804" ref="I405"/>
    <hyperlink r:id="rId805" ref="H406"/>
    <hyperlink r:id="rId806" ref="I406"/>
    <hyperlink r:id="rId807" ref="H407"/>
    <hyperlink r:id="rId808" ref="I407"/>
    <hyperlink r:id="rId809" ref="H408"/>
    <hyperlink r:id="rId810" ref="I408"/>
    <hyperlink r:id="rId811" ref="H409"/>
    <hyperlink r:id="rId812" ref="I409"/>
    <hyperlink r:id="rId813" ref="H410"/>
    <hyperlink r:id="rId814" ref="I410"/>
    <hyperlink r:id="rId815" ref="H411"/>
    <hyperlink r:id="rId816" ref="I411"/>
    <hyperlink r:id="rId817" ref="H412"/>
    <hyperlink r:id="rId818" ref="I412"/>
    <hyperlink r:id="rId819" ref="H413"/>
    <hyperlink r:id="rId820" ref="I413"/>
    <hyperlink r:id="rId821" ref="H414"/>
    <hyperlink r:id="rId822" ref="I414"/>
    <hyperlink r:id="rId823" ref="H415"/>
    <hyperlink r:id="rId824" ref="I415"/>
    <hyperlink r:id="rId825" ref="H416"/>
    <hyperlink r:id="rId826" ref="I416"/>
    <hyperlink r:id="rId827" ref="H417"/>
    <hyperlink r:id="rId828" ref="I417"/>
    <hyperlink r:id="rId829" ref="H418"/>
    <hyperlink r:id="rId830" ref="I418"/>
    <hyperlink r:id="rId831" ref="H419"/>
    <hyperlink r:id="rId832" ref="I419"/>
    <hyperlink r:id="rId833" ref="H420"/>
    <hyperlink r:id="rId834" ref="I420"/>
    <hyperlink r:id="rId835" ref="H421"/>
    <hyperlink r:id="rId836" ref="I421"/>
    <hyperlink r:id="rId837" ref="H422"/>
    <hyperlink r:id="rId838" ref="I422"/>
    <hyperlink r:id="rId839" ref="H423"/>
    <hyperlink r:id="rId840" ref="I423"/>
    <hyperlink r:id="rId841" ref="H424"/>
    <hyperlink r:id="rId842" ref="I424"/>
    <hyperlink r:id="rId843" ref="H425"/>
    <hyperlink r:id="rId844" ref="I425"/>
    <hyperlink r:id="rId845" ref="H426"/>
    <hyperlink r:id="rId846" ref="I426"/>
    <hyperlink r:id="rId847" ref="H427"/>
    <hyperlink r:id="rId848" ref="I427"/>
    <hyperlink r:id="rId849" ref="H428"/>
    <hyperlink r:id="rId850" ref="I428"/>
    <hyperlink r:id="rId851" ref="H429"/>
    <hyperlink r:id="rId852" ref="I429"/>
    <hyperlink r:id="rId853" ref="H430"/>
    <hyperlink r:id="rId854" ref="I430"/>
    <hyperlink r:id="rId855" ref="H431"/>
    <hyperlink r:id="rId856" ref="I431"/>
    <hyperlink r:id="rId857" ref="H432"/>
    <hyperlink r:id="rId858" ref="I432"/>
    <hyperlink r:id="rId859" ref="H433"/>
    <hyperlink r:id="rId860" ref="I433"/>
    <hyperlink r:id="rId861" ref="H434"/>
    <hyperlink r:id="rId862" ref="I434"/>
    <hyperlink r:id="rId863" ref="H435"/>
    <hyperlink r:id="rId864" ref="I435"/>
    <hyperlink r:id="rId865" ref="H436"/>
    <hyperlink r:id="rId866" ref="I436"/>
    <hyperlink r:id="rId867" ref="H437"/>
    <hyperlink r:id="rId868" ref="I437"/>
    <hyperlink r:id="rId869" ref="H438"/>
    <hyperlink r:id="rId870" ref="I438"/>
    <hyperlink r:id="rId871" ref="H439"/>
    <hyperlink r:id="rId872" ref="I439"/>
    <hyperlink r:id="rId873" ref="H440"/>
    <hyperlink r:id="rId874" ref="I440"/>
    <hyperlink r:id="rId875" ref="H441"/>
    <hyperlink r:id="rId876" ref="I441"/>
    <hyperlink r:id="rId877" ref="H442"/>
    <hyperlink r:id="rId878" ref="I442"/>
    <hyperlink r:id="rId879" ref="H443"/>
    <hyperlink r:id="rId880" ref="I443"/>
    <hyperlink r:id="rId881" ref="H444"/>
    <hyperlink r:id="rId882" ref="I444"/>
    <hyperlink r:id="rId883" ref="H445"/>
    <hyperlink r:id="rId884" ref="I445"/>
    <hyperlink r:id="rId885" ref="H446"/>
    <hyperlink r:id="rId886" ref="I446"/>
    <hyperlink r:id="rId887" ref="H447"/>
    <hyperlink r:id="rId888" ref="I447"/>
    <hyperlink r:id="rId889" ref="H448"/>
    <hyperlink r:id="rId890" ref="I448"/>
    <hyperlink r:id="rId891" ref="H449"/>
    <hyperlink r:id="rId892" ref="I449"/>
    <hyperlink r:id="rId893" ref="H450"/>
    <hyperlink r:id="rId894" ref="I450"/>
    <hyperlink r:id="rId895" ref="H451"/>
    <hyperlink r:id="rId896" ref="I451"/>
    <hyperlink r:id="rId897" ref="H452"/>
    <hyperlink r:id="rId898" ref="I452"/>
    <hyperlink r:id="rId899" ref="H453"/>
    <hyperlink r:id="rId900" ref="I453"/>
    <hyperlink r:id="rId901" ref="H454"/>
    <hyperlink r:id="rId902" ref="I454"/>
    <hyperlink r:id="rId903" ref="H455"/>
    <hyperlink r:id="rId904" ref="I455"/>
    <hyperlink r:id="rId905" ref="H456"/>
    <hyperlink r:id="rId906" ref="I456"/>
    <hyperlink r:id="rId907" ref="H457"/>
    <hyperlink r:id="rId908" ref="I457"/>
    <hyperlink r:id="rId909" ref="H458"/>
    <hyperlink r:id="rId910" ref="I458"/>
    <hyperlink r:id="rId911" ref="H459"/>
    <hyperlink r:id="rId912" ref="I459"/>
    <hyperlink r:id="rId913" ref="H460"/>
    <hyperlink r:id="rId914" ref="I460"/>
    <hyperlink r:id="rId915" ref="H461"/>
    <hyperlink r:id="rId916" ref="I461"/>
    <hyperlink r:id="rId917" ref="H462"/>
    <hyperlink r:id="rId918" ref="I462"/>
    <hyperlink r:id="rId919" ref="H463"/>
    <hyperlink r:id="rId920" ref="I463"/>
    <hyperlink r:id="rId921" ref="H464"/>
    <hyperlink r:id="rId922" ref="I464"/>
    <hyperlink r:id="rId923" ref="H465"/>
    <hyperlink r:id="rId924" ref="I465"/>
    <hyperlink r:id="rId925" ref="H466"/>
    <hyperlink r:id="rId926" ref="I466"/>
    <hyperlink r:id="rId927" ref="H467"/>
    <hyperlink r:id="rId928" ref="I467"/>
    <hyperlink r:id="rId929" ref="H468"/>
    <hyperlink r:id="rId930" ref="I468"/>
    <hyperlink r:id="rId931" ref="H469"/>
    <hyperlink r:id="rId932" ref="I469"/>
    <hyperlink r:id="rId933" ref="H470"/>
    <hyperlink r:id="rId934" ref="I470"/>
    <hyperlink r:id="rId935" ref="H471"/>
    <hyperlink r:id="rId936" ref="I471"/>
    <hyperlink r:id="rId937" ref="H472"/>
    <hyperlink r:id="rId938" ref="I472"/>
    <hyperlink r:id="rId939" ref="H473"/>
    <hyperlink r:id="rId940" ref="I473"/>
    <hyperlink r:id="rId941" ref="H474"/>
    <hyperlink r:id="rId942" ref="I474"/>
    <hyperlink r:id="rId943" ref="H475"/>
    <hyperlink r:id="rId944" ref="I475"/>
    <hyperlink r:id="rId945" ref="H476"/>
    <hyperlink r:id="rId946" ref="I476"/>
    <hyperlink r:id="rId947" ref="H477"/>
    <hyperlink r:id="rId948" ref="I477"/>
    <hyperlink r:id="rId949" ref="H478"/>
    <hyperlink r:id="rId950" ref="I478"/>
    <hyperlink r:id="rId951" ref="H479"/>
    <hyperlink r:id="rId952" ref="I479"/>
    <hyperlink r:id="rId953" ref="H480"/>
    <hyperlink r:id="rId954" ref="I480"/>
    <hyperlink r:id="rId955" ref="H481"/>
    <hyperlink r:id="rId956" ref="I481"/>
    <hyperlink r:id="rId957" ref="H482"/>
    <hyperlink r:id="rId958" ref="I482"/>
    <hyperlink r:id="rId959" ref="H483"/>
    <hyperlink r:id="rId960" ref="I483"/>
    <hyperlink r:id="rId961" ref="H484"/>
    <hyperlink r:id="rId962" ref="I484"/>
    <hyperlink r:id="rId963" ref="H485"/>
    <hyperlink r:id="rId964" ref="I485"/>
    <hyperlink r:id="rId965" ref="H486"/>
    <hyperlink r:id="rId966" ref="I486"/>
    <hyperlink r:id="rId967" ref="H487"/>
    <hyperlink r:id="rId968" ref="I487"/>
    <hyperlink r:id="rId969" ref="H488"/>
    <hyperlink r:id="rId970" ref="I488"/>
    <hyperlink r:id="rId971" ref="H489"/>
    <hyperlink r:id="rId972" ref="I489"/>
    <hyperlink r:id="rId973" ref="H490"/>
    <hyperlink r:id="rId974" ref="I490"/>
    <hyperlink r:id="rId975" ref="H491"/>
    <hyperlink r:id="rId976" ref="I491"/>
    <hyperlink r:id="rId977" ref="H492"/>
    <hyperlink r:id="rId978" ref="I492"/>
    <hyperlink r:id="rId979" ref="H493"/>
    <hyperlink r:id="rId980" ref="I493"/>
    <hyperlink r:id="rId981" ref="H494"/>
    <hyperlink r:id="rId982" ref="I494"/>
    <hyperlink r:id="rId983" ref="H495"/>
    <hyperlink r:id="rId984" ref="I495"/>
    <hyperlink r:id="rId985" ref="H496"/>
    <hyperlink r:id="rId986" ref="I496"/>
    <hyperlink r:id="rId987" ref="H497"/>
    <hyperlink r:id="rId988" ref="I497"/>
    <hyperlink r:id="rId989" ref="H498"/>
    <hyperlink r:id="rId990" ref="I498"/>
    <hyperlink r:id="rId991" ref="H499"/>
    <hyperlink r:id="rId992" ref="I499"/>
    <hyperlink r:id="rId993" ref="H500"/>
    <hyperlink r:id="rId994" ref="I500"/>
    <hyperlink r:id="rId995" ref="H501"/>
    <hyperlink r:id="rId996" ref="I501"/>
    <hyperlink r:id="rId997" ref="H502"/>
    <hyperlink r:id="rId998" ref="I502"/>
    <hyperlink r:id="rId999" ref="H503"/>
    <hyperlink r:id="rId1000" ref="I503"/>
    <hyperlink r:id="rId1001" ref="H504"/>
    <hyperlink r:id="rId1002" ref="I504"/>
    <hyperlink r:id="rId1003" ref="H505"/>
    <hyperlink r:id="rId1004" ref="I505"/>
    <hyperlink r:id="rId1005" ref="H506"/>
    <hyperlink r:id="rId1006" ref="I506"/>
    <hyperlink r:id="rId1007" ref="H507"/>
    <hyperlink r:id="rId1008" ref="I507"/>
    <hyperlink r:id="rId1009" ref="H508"/>
    <hyperlink r:id="rId1010" ref="I508"/>
    <hyperlink r:id="rId1011" ref="H509"/>
    <hyperlink r:id="rId1012" ref="I509"/>
    <hyperlink r:id="rId1013" ref="H510"/>
    <hyperlink r:id="rId1014" ref="I510"/>
    <hyperlink r:id="rId1015" ref="H511"/>
    <hyperlink r:id="rId1016" ref="I511"/>
    <hyperlink r:id="rId1017" ref="H512"/>
    <hyperlink r:id="rId1018" ref="I512"/>
    <hyperlink r:id="rId1019" ref="H513"/>
    <hyperlink r:id="rId1020" ref="I513"/>
    <hyperlink r:id="rId1021" ref="H514"/>
    <hyperlink r:id="rId1022" ref="I514"/>
    <hyperlink r:id="rId1023" ref="H515"/>
    <hyperlink r:id="rId1024" ref="I515"/>
    <hyperlink r:id="rId1025" ref="H516"/>
    <hyperlink r:id="rId1026" ref="I516"/>
    <hyperlink r:id="rId1027" ref="H517"/>
    <hyperlink r:id="rId1028" ref="I517"/>
    <hyperlink r:id="rId1029" ref="H518"/>
    <hyperlink r:id="rId1030" ref="I518"/>
    <hyperlink r:id="rId1031" ref="H519"/>
    <hyperlink r:id="rId1032" ref="I519"/>
    <hyperlink r:id="rId1033" ref="H520"/>
    <hyperlink r:id="rId1034" ref="I520"/>
    <hyperlink r:id="rId1035" ref="H521"/>
    <hyperlink r:id="rId1036" ref="I521"/>
    <hyperlink r:id="rId1037" ref="H522"/>
    <hyperlink r:id="rId1038" ref="I522"/>
    <hyperlink r:id="rId1039" ref="H523"/>
    <hyperlink r:id="rId1040" ref="I523"/>
    <hyperlink r:id="rId1041" ref="H524"/>
    <hyperlink r:id="rId1042" ref="I524"/>
    <hyperlink r:id="rId1043" ref="H525"/>
    <hyperlink r:id="rId1044" ref="I525"/>
    <hyperlink r:id="rId1045" ref="H526"/>
    <hyperlink r:id="rId1046" ref="I526"/>
    <hyperlink r:id="rId1047" ref="H527"/>
    <hyperlink r:id="rId1048" ref="I527"/>
    <hyperlink r:id="rId1049" ref="H529"/>
    <hyperlink r:id="rId1050" ref="I529"/>
    <hyperlink r:id="rId1051" ref="H530"/>
    <hyperlink r:id="rId1052" ref="I530"/>
    <hyperlink r:id="rId1053" ref="H531"/>
    <hyperlink r:id="rId1054" ref="I531"/>
    <hyperlink r:id="rId1055" ref="H532"/>
    <hyperlink r:id="rId1056" ref="I532"/>
    <hyperlink r:id="rId1057" ref="H533"/>
    <hyperlink r:id="rId1058" ref="I533"/>
    <hyperlink r:id="rId1059" ref="H534"/>
    <hyperlink r:id="rId1060" ref="I534"/>
    <hyperlink r:id="rId1061" ref="H535"/>
    <hyperlink r:id="rId1062" ref="I535"/>
    <hyperlink r:id="rId1063" ref="H536"/>
    <hyperlink r:id="rId1064" ref="I536"/>
    <hyperlink r:id="rId1065" ref="H537"/>
    <hyperlink r:id="rId1066" ref="I537"/>
    <hyperlink r:id="rId1067" ref="H538"/>
    <hyperlink r:id="rId1068" ref="I538"/>
    <hyperlink r:id="rId1069" ref="H539"/>
    <hyperlink r:id="rId1070" ref="I539"/>
    <hyperlink r:id="rId1071" ref="H540"/>
    <hyperlink r:id="rId1072" ref="I540"/>
    <hyperlink r:id="rId1073" ref="H541"/>
    <hyperlink r:id="rId1074" ref="I541"/>
    <hyperlink r:id="rId1075" ref="H542"/>
    <hyperlink r:id="rId1076" ref="I542"/>
    <hyperlink r:id="rId1077" ref="H543"/>
    <hyperlink r:id="rId1078" ref="I543"/>
    <hyperlink r:id="rId1079" ref="H544"/>
    <hyperlink r:id="rId1080" ref="I544"/>
    <hyperlink r:id="rId1081" ref="H545"/>
    <hyperlink r:id="rId1082" ref="I545"/>
    <hyperlink r:id="rId1083" ref="H546"/>
    <hyperlink r:id="rId1084" ref="I546"/>
    <hyperlink r:id="rId1085" ref="H547"/>
    <hyperlink r:id="rId1086" ref="I547"/>
    <hyperlink r:id="rId1087" ref="H548"/>
    <hyperlink r:id="rId1088" ref="I548"/>
    <hyperlink r:id="rId1089" ref="H549"/>
    <hyperlink r:id="rId1090" ref="I549"/>
    <hyperlink r:id="rId1091" ref="H550"/>
    <hyperlink r:id="rId1092" ref="I550"/>
    <hyperlink r:id="rId1093" ref="H551"/>
    <hyperlink r:id="rId1094" ref="I551"/>
    <hyperlink r:id="rId1095" ref="H552"/>
    <hyperlink r:id="rId1096" ref="I552"/>
    <hyperlink r:id="rId1097" ref="H553"/>
    <hyperlink r:id="rId1098" ref="I553"/>
    <hyperlink r:id="rId1099" ref="H554"/>
    <hyperlink r:id="rId1100" ref="I554"/>
    <hyperlink r:id="rId1101" ref="H555"/>
    <hyperlink r:id="rId1102" ref="I555"/>
    <hyperlink r:id="rId1103" ref="H556"/>
    <hyperlink r:id="rId1104" ref="I556"/>
    <hyperlink r:id="rId1105" ref="H557"/>
    <hyperlink r:id="rId1106" ref="I557"/>
    <hyperlink r:id="rId1107" ref="H558"/>
    <hyperlink r:id="rId1108" ref="I558"/>
    <hyperlink r:id="rId1109" ref="H559"/>
    <hyperlink r:id="rId1110" ref="I559"/>
    <hyperlink r:id="rId1111" ref="H560"/>
    <hyperlink r:id="rId1112" ref="I560"/>
    <hyperlink r:id="rId1113" ref="H561"/>
    <hyperlink r:id="rId1114" ref="I561"/>
    <hyperlink r:id="rId1115" ref="H562"/>
    <hyperlink r:id="rId1116" ref="I562"/>
    <hyperlink r:id="rId1117" ref="H563"/>
    <hyperlink r:id="rId1118" ref="I563"/>
    <hyperlink r:id="rId1119" ref="H564"/>
    <hyperlink r:id="rId1120" ref="I564"/>
    <hyperlink r:id="rId1121" ref="H565"/>
    <hyperlink r:id="rId1122" ref="I565"/>
    <hyperlink r:id="rId1123" ref="H566"/>
    <hyperlink r:id="rId1124" ref="I566"/>
    <hyperlink r:id="rId1125" ref="H567"/>
    <hyperlink r:id="rId1126" ref="I567"/>
    <hyperlink r:id="rId1127" ref="H568"/>
    <hyperlink r:id="rId1128" ref="I568"/>
    <hyperlink r:id="rId1129" ref="H569"/>
    <hyperlink r:id="rId1130" ref="I569"/>
    <hyperlink r:id="rId1131" ref="H570"/>
    <hyperlink r:id="rId1132" ref="I570"/>
    <hyperlink r:id="rId1133" ref="H571"/>
    <hyperlink r:id="rId1134" ref="I571"/>
    <hyperlink r:id="rId1135" ref="H572"/>
    <hyperlink r:id="rId1136" ref="I572"/>
    <hyperlink r:id="rId1137" ref="H573"/>
    <hyperlink r:id="rId1138" ref="I573"/>
    <hyperlink r:id="rId1139" ref="H574"/>
    <hyperlink r:id="rId1140" ref="I574"/>
    <hyperlink r:id="rId1141" ref="H575"/>
    <hyperlink r:id="rId1142" ref="I575"/>
    <hyperlink r:id="rId1143" ref="H576"/>
    <hyperlink r:id="rId1144" ref="I576"/>
    <hyperlink r:id="rId1145" ref="H577"/>
    <hyperlink r:id="rId1146" ref="I577"/>
    <hyperlink r:id="rId1147" ref="H578"/>
    <hyperlink r:id="rId1148" ref="I578"/>
    <hyperlink r:id="rId1149" ref="H579"/>
    <hyperlink r:id="rId1150" ref="I579"/>
    <hyperlink r:id="rId1151" ref="H580"/>
    <hyperlink r:id="rId1152" ref="I580"/>
    <hyperlink r:id="rId1153" ref="H581"/>
    <hyperlink r:id="rId1154" ref="I581"/>
    <hyperlink r:id="rId1155" ref="H582"/>
    <hyperlink r:id="rId1156" ref="I582"/>
    <hyperlink r:id="rId1157" ref="H583"/>
    <hyperlink r:id="rId1158" ref="I583"/>
    <hyperlink r:id="rId1159" ref="H584"/>
    <hyperlink r:id="rId1160" ref="I584"/>
    <hyperlink r:id="rId1161" ref="H585"/>
    <hyperlink r:id="rId1162" ref="I585"/>
    <hyperlink r:id="rId1163" ref="H586"/>
    <hyperlink r:id="rId1164" ref="I586"/>
    <hyperlink r:id="rId1165" ref="H587"/>
    <hyperlink r:id="rId1166" ref="I587"/>
    <hyperlink r:id="rId1167" ref="H588"/>
    <hyperlink r:id="rId1168" ref="I588"/>
    <hyperlink r:id="rId1169" ref="H589"/>
    <hyperlink r:id="rId1170" ref="I589"/>
    <hyperlink r:id="rId1171" ref="H590"/>
    <hyperlink r:id="rId1172" ref="I590"/>
    <hyperlink r:id="rId1173" ref="H591"/>
    <hyperlink r:id="rId1174" ref="I591"/>
    <hyperlink r:id="rId1175" ref="H592"/>
    <hyperlink r:id="rId1176" ref="I592"/>
    <hyperlink r:id="rId1177" ref="H593"/>
    <hyperlink r:id="rId1178" ref="I593"/>
    <hyperlink r:id="rId1179" ref="H594"/>
    <hyperlink r:id="rId1180" ref="I594"/>
    <hyperlink r:id="rId1181" ref="H595"/>
    <hyperlink r:id="rId1182" ref="I595"/>
    <hyperlink r:id="rId1183" ref="H596"/>
    <hyperlink r:id="rId1184" ref="I596"/>
    <hyperlink r:id="rId1185" ref="H597"/>
    <hyperlink r:id="rId1186" ref="I597"/>
    <hyperlink r:id="rId1187" ref="H598"/>
    <hyperlink r:id="rId1188" ref="I598"/>
    <hyperlink r:id="rId1189" ref="H599"/>
    <hyperlink r:id="rId1190" ref="I599"/>
    <hyperlink r:id="rId1191" ref="H600"/>
    <hyperlink r:id="rId1192" ref="I600"/>
    <hyperlink r:id="rId1193" ref="H601"/>
    <hyperlink r:id="rId1194" ref="I601"/>
    <hyperlink r:id="rId1195" ref="H602"/>
    <hyperlink r:id="rId1196" ref="I602"/>
    <hyperlink r:id="rId1197" ref="H603"/>
    <hyperlink r:id="rId1198" ref="I603"/>
    <hyperlink r:id="rId1199" ref="H604"/>
    <hyperlink r:id="rId1200" ref="I604"/>
    <hyperlink r:id="rId1201" ref="H605"/>
    <hyperlink r:id="rId1202" ref="I605"/>
    <hyperlink r:id="rId1203" ref="H606"/>
    <hyperlink r:id="rId1204" ref="I606"/>
    <hyperlink r:id="rId1205" ref="H607"/>
    <hyperlink r:id="rId1206" ref="I607"/>
    <hyperlink r:id="rId1207" ref="H608"/>
    <hyperlink r:id="rId1208" ref="I608"/>
    <hyperlink r:id="rId1209" ref="H609"/>
    <hyperlink r:id="rId1210" ref="I609"/>
    <hyperlink r:id="rId1211" ref="H610"/>
    <hyperlink r:id="rId1212" ref="I610"/>
    <hyperlink r:id="rId1213" ref="H611"/>
    <hyperlink r:id="rId1214" ref="I611"/>
    <hyperlink r:id="rId1215" ref="H612"/>
    <hyperlink r:id="rId1216" ref="I612"/>
    <hyperlink r:id="rId1217" ref="H613"/>
    <hyperlink r:id="rId1218" ref="I613"/>
    <hyperlink r:id="rId1219" ref="H614"/>
    <hyperlink r:id="rId1220" ref="I614"/>
    <hyperlink r:id="rId1221" ref="H615"/>
    <hyperlink r:id="rId1222" ref="I615"/>
    <hyperlink r:id="rId1223" ref="H616"/>
    <hyperlink r:id="rId1224" ref="I616"/>
    <hyperlink r:id="rId1225" ref="H617"/>
    <hyperlink r:id="rId1226" ref="I617"/>
    <hyperlink r:id="rId1227" ref="H618"/>
    <hyperlink r:id="rId1228" ref="I618"/>
    <hyperlink r:id="rId1229" ref="H619"/>
    <hyperlink r:id="rId1230" ref="I619"/>
    <hyperlink r:id="rId1231" ref="H620"/>
    <hyperlink r:id="rId1232" ref="I620"/>
    <hyperlink r:id="rId1233" ref="H621"/>
    <hyperlink r:id="rId1234" ref="I621"/>
    <hyperlink r:id="rId1235" ref="H622"/>
    <hyperlink r:id="rId1236" ref="I622"/>
    <hyperlink r:id="rId1237" ref="H623"/>
    <hyperlink r:id="rId1238" ref="I623"/>
    <hyperlink r:id="rId1239" ref="H624"/>
    <hyperlink r:id="rId1240" ref="I624"/>
    <hyperlink r:id="rId1241" ref="H625"/>
    <hyperlink r:id="rId1242" ref="I625"/>
    <hyperlink r:id="rId1243" ref="H626"/>
    <hyperlink r:id="rId1244" ref="I626"/>
    <hyperlink r:id="rId1245" ref="H627"/>
    <hyperlink r:id="rId1246" ref="I627"/>
    <hyperlink r:id="rId1247" ref="H628"/>
    <hyperlink r:id="rId1248" ref="I628"/>
    <hyperlink r:id="rId1249" ref="H629"/>
    <hyperlink r:id="rId1250" ref="I629"/>
    <hyperlink r:id="rId1251" ref="H630"/>
    <hyperlink r:id="rId1252" ref="I630"/>
    <hyperlink r:id="rId1253" ref="H631"/>
    <hyperlink r:id="rId1254" ref="I631"/>
    <hyperlink r:id="rId1255" ref="H632"/>
    <hyperlink r:id="rId1256" ref="I632"/>
    <hyperlink r:id="rId1257" ref="H633"/>
    <hyperlink r:id="rId1258" ref="I633"/>
    <hyperlink r:id="rId1259" ref="H634"/>
    <hyperlink r:id="rId1260" ref="I634"/>
    <hyperlink r:id="rId1261" ref="H635"/>
    <hyperlink r:id="rId1262" ref="I635"/>
    <hyperlink r:id="rId1263" ref="H636"/>
    <hyperlink r:id="rId1264" ref="I636"/>
    <hyperlink r:id="rId1265" ref="H637"/>
    <hyperlink r:id="rId1266" ref="I637"/>
    <hyperlink r:id="rId1267" ref="H638"/>
    <hyperlink r:id="rId1268" ref="I638"/>
    <hyperlink r:id="rId1269" ref="H639"/>
    <hyperlink r:id="rId1270" ref="I639"/>
    <hyperlink r:id="rId1271" ref="H640"/>
    <hyperlink r:id="rId1272" ref="I640"/>
    <hyperlink r:id="rId1273" ref="H641"/>
    <hyperlink r:id="rId1274" ref="I641"/>
    <hyperlink r:id="rId1275" ref="H642"/>
    <hyperlink r:id="rId1276" ref="I642"/>
    <hyperlink r:id="rId1277" ref="H643"/>
    <hyperlink r:id="rId1278" ref="I643"/>
    <hyperlink r:id="rId1279" ref="H644"/>
    <hyperlink r:id="rId1280" ref="I644"/>
    <hyperlink r:id="rId1281" ref="H645"/>
    <hyperlink r:id="rId1282" ref="I645"/>
    <hyperlink r:id="rId1283" ref="H646"/>
    <hyperlink r:id="rId1284" ref="I646"/>
    <hyperlink r:id="rId1285" ref="H647"/>
    <hyperlink r:id="rId1286" ref="I647"/>
    <hyperlink r:id="rId1287" ref="H648"/>
    <hyperlink r:id="rId1288" ref="I648"/>
    <hyperlink r:id="rId1289" ref="H649"/>
    <hyperlink r:id="rId1290" ref="I649"/>
    <hyperlink r:id="rId1291" ref="H650"/>
    <hyperlink r:id="rId1292" ref="I650"/>
    <hyperlink r:id="rId1293" ref="H651"/>
    <hyperlink r:id="rId1294" ref="I651"/>
    <hyperlink r:id="rId1295" ref="H652"/>
    <hyperlink r:id="rId1296" ref="I652"/>
    <hyperlink r:id="rId1297" ref="H653"/>
    <hyperlink r:id="rId1298" ref="I653"/>
    <hyperlink r:id="rId1299" ref="H654"/>
    <hyperlink r:id="rId1300" ref="I654"/>
    <hyperlink r:id="rId1301" ref="H655"/>
    <hyperlink r:id="rId1302" ref="I655"/>
    <hyperlink r:id="rId1303" ref="H656"/>
    <hyperlink r:id="rId1304" ref="I656"/>
    <hyperlink r:id="rId1305" ref="H657"/>
    <hyperlink r:id="rId1306" ref="I657"/>
    <hyperlink r:id="rId1307" ref="H658"/>
    <hyperlink r:id="rId1308" ref="I658"/>
    <hyperlink r:id="rId1309" ref="H659"/>
    <hyperlink r:id="rId1310" ref="I659"/>
    <hyperlink r:id="rId1311" ref="H660"/>
    <hyperlink r:id="rId1312" ref="I660"/>
    <hyperlink r:id="rId1313" ref="H661"/>
    <hyperlink r:id="rId1314" ref="I661"/>
    <hyperlink r:id="rId1315" ref="H662"/>
    <hyperlink r:id="rId1316" ref="I662"/>
    <hyperlink r:id="rId1317" ref="H663"/>
    <hyperlink r:id="rId1318" ref="I663"/>
    <hyperlink r:id="rId1319" ref="H664"/>
    <hyperlink r:id="rId1320" ref="I664"/>
    <hyperlink r:id="rId1321" ref="H665"/>
    <hyperlink r:id="rId1322" ref="I665"/>
    <hyperlink r:id="rId1323" ref="H666"/>
    <hyperlink r:id="rId1324" ref="I666"/>
    <hyperlink r:id="rId1325" ref="H667"/>
    <hyperlink r:id="rId1326" ref="I667"/>
    <hyperlink r:id="rId1327" ref="H668"/>
    <hyperlink r:id="rId1328" ref="I668"/>
    <hyperlink r:id="rId1329" ref="H669"/>
    <hyperlink r:id="rId1330" ref="I669"/>
    <hyperlink r:id="rId1331" ref="H670"/>
    <hyperlink r:id="rId1332" ref="I670"/>
    <hyperlink r:id="rId1333" ref="H671"/>
    <hyperlink r:id="rId1334" ref="I671"/>
    <hyperlink r:id="rId1335" ref="H672"/>
    <hyperlink r:id="rId1336" ref="I672"/>
    <hyperlink r:id="rId1337" ref="H673"/>
    <hyperlink r:id="rId1338" ref="I673"/>
    <hyperlink r:id="rId1339" ref="H674"/>
    <hyperlink r:id="rId1340" ref="I674"/>
    <hyperlink r:id="rId1341" ref="H675"/>
    <hyperlink r:id="rId1342" ref="I675"/>
    <hyperlink r:id="rId1343" ref="H676"/>
    <hyperlink r:id="rId1344" ref="I676"/>
    <hyperlink r:id="rId1345" ref="H677"/>
    <hyperlink r:id="rId1346" ref="I677"/>
    <hyperlink r:id="rId1347" ref="H678"/>
    <hyperlink r:id="rId1348" ref="I678"/>
    <hyperlink r:id="rId1349" ref="H680"/>
    <hyperlink r:id="rId1350" ref="I680"/>
    <hyperlink r:id="rId1351" ref="H681"/>
    <hyperlink r:id="rId1352" ref="I681"/>
    <hyperlink r:id="rId1353" ref="H682"/>
    <hyperlink r:id="rId1354" ref="I682"/>
    <hyperlink r:id="rId1355" ref="H683"/>
    <hyperlink r:id="rId1356" ref="I683"/>
    <hyperlink r:id="rId1357" ref="H684"/>
    <hyperlink r:id="rId1358" ref="I684"/>
    <hyperlink r:id="rId1359" ref="H685"/>
    <hyperlink r:id="rId1360" ref="I685"/>
    <hyperlink r:id="rId1361" ref="H686"/>
    <hyperlink r:id="rId1362" ref="I686"/>
    <hyperlink r:id="rId1363" ref="H687"/>
    <hyperlink r:id="rId1364" ref="I687"/>
    <hyperlink r:id="rId1365" ref="H688"/>
    <hyperlink r:id="rId1366" ref="I688"/>
    <hyperlink r:id="rId1367" ref="H689"/>
    <hyperlink r:id="rId1368" ref="I689"/>
    <hyperlink r:id="rId1369" ref="H690"/>
    <hyperlink r:id="rId1370" ref="I690"/>
    <hyperlink r:id="rId1371" ref="H691"/>
    <hyperlink r:id="rId1372" ref="I691"/>
    <hyperlink r:id="rId1373" ref="H692"/>
    <hyperlink r:id="rId1374" ref="I692"/>
    <hyperlink r:id="rId1375" ref="H693"/>
    <hyperlink r:id="rId1376" ref="I693"/>
    <hyperlink r:id="rId1377" ref="H694"/>
    <hyperlink r:id="rId1378" ref="I694"/>
    <hyperlink r:id="rId1379" ref="H695"/>
    <hyperlink r:id="rId1380" ref="I695"/>
    <hyperlink r:id="rId1381" ref="H696"/>
    <hyperlink r:id="rId1382" ref="I696"/>
    <hyperlink r:id="rId1383" ref="H697"/>
    <hyperlink r:id="rId1384" ref="I697"/>
    <hyperlink r:id="rId1385" ref="H698"/>
    <hyperlink r:id="rId1386" ref="I698"/>
    <hyperlink r:id="rId1387" ref="H699"/>
    <hyperlink r:id="rId1388" ref="I699"/>
    <hyperlink r:id="rId1389" ref="H700"/>
    <hyperlink r:id="rId1390" ref="I700"/>
    <hyperlink r:id="rId1391" ref="H701"/>
    <hyperlink r:id="rId1392" ref="I701"/>
    <hyperlink r:id="rId1393" ref="H702"/>
    <hyperlink r:id="rId1394" ref="I702"/>
    <hyperlink r:id="rId1395" ref="H703"/>
    <hyperlink r:id="rId1396" ref="I703"/>
    <hyperlink r:id="rId1397" ref="H704"/>
    <hyperlink r:id="rId1398" ref="I704"/>
    <hyperlink r:id="rId1399" ref="H705"/>
    <hyperlink r:id="rId1400" ref="I705"/>
    <hyperlink r:id="rId1401" ref="H706"/>
    <hyperlink r:id="rId1402" ref="I706"/>
    <hyperlink r:id="rId1403" ref="H707"/>
    <hyperlink r:id="rId1404" ref="I707"/>
    <hyperlink r:id="rId1405" ref="H708"/>
    <hyperlink r:id="rId1406" ref="I708"/>
    <hyperlink r:id="rId1407" ref="H709"/>
    <hyperlink r:id="rId1408" ref="I709"/>
    <hyperlink r:id="rId1409" ref="H710"/>
    <hyperlink r:id="rId1410" ref="I710"/>
    <hyperlink r:id="rId1411" ref="H711"/>
    <hyperlink r:id="rId1412" ref="I711"/>
    <hyperlink r:id="rId1413" ref="H712"/>
    <hyperlink r:id="rId1414" ref="I712"/>
    <hyperlink r:id="rId1415" ref="H713"/>
    <hyperlink r:id="rId1416" ref="I713"/>
    <hyperlink r:id="rId1417" ref="H714"/>
    <hyperlink r:id="rId1418" ref="I714"/>
    <hyperlink r:id="rId1419" ref="H715"/>
    <hyperlink r:id="rId1420" ref="I715"/>
    <hyperlink r:id="rId1421" ref="H716"/>
    <hyperlink r:id="rId1422" ref="I716"/>
    <hyperlink r:id="rId1423" ref="H717"/>
    <hyperlink r:id="rId1424" ref="I717"/>
    <hyperlink r:id="rId1425" ref="H718"/>
    <hyperlink r:id="rId1426" ref="I718"/>
    <hyperlink r:id="rId1427" ref="H719"/>
    <hyperlink r:id="rId1428" ref="I719"/>
    <hyperlink r:id="rId1429" ref="H720"/>
    <hyperlink r:id="rId1430" ref="I720"/>
    <hyperlink r:id="rId1431" ref="H721"/>
    <hyperlink r:id="rId1432" ref="I721"/>
    <hyperlink r:id="rId1433" ref="H722"/>
    <hyperlink r:id="rId1434" ref="I722"/>
    <hyperlink r:id="rId1435" ref="H723"/>
    <hyperlink r:id="rId1436" ref="I723"/>
    <hyperlink r:id="rId1437" ref="H724"/>
    <hyperlink r:id="rId1438" ref="I724"/>
    <hyperlink r:id="rId1439" ref="H725"/>
    <hyperlink r:id="rId1440" ref="I725"/>
    <hyperlink r:id="rId1441" ref="H726"/>
    <hyperlink r:id="rId1442" ref="I726"/>
    <hyperlink r:id="rId1443" ref="H727"/>
    <hyperlink r:id="rId1444" ref="I727"/>
    <hyperlink r:id="rId1445" ref="H728"/>
    <hyperlink r:id="rId1446" ref="I728"/>
    <hyperlink r:id="rId1447" ref="H729"/>
    <hyperlink r:id="rId1448" ref="I729"/>
    <hyperlink r:id="rId1449" ref="H730"/>
    <hyperlink r:id="rId1450" ref="I730"/>
    <hyperlink r:id="rId1451" ref="H731"/>
    <hyperlink r:id="rId1452" ref="I731"/>
    <hyperlink r:id="rId1453" ref="H732"/>
    <hyperlink r:id="rId1454" ref="I732"/>
    <hyperlink r:id="rId1455" ref="H733"/>
    <hyperlink r:id="rId1456" ref="I733"/>
    <hyperlink r:id="rId1457" ref="H734"/>
    <hyperlink r:id="rId1458" ref="I734"/>
    <hyperlink r:id="rId1459" ref="H735"/>
    <hyperlink r:id="rId1460" ref="I735"/>
    <hyperlink r:id="rId1461" ref="H736"/>
    <hyperlink r:id="rId1462" ref="I736"/>
    <hyperlink r:id="rId1463" ref="H737"/>
    <hyperlink r:id="rId1464" ref="I737"/>
    <hyperlink r:id="rId1465" ref="H738"/>
    <hyperlink r:id="rId1466" ref="I738"/>
    <hyperlink r:id="rId1467" ref="H739"/>
    <hyperlink r:id="rId1468" ref="I739"/>
    <hyperlink r:id="rId1469" ref="H740"/>
    <hyperlink r:id="rId1470" ref="I740"/>
    <hyperlink r:id="rId1471" ref="H741"/>
    <hyperlink r:id="rId1472" ref="I741"/>
    <hyperlink r:id="rId1473" ref="H742"/>
    <hyperlink r:id="rId1474" ref="I742"/>
    <hyperlink r:id="rId1475" ref="H743"/>
    <hyperlink r:id="rId1476" ref="I743"/>
    <hyperlink r:id="rId1477" ref="H744"/>
    <hyperlink r:id="rId1478" ref="I744"/>
    <hyperlink r:id="rId1479" ref="H745"/>
    <hyperlink r:id="rId1480" ref="I745"/>
    <hyperlink r:id="rId1481" ref="H746"/>
    <hyperlink r:id="rId1482" ref="I746"/>
    <hyperlink r:id="rId1483" ref="H747"/>
    <hyperlink r:id="rId1484" ref="I747"/>
    <hyperlink r:id="rId1485" ref="H748"/>
    <hyperlink r:id="rId1486" ref="I748"/>
    <hyperlink r:id="rId1487" ref="H749"/>
    <hyperlink r:id="rId1488" ref="I749"/>
    <hyperlink r:id="rId1489" ref="H750"/>
    <hyperlink r:id="rId1490" ref="I750"/>
    <hyperlink r:id="rId1491" ref="H751"/>
    <hyperlink r:id="rId1492" ref="I751"/>
    <hyperlink r:id="rId1493" ref="H752"/>
    <hyperlink r:id="rId1494" ref="I752"/>
    <hyperlink r:id="rId1495" ref="H753"/>
    <hyperlink r:id="rId1496" ref="I753"/>
    <hyperlink r:id="rId1497" ref="H754"/>
    <hyperlink r:id="rId1498" ref="I754"/>
    <hyperlink r:id="rId1499" ref="H755"/>
    <hyperlink r:id="rId1500" ref="I755"/>
    <hyperlink r:id="rId1501" ref="H756"/>
    <hyperlink r:id="rId1502" ref="I756"/>
    <hyperlink r:id="rId1503" ref="H757"/>
    <hyperlink r:id="rId1504" ref="I757"/>
    <hyperlink r:id="rId1505" ref="H758"/>
    <hyperlink r:id="rId1506" ref="I758"/>
    <hyperlink r:id="rId1507" ref="H759"/>
    <hyperlink r:id="rId1508" ref="I759"/>
    <hyperlink r:id="rId1509" ref="H760"/>
    <hyperlink r:id="rId1510" ref="I760"/>
    <hyperlink r:id="rId1511" ref="H761"/>
    <hyperlink r:id="rId1512" ref="I761"/>
    <hyperlink r:id="rId1513" ref="H762"/>
    <hyperlink r:id="rId1514" ref="I762"/>
    <hyperlink r:id="rId1515" ref="H763"/>
    <hyperlink r:id="rId1516" ref="I763"/>
    <hyperlink r:id="rId1517" ref="H764"/>
    <hyperlink r:id="rId1518" ref="I764"/>
    <hyperlink r:id="rId1519" ref="H765"/>
    <hyperlink r:id="rId1520" ref="I765"/>
    <hyperlink r:id="rId1521" ref="H766"/>
    <hyperlink r:id="rId1522" ref="I766"/>
    <hyperlink r:id="rId1523" ref="H767"/>
    <hyperlink r:id="rId1524" ref="I767"/>
    <hyperlink r:id="rId1525" ref="H768"/>
    <hyperlink r:id="rId1526" ref="I768"/>
    <hyperlink r:id="rId1527" ref="H769"/>
    <hyperlink r:id="rId1528" ref="I769"/>
    <hyperlink r:id="rId1529" ref="H770"/>
    <hyperlink r:id="rId1530" ref="I770"/>
    <hyperlink r:id="rId1531" ref="H771"/>
    <hyperlink r:id="rId1532" ref="I771"/>
    <hyperlink r:id="rId1533" ref="H772"/>
    <hyperlink r:id="rId1534" ref="I772"/>
    <hyperlink r:id="rId1535" ref="H773"/>
    <hyperlink r:id="rId1536" ref="I773"/>
    <hyperlink r:id="rId1537" ref="H774"/>
    <hyperlink r:id="rId1538" ref="I774"/>
    <hyperlink r:id="rId1539" ref="H775"/>
    <hyperlink r:id="rId1540" ref="I775"/>
    <hyperlink r:id="rId1541" ref="H776"/>
    <hyperlink r:id="rId1542" ref="I776"/>
    <hyperlink r:id="rId1543" ref="H777"/>
    <hyperlink r:id="rId1544" ref="I777"/>
    <hyperlink r:id="rId1545" ref="H778"/>
    <hyperlink r:id="rId1546" ref="I778"/>
    <hyperlink r:id="rId1547" ref="H779"/>
    <hyperlink r:id="rId1548" ref="I779"/>
    <hyperlink r:id="rId1549" ref="H780"/>
    <hyperlink r:id="rId1550" ref="I780"/>
    <hyperlink r:id="rId1551" ref="H781"/>
    <hyperlink r:id="rId1552" ref="I781"/>
    <hyperlink r:id="rId1553" ref="H782"/>
    <hyperlink r:id="rId1554" ref="I782"/>
    <hyperlink r:id="rId1555" ref="H783"/>
    <hyperlink r:id="rId1556" ref="I783"/>
    <hyperlink r:id="rId1557" ref="H784"/>
    <hyperlink r:id="rId1558" ref="I784"/>
    <hyperlink r:id="rId1559" ref="H785"/>
    <hyperlink r:id="rId1560" ref="I785"/>
    <hyperlink r:id="rId1561" ref="H786"/>
    <hyperlink r:id="rId1562" ref="I786"/>
    <hyperlink r:id="rId1563" ref="H787"/>
    <hyperlink r:id="rId1564" ref="I787"/>
    <hyperlink r:id="rId1565" ref="H788"/>
    <hyperlink r:id="rId1566" ref="I788"/>
    <hyperlink r:id="rId1567" ref="H789"/>
    <hyperlink r:id="rId1568" ref="I789"/>
    <hyperlink r:id="rId1569" ref="H790"/>
    <hyperlink r:id="rId1570" ref="I790"/>
    <hyperlink r:id="rId1571" ref="H791"/>
    <hyperlink r:id="rId1572" ref="I791"/>
    <hyperlink r:id="rId1573" ref="H792"/>
    <hyperlink r:id="rId1574" ref="I792"/>
    <hyperlink r:id="rId1575" ref="H793"/>
    <hyperlink r:id="rId1576" ref="I793"/>
    <hyperlink r:id="rId1577" ref="H794"/>
    <hyperlink r:id="rId1578" ref="I794"/>
    <hyperlink r:id="rId1579" ref="H795"/>
    <hyperlink r:id="rId1580" ref="I795"/>
    <hyperlink r:id="rId1581" ref="H796"/>
    <hyperlink r:id="rId1582" ref="I796"/>
    <hyperlink r:id="rId1583" ref="H797"/>
    <hyperlink r:id="rId1584" ref="I797"/>
    <hyperlink r:id="rId1585" ref="H798"/>
    <hyperlink r:id="rId1586" ref="I798"/>
    <hyperlink r:id="rId1587" ref="H799"/>
    <hyperlink r:id="rId1588" ref="I799"/>
    <hyperlink r:id="rId1589" ref="H800"/>
    <hyperlink r:id="rId1590" ref="I800"/>
    <hyperlink r:id="rId1591" ref="H801"/>
    <hyperlink r:id="rId1592" ref="I801"/>
    <hyperlink r:id="rId1593" ref="H802"/>
    <hyperlink r:id="rId1594" ref="I802"/>
    <hyperlink r:id="rId1595" ref="H803"/>
    <hyperlink r:id="rId1596" ref="I803"/>
    <hyperlink r:id="rId1597" ref="H804"/>
    <hyperlink r:id="rId1598" ref="I804"/>
    <hyperlink r:id="rId1599" ref="H805"/>
    <hyperlink r:id="rId1600" ref="I805"/>
    <hyperlink r:id="rId1601" ref="H806"/>
    <hyperlink r:id="rId1602" ref="I806"/>
    <hyperlink r:id="rId1603" ref="H807"/>
    <hyperlink r:id="rId1604" ref="I807"/>
    <hyperlink r:id="rId1605" ref="H808"/>
    <hyperlink r:id="rId1606" ref="I808"/>
    <hyperlink r:id="rId1607" ref="H809"/>
    <hyperlink r:id="rId1608" ref="I809"/>
    <hyperlink r:id="rId1609" ref="H810"/>
    <hyperlink r:id="rId1610" ref="I810"/>
    <hyperlink r:id="rId1611" ref="H811"/>
    <hyperlink r:id="rId1612" ref="I811"/>
    <hyperlink r:id="rId1613" ref="H812"/>
    <hyperlink r:id="rId1614" ref="I812"/>
    <hyperlink r:id="rId1615" ref="H813"/>
    <hyperlink r:id="rId1616" ref="I813"/>
    <hyperlink r:id="rId1617" ref="H814"/>
    <hyperlink r:id="rId1618" ref="I814"/>
    <hyperlink r:id="rId1619" ref="H815"/>
    <hyperlink r:id="rId1620" ref="I815"/>
    <hyperlink r:id="rId1621" ref="H816"/>
    <hyperlink r:id="rId1622" ref="I816"/>
    <hyperlink r:id="rId1623" ref="H817"/>
    <hyperlink r:id="rId1624" ref="I817"/>
    <hyperlink r:id="rId1625" ref="H818"/>
    <hyperlink r:id="rId1626" ref="I818"/>
    <hyperlink r:id="rId1627" ref="H819"/>
    <hyperlink r:id="rId1628" ref="I819"/>
    <hyperlink r:id="rId1629" ref="H820"/>
    <hyperlink r:id="rId1630" ref="I820"/>
    <hyperlink r:id="rId1631" ref="H821"/>
    <hyperlink r:id="rId1632" ref="I821"/>
    <hyperlink r:id="rId1633" ref="H822"/>
    <hyperlink r:id="rId1634" ref="I822"/>
    <hyperlink r:id="rId1635" ref="H823"/>
    <hyperlink r:id="rId1636" ref="I823"/>
    <hyperlink r:id="rId1637" ref="H824"/>
    <hyperlink r:id="rId1638" ref="I824"/>
    <hyperlink r:id="rId1639" ref="H825"/>
    <hyperlink r:id="rId1640" ref="I825"/>
    <hyperlink r:id="rId1641" ref="H826"/>
    <hyperlink r:id="rId1642" ref="I826"/>
    <hyperlink r:id="rId1643" ref="H827"/>
    <hyperlink r:id="rId1644" ref="I827"/>
    <hyperlink r:id="rId1645" ref="H828"/>
    <hyperlink r:id="rId1646" ref="I828"/>
    <hyperlink r:id="rId1647" ref="H829"/>
    <hyperlink r:id="rId1648" ref="I829"/>
    <hyperlink r:id="rId1649" ref="H830"/>
    <hyperlink r:id="rId1650" ref="I830"/>
    <hyperlink r:id="rId1651" ref="H831"/>
    <hyperlink r:id="rId1652" ref="I831"/>
    <hyperlink r:id="rId1653" ref="H832"/>
    <hyperlink r:id="rId1654" ref="I832"/>
    <hyperlink r:id="rId1655" ref="H833"/>
    <hyperlink r:id="rId1656" ref="I833"/>
    <hyperlink r:id="rId1657" ref="H834"/>
    <hyperlink r:id="rId1658" ref="I834"/>
    <hyperlink r:id="rId1659" ref="H835"/>
    <hyperlink r:id="rId1660" ref="I835"/>
    <hyperlink r:id="rId1661" ref="H836"/>
    <hyperlink r:id="rId1662" ref="I836"/>
    <hyperlink r:id="rId1663" ref="H837"/>
    <hyperlink r:id="rId1664" ref="I837"/>
    <hyperlink r:id="rId1665" ref="H838"/>
    <hyperlink r:id="rId1666" ref="I838"/>
    <hyperlink r:id="rId1667" ref="H839"/>
    <hyperlink r:id="rId1668" ref="I839"/>
    <hyperlink r:id="rId1669" ref="H840"/>
    <hyperlink r:id="rId1670" ref="I840"/>
    <hyperlink r:id="rId1671" ref="H841"/>
    <hyperlink r:id="rId1672" ref="I841"/>
    <hyperlink r:id="rId1673" ref="H842"/>
    <hyperlink r:id="rId1674" ref="I842"/>
    <hyperlink r:id="rId1675" ref="H843"/>
    <hyperlink r:id="rId1676" ref="I843"/>
    <hyperlink r:id="rId1677" ref="H844"/>
    <hyperlink r:id="rId1678" ref="I844"/>
    <hyperlink r:id="rId1679" ref="H845"/>
    <hyperlink r:id="rId1680" ref="I845"/>
    <hyperlink r:id="rId1681" ref="H846"/>
    <hyperlink r:id="rId1682" ref="I846"/>
    <hyperlink r:id="rId1683" ref="H847"/>
    <hyperlink r:id="rId1684" ref="I847"/>
    <hyperlink r:id="rId1685" ref="H848"/>
    <hyperlink r:id="rId1686" ref="I848"/>
    <hyperlink r:id="rId1687" ref="H849"/>
    <hyperlink r:id="rId1688" ref="I849"/>
    <hyperlink r:id="rId1689" ref="H850"/>
    <hyperlink r:id="rId1690" ref="I850"/>
    <hyperlink r:id="rId1691" ref="H851"/>
    <hyperlink r:id="rId1692" ref="I851"/>
    <hyperlink r:id="rId1693" ref="H852"/>
    <hyperlink r:id="rId1694" ref="I852"/>
    <hyperlink r:id="rId1695" ref="H853"/>
    <hyperlink r:id="rId1696" ref="I853"/>
    <hyperlink r:id="rId1697" ref="H854"/>
    <hyperlink r:id="rId1698" ref="I854"/>
    <hyperlink r:id="rId1699" ref="H855"/>
    <hyperlink r:id="rId1700" ref="I855"/>
    <hyperlink r:id="rId1701" ref="H856"/>
    <hyperlink r:id="rId1702" ref="I856"/>
    <hyperlink r:id="rId1703" ref="H857"/>
    <hyperlink r:id="rId1704" ref="I857"/>
    <hyperlink r:id="rId1705" ref="H858"/>
    <hyperlink r:id="rId1706" ref="I858"/>
    <hyperlink r:id="rId1707" ref="H859"/>
    <hyperlink r:id="rId1708" ref="I859"/>
    <hyperlink r:id="rId1709" ref="H861"/>
    <hyperlink r:id="rId1710" ref="I861"/>
    <hyperlink r:id="rId1711" ref="H862"/>
    <hyperlink r:id="rId1712" ref="I862"/>
    <hyperlink r:id="rId1713" ref="H863"/>
    <hyperlink r:id="rId1714" ref="I863"/>
    <hyperlink r:id="rId1715" ref="H864"/>
    <hyperlink r:id="rId1716" ref="I864"/>
    <hyperlink r:id="rId1717" ref="H865"/>
    <hyperlink r:id="rId1718" ref="I865"/>
    <hyperlink r:id="rId1719" ref="H866"/>
    <hyperlink r:id="rId1720" ref="I866"/>
    <hyperlink r:id="rId1721" ref="H867"/>
    <hyperlink r:id="rId1722" ref="I867"/>
    <hyperlink r:id="rId1723" ref="H868"/>
    <hyperlink r:id="rId1724" ref="I868"/>
    <hyperlink r:id="rId1725" ref="H869"/>
    <hyperlink r:id="rId1726" ref="I869"/>
    <hyperlink r:id="rId1727" ref="H870"/>
    <hyperlink r:id="rId1728" ref="I870"/>
    <hyperlink r:id="rId1729" ref="H871"/>
    <hyperlink r:id="rId1730" ref="I871"/>
    <hyperlink r:id="rId1731" ref="H872"/>
    <hyperlink r:id="rId1732" ref="I872"/>
    <hyperlink r:id="rId1733" ref="H873"/>
    <hyperlink r:id="rId1734" ref="I873"/>
    <hyperlink r:id="rId1735" ref="H874"/>
    <hyperlink r:id="rId1736" ref="I874"/>
    <hyperlink r:id="rId1737" ref="H875"/>
    <hyperlink r:id="rId1738" ref="I875"/>
    <hyperlink r:id="rId1739" ref="H876"/>
    <hyperlink r:id="rId1740" ref="I876"/>
    <hyperlink r:id="rId1741" ref="H877"/>
    <hyperlink r:id="rId1742" ref="I877"/>
    <hyperlink r:id="rId1743" ref="H878"/>
    <hyperlink r:id="rId1744" ref="I878"/>
    <hyperlink r:id="rId1745" ref="H879"/>
    <hyperlink r:id="rId1746" ref="I879"/>
    <hyperlink r:id="rId1747" ref="H880"/>
    <hyperlink r:id="rId1748" ref="I880"/>
    <hyperlink r:id="rId1749" ref="H881"/>
    <hyperlink r:id="rId1750" ref="I881"/>
    <hyperlink r:id="rId1751" ref="H882"/>
    <hyperlink r:id="rId1752" ref="I882"/>
    <hyperlink r:id="rId1753" ref="H883"/>
    <hyperlink r:id="rId1754" ref="I883"/>
    <hyperlink r:id="rId1755" ref="H884"/>
    <hyperlink r:id="rId1756" ref="I884"/>
    <hyperlink r:id="rId1757" ref="H885"/>
    <hyperlink r:id="rId1758" ref="I885"/>
    <hyperlink r:id="rId1759" ref="H886"/>
    <hyperlink r:id="rId1760" ref="I886"/>
    <hyperlink r:id="rId1761" ref="H887"/>
    <hyperlink r:id="rId1762" ref="I887"/>
    <hyperlink r:id="rId1763" ref="H888"/>
    <hyperlink r:id="rId1764" ref="I888"/>
    <hyperlink r:id="rId1765" ref="H889"/>
    <hyperlink r:id="rId1766" ref="I889"/>
    <hyperlink r:id="rId1767" ref="H890"/>
    <hyperlink r:id="rId1768" ref="I890"/>
    <hyperlink r:id="rId1769" ref="H891"/>
    <hyperlink r:id="rId1770" ref="I891"/>
    <hyperlink r:id="rId1771" ref="H892"/>
    <hyperlink r:id="rId1772" ref="I892"/>
    <hyperlink r:id="rId1773" ref="H893"/>
    <hyperlink r:id="rId1774" ref="I893"/>
    <hyperlink r:id="rId1775" ref="H894"/>
    <hyperlink r:id="rId1776" ref="I894"/>
    <hyperlink r:id="rId1777" ref="H895"/>
    <hyperlink r:id="rId1778" ref="I895"/>
    <hyperlink r:id="rId1779" ref="H896"/>
    <hyperlink r:id="rId1780" ref="I896"/>
    <hyperlink r:id="rId1781" ref="H897"/>
    <hyperlink r:id="rId1782" ref="I897"/>
    <hyperlink r:id="rId1783" ref="H898"/>
    <hyperlink r:id="rId1784" ref="I898"/>
    <hyperlink r:id="rId1785" ref="H899"/>
    <hyperlink r:id="rId1786" ref="I899"/>
    <hyperlink r:id="rId1787" ref="H900"/>
    <hyperlink r:id="rId1788" ref="I900"/>
    <hyperlink r:id="rId1789" ref="H901"/>
    <hyperlink r:id="rId1790" ref="I901"/>
    <hyperlink r:id="rId1791" ref="H902"/>
    <hyperlink r:id="rId1792" ref="I902"/>
    <hyperlink r:id="rId1793" ref="H903"/>
    <hyperlink r:id="rId1794" ref="I903"/>
    <hyperlink r:id="rId1795" ref="H904"/>
    <hyperlink r:id="rId1796" ref="I904"/>
    <hyperlink r:id="rId1797" ref="H905"/>
    <hyperlink r:id="rId1798" ref="I905"/>
    <hyperlink r:id="rId1799" ref="H906"/>
    <hyperlink r:id="rId1800" ref="I906"/>
    <hyperlink r:id="rId1801" ref="H907"/>
    <hyperlink r:id="rId1802" ref="I907"/>
    <hyperlink r:id="rId1803" ref="H908"/>
    <hyperlink r:id="rId1804" ref="I908"/>
    <hyperlink r:id="rId1805" ref="H909"/>
    <hyperlink r:id="rId1806" ref="I909"/>
    <hyperlink r:id="rId1807" ref="H910"/>
    <hyperlink r:id="rId1808" ref="I910"/>
    <hyperlink r:id="rId1809" ref="H911"/>
    <hyperlink r:id="rId1810" ref="I911"/>
    <hyperlink r:id="rId1811" ref="H912"/>
    <hyperlink r:id="rId1812" ref="I912"/>
    <hyperlink r:id="rId1813" ref="H913"/>
    <hyperlink r:id="rId1814" ref="I913"/>
    <hyperlink r:id="rId1815" ref="H914"/>
    <hyperlink r:id="rId1816" ref="I914"/>
    <hyperlink r:id="rId1817" ref="H915"/>
    <hyperlink r:id="rId1818" ref="I915"/>
    <hyperlink r:id="rId1819" ref="H916"/>
    <hyperlink r:id="rId1820" ref="I916"/>
    <hyperlink r:id="rId1821" ref="H917"/>
    <hyperlink r:id="rId1822" ref="I917"/>
    <hyperlink r:id="rId1823" ref="H918"/>
    <hyperlink r:id="rId1824" ref="I918"/>
    <hyperlink r:id="rId1825" ref="H919"/>
    <hyperlink r:id="rId1826" ref="I919"/>
    <hyperlink r:id="rId1827" ref="H920"/>
    <hyperlink r:id="rId1828" ref="I920"/>
    <hyperlink r:id="rId1829" ref="H921"/>
    <hyperlink r:id="rId1830" ref="I921"/>
    <hyperlink r:id="rId1831" ref="H922"/>
    <hyperlink r:id="rId1832" ref="I922"/>
    <hyperlink r:id="rId1833" ref="H923"/>
    <hyperlink r:id="rId1834" ref="I923"/>
    <hyperlink r:id="rId1835" ref="H924"/>
    <hyperlink r:id="rId1836" ref="I924"/>
    <hyperlink r:id="rId1837" ref="H925"/>
    <hyperlink r:id="rId1838" ref="I925"/>
    <hyperlink r:id="rId1839" ref="H926"/>
    <hyperlink r:id="rId1840" ref="I926"/>
    <hyperlink r:id="rId1841" ref="H927"/>
    <hyperlink r:id="rId1842" ref="I927"/>
    <hyperlink r:id="rId1843" ref="H928"/>
    <hyperlink r:id="rId1844" ref="I928"/>
    <hyperlink r:id="rId1845" ref="H929"/>
    <hyperlink r:id="rId1846" ref="I929"/>
    <hyperlink r:id="rId1847" ref="H930"/>
    <hyperlink r:id="rId1848" ref="I930"/>
    <hyperlink r:id="rId1849" ref="H931"/>
    <hyperlink r:id="rId1850" ref="I931"/>
    <hyperlink r:id="rId1851" ref="H932"/>
    <hyperlink r:id="rId1852" ref="I932"/>
    <hyperlink r:id="rId1853" ref="H933"/>
    <hyperlink r:id="rId1854" ref="I933"/>
    <hyperlink r:id="rId1855" ref="H934"/>
    <hyperlink r:id="rId1856" ref="I934"/>
    <hyperlink r:id="rId1857" ref="H935"/>
    <hyperlink r:id="rId1858" ref="I935"/>
    <hyperlink r:id="rId1859" ref="H936"/>
    <hyperlink r:id="rId1860" ref="I936"/>
    <hyperlink r:id="rId1861" ref="H937"/>
    <hyperlink r:id="rId1862" ref="I937"/>
    <hyperlink r:id="rId1863" ref="H938"/>
    <hyperlink r:id="rId1864" ref="I938"/>
    <hyperlink r:id="rId1865" ref="H939"/>
    <hyperlink r:id="rId1866" ref="I939"/>
    <hyperlink r:id="rId1867" ref="H940"/>
    <hyperlink r:id="rId1868" ref="I940"/>
    <hyperlink r:id="rId1869" ref="H941"/>
    <hyperlink r:id="rId1870" ref="I941"/>
    <hyperlink r:id="rId1871" ref="H942"/>
    <hyperlink r:id="rId1872" ref="I942"/>
    <hyperlink r:id="rId1873" ref="H943"/>
    <hyperlink r:id="rId1874" ref="I943"/>
    <hyperlink r:id="rId1875" ref="H944"/>
    <hyperlink r:id="rId1876" ref="I944"/>
    <hyperlink r:id="rId1877" ref="H945"/>
    <hyperlink r:id="rId1878" ref="I945"/>
    <hyperlink r:id="rId1879" ref="H946"/>
    <hyperlink r:id="rId1880" ref="I946"/>
    <hyperlink r:id="rId1881" ref="H947"/>
    <hyperlink r:id="rId1882" ref="I947"/>
    <hyperlink r:id="rId1883" ref="H948"/>
    <hyperlink r:id="rId1884" ref="I948"/>
    <hyperlink r:id="rId1885" ref="H949"/>
    <hyperlink r:id="rId1886" ref="I949"/>
    <hyperlink r:id="rId1887" ref="H950"/>
    <hyperlink r:id="rId1888" ref="I950"/>
    <hyperlink r:id="rId1889" ref="H951"/>
    <hyperlink r:id="rId1890" ref="I951"/>
    <hyperlink r:id="rId1891" ref="H952"/>
    <hyperlink r:id="rId1892" ref="I952"/>
    <hyperlink r:id="rId1893" ref="H953"/>
    <hyperlink r:id="rId1894" ref="I953"/>
    <hyperlink r:id="rId1895" ref="H954"/>
    <hyperlink r:id="rId1896" ref="I954"/>
    <hyperlink r:id="rId1897" ref="H955"/>
    <hyperlink r:id="rId1898" ref="I955"/>
    <hyperlink r:id="rId1899" ref="H956"/>
    <hyperlink r:id="rId1900" ref="I956"/>
    <hyperlink r:id="rId1901" ref="H957"/>
    <hyperlink r:id="rId1902" ref="I957"/>
    <hyperlink r:id="rId1903" ref="H958"/>
    <hyperlink r:id="rId1904" ref="I958"/>
    <hyperlink r:id="rId1905" ref="H959"/>
    <hyperlink r:id="rId1906" ref="I959"/>
    <hyperlink r:id="rId1907" ref="H960"/>
    <hyperlink r:id="rId1908" ref="I960"/>
    <hyperlink r:id="rId1909" ref="H961"/>
    <hyperlink r:id="rId1910" ref="I961"/>
    <hyperlink r:id="rId1911" ref="H962"/>
    <hyperlink r:id="rId1912" ref="I962"/>
    <hyperlink r:id="rId1913" ref="H963"/>
    <hyperlink r:id="rId1914" ref="I963"/>
    <hyperlink r:id="rId1915" ref="H964"/>
    <hyperlink r:id="rId1916" ref="I964"/>
    <hyperlink r:id="rId1917" ref="H965"/>
    <hyperlink r:id="rId1918" ref="I965"/>
    <hyperlink r:id="rId1919" ref="H966"/>
    <hyperlink r:id="rId1920" ref="I966"/>
    <hyperlink r:id="rId1921" ref="H967"/>
    <hyperlink r:id="rId1922" ref="I967"/>
    <hyperlink r:id="rId1923" ref="H968"/>
    <hyperlink r:id="rId1924" ref="I968"/>
    <hyperlink r:id="rId1925" ref="H969"/>
    <hyperlink r:id="rId1926" ref="I969"/>
    <hyperlink r:id="rId1927" ref="H970"/>
    <hyperlink r:id="rId1928" ref="I970"/>
    <hyperlink r:id="rId1929" ref="H971"/>
    <hyperlink r:id="rId1930" ref="I971"/>
    <hyperlink r:id="rId1931" ref="H972"/>
    <hyperlink r:id="rId1932" ref="I972"/>
    <hyperlink r:id="rId1933" ref="H973"/>
    <hyperlink r:id="rId1934" ref="I973"/>
    <hyperlink r:id="rId1935" ref="H974"/>
    <hyperlink r:id="rId1936" ref="I974"/>
    <hyperlink r:id="rId1937" ref="H975"/>
    <hyperlink r:id="rId1938" ref="I975"/>
    <hyperlink r:id="rId1939" ref="H976"/>
    <hyperlink r:id="rId1940" ref="I976"/>
    <hyperlink r:id="rId1941" ref="H977"/>
    <hyperlink r:id="rId1942" ref="I977"/>
    <hyperlink r:id="rId1943" ref="H978"/>
    <hyperlink r:id="rId1944" ref="I978"/>
    <hyperlink r:id="rId1945" ref="H979"/>
    <hyperlink r:id="rId1946" ref="I979"/>
    <hyperlink r:id="rId1947" ref="H980"/>
    <hyperlink r:id="rId1948" ref="I980"/>
    <hyperlink r:id="rId1949" ref="H981"/>
    <hyperlink r:id="rId1950" ref="I981"/>
    <hyperlink r:id="rId1951" ref="H982"/>
    <hyperlink r:id="rId1952" ref="I982"/>
    <hyperlink r:id="rId1953" ref="H983"/>
    <hyperlink r:id="rId1954" ref="I983"/>
    <hyperlink r:id="rId1955" ref="H984"/>
    <hyperlink r:id="rId1956" ref="I984"/>
    <hyperlink r:id="rId1957" ref="H985"/>
    <hyperlink r:id="rId1958" ref="I985"/>
    <hyperlink r:id="rId1959" ref="H986"/>
    <hyperlink r:id="rId1960" ref="I986"/>
    <hyperlink r:id="rId1961" ref="H988"/>
    <hyperlink r:id="rId1962" ref="I988"/>
    <hyperlink r:id="rId1963" ref="H989"/>
    <hyperlink r:id="rId1964" ref="I989"/>
    <hyperlink r:id="rId1965" ref="H990"/>
    <hyperlink r:id="rId1966" ref="I990"/>
    <hyperlink r:id="rId1967" ref="H991"/>
    <hyperlink r:id="rId1968" ref="I991"/>
    <hyperlink r:id="rId1969" ref="H992"/>
    <hyperlink r:id="rId1970" ref="I992"/>
    <hyperlink r:id="rId1971" ref="H993"/>
    <hyperlink r:id="rId1972" ref="I993"/>
    <hyperlink r:id="rId1973" ref="H994"/>
    <hyperlink r:id="rId1974" ref="I994"/>
    <hyperlink r:id="rId1975" ref="H995"/>
    <hyperlink r:id="rId1976" ref="I995"/>
    <hyperlink r:id="rId1977" ref="H996"/>
    <hyperlink r:id="rId1978" ref="I996"/>
    <hyperlink r:id="rId1979" ref="H997"/>
    <hyperlink r:id="rId1980" ref="I997"/>
    <hyperlink r:id="rId1981" ref="H998"/>
    <hyperlink r:id="rId1982" ref="I998"/>
    <hyperlink r:id="rId1983" ref="H999"/>
    <hyperlink r:id="rId1984" ref="I999"/>
    <hyperlink r:id="rId1985" ref="H1000"/>
    <hyperlink r:id="rId1986" ref="I1000"/>
    <hyperlink r:id="rId1987" ref="H1001"/>
    <hyperlink r:id="rId1988" ref="I1001"/>
    <hyperlink r:id="rId1989" ref="H1002"/>
    <hyperlink r:id="rId1990" ref="I1002"/>
    <hyperlink r:id="rId1991" ref="H1003"/>
    <hyperlink r:id="rId1992" ref="I1003"/>
    <hyperlink r:id="rId1993" ref="H1004"/>
    <hyperlink r:id="rId1994" ref="I1004"/>
    <hyperlink r:id="rId1995" ref="H1005"/>
    <hyperlink r:id="rId1996" ref="I1005"/>
    <hyperlink r:id="rId1997" ref="H1006"/>
    <hyperlink r:id="rId1998" ref="I1006"/>
    <hyperlink r:id="rId1999" ref="H1007"/>
    <hyperlink r:id="rId2000" ref="I1007"/>
    <hyperlink r:id="rId2001" ref="H1008"/>
    <hyperlink r:id="rId2002" ref="I1008"/>
    <hyperlink r:id="rId2003" ref="H1009"/>
    <hyperlink r:id="rId2004" ref="I1009"/>
    <hyperlink r:id="rId2005" ref="H1010"/>
    <hyperlink r:id="rId2006" ref="I1010"/>
    <hyperlink r:id="rId2007" ref="H1011"/>
    <hyperlink r:id="rId2008" ref="I1011"/>
    <hyperlink r:id="rId2009" ref="H1012"/>
    <hyperlink r:id="rId2010" ref="I1012"/>
    <hyperlink r:id="rId2011" ref="H1013"/>
    <hyperlink r:id="rId2012" ref="I1013"/>
    <hyperlink r:id="rId2013" ref="H1014"/>
    <hyperlink r:id="rId2014" ref="I1014"/>
    <hyperlink r:id="rId2015" ref="H1015"/>
    <hyperlink r:id="rId2016" ref="I1015"/>
    <hyperlink r:id="rId2017" ref="H1016"/>
    <hyperlink r:id="rId2018" ref="I1016"/>
    <hyperlink r:id="rId2019" ref="H1017"/>
    <hyperlink r:id="rId2020" ref="I1017"/>
    <hyperlink r:id="rId2021" ref="H1018"/>
    <hyperlink r:id="rId2022" ref="I1018"/>
    <hyperlink r:id="rId2023" ref="H1019"/>
    <hyperlink r:id="rId2024" ref="I1019"/>
    <hyperlink r:id="rId2025" ref="H1020"/>
    <hyperlink r:id="rId2026" ref="I1020"/>
    <hyperlink r:id="rId2027" ref="H1021"/>
    <hyperlink r:id="rId2028" ref="I1021"/>
    <hyperlink r:id="rId2029" ref="H1022"/>
    <hyperlink r:id="rId2030" ref="I1022"/>
    <hyperlink r:id="rId2031" ref="H1023"/>
    <hyperlink r:id="rId2032" ref="I1023"/>
    <hyperlink r:id="rId2033" ref="H1024"/>
    <hyperlink r:id="rId2034" ref="I1024"/>
    <hyperlink r:id="rId2035" ref="H1025"/>
    <hyperlink r:id="rId2036" ref="I1025"/>
    <hyperlink r:id="rId2037" ref="H1026"/>
    <hyperlink r:id="rId2038" ref="I1026"/>
    <hyperlink r:id="rId2039" ref="H1027"/>
    <hyperlink r:id="rId2040" ref="I1027"/>
    <hyperlink r:id="rId2041" ref="H1028"/>
    <hyperlink r:id="rId2042" ref="I1028"/>
    <hyperlink r:id="rId2043" ref="H1029"/>
    <hyperlink r:id="rId2044" ref="I1029"/>
    <hyperlink r:id="rId2045" ref="H1030"/>
    <hyperlink r:id="rId2046" ref="I1030"/>
    <hyperlink r:id="rId2047" ref="H1031"/>
    <hyperlink r:id="rId2048" ref="I1031"/>
    <hyperlink r:id="rId2049" ref="H1032"/>
    <hyperlink r:id="rId2050" ref="I1032"/>
    <hyperlink r:id="rId2051" ref="H1033"/>
    <hyperlink r:id="rId2052" ref="I1033"/>
    <hyperlink r:id="rId2053" ref="H1034"/>
    <hyperlink r:id="rId2054" ref="I1034"/>
    <hyperlink r:id="rId2055" ref="H1035"/>
    <hyperlink r:id="rId2056" ref="I1035"/>
    <hyperlink r:id="rId2057" ref="H1036"/>
    <hyperlink r:id="rId2058" ref="I1036"/>
    <hyperlink r:id="rId2059" ref="H1037"/>
    <hyperlink r:id="rId2060" ref="I1037"/>
    <hyperlink r:id="rId2061" ref="H1038"/>
    <hyperlink r:id="rId2062" ref="I1038"/>
    <hyperlink r:id="rId2063" ref="H1039"/>
    <hyperlink r:id="rId2064" ref="I1039"/>
    <hyperlink r:id="rId2065" ref="H1040"/>
    <hyperlink r:id="rId2066" ref="I1040"/>
    <hyperlink r:id="rId2067" ref="H1041"/>
    <hyperlink r:id="rId2068" ref="I1041"/>
    <hyperlink r:id="rId2069" ref="H1042"/>
    <hyperlink r:id="rId2070" ref="I1042"/>
    <hyperlink r:id="rId2071" ref="H1043"/>
    <hyperlink r:id="rId2072" ref="I1043"/>
    <hyperlink r:id="rId2073" ref="H1044"/>
    <hyperlink r:id="rId2074" ref="I1044"/>
    <hyperlink r:id="rId2075" ref="H1045"/>
    <hyperlink r:id="rId2076" ref="I1045"/>
    <hyperlink r:id="rId2077" ref="H1046"/>
    <hyperlink r:id="rId2078" ref="I1046"/>
    <hyperlink r:id="rId2079" ref="H1047"/>
    <hyperlink r:id="rId2080" ref="I1047"/>
    <hyperlink r:id="rId2081" ref="H1048"/>
    <hyperlink r:id="rId2082" ref="I1048"/>
    <hyperlink r:id="rId2083" ref="H1049"/>
    <hyperlink r:id="rId2084" ref="I1049"/>
    <hyperlink r:id="rId2085" ref="H1050"/>
    <hyperlink r:id="rId2086" ref="I1050"/>
    <hyperlink r:id="rId2087" ref="H1051"/>
    <hyperlink r:id="rId2088" ref="I1051"/>
    <hyperlink r:id="rId2089" ref="H1052"/>
    <hyperlink r:id="rId2090" ref="I1052"/>
    <hyperlink r:id="rId2091" ref="H1053"/>
    <hyperlink r:id="rId2092" ref="I1053"/>
    <hyperlink r:id="rId2093" ref="H1054"/>
    <hyperlink r:id="rId2094" ref="I1054"/>
    <hyperlink r:id="rId2095" ref="H1055"/>
    <hyperlink r:id="rId2096" ref="I1055"/>
    <hyperlink r:id="rId2097" ref="H1056"/>
    <hyperlink r:id="rId2098" ref="I1056"/>
    <hyperlink r:id="rId2099" ref="H1057"/>
    <hyperlink r:id="rId2100" ref="I1057"/>
    <hyperlink r:id="rId2101" ref="H1058"/>
    <hyperlink r:id="rId2102" ref="I1058"/>
    <hyperlink r:id="rId2103" ref="H1059"/>
    <hyperlink r:id="rId2104" ref="I1059"/>
    <hyperlink r:id="rId2105" ref="H1060"/>
    <hyperlink r:id="rId2106" ref="I1060"/>
    <hyperlink r:id="rId2107" ref="H1061"/>
    <hyperlink r:id="rId2108" ref="I1061"/>
    <hyperlink r:id="rId2109" ref="H1062"/>
    <hyperlink r:id="rId2110" ref="I1062"/>
    <hyperlink r:id="rId2111" ref="H1063"/>
    <hyperlink r:id="rId2112" ref="I1063"/>
    <hyperlink r:id="rId2113" ref="H1064"/>
    <hyperlink r:id="rId2114" ref="I1064"/>
    <hyperlink r:id="rId2115" ref="H1065"/>
    <hyperlink r:id="rId2116" ref="I1065"/>
    <hyperlink r:id="rId2117" ref="H1066"/>
    <hyperlink r:id="rId2118" ref="I1066"/>
    <hyperlink r:id="rId2119" ref="H1067"/>
    <hyperlink r:id="rId2120" ref="I1067"/>
    <hyperlink r:id="rId2121" ref="H1068"/>
    <hyperlink r:id="rId2122" ref="I1068"/>
    <hyperlink r:id="rId2123" ref="H1069"/>
    <hyperlink r:id="rId2124" ref="I1069"/>
    <hyperlink r:id="rId2125" ref="H1070"/>
    <hyperlink r:id="rId2126" ref="I1070"/>
    <hyperlink r:id="rId2127" ref="H1071"/>
    <hyperlink r:id="rId2128" ref="I1071"/>
    <hyperlink r:id="rId2129" ref="H1072"/>
    <hyperlink r:id="rId2130" ref="I1072"/>
    <hyperlink r:id="rId2131" ref="H1073"/>
    <hyperlink r:id="rId2132" ref="I1073"/>
    <hyperlink r:id="rId2133" ref="H1074"/>
    <hyperlink r:id="rId2134" ref="I1074"/>
    <hyperlink r:id="rId2135" ref="H1075"/>
    <hyperlink r:id="rId2136" ref="I1075"/>
    <hyperlink r:id="rId2137" ref="H1076"/>
    <hyperlink r:id="rId2138" ref="I1076"/>
    <hyperlink r:id="rId2139" ref="H1077"/>
    <hyperlink r:id="rId2140" ref="I1077"/>
    <hyperlink r:id="rId2141" ref="H1078"/>
    <hyperlink r:id="rId2142" ref="I1078"/>
    <hyperlink r:id="rId2143" ref="H1079"/>
    <hyperlink r:id="rId2144" ref="I1079"/>
    <hyperlink r:id="rId2145" ref="H1081"/>
    <hyperlink r:id="rId2146" ref="I1081"/>
    <hyperlink r:id="rId2147" ref="H1082"/>
    <hyperlink r:id="rId2148" ref="I1082"/>
    <hyperlink r:id="rId2149" ref="H1084"/>
    <hyperlink r:id="rId2150" ref="I1084"/>
    <hyperlink r:id="rId2151" ref="H1085"/>
    <hyperlink r:id="rId2152" ref="I1085"/>
    <hyperlink r:id="rId2153" ref="H1086"/>
    <hyperlink r:id="rId2154" ref="I1086"/>
    <hyperlink r:id="rId2155" ref="H1087"/>
    <hyperlink r:id="rId2156" ref="I1087"/>
    <hyperlink r:id="rId2157" ref="H1088"/>
    <hyperlink r:id="rId2158" ref="I1088"/>
    <hyperlink r:id="rId2159" ref="H1089"/>
    <hyperlink r:id="rId2160" ref="I1089"/>
    <hyperlink r:id="rId2161" ref="H1090"/>
    <hyperlink r:id="rId2162" ref="I1090"/>
    <hyperlink r:id="rId2163" ref="H1091"/>
    <hyperlink r:id="rId2164" ref="I1091"/>
    <hyperlink r:id="rId2165" ref="H1092"/>
    <hyperlink r:id="rId2166" ref="I1092"/>
    <hyperlink r:id="rId2167" ref="H1093"/>
    <hyperlink r:id="rId2168" ref="I1093"/>
    <hyperlink r:id="rId2169" ref="H1094"/>
    <hyperlink r:id="rId2170" ref="I1094"/>
    <hyperlink r:id="rId2171" ref="H1095"/>
    <hyperlink r:id="rId2172" ref="I1095"/>
    <hyperlink r:id="rId2173" ref="H1096"/>
    <hyperlink r:id="rId2174" ref="I1096"/>
    <hyperlink r:id="rId2175" ref="H1097"/>
    <hyperlink r:id="rId2176" ref="I1097"/>
    <hyperlink r:id="rId2177" ref="H1098"/>
    <hyperlink r:id="rId2178" ref="I1098"/>
    <hyperlink r:id="rId2179" ref="H1099"/>
    <hyperlink r:id="rId2180" ref="I1099"/>
    <hyperlink r:id="rId2181" ref="H1100"/>
    <hyperlink r:id="rId2182" ref="I1100"/>
    <hyperlink r:id="rId2183" ref="H1101"/>
    <hyperlink r:id="rId2184" ref="I1101"/>
    <hyperlink r:id="rId2185" ref="H1102"/>
    <hyperlink r:id="rId2186" ref="I1102"/>
    <hyperlink r:id="rId2187" ref="H1103"/>
    <hyperlink r:id="rId2188" ref="I1103"/>
    <hyperlink r:id="rId2189" ref="H1104"/>
    <hyperlink r:id="rId2190" ref="I1104"/>
    <hyperlink r:id="rId2191" ref="H1105"/>
    <hyperlink r:id="rId2192" ref="I1105"/>
    <hyperlink r:id="rId2193" ref="H1106"/>
    <hyperlink r:id="rId2194" ref="I1106"/>
    <hyperlink r:id="rId2195" ref="H1107"/>
    <hyperlink r:id="rId2196" ref="I1107"/>
    <hyperlink r:id="rId2197" ref="H1108"/>
    <hyperlink r:id="rId2198" ref="I1108"/>
    <hyperlink r:id="rId2199" ref="H1109"/>
    <hyperlink r:id="rId2200" ref="I1109"/>
    <hyperlink r:id="rId2201" ref="H1110"/>
    <hyperlink r:id="rId2202" ref="I1110"/>
    <hyperlink r:id="rId2203" ref="H1111"/>
    <hyperlink r:id="rId2204" ref="I1111"/>
    <hyperlink r:id="rId2205" ref="H1112"/>
    <hyperlink r:id="rId2206" ref="I1112"/>
    <hyperlink r:id="rId2207" ref="H1113"/>
    <hyperlink r:id="rId2208" ref="I1113"/>
    <hyperlink r:id="rId2209" ref="H1114"/>
    <hyperlink r:id="rId2210" ref="I1114"/>
    <hyperlink r:id="rId2211" ref="H1115"/>
    <hyperlink r:id="rId2212" ref="I1115"/>
    <hyperlink r:id="rId2213" ref="H1116"/>
    <hyperlink r:id="rId2214" ref="I1116"/>
    <hyperlink r:id="rId2215" ref="H1117"/>
    <hyperlink r:id="rId2216" ref="I1117"/>
    <hyperlink r:id="rId2217" ref="H1118"/>
    <hyperlink r:id="rId2218" ref="I1118"/>
    <hyperlink r:id="rId2219" ref="H1119"/>
    <hyperlink r:id="rId2220" ref="I1119"/>
    <hyperlink r:id="rId2221" ref="H1120"/>
    <hyperlink r:id="rId2222" ref="I1120"/>
    <hyperlink r:id="rId2223" ref="H1121"/>
    <hyperlink r:id="rId2224" ref="I1121"/>
    <hyperlink r:id="rId2225" ref="H1122"/>
    <hyperlink r:id="rId2226" ref="I1122"/>
    <hyperlink r:id="rId2227" ref="H1123"/>
    <hyperlink r:id="rId2228" ref="I1123"/>
    <hyperlink r:id="rId2229" ref="H1124"/>
    <hyperlink r:id="rId2230" ref="I1124"/>
    <hyperlink r:id="rId2231" ref="H1125"/>
    <hyperlink r:id="rId2232" ref="I1125"/>
    <hyperlink r:id="rId2233" ref="H1126"/>
    <hyperlink r:id="rId2234" ref="I1126"/>
    <hyperlink r:id="rId2235" ref="H1127"/>
    <hyperlink r:id="rId2236" ref="I1127"/>
    <hyperlink r:id="rId2237" ref="H1128"/>
    <hyperlink r:id="rId2238" ref="I1128"/>
    <hyperlink r:id="rId2239" ref="H1129"/>
    <hyperlink r:id="rId2240" ref="I1129"/>
    <hyperlink r:id="rId2241" ref="H1130"/>
    <hyperlink r:id="rId2242" ref="I1130"/>
    <hyperlink r:id="rId2243" ref="H1131"/>
    <hyperlink r:id="rId2244" ref="I1131"/>
    <hyperlink r:id="rId2245" ref="H1132"/>
    <hyperlink r:id="rId2246" ref="I1132"/>
    <hyperlink r:id="rId2247" ref="H1133"/>
    <hyperlink r:id="rId2248" ref="I1133"/>
    <hyperlink r:id="rId2249" ref="H1134"/>
    <hyperlink r:id="rId2250" ref="I1134"/>
    <hyperlink r:id="rId2251" ref="H1135"/>
    <hyperlink r:id="rId2252" ref="I1135"/>
    <hyperlink r:id="rId2253" ref="H1136"/>
    <hyperlink r:id="rId2254" ref="I1136"/>
    <hyperlink r:id="rId2255" ref="H1137"/>
    <hyperlink r:id="rId2256" ref="I1137"/>
    <hyperlink r:id="rId2257" ref="H1138"/>
    <hyperlink r:id="rId2258" ref="I1138"/>
    <hyperlink r:id="rId2259" ref="H1139"/>
    <hyperlink r:id="rId2260" ref="I1139"/>
    <hyperlink r:id="rId2261" ref="H1140"/>
    <hyperlink r:id="rId2262" ref="I1140"/>
    <hyperlink r:id="rId2263" ref="H1141"/>
    <hyperlink r:id="rId2264" ref="I1141"/>
    <hyperlink r:id="rId2265" ref="H1142"/>
    <hyperlink r:id="rId2266" ref="I1142"/>
    <hyperlink r:id="rId2267" ref="H1143"/>
    <hyperlink r:id="rId2268" ref="I1143"/>
    <hyperlink r:id="rId2269" ref="H1144"/>
    <hyperlink r:id="rId2270" ref="I1144"/>
    <hyperlink r:id="rId2271" ref="H1145"/>
    <hyperlink r:id="rId2272" ref="I1145"/>
    <hyperlink r:id="rId2273" ref="H1146"/>
    <hyperlink r:id="rId2274" ref="I1146"/>
    <hyperlink r:id="rId2275" ref="H1147"/>
    <hyperlink r:id="rId2276" ref="I1147"/>
    <hyperlink r:id="rId2277" ref="H1148"/>
    <hyperlink r:id="rId2278" ref="I1148"/>
    <hyperlink r:id="rId2279" ref="H1149"/>
    <hyperlink r:id="rId2280" ref="I1149"/>
    <hyperlink r:id="rId2281" ref="H1150"/>
    <hyperlink r:id="rId2282" ref="I1150"/>
    <hyperlink r:id="rId2283" ref="H1151"/>
    <hyperlink r:id="rId2284" ref="I1151"/>
    <hyperlink r:id="rId2285" ref="H1152"/>
    <hyperlink r:id="rId2286" ref="I1152"/>
    <hyperlink r:id="rId2287" ref="H1153"/>
    <hyperlink r:id="rId2288" ref="I1153"/>
    <hyperlink r:id="rId2289" ref="H1154"/>
    <hyperlink r:id="rId2290" ref="I1154"/>
    <hyperlink r:id="rId2291" ref="H1155"/>
    <hyperlink r:id="rId2292" ref="I1155"/>
    <hyperlink r:id="rId2293" ref="H1156"/>
    <hyperlink r:id="rId2294" ref="I1156"/>
    <hyperlink r:id="rId2295" ref="H1157"/>
    <hyperlink r:id="rId2296" ref="I1157"/>
    <hyperlink r:id="rId2297" ref="H1158"/>
    <hyperlink r:id="rId2298" ref="I1158"/>
    <hyperlink r:id="rId2299" ref="H1159"/>
    <hyperlink r:id="rId2300" ref="I1159"/>
    <hyperlink r:id="rId2301" ref="H1160"/>
    <hyperlink r:id="rId2302" ref="I1160"/>
    <hyperlink r:id="rId2303" ref="H1161"/>
    <hyperlink r:id="rId2304" ref="I1161"/>
    <hyperlink r:id="rId2305" ref="H1162"/>
    <hyperlink r:id="rId2306" ref="I1162"/>
    <hyperlink r:id="rId2307" ref="H1163"/>
    <hyperlink r:id="rId2308" ref="I1163"/>
    <hyperlink r:id="rId2309" ref="H1164"/>
    <hyperlink r:id="rId2310" ref="I1164"/>
    <hyperlink r:id="rId2311" ref="H1165"/>
    <hyperlink r:id="rId2312" ref="I1165"/>
    <hyperlink r:id="rId2313" ref="H1166"/>
    <hyperlink r:id="rId2314" ref="I1166"/>
    <hyperlink r:id="rId2315" ref="H1167"/>
    <hyperlink r:id="rId2316" ref="I1167"/>
    <hyperlink r:id="rId2317" ref="H1168"/>
    <hyperlink r:id="rId2318" ref="I1168"/>
    <hyperlink r:id="rId2319" ref="H1169"/>
    <hyperlink r:id="rId2320" ref="I1169"/>
    <hyperlink r:id="rId2321" ref="H1170"/>
    <hyperlink r:id="rId2322" ref="I1170"/>
    <hyperlink r:id="rId2323" ref="H1171"/>
    <hyperlink r:id="rId2324" ref="I1171"/>
    <hyperlink r:id="rId2325" ref="H1172"/>
    <hyperlink r:id="rId2326" ref="I1172"/>
    <hyperlink r:id="rId2327" ref="H1173"/>
    <hyperlink r:id="rId2328" ref="I1173"/>
    <hyperlink r:id="rId2329" ref="H1174"/>
    <hyperlink r:id="rId2330" ref="I1174"/>
    <hyperlink r:id="rId2331" ref="H1175"/>
    <hyperlink r:id="rId2332" ref="I1175"/>
    <hyperlink r:id="rId2333" ref="H1176"/>
    <hyperlink r:id="rId2334" ref="I1176"/>
    <hyperlink r:id="rId2335" ref="H1177"/>
    <hyperlink r:id="rId2336" ref="I1177"/>
    <hyperlink r:id="rId2337" ref="H1178"/>
    <hyperlink r:id="rId2338" ref="I1178"/>
    <hyperlink r:id="rId2339" ref="H1179"/>
    <hyperlink r:id="rId2340" ref="I1179"/>
    <hyperlink r:id="rId2341" ref="H1180"/>
    <hyperlink r:id="rId2342" ref="I1180"/>
    <hyperlink r:id="rId2343" ref="H1181"/>
    <hyperlink r:id="rId2344" ref="I1181"/>
    <hyperlink r:id="rId2345" ref="H1182"/>
    <hyperlink r:id="rId2346" ref="I1182"/>
    <hyperlink r:id="rId2347" ref="H1183"/>
    <hyperlink r:id="rId2348" ref="I1183"/>
    <hyperlink r:id="rId2349" ref="H1184"/>
    <hyperlink r:id="rId2350" ref="I1184"/>
    <hyperlink r:id="rId2351" ref="H1185"/>
    <hyperlink r:id="rId2352" ref="I1185"/>
    <hyperlink r:id="rId2353" ref="H1186"/>
    <hyperlink r:id="rId2354" ref="I1186"/>
    <hyperlink r:id="rId2355" ref="H1187"/>
    <hyperlink r:id="rId2356" ref="I1187"/>
    <hyperlink r:id="rId2357" ref="H1188"/>
    <hyperlink r:id="rId2358" ref="I1188"/>
    <hyperlink r:id="rId2359" ref="H1189"/>
    <hyperlink r:id="rId2360" ref="I1189"/>
    <hyperlink r:id="rId2361" ref="H1190"/>
    <hyperlink r:id="rId2362" ref="I1190"/>
    <hyperlink r:id="rId2363" ref="H1191"/>
    <hyperlink r:id="rId2364" ref="I1191"/>
    <hyperlink r:id="rId2365" ref="H1192"/>
    <hyperlink r:id="rId2366" ref="I1192"/>
    <hyperlink r:id="rId2367" ref="H1193"/>
    <hyperlink r:id="rId2368" ref="I1193"/>
    <hyperlink r:id="rId2369" ref="H1194"/>
    <hyperlink r:id="rId2370" ref="I1194"/>
  </hyperlinks>
  <drawing r:id="rId237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145">
        <v>0.0</v>
      </c>
      <c r="B1" s="146" t="s">
        <v>54</v>
      </c>
      <c r="C1" s="146" t="s">
        <v>55</v>
      </c>
      <c r="D1" s="146" t="s">
        <v>56</v>
      </c>
      <c r="E1" s="146" t="s">
        <v>57</v>
      </c>
      <c r="F1" s="146" t="s">
        <v>58</v>
      </c>
      <c r="G1" s="147" t="str">
        <f>ifna(VLookup(S1,Shiny!B:C, 2, 0),"")</f>
        <v>Sprite</v>
      </c>
      <c r="H1" s="148" t="s">
        <v>59</v>
      </c>
      <c r="I1" s="149" t="s">
        <v>60</v>
      </c>
      <c r="J1" s="150">
        <f>AVERAGE(J2:J1214)</f>
        <v>1</v>
      </c>
      <c r="K1" s="151" t="s">
        <v>61</v>
      </c>
      <c r="L1" s="148" t="s">
        <v>62</v>
      </c>
      <c r="M1" s="146" t="s">
        <v>63</v>
      </c>
      <c r="N1" s="146" t="s">
        <v>64</v>
      </c>
      <c r="O1" s="148" t="s">
        <v>65</v>
      </c>
      <c r="P1" s="152" t="s">
        <v>66</v>
      </c>
      <c r="Q1" s="148" t="s">
        <v>67</v>
      </c>
      <c r="R1" s="153" t="s">
        <v>68</v>
      </c>
      <c r="S1" s="146" t="s">
        <v>69</v>
      </c>
    </row>
    <row r="2" ht="31.5" customHeight="1">
      <c r="A2" s="85">
        <v>1.0</v>
      </c>
      <c r="B2" s="85">
        <v>1.0</v>
      </c>
      <c r="C2" s="85">
        <v>1.0</v>
      </c>
      <c r="D2" s="85">
        <v>1.0</v>
      </c>
      <c r="E2" s="85">
        <v>1.0</v>
      </c>
      <c r="F2" s="85">
        <v>1.0</v>
      </c>
      <c r="G2" s="42" t="str">
        <f>ifna(VLookup(S2,Shiny!B:C, 2, 0),"")</f>
        <v/>
      </c>
      <c r="H2" s="154" t="s">
        <v>70</v>
      </c>
      <c r="I2" s="155">
        <v>1.0</v>
      </c>
      <c r="J2" s="156">
        <f>IFNA(VLOOKUP(S2,'Imported Index'!C:D,2,0),1)</f>
        <v>1</v>
      </c>
      <c r="K2" s="157"/>
      <c r="L2" s="157"/>
      <c r="M2" s="42"/>
      <c r="N2" s="42"/>
      <c r="O2" s="157">
        <f>ifna(VLookup(H2, SwSh!A:B, 2, 0),"")</f>
        <v>68</v>
      </c>
      <c r="P2" s="158">
        <f t="shared" ref="P2:P29" si="1">ifna((I2),"")</f>
        <v>1</v>
      </c>
      <c r="Q2" s="157" t="str">
        <f>ifna(VLookup(H2, PLA!A:C, 3, 0),"")</f>
        <v/>
      </c>
      <c r="R2" s="157" t="str">
        <f>ifna(VLookup(H2, Sv!A:B, 2, 0),"")</f>
        <v>I?</v>
      </c>
      <c r="S2" s="42" t="str">
        <f t="shared" ref="S2:S1214" si="2">ifna(lower(H2&amp;M2&amp;N2),"")</f>
        <v>bulbasaur</v>
      </c>
    </row>
    <row r="3" ht="31.5" customHeight="1">
      <c r="A3" s="146">
        <v>2.0</v>
      </c>
      <c r="B3" s="146">
        <v>1.0</v>
      </c>
      <c r="C3" s="146">
        <v>1.0</v>
      </c>
      <c r="D3" s="146">
        <v>2.0</v>
      </c>
      <c r="E3" s="146">
        <v>1.0</v>
      </c>
      <c r="F3" s="146">
        <v>2.0</v>
      </c>
      <c r="G3" s="147" t="str">
        <f>ifna(VLookup(S3,Shiny!B:C, 2, 0),"")</f>
        <v/>
      </c>
      <c r="H3" s="159" t="s">
        <v>71</v>
      </c>
      <c r="I3" s="160">
        <v>2.0</v>
      </c>
      <c r="J3" s="151">
        <f>IFNA(VLOOKUP(S3,'Imported Index'!C:D,2,0),1)</f>
        <v>1</v>
      </c>
      <c r="K3" s="148"/>
      <c r="L3" s="148"/>
      <c r="M3" s="147"/>
      <c r="N3" s="147"/>
      <c r="O3" s="148">
        <f>ifna(VLookup(H3, SwSh!A:B, 2, 0),"")</f>
        <v>69</v>
      </c>
      <c r="P3" s="161">
        <f t="shared" si="1"/>
        <v>2</v>
      </c>
      <c r="Q3" s="148" t="str">
        <f>ifna(VLookup(H3, PLA!A:C, 3, 0),"")</f>
        <v/>
      </c>
      <c r="R3" s="148" t="str">
        <f>ifna(VLookup(H3, Sv!A:B, 2, 0),"")</f>
        <v>I?</v>
      </c>
      <c r="S3" s="147" t="str">
        <f t="shared" si="2"/>
        <v>ivysaur</v>
      </c>
    </row>
    <row r="4" ht="31.5" customHeight="1">
      <c r="A4" s="85">
        <v>3.0</v>
      </c>
      <c r="B4" s="85">
        <v>1.0</v>
      </c>
      <c r="C4" s="85">
        <v>1.0</v>
      </c>
      <c r="D4" s="85">
        <v>3.0</v>
      </c>
      <c r="E4" s="85">
        <v>1.0</v>
      </c>
      <c r="F4" s="85">
        <v>3.0</v>
      </c>
      <c r="G4" s="42" t="str">
        <f>ifna(VLookup(S4,Shiny!B:C, 2, 0),"")</f>
        <v/>
      </c>
      <c r="H4" s="154" t="s">
        <v>72</v>
      </c>
      <c r="I4" s="155">
        <v>3.0</v>
      </c>
      <c r="J4" s="156">
        <f>IFNA(VLOOKUP(S4,'Imported Index'!C:D,2,0),1)</f>
        <v>1</v>
      </c>
      <c r="K4" s="157"/>
      <c r="L4" s="157"/>
      <c r="M4" s="42"/>
      <c r="N4" s="42"/>
      <c r="O4" s="157">
        <f>ifna(VLookup(H4, SwSh!A:B, 2, 0),"")</f>
        <v>70</v>
      </c>
      <c r="P4" s="158">
        <f t="shared" si="1"/>
        <v>3</v>
      </c>
      <c r="Q4" s="157" t="str">
        <f>ifna(VLookup(H4, PLA!A:C, 3, 0),"")</f>
        <v/>
      </c>
      <c r="R4" s="157" t="str">
        <f>ifna(VLookup(H4, Sv!A:B, 2, 0),"")</f>
        <v>I?</v>
      </c>
      <c r="S4" s="42" t="str">
        <f t="shared" si="2"/>
        <v>venusaur</v>
      </c>
    </row>
    <row r="5" ht="31.5" customHeight="1">
      <c r="A5" s="146">
        <v>4.0</v>
      </c>
      <c r="B5" s="146">
        <v>1.0</v>
      </c>
      <c r="C5" s="146">
        <v>1.0</v>
      </c>
      <c r="D5" s="146">
        <v>4.0</v>
      </c>
      <c r="E5" s="146">
        <v>1.0</v>
      </c>
      <c r="F5" s="146">
        <v>4.0</v>
      </c>
      <c r="G5" s="147" t="str">
        <f>ifna(VLookup(S5,Shiny!B:C, 2, 0),"")</f>
        <v/>
      </c>
      <c r="H5" s="159" t="s">
        <v>74</v>
      </c>
      <c r="I5" s="160">
        <v>4.0</v>
      </c>
      <c r="J5" s="151">
        <f>IFNA(VLOOKUP(S5,'Imported Index'!C:D,2,0),1)</f>
        <v>1</v>
      </c>
      <c r="K5" s="148"/>
      <c r="L5" s="148"/>
      <c r="M5" s="147"/>
      <c r="N5" s="147"/>
      <c r="O5" s="148">
        <f>ifna(VLookup(H5, SwSh!A:B, 2, 0),"")</f>
        <v>378</v>
      </c>
      <c r="P5" s="161">
        <f t="shared" si="1"/>
        <v>4</v>
      </c>
      <c r="Q5" s="148" t="str">
        <f>ifna(VLookup(H5, PLA!A:C, 3, 0),"")</f>
        <v/>
      </c>
      <c r="R5" s="148" t="str">
        <f>ifna(VLookup(H5, Sv!A:B, 2, 0),"")</f>
        <v>I?</v>
      </c>
      <c r="S5" s="147" t="str">
        <f t="shared" si="2"/>
        <v>charmander</v>
      </c>
    </row>
    <row r="6" ht="31.5" customHeight="1">
      <c r="A6" s="85">
        <v>5.0</v>
      </c>
      <c r="B6" s="85">
        <v>1.0</v>
      </c>
      <c r="C6" s="85">
        <v>1.0</v>
      </c>
      <c r="D6" s="85">
        <v>5.0</v>
      </c>
      <c r="E6" s="85">
        <v>1.0</v>
      </c>
      <c r="F6" s="85">
        <v>5.0</v>
      </c>
      <c r="G6" s="42" t="str">
        <f>ifna(VLookup(S6,Shiny!B:C, 2, 0),"")</f>
        <v/>
      </c>
      <c r="H6" s="154" t="s">
        <v>75</v>
      </c>
      <c r="I6" s="155">
        <v>5.0</v>
      </c>
      <c r="J6" s="156">
        <f>IFNA(VLOOKUP(S6,'Imported Index'!C:D,2,0),1)</f>
        <v>1</v>
      </c>
      <c r="K6" s="157"/>
      <c r="L6" s="157"/>
      <c r="M6" s="42"/>
      <c r="N6" s="42"/>
      <c r="O6" s="157">
        <f>ifna(VLookup(H6, SwSh!A:B, 2, 0),"")</f>
        <v>379</v>
      </c>
      <c r="P6" s="158">
        <f t="shared" si="1"/>
        <v>5</v>
      </c>
      <c r="Q6" s="157" t="str">
        <f>ifna(VLookup(H6, PLA!A:C, 3, 0),"")</f>
        <v/>
      </c>
      <c r="R6" s="157" t="str">
        <f>ifna(VLookup(H6, Sv!A:B, 2, 0),"")</f>
        <v>I?</v>
      </c>
      <c r="S6" s="42" t="str">
        <f t="shared" si="2"/>
        <v>charmeleon</v>
      </c>
    </row>
    <row r="7" ht="31.5" customHeight="1">
      <c r="A7" s="146">
        <v>6.0</v>
      </c>
      <c r="B7" s="146">
        <v>1.0</v>
      </c>
      <c r="C7" s="146">
        <v>1.0</v>
      </c>
      <c r="D7" s="146">
        <v>6.0</v>
      </c>
      <c r="E7" s="146">
        <v>1.0</v>
      </c>
      <c r="F7" s="146">
        <v>6.0</v>
      </c>
      <c r="G7" s="147" t="str">
        <f>ifna(VLookup(S7,Shiny!B:C, 2, 0),"")</f>
        <v/>
      </c>
      <c r="H7" s="159" t="s">
        <v>76</v>
      </c>
      <c r="I7" s="160">
        <v>6.0</v>
      </c>
      <c r="J7" s="151">
        <f>IFNA(VLOOKUP(S7,'Imported Index'!C:D,2,0),1)</f>
        <v>1</v>
      </c>
      <c r="K7" s="148"/>
      <c r="L7" s="148"/>
      <c r="M7" s="147"/>
      <c r="N7" s="147"/>
      <c r="O7" s="148">
        <f>ifna(VLookup(H7, SwSh!A:B, 2, 0),"")</f>
        <v>380</v>
      </c>
      <c r="P7" s="161">
        <f t="shared" si="1"/>
        <v>6</v>
      </c>
      <c r="Q7" s="148" t="str">
        <f>ifna(VLookup(H7, PLA!A:C, 3, 0),"")</f>
        <v/>
      </c>
      <c r="R7" s="148" t="str">
        <f>ifna(VLookup(H7, Sv!A:B, 2, 0),"")</f>
        <v>I?</v>
      </c>
      <c r="S7" s="147" t="str">
        <f t="shared" si="2"/>
        <v>charizard</v>
      </c>
    </row>
    <row r="8" ht="31.5" customHeight="1">
      <c r="A8" s="85">
        <v>7.0</v>
      </c>
      <c r="B8" s="85">
        <v>1.0</v>
      </c>
      <c r="C8" s="85">
        <v>1.0</v>
      </c>
      <c r="D8" s="85">
        <v>7.0</v>
      </c>
      <c r="E8" s="85">
        <v>2.0</v>
      </c>
      <c r="F8" s="85">
        <v>1.0</v>
      </c>
      <c r="G8" s="42" t="str">
        <f>ifna(VLookup(S8,Shiny!B:C, 2, 0),"")</f>
        <v/>
      </c>
      <c r="H8" s="154" t="s">
        <v>77</v>
      </c>
      <c r="I8" s="155">
        <v>7.0</v>
      </c>
      <c r="J8" s="156">
        <f>IFNA(VLOOKUP(S8,'Imported Index'!C:D,2,0),1)</f>
        <v>1</v>
      </c>
      <c r="K8" s="157"/>
      <c r="L8" s="157"/>
      <c r="M8" s="42"/>
      <c r="N8" s="42"/>
      <c r="O8" s="157">
        <f>ifna(VLookup(H8, SwSh!A:B, 2, 0),"")</f>
        <v>71</v>
      </c>
      <c r="P8" s="158">
        <f t="shared" si="1"/>
        <v>7</v>
      </c>
      <c r="Q8" s="157" t="str">
        <f>ifna(VLookup(H8, PLA!A:C, 3, 0),"")</f>
        <v/>
      </c>
      <c r="R8" s="157" t="str">
        <f>ifna(VLookup(H8, Sv!A:B, 2, 0),"")</f>
        <v>I?</v>
      </c>
      <c r="S8" s="42" t="str">
        <f t="shared" si="2"/>
        <v>squirtle</v>
      </c>
    </row>
    <row r="9" ht="31.5" customHeight="1">
      <c r="A9" s="146">
        <v>8.0</v>
      </c>
      <c r="B9" s="146">
        <v>1.0</v>
      </c>
      <c r="C9" s="146">
        <v>1.0</v>
      </c>
      <c r="D9" s="146">
        <v>8.0</v>
      </c>
      <c r="E9" s="146">
        <v>2.0</v>
      </c>
      <c r="F9" s="146">
        <v>2.0</v>
      </c>
      <c r="G9" s="147" t="str">
        <f>ifna(VLookup(S9,Shiny!B:C, 2, 0),"")</f>
        <v/>
      </c>
      <c r="H9" s="159" t="s">
        <v>78</v>
      </c>
      <c r="I9" s="160">
        <v>8.0</v>
      </c>
      <c r="J9" s="151">
        <f>IFNA(VLOOKUP(S9,'Imported Index'!C:D,2,0),1)</f>
        <v>1</v>
      </c>
      <c r="K9" s="148"/>
      <c r="L9" s="148"/>
      <c r="M9" s="147"/>
      <c r="N9" s="147"/>
      <c r="O9" s="148">
        <f>ifna(VLookup(H9, SwSh!A:B, 2, 0),"")</f>
        <v>72</v>
      </c>
      <c r="P9" s="161">
        <f t="shared" si="1"/>
        <v>8</v>
      </c>
      <c r="Q9" s="148" t="str">
        <f>ifna(VLookup(H9, PLA!A:C, 3, 0),"")</f>
        <v/>
      </c>
      <c r="R9" s="148" t="str">
        <f>ifna(VLookup(H9, Sv!A:B, 2, 0),"")</f>
        <v>I?</v>
      </c>
      <c r="S9" s="147" t="str">
        <f t="shared" si="2"/>
        <v>wartortle</v>
      </c>
    </row>
    <row r="10" ht="31.5" customHeight="1">
      <c r="A10" s="85">
        <v>9.0</v>
      </c>
      <c r="B10" s="85">
        <v>1.0</v>
      </c>
      <c r="C10" s="85">
        <v>1.0</v>
      </c>
      <c r="D10" s="85">
        <v>9.0</v>
      </c>
      <c r="E10" s="85">
        <v>2.0</v>
      </c>
      <c r="F10" s="85">
        <v>3.0</v>
      </c>
      <c r="G10" s="42" t="str">
        <f>ifna(VLookup(S10,Shiny!B:C, 2, 0),"")</f>
        <v/>
      </c>
      <c r="H10" s="154" t="s">
        <v>79</v>
      </c>
      <c r="I10" s="155">
        <v>9.0</v>
      </c>
      <c r="J10" s="156">
        <f>IFNA(VLOOKUP(S10,'Imported Index'!C:D,2,0),1)</f>
        <v>1</v>
      </c>
      <c r="K10" s="157"/>
      <c r="L10" s="157"/>
      <c r="M10" s="42"/>
      <c r="N10" s="42"/>
      <c r="O10" s="157">
        <f>ifna(VLookup(H10, SwSh!A:B, 2, 0),"")</f>
        <v>73</v>
      </c>
      <c r="P10" s="158">
        <f t="shared" si="1"/>
        <v>9</v>
      </c>
      <c r="Q10" s="157" t="str">
        <f>ifna(VLookup(H10, PLA!A:C, 3, 0),"")</f>
        <v/>
      </c>
      <c r="R10" s="157" t="str">
        <f>ifna(VLookup(H10, Sv!A:B, 2, 0),"")</f>
        <v>I?</v>
      </c>
      <c r="S10" s="42" t="str">
        <f t="shared" si="2"/>
        <v>blastoise</v>
      </c>
    </row>
    <row r="11" ht="31.5" customHeight="1">
      <c r="A11" s="146">
        <v>10.0</v>
      </c>
      <c r="B11" s="146">
        <v>1.0</v>
      </c>
      <c r="C11" s="146">
        <v>1.0</v>
      </c>
      <c r="D11" s="146">
        <v>10.0</v>
      </c>
      <c r="E11" s="146">
        <v>2.0</v>
      </c>
      <c r="F11" s="146">
        <v>4.0</v>
      </c>
      <c r="G11" s="147" t="str">
        <f>ifna(VLookup(S11,Shiny!B:C, 2, 0),"")</f>
        <v/>
      </c>
      <c r="H11" s="159" t="s">
        <v>80</v>
      </c>
      <c r="I11" s="160">
        <v>10.0</v>
      </c>
      <c r="J11" s="151">
        <f>IFNA(VLOOKUP(S11,'Imported Index'!C:D,2,0),1)</f>
        <v>1</v>
      </c>
      <c r="K11" s="148"/>
      <c r="L11" s="148"/>
      <c r="M11" s="147"/>
      <c r="N11" s="147"/>
      <c r="O11" s="148">
        <f>ifna(VLookup(H11, SwSh!A:B, 2, 0),"")</f>
        <v>13</v>
      </c>
      <c r="P11" s="161">
        <f t="shared" si="1"/>
        <v>10</v>
      </c>
      <c r="Q11" s="148" t="str">
        <f>ifna(VLookup(H11, PLA!A:C, 3, 0),"")</f>
        <v/>
      </c>
      <c r="R11" s="148" t="str">
        <f>ifna(VLookup(H11, Sv!A:B, 2, 0),"")</f>
        <v/>
      </c>
      <c r="S11" s="147" t="str">
        <f t="shared" si="2"/>
        <v>caterpie</v>
      </c>
    </row>
    <row r="12" ht="31.5" customHeight="1">
      <c r="A12" s="85">
        <v>11.0</v>
      </c>
      <c r="B12" s="85">
        <v>1.0</v>
      </c>
      <c r="C12" s="85">
        <v>1.0</v>
      </c>
      <c r="D12" s="85">
        <v>11.0</v>
      </c>
      <c r="E12" s="85">
        <v>2.0</v>
      </c>
      <c r="F12" s="85">
        <v>5.0</v>
      </c>
      <c r="G12" s="42" t="str">
        <f>ifna(VLookup(S12,Shiny!B:C, 2, 0),"")</f>
        <v/>
      </c>
      <c r="H12" s="154" t="s">
        <v>81</v>
      </c>
      <c r="I12" s="155">
        <v>11.0</v>
      </c>
      <c r="J12" s="156">
        <f>IFNA(VLOOKUP(S12,'Imported Index'!C:D,2,0),1)</f>
        <v>1</v>
      </c>
      <c r="K12" s="157"/>
      <c r="L12" s="157"/>
      <c r="M12" s="42"/>
      <c r="N12" s="42"/>
      <c r="O12" s="157">
        <f>ifna(VLookup(H12, SwSh!A:B, 2, 0),"")</f>
        <v>14</v>
      </c>
      <c r="P12" s="158">
        <f t="shared" si="1"/>
        <v>11</v>
      </c>
      <c r="Q12" s="157" t="str">
        <f>ifna(VLookup(H12, PLA!A:C, 3, 0),"")</f>
        <v/>
      </c>
      <c r="R12" s="157" t="str">
        <f>ifna(VLookup(H12, Sv!A:B, 2, 0),"")</f>
        <v/>
      </c>
      <c r="S12" s="42" t="str">
        <f t="shared" si="2"/>
        <v>metapod</v>
      </c>
    </row>
    <row r="13" ht="31.5" customHeight="1">
      <c r="A13" s="146">
        <v>12.0</v>
      </c>
      <c r="B13" s="146">
        <v>1.0</v>
      </c>
      <c r="C13" s="146">
        <v>1.0</v>
      </c>
      <c r="D13" s="146">
        <v>12.0</v>
      </c>
      <c r="E13" s="146">
        <v>2.0</v>
      </c>
      <c r="F13" s="146">
        <v>6.0</v>
      </c>
      <c r="G13" s="147" t="str">
        <f>ifna(VLookup(S13,Shiny!B:C, 2, 0),"")</f>
        <v/>
      </c>
      <c r="H13" s="159" t="s">
        <v>82</v>
      </c>
      <c r="I13" s="160">
        <v>12.0</v>
      </c>
      <c r="J13" s="151">
        <f>IFNA(VLOOKUP(S13,'Imported Index'!C:D,2,0),1)</f>
        <v>1</v>
      </c>
      <c r="K13" s="148"/>
      <c r="L13" s="148"/>
      <c r="M13" s="147"/>
      <c r="N13" s="147"/>
      <c r="O13" s="148">
        <f>ifna(VLookup(H13, SwSh!A:B, 2, 0),"")</f>
        <v>15</v>
      </c>
      <c r="P13" s="161">
        <f t="shared" si="1"/>
        <v>12</v>
      </c>
      <c r="Q13" s="148" t="str">
        <f>ifna(VLookup(H13, PLA!A:C, 3, 0),"")</f>
        <v/>
      </c>
      <c r="R13" s="148" t="str">
        <f>ifna(VLookup(H13, Sv!A:B, 2, 0),"")</f>
        <v/>
      </c>
      <c r="S13" s="147" t="str">
        <f t="shared" si="2"/>
        <v>butterfree</v>
      </c>
    </row>
    <row r="14" ht="31.5" customHeight="1">
      <c r="A14" s="85">
        <v>13.0</v>
      </c>
      <c r="B14" s="85">
        <v>1.0</v>
      </c>
      <c r="C14" s="85">
        <v>1.0</v>
      </c>
      <c r="D14" s="85">
        <v>13.0</v>
      </c>
      <c r="E14" s="85">
        <v>3.0</v>
      </c>
      <c r="F14" s="85">
        <v>1.0</v>
      </c>
      <c r="G14" s="42" t="str">
        <f>ifna(VLookup(S14,Shiny!B:C, 2, 0),"")</f>
        <v/>
      </c>
      <c r="H14" s="154" t="s">
        <v>83</v>
      </c>
      <c r="I14" s="155">
        <v>13.0</v>
      </c>
      <c r="J14" s="156">
        <f>IFNA(VLOOKUP(S14,'Imported Index'!C:D,2,0),1)</f>
        <v>1</v>
      </c>
      <c r="K14" s="157"/>
      <c r="L14" s="157"/>
      <c r="M14" s="42"/>
      <c r="N14" s="42"/>
      <c r="O14" s="157" t="str">
        <f>ifna(VLookup(H14, SwSh!A:B, 2, 0),"")</f>
        <v/>
      </c>
      <c r="P14" s="158">
        <f t="shared" si="1"/>
        <v>13</v>
      </c>
      <c r="Q14" s="157" t="str">
        <f>ifna(VLookup(H14, PLA!A:C, 3, 0),"")</f>
        <v/>
      </c>
      <c r="R14" s="157" t="str">
        <f>ifna(VLookup(H14, Sv!A:B, 2, 0),"")</f>
        <v/>
      </c>
      <c r="S14" s="42" t="str">
        <f t="shared" si="2"/>
        <v>weedle</v>
      </c>
    </row>
    <row r="15" ht="31.5" customHeight="1">
      <c r="A15" s="146">
        <v>14.0</v>
      </c>
      <c r="B15" s="146">
        <v>1.0</v>
      </c>
      <c r="C15" s="146">
        <v>1.0</v>
      </c>
      <c r="D15" s="146">
        <v>14.0</v>
      </c>
      <c r="E15" s="146">
        <v>3.0</v>
      </c>
      <c r="F15" s="146">
        <v>2.0</v>
      </c>
      <c r="G15" s="147" t="str">
        <f>ifna(VLookup(S15,Shiny!B:C, 2, 0),"")</f>
        <v/>
      </c>
      <c r="H15" s="159" t="s">
        <v>84</v>
      </c>
      <c r="I15" s="160">
        <v>14.0</v>
      </c>
      <c r="J15" s="151">
        <f>IFNA(VLOOKUP(S15,'Imported Index'!C:D,2,0),1)</f>
        <v>1</v>
      </c>
      <c r="K15" s="148"/>
      <c r="L15" s="148"/>
      <c r="M15" s="147"/>
      <c r="N15" s="147"/>
      <c r="O15" s="148" t="str">
        <f>ifna(VLookup(H15, SwSh!A:B, 2, 0),"")</f>
        <v/>
      </c>
      <c r="P15" s="161">
        <f t="shared" si="1"/>
        <v>14</v>
      </c>
      <c r="Q15" s="148" t="str">
        <f>ifna(VLookup(H15, PLA!A:C, 3, 0),"")</f>
        <v/>
      </c>
      <c r="R15" s="148" t="str">
        <f>ifna(VLookup(H15, Sv!A:B, 2, 0),"")</f>
        <v/>
      </c>
      <c r="S15" s="147" t="str">
        <f t="shared" si="2"/>
        <v>kakuna</v>
      </c>
    </row>
    <row r="16" ht="31.5" customHeight="1">
      <c r="A16" s="85">
        <v>15.0</v>
      </c>
      <c r="B16" s="85">
        <v>1.0</v>
      </c>
      <c r="C16" s="85">
        <v>1.0</v>
      </c>
      <c r="D16" s="85">
        <v>15.0</v>
      </c>
      <c r="E16" s="85">
        <v>3.0</v>
      </c>
      <c r="F16" s="85">
        <v>3.0</v>
      </c>
      <c r="G16" s="42" t="str">
        <f>ifna(VLookup(S16,Shiny!B:C, 2, 0),"")</f>
        <v/>
      </c>
      <c r="H16" s="154" t="s">
        <v>85</v>
      </c>
      <c r="I16" s="155">
        <v>15.0</v>
      </c>
      <c r="J16" s="156">
        <f>IFNA(VLOOKUP(S16,'Imported Index'!C:D,2,0),1)</f>
        <v>1</v>
      </c>
      <c r="K16" s="157"/>
      <c r="L16" s="157"/>
      <c r="M16" s="42"/>
      <c r="N16" s="42"/>
      <c r="O16" s="157" t="str">
        <f>ifna(VLookup(H16, SwSh!A:B, 2, 0),"")</f>
        <v/>
      </c>
      <c r="P16" s="158">
        <f t="shared" si="1"/>
        <v>15</v>
      </c>
      <c r="Q16" s="157" t="str">
        <f>ifna(VLookup(H16, PLA!A:C, 3, 0),"")</f>
        <v/>
      </c>
      <c r="R16" s="157" t="str">
        <f>ifna(VLookup(H16, Sv!A:B, 2, 0),"")</f>
        <v/>
      </c>
      <c r="S16" s="42" t="str">
        <f t="shared" si="2"/>
        <v>beedrill</v>
      </c>
    </row>
    <row r="17" ht="31.5" customHeight="1">
      <c r="A17" s="146">
        <v>16.0</v>
      </c>
      <c r="B17" s="146">
        <v>1.0</v>
      </c>
      <c r="C17" s="146">
        <v>1.0</v>
      </c>
      <c r="D17" s="146">
        <v>16.0</v>
      </c>
      <c r="E17" s="146">
        <v>3.0</v>
      </c>
      <c r="F17" s="146">
        <v>4.0</v>
      </c>
      <c r="G17" s="147" t="str">
        <f>ifna(VLookup(S17,Shiny!B:C, 2, 0),"")</f>
        <v/>
      </c>
      <c r="H17" s="159" t="s">
        <v>86</v>
      </c>
      <c r="I17" s="160">
        <v>16.0</v>
      </c>
      <c r="J17" s="151">
        <f>IFNA(VLOOKUP(S17,'Imported Index'!C:D,2,0),1)</f>
        <v>1</v>
      </c>
      <c r="K17" s="148"/>
      <c r="L17" s="148"/>
      <c r="M17" s="147"/>
      <c r="N17" s="147"/>
      <c r="O17" s="148" t="str">
        <f>ifna(VLookup(H17, SwSh!A:B, 2, 0),"")</f>
        <v/>
      </c>
      <c r="P17" s="161">
        <f t="shared" si="1"/>
        <v>16</v>
      </c>
      <c r="Q17" s="148" t="str">
        <f>ifna(VLookup(H17, PLA!A:C, 3, 0),"")</f>
        <v/>
      </c>
      <c r="R17" s="148" t="str">
        <f>ifna(VLookup(H17, Sv!A:B, 2, 0),"")</f>
        <v/>
      </c>
      <c r="S17" s="147" t="str">
        <f t="shared" si="2"/>
        <v>pidgey</v>
      </c>
    </row>
    <row r="18" ht="31.5" customHeight="1">
      <c r="A18" s="85">
        <v>17.0</v>
      </c>
      <c r="B18" s="85">
        <v>1.0</v>
      </c>
      <c r="C18" s="85">
        <v>1.0</v>
      </c>
      <c r="D18" s="85">
        <v>17.0</v>
      </c>
      <c r="E18" s="85">
        <v>3.0</v>
      </c>
      <c r="F18" s="85">
        <v>5.0</v>
      </c>
      <c r="G18" s="42" t="str">
        <f>ifna(VLookup(S18,Shiny!B:C, 2, 0),"")</f>
        <v/>
      </c>
      <c r="H18" s="154" t="s">
        <v>87</v>
      </c>
      <c r="I18" s="155">
        <v>17.0</v>
      </c>
      <c r="J18" s="156">
        <f>IFNA(VLOOKUP(S18,'Imported Index'!C:D,2,0),1)</f>
        <v>1</v>
      </c>
      <c r="K18" s="157"/>
      <c r="L18" s="157"/>
      <c r="M18" s="42"/>
      <c r="N18" s="42"/>
      <c r="O18" s="157" t="str">
        <f>ifna(VLookup(H18, SwSh!A:B, 2, 0),"")</f>
        <v/>
      </c>
      <c r="P18" s="158">
        <f t="shared" si="1"/>
        <v>17</v>
      </c>
      <c r="Q18" s="157" t="str">
        <f>ifna(VLookup(H18, PLA!A:C, 3, 0),"")</f>
        <v/>
      </c>
      <c r="R18" s="157" t="str">
        <f>ifna(VLookup(H18, Sv!A:B, 2, 0),"")</f>
        <v/>
      </c>
      <c r="S18" s="42" t="str">
        <f t="shared" si="2"/>
        <v>pidgeotto</v>
      </c>
    </row>
    <row r="19" ht="31.5" customHeight="1">
      <c r="A19" s="146">
        <v>18.0</v>
      </c>
      <c r="B19" s="146">
        <v>1.0</v>
      </c>
      <c r="C19" s="146">
        <v>1.0</v>
      </c>
      <c r="D19" s="146">
        <v>18.0</v>
      </c>
      <c r="E19" s="146">
        <v>3.0</v>
      </c>
      <c r="F19" s="146">
        <v>6.0</v>
      </c>
      <c r="G19" s="147" t="str">
        <f>ifna(VLookup(S19,Shiny!B:C, 2, 0),"")</f>
        <v/>
      </c>
      <c r="H19" s="159" t="s">
        <v>88</v>
      </c>
      <c r="I19" s="160">
        <v>18.0</v>
      </c>
      <c r="J19" s="151">
        <f>IFNA(VLOOKUP(S19,'Imported Index'!C:D,2,0),1)</f>
        <v>1</v>
      </c>
      <c r="K19" s="148"/>
      <c r="L19" s="148"/>
      <c r="M19" s="147"/>
      <c r="N19" s="147"/>
      <c r="O19" s="148" t="str">
        <f>ifna(VLookup(H19, SwSh!A:B, 2, 0),"")</f>
        <v/>
      </c>
      <c r="P19" s="161">
        <f t="shared" si="1"/>
        <v>18</v>
      </c>
      <c r="Q19" s="148" t="str">
        <f>ifna(VLookup(H19, PLA!A:C, 3, 0),"")</f>
        <v/>
      </c>
      <c r="R19" s="148" t="str">
        <f>ifna(VLookup(H19, Sv!A:B, 2, 0),"")</f>
        <v/>
      </c>
      <c r="S19" s="147" t="str">
        <f t="shared" si="2"/>
        <v>pidgeot</v>
      </c>
    </row>
    <row r="20" ht="31.5" customHeight="1">
      <c r="A20" s="85">
        <v>19.0</v>
      </c>
      <c r="B20" s="85">
        <v>1.0</v>
      </c>
      <c r="C20" s="85">
        <v>1.0</v>
      </c>
      <c r="D20" s="85">
        <v>19.0</v>
      </c>
      <c r="E20" s="85">
        <v>4.0</v>
      </c>
      <c r="F20" s="85">
        <v>1.0</v>
      </c>
      <c r="G20" s="42" t="str">
        <f>ifna(VLookup(S20,Shiny!B:C, 2, 0),"")</f>
        <v/>
      </c>
      <c r="H20" s="154" t="s">
        <v>89</v>
      </c>
      <c r="I20" s="155">
        <v>19.0</v>
      </c>
      <c r="J20" s="156">
        <f>IFNA(VLOOKUP(S20,'Imported Index'!C:D,2,0),1)</f>
        <v>1</v>
      </c>
      <c r="K20" s="157"/>
      <c r="L20" s="157" t="s">
        <v>90</v>
      </c>
      <c r="M20" s="42"/>
      <c r="N20" s="42"/>
      <c r="O20" s="157" t="str">
        <f>ifna(VLookup(H20, SwSh!A:B, 2, 0),"")</f>
        <v/>
      </c>
      <c r="P20" s="158">
        <f t="shared" si="1"/>
        <v>19</v>
      </c>
      <c r="Q20" s="157" t="str">
        <f>ifna(VLookup(H20, PLA!A:C, 3, 0),"")</f>
        <v/>
      </c>
      <c r="R20" s="157" t="str">
        <f>ifna(VLookup(H20, Sv!A:B, 2, 0),"")</f>
        <v/>
      </c>
      <c r="S20" s="42" t="str">
        <f t="shared" si="2"/>
        <v>rattata</v>
      </c>
    </row>
    <row r="21" ht="31.5" customHeight="1">
      <c r="A21" s="146">
        <v>20.0</v>
      </c>
      <c r="B21" s="146">
        <v>1.0</v>
      </c>
      <c r="C21" s="146">
        <v>1.0</v>
      </c>
      <c r="D21" s="146">
        <v>20.0</v>
      </c>
      <c r="E21" s="146">
        <v>4.0</v>
      </c>
      <c r="F21" s="146">
        <v>2.0</v>
      </c>
      <c r="G21" s="147" t="str">
        <f>ifna(VLookup(S21,Shiny!B:C, 2, 0),"")</f>
        <v/>
      </c>
      <c r="H21" s="159" t="s">
        <v>89</v>
      </c>
      <c r="I21" s="160">
        <v>19.0</v>
      </c>
      <c r="J21" s="151">
        <f>IFNA(VLOOKUP(S21,'Imported Index'!C:D,2,0),1)</f>
        <v>1</v>
      </c>
      <c r="K21" s="148"/>
      <c r="L21" s="148" t="s">
        <v>91</v>
      </c>
      <c r="M21" s="146">
        <v>-1.0</v>
      </c>
      <c r="N21" s="147"/>
      <c r="O21" s="148" t="str">
        <f>ifna(VLookup(H21, SwSh!A:B, 2, 0),"")</f>
        <v/>
      </c>
      <c r="P21" s="161">
        <f t="shared" si="1"/>
        <v>19</v>
      </c>
      <c r="Q21" s="148" t="str">
        <f>ifna(VLookup(H21, PLA!A:C, 3, 0),"")</f>
        <v/>
      </c>
      <c r="R21" s="148" t="str">
        <f>ifna(VLookup(H21, Sv!A:B, 2, 0),"")</f>
        <v/>
      </c>
      <c r="S21" s="147" t="str">
        <f t="shared" si="2"/>
        <v>rattata-1</v>
      </c>
    </row>
    <row r="22" ht="31.5" customHeight="1">
      <c r="A22" s="85">
        <v>21.0</v>
      </c>
      <c r="B22" s="85">
        <v>1.0</v>
      </c>
      <c r="C22" s="85">
        <v>1.0</v>
      </c>
      <c r="D22" s="85">
        <v>21.0</v>
      </c>
      <c r="E22" s="85">
        <v>4.0</v>
      </c>
      <c r="F22" s="85">
        <v>3.0</v>
      </c>
      <c r="G22" s="42" t="str">
        <f>ifna(VLookup(S22,Shiny!B:C, 2, 0),"")</f>
        <v/>
      </c>
      <c r="H22" s="154" t="s">
        <v>92</v>
      </c>
      <c r="I22" s="155">
        <v>20.0</v>
      </c>
      <c r="J22" s="156">
        <f>IFNA(VLOOKUP(S22,'Imported Index'!C:D,2,0),1)</f>
        <v>1</v>
      </c>
      <c r="K22" s="157"/>
      <c r="L22" s="157" t="s">
        <v>90</v>
      </c>
      <c r="M22" s="42"/>
      <c r="N22" s="42"/>
      <c r="O22" s="157" t="str">
        <f>ifna(VLookup(H22, SwSh!A:B, 2, 0),"")</f>
        <v/>
      </c>
      <c r="P22" s="158">
        <f t="shared" si="1"/>
        <v>20</v>
      </c>
      <c r="Q22" s="157" t="str">
        <f>ifna(VLookup(H22, PLA!A:C, 3, 0),"")</f>
        <v/>
      </c>
      <c r="R22" s="157" t="str">
        <f>ifna(VLookup(H22, Sv!A:B, 2, 0),"")</f>
        <v/>
      </c>
      <c r="S22" s="42" t="str">
        <f t="shared" si="2"/>
        <v>raticate</v>
      </c>
    </row>
    <row r="23" ht="31.5" customHeight="1">
      <c r="A23" s="146">
        <v>22.0</v>
      </c>
      <c r="B23" s="146">
        <v>1.0</v>
      </c>
      <c r="C23" s="146">
        <v>1.0</v>
      </c>
      <c r="D23" s="146">
        <v>22.0</v>
      </c>
      <c r="E23" s="146">
        <v>4.0</v>
      </c>
      <c r="F23" s="146">
        <v>4.0</v>
      </c>
      <c r="G23" s="147" t="str">
        <f>ifna(VLookup(S23,Shiny!B:C, 2, 0),"")</f>
        <v/>
      </c>
      <c r="H23" s="159" t="s">
        <v>92</v>
      </c>
      <c r="I23" s="160">
        <v>20.0</v>
      </c>
      <c r="J23" s="151">
        <f>IFNA(VLOOKUP(S23,'Imported Index'!C:D,2,0),1)</f>
        <v>1</v>
      </c>
      <c r="K23" s="148"/>
      <c r="L23" s="148" t="s">
        <v>91</v>
      </c>
      <c r="M23" s="146">
        <v>-1.0</v>
      </c>
      <c r="N23" s="147"/>
      <c r="O23" s="148" t="str">
        <f>ifna(VLookup(H23, SwSh!A:B, 2, 0),"")</f>
        <v/>
      </c>
      <c r="P23" s="161">
        <f t="shared" si="1"/>
        <v>20</v>
      </c>
      <c r="Q23" s="148" t="str">
        <f>ifna(VLookup(H23, PLA!A:C, 3, 0),"")</f>
        <v/>
      </c>
      <c r="R23" s="148" t="str">
        <f>ifna(VLookup(H23, Sv!A:B, 2, 0),"")</f>
        <v/>
      </c>
      <c r="S23" s="147" t="str">
        <f t="shared" si="2"/>
        <v>raticate-1</v>
      </c>
    </row>
    <row r="24" ht="31.5" customHeight="1">
      <c r="A24" s="85">
        <v>23.0</v>
      </c>
      <c r="B24" s="85">
        <v>1.0</v>
      </c>
      <c r="C24" s="85">
        <v>1.0</v>
      </c>
      <c r="D24" s="85">
        <v>23.0</v>
      </c>
      <c r="E24" s="85">
        <v>4.0</v>
      </c>
      <c r="F24" s="85">
        <v>5.0</v>
      </c>
      <c r="G24" s="42" t="str">
        <f>ifna(VLookup(S24,Shiny!B:C, 2, 0),"")</f>
        <v/>
      </c>
      <c r="H24" s="154" t="s">
        <v>93</v>
      </c>
      <c r="I24" s="155">
        <v>21.0</v>
      </c>
      <c r="J24" s="156">
        <f>IFNA(VLOOKUP(S24,'Imported Index'!C:D,2,0),1)</f>
        <v>1</v>
      </c>
      <c r="K24" s="157"/>
      <c r="L24" s="157"/>
      <c r="M24" s="42"/>
      <c r="N24" s="42"/>
      <c r="O24" s="157" t="str">
        <f>ifna(VLookup(H24, SwSh!A:B, 2, 0),"")</f>
        <v/>
      </c>
      <c r="P24" s="158">
        <f t="shared" si="1"/>
        <v>21</v>
      </c>
      <c r="Q24" s="157" t="str">
        <f>ifna(VLookup(H24, PLA!A:C, 3, 0),"")</f>
        <v/>
      </c>
      <c r="R24" s="157" t="str">
        <f>ifna(VLookup(H24, Sv!A:B, 2, 0),"")</f>
        <v/>
      </c>
      <c r="S24" s="42" t="str">
        <f t="shared" si="2"/>
        <v>spearow</v>
      </c>
    </row>
    <row r="25" ht="31.5" customHeight="1">
      <c r="A25" s="146">
        <v>24.0</v>
      </c>
      <c r="B25" s="146">
        <v>1.0</v>
      </c>
      <c r="C25" s="146">
        <v>1.0</v>
      </c>
      <c r="D25" s="146">
        <v>24.0</v>
      </c>
      <c r="E25" s="146">
        <v>4.0</v>
      </c>
      <c r="F25" s="146">
        <v>6.0</v>
      </c>
      <c r="G25" s="147" t="str">
        <f>ifna(VLookup(S25,Shiny!B:C, 2, 0),"")</f>
        <v/>
      </c>
      <c r="H25" s="159" t="s">
        <v>94</v>
      </c>
      <c r="I25" s="160">
        <v>22.0</v>
      </c>
      <c r="J25" s="151">
        <f>IFNA(VLOOKUP(S25,'Imported Index'!C:D,2,0),1)</f>
        <v>1</v>
      </c>
      <c r="K25" s="148"/>
      <c r="L25" s="148"/>
      <c r="M25" s="147"/>
      <c r="N25" s="147"/>
      <c r="O25" s="148" t="str">
        <f>ifna(VLookup(H25, SwSh!A:B, 2, 0),"")</f>
        <v/>
      </c>
      <c r="P25" s="161">
        <f t="shared" si="1"/>
        <v>22</v>
      </c>
      <c r="Q25" s="148" t="str">
        <f>ifna(VLookup(H25, PLA!A:C, 3, 0),"")</f>
        <v/>
      </c>
      <c r="R25" s="148" t="str">
        <f>ifna(VLookup(H25, Sv!A:B, 2, 0),"")</f>
        <v/>
      </c>
      <c r="S25" s="147" t="str">
        <f t="shared" si="2"/>
        <v>fearow</v>
      </c>
    </row>
    <row r="26" ht="31.5" customHeight="1">
      <c r="A26" s="85">
        <v>25.0</v>
      </c>
      <c r="B26" s="85">
        <v>1.0</v>
      </c>
      <c r="C26" s="85">
        <v>1.0</v>
      </c>
      <c r="D26" s="85">
        <v>25.0</v>
      </c>
      <c r="E26" s="85">
        <v>5.0</v>
      </c>
      <c r="F26" s="85">
        <v>1.0</v>
      </c>
      <c r="G26" s="42" t="str">
        <f>ifna(VLookup(S26,Shiny!B:C, 2, 0),"")</f>
        <v/>
      </c>
      <c r="H26" s="154" t="s">
        <v>95</v>
      </c>
      <c r="I26" s="155">
        <v>23.0</v>
      </c>
      <c r="J26" s="156">
        <f>IFNA(VLOOKUP(S26,'Imported Index'!C:D,2,0),1)</f>
        <v>1</v>
      </c>
      <c r="K26" s="157"/>
      <c r="L26" s="157"/>
      <c r="M26" s="42"/>
      <c r="N26" s="42"/>
      <c r="O26" s="157" t="str">
        <f>ifna(VLookup(H26, SwSh!A:B, 2, 0),"")</f>
        <v/>
      </c>
      <c r="P26" s="158">
        <f t="shared" si="1"/>
        <v>23</v>
      </c>
      <c r="Q26" s="157" t="str">
        <f>ifna(VLookup(H26, PLA!A:C, 3, 0),"")</f>
        <v/>
      </c>
      <c r="R26" s="157" t="str">
        <f>ifna(VLookup(H26, Sv!A:B, 2, 0),"")</f>
        <v>K018</v>
      </c>
      <c r="S26" s="42" t="str">
        <f t="shared" si="2"/>
        <v>ekans</v>
      </c>
    </row>
    <row r="27" ht="31.5" customHeight="1">
      <c r="A27" s="146">
        <v>26.0</v>
      </c>
      <c r="B27" s="146">
        <v>1.0</v>
      </c>
      <c r="C27" s="146">
        <v>1.0</v>
      </c>
      <c r="D27" s="146">
        <v>26.0</v>
      </c>
      <c r="E27" s="146">
        <v>5.0</v>
      </c>
      <c r="F27" s="146">
        <v>2.0</v>
      </c>
      <c r="G27" s="147" t="str">
        <f>ifna(VLookup(S27,Shiny!B:C, 2, 0),"")</f>
        <v/>
      </c>
      <c r="H27" s="159" t="s">
        <v>96</v>
      </c>
      <c r="I27" s="160">
        <v>24.0</v>
      </c>
      <c r="J27" s="151">
        <f>IFNA(VLOOKUP(S27,'Imported Index'!C:D,2,0),1)</f>
        <v>1</v>
      </c>
      <c r="K27" s="148"/>
      <c r="L27" s="148"/>
      <c r="M27" s="147"/>
      <c r="N27" s="147"/>
      <c r="O27" s="148" t="str">
        <f>ifna(VLookup(H27, SwSh!A:B, 2, 0),"")</f>
        <v/>
      </c>
      <c r="P27" s="161">
        <f t="shared" si="1"/>
        <v>24</v>
      </c>
      <c r="Q27" s="148" t="str">
        <f>ifna(VLookup(H27, PLA!A:C, 3, 0),"")</f>
        <v/>
      </c>
      <c r="R27" s="148" t="str">
        <f>ifna(VLookup(H27, Sv!A:B, 2, 0),"")</f>
        <v>K019</v>
      </c>
      <c r="S27" s="147" t="str">
        <f t="shared" si="2"/>
        <v>arbok</v>
      </c>
    </row>
    <row r="28" ht="31.5" customHeight="1">
      <c r="A28" s="85">
        <v>27.0</v>
      </c>
      <c r="B28" s="85">
        <v>1.0</v>
      </c>
      <c r="C28" s="85">
        <v>1.0</v>
      </c>
      <c r="D28" s="85">
        <v>27.0</v>
      </c>
      <c r="E28" s="85">
        <v>5.0</v>
      </c>
      <c r="F28" s="85">
        <v>3.0</v>
      </c>
      <c r="G28" s="42" t="str">
        <f>ifna(VLookup(S28,Shiny!B:C, 2, 0),"")</f>
        <v/>
      </c>
      <c r="H28" s="154" t="s">
        <v>97</v>
      </c>
      <c r="I28" s="155">
        <v>25.0</v>
      </c>
      <c r="J28" s="156">
        <f>IFNA(VLOOKUP(S28,'Imported Index'!C:D,2,0),1)</f>
        <v>1</v>
      </c>
      <c r="K28" s="156"/>
      <c r="L28" s="157"/>
      <c r="M28" s="42"/>
      <c r="N28" s="42"/>
      <c r="O28" s="157">
        <f>ifna(VLookup(H28, SwSh!A:B, 2, 0),"")</f>
        <v>85</v>
      </c>
      <c r="P28" s="158">
        <f t="shared" si="1"/>
        <v>25</v>
      </c>
      <c r="Q28" s="157">
        <f>ifna(VLookup(H28, PLA!A:C, 3, 0),"")</f>
        <v>56</v>
      </c>
      <c r="R28" s="157">
        <f>ifna(VLookup(H28, Sv!A:B, 2, 0),"")</f>
        <v>74</v>
      </c>
      <c r="S28" s="42" t="str">
        <f t="shared" si="2"/>
        <v>pikachu</v>
      </c>
    </row>
    <row r="29" ht="31.5" customHeight="1">
      <c r="A29" s="146">
        <v>28.0</v>
      </c>
      <c r="B29" s="146">
        <v>1.0</v>
      </c>
      <c r="C29" s="146">
        <v>1.0</v>
      </c>
      <c r="D29" s="146">
        <v>28.0</v>
      </c>
      <c r="E29" s="146">
        <v>5.0</v>
      </c>
      <c r="F29" s="146">
        <v>4.0</v>
      </c>
      <c r="G29" s="147" t="str">
        <f>ifna(VLookup(S29,Shiny!B:C, 2, 0),"")</f>
        <v/>
      </c>
      <c r="H29" s="159" t="s">
        <v>98</v>
      </c>
      <c r="I29" s="160">
        <v>26.0</v>
      </c>
      <c r="J29" s="151">
        <f>IFNA(VLOOKUP(S29,'Imported Index'!C:D,2,0),1)</f>
        <v>1</v>
      </c>
      <c r="K29" s="151"/>
      <c r="L29" s="148" t="s">
        <v>90</v>
      </c>
      <c r="M29" s="147"/>
      <c r="N29" s="147"/>
      <c r="O29" s="148">
        <f>ifna(VLookup(H29, SwSh!A:B, 2, 0),"")</f>
        <v>86</v>
      </c>
      <c r="P29" s="161">
        <f t="shared" si="1"/>
        <v>26</v>
      </c>
      <c r="Q29" s="148">
        <f>ifna(VLookup(H29, PLA!A:C, 3, 0),"")</f>
        <v>57</v>
      </c>
      <c r="R29" s="148">
        <f>ifna(VLookup(H29, Sv!A:B, 2, 0),"")</f>
        <v>75</v>
      </c>
      <c r="S29" s="147" t="str">
        <f t="shared" si="2"/>
        <v>raichu</v>
      </c>
    </row>
    <row r="30" ht="31.5" customHeight="1">
      <c r="A30" s="85">
        <v>29.0</v>
      </c>
      <c r="B30" s="85">
        <v>1.0</v>
      </c>
      <c r="C30" s="85">
        <v>1.0</v>
      </c>
      <c r="D30" s="85">
        <v>29.0</v>
      </c>
      <c r="E30" s="85">
        <v>5.0</v>
      </c>
      <c r="F30" s="85">
        <v>5.0</v>
      </c>
      <c r="G30" s="42" t="str">
        <f>ifna(VLookup(S30,Shiny!B:C, 2, 0),"")</f>
        <v/>
      </c>
      <c r="H30" s="154" t="s">
        <v>98</v>
      </c>
      <c r="I30" s="155">
        <v>26.0</v>
      </c>
      <c r="J30" s="156">
        <f>IFNA(VLOOKUP(S30,'Imported Index'!C:D,2,0),1)</f>
        <v>1</v>
      </c>
      <c r="K30" s="156"/>
      <c r="L30" s="157" t="s">
        <v>91</v>
      </c>
      <c r="M30" s="85">
        <v>-1.0</v>
      </c>
      <c r="N30" s="42"/>
      <c r="O30" s="49">
        <f>ifna(VLookup(H30, SwSh!A:B, 2, 0),"")</f>
        <v>86</v>
      </c>
      <c r="P30" s="162"/>
      <c r="Q30" s="157"/>
      <c r="R30" s="157">
        <f>ifna(VLookup(H30, Sv!A:B, 2, 0),"")</f>
        <v>75</v>
      </c>
      <c r="S30" s="42" t="str">
        <f t="shared" si="2"/>
        <v>raichu-1</v>
      </c>
    </row>
    <row r="31" ht="31.5" customHeight="1">
      <c r="A31" s="146">
        <v>30.0</v>
      </c>
      <c r="B31" s="146">
        <v>1.0</v>
      </c>
      <c r="C31" s="146">
        <v>1.0</v>
      </c>
      <c r="D31" s="146">
        <v>30.0</v>
      </c>
      <c r="E31" s="146">
        <v>5.0</v>
      </c>
      <c r="F31" s="146">
        <v>6.0</v>
      </c>
      <c r="G31" s="147" t="str">
        <f>ifna(VLookup(S31,Shiny!B:C, 2, 0),"")</f>
        <v/>
      </c>
      <c r="H31" s="159" t="s">
        <v>99</v>
      </c>
      <c r="I31" s="160">
        <v>27.0</v>
      </c>
      <c r="J31" s="151">
        <f>IFNA(VLOOKUP(S31,'Imported Index'!C:D,2,0),1)</f>
        <v>1</v>
      </c>
      <c r="K31" s="148"/>
      <c r="L31" s="148" t="s">
        <v>90</v>
      </c>
      <c r="M31" s="147"/>
      <c r="N31" s="147"/>
      <c r="O31" s="148">
        <f>ifna(VLookup(H31, SwSh!A:B, 2, 0),"")</f>
        <v>168</v>
      </c>
      <c r="P31" s="161">
        <f t="shared" ref="P31:P58" si="3">ifna((I31),"")</f>
        <v>27</v>
      </c>
      <c r="Q31" s="148" t="str">
        <f>ifna(VLookup(H31, PLA!A:C, 3, 0),"")</f>
        <v/>
      </c>
      <c r="R31" s="148" t="str">
        <f>ifna(VLookup(H31, Sv!A:B, 2, 0),"")</f>
        <v>K116</v>
      </c>
      <c r="S31" s="147" t="str">
        <f t="shared" si="2"/>
        <v>sandshrew</v>
      </c>
    </row>
    <row r="32" ht="31.5" customHeight="1">
      <c r="A32" s="85">
        <v>31.0</v>
      </c>
      <c r="B32" s="85">
        <v>1.0</v>
      </c>
      <c r="C32" s="85">
        <v>2.0</v>
      </c>
      <c r="D32" s="85">
        <v>1.0</v>
      </c>
      <c r="E32" s="85">
        <v>1.0</v>
      </c>
      <c r="F32" s="85">
        <v>1.0</v>
      </c>
      <c r="G32" s="42" t="str">
        <f>ifna(VLookup(S32,Shiny!B:C, 2, 0),"")</f>
        <v/>
      </c>
      <c r="H32" s="154" t="s">
        <v>99</v>
      </c>
      <c r="I32" s="155">
        <v>27.0</v>
      </c>
      <c r="J32" s="156">
        <f>IFNA(VLOOKUP(S32,'Imported Index'!C:D,2,0),1)</f>
        <v>1</v>
      </c>
      <c r="K32" s="157"/>
      <c r="L32" s="157" t="s">
        <v>91</v>
      </c>
      <c r="M32" s="85">
        <v>-1.0</v>
      </c>
      <c r="N32" s="42"/>
      <c r="O32" s="157">
        <f>ifna(VLookup(H32, SwSh!A:B, 2, 0),"")</f>
        <v>168</v>
      </c>
      <c r="P32" s="158">
        <f t="shared" si="3"/>
        <v>27</v>
      </c>
      <c r="Q32" s="157" t="str">
        <f>ifna(VLookup(H32, PLA!A:C, 3, 0),"")</f>
        <v/>
      </c>
      <c r="R32" s="157" t="str">
        <f>ifna(VLookup(H32, Sv!A:B, 2, 0),"")</f>
        <v>K116</v>
      </c>
      <c r="S32" s="42" t="str">
        <f t="shared" si="2"/>
        <v>sandshrew-1</v>
      </c>
    </row>
    <row r="33" ht="31.5" customHeight="1">
      <c r="A33" s="146">
        <v>32.0</v>
      </c>
      <c r="B33" s="146">
        <v>1.0</v>
      </c>
      <c r="C33" s="146">
        <v>2.0</v>
      </c>
      <c r="D33" s="146">
        <v>2.0</v>
      </c>
      <c r="E33" s="146">
        <v>1.0</v>
      </c>
      <c r="F33" s="146">
        <v>2.0</v>
      </c>
      <c r="G33" s="147" t="str">
        <f>ifna(VLookup(S33,Shiny!B:C, 2, 0),"")</f>
        <v/>
      </c>
      <c r="H33" s="159" t="s">
        <v>100</v>
      </c>
      <c r="I33" s="160">
        <v>28.0</v>
      </c>
      <c r="J33" s="151">
        <f>IFNA(VLOOKUP(S33,'Imported Index'!C:D,2,0),1)</f>
        <v>1</v>
      </c>
      <c r="K33" s="151"/>
      <c r="L33" s="148" t="s">
        <v>90</v>
      </c>
      <c r="M33" s="147"/>
      <c r="N33" s="147"/>
      <c r="O33" s="148">
        <f>ifna(VLookup(H33, SwSh!A:B, 2, 0),"")</f>
        <v>169</v>
      </c>
      <c r="P33" s="161">
        <f t="shared" si="3"/>
        <v>28</v>
      </c>
      <c r="Q33" s="148" t="str">
        <f>ifna(VLookup(H33, PLA!A:C, 3, 0),"")</f>
        <v/>
      </c>
      <c r="R33" s="148" t="str">
        <f>ifna(VLookup(H33, Sv!A:B, 2, 0),"")</f>
        <v>K117</v>
      </c>
      <c r="S33" s="147" t="str">
        <f t="shared" si="2"/>
        <v>sandslash</v>
      </c>
    </row>
    <row r="34" ht="31.5" customHeight="1">
      <c r="A34" s="85">
        <v>33.0</v>
      </c>
      <c r="B34" s="85">
        <v>1.0</v>
      </c>
      <c r="C34" s="85">
        <v>2.0</v>
      </c>
      <c r="D34" s="85">
        <v>3.0</v>
      </c>
      <c r="E34" s="85">
        <v>1.0</v>
      </c>
      <c r="F34" s="85">
        <v>3.0</v>
      </c>
      <c r="G34" s="42" t="str">
        <f>ifna(VLookup(S34,Shiny!B:C, 2, 0),"")</f>
        <v/>
      </c>
      <c r="H34" s="154" t="s">
        <v>100</v>
      </c>
      <c r="I34" s="155">
        <v>28.0</v>
      </c>
      <c r="J34" s="156">
        <f>IFNA(VLOOKUP(S34,'Imported Index'!C:D,2,0),1)</f>
        <v>1</v>
      </c>
      <c r="K34" s="157"/>
      <c r="L34" s="157" t="s">
        <v>91</v>
      </c>
      <c r="M34" s="85">
        <v>-1.0</v>
      </c>
      <c r="N34" s="42"/>
      <c r="O34" s="157">
        <f>ifna(VLookup(H34, SwSh!A:B, 2, 0),"")</f>
        <v>169</v>
      </c>
      <c r="P34" s="158">
        <f t="shared" si="3"/>
        <v>28</v>
      </c>
      <c r="Q34" s="157" t="str">
        <f>ifna(VLookup(H34, PLA!A:C, 3, 0),"")</f>
        <v/>
      </c>
      <c r="R34" s="157" t="str">
        <f>ifna(VLookup(H34, Sv!A:B, 2, 0),"")</f>
        <v>K117</v>
      </c>
      <c r="S34" s="42" t="str">
        <f t="shared" si="2"/>
        <v>sandslash-1</v>
      </c>
    </row>
    <row r="35" ht="31.5" customHeight="1">
      <c r="A35" s="146">
        <v>34.0</v>
      </c>
      <c r="B35" s="146">
        <v>1.0</v>
      </c>
      <c r="C35" s="146">
        <v>2.0</v>
      </c>
      <c r="D35" s="146">
        <v>4.0</v>
      </c>
      <c r="E35" s="146">
        <v>1.0</v>
      </c>
      <c r="F35" s="146">
        <v>4.0</v>
      </c>
      <c r="G35" s="147" t="str">
        <f>ifna(VLookup(S35,Shiny!B:C, 2, 0),"")</f>
        <v/>
      </c>
      <c r="H35" s="159" t="s">
        <v>101</v>
      </c>
      <c r="I35" s="160">
        <v>29.0</v>
      </c>
      <c r="J35" s="151">
        <f>IFNA(VLOOKUP(S35,'Imported Index'!C:D,2,0),1)</f>
        <v>1</v>
      </c>
      <c r="K35" s="148"/>
      <c r="L35" s="148"/>
      <c r="M35" s="147"/>
      <c r="N35" s="147"/>
      <c r="O35" s="148">
        <f>ifna(VLookup(H35, SwSh!A:B, 2, 0),"")</f>
        <v>65</v>
      </c>
      <c r="P35" s="161">
        <f t="shared" si="3"/>
        <v>29</v>
      </c>
      <c r="Q35" s="148" t="str">
        <f>ifna(VLookup(H35, PLA!A:C, 3, 0),"")</f>
        <v/>
      </c>
      <c r="R35" s="148" t="str">
        <f>ifna(VLookup(H35, Sv!A:B, 2, 0),"")</f>
        <v/>
      </c>
      <c r="S35" s="147" t="str">
        <f t="shared" si="2"/>
        <v>nidoran♀</v>
      </c>
    </row>
    <row r="36" ht="31.5" customHeight="1">
      <c r="A36" s="85">
        <v>35.0</v>
      </c>
      <c r="B36" s="85">
        <v>1.0</v>
      </c>
      <c r="C36" s="85">
        <v>2.0</v>
      </c>
      <c r="D36" s="85">
        <v>5.0</v>
      </c>
      <c r="E36" s="85">
        <v>1.0</v>
      </c>
      <c r="F36" s="85">
        <v>5.0</v>
      </c>
      <c r="G36" s="42" t="str">
        <f>ifna(VLookup(S36,Shiny!B:C, 2, 0),"")</f>
        <v/>
      </c>
      <c r="H36" s="154" t="s">
        <v>102</v>
      </c>
      <c r="I36" s="155">
        <v>30.0</v>
      </c>
      <c r="J36" s="156">
        <f>IFNA(VLOOKUP(S36,'Imported Index'!C:D,2,0),1)</f>
        <v>1</v>
      </c>
      <c r="K36" s="157"/>
      <c r="L36" s="157"/>
      <c r="M36" s="42"/>
      <c r="N36" s="42"/>
      <c r="O36" s="157">
        <f>ifna(VLookup(H36, SwSh!A:B, 2, 0),"")</f>
        <v>66</v>
      </c>
      <c r="P36" s="158">
        <f t="shared" si="3"/>
        <v>30</v>
      </c>
      <c r="Q36" s="157" t="str">
        <f>ifna(VLookup(H36, PLA!A:C, 3, 0),"")</f>
        <v/>
      </c>
      <c r="R36" s="157" t="str">
        <f>ifna(VLookup(H36, Sv!A:B, 2, 0),"")</f>
        <v/>
      </c>
      <c r="S36" s="42" t="str">
        <f t="shared" si="2"/>
        <v>nidorina</v>
      </c>
    </row>
    <row r="37" ht="31.5" customHeight="1">
      <c r="A37" s="146">
        <v>36.0</v>
      </c>
      <c r="B37" s="146">
        <v>1.0</v>
      </c>
      <c r="C37" s="146">
        <v>2.0</v>
      </c>
      <c r="D37" s="146">
        <v>6.0</v>
      </c>
      <c r="E37" s="146">
        <v>1.0</v>
      </c>
      <c r="F37" s="146">
        <v>6.0</v>
      </c>
      <c r="G37" s="147" t="str">
        <f>ifna(VLookup(S37,Shiny!B:C, 2, 0),"")</f>
        <v/>
      </c>
      <c r="H37" s="159" t="s">
        <v>103</v>
      </c>
      <c r="I37" s="160">
        <v>31.0</v>
      </c>
      <c r="J37" s="151">
        <f>IFNA(VLOOKUP(S37,'Imported Index'!C:D,2,0),1)</f>
        <v>1</v>
      </c>
      <c r="K37" s="148"/>
      <c r="L37" s="148"/>
      <c r="M37" s="147"/>
      <c r="N37" s="147"/>
      <c r="O37" s="148">
        <f>ifna(VLookup(H37, SwSh!A:B, 2, 0),"")</f>
        <v>67</v>
      </c>
      <c r="P37" s="161">
        <f t="shared" si="3"/>
        <v>31</v>
      </c>
      <c r="Q37" s="148" t="str">
        <f>ifna(VLookup(H37, PLA!A:C, 3, 0),"")</f>
        <v/>
      </c>
      <c r="R37" s="148" t="str">
        <f>ifna(VLookup(H37, Sv!A:B, 2, 0),"")</f>
        <v/>
      </c>
      <c r="S37" s="147" t="str">
        <f t="shared" si="2"/>
        <v>nidoqueen</v>
      </c>
    </row>
    <row r="38" ht="31.5" customHeight="1">
      <c r="A38" s="85">
        <v>37.0</v>
      </c>
      <c r="B38" s="85">
        <v>1.0</v>
      </c>
      <c r="C38" s="85">
        <v>2.0</v>
      </c>
      <c r="D38" s="85">
        <v>7.0</v>
      </c>
      <c r="E38" s="85">
        <v>2.0</v>
      </c>
      <c r="F38" s="85">
        <v>1.0</v>
      </c>
      <c r="G38" s="42" t="str">
        <f>ifna(VLookup(S38,Shiny!B:C, 2, 0),"")</f>
        <v/>
      </c>
      <c r="H38" s="154" t="s">
        <v>104</v>
      </c>
      <c r="I38" s="155">
        <v>32.0</v>
      </c>
      <c r="J38" s="156">
        <f>IFNA(VLOOKUP(S38,'Imported Index'!C:D,2,0),1)</f>
        <v>1</v>
      </c>
      <c r="K38" s="157"/>
      <c r="L38" s="157"/>
      <c r="M38" s="42"/>
      <c r="N38" s="42"/>
      <c r="O38" s="157">
        <f>ifna(VLookup(H38, SwSh!A:B, 2, 0),"")</f>
        <v>68</v>
      </c>
      <c r="P38" s="158">
        <f t="shared" si="3"/>
        <v>32</v>
      </c>
      <c r="Q38" s="157" t="str">
        <f>ifna(VLookup(H38, PLA!A:C, 3, 0),"")</f>
        <v/>
      </c>
      <c r="R38" s="157" t="str">
        <f>ifna(VLookup(H38, Sv!A:B, 2, 0),"")</f>
        <v/>
      </c>
      <c r="S38" s="42" t="str">
        <f t="shared" si="2"/>
        <v>nidoran♂</v>
      </c>
    </row>
    <row r="39" ht="31.5" customHeight="1">
      <c r="A39" s="146">
        <v>38.0</v>
      </c>
      <c r="B39" s="146">
        <v>1.0</v>
      </c>
      <c r="C39" s="146">
        <v>2.0</v>
      </c>
      <c r="D39" s="146">
        <v>8.0</v>
      </c>
      <c r="E39" s="146">
        <v>2.0</v>
      </c>
      <c r="F39" s="146">
        <v>2.0</v>
      </c>
      <c r="G39" s="147" t="str">
        <f>ifna(VLookup(S39,Shiny!B:C, 2, 0),"")</f>
        <v/>
      </c>
      <c r="H39" s="159" t="s">
        <v>105</v>
      </c>
      <c r="I39" s="160">
        <v>33.0</v>
      </c>
      <c r="J39" s="151">
        <f>IFNA(VLOOKUP(S39,'Imported Index'!C:D,2,0),1)</f>
        <v>1</v>
      </c>
      <c r="K39" s="148"/>
      <c r="L39" s="148"/>
      <c r="M39" s="147"/>
      <c r="N39" s="147"/>
      <c r="O39" s="148">
        <f>ifna(VLookup(H39, SwSh!A:B, 2, 0),"")</f>
        <v>69</v>
      </c>
      <c r="P39" s="161">
        <f t="shared" si="3"/>
        <v>33</v>
      </c>
      <c r="Q39" s="148" t="str">
        <f>ifna(VLookup(H39, PLA!A:C, 3, 0),"")</f>
        <v/>
      </c>
      <c r="R39" s="148" t="str">
        <f>ifna(VLookup(H39, Sv!A:B, 2, 0),"")</f>
        <v/>
      </c>
      <c r="S39" s="147" t="str">
        <f t="shared" si="2"/>
        <v>nidorino</v>
      </c>
    </row>
    <row r="40" ht="31.5" customHeight="1">
      <c r="A40" s="85">
        <v>39.0</v>
      </c>
      <c r="B40" s="85">
        <v>1.0</v>
      </c>
      <c r="C40" s="85">
        <v>2.0</v>
      </c>
      <c r="D40" s="85">
        <v>9.0</v>
      </c>
      <c r="E40" s="85">
        <v>2.0</v>
      </c>
      <c r="F40" s="85">
        <v>3.0</v>
      </c>
      <c r="G40" s="42" t="str">
        <f>ifna(VLookup(S40,Shiny!B:C, 2, 0),"")</f>
        <v/>
      </c>
      <c r="H40" s="154" t="s">
        <v>106</v>
      </c>
      <c r="I40" s="155">
        <v>34.0</v>
      </c>
      <c r="J40" s="156">
        <f>IFNA(VLOOKUP(S40,'Imported Index'!C:D,2,0),1)</f>
        <v>1</v>
      </c>
      <c r="K40" s="157"/>
      <c r="L40" s="157"/>
      <c r="M40" s="42"/>
      <c r="N40" s="42"/>
      <c r="O40" s="157">
        <f>ifna(VLookup(H40, SwSh!A:B, 2, 0),"")</f>
        <v>70</v>
      </c>
      <c r="P40" s="158">
        <f t="shared" si="3"/>
        <v>34</v>
      </c>
      <c r="Q40" s="157" t="str">
        <f>ifna(VLookup(H40, PLA!A:C, 3, 0),"")</f>
        <v/>
      </c>
      <c r="R40" s="157" t="str">
        <f>ifna(VLookup(H40, Sv!A:B, 2, 0),"")</f>
        <v/>
      </c>
      <c r="S40" s="42" t="str">
        <f t="shared" si="2"/>
        <v>nidoking</v>
      </c>
    </row>
    <row r="41" ht="31.5" customHeight="1">
      <c r="A41" s="146">
        <v>40.0</v>
      </c>
      <c r="B41" s="146">
        <v>1.0</v>
      </c>
      <c r="C41" s="146">
        <v>2.0</v>
      </c>
      <c r="D41" s="146">
        <v>10.0</v>
      </c>
      <c r="E41" s="146">
        <v>2.0</v>
      </c>
      <c r="F41" s="146">
        <v>4.0</v>
      </c>
      <c r="G41" s="147" t="str">
        <f>ifna(VLookup(S41,Shiny!B:C, 2, 0),"")</f>
        <v/>
      </c>
      <c r="H41" s="159" t="s">
        <v>107</v>
      </c>
      <c r="I41" s="160">
        <v>35.0</v>
      </c>
      <c r="J41" s="151">
        <f>IFNA(VLOOKUP(S41,'Imported Index'!C:D,2,0),1)</f>
        <v>1</v>
      </c>
      <c r="K41" s="148"/>
      <c r="L41" s="148"/>
      <c r="M41" s="147"/>
      <c r="N41" s="147"/>
      <c r="O41" s="148">
        <f>ifna(VLookup(H41, SwSh!A:B, 2, 0),"")</f>
        <v>44</v>
      </c>
      <c r="P41" s="161">
        <f t="shared" si="3"/>
        <v>35</v>
      </c>
      <c r="Q41" s="148">
        <f>ifna(VLookup(H41, PLA!A:C, 3, 0),"")</f>
        <v>200</v>
      </c>
      <c r="R41" s="148" t="str">
        <f>ifna(VLookup(H41, Sv!A:B, 2, 0),"")</f>
        <v>K152</v>
      </c>
      <c r="S41" s="147" t="str">
        <f t="shared" si="2"/>
        <v>clefairy</v>
      </c>
    </row>
    <row r="42" ht="31.5" customHeight="1">
      <c r="A42" s="85">
        <v>41.0</v>
      </c>
      <c r="B42" s="85">
        <v>1.0</v>
      </c>
      <c r="C42" s="85">
        <v>2.0</v>
      </c>
      <c r="D42" s="85">
        <v>11.0</v>
      </c>
      <c r="E42" s="85">
        <v>2.0</v>
      </c>
      <c r="F42" s="85">
        <v>5.0</v>
      </c>
      <c r="G42" s="42" t="str">
        <f>ifna(VLookup(S42,Shiny!B:C, 2, 0),"")</f>
        <v/>
      </c>
      <c r="H42" s="154" t="s">
        <v>108</v>
      </c>
      <c r="I42" s="155">
        <v>36.0</v>
      </c>
      <c r="J42" s="156">
        <f>IFNA(VLOOKUP(S42,'Imported Index'!C:D,2,0),1)</f>
        <v>1</v>
      </c>
      <c r="K42" s="157"/>
      <c r="L42" s="157"/>
      <c r="M42" s="42"/>
      <c r="N42" s="42"/>
      <c r="O42" s="157">
        <f>ifna(VLookup(H42, SwSh!A:B, 2, 0),"")</f>
        <v>45</v>
      </c>
      <c r="P42" s="158">
        <f t="shared" si="3"/>
        <v>36</v>
      </c>
      <c r="Q42" s="157">
        <f>ifna(VLookup(H42, PLA!A:C, 3, 0),"")</f>
        <v>201</v>
      </c>
      <c r="R42" s="157" t="str">
        <f>ifna(VLookup(H42, Sv!A:B, 2, 0),"")</f>
        <v>K153</v>
      </c>
      <c r="S42" s="42" t="str">
        <f t="shared" si="2"/>
        <v>clefable</v>
      </c>
    </row>
    <row r="43" ht="31.5" customHeight="1">
      <c r="A43" s="146">
        <v>42.0</v>
      </c>
      <c r="B43" s="146">
        <v>1.0</v>
      </c>
      <c r="C43" s="146">
        <v>2.0</v>
      </c>
      <c r="D43" s="146">
        <v>12.0</v>
      </c>
      <c r="E43" s="146">
        <v>2.0</v>
      </c>
      <c r="F43" s="146">
        <v>6.0</v>
      </c>
      <c r="G43" s="147" t="str">
        <f>ifna(VLookup(S43,Shiny!B:C, 2, 0),"")</f>
        <v/>
      </c>
      <c r="H43" s="159" t="s">
        <v>109</v>
      </c>
      <c r="I43" s="160">
        <v>37.0</v>
      </c>
      <c r="J43" s="151">
        <f>IFNA(VLOOKUP(S43,'Imported Index'!C:D,2,0),1)</f>
        <v>1</v>
      </c>
      <c r="K43" s="148"/>
      <c r="L43" s="148" t="s">
        <v>90</v>
      </c>
      <c r="M43" s="147"/>
      <c r="N43" s="147"/>
      <c r="O43" s="148">
        <f>ifna(VLookup(H43, SwSh!A:B, 2, 0),"")</f>
        <v>68</v>
      </c>
      <c r="P43" s="161">
        <f t="shared" si="3"/>
        <v>37</v>
      </c>
      <c r="Q43" s="148">
        <f>ifna(VLookup(H43, PLA!A:C, 3, 0),"")</f>
        <v>168</v>
      </c>
      <c r="R43" s="148" t="str">
        <f>ifna(VLookup(H43, Sv!A:B, 2, 0),"")</f>
        <v>K037</v>
      </c>
      <c r="S43" s="147" t="str">
        <f t="shared" si="2"/>
        <v>vulpix</v>
      </c>
    </row>
    <row r="44" ht="31.5" customHeight="1">
      <c r="A44" s="85">
        <v>43.0</v>
      </c>
      <c r="B44" s="85">
        <v>1.0</v>
      </c>
      <c r="C44" s="85">
        <v>2.0</v>
      </c>
      <c r="D44" s="85">
        <v>13.0</v>
      </c>
      <c r="E44" s="85">
        <v>3.0</v>
      </c>
      <c r="F44" s="85">
        <v>1.0</v>
      </c>
      <c r="G44" s="42" t="str">
        <f>ifna(VLookup(S44,Shiny!B:C, 2, 0),"")</f>
        <v/>
      </c>
      <c r="H44" s="154" t="s">
        <v>109</v>
      </c>
      <c r="I44" s="155">
        <v>37.0</v>
      </c>
      <c r="J44" s="156">
        <f>IFNA(VLOOKUP(S44,'Imported Index'!C:D,2,0),1)</f>
        <v>1</v>
      </c>
      <c r="K44" s="157"/>
      <c r="L44" s="157" t="s">
        <v>91</v>
      </c>
      <c r="M44" s="85">
        <v>-1.0</v>
      </c>
      <c r="N44" s="42"/>
      <c r="O44" s="157">
        <f>ifna(VLookup(H44, SwSh!A:B, 2, 0),"")</f>
        <v>68</v>
      </c>
      <c r="P44" s="158">
        <f t="shared" si="3"/>
        <v>37</v>
      </c>
      <c r="Q44" s="157">
        <f>ifna(VLookup(H44, PLA!A:C, 3, 0),"")</f>
        <v>168</v>
      </c>
      <c r="R44" s="157" t="str">
        <f>ifna(VLookup(H44, Sv!A:B, 2, 0),"")</f>
        <v>K037</v>
      </c>
      <c r="S44" s="42" t="str">
        <f t="shared" si="2"/>
        <v>vulpix-1</v>
      </c>
    </row>
    <row r="45" ht="31.5" customHeight="1">
      <c r="A45" s="146">
        <v>44.0</v>
      </c>
      <c r="B45" s="146">
        <v>1.0</v>
      </c>
      <c r="C45" s="146">
        <v>2.0</v>
      </c>
      <c r="D45" s="146">
        <v>14.0</v>
      </c>
      <c r="E45" s="146">
        <v>3.0</v>
      </c>
      <c r="F45" s="146">
        <v>2.0</v>
      </c>
      <c r="G45" s="147" t="str">
        <f>ifna(VLookup(S45,Shiny!B:C, 2, 0),"")</f>
        <v/>
      </c>
      <c r="H45" s="159" t="s">
        <v>110</v>
      </c>
      <c r="I45" s="160">
        <v>38.0</v>
      </c>
      <c r="J45" s="151">
        <f>IFNA(VLOOKUP(S45,'Imported Index'!C:D,2,0),1)</f>
        <v>1</v>
      </c>
      <c r="K45" s="148"/>
      <c r="L45" s="148" t="s">
        <v>90</v>
      </c>
      <c r="M45" s="147"/>
      <c r="N45" s="147"/>
      <c r="O45" s="148">
        <f>ifna(VLookup(H45, SwSh!A:B, 2, 0),"")</f>
        <v>69</v>
      </c>
      <c r="P45" s="161">
        <f t="shared" si="3"/>
        <v>38</v>
      </c>
      <c r="Q45" s="148">
        <f>ifna(VLookup(H45, PLA!A:C, 3, 0),"")</f>
        <v>169</v>
      </c>
      <c r="R45" s="148" t="str">
        <f>ifna(VLookup(H45, Sv!A:B, 2, 0),"")</f>
        <v>K038</v>
      </c>
      <c r="S45" s="147" t="str">
        <f t="shared" si="2"/>
        <v>ninetales</v>
      </c>
    </row>
    <row r="46" ht="31.5" customHeight="1">
      <c r="A46" s="85">
        <v>45.0</v>
      </c>
      <c r="B46" s="85">
        <v>1.0</v>
      </c>
      <c r="C46" s="85">
        <v>2.0</v>
      </c>
      <c r="D46" s="85">
        <v>15.0</v>
      </c>
      <c r="E46" s="85">
        <v>3.0</v>
      </c>
      <c r="F46" s="85">
        <v>3.0</v>
      </c>
      <c r="G46" s="42" t="str">
        <f>ifna(VLookup(S46,Shiny!B:C, 2, 0),"")</f>
        <v/>
      </c>
      <c r="H46" s="154" t="s">
        <v>110</v>
      </c>
      <c r="I46" s="155">
        <v>38.0</v>
      </c>
      <c r="J46" s="156">
        <f>IFNA(VLOOKUP(S46,'Imported Index'!C:D,2,0),1)</f>
        <v>1</v>
      </c>
      <c r="K46" s="157"/>
      <c r="L46" s="157" t="s">
        <v>91</v>
      </c>
      <c r="M46" s="85">
        <v>-1.0</v>
      </c>
      <c r="N46" s="42"/>
      <c r="O46" s="157">
        <f>ifna(VLookup(H46, SwSh!A:B, 2, 0),"")</f>
        <v>69</v>
      </c>
      <c r="P46" s="158">
        <f t="shared" si="3"/>
        <v>38</v>
      </c>
      <c r="Q46" s="157">
        <f>ifna(VLookup(H46, PLA!A:C, 3, 0),"")</f>
        <v>169</v>
      </c>
      <c r="R46" s="157" t="str">
        <f>ifna(VLookup(H46, Sv!A:B, 2, 0),"")</f>
        <v>K038</v>
      </c>
      <c r="S46" s="42" t="str">
        <f t="shared" si="2"/>
        <v>ninetales-1</v>
      </c>
    </row>
    <row r="47" ht="31.5" customHeight="1">
      <c r="A47" s="146">
        <v>46.0</v>
      </c>
      <c r="B47" s="146">
        <v>1.0</v>
      </c>
      <c r="C47" s="146">
        <v>2.0</v>
      </c>
      <c r="D47" s="146">
        <v>16.0</v>
      </c>
      <c r="E47" s="146">
        <v>3.0</v>
      </c>
      <c r="F47" s="146">
        <v>4.0</v>
      </c>
      <c r="G47" s="147" t="str">
        <f>ifna(VLookup(S47,Shiny!B:C, 2, 0),"")</f>
        <v/>
      </c>
      <c r="H47" s="159" t="s">
        <v>111</v>
      </c>
      <c r="I47" s="160">
        <v>39.0</v>
      </c>
      <c r="J47" s="151">
        <f>IFNA(VLOOKUP(S47,'Imported Index'!C:D,2,0),1)</f>
        <v>1</v>
      </c>
      <c r="K47" s="151"/>
      <c r="L47" s="148"/>
      <c r="M47" s="147"/>
      <c r="N47" s="147"/>
      <c r="O47" s="148">
        <f>ifna(VLookup(H47, SwSh!A:B, 2, 0),"")</f>
        <v>12</v>
      </c>
      <c r="P47" s="161">
        <f t="shared" si="3"/>
        <v>39</v>
      </c>
      <c r="Q47" s="148" t="str">
        <f>ifna(VLookup(H47, PLA!A:C, 3, 0),"")</f>
        <v/>
      </c>
      <c r="R47" s="148">
        <f>ifna(VLookup(H47, Sv!A:B, 2, 0),"")</f>
        <v>60</v>
      </c>
      <c r="S47" s="147" t="str">
        <f t="shared" si="2"/>
        <v>jigglypuff</v>
      </c>
    </row>
    <row r="48" ht="31.5" customHeight="1">
      <c r="A48" s="85">
        <v>47.0</v>
      </c>
      <c r="B48" s="85">
        <v>1.0</v>
      </c>
      <c r="C48" s="85">
        <v>2.0</v>
      </c>
      <c r="D48" s="85">
        <v>17.0</v>
      </c>
      <c r="E48" s="85">
        <v>3.0</v>
      </c>
      <c r="F48" s="85">
        <v>5.0</v>
      </c>
      <c r="G48" s="42" t="str">
        <f>ifna(VLookup(S48,Shiny!B:C, 2, 0),"")</f>
        <v/>
      </c>
      <c r="H48" s="154" t="s">
        <v>112</v>
      </c>
      <c r="I48" s="155">
        <v>40.0</v>
      </c>
      <c r="J48" s="156">
        <f>IFNA(VLOOKUP(S48,'Imported Index'!C:D,2,0),1)</f>
        <v>1</v>
      </c>
      <c r="K48" s="156"/>
      <c r="L48" s="157"/>
      <c r="M48" s="42"/>
      <c r="N48" s="42"/>
      <c r="O48" s="157">
        <f>ifna(VLookup(H48, SwSh!A:B, 2, 0),"")</f>
        <v>13</v>
      </c>
      <c r="P48" s="158">
        <f t="shared" si="3"/>
        <v>40</v>
      </c>
      <c r="Q48" s="157" t="str">
        <f>ifna(VLookup(H48, PLA!A:C, 3, 0),"")</f>
        <v/>
      </c>
      <c r="R48" s="157">
        <f>ifna(VLookup(H48, Sv!A:B, 2, 0),"")</f>
        <v>61</v>
      </c>
      <c r="S48" s="42" t="str">
        <f t="shared" si="2"/>
        <v>wigglytuff</v>
      </c>
    </row>
    <row r="49" ht="31.5" customHeight="1">
      <c r="A49" s="146">
        <v>48.0</v>
      </c>
      <c r="B49" s="146">
        <v>1.0</v>
      </c>
      <c r="C49" s="146">
        <v>2.0</v>
      </c>
      <c r="D49" s="146">
        <v>18.0</v>
      </c>
      <c r="E49" s="146">
        <v>3.0</v>
      </c>
      <c r="F49" s="146">
        <v>6.0</v>
      </c>
      <c r="G49" s="147" t="str">
        <f>ifna(VLookup(S49,Shiny!B:C, 2, 0),"")</f>
        <v/>
      </c>
      <c r="H49" s="159" t="s">
        <v>113</v>
      </c>
      <c r="I49" s="160">
        <v>41.0</v>
      </c>
      <c r="J49" s="151">
        <f>IFNA(VLOOKUP(S49,'Imported Index'!C:D,2,0),1)</f>
        <v>1</v>
      </c>
      <c r="K49" s="148"/>
      <c r="L49" s="148"/>
      <c r="M49" s="147"/>
      <c r="N49" s="147"/>
      <c r="O49" s="148">
        <f>ifna(VLookup(H49, SwSh!A:B, 2, 0),"")</f>
        <v>144</v>
      </c>
      <c r="P49" s="161">
        <f t="shared" si="3"/>
        <v>41</v>
      </c>
      <c r="Q49" s="148">
        <f>ifna(VLookup(H49, PLA!A:C, 3, 0),"")</f>
        <v>34</v>
      </c>
      <c r="R49" s="148" t="str">
        <f>ifna(VLookup(H49, Sv!A:B, 2, 0),"")</f>
        <v/>
      </c>
      <c r="S49" s="147" t="str">
        <f t="shared" si="2"/>
        <v>zubat</v>
      </c>
    </row>
    <row r="50" ht="31.5" customHeight="1">
      <c r="A50" s="85">
        <v>49.0</v>
      </c>
      <c r="B50" s="85">
        <v>1.0</v>
      </c>
      <c r="C50" s="85">
        <v>2.0</v>
      </c>
      <c r="D50" s="85">
        <v>19.0</v>
      </c>
      <c r="E50" s="85">
        <v>4.0</v>
      </c>
      <c r="F50" s="85">
        <v>1.0</v>
      </c>
      <c r="G50" s="42" t="str">
        <f>ifna(VLookup(S50,Shiny!B:C, 2, 0),"")</f>
        <v/>
      </c>
      <c r="H50" s="154" t="s">
        <v>114</v>
      </c>
      <c r="I50" s="155">
        <v>42.0</v>
      </c>
      <c r="J50" s="156">
        <f>IFNA(VLOOKUP(S50,'Imported Index'!C:D,2,0),1)</f>
        <v>1</v>
      </c>
      <c r="K50" s="157"/>
      <c r="L50" s="157"/>
      <c r="M50" s="42"/>
      <c r="N50" s="42"/>
      <c r="O50" s="157">
        <f>ifna(VLookup(H50, SwSh!A:B, 2, 0),"")</f>
        <v>145</v>
      </c>
      <c r="P50" s="158">
        <f t="shared" si="3"/>
        <v>42</v>
      </c>
      <c r="Q50" s="157">
        <f>ifna(VLookup(H50, PLA!A:C, 3, 0),"")</f>
        <v>35</v>
      </c>
      <c r="R50" s="157" t="str">
        <f>ifna(VLookup(H50, Sv!A:B, 2, 0),"")</f>
        <v/>
      </c>
      <c r="S50" s="42" t="str">
        <f t="shared" si="2"/>
        <v>golbat</v>
      </c>
    </row>
    <row r="51" ht="31.5" customHeight="1">
      <c r="A51" s="146">
        <v>50.0</v>
      </c>
      <c r="B51" s="146">
        <v>1.0</v>
      </c>
      <c r="C51" s="146">
        <v>2.0</v>
      </c>
      <c r="D51" s="146">
        <v>20.0</v>
      </c>
      <c r="E51" s="146">
        <v>4.0</v>
      </c>
      <c r="F51" s="146">
        <v>2.0</v>
      </c>
      <c r="G51" s="147" t="str">
        <f>ifna(VLookup(S51,Shiny!B:C, 2, 0),"")</f>
        <v/>
      </c>
      <c r="H51" s="159" t="s">
        <v>115</v>
      </c>
      <c r="I51" s="160">
        <v>43.0</v>
      </c>
      <c r="J51" s="151">
        <f>IFNA(VLOOKUP(S51,'Imported Index'!C:D,2,0),1)</f>
        <v>1</v>
      </c>
      <c r="K51" s="148"/>
      <c r="L51" s="148"/>
      <c r="M51" s="147"/>
      <c r="N51" s="147"/>
      <c r="O51" s="148">
        <f>ifna(VLookup(H51, SwSh!A:B, 2, 0),"")</f>
        <v>55</v>
      </c>
      <c r="P51" s="161">
        <f t="shared" si="3"/>
        <v>43</v>
      </c>
      <c r="Q51" s="148" t="str">
        <f>ifna(VLookup(H51, PLA!A:C, 3, 0),"")</f>
        <v/>
      </c>
      <c r="R51" s="148" t="str">
        <f>ifna(VLookup(H51, Sv!A:B, 2, 0),"")</f>
        <v>I?</v>
      </c>
      <c r="S51" s="147" t="str">
        <f t="shared" si="2"/>
        <v>oddish</v>
      </c>
    </row>
    <row r="52" ht="31.5" customHeight="1">
      <c r="A52" s="85">
        <v>51.0</v>
      </c>
      <c r="B52" s="85">
        <v>1.0</v>
      </c>
      <c r="C52" s="85">
        <v>2.0</v>
      </c>
      <c r="D52" s="85">
        <v>21.0</v>
      </c>
      <c r="E52" s="85">
        <v>4.0</v>
      </c>
      <c r="F52" s="85">
        <v>3.0</v>
      </c>
      <c r="G52" s="42" t="str">
        <f>ifna(VLookup(S52,Shiny!B:C, 2, 0),"")</f>
        <v/>
      </c>
      <c r="H52" s="154" t="s">
        <v>116</v>
      </c>
      <c r="I52" s="155">
        <v>44.0</v>
      </c>
      <c r="J52" s="156">
        <f>IFNA(VLOOKUP(S52,'Imported Index'!C:D,2,0),1)</f>
        <v>1</v>
      </c>
      <c r="K52" s="157"/>
      <c r="L52" s="157"/>
      <c r="M52" s="42"/>
      <c r="N52" s="42"/>
      <c r="O52" s="157">
        <f>ifna(VLookup(H52, SwSh!A:B, 2, 0),"")</f>
        <v>56</v>
      </c>
      <c r="P52" s="158">
        <f t="shared" si="3"/>
        <v>44</v>
      </c>
      <c r="Q52" s="157" t="str">
        <f>ifna(VLookup(H52, PLA!A:C, 3, 0),"")</f>
        <v/>
      </c>
      <c r="R52" s="157" t="str">
        <f>ifna(VLookup(H52, Sv!A:B, 2, 0),"")</f>
        <v>I?</v>
      </c>
      <c r="S52" s="42" t="str">
        <f t="shared" si="2"/>
        <v>gloom</v>
      </c>
    </row>
    <row r="53" ht="31.5" customHeight="1">
      <c r="A53" s="146">
        <v>52.0</v>
      </c>
      <c r="B53" s="146">
        <v>1.0</v>
      </c>
      <c r="C53" s="146">
        <v>2.0</v>
      </c>
      <c r="D53" s="146">
        <v>22.0</v>
      </c>
      <c r="E53" s="146">
        <v>4.0</v>
      </c>
      <c r="F53" s="146">
        <v>4.0</v>
      </c>
      <c r="G53" s="147" t="str">
        <f>ifna(VLookup(S53,Shiny!B:C, 2, 0),"")</f>
        <v/>
      </c>
      <c r="H53" s="159" t="s">
        <v>117</v>
      </c>
      <c r="I53" s="160">
        <v>45.0</v>
      </c>
      <c r="J53" s="151">
        <f>IFNA(VLOOKUP(S53,'Imported Index'!C:D,2,0),1)</f>
        <v>1</v>
      </c>
      <c r="K53" s="148"/>
      <c r="L53" s="148"/>
      <c r="M53" s="147"/>
      <c r="N53" s="147"/>
      <c r="O53" s="148">
        <f>ifna(VLookup(H53, SwSh!A:B, 2, 0),"")</f>
        <v>57</v>
      </c>
      <c r="P53" s="161">
        <f t="shared" si="3"/>
        <v>45</v>
      </c>
      <c r="Q53" s="148" t="str">
        <f>ifna(VLookup(H53, PLA!A:C, 3, 0),"")</f>
        <v/>
      </c>
      <c r="R53" s="148" t="str">
        <f>ifna(VLookup(H53, Sv!A:B, 2, 0),"")</f>
        <v>I?</v>
      </c>
      <c r="S53" s="147" t="str">
        <f t="shared" si="2"/>
        <v>vileplume</v>
      </c>
    </row>
    <row r="54" ht="31.5" customHeight="1">
      <c r="A54" s="85">
        <v>53.0</v>
      </c>
      <c r="B54" s="85">
        <v>1.0</v>
      </c>
      <c r="C54" s="85">
        <v>2.0</v>
      </c>
      <c r="D54" s="85">
        <v>23.0</v>
      </c>
      <c r="E54" s="85">
        <v>4.0</v>
      </c>
      <c r="F54" s="85">
        <v>5.0</v>
      </c>
      <c r="G54" s="42" t="str">
        <f>ifna(VLookup(S54,Shiny!B:C, 2, 0),"")</f>
        <v/>
      </c>
      <c r="H54" s="154" t="s">
        <v>118</v>
      </c>
      <c r="I54" s="155">
        <v>46.0</v>
      </c>
      <c r="J54" s="156">
        <f>IFNA(VLOOKUP(S54,'Imported Index'!C:D,2,0),1)</f>
        <v>1</v>
      </c>
      <c r="K54" s="157"/>
      <c r="L54" s="157"/>
      <c r="M54" s="42"/>
      <c r="N54" s="42"/>
      <c r="O54" s="157" t="str">
        <f>ifna(VLookup(H54, SwSh!A:B, 2, 0),"")</f>
        <v/>
      </c>
      <c r="P54" s="158">
        <f t="shared" si="3"/>
        <v>46</v>
      </c>
      <c r="Q54" s="157">
        <f>ifna(VLookup(H54, PLA!A:C, 3, 0),"")</f>
        <v>53</v>
      </c>
      <c r="R54" s="157" t="str">
        <f>ifna(VLookup(H54, Sv!A:B, 2, 0),"")</f>
        <v/>
      </c>
      <c r="S54" s="42" t="str">
        <f t="shared" si="2"/>
        <v>paras</v>
      </c>
    </row>
    <row r="55" ht="31.5" customHeight="1">
      <c r="A55" s="146">
        <v>54.0</v>
      </c>
      <c r="B55" s="146">
        <v>1.0</v>
      </c>
      <c r="C55" s="146">
        <v>2.0</v>
      </c>
      <c r="D55" s="146">
        <v>24.0</v>
      </c>
      <c r="E55" s="146">
        <v>4.0</v>
      </c>
      <c r="F55" s="146">
        <v>6.0</v>
      </c>
      <c r="G55" s="147" t="str">
        <f>ifna(VLookup(S55,Shiny!B:C, 2, 0),"")</f>
        <v/>
      </c>
      <c r="H55" s="159" t="s">
        <v>119</v>
      </c>
      <c r="I55" s="160">
        <v>47.0</v>
      </c>
      <c r="J55" s="151">
        <f>IFNA(VLOOKUP(S55,'Imported Index'!C:D,2,0),1)</f>
        <v>1</v>
      </c>
      <c r="K55" s="148"/>
      <c r="L55" s="148"/>
      <c r="M55" s="147"/>
      <c r="N55" s="147"/>
      <c r="O55" s="148" t="str">
        <f>ifna(VLookup(H55, SwSh!A:B, 2, 0),"")</f>
        <v/>
      </c>
      <c r="P55" s="161">
        <f t="shared" si="3"/>
        <v>47</v>
      </c>
      <c r="Q55" s="148">
        <f>ifna(VLookup(H55, PLA!A:C, 3, 0),"")</f>
        <v>54</v>
      </c>
      <c r="R55" s="148" t="str">
        <f>ifna(VLookup(H55, Sv!A:B, 2, 0),"")</f>
        <v/>
      </c>
      <c r="S55" s="147" t="str">
        <f t="shared" si="2"/>
        <v>parasect</v>
      </c>
    </row>
    <row r="56" ht="31.5" customHeight="1">
      <c r="A56" s="85">
        <v>55.0</v>
      </c>
      <c r="B56" s="85">
        <v>1.0</v>
      </c>
      <c r="C56" s="85">
        <v>2.0</v>
      </c>
      <c r="D56" s="85">
        <v>25.0</v>
      </c>
      <c r="E56" s="85">
        <v>5.0</v>
      </c>
      <c r="F56" s="85">
        <v>1.0</v>
      </c>
      <c r="G56" s="42" t="str">
        <f>ifna(VLookup(S56,Shiny!B:C, 2, 0),"")</f>
        <v/>
      </c>
      <c r="H56" s="154" t="s">
        <v>120</v>
      </c>
      <c r="I56" s="155">
        <v>48.0</v>
      </c>
      <c r="J56" s="156">
        <f>IFNA(VLOOKUP(S56,'Imported Index'!C:D,2,0),1)</f>
        <v>1</v>
      </c>
      <c r="K56" s="156"/>
      <c r="L56" s="157"/>
      <c r="M56" s="42"/>
      <c r="N56" s="42"/>
      <c r="O56" s="157" t="str">
        <f>ifna(VLookup(H56, SwSh!A:B, 2, 0),"")</f>
        <v/>
      </c>
      <c r="P56" s="158">
        <f t="shared" si="3"/>
        <v>48</v>
      </c>
      <c r="Q56" s="157" t="str">
        <f>ifna(VLookup(H56, PLA!A:C, 3, 0),"")</f>
        <v/>
      </c>
      <c r="R56" s="157">
        <f>ifna(VLookup(H56, Sv!A:B, 2, 0),"")</f>
        <v>256</v>
      </c>
      <c r="S56" s="42" t="str">
        <f t="shared" si="2"/>
        <v>venonat</v>
      </c>
    </row>
    <row r="57" ht="31.5" customHeight="1">
      <c r="A57" s="146">
        <v>56.0</v>
      </c>
      <c r="B57" s="146">
        <v>1.0</v>
      </c>
      <c r="C57" s="146">
        <v>2.0</v>
      </c>
      <c r="D57" s="146">
        <v>26.0</v>
      </c>
      <c r="E57" s="146">
        <v>5.0</v>
      </c>
      <c r="F57" s="146">
        <v>2.0</v>
      </c>
      <c r="G57" s="147" t="str">
        <f>ifna(VLookup(S57,Shiny!B:C, 2, 0),"")</f>
        <v/>
      </c>
      <c r="H57" s="159" t="s">
        <v>121</v>
      </c>
      <c r="I57" s="160">
        <v>49.0</v>
      </c>
      <c r="J57" s="151">
        <f>IFNA(VLOOKUP(S57,'Imported Index'!C:D,2,0),1)</f>
        <v>1</v>
      </c>
      <c r="K57" s="151"/>
      <c r="L57" s="148"/>
      <c r="M57" s="147"/>
      <c r="N57" s="147"/>
      <c r="O57" s="148" t="str">
        <f>ifna(VLookup(H57, SwSh!A:B, 2, 0),"")</f>
        <v/>
      </c>
      <c r="P57" s="161">
        <f t="shared" si="3"/>
        <v>49</v>
      </c>
      <c r="Q57" s="148" t="str">
        <f>ifna(VLookup(H57, PLA!A:C, 3, 0),"")</f>
        <v/>
      </c>
      <c r="R57" s="148">
        <f>ifna(VLookup(H57, Sv!A:B, 2, 0),"")</f>
        <v>257</v>
      </c>
      <c r="S57" s="147" t="str">
        <f t="shared" si="2"/>
        <v>venomoth</v>
      </c>
    </row>
    <row r="58" ht="31.5" customHeight="1">
      <c r="A58" s="85">
        <v>57.0</v>
      </c>
      <c r="B58" s="85">
        <v>1.0</v>
      </c>
      <c r="C58" s="85">
        <v>2.0</v>
      </c>
      <c r="D58" s="85">
        <v>27.0</v>
      </c>
      <c r="E58" s="85">
        <v>5.0</v>
      </c>
      <c r="F58" s="85">
        <v>3.0</v>
      </c>
      <c r="G58" s="42" t="str">
        <f>ifna(VLookup(S58,Shiny!B:C, 2, 0),"")</f>
        <v/>
      </c>
      <c r="H58" s="154" t="s">
        <v>122</v>
      </c>
      <c r="I58" s="155">
        <v>50.0</v>
      </c>
      <c r="J58" s="156">
        <f>IFNA(VLOOKUP(S58,'Imported Index'!C:D,2,0),1)</f>
        <v>1</v>
      </c>
      <c r="K58" s="156"/>
      <c r="L58" s="157" t="s">
        <v>90</v>
      </c>
      <c r="M58" s="42"/>
      <c r="N58" s="42"/>
      <c r="O58" s="157">
        <f>ifna(VLookup(H58, SwSh!A:B, 2, 0),"")</f>
        <v>164</v>
      </c>
      <c r="P58" s="158">
        <f t="shared" si="3"/>
        <v>50</v>
      </c>
      <c r="Q58" s="157" t="str">
        <f>ifna(VLookup(H58, PLA!A:C, 3, 0),"")</f>
        <v/>
      </c>
      <c r="R58" s="157">
        <f>ifna(VLookup(H58, Sv!A:B, 2, 0),"")</f>
        <v>148</v>
      </c>
      <c r="S58" s="42" t="str">
        <f t="shared" si="2"/>
        <v>diglett</v>
      </c>
    </row>
    <row r="59" ht="31.5" customHeight="1">
      <c r="A59" s="146">
        <v>58.0</v>
      </c>
      <c r="B59" s="146">
        <v>1.0</v>
      </c>
      <c r="C59" s="146">
        <v>2.0</v>
      </c>
      <c r="D59" s="146">
        <v>28.0</v>
      </c>
      <c r="E59" s="146">
        <v>5.0</v>
      </c>
      <c r="F59" s="146">
        <v>4.0</v>
      </c>
      <c r="G59" s="147" t="str">
        <f>ifna(VLookup(S59,Shiny!B:C, 2, 0),"")</f>
        <v/>
      </c>
      <c r="H59" s="159" t="s">
        <v>122</v>
      </c>
      <c r="I59" s="160">
        <v>50.0</v>
      </c>
      <c r="J59" s="151">
        <f>IFNA(VLOOKUP(S59,'Imported Index'!C:D,2,0),1)</f>
        <v>1</v>
      </c>
      <c r="K59" s="151"/>
      <c r="L59" s="148" t="s">
        <v>91</v>
      </c>
      <c r="M59" s="146">
        <v>-1.0</v>
      </c>
      <c r="N59" s="147"/>
      <c r="O59" s="148">
        <f>ifna(VLookup(H59, SwSh!A:B, 2, 0),"")</f>
        <v>164</v>
      </c>
      <c r="P59" s="152"/>
      <c r="Q59" s="148"/>
      <c r="R59" s="148">
        <f>ifna(VLookup(H59, Sv!A:B, 2, 0),"")</f>
        <v>148</v>
      </c>
      <c r="S59" s="147" t="str">
        <f t="shared" si="2"/>
        <v>diglett-1</v>
      </c>
    </row>
    <row r="60" ht="31.5" customHeight="1">
      <c r="A60" s="85">
        <v>59.0</v>
      </c>
      <c r="B60" s="85">
        <v>1.0</v>
      </c>
      <c r="C60" s="85">
        <v>2.0</v>
      </c>
      <c r="D60" s="85">
        <v>29.0</v>
      </c>
      <c r="E60" s="85">
        <v>5.0</v>
      </c>
      <c r="F60" s="85">
        <v>5.0</v>
      </c>
      <c r="G60" s="42" t="str">
        <f>ifna(VLookup(S60,Shiny!B:C, 2, 0),"")</f>
        <v/>
      </c>
      <c r="H60" s="154" t="s">
        <v>123</v>
      </c>
      <c r="I60" s="155">
        <v>51.0</v>
      </c>
      <c r="J60" s="156">
        <f>IFNA(VLOOKUP(S60,'Imported Index'!C:D,2,0),1)</f>
        <v>1</v>
      </c>
      <c r="K60" s="156"/>
      <c r="L60" s="157" t="s">
        <v>90</v>
      </c>
      <c r="M60" s="42"/>
      <c r="N60" s="42"/>
      <c r="O60" s="157">
        <f>ifna(VLookup(H60, SwSh!A:B, 2, 0),"")</f>
        <v>165</v>
      </c>
      <c r="P60" s="158">
        <f>ifna((I60),"")</f>
        <v>51</v>
      </c>
      <c r="Q60" s="157" t="str">
        <f>ifna(VLookup(H60, PLA!A:C, 3, 0),"")</f>
        <v/>
      </c>
      <c r="R60" s="157">
        <f>ifna(VLookup(H60, Sv!A:B, 2, 0),"")</f>
        <v>149</v>
      </c>
      <c r="S60" s="42" t="str">
        <f t="shared" si="2"/>
        <v>dugtrio</v>
      </c>
    </row>
    <row r="61" ht="31.5" customHeight="1">
      <c r="A61" s="146">
        <v>60.0</v>
      </c>
      <c r="B61" s="146">
        <v>1.0</v>
      </c>
      <c r="C61" s="146">
        <v>2.0</v>
      </c>
      <c r="D61" s="146">
        <v>30.0</v>
      </c>
      <c r="E61" s="146">
        <v>5.0</v>
      </c>
      <c r="F61" s="146">
        <v>6.0</v>
      </c>
      <c r="G61" s="147" t="str">
        <f>ifna(VLookup(S61,Shiny!B:C, 2, 0),"")</f>
        <v/>
      </c>
      <c r="H61" s="159" t="s">
        <v>123</v>
      </c>
      <c r="I61" s="160">
        <v>51.0</v>
      </c>
      <c r="J61" s="151">
        <f>IFNA(VLOOKUP(S61,'Imported Index'!C:D,2,0),1)</f>
        <v>1</v>
      </c>
      <c r="K61" s="151"/>
      <c r="L61" s="148" t="s">
        <v>91</v>
      </c>
      <c r="M61" s="146">
        <v>-1.0</v>
      </c>
      <c r="N61" s="147"/>
      <c r="O61" s="148">
        <f>ifna(VLookup(H61, SwSh!A:B, 2, 0),"")</f>
        <v>165</v>
      </c>
      <c r="P61" s="152"/>
      <c r="Q61" s="148"/>
      <c r="R61" s="148">
        <f>ifna(VLookup(H61, Sv!A:B, 2, 0),"")</f>
        <v>149</v>
      </c>
      <c r="S61" s="147" t="str">
        <f t="shared" si="2"/>
        <v>dugtrio-1</v>
      </c>
    </row>
    <row r="62" ht="31.5" customHeight="1">
      <c r="A62" s="85">
        <v>61.0</v>
      </c>
      <c r="B62" s="85">
        <v>1.0</v>
      </c>
      <c r="C62" s="85">
        <v>3.0</v>
      </c>
      <c r="D62" s="85">
        <v>1.0</v>
      </c>
      <c r="E62" s="85">
        <v>1.0</v>
      </c>
      <c r="F62" s="85">
        <v>1.0</v>
      </c>
      <c r="G62" s="42" t="str">
        <f>ifna(VLookup(S62,Shiny!B:C, 2, 0),"")</f>
        <v/>
      </c>
      <c r="H62" s="154" t="s">
        <v>124</v>
      </c>
      <c r="I62" s="155">
        <v>52.0</v>
      </c>
      <c r="J62" s="156">
        <f>IFNA(VLOOKUP(S62,'Imported Index'!C:D,2,0),1)</f>
        <v>1</v>
      </c>
      <c r="K62" s="156"/>
      <c r="L62" s="157" t="s">
        <v>90</v>
      </c>
      <c r="M62" s="42"/>
      <c r="N62" s="42"/>
      <c r="O62" s="157">
        <f>ifna(VLookup(H62, SwSh!A:B, 2, 0),"")</f>
        <v>182</v>
      </c>
      <c r="P62" s="158">
        <f>ifna((I62),"")</f>
        <v>52</v>
      </c>
      <c r="Q62" s="157" t="str">
        <f>ifna(VLookup(H62, PLA!A:C, 3, 0),"")</f>
        <v/>
      </c>
      <c r="R62" s="157">
        <f>ifna(VLookup(H62, Sv!A:B, 2, 0),"")</f>
        <v>141</v>
      </c>
      <c r="S62" s="42" t="str">
        <f t="shared" si="2"/>
        <v>meowth</v>
      </c>
    </row>
    <row r="63" ht="31.5" customHeight="1">
      <c r="A63" s="146">
        <v>62.0</v>
      </c>
      <c r="B63" s="146">
        <v>1.0</v>
      </c>
      <c r="C63" s="146">
        <v>3.0</v>
      </c>
      <c r="D63" s="146">
        <v>2.0</v>
      </c>
      <c r="E63" s="146">
        <v>1.0</v>
      </c>
      <c r="F63" s="146">
        <v>2.0</v>
      </c>
      <c r="G63" s="147" t="str">
        <f>ifna(VLookup(S63,Shiny!B:C, 2, 0),"")</f>
        <v/>
      </c>
      <c r="H63" s="159" t="s">
        <v>124</v>
      </c>
      <c r="I63" s="160">
        <v>52.0</v>
      </c>
      <c r="J63" s="151">
        <f>IFNA(VLOOKUP(S63,'Imported Index'!C:D,2,0),1)</f>
        <v>1</v>
      </c>
      <c r="K63" s="151"/>
      <c r="L63" s="148" t="s">
        <v>91</v>
      </c>
      <c r="M63" s="146">
        <v>-1.0</v>
      </c>
      <c r="N63" s="147"/>
      <c r="O63" s="148"/>
      <c r="P63" s="152"/>
      <c r="Q63" s="148"/>
      <c r="R63" s="148">
        <f>ifna(VLookup(H63, Sv!A:B, 2, 0),"")</f>
        <v>141</v>
      </c>
      <c r="S63" s="147" t="str">
        <f t="shared" si="2"/>
        <v>meowth-1</v>
      </c>
    </row>
    <row r="64" ht="31.5" customHeight="1">
      <c r="A64" s="85">
        <v>63.0</v>
      </c>
      <c r="B64" s="85">
        <v>1.0</v>
      </c>
      <c r="C64" s="85">
        <v>3.0</v>
      </c>
      <c r="D64" s="85">
        <v>3.0</v>
      </c>
      <c r="E64" s="85">
        <v>1.0</v>
      </c>
      <c r="F64" s="85">
        <v>3.0</v>
      </c>
      <c r="G64" s="42" t="str">
        <f>ifna(VLookup(S64,Shiny!B:C, 2, 0),"")</f>
        <v/>
      </c>
      <c r="H64" s="154" t="s">
        <v>124</v>
      </c>
      <c r="I64" s="155">
        <v>52.0</v>
      </c>
      <c r="J64" s="156">
        <f>IFNA(VLOOKUP(S64,'Imported Index'!C:D,2,0),1)</f>
        <v>1</v>
      </c>
      <c r="K64" s="156"/>
      <c r="L64" s="157" t="s">
        <v>125</v>
      </c>
      <c r="M64" s="85">
        <v>-2.0</v>
      </c>
      <c r="N64" s="42"/>
      <c r="O64" s="157">
        <f>ifna(VLookup(H64, SwSh!A:B, 2, 0),"")</f>
        <v>182</v>
      </c>
      <c r="P64" s="158">
        <f t="shared" ref="P64:P65" si="4">ifna((I64),"")</f>
        <v>52</v>
      </c>
      <c r="Q64" s="157" t="str">
        <f>ifna(VLookup(H64, PLA!A:C, 3, 0),"")</f>
        <v/>
      </c>
      <c r="R64" s="157">
        <f>ifna(VLookup(H64, Sv!A:B, 2, 0),"")</f>
        <v>141</v>
      </c>
      <c r="S64" s="42" t="str">
        <f t="shared" si="2"/>
        <v>meowth-2</v>
      </c>
    </row>
    <row r="65" ht="31.5" customHeight="1">
      <c r="A65" s="146">
        <v>64.0</v>
      </c>
      <c r="B65" s="146">
        <v>1.0</v>
      </c>
      <c r="C65" s="146">
        <v>3.0</v>
      </c>
      <c r="D65" s="146">
        <v>4.0</v>
      </c>
      <c r="E65" s="146">
        <v>1.0</v>
      </c>
      <c r="F65" s="146">
        <v>4.0</v>
      </c>
      <c r="G65" s="147" t="str">
        <f>ifna(VLookup(S65,Shiny!B:C, 2, 0),"")</f>
        <v/>
      </c>
      <c r="H65" s="159" t="s">
        <v>126</v>
      </c>
      <c r="I65" s="160">
        <v>53.0</v>
      </c>
      <c r="J65" s="151">
        <f>IFNA(VLOOKUP(S65,'Imported Index'!C:D,2,0),1)</f>
        <v>1</v>
      </c>
      <c r="K65" s="151"/>
      <c r="L65" s="148" t="s">
        <v>90</v>
      </c>
      <c r="M65" s="147"/>
      <c r="N65" s="147"/>
      <c r="O65" s="148">
        <f>ifna(VLookup(H65, SwSh!A:B, 2, 0),"")</f>
        <v>184</v>
      </c>
      <c r="P65" s="161">
        <f t="shared" si="4"/>
        <v>53</v>
      </c>
      <c r="Q65" s="148" t="str">
        <f>ifna(VLookup(H65, PLA!A:C, 3, 0),"")</f>
        <v/>
      </c>
      <c r="R65" s="148">
        <f>ifna(VLookup(H65, Sv!A:B, 2, 0),"")</f>
        <v>142</v>
      </c>
      <c r="S65" s="147" t="str">
        <f t="shared" si="2"/>
        <v>persian</v>
      </c>
    </row>
    <row r="66" ht="31.5" customHeight="1">
      <c r="A66" s="85">
        <v>65.0</v>
      </c>
      <c r="B66" s="85">
        <v>1.0</v>
      </c>
      <c r="C66" s="85">
        <v>3.0</v>
      </c>
      <c r="D66" s="85">
        <v>5.0</v>
      </c>
      <c r="E66" s="85">
        <v>1.0</v>
      </c>
      <c r="F66" s="85">
        <v>5.0</v>
      </c>
      <c r="G66" s="42" t="str">
        <f>ifna(VLookup(S66,Shiny!B:C, 2, 0),"")</f>
        <v/>
      </c>
      <c r="H66" s="154" t="s">
        <v>126</v>
      </c>
      <c r="I66" s="155">
        <v>53.0</v>
      </c>
      <c r="J66" s="156">
        <f>IFNA(VLOOKUP(S66,'Imported Index'!C:D,2,0),1)</f>
        <v>1</v>
      </c>
      <c r="K66" s="156"/>
      <c r="L66" s="157" t="s">
        <v>91</v>
      </c>
      <c r="M66" s="85">
        <v>-1.0</v>
      </c>
      <c r="N66" s="42"/>
      <c r="O66" s="157"/>
      <c r="P66" s="162"/>
      <c r="Q66" s="157"/>
      <c r="R66" s="157">
        <f>ifna(VLookup(H66, Sv!A:B, 2, 0),"")</f>
        <v>142</v>
      </c>
      <c r="S66" s="42" t="str">
        <f t="shared" si="2"/>
        <v>persian-1</v>
      </c>
    </row>
    <row r="67" ht="31.5" customHeight="1">
      <c r="A67" s="146">
        <v>66.0</v>
      </c>
      <c r="B67" s="146">
        <v>1.0</v>
      </c>
      <c r="C67" s="146">
        <v>3.0</v>
      </c>
      <c r="D67" s="146">
        <v>6.0</v>
      </c>
      <c r="E67" s="146">
        <v>1.0</v>
      </c>
      <c r="F67" s="146">
        <v>6.0</v>
      </c>
      <c r="G67" s="147" t="str">
        <f>ifna(VLookup(S67,Shiny!B:C, 2, 0),"")</f>
        <v/>
      </c>
      <c r="H67" s="159" t="s">
        <v>127</v>
      </c>
      <c r="I67" s="160">
        <v>54.0</v>
      </c>
      <c r="J67" s="151">
        <f>IFNA(VLOOKUP(S67,'Imported Index'!C:D,2,0),1)</f>
        <v>1</v>
      </c>
      <c r="K67" s="151"/>
      <c r="L67" s="148"/>
      <c r="M67" s="147"/>
      <c r="N67" s="147"/>
      <c r="O67" s="148">
        <f>ifna(VLookup(H67, SwSh!A:B, 2, 0),"")</f>
        <v>146</v>
      </c>
      <c r="P67" s="161">
        <f t="shared" ref="P67:P71" si="5">ifna((I67),"")</f>
        <v>54</v>
      </c>
      <c r="Q67" s="148">
        <f>ifna(VLookup(H67, PLA!A:C, 3, 0),"")</f>
        <v>68</v>
      </c>
      <c r="R67" s="148">
        <f>ifna(VLookup(H67, Sv!A:B, 2, 0),"")</f>
        <v>55</v>
      </c>
      <c r="S67" s="147" t="str">
        <f t="shared" si="2"/>
        <v>psyduck</v>
      </c>
    </row>
    <row r="68" ht="31.5" customHeight="1">
      <c r="A68" s="85">
        <v>67.0</v>
      </c>
      <c r="B68" s="85">
        <v>1.0</v>
      </c>
      <c r="C68" s="85">
        <v>3.0</v>
      </c>
      <c r="D68" s="85">
        <v>7.0</v>
      </c>
      <c r="E68" s="85">
        <v>2.0</v>
      </c>
      <c r="F68" s="85">
        <v>1.0</v>
      </c>
      <c r="G68" s="42" t="str">
        <f>ifna(VLookup(S68,Shiny!B:C, 2, 0),"")</f>
        <v/>
      </c>
      <c r="H68" s="154" t="s">
        <v>128</v>
      </c>
      <c r="I68" s="155">
        <v>55.0</v>
      </c>
      <c r="J68" s="156">
        <f>IFNA(VLOOKUP(S68,'Imported Index'!C:D,2,0),1)</f>
        <v>1</v>
      </c>
      <c r="K68" s="156"/>
      <c r="L68" s="157"/>
      <c r="M68" s="42"/>
      <c r="N68" s="42"/>
      <c r="O68" s="157">
        <f>ifna(VLookup(H68, SwSh!A:B, 2, 0),"")</f>
        <v>147</v>
      </c>
      <c r="P68" s="158">
        <f t="shared" si="5"/>
        <v>55</v>
      </c>
      <c r="Q68" s="157">
        <f>ifna(VLookup(H68, PLA!A:C, 3, 0),"")</f>
        <v>69</v>
      </c>
      <c r="R68" s="157">
        <f>ifna(VLookup(H68, Sv!A:B, 2, 0),"")</f>
        <v>56</v>
      </c>
      <c r="S68" s="42" t="str">
        <f t="shared" si="2"/>
        <v>golduck</v>
      </c>
    </row>
    <row r="69" ht="31.5" customHeight="1">
      <c r="A69" s="146">
        <v>68.0</v>
      </c>
      <c r="B69" s="146">
        <v>1.0</v>
      </c>
      <c r="C69" s="146">
        <v>3.0</v>
      </c>
      <c r="D69" s="146">
        <v>8.0</v>
      </c>
      <c r="E69" s="146">
        <v>2.0</v>
      </c>
      <c r="F69" s="146">
        <v>2.0</v>
      </c>
      <c r="G69" s="147" t="str">
        <f>ifna(VLookup(S69,Shiny!B:C, 2, 0),"")</f>
        <v/>
      </c>
      <c r="H69" s="159" t="s">
        <v>129</v>
      </c>
      <c r="I69" s="160">
        <v>56.0</v>
      </c>
      <c r="J69" s="151">
        <f>IFNA(VLOOKUP(S69,'Imported Index'!C:D,2,0),1)</f>
        <v>1</v>
      </c>
      <c r="K69" s="151"/>
      <c r="L69" s="148"/>
      <c r="M69" s="147"/>
      <c r="N69" s="147"/>
      <c r="O69" s="148" t="str">
        <f>ifna(VLookup(H69, SwSh!A:B, 2, 0),"")</f>
        <v/>
      </c>
      <c r="P69" s="161">
        <f t="shared" si="5"/>
        <v>56</v>
      </c>
      <c r="Q69" s="148" t="str">
        <f>ifna(VLookup(H69, PLA!A:C, 3, 0),"")</f>
        <v/>
      </c>
      <c r="R69" s="148">
        <f>ifna(VLookup(H69, Sv!A:B, 2, 0),"")</f>
        <v>158</v>
      </c>
      <c r="S69" s="147" t="str">
        <f t="shared" si="2"/>
        <v>mankey</v>
      </c>
    </row>
    <row r="70" ht="31.5" customHeight="1">
      <c r="A70" s="85">
        <v>69.0</v>
      </c>
      <c r="B70" s="85">
        <v>1.0</v>
      </c>
      <c r="C70" s="85">
        <v>3.0</v>
      </c>
      <c r="D70" s="85">
        <v>9.0</v>
      </c>
      <c r="E70" s="85">
        <v>2.0</v>
      </c>
      <c r="F70" s="85">
        <v>3.0</v>
      </c>
      <c r="G70" s="42" t="str">
        <f>ifna(VLookup(S70,Shiny!B:C, 2, 0),"")</f>
        <v/>
      </c>
      <c r="H70" s="154" t="s">
        <v>130</v>
      </c>
      <c r="I70" s="155">
        <v>57.0</v>
      </c>
      <c r="J70" s="156">
        <f>IFNA(VLOOKUP(S70,'Imported Index'!C:D,2,0),1)</f>
        <v>1</v>
      </c>
      <c r="K70" s="156"/>
      <c r="L70" s="157"/>
      <c r="M70" s="42"/>
      <c r="N70" s="42"/>
      <c r="O70" s="157" t="str">
        <f>ifna(VLookup(H70, SwSh!A:B, 2, 0),"")</f>
        <v/>
      </c>
      <c r="P70" s="158">
        <f t="shared" si="5"/>
        <v>57</v>
      </c>
      <c r="Q70" s="157" t="str">
        <f>ifna(VLookup(H70, PLA!A:C, 3, 0),"")</f>
        <v/>
      </c>
      <c r="R70" s="157">
        <f>ifna(VLookup(H70, Sv!A:B, 2, 0),"")</f>
        <v>159</v>
      </c>
      <c r="S70" s="42" t="str">
        <f t="shared" si="2"/>
        <v>primeape</v>
      </c>
    </row>
    <row r="71" ht="31.5" customHeight="1">
      <c r="A71" s="146">
        <v>70.0</v>
      </c>
      <c r="B71" s="146">
        <v>1.0</v>
      </c>
      <c r="C71" s="146">
        <v>3.0</v>
      </c>
      <c r="D71" s="146">
        <v>10.0</v>
      </c>
      <c r="E71" s="146">
        <v>2.0</v>
      </c>
      <c r="F71" s="146">
        <v>4.0</v>
      </c>
      <c r="G71" s="147" t="str">
        <f>ifna(VLookup(S71,Shiny!B:C, 2, 0),"")</f>
        <v/>
      </c>
      <c r="H71" s="159" t="s">
        <v>131</v>
      </c>
      <c r="I71" s="160">
        <v>58.0</v>
      </c>
      <c r="J71" s="151">
        <f>IFNA(VLOOKUP(S71,'Imported Index'!C:D,2,0),1)</f>
        <v>1</v>
      </c>
      <c r="K71" s="151"/>
      <c r="L71" s="148" t="s">
        <v>90</v>
      </c>
      <c r="M71" s="147"/>
      <c r="N71" s="147"/>
      <c r="O71" s="148">
        <f>ifna(VLookup(H71, SwSh!A:B, 2, 0),"")</f>
        <v>70</v>
      </c>
      <c r="P71" s="161">
        <f t="shared" si="5"/>
        <v>58</v>
      </c>
      <c r="Q71" s="148">
        <f>ifna(VLookup(H71, PLA!A:C, 3, 0),"")</f>
        <v>150</v>
      </c>
      <c r="R71" s="148">
        <f>ifna(VLookup(H71, Sv!A:B, 2, 0),"")</f>
        <v>213</v>
      </c>
      <c r="S71" s="147" t="str">
        <f t="shared" si="2"/>
        <v>growlithe</v>
      </c>
    </row>
    <row r="72" ht="31.5" customHeight="1">
      <c r="A72" s="85">
        <v>71.0</v>
      </c>
      <c r="B72" s="85">
        <v>1.0</v>
      </c>
      <c r="C72" s="85">
        <v>3.0</v>
      </c>
      <c r="D72" s="85">
        <v>11.0</v>
      </c>
      <c r="E72" s="85">
        <v>2.0</v>
      </c>
      <c r="F72" s="85">
        <v>5.0</v>
      </c>
      <c r="G72" s="42" t="str">
        <f>ifna(VLookup(S72,Shiny!B:C, 2, 0),"")</f>
        <v/>
      </c>
      <c r="H72" s="154" t="s">
        <v>131</v>
      </c>
      <c r="I72" s="155">
        <v>58.0</v>
      </c>
      <c r="J72" s="156">
        <f>IFNA(VLOOKUP(S72,'Imported Index'!C:D,2,0),1)</f>
        <v>1</v>
      </c>
      <c r="K72" s="156"/>
      <c r="L72" s="157" t="s">
        <v>132</v>
      </c>
      <c r="M72" s="85">
        <v>-1.0</v>
      </c>
      <c r="N72" s="42"/>
      <c r="O72" s="157"/>
      <c r="P72" s="162"/>
      <c r="Q72" s="157">
        <f>ifna(VLookup(H72, PLA!A:C, 3, 0),"")</f>
        <v>150</v>
      </c>
      <c r="R72" s="157">
        <f>ifna(VLookup(H72, Sv!A:B, 2, 0),"")</f>
        <v>213</v>
      </c>
      <c r="S72" s="42" t="str">
        <f t="shared" si="2"/>
        <v>growlithe-1</v>
      </c>
    </row>
    <row r="73" ht="31.5" customHeight="1">
      <c r="A73" s="146">
        <v>72.0</v>
      </c>
      <c r="B73" s="146">
        <v>1.0</v>
      </c>
      <c r="C73" s="146">
        <v>3.0</v>
      </c>
      <c r="D73" s="146">
        <v>12.0</v>
      </c>
      <c r="E73" s="146">
        <v>2.0</v>
      </c>
      <c r="F73" s="146">
        <v>6.0</v>
      </c>
      <c r="G73" s="147" t="str">
        <f>ifna(VLookup(S73,Shiny!B:C, 2, 0),"")</f>
        <v/>
      </c>
      <c r="H73" s="159" t="s">
        <v>133</v>
      </c>
      <c r="I73" s="160">
        <v>59.0</v>
      </c>
      <c r="J73" s="151">
        <f>IFNA(VLOOKUP(S73,'Imported Index'!C:D,2,0),1)</f>
        <v>1</v>
      </c>
      <c r="K73" s="151"/>
      <c r="L73" s="148" t="s">
        <v>90</v>
      </c>
      <c r="M73" s="147"/>
      <c r="N73" s="147"/>
      <c r="O73" s="148">
        <f>ifna(VLookup(H73, SwSh!A:B, 2, 0),"")</f>
        <v>71</v>
      </c>
      <c r="P73" s="161">
        <f>ifna((I73),"")</f>
        <v>59</v>
      </c>
      <c r="Q73" s="148">
        <f>ifna(VLookup(H73, PLA!A:C, 3, 0),"")</f>
        <v>151</v>
      </c>
      <c r="R73" s="148">
        <f>ifna(VLookup(H73, Sv!A:B, 2, 0),"")</f>
        <v>214</v>
      </c>
      <c r="S73" s="147" t="str">
        <f t="shared" si="2"/>
        <v>arcanine</v>
      </c>
    </row>
    <row r="74" ht="31.5" customHeight="1">
      <c r="A74" s="85">
        <v>73.0</v>
      </c>
      <c r="B74" s="85">
        <v>1.0</v>
      </c>
      <c r="C74" s="85">
        <v>3.0</v>
      </c>
      <c r="D74" s="85">
        <v>13.0</v>
      </c>
      <c r="E74" s="85">
        <v>3.0</v>
      </c>
      <c r="F74" s="85">
        <v>1.0</v>
      </c>
      <c r="G74" s="42" t="str">
        <f>ifna(VLookup(S74,Shiny!B:C, 2, 0),"")</f>
        <v/>
      </c>
      <c r="H74" s="154" t="s">
        <v>133</v>
      </c>
      <c r="I74" s="155">
        <v>59.0</v>
      </c>
      <c r="J74" s="156">
        <f>IFNA(VLOOKUP(S74,'Imported Index'!C:D,2,0),1)</f>
        <v>1</v>
      </c>
      <c r="K74" s="156"/>
      <c r="L74" s="157" t="s">
        <v>132</v>
      </c>
      <c r="M74" s="85">
        <v>-1.0</v>
      </c>
      <c r="N74" s="42"/>
      <c r="O74" s="157"/>
      <c r="P74" s="162"/>
      <c r="Q74" s="157">
        <f>ifna(VLookup(H74, PLA!A:C, 3, 0),"")</f>
        <v>151</v>
      </c>
      <c r="R74" s="157">
        <f>ifna(VLookup(H74, Sv!A:B, 2, 0),"")</f>
        <v>214</v>
      </c>
      <c r="S74" s="42" t="str">
        <f t="shared" si="2"/>
        <v>arcanine-1</v>
      </c>
    </row>
    <row r="75" ht="31.5" customHeight="1">
      <c r="A75" s="146">
        <v>74.0</v>
      </c>
      <c r="B75" s="146">
        <v>1.0</v>
      </c>
      <c r="C75" s="146">
        <v>3.0</v>
      </c>
      <c r="D75" s="146">
        <v>14.0</v>
      </c>
      <c r="E75" s="146">
        <v>3.0</v>
      </c>
      <c r="F75" s="146">
        <v>2.0</v>
      </c>
      <c r="G75" s="147" t="str">
        <f>ifna(VLookup(S75,Shiny!B:C, 2, 0),"")</f>
        <v/>
      </c>
      <c r="H75" s="159" t="s">
        <v>134</v>
      </c>
      <c r="I75" s="160">
        <v>60.0</v>
      </c>
      <c r="J75" s="151">
        <f>IFNA(VLOOKUP(S75,'Imported Index'!C:D,2,0),1)</f>
        <v>1</v>
      </c>
      <c r="K75" s="148"/>
      <c r="L75" s="148"/>
      <c r="M75" s="147"/>
      <c r="N75" s="147"/>
      <c r="O75" s="148">
        <f>ifna(VLookup(H75, SwSh!A:B, 2, 0),"")</f>
        <v>142</v>
      </c>
      <c r="P75" s="161">
        <f t="shared" ref="P75:P99" si="6">ifna((I75),"")</f>
        <v>60</v>
      </c>
      <c r="Q75" s="148" t="str">
        <f>ifna(VLookup(H75, PLA!A:C, 3, 0),"")</f>
        <v/>
      </c>
      <c r="R75" s="148" t="str">
        <f>ifna(VLookup(H75, Sv!A:B, 2, 0),"")</f>
        <v>K039</v>
      </c>
      <c r="S75" s="147" t="str">
        <f t="shared" si="2"/>
        <v>poliwag</v>
      </c>
    </row>
    <row r="76" ht="31.5" customHeight="1">
      <c r="A76" s="85">
        <v>75.0</v>
      </c>
      <c r="B76" s="85">
        <v>1.0</v>
      </c>
      <c r="C76" s="85">
        <v>3.0</v>
      </c>
      <c r="D76" s="85">
        <v>15.0</v>
      </c>
      <c r="E76" s="85">
        <v>3.0</v>
      </c>
      <c r="F76" s="85">
        <v>3.0</v>
      </c>
      <c r="G76" s="42" t="str">
        <f>ifna(VLookup(S76,Shiny!B:C, 2, 0),"")</f>
        <v/>
      </c>
      <c r="H76" s="154" t="s">
        <v>135</v>
      </c>
      <c r="I76" s="155">
        <v>61.0</v>
      </c>
      <c r="J76" s="156">
        <f>IFNA(VLOOKUP(S76,'Imported Index'!C:D,2,0),1)</f>
        <v>1</v>
      </c>
      <c r="K76" s="157"/>
      <c r="L76" s="157"/>
      <c r="M76" s="42"/>
      <c r="N76" s="42"/>
      <c r="O76" s="157">
        <f>ifna(VLookup(H76, SwSh!A:B, 2, 0),"")</f>
        <v>143</v>
      </c>
      <c r="P76" s="158">
        <f t="shared" si="6"/>
        <v>61</v>
      </c>
      <c r="Q76" s="157" t="str">
        <f>ifna(VLookup(H76, PLA!A:C, 3, 0),"")</f>
        <v/>
      </c>
      <c r="R76" s="157" t="str">
        <f>ifna(VLookup(H76, Sv!A:B, 2, 0),"")</f>
        <v>K040</v>
      </c>
      <c r="S76" s="42" t="str">
        <f t="shared" si="2"/>
        <v>poliwhirl</v>
      </c>
    </row>
    <row r="77" ht="31.5" customHeight="1">
      <c r="A77" s="146">
        <v>76.0</v>
      </c>
      <c r="B77" s="146">
        <v>1.0</v>
      </c>
      <c r="C77" s="146">
        <v>3.0</v>
      </c>
      <c r="D77" s="146">
        <v>16.0</v>
      </c>
      <c r="E77" s="146">
        <v>3.0</v>
      </c>
      <c r="F77" s="146">
        <v>4.0</v>
      </c>
      <c r="G77" s="147" t="str">
        <f>ifna(VLookup(S77,Shiny!B:C, 2, 0),"")</f>
        <v/>
      </c>
      <c r="H77" s="159" t="s">
        <v>136</v>
      </c>
      <c r="I77" s="160">
        <v>62.0</v>
      </c>
      <c r="J77" s="151">
        <f>IFNA(VLOOKUP(S77,'Imported Index'!C:D,2,0),1)</f>
        <v>1</v>
      </c>
      <c r="K77" s="148"/>
      <c r="L77" s="148"/>
      <c r="M77" s="147"/>
      <c r="N77" s="147"/>
      <c r="O77" s="148">
        <f>ifna(VLookup(H77, SwSh!A:B, 2, 0),"")</f>
        <v>144</v>
      </c>
      <c r="P77" s="161">
        <f t="shared" si="6"/>
        <v>62</v>
      </c>
      <c r="Q77" s="148" t="str">
        <f>ifna(VLookup(H77, PLA!A:C, 3, 0),"")</f>
        <v/>
      </c>
      <c r="R77" s="148" t="str">
        <f>ifna(VLookup(H77, Sv!A:B, 2, 0),"")</f>
        <v>K041</v>
      </c>
      <c r="S77" s="147" t="str">
        <f t="shared" si="2"/>
        <v>poliwrath</v>
      </c>
    </row>
    <row r="78" ht="31.5" customHeight="1">
      <c r="A78" s="85">
        <v>77.0</v>
      </c>
      <c r="B78" s="85">
        <v>1.0</v>
      </c>
      <c r="C78" s="85">
        <v>3.0</v>
      </c>
      <c r="D78" s="85">
        <v>17.0</v>
      </c>
      <c r="E78" s="85">
        <v>3.0</v>
      </c>
      <c r="F78" s="85">
        <v>5.0</v>
      </c>
      <c r="G78" s="42" t="str">
        <f>ifna(VLookup(S78,Shiny!B:C, 2, 0),"")</f>
        <v/>
      </c>
      <c r="H78" s="154" t="s">
        <v>137</v>
      </c>
      <c r="I78" s="155">
        <v>63.0</v>
      </c>
      <c r="J78" s="156">
        <f>IFNA(VLOOKUP(S78,'Imported Index'!C:D,2,0),1)</f>
        <v>1</v>
      </c>
      <c r="K78" s="157"/>
      <c r="L78" s="157"/>
      <c r="M78" s="42"/>
      <c r="N78" s="42"/>
      <c r="O78" s="157">
        <f>ifna(VLookup(H78, SwSh!A:B, 2, 0),"")</f>
        <v>31</v>
      </c>
      <c r="P78" s="158">
        <f t="shared" si="6"/>
        <v>63</v>
      </c>
      <c r="Q78" s="157">
        <f>ifna(VLookup(H78, PLA!A:C, 3, 0),"")</f>
        <v>58</v>
      </c>
      <c r="R78" s="157" t="str">
        <f>ifna(VLookup(H78, Sv!A:B, 2, 0),"")</f>
        <v/>
      </c>
      <c r="S78" s="42" t="str">
        <f t="shared" si="2"/>
        <v>abra</v>
      </c>
    </row>
    <row r="79" ht="31.5" customHeight="1">
      <c r="A79" s="146">
        <v>78.0</v>
      </c>
      <c r="B79" s="146">
        <v>1.0</v>
      </c>
      <c r="C79" s="146">
        <v>3.0</v>
      </c>
      <c r="D79" s="146">
        <v>18.0</v>
      </c>
      <c r="E79" s="146">
        <v>3.0</v>
      </c>
      <c r="F79" s="146">
        <v>6.0</v>
      </c>
      <c r="G79" s="147" t="str">
        <f>ifna(VLookup(S79,Shiny!B:C, 2, 0),"")</f>
        <v/>
      </c>
      <c r="H79" s="159" t="s">
        <v>138</v>
      </c>
      <c r="I79" s="160">
        <v>64.0</v>
      </c>
      <c r="J79" s="151">
        <f>IFNA(VLOOKUP(S79,'Imported Index'!C:D,2,0),1)</f>
        <v>1</v>
      </c>
      <c r="K79" s="148"/>
      <c r="L79" s="148"/>
      <c r="M79" s="147"/>
      <c r="N79" s="147"/>
      <c r="O79" s="148">
        <f>ifna(VLookup(H79, SwSh!A:B, 2, 0),"")</f>
        <v>32</v>
      </c>
      <c r="P79" s="161">
        <f t="shared" si="6"/>
        <v>64</v>
      </c>
      <c r="Q79" s="148">
        <f>ifna(VLookup(H79, PLA!A:C, 3, 0),"")</f>
        <v>59</v>
      </c>
      <c r="R79" s="148" t="str">
        <f>ifna(VLookup(H79, Sv!A:B, 2, 0),"")</f>
        <v/>
      </c>
      <c r="S79" s="147" t="str">
        <f t="shared" si="2"/>
        <v>kadabra</v>
      </c>
    </row>
    <row r="80" ht="31.5" customHeight="1">
      <c r="A80" s="85">
        <v>79.0</v>
      </c>
      <c r="B80" s="85">
        <v>1.0</v>
      </c>
      <c r="C80" s="85">
        <v>3.0</v>
      </c>
      <c r="D80" s="85">
        <v>19.0</v>
      </c>
      <c r="E80" s="85">
        <v>4.0</v>
      </c>
      <c r="F80" s="85">
        <v>1.0</v>
      </c>
      <c r="G80" s="42" t="str">
        <f>ifna(VLookup(S80,Shiny!B:C, 2, 0),"")</f>
        <v/>
      </c>
      <c r="H80" s="154" t="s">
        <v>139</v>
      </c>
      <c r="I80" s="155">
        <v>65.0</v>
      </c>
      <c r="J80" s="156">
        <f>IFNA(VLOOKUP(S80,'Imported Index'!C:D,2,0),1)</f>
        <v>1</v>
      </c>
      <c r="K80" s="157"/>
      <c r="L80" s="157"/>
      <c r="M80" s="42"/>
      <c r="N80" s="42"/>
      <c r="O80" s="157">
        <f>ifna(VLookup(H80, SwSh!A:B, 2, 0),"")</f>
        <v>33</v>
      </c>
      <c r="P80" s="158">
        <f t="shared" si="6"/>
        <v>65</v>
      </c>
      <c r="Q80" s="157">
        <f>ifna(VLookup(H80, PLA!A:C, 3, 0),"")</f>
        <v>60</v>
      </c>
      <c r="R80" s="157" t="str">
        <f>ifna(VLookup(H80, Sv!A:B, 2, 0),"")</f>
        <v/>
      </c>
      <c r="S80" s="42" t="str">
        <f t="shared" si="2"/>
        <v>alakazam</v>
      </c>
    </row>
    <row r="81" ht="31.5" customHeight="1">
      <c r="A81" s="146">
        <v>80.0</v>
      </c>
      <c r="B81" s="146">
        <v>1.0</v>
      </c>
      <c r="C81" s="146">
        <v>3.0</v>
      </c>
      <c r="D81" s="146">
        <v>20.0</v>
      </c>
      <c r="E81" s="146">
        <v>4.0</v>
      </c>
      <c r="F81" s="146">
        <v>2.0</v>
      </c>
      <c r="G81" s="147" t="str">
        <f>ifna(VLookup(S81,Shiny!B:C, 2, 0),"")</f>
        <v/>
      </c>
      <c r="H81" s="159" t="s">
        <v>140</v>
      </c>
      <c r="I81" s="160">
        <v>66.0</v>
      </c>
      <c r="J81" s="151">
        <f>IFNA(VLOOKUP(S81,'Imported Index'!C:D,2,0),1)</f>
        <v>1</v>
      </c>
      <c r="K81" s="148"/>
      <c r="L81" s="148"/>
      <c r="M81" s="147"/>
      <c r="N81" s="147"/>
      <c r="O81" s="148">
        <f>ifna(VLookup(H81, SwSh!A:B, 2, 0),"")</f>
        <v>138</v>
      </c>
      <c r="P81" s="161">
        <f t="shared" si="6"/>
        <v>66</v>
      </c>
      <c r="Q81" s="148">
        <f>ifna(VLookup(H81, PLA!A:C, 3, 0),"")</f>
        <v>154</v>
      </c>
      <c r="R81" s="148" t="str">
        <f>ifna(VLookup(H81, Sv!A:B, 2, 0),"")</f>
        <v/>
      </c>
      <c r="S81" s="147" t="str">
        <f t="shared" si="2"/>
        <v>machop</v>
      </c>
    </row>
    <row r="82" ht="31.5" customHeight="1">
      <c r="A82" s="85">
        <v>81.0</v>
      </c>
      <c r="B82" s="85">
        <v>1.0</v>
      </c>
      <c r="C82" s="85">
        <v>3.0</v>
      </c>
      <c r="D82" s="85">
        <v>21.0</v>
      </c>
      <c r="E82" s="85">
        <v>4.0</v>
      </c>
      <c r="F82" s="85">
        <v>3.0</v>
      </c>
      <c r="G82" s="42" t="str">
        <f>ifna(VLookup(S82,Shiny!B:C, 2, 0),"")</f>
        <v/>
      </c>
      <c r="H82" s="154" t="s">
        <v>141</v>
      </c>
      <c r="I82" s="155">
        <v>67.0</v>
      </c>
      <c r="J82" s="156">
        <f>IFNA(VLOOKUP(S82,'Imported Index'!C:D,2,0),1)</f>
        <v>1</v>
      </c>
      <c r="K82" s="157"/>
      <c r="L82" s="157"/>
      <c r="M82" s="42"/>
      <c r="N82" s="42"/>
      <c r="O82" s="157">
        <f>ifna(VLookup(H82, SwSh!A:B, 2, 0),"")</f>
        <v>139</v>
      </c>
      <c r="P82" s="158">
        <f t="shared" si="6"/>
        <v>67</v>
      </c>
      <c r="Q82" s="157">
        <f>ifna(VLookup(H82, PLA!A:C, 3, 0),"")</f>
        <v>155</v>
      </c>
      <c r="R82" s="157" t="str">
        <f>ifna(VLookup(H82, Sv!A:B, 2, 0),"")</f>
        <v/>
      </c>
      <c r="S82" s="42" t="str">
        <f t="shared" si="2"/>
        <v>machoke</v>
      </c>
    </row>
    <row r="83" ht="31.5" customHeight="1">
      <c r="A83" s="146">
        <v>82.0</v>
      </c>
      <c r="B83" s="146">
        <v>1.0</v>
      </c>
      <c r="C83" s="146">
        <v>3.0</v>
      </c>
      <c r="D83" s="146">
        <v>22.0</v>
      </c>
      <c r="E83" s="146">
        <v>4.0</v>
      </c>
      <c r="F83" s="146">
        <v>4.0</v>
      </c>
      <c r="G83" s="147" t="str">
        <f>ifna(VLookup(S83,Shiny!B:C, 2, 0),"")</f>
        <v/>
      </c>
      <c r="H83" s="159" t="s">
        <v>142</v>
      </c>
      <c r="I83" s="160">
        <v>68.0</v>
      </c>
      <c r="J83" s="151">
        <f>IFNA(VLOOKUP(S83,'Imported Index'!C:D,2,0),1)</f>
        <v>1</v>
      </c>
      <c r="K83" s="148"/>
      <c r="L83" s="148"/>
      <c r="M83" s="147"/>
      <c r="N83" s="147"/>
      <c r="O83" s="148">
        <f>ifna(VLookup(H83, SwSh!A:B, 2, 0),"")</f>
        <v>140</v>
      </c>
      <c r="P83" s="161">
        <f t="shared" si="6"/>
        <v>68</v>
      </c>
      <c r="Q83" s="148">
        <f>ifna(VLookup(H83, PLA!A:C, 3, 0),"")</f>
        <v>156</v>
      </c>
      <c r="R83" s="148" t="str">
        <f>ifna(VLookup(H83, Sv!A:B, 2, 0),"")</f>
        <v/>
      </c>
      <c r="S83" s="147" t="str">
        <f t="shared" si="2"/>
        <v>machamp</v>
      </c>
    </row>
    <row r="84" ht="31.5" customHeight="1">
      <c r="A84" s="85">
        <v>83.0</v>
      </c>
      <c r="B84" s="85">
        <v>1.0</v>
      </c>
      <c r="C84" s="85">
        <v>3.0</v>
      </c>
      <c r="D84" s="85">
        <v>23.0</v>
      </c>
      <c r="E84" s="85">
        <v>4.0</v>
      </c>
      <c r="F84" s="85">
        <v>5.0</v>
      </c>
      <c r="G84" s="42" t="str">
        <f>ifna(VLookup(S84,Shiny!B:C, 2, 0),"")</f>
        <v/>
      </c>
      <c r="H84" s="154" t="s">
        <v>143</v>
      </c>
      <c r="I84" s="155">
        <v>69.0</v>
      </c>
      <c r="J84" s="156">
        <f>IFNA(VLOOKUP(S84,'Imported Index'!C:D,2,0),1)</f>
        <v>1</v>
      </c>
      <c r="K84" s="157"/>
      <c r="L84" s="157"/>
      <c r="M84" s="42"/>
      <c r="N84" s="42"/>
      <c r="O84" s="157" t="str">
        <f>ifna(VLookup(H84, SwSh!A:B, 2, 0),"")</f>
        <v/>
      </c>
      <c r="P84" s="158">
        <f t="shared" si="6"/>
        <v>69</v>
      </c>
      <c r="Q84" s="157" t="str">
        <f>ifna(VLookup(H84, PLA!A:C, 3, 0),"")</f>
        <v/>
      </c>
      <c r="R84" s="157" t="str">
        <f>ifna(VLookup(H84, Sv!A:B, 2, 0),"")</f>
        <v>K023</v>
      </c>
      <c r="S84" s="42" t="str">
        <f t="shared" si="2"/>
        <v>bellsprout</v>
      </c>
    </row>
    <row r="85" ht="31.5" customHeight="1">
      <c r="A85" s="146">
        <v>84.0</v>
      </c>
      <c r="B85" s="146">
        <v>1.0</v>
      </c>
      <c r="C85" s="146">
        <v>3.0</v>
      </c>
      <c r="D85" s="146">
        <v>24.0</v>
      </c>
      <c r="E85" s="146">
        <v>4.0</v>
      </c>
      <c r="F85" s="146">
        <v>6.0</v>
      </c>
      <c r="G85" s="147" t="str">
        <f>ifna(VLookup(S85,Shiny!B:C, 2, 0),"")</f>
        <v/>
      </c>
      <c r="H85" s="159" t="s">
        <v>144</v>
      </c>
      <c r="I85" s="160">
        <v>70.0</v>
      </c>
      <c r="J85" s="151">
        <f>IFNA(VLOOKUP(S85,'Imported Index'!C:D,2,0),1)</f>
        <v>1</v>
      </c>
      <c r="K85" s="148"/>
      <c r="L85" s="148"/>
      <c r="M85" s="147"/>
      <c r="N85" s="147"/>
      <c r="O85" s="148" t="str">
        <f>ifna(VLookup(H85, SwSh!A:B, 2, 0),"")</f>
        <v/>
      </c>
      <c r="P85" s="161">
        <f t="shared" si="6"/>
        <v>70</v>
      </c>
      <c r="Q85" s="148" t="str">
        <f>ifna(VLookup(H85, PLA!A:C, 3, 0),"")</f>
        <v/>
      </c>
      <c r="R85" s="148" t="str">
        <f>ifna(VLookup(H85, Sv!A:B, 2, 0),"")</f>
        <v>K024</v>
      </c>
      <c r="S85" s="147" t="str">
        <f t="shared" si="2"/>
        <v>weepinbell</v>
      </c>
    </row>
    <row r="86" ht="31.5" customHeight="1">
      <c r="A86" s="85">
        <v>85.0</v>
      </c>
      <c r="B86" s="85">
        <v>1.0</v>
      </c>
      <c r="C86" s="85">
        <v>3.0</v>
      </c>
      <c r="D86" s="85">
        <v>25.0</v>
      </c>
      <c r="E86" s="85">
        <v>5.0</v>
      </c>
      <c r="F86" s="85">
        <v>1.0</v>
      </c>
      <c r="G86" s="42" t="str">
        <f>ifna(VLookup(S86,Shiny!B:C, 2, 0),"")</f>
        <v/>
      </c>
      <c r="H86" s="154" t="s">
        <v>145</v>
      </c>
      <c r="I86" s="155">
        <v>71.0</v>
      </c>
      <c r="J86" s="156">
        <f>IFNA(VLOOKUP(S86,'Imported Index'!C:D,2,0),1)</f>
        <v>1</v>
      </c>
      <c r="K86" s="157"/>
      <c r="L86" s="157"/>
      <c r="M86" s="42"/>
      <c r="N86" s="42"/>
      <c r="O86" s="157" t="str">
        <f>ifna(VLookup(H86, SwSh!A:B, 2, 0),"")</f>
        <v/>
      </c>
      <c r="P86" s="158">
        <f t="shared" si="6"/>
        <v>71</v>
      </c>
      <c r="Q86" s="157" t="str">
        <f>ifna(VLookup(H86, PLA!A:C, 3, 0),"")</f>
        <v/>
      </c>
      <c r="R86" s="157" t="str">
        <f>ifna(VLookup(H86, Sv!A:B, 2, 0),"")</f>
        <v>K025</v>
      </c>
      <c r="S86" s="42" t="str">
        <f t="shared" si="2"/>
        <v>victreebel</v>
      </c>
    </row>
    <row r="87" ht="31.5" customHeight="1">
      <c r="A87" s="146">
        <v>86.0</v>
      </c>
      <c r="B87" s="146">
        <v>1.0</v>
      </c>
      <c r="C87" s="146">
        <v>3.0</v>
      </c>
      <c r="D87" s="146">
        <v>26.0</v>
      </c>
      <c r="E87" s="146">
        <v>5.0</v>
      </c>
      <c r="F87" s="146">
        <v>2.0</v>
      </c>
      <c r="G87" s="147" t="str">
        <f>ifna(VLookup(S87,Shiny!B:C, 2, 0),"")</f>
        <v/>
      </c>
      <c r="H87" s="159" t="s">
        <v>146</v>
      </c>
      <c r="I87" s="160">
        <v>72.0</v>
      </c>
      <c r="J87" s="151">
        <f>IFNA(VLOOKUP(S87,'Imported Index'!C:D,2,0),1)</f>
        <v>1</v>
      </c>
      <c r="K87" s="148"/>
      <c r="L87" s="148"/>
      <c r="M87" s="147"/>
      <c r="N87" s="147"/>
      <c r="O87" s="148">
        <f>ifna(VLookup(H87, SwSh!A:B, 2, 0),"")</f>
        <v>40</v>
      </c>
      <c r="P87" s="161">
        <f t="shared" si="6"/>
        <v>72</v>
      </c>
      <c r="Q87" s="148">
        <f>ifna(VLookup(H87, PLA!A:C, 3, 0),"")</f>
        <v>170</v>
      </c>
      <c r="R87" s="148" t="str">
        <f>ifna(VLookup(H87, Sv!A:B, 2, 0),"")</f>
        <v>I?</v>
      </c>
      <c r="S87" s="147" t="str">
        <f t="shared" si="2"/>
        <v>tentacool</v>
      </c>
    </row>
    <row r="88" ht="31.5" customHeight="1">
      <c r="A88" s="85">
        <v>87.0</v>
      </c>
      <c r="B88" s="85">
        <v>1.0</v>
      </c>
      <c r="C88" s="85">
        <v>3.0</v>
      </c>
      <c r="D88" s="85">
        <v>27.0</v>
      </c>
      <c r="E88" s="85">
        <v>5.0</v>
      </c>
      <c r="F88" s="85">
        <v>3.0</v>
      </c>
      <c r="G88" s="42" t="str">
        <f>ifna(VLookup(S88,Shiny!B:C, 2, 0),"")</f>
        <v/>
      </c>
      <c r="H88" s="154" t="s">
        <v>147</v>
      </c>
      <c r="I88" s="155">
        <v>73.0</v>
      </c>
      <c r="J88" s="156">
        <f>IFNA(VLOOKUP(S88,'Imported Index'!C:D,2,0),1)</f>
        <v>1</v>
      </c>
      <c r="K88" s="157"/>
      <c r="L88" s="157"/>
      <c r="M88" s="42"/>
      <c r="N88" s="42"/>
      <c r="O88" s="157">
        <f>ifna(VLookup(H88, SwSh!A:B, 2, 0),"")</f>
        <v>41</v>
      </c>
      <c r="P88" s="158">
        <f t="shared" si="6"/>
        <v>73</v>
      </c>
      <c r="Q88" s="157">
        <f>ifna(VLookup(H88, PLA!A:C, 3, 0),"")</f>
        <v>171</v>
      </c>
      <c r="R88" s="157" t="str">
        <f>ifna(VLookup(H88, Sv!A:B, 2, 0),"")</f>
        <v>I?</v>
      </c>
      <c r="S88" s="42" t="str">
        <f t="shared" si="2"/>
        <v>tentacruel</v>
      </c>
    </row>
    <row r="89" ht="31.5" customHeight="1">
      <c r="A89" s="146">
        <v>88.0</v>
      </c>
      <c r="B89" s="146">
        <v>1.0</v>
      </c>
      <c r="C89" s="146">
        <v>3.0</v>
      </c>
      <c r="D89" s="146">
        <v>28.0</v>
      </c>
      <c r="E89" s="146">
        <v>5.0</v>
      </c>
      <c r="F89" s="146">
        <v>4.0</v>
      </c>
      <c r="G89" s="147" t="str">
        <f>ifna(VLookup(S89,Shiny!B:C, 2, 0),"")</f>
        <v/>
      </c>
      <c r="H89" s="159" t="s">
        <v>148</v>
      </c>
      <c r="I89" s="160">
        <v>74.0</v>
      </c>
      <c r="J89" s="151">
        <f>IFNA(VLOOKUP(S89,'Imported Index'!C:D,2,0),1)</f>
        <v>1</v>
      </c>
      <c r="K89" s="148"/>
      <c r="L89" s="148" t="s">
        <v>90</v>
      </c>
      <c r="M89" s="147"/>
      <c r="N89" s="147"/>
      <c r="O89" s="148" t="str">
        <f>ifna(VLookup(H89, SwSh!A:B, 2, 0),"")</f>
        <v/>
      </c>
      <c r="P89" s="161">
        <f t="shared" si="6"/>
        <v>74</v>
      </c>
      <c r="Q89" s="148">
        <f>ifna(VLookup(H89, PLA!A:C, 3, 0),"")</f>
        <v>46</v>
      </c>
      <c r="R89" s="148" t="str">
        <f>ifna(VLookup(H89, Sv!A:B, 2, 0),"")</f>
        <v>K080</v>
      </c>
      <c r="S89" s="147" t="str">
        <f t="shared" si="2"/>
        <v>geodude</v>
      </c>
    </row>
    <row r="90" ht="31.5" customHeight="1">
      <c r="A90" s="85">
        <v>89.0</v>
      </c>
      <c r="B90" s="85">
        <v>1.0</v>
      </c>
      <c r="C90" s="85">
        <v>3.0</v>
      </c>
      <c r="D90" s="85">
        <v>29.0</v>
      </c>
      <c r="E90" s="85">
        <v>5.0</v>
      </c>
      <c r="F90" s="85">
        <v>5.0</v>
      </c>
      <c r="G90" s="42" t="str">
        <f>ifna(VLookup(S90,Shiny!B:C, 2, 0),"")</f>
        <v/>
      </c>
      <c r="H90" s="154" t="s">
        <v>148</v>
      </c>
      <c r="I90" s="155">
        <v>74.0</v>
      </c>
      <c r="J90" s="156">
        <f>IFNA(VLOOKUP(S90,'Imported Index'!C:D,2,0),1)</f>
        <v>1</v>
      </c>
      <c r="K90" s="157"/>
      <c r="L90" s="157" t="s">
        <v>91</v>
      </c>
      <c r="M90" s="85">
        <v>-1.0</v>
      </c>
      <c r="N90" s="42"/>
      <c r="O90" s="157" t="str">
        <f>ifna(VLookup(H90, SwSh!A:B, 2, 0),"")</f>
        <v/>
      </c>
      <c r="P90" s="158">
        <f t="shared" si="6"/>
        <v>74</v>
      </c>
      <c r="Q90" s="157">
        <f>ifna(VLookup(H90, PLA!A:C, 3, 0),"")</f>
        <v>46</v>
      </c>
      <c r="R90" s="157" t="str">
        <f>ifna(VLookup(H90, Sv!A:B, 2, 0),"")</f>
        <v>K080</v>
      </c>
      <c r="S90" s="42" t="str">
        <f t="shared" si="2"/>
        <v>geodude-1</v>
      </c>
    </row>
    <row r="91" ht="31.5" customHeight="1">
      <c r="A91" s="146">
        <v>90.0</v>
      </c>
      <c r="B91" s="146">
        <v>1.0</v>
      </c>
      <c r="C91" s="146">
        <v>3.0</v>
      </c>
      <c r="D91" s="146">
        <v>30.0</v>
      </c>
      <c r="E91" s="146">
        <v>5.0</v>
      </c>
      <c r="F91" s="146">
        <v>6.0</v>
      </c>
      <c r="G91" s="147" t="str">
        <f>ifna(VLookup(S91,Shiny!B:C, 2, 0),"")</f>
        <v/>
      </c>
      <c r="H91" s="159" t="s">
        <v>149</v>
      </c>
      <c r="I91" s="160">
        <v>75.0</v>
      </c>
      <c r="J91" s="151">
        <f>IFNA(VLOOKUP(S91,'Imported Index'!C:D,2,0),1)</f>
        <v>1</v>
      </c>
      <c r="K91" s="148"/>
      <c r="L91" s="148" t="s">
        <v>90</v>
      </c>
      <c r="M91" s="147"/>
      <c r="N91" s="147"/>
      <c r="O91" s="148" t="str">
        <f>ifna(VLookup(H91, SwSh!A:B, 2, 0),"")</f>
        <v/>
      </c>
      <c r="P91" s="161">
        <f t="shared" si="6"/>
        <v>75</v>
      </c>
      <c r="Q91" s="148">
        <f>ifna(VLookup(H91, PLA!A:C, 3, 0),"")</f>
        <v>47</v>
      </c>
      <c r="R91" s="148" t="str">
        <f>ifna(VLookup(H91, Sv!A:B, 2, 0),"")</f>
        <v>K081</v>
      </c>
      <c r="S91" s="147" t="str">
        <f t="shared" si="2"/>
        <v>graveler</v>
      </c>
    </row>
    <row r="92" ht="31.5" customHeight="1">
      <c r="A92" s="85">
        <v>91.0</v>
      </c>
      <c r="B92" s="85">
        <v>1.0</v>
      </c>
      <c r="C92" s="85">
        <v>4.0</v>
      </c>
      <c r="D92" s="85">
        <v>1.0</v>
      </c>
      <c r="E92" s="85">
        <v>1.0</v>
      </c>
      <c r="F92" s="85">
        <v>1.0</v>
      </c>
      <c r="G92" s="42" t="str">
        <f>ifna(VLookup(S92,Shiny!B:C, 2, 0),"")</f>
        <v/>
      </c>
      <c r="H92" s="154" t="s">
        <v>149</v>
      </c>
      <c r="I92" s="155">
        <v>75.0</v>
      </c>
      <c r="J92" s="156">
        <f>IFNA(VLOOKUP(S92,'Imported Index'!C:D,2,0),1)</f>
        <v>1</v>
      </c>
      <c r="K92" s="157"/>
      <c r="L92" s="157" t="s">
        <v>91</v>
      </c>
      <c r="M92" s="85">
        <v>-1.0</v>
      </c>
      <c r="N92" s="42"/>
      <c r="O92" s="157" t="str">
        <f>ifna(VLookup(H92, SwSh!A:B, 2, 0),"")</f>
        <v/>
      </c>
      <c r="P92" s="158">
        <f t="shared" si="6"/>
        <v>75</v>
      </c>
      <c r="Q92" s="157">
        <f>ifna(VLookup(H92, PLA!A:C, 3, 0),"")</f>
        <v>47</v>
      </c>
      <c r="R92" s="157" t="str">
        <f>ifna(VLookup(H92, Sv!A:B, 2, 0),"")</f>
        <v>K081</v>
      </c>
      <c r="S92" s="42" t="str">
        <f t="shared" si="2"/>
        <v>graveler-1</v>
      </c>
    </row>
    <row r="93" ht="31.5" customHeight="1">
      <c r="A93" s="146">
        <v>92.0</v>
      </c>
      <c r="B93" s="146">
        <v>1.0</v>
      </c>
      <c r="C93" s="146">
        <v>4.0</v>
      </c>
      <c r="D93" s="146">
        <v>2.0</v>
      </c>
      <c r="E93" s="146">
        <v>1.0</v>
      </c>
      <c r="F93" s="146">
        <v>2.0</v>
      </c>
      <c r="G93" s="147" t="str">
        <f>ifna(VLookup(S93,Shiny!B:C, 2, 0),"")</f>
        <v/>
      </c>
      <c r="H93" s="159" t="s">
        <v>150</v>
      </c>
      <c r="I93" s="160">
        <v>76.0</v>
      </c>
      <c r="J93" s="151">
        <f>IFNA(VLOOKUP(S93,'Imported Index'!C:D,2,0),1)</f>
        <v>1</v>
      </c>
      <c r="K93" s="148"/>
      <c r="L93" s="148" t="s">
        <v>90</v>
      </c>
      <c r="M93" s="147"/>
      <c r="N93" s="147"/>
      <c r="O93" s="148" t="str">
        <f>ifna(VLookup(H93, SwSh!A:B, 2, 0),"")</f>
        <v/>
      </c>
      <c r="P93" s="161">
        <f t="shared" si="6"/>
        <v>76</v>
      </c>
      <c r="Q93" s="148">
        <f>ifna(VLookup(H93, PLA!A:C, 3, 0),"")</f>
        <v>48</v>
      </c>
      <c r="R93" s="148" t="str">
        <f>ifna(VLookup(H93, Sv!A:B, 2, 0),"")</f>
        <v>K082</v>
      </c>
      <c r="S93" s="147" t="str">
        <f t="shared" si="2"/>
        <v>golem</v>
      </c>
    </row>
    <row r="94" ht="31.5" customHeight="1">
      <c r="A94" s="85">
        <v>93.0</v>
      </c>
      <c r="B94" s="85">
        <v>1.0</v>
      </c>
      <c r="C94" s="85">
        <v>4.0</v>
      </c>
      <c r="D94" s="85">
        <v>3.0</v>
      </c>
      <c r="E94" s="85">
        <v>1.0</v>
      </c>
      <c r="F94" s="85">
        <v>3.0</v>
      </c>
      <c r="G94" s="42" t="str">
        <f>ifna(VLookup(S94,Shiny!B:C, 2, 0),"")</f>
        <v/>
      </c>
      <c r="H94" s="154" t="s">
        <v>150</v>
      </c>
      <c r="I94" s="155">
        <v>76.0</v>
      </c>
      <c r="J94" s="156">
        <f>IFNA(VLOOKUP(S94,'Imported Index'!C:D,2,0),1)</f>
        <v>1</v>
      </c>
      <c r="K94" s="157"/>
      <c r="L94" s="157" t="s">
        <v>91</v>
      </c>
      <c r="M94" s="85">
        <v>-1.0</v>
      </c>
      <c r="N94" s="42"/>
      <c r="O94" s="157" t="str">
        <f>ifna(VLookup(H94, SwSh!A:B, 2, 0),"")</f>
        <v/>
      </c>
      <c r="P94" s="158">
        <f t="shared" si="6"/>
        <v>76</v>
      </c>
      <c r="Q94" s="157">
        <f>ifna(VLookup(H94, PLA!A:C, 3, 0),"")</f>
        <v>48</v>
      </c>
      <c r="R94" s="157" t="str">
        <f>ifna(VLookup(H94, Sv!A:B, 2, 0),"")</f>
        <v>K082</v>
      </c>
      <c r="S94" s="42" t="str">
        <f t="shared" si="2"/>
        <v>golem-1</v>
      </c>
    </row>
    <row r="95" ht="31.5" customHeight="1">
      <c r="A95" s="146">
        <v>94.0</v>
      </c>
      <c r="B95" s="146">
        <v>1.0</v>
      </c>
      <c r="C95" s="146">
        <v>4.0</v>
      </c>
      <c r="D95" s="146">
        <v>4.0</v>
      </c>
      <c r="E95" s="146">
        <v>1.0</v>
      </c>
      <c r="F95" s="146">
        <v>4.0</v>
      </c>
      <c r="G95" s="147" t="str">
        <f>ifna(VLookup(S95,Shiny!B:C, 2, 0),"")</f>
        <v/>
      </c>
      <c r="H95" s="159" t="s">
        <v>151</v>
      </c>
      <c r="I95" s="160">
        <v>77.0</v>
      </c>
      <c r="J95" s="151">
        <f>IFNA(VLOOKUP(S95,'Imported Index'!C:D,2,0),1)</f>
        <v>1</v>
      </c>
      <c r="K95" s="148"/>
      <c r="L95" s="148" t="s">
        <v>90</v>
      </c>
      <c r="M95" s="147"/>
      <c r="N95" s="147"/>
      <c r="O95" s="148">
        <f>ifna(VLookup(H95, SwSh!A:B, 2, 0),"")</f>
        <v>105</v>
      </c>
      <c r="P95" s="161">
        <f t="shared" si="6"/>
        <v>77</v>
      </c>
      <c r="Q95" s="148">
        <f>ifna(VLookup(H95, PLA!A:C, 3, 0),"")</f>
        <v>23</v>
      </c>
      <c r="R95" s="148" t="str">
        <f>ifna(VLookup(H95, Sv!A:B, 2, 0),"")</f>
        <v/>
      </c>
      <c r="S95" s="147" t="str">
        <f t="shared" si="2"/>
        <v>ponyta</v>
      </c>
    </row>
    <row r="96" ht="31.5" customHeight="1">
      <c r="A96" s="85">
        <v>95.0</v>
      </c>
      <c r="B96" s="85">
        <v>1.0</v>
      </c>
      <c r="C96" s="85">
        <v>4.0</v>
      </c>
      <c r="D96" s="85">
        <v>5.0</v>
      </c>
      <c r="E96" s="85">
        <v>1.0</v>
      </c>
      <c r="F96" s="85">
        <v>5.0</v>
      </c>
      <c r="G96" s="42" t="str">
        <f>ifna(VLookup(S96,Shiny!B:C, 2, 0),"")</f>
        <v/>
      </c>
      <c r="H96" s="154" t="s">
        <v>151</v>
      </c>
      <c r="I96" s="155">
        <v>77.0</v>
      </c>
      <c r="J96" s="156">
        <f>IFNA(VLOOKUP(S96,'Imported Index'!C:D,2,0),1)</f>
        <v>1</v>
      </c>
      <c r="K96" s="157"/>
      <c r="L96" s="157" t="s">
        <v>125</v>
      </c>
      <c r="M96" s="85">
        <v>-1.0</v>
      </c>
      <c r="N96" s="42"/>
      <c r="O96" s="157">
        <f>ifna(VLookup(H96, SwSh!A:B, 2, 0),"")</f>
        <v>105</v>
      </c>
      <c r="P96" s="158">
        <f t="shared" si="6"/>
        <v>77</v>
      </c>
      <c r="Q96" s="157">
        <f>ifna(VLookup(H96, PLA!A:C, 3, 0),"")</f>
        <v>23</v>
      </c>
      <c r="R96" s="157" t="str">
        <f>ifna(VLookup(H96, Sv!A:B, 2, 0),"")</f>
        <v/>
      </c>
      <c r="S96" s="42" t="str">
        <f t="shared" si="2"/>
        <v>ponyta-1</v>
      </c>
    </row>
    <row r="97" ht="31.5" customHeight="1">
      <c r="A97" s="146">
        <v>96.0</v>
      </c>
      <c r="B97" s="146">
        <v>1.0</v>
      </c>
      <c r="C97" s="146">
        <v>4.0</v>
      </c>
      <c r="D97" s="146">
        <v>6.0</v>
      </c>
      <c r="E97" s="146">
        <v>1.0</v>
      </c>
      <c r="F97" s="146">
        <v>6.0</v>
      </c>
      <c r="G97" s="147" t="str">
        <f>ifna(VLookup(S97,Shiny!B:C, 2, 0),"")</f>
        <v/>
      </c>
      <c r="H97" s="159" t="s">
        <v>152</v>
      </c>
      <c r="I97" s="160">
        <v>78.0</v>
      </c>
      <c r="J97" s="151">
        <f>IFNA(VLOOKUP(S97,'Imported Index'!C:D,2,0),1)</f>
        <v>1</v>
      </c>
      <c r="K97" s="148"/>
      <c r="L97" s="148" t="s">
        <v>90</v>
      </c>
      <c r="M97" s="147"/>
      <c r="N97" s="147"/>
      <c r="O97" s="148">
        <f>ifna(VLookup(H97, SwSh!A:B, 2, 0),"")</f>
        <v>106</v>
      </c>
      <c r="P97" s="161">
        <f t="shared" si="6"/>
        <v>78</v>
      </c>
      <c r="Q97" s="148">
        <f>ifna(VLookup(H97, PLA!A:C, 3, 0),"")</f>
        <v>24</v>
      </c>
      <c r="R97" s="148" t="str">
        <f>ifna(VLookup(H97, Sv!A:B, 2, 0),"")</f>
        <v/>
      </c>
      <c r="S97" s="147" t="str">
        <f t="shared" si="2"/>
        <v>rapidash</v>
      </c>
    </row>
    <row r="98" ht="31.5" customHeight="1">
      <c r="A98" s="85">
        <v>97.0</v>
      </c>
      <c r="B98" s="85">
        <v>1.0</v>
      </c>
      <c r="C98" s="85">
        <v>4.0</v>
      </c>
      <c r="D98" s="85">
        <v>7.0</v>
      </c>
      <c r="E98" s="85">
        <v>2.0</v>
      </c>
      <c r="F98" s="85">
        <v>1.0</v>
      </c>
      <c r="G98" s="42" t="str">
        <f>ifna(VLookup(S98,Shiny!B:C, 2, 0),"")</f>
        <v/>
      </c>
      <c r="H98" s="154" t="s">
        <v>152</v>
      </c>
      <c r="I98" s="155">
        <v>78.0</v>
      </c>
      <c r="J98" s="156">
        <f>IFNA(VLOOKUP(S98,'Imported Index'!C:D,2,0),1)</f>
        <v>1</v>
      </c>
      <c r="K98" s="157"/>
      <c r="L98" s="157" t="s">
        <v>125</v>
      </c>
      <c r="M98" s="85">
        <v>-1.0</v>
      </c>
      <c r="N98" s="42"/>
      <c r="O98" s="157">
        <f>ifna(VLookup(H98, SwSh!A:B, 2, 0),"")</f>
        <v>106</v>
      </c>
      <c r="P98" s="158">
        <f t="shared" si="6"/>
        <v>78</v>
      </c>
      <c r="Q98" s="157">
        <f>ifna(VLookup(H98, PLA!A:C, 3, 0),"")</f>
        <v>24</v>
      </c>
      <c r="R98" s="157" t="str">
        <f>ifna(VLookup(H98, Sv!A:B, 2, 0),"")</f>
        <v/>
      </c>
      <c r="S98" s="42" t="str">
        <f t="shared" si="2"/>
        <v>rapidash-1</v>
      </c>
    </row>
    <row r="99" ht="31.5" customHeight="1">
      <c r="A99" s="146">
        <v>98.0</v>
      </c>
      <c r="B99" s="146">
        <v>1.0</v>
      </c>
      <c r="C99" s="146">
        <v>4.0</v>
      </c>
      <c r="D99" s="146">
        <v>8.0</v>
      </c>
      <c r="E99" s="146">
        <v>2.0</v>
      </c>
      <c r="F99" s="146">
        <v>2.0</v>
      </c>
      <c r="G99" s="147" t="str">
        <f>ifna(VLookup(S99,Shiny!B:C, 2, 0),"")</f>
        <v/>
      </c>
      <c r="H99" s="159" t="s">
        <v>153</v>
      </c>
      <c r="I99" s="160">
        <v>79.0</v>
      </c>
      <c r="J99" s="151">
        <f>IFNA(VLOOKUP(S99,'Imported Index'!C:D,2,0),1)</f>
        <v>1</v>
      </c>
      <c r="K99" s="151"/>
      <c r="L99" s="148" t="s">
        <v>90</v>
      </c>
      <c r="M99" s="147"/>
      <c r="N99" s="147"/>
      <c r="O99" s="148">
        <f>ifna(VLookup(H99, SwSh!A:B, 2, 0),"")</f>
        <v>1</v>
      </c>
      <c r="P99" s="161">
        <f t="shared" si="6"/>
        <v>79</v>
      </c>
      <c r="Q99" s="148" t="str">
        <f>ifna(VLookup(H99, PLA!A:C, 3, 0),"")</f>
        <v/>
      </c>
      <c r="R99" s="148">
        <f>ifna(VLookup(H99, Sv!A:B, 2, 0),"")</f>
        <v>324</v>
      </c>
      <c r="S99" s="147" t="str">
        <f t="shared" si="2"/>
        <v>slowpoke</v>
      </c>
    </row>
    <row r="100" ht="31.5" customHeight="1">
      <c r="A100" s="85">
        <v>99.0</v>
      </c>
      <c r="B100" s="85">
        <v>1.0</v>
      </c>
      <c r="C100" s="85">
        <v>4.0</v>
      </c>
      <c r="D100" s="85">
        <v>9.0</v>
      </c>
      <c r="E100" s="85">
        <v>2.0</v>
      </c>
      <c r="F100" s="85">
        <v>3.0</v>
      </c>
      <c r="G100" s="42" t="str">
        <f>ifna(VLookup(S100,Shiny!B:C, 2, 0),"")</f>
        <v/>
      </c>
      <c r="H100" s="154" t="s">
        <v>153</v>
      </c>
      <c r="I100" s="155">
        <v>79.0</v>
      </c>
      <c r="J100" s="156">
        <f>IFNA(VLOOKUP(S100,'Imported Index'!C:D,2,0),1)</f>
        <v>1</v>
      </c>
      <c r="K100" s="156"/>
      <c r="L100" s="157" t="s">
        <v>125</v>
      </c>
      <c r="M100" s="85">
        <v>-1.0</v>
      </c>
      <c r="N100" s="42"/>
      <c r="O100" s="157">
        <f>ifna(VLookup(H100, SwSh!A:B, 2, 0),"")</f>
        <v>1</v>
      </c>
      <c r="P100" s="162"/>
      <c r="Q100" s="157" t="str">
        <f>ifna(VLookup(H100, PLA!A:C, 3, 0),"")</f>
        <v/>
      </c>
      <c r="R100" s="157">
        <f>ifna(VLookup(H100, Sv!A:B, 2, 0),"")</f>
        <v>324</v>
      </c>
      <c r="S100" s="42" t="str">
        <f t="shared" si="2"/>
        <v>slowpoke-1</v>
      </c>
    </row>
    <row r="101" ht="31.5" customHeight="1">
      <c r="A101" s="146">
        <v>100.0</v>
      </c>
      <c r="B101" s="146">
        <v>1.0</v>
      </c>
      <c r="C101" s="146">
        <v>4.0</v>
      </c>
      <c r="D101" s="146">
        <v>10.0</v>
      </c>
      <c r="E101" s="146">
        <v>2.0</v>
      </c>
      <c r="F101" s="146">
        <v>4.0</v>
      </c>
      <c r="G101" s="147" t="str">
        <f>ifna(VLookup(S101,Shiny!B:C, 2, 0),"")</f>
        <v/>
      </c>
      <c r="H101" s="159" t="s">
        <v>154</v>
      </c>
      <c r="I101" s="160">
        <v>80.0</v>
      </c>
      <c r="J101" s="151">
        <f>IFNA(VLOOKUP(S101,'Imported Index'!C:D,2,0),1)</f>
        <v>1</v>
      </c>
      <c r="K101" s="151"/>
      <c r="L101" s="148" t="s">
        <v>90</v>
      </c>
      <c r="M101" s="147"/>
      <c r="N101" s="147"/>
      <c r="O101" s="148">
        <f>ifna(VLookup(H101, SwSh!A:B, 2, 0),"")</f>
        <v>2</v>
      </c>
      <c r="P101" s="161">
        <f>ifna((I101),"")</f>
        <v>80</v>
      </c>
      <c r="Q101" s="148" t="str">
        <f>ifna(VLookup(H101, PLA!A:C, 3, 0),"")</f>
        <v/>
      </c>
      <c r="R101" s="148">
        <f>ifna(VLookup(H101, Sv!A:B, 2, 0),"")</f>
        <v>325</v>
      </c>
      <c r="S101" s="147" t="str">
        <f t="shared" si="2"/>
        <v>slowbro</v>
      </c>
    </row>
    <row r="102" ht="31.5" customHeight="1">
      <c r="A102" s="85">
        <v>101.0</v>
      </c>
      <c r="B102" s="85">
        <v>1.0</v>
      </c>
      <c r="C102" s="85">
        <v>4.0</v>
      </c>
      <c r="D102" s="85">
        <v>11.0</v>
      </c>
      <c r="E102" s="85">
        <v>2.0</v>
      </c>
      <c r="F102" s="85">
        <v>5.0</v>
      </c>
      <c r="G102" s="42" t="str">
        <f>ifna(VLookup(S102,Shiny!B:C, 2, 0),"")</f>
        <v/>
      </c>
      <c r="H102" s="154" t="s">
        <v>154</v>
      </c>
      <c r="I102" s="155">
        <v>80.0</v>
      </c>
      <c r="J102" s="156">
        <f>IFNA(VLOOKUP(S102,'Imported Index'!C:D,2,0),1)</f>
        <v>1</v>
      </c>
      <c r="K102" s="156"/>
      <c r="L102" s="157" t="s">
        <v>125</v>
      </c>
      <c r="M102" s="85">
        <v>-1.0</v>
      </c>
      <c r="N102" s="42"/>
      <c r="O102" s="157">
        <f>ifna(VLookup(H102, SwSh!A:B, 2, 0),"")</f>
        <v>2</v>
      </c>
      <c r="P102" s="162"/>
      <c r="Q102" s="157" t="str">
        <f>ifna(VLookup(H102, PLA!A:C, 3, 0),"")</f>
        <v/>
      </c>
      <c r="R102" s="157">
        <f>ifna(VLookup(H102, Sv!A:B, 2, 0),"")</f>
        <v>325</v>
      </c>
      <c r="S102" s="42" t="str">
        <f t="shared" si="2"/>
        <v>slowbro-1</v>
      </c>
    </row>
    <row r="103" ht="31.5" customHeight="1">
      <c r="A103" s="146">
        <v>102.0</v>
      </c>
      <c r="B103" s="146">
        <v>1.0</v>
      </c>
      <c r="C103" s="146">
        <v>4.0</v>
      </c>
      <c r="D103" s="146">
        <v>12.0</v>
      </c>
      <c r="E103" s="146">
        <v>2.0</v>
      </c>
      <c r="F103" s="146">
        <v>6.0</v>
      </c>
      <c r="G103" s="147" t="str">
        <f>ifna(VLookup(S103,Shiny!B:C, 2, 0),"")</f>
        <v/>
      </c>
      <c r="H103" s="159" t="s">
        <v>155</v>
      </c>
      <c r="I103" s="160">
        <v>81.0</v>
      </c>
      <c r="J103" s="151">
        <f>IFNA(VLOOKUP(S103,'Imported Index'!C:D,2,0),1)</f>
        <v>1</v>
      </c>
      <c r="K103" s="151"/>
      <c r="L103" s="148"/>
      <c r="M103" s="147"/>
      <c r="N103" s="147"/>
      <c r="O103" s="148">
        <f>ifna(VLookup(H103, SwSh!A:B, 2, 0),"")</f>
        <v>105</v>
      </c>
      <c r="P103" s="161">
        <f t="shared" ref="P103:P111" si="7">ifna((I103),"")</f>
        <v>81</v>
      </c>
      <c r="Q103" s="148">
        <f>ifna(VLookup(H103, PLA!A:C, 3, 0),"")</f>
        <v>177</v>
      </c>
      <c r="R103" s="148">
        <f>ifna(VLookup(H103, Sv!A:B, 2, 0),"")</f>
        <v>209</v>
      </c>
      <c r="S103" s="147" t="str">
        <f t="shared" si="2"/>
        <v>magnemite</v>
      </c>
    </row>
    <row r="104" ht="31.5" customHeight="1">
      <c r="A104" s="85">
        <v>103.0</v>
      </c>
      <c r="B104" s="85">
        <v>1.0</v>
      </c>
      <c r="C104" s="85">
        <v>4.0</v>
      </c>
      <c r="D104" s="85">
        <v>13.0</v>
      </c>
      <c r="E104" s="85">
        <v>3.0</v>
      </c>
      <c r="F104" s="85">
        <v>1.0</v>
      </c>
      <c r="G104" s="42" t="str">
        <f>ifna(VLookup(S104,Shiny!B:C, 2, 0),"")</f>
        <v/>
      </c>
      <c r="H104" s="154" t="s">
        <v>156</v>
      </c>
      <c r="I104" s="155">
        <v>82.0</v>
      </c>
      <c r="J104" s="156">
        <f>IFNA(VLOOKUP(S104,'Imported Index'!C:D,2,0),1)</f>
        <v>1</v>
      </c>
      <c r="K104" s="156"/>
      <c r="L104" s="157"/>
      <c r="M104" s="42"/>
      <c r="N104" s="42"/>
      <c r="O104" s="157">
        <f>ifna(VLookup(H104, SwSh!A:B, 2, 0),"")</f>
        <v>106</v>
      </c>
      <c r="P104" s="158">
        <f t="shared" si="7"/>
        <v>82</v>
      </c>
      <c r="Q104" s="157">
        <f>ifna(VLookup(H104, PLA!A:C, 3, 0),"")</f>
        <v>178</v>
      </c>
      <c r="R104" s="157">
        <f>ifna(VLookup(H104, Sv!A:B, 2, 0),"")</f>
        <v>210</v>
      </c>
      <c r="S104" s="42" t="str">
        <f t="shared" si="2"/>
        <v>magneton</v>
      </c>
    </row>
    <row r="105" ht="31.5" customHeight="1">
      <c r="A105" s="146">
        <v>104.0</v>
      </c>
      <c r="B105" s="146">
        <v>1.0</v>
      </c>
      <c r="C105" s="146">
        <v>4.0</v>
      </c>
      <c r="D105" s="146">
        <v>14.0</v>
      </c>
      <c r="E105" s="146">
        <v>3.0</v>
      </c>
      <c r="F105" s="146">
        <v>2.0</v>
      </c>
      <c r="G105" s="147" t="str">
        <f>ifna(VLookup(S105,Shiny!B:C, 2, 0),"")</f>
        <v/>
      </c>
      <c r="H105" s="159" t="s">
        <v>157</v>
      </c>
      <c r="I105" s="160">
        <v>83.0</v>
      </c>
      <c r="J105" s="151">
        <f>IFNA(VLOOKUP(S105,'Imported Index'!C:D,2,0),1)</f>
        <v>1</v>
      </c>
      <c r="K105" s="148"/>
      <c r="L105" s="148" t="s">
        <v>90</v>
      </c>
      <c r="M105" s="147"/>
      <c r="N105" s="147"/>
      <c r="O105" s="148">
        <f>ifna(VLookup(H105, SwSh!A:B, 2, 0),"")</f>
        <v>218</v>
      </c>
      <c r="P105" s="161">
        <f t="shared" si="7"/>
        <v>83</v>
      </c>
      <c r="Q105" s="148" t="str">
        <f>ifna(VLookup(H105, PLA!A:C, 3, 0),"")</f>
        <v/>
      </c>
      <c r="R105" s="148" t="str">
        <f>ifna(VLookup(H105, Sv!A:B, 2, 0),"")</f>
        <v/>
      </c>
      <c r="S105" s="147" t="str">
        <f t="shared" si="2"/>
        <v>farfetch'd</v>
      </c>
    </row>
    <row r="106" ht="31.5" customHeight="1">
      <c r="A106" s="85">
        <v>105.0</v>
      </c>
      <c r="B106" s="85">
        <v>1.0</v>
      </c>
      <c r="C106" s="85">
        <v>4.0</v>
      </c>
      <c r="D106" s="85">
        <v>15.0</v>
      </c>
      <c r="E106" s="85">
        <v>3.0</v>
      </c>
      <c r="F106" s="85">
        <v>3.0</v>
      </c>
      <c r="G106" s="42" t="str">
        <f>ifna(VLookup(S106,Shiny!B:C, 2, 0),"")</f>
        <v/>
      </c>
      <c r="H106" s="154" t="s">
        <v>157</v>
      </c>
      <c r="I106" s="155">
        <v>83.0</v>
      </c>
      <c r="J106" s="156">
        <f>IFNA(VLOOKUP(S106,'Imported Index'!C:D,2,0),1)</f>
        <v>1</v>
      </c>
      <c r="K106" s="156"/>
      <c r="L106" s="157" t="s">
        <v>125</v>
      </c>
      <c r="M106" s="85">
        <v>-1.0</v>
      </c>
      <c r="N106" s="42"/>
      <c r="O106" s="157">
        <f>ifna(VLookup(H106, SwSh!A:B, 2, 0),"")</f>
        <v>218</v>
      </c>
      <c r="P106" s="158">
        <f t="shared" si="7"/>
        <v>83</v>
      </c>
      <c r="Q106" s="157" t="str">
        <f>ifna(VLookup(H106, PLA!A:C, 3, 0),"")</f>
        <v/>
      </c>
      <c r="R106" s="157" t="str">
        <f>ifna(VLookup(H106, Sv!A:B, 2, 0),"")</f>
        <v/>
      </c>
      <c r="S106" s="42" t="str">
        <f t="shared" si="2"/>
        <v>farfetch'd-1</v>
      </c>
    </row>
    <row r="107" ht="31.5" customHeight="1">
      <c r="A107" s="146">
        <v>106.0</v>
      </c>
      <c r="B107" s="146">
        <v>1.0</v>
      </c>
      <c r="C107" s="146">
        <v>4.0</v>
      </c>
      <c r="D107" s="146">
        <v>16.0</v>
      </c>
      <c r="E107" s="146">
        <v>3.0</v>
      </c>
      <c r="F107" s="146">
        <v>4.0</v>
      </c>
      <c r="G107" s="147" t="str">
        <f>ifna(VLookup(S107,Shiny!B:C, 2, 0),"")</f>
        <v/>
      </c>
      <c r="H107" s="159" t="s">
        <v>158</v>
      </c>
      <c r="I107" s="160">
        <v>84.0</v>
      </c>
      <c r="J107" s="151">
        <f>IFNA(VLOOKUP(S107,'Imported Index'!C:D,2,0),1)</f>
        <v>1</v>
      </c>
      <c r="K107" s="148"/>
      <c r="L107" s="148"/>
      <c r="M107" s="147"/>
      <c r="N107" s="147"/>
      <c r="O107" s="148" t="str">
        <f>ifna(VLookup(H107, SwSh!A:B, 2, 0),"")</f>
        <v/>
      </c>
      <c r="P107" s="161">
        <f t="shared" si="7"/>
        <v>84</v>
      </c>
      <c r="Q107" s="148" t="str">
        <f>ifna(VLookup(H107, PLA!A:C, 3, 0),"")</f>
        <v/>
      </c>
      <c r="R107" s="148" t="str">
        <f>ifna(VLookup(H107, Sv!A:B, 2, 0),"")</f>
        <v>I?</v>
      </c>
      <c r="S107" s="147" t="str">
        <f t="shared" si="2"/>
        <v>doduo</v>
      </c>
    </row>
    <row r="108" ht="31.5" customHeight="1">
      <c r="A108" s="85">
        <v>107.0</v>
      </c>
      <c r="B108" s="85">
        <v>1.0</v>
      </c>
      <c r="C108" s="85">
        <v>4.0</v>
      </c>
      <c r="D108" s="85">
        <v>17.0</v>
      </c>
      <c r="E108" s="85">
        <v>3.0</v>
      </c>
      <c r="F108" s="85">
        <v>5.0</v>
      </c>
      <c r="G108" s="42" t="str">
        <f>ifna(VLookup(S108,Shiny!B:C, 2, 0),"")</f>
        <v/>
      </c>
      <c r="H108" s="154" t="s">
        <v>159</v>
      </c>
      <c r="I108" s="155">
        <v>85.0</v>
      </c>
      <c r="J108" s="156">
        <f>IFNA(VLOOKUP(S108,'Imported Index'!C:D,2,0),1)</f>
        <v>1</v>
      </c>
      <c r="K108" s="157"/>
      <c r="L108" s="157"/>
      <c r="M108" s="42"/>
      <c r="N108" s="42"/>
      <c r="O108" s="157" t="str">
        <f>ifna(VLookup(H108, SwSh!A:B, 2, 0),"")</f>
        <v/>
      </c>
      <c r="P108" s="158">
        <f t="shared" si="7"/>
        <v>85</v>
      </c>
      <c r="Q108" s="157" t="str">
        <f>ifna(VLookup(H108, PLA!A:C, 3, 0),"")</f>
        <v/>
      </c>
      <c r="R108" s="157" t="str">
        <f>ifna(VLookup(H108, Sv!A:B, 2, 0),"")</f>
        <v>I?</v>
      </c>
      <c r="S108" s="42" t="str">
        <f t="shared" si="2"/>
        <v>dodrio</v>
      </c>
    </row>
    <row r="109" ht="31.5" customHeight="1">
      <c r="A109" s="146">
        <v>108.0</v>
      </c>
      <c r="B109" s="146">
        <v>1.0</v>
      </c>
      <c r="C109" s="146">
        <v>4.0</v>
      </c>
      <c r="D109" s="146">
        <v>18.0</v>
      </c>
      <c r="E109" s="146">
        <v>3.0</v>
      </c>
      <c r="F109" s="146">
        <v>6.0</v>
      </c>
      <c r="G109" s="147" t="str">
        <f>ifna(VLookup(S109,Shiny!B:C, 2, 0),"")</f>
        <v/>
      </c>
      <c r="H109" s="159" t="s">
        <v>160</v>
      </c>
      <c r="I109" s="160">
        <v>86.0</v>
      </c>
      <c r="J109" s="151">
        <f>IFNA(VLOOKUP(S109,'Imported Index'!C:D,2,0),1)</f>
        <v>1</v>
      </c>
      <c r="K109" s="148"/>
      <c r="L109" s="148"/>
      <c r="M109" s="147"/>
      <c r="N109" s="147"/>
      <c r="O109" s="148" t="str">
        <f>ifna(VLookup(H109, SwSh!A:B, 2, 0),"")</f>
        <v/>
      </c>
      <c r="P109" s="161">
        <f t="shared" si="7"/>
        <v>86</v>
      </c>
      <c r="Q109" s="148" t="str">
        <f>ifna(VLookup(H109, PLA!A:C, 3, 0),"")</f>
        <v/>
      </c>
      <c r="R109" s="148" t="str">
        <f>ifna(VLookup(H109, Sv!A:B, 2, 0),"")</f>
        <v>I?</v>
      </c>
      <c r="S109" s="147" t="str">
        <f t="shared" si="2"/>
        <v>seel</v>
      </c>
    </row>
    <row r="110" ht="31.5" customHeight="1">
      <c r="A110" s="85">
        <v>109.0</v>
      </c>
      <c r="B110" s="85">
        <v>1.0</v>
      </c>
      <c r="C110" s="85">
        <v>4.0</v>
      </c>
      <c r="D110" s="85">
        <v>19.0</v>
      </c>
      <c r="E110" s="85">
        <v>4.0</v>
      </c>
      <c r="F110" s="85">
        <v>1.0</v>
      </c>
      <c r="G110" s="42" t="str">
        <f>ifna(VLookup(S110,Shiny!B:C, 2, 0),"")</f>
        <v/>
      </c>
      <c r="H110" s="154" t="s">
        <v>161</v>
      </c>
      <c r="I110" s="155">
        <v>87.0</v>
      </c>
      <c r="J110" s="156">
        <f>IFNA(VLOOKUP(S110,'Imported Index'!C:D,2,0),1)</f>
        <v>1</v>
      </c>
      <c r="K110" s="157"/>
      <c r="L110" s="157"/>
      <c r="M110" s="42"/>
      <c r="N110" s="42"/>
      <c r="O110" s="157" t="str">
        <f>ifna(VLookup(H110, SwSh!A:B, 2, 0),"")</f>
        <v/>
      </c>
      <c r="P110" s="158">
        <f t="shared" si="7"/>
        <v>87</v>
      </c>
      <c r="Q110" s="157" t="str">
        <f>ifna(VLookup(H110, PLA!A:C, 3, 0),"")</f>
        <v/>
      </c>
      <c r="R110" s="157" t="str">
        <f>ifna(VLookup(H110, Sv!A:B, 2, 0),"")</f>
        <v>I?</v>
      </c>
      <c r="S110" s="42" t="str">
        <f t="shared" si="2"/>
        <v>dewgong</v>
      </c>
    </row>
    <row r="111" ht="31.5" customHeight="1">
      <c r="A111" s="146">
        <v>110.0</v>
      </c>
      <c r="B111" s="146">
        <v>1.0</v>
      </c>
      <c r="C111" s="146">
        <v>4.0</v>
      </c>
      <c r="D111" s="146">
        <v>20.0</v>
      </c>
      <c r="E111" s="146">
        <v>4.0</v>
      </c>
      <c r="F111" s="146">
        <v>2.0</v>
      </c>
      <c r="G111" s="147" t="str">
        <f>ifna(VLookup(S111,Shiny!B:C, 2, 0),"")</f>
        <v/>
      </c>
      <c r="H111" s="159" t="s">
        <v>162</v>
      </c>
      <c r="I111" s="160">
        <v>88.0</v>
      </c>
      <c r="J111" s="151">
        <f>IFNA(VLOOKUP(S111,'Imported Index'!C:D,2,0),1)</f>
        <v>1</v>
      </c>
      <c r="K111" s="151"/>
      <c r="L111" s="148" t="s">
        <v>90</v>
      </c>
      <c r="M111" s="147"/>
      <c r="N111" s="147"/>
      <c r="O111" s="148" t="str">
        <f>ifna(VLookup(H111, SwSh!A:B, 2, 0),"")</f>
        <v/>
      </c>
      <c r="P111" s="161">
        <f t="shared" si="7"/>
        <v>88</v>
      </c>
      <c r="Q111" s="148" t="str">
        <f>ifna(VLookup(H111, PLA!A:C, 3, 0),"")</f>
        <v/>
      </c>
      <c r="R111" s="148">
        <f>ifna(VLookup(H111, Sv!A:B, 2, 0),"")</f>
        <v>194</v>
      </c>
      <c r="S111" s="147" t="str">
        <f t="shared" si="2"/>
        <v>grimer</v>
      </c>
    </row>
    <row r="112" ht="31.5" customHeight="1">
      <c r="A112" s="85">
        <v>111.0</v>
      </c>
      <c r="B112" s="85">
        <v>1.0</v>
      </c>
      <c r="C112" s="85">
        <v>4.0</v>
      </c>
      <c r="D112" s="85">
        <v>21.0</v>
      </c>
      <c r="E112" s="85">
        <v>4.0</v>
      </c>
      <c r="F112" s="85">
        <v>3.0</v>
      </c>
      <c r="G112" s="42" t="str">
        <f>ifna(VLookup(S112,Shiny!B:C, 2, 0),"")</f>
        <v/>
      </c>
      <c r="H112" s="154" t="s">
        <v>162</v>
      </c>
      <c r="I112" s="155">
        <v>88.0</v>
      </c>
      <c r="J112" s="156">
        <f>IFNA(VLOOKUP(S112,'Imported Index'!C:D,2,0),1)</f>
        <v>1</v>
      </c>
      <c r="K112" s="156"/>
      <c r="L112" s="157" t="s">
        <v>91</v>
      </c>
      <c r="M112" s="85">
        <v>-1.0</v>
      </c>
      <c r="N112" s="42"/>
      <c r="O112" s="157"/>
      <c r="P112" s="162"/>
      <c r="Q112" s="157"/>
      <c r="R112" s="157">
        <f>ifna(VLookup(H112, Sv!A:B, 2, 0),"")</f>
        <v>194</v>
      </c>
      <c r="S112" s="42" t="str">
        <f t="shared" si="2"/>
        <v>grimer-1</v>
      </c>
    </row>
    <row r="113" ht="31.5" customHeight="1">
      <c r="A113" s="146">
        <v>112.0</v>
      </c>
      <c r="B113" s="146">
        <v>1.0</v>
      </c>
      <c r="C113" s="146">
        <v>4.0</v>
      </c>
      <c r="D113" s="146">
        <v>22.0</v>
      </c>
      <c r="E113" s="146">
        <v>4.0</v>
      </c>
      <c r="F113" s="146">
        <v>4.0</v>
      </c>
      <c r="G113" s="147" t="str">
        <f>ifna(VLookup(S113,Shiny!B:C, 2, 0),"")</f>
        <v/>
      </c>
      <c r="H113" s="159" t="s">
        <v>163</v>
      </c>
      <c r="I113" s="160">
        <v>89.0</v>
      </c>
      <c r="J113" s="151">
        <f>IFNA(VLOOKUP(S113,'Imported Index'!C:D,2,0),1)</f>
        <v>1</v>
      </c>
      <c r="K113" s="151"/>
      <c r="L113" s="148" t="s">
        <v>90</v>
      </c>
      <c r="M113" s="147"/>
      <c r="N113" s="147"/>
      <c r="O113" s="148" t="str">
        <f>ifna(VLookup(H113, SwSh!A:B, 2, 0),"")</f>
        <v/>
      </c>
      <c r="P113" s="161">
        <f>ifna((I113),"")</f>
        <v>89</v>
      </c>
      <c r="Q113" s="148" t="str">
        <f>ifna(VLookup(H113, PLA!A:C, 3, 0),"")</f>
        <v/>
      </c>
      <c r="R113" s="148">
        <f>ifna(VLookup(H113, Sv!A:B, 2, 0),"")</f>
        <v>195</v>
      </c>
      <c r="S113" s="147" t="str">
        <f t="shared" si="2"/>
        <v>muk</v>
      </c>
    </row>
    <row r="114" ht="31.5" customHeight="1">
      <c r="A114" s="85">
        <v>113.0</v>
      </c>
      <c r="B114" s="85">
        <v>1.0</v>
      </c>
      <c r="C114" s="85">
        <v>4.0</v>
      </c>
      <c r="D114" s="85">
        <v>23.0</v>
      </c>
      <c r="E114" s="85">
        <v>4.0</v>
      </c>
      <c r="F114" s="85">
        <v>5.0</v>
      </c>
      <c r="G114" s="42" t="str">
        <f>ifna(VLookup(S114,Shiny!B:C, 2, 0),"")</f>
        <v/>
      </c>
      <c r="H114" s="154" t="s">
        <v>163</v>
      </c>
      <c r="I114" s="155">
        <v>89.0</v>
      </c>
      <c r="J114" s="156">
        <f>IFNA(VLOOKUP(S114,'Imported Index'!C:D,2,0),1)</f>
        <v>1</v>
      </c>
      <c r="K114" s="156"/>
      <c r="L114" s="157" t="s">
        <v>91</v>
      </c>
      <c r="M114" s="85">
        <v>-1.0</v>
      </c>
      <c r="N114" s="42"/>
      <c r="O114" s="157"/>
      <c r="P114" s="162"/>
      <c r="Q114" s="157"/>
      <c r="R114" s="157">
        <f>ifna(VLookup(H114, Sv!A:B, 2, 0),"")</f>
        <v>195</v>
      </c>
      <c r="S114" s="42" t="str">
        <f t="shared" si="2"/>
        <v>muk-1</v>
      </c>
    </row>
    <row r="115" ht="31.5" customHeight="1">
      <c r="A115" s="146">
        <v>114.0</v>
      </c>
      <c r="B115" s="146">
        <v>1.0</v>
      </c>
      <c r="C115" s="146">
        <v>4.0</v>
      </c>
      <c r="D115" s="146">
        <v>24.0</v>
      </c>
      <c r="E115" s="146">
        <v>4.0</v>
      </c>
      <c r="F115" s="146">
        <v>6.0</v>
      </c>
      <c r="G115" s="147" t="str">
        <f>ifna(VLookup(S115,Shiny!B:C, 2, 0),"")</f>
        <v/>
      </c>
      <c r="H115" s="159" t="s">
        <v>164</v>
      </c>
      <c r="I115" s="160">
        <v>90.0</v>
      </c>
      <c r="J115" s="151">
        <f>IFNA(VLOOKUP(S115,'Imported Index'!C:D,2,0),1)</f>
        <v>1</v>
      </c>
      <c r="K115" s="151"/>
      <c r="L115" s="148"/>
      <c r="M115" s="147"/>
      <c r="N115" s="147"/>
      <c r="O115" s="148">
        <f>ifna(VLookup(H115, SwSh!A:B, 2, 0),"")</f>
        <v>131</v>
      </c>
      <c r="P115" s="161">
        <f t="shared" ref="P115:P125" si="8">ifna((I115),"")</f>
        <v>90</v>
      </c>
      <c r="Q115" s="148" t="str">
        <f>ifna(VLookup(H115, PLA!A:C, 3, 0),"")</f>
        <v/>
      </c>
      <c r="R115" s="148">
        <f>ifna(VLookup(H115, Sv!A:B, 2, 0),"")</f>
        <v>329</v>
      </c>
      <c r="S115" s="147" t="str">
        <f t="shared" si="2"/>
        <v>shellder</v>
      </c>
    </row>
    <row r="116" ht="31.5" customHeight="1">
      <c r="A116" s="85">
        <v>115.0</v>
      </c>
      <c r="B116" s="85">
        <v>1.0</v>
      </c>
      <c r="C116" s="85">
        <v>4.0</v>
      </c>
      <c r="D116" s="85">
        <v>25.0</v>
      </c>
      <c r="E116" s="85">
        <v>5.0</v>
      </c>
      <c r="F116" s="85">
        <v>1.0</v>
      </c>
      <c r="G116" s="42" t="str">
        <f>ifna(VLookup(S116,Shiny!B:C, 2, 0),"")</f>
        <v/>
      </c>
      <c r="H116" s="154" t="s">
        <v>165</v>
      </c>
      <c r="I116" s="155">
        <v>91.0</v>
      </c>
      <c r="J116" s="156">
        <f>IFNA(VLOOKUP(S116,'Imported Index'!C:D,2,0),1)</f>
        <v>1</v>
      </c>
      <c r="K116" s="156"/>
      <c r="L116" s="157"/>
      <c r="M116" s="42"/>
      <c r="N116" s="42"/>
      <c r="O116" s="157">
        <f>ifna(VLookup(H116, SwSh!A:B, 2, 0),"")</f>
        <v>132</v>
      </c>
      <c r="P116" s="158">
        <f t="shared" si="8"/>
        <v>91</v>
      </c>
      <c r="Q116" s="157" t="str">
        <f>ifna(VLookup(H116, PLA!A:C, 3, 0),"")</f>
        <v/>
      </c>
      <c r="R116" s="157">
        <f>ifna(VLookup(H116, Sv!A:B, 2, 0),"")</f>
        <v>330</v>
      </c>
      <c r="S116" s="42" t="str">
        <f t="shared" si="2"/>
        <v>cloyster</v>
      </c>
    </row>
    <row r="117" ht="31.5" customHeight="1">
      <c r="A117" s="146">
        <v>116.0</v>
      </c>
      <c r="B117" s="146">
        <v>1.0</v>
      </c>
      <c r="C117" s="146">
        <v>4.0</v>
      </c>
      <c r="D117" s="146">
        <v>26.0</v>
      </c>
      <c r="E117" s="146">
        <v>5.0</v>
      </c>
      <c r="F117" s="146">
        <v>2.0</v>
      </c>
      <c r="G117" s="147" t="str">
        <f>ifna(VLookup(S117,Shiny!B:C, 2, 0),"")</f>
        <v/>
      </c>
      <c r="H117" s="159" t="s">
        <v>166</v>
      </c>
      <c r="I117" s="160">
        <v>92.0</v>
      </c>
      <c r="J117" s="151">
        <f>IFNA(VLOOKUP(S117,'Imported Index'!C:D,2,0),1)</f>
        <v>1</v>
      </c>
      <c r="K117" s="151"/>
      <c r="L117" s="148"/>
      <c r="M117" s="147"/>
      <c r="N117" s="147"/>
      <c r="O117" s="148">
        <f>ifna(VLookup(H117, SwSh!A:B, 2, 0),"")</f>
        <v>141</v>
      </c>
      <c r="P117" s="161">
        <f t="shared" si="8"/>
        <v>92</v>
      </c>
      <c r="Q117" s="148">
        <f>ifna(VLookup(H117, PLA!A:C, 3, 0),"")</f>
        <v>136</v>
      </c>
      <c r="R117" s="148">
        <f>ifna(VLookup(H117, Sv!A:B, 2, 0),"")</f>
        <v>68</v>
      </c>
      <c r="S117" s="147" t="str">
        <f t="shared" si="2"/>
        <v>gastly</v>
      </c>
    </row>
    <row r="118" ht="31.5" customHeight="1">
      <c r="A118" s="85">
        <v>117.0</v>
      </c>
      <c r="B118" s="85">
        <v>1.0</v>
      </c>
      <c r="C118" s="85">
        <v>4.0</v>
      </c>
      <c r="D118" s="85">
        <v>27.0</v>
      </c>
      <c r="E118" s="85">
        <v>5.0</v>
      </c>
      <c r="F118" s="85">
        <v>3.0</v>
      </c>
      <c r="G118" s="42" t="str">
        <f>ifna(VLookup(S118,Shiny!B:C, 2, 0),"")</f>
        <v/>
      </c>
      <c r="H118" s="154" t="s">
        <v>167</v>
      </c>
      <c r="I118" s="155">
        <v>93.0</v>
      </c>
      <c r="J118" s="156">
        <f>IFNA(VLOOKUP(S118,'Imported Index'!C:D,2,0),1)</f>
        <v>1</v>
      </c>
      <c r="K118" s="156"/>
      <c r="L118" s="157"/>
      <c r="M118" s="42"/>
      <c r="N118" s="42"/>
      <c r="O118" s="157">
        <f>ifna(VLookup(H118, SwSh!A:B, 2, 0),"")</f>
        <v>142</v>
      </c>
      <c r="P118" s="158">
        <f t="shared" si="8"/>
        <v>93</v>
      </c>
      <c r="Q118" s="157">
        <f>ifna(VLookup(H118, PLA!A:C, 3, 0),"")</f>
        <v>137</v>
      </c>
      <c r="R118" s="157">
        <f>ifna(VLookup(H118, Sv!A:B, 2, 0),"")</f>
        <v>69</v>
      </c>
      <c r="S118" s="42" t="str">
        <f t="shared" si="2"/>
        <v>haunter</v>
      </c>
    </row>
    <row r="119" ht="31.5" customHeight="1">
      <c r="A119" s="146">
        <v>118.0</v>
      </c>
      <c r="B119" s="146">
        <v>1.0</v>
      </c>
      <c r="C119" s="146">
        <v>4.0</v>
      </c>
      <c r="D119" s="146">
        <v>28.0</v>
      </c>
      <c r="E119" s="146">
        <v>5.0</v>
      </c>
      <c r="F119" s="146">
        <v>4.0</v>
      </c>
      <c r="G119" s="147" t="str">
        <f>ifna(VLookup(S119,Shiny!B:C, 2, 0),"")</f>
        <v/>
      </c>
      <c r="H119" s="159" t="s">
        <v>168</v>
      </c>
      <c r="I119" s="160">
        <v>94.0</v>
      </c>
      <c r="J119" s="151">
        <f>IFNA(VLOOKUP(S119,'Imported Index'!C:D,2,0),1)</f>
        <v>1</v>
      </c>
      <c r="K119" s="151"/>
      <c r="L119" s="148"/>
      <c r="M119" s="147"/>
      <c r="N119" s="147"/>
      <c r="O119" s="148">
        <f>ifna(VLookup(H119, SwSh!A:B, 2, 0),"")</f>
        <v>143</v>
      </c>
      <c r="P119" s="161">
        <f t="shared" si="8"/>
        <v>94</v>
      </c>
      <c r="Q119" s="148">
        <f>ifna(VLookup(H119, PLA!A:C, 3, 0),"")</f>
        <v>138</v>
      </c>
      <c r="R119" s="148">
        <f>ifna(VLookup(H119, Sv!A:B, 2, 0),"")</f>
        <v>70</v>
      </c>
      <c r="S119" s="147" t="str">
        <f t="shared" si="2"/>
        <v>gengar</v>
      </c>
    </row>
    <row r="120" ht="31.5" customHeight="1">
      <c r="A120" s="85">
        <v>119.0</v>
      </c>
      <c r="B120" s="85">
        <v>1.0</v>
      </c>
      <c r="C120" s="85">
        <v>4.0</v>
      </c>
      <c r="D120" s="85">
        <v>29.0</v>
      </c>
      <c r="E120" s="85">
        <v>5.0</v>
      </c>
      <c r="F120" s="85">
        <v>5.0</v>
      </c>
      <c r="G120" s="42" t="str">
        <f>ifna(VLookup(S120,Shiny!B:C, 2, 0),"")</f>
        <v/>
      </c>
      <c r="H120" s="154" t="s">
        <v>169</v>
      </c>
      <c r="I120" s="155">
        <v>95.0</v>
      </c>
      <c r="J120" s="156">
        <f>IFNA(VLOOKUP(S120,'Imported Index'!C:D,2,0),1)</f>
        <v>1</v>
      </c>
      <c r="K120" s="157"/>
      <c r="L120" s="157"/>
      <c r="M120" s="42"/>
      <c r="N120" s="42"/>
      <c r="O120" s="157">
        <f>ifna(VLookup(H120, SwSh!A:B, 2, 0),"")</f>
        <v>178</v>
      </c>
      <c r="P120" s="158">
        <f t="shared" si="8"/>
        <v>95</v>
      </c>
      <c r="Q120" s="157">
        <f>ifna(VLookup(H120, PLA!A:C, 3, 0),"")</f>
        <v>118</v>
      </c>
      <c r="R120" s="157" t="str">
        <f>ifna(VLookup(H120, Sv!A:B, 2, 0),"")</f>
        <v/>
      </c>
      <c r="S120" s="42" t="str">
        <f t="shared" si="2"/>
        <v>onix</v>
      </c>
    </row>
    <row r="121" ht="31.5" customHeight="1">
      <c r="A121" s="146">
        <v>120.0</v>
      </c>
      <c r="B121" s="146">
        <v>1.0</v>
      </c>
      <c r="C121" s="146">
        <v>4.0</v>
      </c>
      <c r="D121" s="146">
        <v>30.0</v>
      </c>
      <c r="E121" s="146">
        <v>5.0</v>
      </c>
      <c r="F121" s="146">
        <v>6.0</v>
      </c>
      <c r="G121" s="147" t="str">
        <f>ifna(VLookup(S121,Shiny!B:C, 2, 0),"")</f>
        <v/>
      </c>
      <c r="H121" s="159" t="s">
        <v>170</v>
      </c>
      <c r="I121" s="160">
        <v>96.0</v>
      </c>
      <c r="J121" s="151">
        <f>IFNA(VLOOKUP(S121,'Imported Index'!C:D,2,0),1)</f>
        <v>1</v>
      </c>
      <c r="K121" s="151"/>
      <c r="L121" s="148"/>
      <c r="M121" s="147"/>
      <c r="N121" s="147"/>
      <c r="O121" s="148" t="str">
        <f>ifna(VLookup(H121, SwSh!A:B, 2, 0),"")</f>
        <v/>
      </c>
      <c r="P121" s="161">
        <f t="shared" si="8"/>
        <v>96</v>
      </c>
      <c r="Q121" s="148" t="str">
        <f>ifna(VLookup(H121, PLA!A:C, 3, 0),"")</f>
        <v/>
      </c>
      <c r="R121" s="148">
        <f>ifna(VLookup(H121, Sv!A:B, 2, 0),"")</f>
        <v>66</v>
      </c>
      <c r="S121" s="147" t="str">
        <f t="shared" si="2"/>
        <v>drowzee</v>
      </c>
    </row>
    <row r="122" ht="31.5" customHeight="1">
      <c r="A122" s="85">
        <v>121.0</v>
      </c>
      <c r="B122" s="85">
        <v>1.0</v>
      </c>
      <c r="C122" s="85">
        <v>5.0</v>
      </c>
      <c r="D122" s="85">
        <v>1.0</v>
      </c>
      <c r="E122" s="85">
        <v>1.0</v>
      </c>
      <c r="F122" s="85">
        <v>1.0</v>
      </c>
      <c r="G122" s="42" t="str">
        <f>ifna(VLookup(S122,Shiny!B:C, 2, 0),"")</f>
        <v/>
      </c>
      <c r="H122" s="154" t="s">
        <v>171</v>
      </c>
      <c r="I122" s="155">
        <v>97.0</v>
      </c>
      <c r="J122" s="156">
        <f>IFNA(VLOOKUP(S122,'Imported Index'!C:D,2,0),1)</f>
        <v>1</v>
      </c>
      <c r="K122" s="156"/>
      <c r="L122" s="157"/>
      <c r="M122" s="42"/>
      <c r="N122" s="42"/>
      <c r="O122" s="157" t="str">
        <f>ifna(VLookup(H122, SwSh!A:B, 2, 0),"")</f>
        <v/>
      </c>
      <c r="P122" s="158">
        <f t="shared" si="8"/>
        <v>97</v>
      </c>
      <c r="Q122" s="157" t="str">
        <f>ifna(VLookup(H122, PLA!A:C, 3, 0),"")</f>
        <v/>
      </c>
      <c r="R122" s="157">
        <f>ifna(VLookup(H122, Sv!A:B, 2, 0),"")</f>
        <v>67</v>
      </c>
      <c r="S122" s="42" t="str">
        <f t="shared" si="2"/>
        <v>hypno</v>
      </c>
    </row>
    <row r="123" ht="31.5" customHeight="1">
      <c r="A123" s="146">
        <v>122.0</v>
      </c>
      <c r="B123" s="146">
        <v>1.0</v>
      </c>
      <c r="C123" s="146">
        <v>5.0</v>
      </c>
      <c r="D123" s="146">
        <v>2.0</v>
      </c>
      <c r="E123" s="146">
        <v>1.0</v>
      </c>
      <c r="F123" s="146">
        <v>2.0</v>
      </c>
      <c r="G123" s="147" t="str">
        <f>ifna(VLookup(S123,Shiny!B:C, 2, 0),"")</f>
        <v/>
      </c>
      <c r="H123" s="159" t="s">
        <v>172</v>
      </c>
      <c r="I123" s="160">
        <v>98.0</v>
      </c>
      <c r="J123" s="151">
        <f>IFNA(VLOOKUP(S123,'Imported Index'!C:D,2,0),1)</f>
        <v>1</v>
      </c>
      <c r="K123" s="148"/>
      <c r="L123" s="148"/>
      <c r="M123" s="147"/>
      <c r="N123" s="147"/>
      <c r="O123" s="148">
        <f>ifna(VLookup(H123, SwSh!A:B, 2, 0),"")</f>
        <v>38</v>
      </c>
      <c r="P123" s="161">
        <f t="shared" si="8"/>
        <v>98</v>
      </c>
      <c r="Q123" s="148" t="str">
        <f>ifna(VLookup(H123, PLA!A:C, 3, 0),"")</f>
        <v/>
      </c>
      <c r="R123" s="148" t="str">
        <f>ifna(VLookup(H123, Sv!A:B, 2, 0),"")</f>
        <v/>
      </c>
      <c r="S123" s="147" t="str">
        <f t="shared" si="2"/>
        <v>krabby</v>
      </c>
    </row>
    <row r="124" ht="31.5" customHeight="1">
      <c r="A124" s="85">
        <v>123.0</v>
      </c>
      <c r="B124" s="85">
        <v>1.0</v>
      </c>
      <c r="C124" s="85">
        <v>5.0</v>
      </c>
      <c r="D124" s="85">
        <v>3.0</v>
      </c>
      <c r="E124" s="85">
        <v>1.0</v>
      </c>
      <c r="F124" s="85">
        <v>3.0</v>
      </c>
      <c r="G124" s="42" t="str">
        <f>ifna(VLookup(S124,Shiny!B:C, 2, 0),"")</f>
        <v/>
      </c>
      <c r="H124" s="154" t="s">
        <v>173</v>
      </c>
      <c r="I124" s="155">
        <v>99.0</v>
      </c>
      <c r="J124" s="156">
        <f>IFNA(VLOOKUP(S124,'Imported Index'!C:D,2,0),1)</f>
        <v>1</v>
      </c>
      <c r="K124" s="157"/>
      <c r="L124" s="157"/>
      <c r="M124" s="42"/>
      <c r="N124" s="42"/>
      <c r="O124" s="157">
        <f>ifna(VLookup(H124, SwSh!A:B, 2, 0),"")</f>
        <v>39</v>
      </c>
      <c r="P124" s="158">
        <f t="shared" si="8"/>
        <v>99</v>
      </c>
      <c r="Q124" s="157" t="str">
        <f>ifna(VLookup(H124, PLA!A:C, 3, 0),"")</f>
        <v/>
      </c>
      <c r="R124" s="157" t="str">
        <f>ifna(VLookup(H124, Sv!A:B, 2, 0),"")</f>
        <v/>
      </c>
      <c r="S124" s="42" t="str">
        <f t="shared" si="2"/>
        <v>kingler</v>
      </c>
    </row>
    <row r="125" ht="31.5" customHeight="1">
      <c r="A125" s="146">
        <v>124.0</v>
      </c>
      <c r="B125" s="146">
        <v>1.0</v>
      </c>
      <c r="C125" s="146">
        <v>5.0</v>
      </c>
      <c r="D125" s="146">
        <v>4.0</v>
      </c>
      <c r="E125" s="146">
        <v>1.0</v>
      </c>
      <c r="F125" s="146">
        <v>4.0</v>
      </c>
      <c r="G125" s="147" t="str">
        <f>ifna(VLookup(S125,Shiny!B:C, 2, 0),"")</f>
        <v/>
      </c>
      <c r="H125" s="159" t="s">
        <v>174</v>
      </c>
      <c r="I125" s="160">
        <v>100.0</v>
      </c>
      <c r="J125" s="151">
        <f>IFNA(VLOOKUP(S125,'Imported Index'!C:D,2,0),1)</f>
        <v>1</v>
      </c>
      <c r="K125" s="151"/>
      <c r="L125" s="148" t="s">
        <v>90</v>
      </c>
      <c r="M125" s="147"/>
      <c r="N125" s="147"/>
      <c r="O125" s="148" t="str">
        <f>ifna(VLookup(H125, SwSh!A:B, 2, 0),"")</f>
        <v/>
      </c>
      <c r="P125" s="161">
        <f t="shared" si="8"/>
        <v>100</v>
      </c>
      <c r="Q125" s="148">
        <f>ifna(VLookup(H125, PLA!A:C, 3, 0),"")</f>
        <v>192</v>
      </c>
      <c r="R125" s="148">
        <f>ifna(VLookup(H125, Sv!A:B, 2, 0),"")</f>
        <v>207</v>
      </c>
      <c r="S125" s="147" t="str">
        <f t="shared" si="2"/>
        <v>voltorb</v>
      </c>
    </row>
    <row r="126" ht="31.5" customHeight="1">
      <c r="A126" s="85">
        <v>125.0</v>
      </c>
      <c r="B126" s="85">
        <v>1.0</v>
      </c>
      <c r="C126" s="85">
        <v>5.0</v>
      </c>
      <c r="D126" s="85">
        <v>5.0</v>
      </c>
      <c r="E126" s="85">
        <v>1.0</v>
      </c>
      <c r="F126" s="85">
        <v>5.0</v>
      </c>
      <c r="G126" s="42" t="str">
        <f>ifna(VLookup(S126,Shiny!B:C, 2, 0),"")</f>
        <v/>
      </c>
      <c r="H126" s="154" t="s">
        <v>174</v>
      </c>
      <c r="I126" s="155">
        <v>100.0</v>
      </c>
      <c r="J126" s="156">
        <f>IFNA(VLOOKUP(S126,'Imported Index'!C:D,2,0),1)</f>
        <v>1</v>
      </c>
      <c r="K126" s="156"/>
      <c r="L126" s="157" t="s">
        <v>132</v>
      </c>
      <c r="M126" s="85">
        <v>-1.0</v>
      </c>
      <c r="N126" s="42"/>
      <c r="O126" s="157"/>
      <c r="P126" s="162"/>
      <c r="Q126" s="157">
        <f>ifna(VLookup(H126, PLA!A:C, 3, 0),"")</f>
        <v>192</v>
      </c>
      <c r="R126" s="157">
        <f>ifna(VLookup(H126, Sv!A:B, 2, 0),"")</f>
        <v>207</v>
      </c>
      <c r="S126" s="42" t="str">
        <f t="shared" si="2"/>
        <v>voltorb-1</v>
      </c>
    </row>
    <row r="127" ht="31.5" customHeight="1">
      <c r="A127" s="146">
        <v>126.0</v>
      </c>
      <c r="B127" s="146">
        <v>1.0</v>
      </c>
      <c r="C127" s="146">
        <v>5.0</v>
      </c>
      <c r="D127" s="146">
        <v>6.0</v>
      </c>
      <c r="E127" s="146">
        <v>1.0</v>
      </c>
      <c r="F127" s="146">
        <v>6.0</v>
      </c>
      <c r="G127" s="147" t="str">
        <f>ifna(VLookup(S127,Shiny!B:C, 2, 0),"")</f>
        <v/>
      </c>
      <c r="H127" s="159" t="s">
        <v>175</v>
      </c>
      <c r="I127" s="160">
        <v>101.0</v>
      </c>
      <c r="J127" s="151">
        <f>IFNA(VLOOKUP(S127,'Imported Index'!C:D,2,0),1)</f>
        <v>1</v>
      </c>
      <c r="K127" s="151"/>
      <c r="L127" s="148" t="s">
        <v>90</v>
      </c>
      <c r="M127" s="147"/>
      <c r="N127" s="147"/>
      <c r="O127" s="148" t="str">
        <f>ifna(VLookup(H127, SwSh!A:B, 2, 0),"")</f>
        <v/>
      </c>
      <c r="P127" s="161">
        <f>ifna((I127),"")</f>
        <v>101</v>
      </c>
      <c r="Q127" s="148">
        <f>ifna(VLookup(H127, PLA!A:C, 3, 0),"")</f>
        <v>193</v>
      </c>
      <c r="R127" s="148">
        <f>ifna(VLookup(H127, Sv!A:B, 2, 0),"")</f>
        <v>208</v>
      </c>
      <c r="S127" s="147" t="str">
        <f t="shared" si="2"/>
        <v>electrode</v>
      </c>
    </row>
    <row r="128" ht="31.5" customHeight="1">
      <c r="A128" s="85">
        <v>127.0</v>
      </c>
      <c r="B128" s="85">
        <v>1.0</v>
      </c>
      <c r="C128" s="85">
        <v>5.0</v>
      </c>
      <c r="D128" s="85">
        <v>7.0</v>
      </c>
      <c r="E128" s="85">
        <v>2.0</v>
      </c>
      <c r="F128" s="85">
        <v>1.0</v>
      </c>
      <c r="G128" s="42" t="str">
        <f>ifna(VLookup(S128,Shiny!B:C, 2, 0),"")</f>
        <v/>
      </c>
      <c r="H128" s="154" t="s">
        <v>175</v>
      </c>
      <c r="I128" s="155">
        <v>101.0</v>
      </c>
      <c r="J128" s="156">
        <f>IFNA(VLOOKUP(S128,'Imported Index'!C:D,2,0),1)</f>
        <v>1</v>
      </c>
      <c r="K128" s="156"/>
      <c r="L128" s="157" t="s">
        <v>132</v>
      </c>
      <c r="M128" s="85">
        <v>-1.0</v>
      </c>
      <c r="N128" s="42"/>
      <c r="O128" s="157"/>
      <c r="P128" s="162"/>
      <c r="Q128" s="157">
        <f>ifna(VLookup(H128, PLA!A:C, 3, 0),"")</f>
        <v>193</v>
      </c>
      <c r="R128" s="157">
        <f>ifna(VLookup(H128, Sv!A:B, 2, 0),"")</f>
        <v>208</v>
      </c>
      <c r="S128" s="42" t="str">
        <f t="shared" si="2"/>
        <v>electrode-1</v>
      </c>
    </row>
    <row r="129" ht="31.5" customHeight="1">
      <c r="A129" s="146">
        <v>128.0</v>
      </c>
      <c r="B129" s="146">
        <v>1.0</v>
      </c>
      <c r="C129" s="146">
        <v>5.0</v>
      </c>
      <c r="D129" s="146">
        <v>8.0</v>
      </c>
      <c r="E129" s="146">
        <v>2.0</v>
      </c>
      <c r="F129" s="146">
        <v>2.0</v>
      </c>
      <c r="G129" s="147" t="str">
        <f>ifna(VLookup(S129,Shiny!B:C, 2, 0),"")</f>
        <v/>
      </c>
      <c r="H129" s="159" t="s">
        <v>176</v>
      </c>
      <c r="I129" s="160">
        <v>102.0</v>
      </c>
      <c r="J129" s="151">
        <f>IFNA(VLOOKUP(S129,'Imported Index'!C:D,2,0),1)</f>
        <v>1</v>
      </c>
      <c r="K129" s="148"/>
      <c r="L129" s="148"/>
      <c r="M129" s="147"/>
      <c r="N129" s="147"/>
      <c r="O129" s="148">
        <f>ifna(VLookup(H129, SwSh!A:B, 2, 0),"")</f>
        <v>205</v>
      </c>
      <c r="P129" s="161">
        <f t="shared" ref="P129:P159" si="9">ifna((I129),"")</f>
        <v>102</v>
      </c>
      <c r="Q129" s="148" t="str">
        <f>ifna(VLookup(H129, PLA!A:C, 3, 0),"")</f>
        <v/>
      </c>
      <c r="R129" s="148" t="str">
        <f>ifna(VLookup(H129, Sv!A:B, 2, 0),"")</f>
        <v>I?</v>
      </c>
      <c r="S129" s="147" t="str">
        <f t="shared" si="2"/>
        <v>exeggcute</v>
      </c>
    </row>
    <row r="130" ht="31.5" customHeight="1">
      <c r="A130" s="85">
        <v>129.0</v>
      </c>
      <c r="B130" s="85">
        <v>1.0</v>
      </c>
      <c r="C130" s="85">
        <v>5.0</v>
      </c>
      <c r="D130" s="85">
        <v>9.0</v>
      </c>
      <c r="E130" s="85">
        <v>2.0</v>
      </c>
      <c r="F130" s="85">
        <v>3.0</v>
      </c>
      <c r="G130" s="42" t="str">
        <f>ifna(VLookup(S130,Shiny!B:C, 2, 0),"")</f>
        <v/>
      </c>
      <c r="H130" s="154" t="s">
        <v>177</v>
      </c>
      <c r="I130" s="155">
        <v>103.0</v>
      </c>
      <c r="J130" s="156">
        <f>IFNA(VLOOKUP(S130,'Imported Index'!C:D,2,0),1)</f>
        <v>1</v>
      </c>
      <c r="K130" s="157"/>
      <c r="L130" s="157" t="s">
        <v>90</v>
      </c>
      <c r="M130" s="42"/>
      <c r="N130" s="42"/>
      <c r="O130" s="157">
        <f>ifna(VLookup(H130, SwSh!A:B, 2, 0),"")</f>
        <v>206</v>
      </c>
      <c r="P130" s="158">
        <f t="shared" si="9"/>
        <v>103</v>
      </c>
      <c r="Q130" s="157" t="str">
        <f>ifna(VLookup(H130, PLA!A:C, 3, 0),"")</f>
        <v/>
      </c>
      <c r="R130" s="157" t="str">
        <f>ifna(VLookup(H130, Sv!A:B, 2, 0),"")</f>
        <v>I?</v>
      </c>
      <c r="S130" s="42" t="str">
        <f t="shared" si="2"/>
        <v>exeggutor</v>
      </c>
    </row>
    <row r="131" ht="31.5" customHeight="1">
      <c r="A131" s="146">
        <v>130.0</v>
      </c>
      <c r="B131" s="146">
        <v>1.0</v>
      </c>
      <c r="C131" s="146">
        <v>5.0</v>
      </c>
      <c r="D131" s="146">
        <v>10.0</v>
      </c>
      <c r="E131" s="146">
        <v>2.0</v>
      </c>
      <c r="F131" s="146">
        <v>4.0</v>
      </c>
      <c r="G131" s="147" t="str">
        <f>ifna(VLookup(S131,Shiny!B:C, 2, 0),"")</f>
        <v/>
      </c>
      <c r="H131" s="159" t="s">
        <v>177</v>
      </c>
      <c r="I131" s="160">
        <v>103.0</v>
      </c>
      <c r="J131" s="151">
        <f>IFNA(VLOOKUP(S131,'Imported Index'!C:D,2,0),1)</f>
        <v>1</v>
      </c>
      <c r="K131" s="148"/>
      <c r="L131" s="148" t="s">
        <v>91</v>
      </c>
      <c r="M131" s="146">
        <v>-1.0</v>
      </c>
      <c r="N131" s="147"/>
      <c r="O131" s="148">
        <f>ifna(VLookup(H131, SwSh!A:B, 2, 0),"")</f>
        <v>206</v>
      </c>
      <c r="P131" s="161">
        <f t="shared" si="9"/>
        <v>103</v>
      </c>
      <c r="Q131" s="148" t="str">
        <f>ifna(VLookup(H131, PLA!A:C, 3, 0),"")</f>
        <v/>
      </c>
      <c r="R131" s="148" t="str">
        <f>ifna(VLookup(H131, Sv!A:B, 2, 0),"")</f>
        <v>I?</v>
      </c>
      <c r="S131" s="147" t="str">
        <f t="shared" si="2"/>
        <v>exeggutor-1</v>
      </c>
    </row>
    <row r="132" ht="31.5" customHeight="1">
      <c r="A132" s="85">
        <v>131.0</v>
      </c>
      <c r="B132" s="85">
        <v>1.0</v>
      </c>
      <c r="C132" s="85">
        <v>5.0</v>
      </c>
      <c r="D132" s="85">
        <v>11.0</v>
      </c>
      <c r="E132" s="85">
        <v>2.0</v>
      </c>
      <c r="F132" s="85">
        <v>5.0</v>
      </c>
      <c r="G132" s="42" t="str">
        <f>ifna(VLookup(S132,Shiny!B:C, 2, 0),"")</f>
        <v/>
      </c>
      <c r="H132" s="154" t="s">
        <v>178</v>
      </c>
      <c r="I132" s="155">
        <v>104.0</v>
      </c>
      <c r="J132" s="156">
        <f>IFNA(VLOOKUP(S132,'Imported Index'!C:D,2,0),1)</f>
        <v>1</v>
      </c>
      <c r="K132" s="157"/>
      <c r="L132" s="157"/>
      <c r="M132" s="42"/>
      <c r="N132" s="42"/>
      <c r="O132" s="157">
        <f>ifna(VLookup(H132, SwSh!A:B, 2, 0),"")</f>
        <v>170</v>
      </c>
      <c r="P132" s="158">
        <f t="shared" si="9"/>
        <v>104</v>
      </c>
      <c r="Q132" s="157" t="str">
        <f>ifna(VLookup(H132, PLA!A:C, 3, 0),"")</f>
        <v/>
      </c>
      <c r="R132" s="157" t="str">
        <f>ifna(VLookup(H132, Sv!A:B, 2, 0),"")</f>
        <v/>
      </c>
      <c r="S132" s="42" t="str">
        <f t="shared" si="2"/>
        <v>cubone</v>
      </c>
    </row>
    <row r="133" ht="31.5" customHeight="1">
      <c r="A133" s="146">
        <v>132.0</v>
      </c>
      <c r="B133" s="146">
        <v>1.0</v>
      </c>
      <c r="C133" s="146">
        <v>5.0</v>
      </c>
      <c r="D133" s="146">
        <v>12.0</v>
      </c>
      <c r="E133" s="146">
        <v>2.0</v>
      </c>
      <c r="F133" s="146">
        <v>6.0</v>
      </c>
      <c r="G133" s="147" t="str">
        <f>ifna(VLookup(S133,Shiny!B:C, 2, 0),"")</f>
        <v/>
      </c>
      <c r="H133" s="159" t="s">
        <v>179</v>
      </c>
      <c r="I133" s="160">
        <v>105.0</v>
      </c>
      <c r="J133" s="151">
        <f>IFNA(VLOOKUP(S133,'Imported Index'!C:D,2,0),1)</f>
        <v>1</v>
      </c>
      <c r="K133" s="148"/>
      <c r="L133" s="148" t="s">
        <v>90</v>
      </c>
      <c r="M133" s="147"/>
      <c r="N133" s="147"/>
      <c r="O133" s="148">
        <f>ifna(VLookup(H133, SwSh!A:B, 2, 0),"")</f>
        <v>171</v>
      </c>
      <c r="P133" s="161">
        <f t="shared" si="9"/>
        <v>105</v>
      </c>
      <c r="Q133" s="148" t="str">
        <f>ifna(VLookup(H133, PLA!A:C, 3, 0),"")</f>
        <v/>
      </c>
      <c r="R133" s="148" t="str">
        <f>ifna(VLookup(H133, Sv!A:B, 2, 0),"")</f>
        <v/>
      </c>
      <c r="S133" s="147" t="str">
        <f t="shared" si="2"/>
        <v>marowak</v>
      </c>
    </row>
    <row r="134" ht="31.5" customHeight="1">
      <c r="A134" s="85">
        <v>133.0</v>
      </c>
      <c r="B134" s="85">
        <v>1.0</v>
      </c>
      <c r="C134" s="85">
        <v>5.0</v>
      </c>
      <c r="D134" s="85">
        <v>13.0</v>
      </c>
      <c r="E134" s="85">
        <v>3.0</v>
      </c>
      <c r="F134" s="85">
        <v>1.0</v>
      </c>
      <c r="G134" s="42" t="str">
        <f>ifna(VLookup(S134,Shiny!B:C, 2, 0),"")</f>
        <v/>
      </c>
      <c r="H134" s="154" t="s">
        <v>179</v>
      </c>
      <c r="I134" s="155">
        <v>105.0</v>
      </c>
      <c r="J134" s="156">
        <f>IFNA(VLOOKUP(S134,'Imported Index'!C:D,2,0),1)</f>
        <v>1</v>
      </c>
      <c r="K134" s="157"/>
      <c r="L134" s="157" t="s">
        <v>91</v>
      </c>
      <c r="M134" s="85">
        <v>-1.0</v>
      </c>
      <c r="N134" s="42"/>
      <c r="O134" s="157">
        <f>ifna(VLookup(H134, SwSh!A:B, 2, 0),"")</f>
        <v>171</v>
      </c>
      <c r="P134" s="158">
        <f t="shared" si="9"/>
        <v>105</v>
      </c>
      <c r="Q134" s="157" t="str">
        <f>ifna(VLookup(H134, PLA!A:C, 3, 0),"")</f>
        <v/>
      </c>
      <c r="R134" s="157" t="str">
        <f>ifna(VLookup(H134, Sv!A:B, 2, 0),"")</f>
        <v/>
      </c>
      <c r="S134" s="42" t="str">
        <f t="shared" si="2"/>
        <v>marowak-1</v>
      </c>
    </row>
    <row r="135" ht="31.5" customHeight="1">
      <c r="A135" s="146">
        <v>134.0</v>
      </c>
      <c r="B135" s="146">
        <v>1.0</v>
      </c>
      <c r="C135" s="146">
        <v>5.0</v>
      </c>
      <c r="D135" s="146">
        <v>14.0</v>
      </c>
      <c r="E135" s="146">
        <v>3.0</v>
      </c>
      <c r="F135" s="146">
        <v>2.0</v>
      </c>
      <c r="G135" s="147" t="str">
        <f>ifna(VLookup(S135,Shiny!B:C, 2, 0),"")</f>
        <v/>
      </c>
      <c r="H135" s="159" t="s">
        <v>180</v>
      </c>
      <c r="I135" s="160">
        <v>106.0</v>
      </c>
      <c r="J135" s="151">
        <f>IFNA(VLOOKUP(S135,'Imported Index'!C:D,2,0),1)</f>
        <v>1</v>
      </c>
      <c r="K135" s="148"/>
      <c r="L135" s="148"/>
      <c r="M135" s="147"/>
      <c r="N135" s="147"/>
      <c r="O135" s="148">
        <f>ifna(VLookup(H135, SwSh!A:B, 2, 0),"")</f>
        <v>108</v>
      </c>
      <c r="P135" s="161">
        <f t="shared" si="9"/>
        <v>106</v>
      </c>
      <c r="Q135" s="148" t="str">
        <f>ifna(VLookup(H135, PLA!A:C, 3, 0),"")</f>
        <v/>
      </c>
      <c r="R135" s="148" t="str">
        <f>ifna(VLookup(H135, Sv!A:B, 2, 0),"")</f>
        <v>I?</v>
      </c>
      <c r="S135" s="147" t="str">
        <f t="shared" si="2"/>
        <v>hitmonlee</v>
      </c>
    </row>
    <row r="136" ht="31.5" customHeight="1">
      <c r="A136" s="85">
        <v>135.0</v>
      </c>
      <c r="B136" s="85">
        <v>1.0</v>
      </c>
      <c r="C136" s="85">
        <v>5.0</v>
      </c>
      <c r="D136" s="85">
        <v>15.0</v>
      </c>
      <c r="E136" s="85">
        <v>3.0</v>
      </c>
      <c r="F136" s="85">
        <v>3.0</v>
      </c>
      <c r="G136" s="42" t="str">
        <f>ifna(VLookup(S136,Shiny!B:C, 2, 0),"")</f>
        <v/>
      </c>
      <c r="H136" s="154" t="s">
        <v>181</v>
      </c>
      <c r="I136" s="155">
        <v>107.0</v>
      </c>
      <c r="J136" s="156">
        <f>IFNA(VLOOKUP(S136,'Imported Index'!C:D,2,0),1)</f>
        <v>1</v>
      </c>
      <c r="K136" s="157"/>
      <c r="L136" s="157"/>
      <c r="M136" s="42"/>
      <c r="N136" s="42"/>
      <c r="O136" s="157">
        <f>ifna(VLookup(H136, SwSh!A:B, 2, 0),"")</f>
        <v>109</v>
      </c>
      <c r="P136" s="158">
        <f t="shared" si="9"/>
        <v>107</v>
      </c>
      <c r="Q136" s="157" t="str">
        <f>ifna(VLookup(H136, PLA!A:C, 3, 0),"")</f>
        <v/>
      </c>
      <c r="R136" s="157" t="str">
        <f>ifna(VLookup(H136, Sv!A:B, 2, 0),"")</f>
        <v>I?</v>
      </c>
      <c r="S136" s="42" t="str">
        <f t="shared" si="2"/>
        <v>hitmonchan</v>
      </c>
    </row>
    <row r="137" ht="31.5" customHeight="1">
      <c r="A137" s="146">
        <v>136.0</v>
      </c>
      <c r="B137" s="146">
        <v>1.0</v>
      </c>
      <c r="C137" s="146">
        <v>5.0</v>
      </c>
      <c r="D137" s="146">
        <v>16.0</v>
      </c>
      <c r="E137" s="146">
        <v>3.0</v>
      </c>
      <c r="F137" s="146">
        <v>4.0</v>
      </c>
      <c r="G137" s="147" t="str">
        <f>ifna(VLookup(S137,Shiny!B:C, 2, 0),"")</f>
        <v/>
      </c>
      <c r="H137" s="159" t="s">
        <v>182</v>
      </c>
      <c r="I137" s="160">
        <v>108.0</v>
      </c>
      <c r="J137" s="151">
        <f>IFNA(VLOOKUP(S137,'Imported Index'!C:D,2,0),1)</f>
        <v>1</v>
      </c>
      <c r="K137" s="148"/>
      <c r="L137" s="148"/>
      <c r="M137" s="147"/>
      <c r="N137" s="147"/>
      <c r="O137" s="148">
        <f>ifna(VLookup(H137, SwSh!A:B, 2, 0),"")</f>
        <v>54</v>
      </c>
      <c r="P137" s="161">
        <f t="shared" si="9"/>
        <v>108</v>
      </c>
      <c r="Q137" s="148">
        <f>ifna(VLookup(H137, PLA!A:C, 3, 0),"")</f>
        <v>125</v>
      </c>
      <c r="R137" s="148" t="str">
        <f>ifna(VLookup(H137, Sv!A:B, 2, 0),"")</f>
        <v/>
      </c>
      <c r="S137" s="147" t="str">
        <f t="shared" si="2"/>
        <v>lickitung</v>
      </c>
    </row>
    <row r="138" ht="31.5" customHeight="1">
      <c r="A138" s="85">
        <v>137.0</v>
      </c>
      <c r="B138" s="85">
        <v>1.0</v>
      </c>
      <c r="C138" s="85">
        <v>5.0</v>
      </c>
      <c r="D138" s="85">
        <v>17.0</v>
      </c>
      <c r="E138" s="85">
        <v>3.0</v>
      </c>
      <c r="F138" s="85">
        <v>5.0</v>
      </c>
      <c r="G138" s="42" t="str">
        <f>ifna(VLookup(S138,Shiny!B:C, 2, 0),"")</f>
        <v/>
      </c>
      <c r="H138" s="154" t="s">
        <v>183</v>
      </c>
      <c r="I138" s="155">
        <v>109.0</v>
      </c>
      <c r="J138" s="156">
        <f>IFNA(VLOOKUP(S138,'Imported Index'!C:D,2,0),1)</f>
        <v>1</v>
      </c>
      <c r="K138" s="156"/>
      <c r="L138" s="157"/>
      <c r="M138" s="42"/>
      <c r="N138" s="42"/>
      <c r="O138" s="157">
        <f>ifna(VLookup(H138, SwSh!A:B, 2, 0),"")</f>
        <v>250</v>
      </c>
      <c r="P138" s="158">
        <f t="shared" si="9"/>
        <v>109</v>
      </c>
      <c r="Q138" s="157" t="str">
        <f>ifna(VLookup(H138, PLA!A:C, 3, 0),"")</f>
        <v/>
      </c>
      <c r="R138" s="157" t="str">
        <f>ifna(VLookup(H138, Sv!A:B, 2, 0),"")</f>
        <v>K135</v>
      </c>
      <c r="S138" s="42" t="str">
        <f t="shared" si="2"/>
        <v>koffing</v>
      </c>
    </row>
    <row r="139" ht="31.5" customHeight="1">
      <c r="A139" s="146">
        <v>138.0</v>
      </c>
      <c r="B139" s="146">
        <v>1.0</v>
      </c>
      <c r="C139" s="146">
        <v>5.0</v>
      </c>
      <c r="D139" s="146">
        <v>18.0</v>
      </c>
      <c r="E139" s="146">
        <v>3.0</v>
      </c>
      <c r="F139" s="146">
        <v>6.0</v>
      </c>
      <c r="G139" s="147" t="str">
        <f>ifna(VLookup(S139,Shiny!B:C, 2, 0),"")</f>
        <v/>
      </c>
      <c r="H139" s="159" t="s">
        <v>184</v>
      </c>
      <c r="I139" s="160">
        <v>110.0</v>
      </c>
      <c r="J139" s="151">
        <f>IFNA(VLOOKUP(S139,'Imported Index'!C:D,2,0),1)</f>
        <v>1</v>
      </c>
      <c r="K139" s="148"/>
      <c r="L139" s="148" t="s">
        <v>90</v>
      </c>
      <c r="M139" s="147"/>
      <c r="N139" s="147"/>
      <c r="O139" s="148">
        <f>ifna(VLookup(H139, SwSh!A:B, 2, 0),"")</f>
        <v>251</v>
      </c>
      <c r="P139" s="161">
        <f t="shared" si="9"/>
        <v>110</v>
      </c>
      <c r="Q139" s="148" t="str">
        <f>ifna(VLookup(H139, PLA!A:C, 3, 0),"")</f>
        <v/>
      </c>
      <c r="R139" s="148" t="str">
        <f>ifna(VLookup(H139, Sv!A:B, 2, 0),"")</f>
        <v>K136</v>
      </c>
      <c r="S139" s="147" t="str">
        <f t="shared" si="2"/>
        <v>weezing</v>
      </c>
    </row>
    <row r="140" ht="31.5" customHeight="1">
      <c r="A140" s="85">
        <v>139.0</v>
      </c>
      <c r="B140" s="85">
        <v>1.0</v>
      </c>
      <c r="C140" s="85">
        <v>5.0</v>
      </c>
      <c r="D140" s="85">
        <v>19.0</v>
      </c>
      <c r="E140" s="85">
        <v>4.0</v>
      </c>
      <c r="F140" s="85">
        <v>1.0</v>
      </c>
      <c r="G140" s="42" t="str">
        <f>ifna(VLookup(S140,Shiny!B:C, 2, 0),"")</f>
        <v/>
      </c>
      <c r="H140" s="154" t="s">
        <v>184</v>
      </c>
      <c r="I140" s="155">
        <v>110.0</v>
      </c>
      <c r="J140" s="156">
        <f>IFNA(VLOOKUP(S140,'Imported Index'!C:D,2,0),1)</f>
        <v>1</v>
      </c>
      <c r="K140" s="157"/>
      <c r="L140" s="157" t="s">
        <v>125</v>
      </c>
      <c r="M140" s="85">
        <v>-1.0</v>
      </c>
      <c r="N140" s="42"/>
      <c r="O140" s="157">
        <f>ifna(VLookup(H140, SwSh!A:B, 2, 0),"")</f>
        <v>251</v>
      </c>
      <c r="P140" s="158">
        <f t="shared" si="9"/>
        <v>110</v>
      </c>
      <c r="Q140" s="157" t="str">
        <f>ifna(VLookup(H140, PLA!A:C, 3, 0),"")</f>
        <v/>
      </c>
      <c r="R140" s="157" t="str">
        <f>ifna(VLookup(H140, Sv!A:B, 2, 0),"")</f>
        <v>K136</v>
      </c>
      <c r="S140" s="42" t="str">
        <f t="shared" si="2"/>
        <v>weezing-1</v>
      </c>
    </row>
    <row r="141" ht="31.5" customHeight="1">
      <c r="A141" s="146">
        <v>140.0</v>
      </c>
      <c r="B141" s="146">
        <v>1.0</v>
      </c>
      <c r="C141" s="146">
        <v>5.0</v>
      </c>
      <c r="D141" s="146">
        <v>20.0</v>
      </c>
      <c r="E141" s="146">
        <v>4.0</v>
      </c>
      <c r="F141" s="146">
        <v>2.0</v>
      </c>
      <c r="G141" s="147" t="str">
        <f>ifna(VLookup(S141,Shiny!B:C, 2, 0),"")</f>
        <v/>
      </c>
      <c r="H141" s="159" t="s">
        <v>185</v>
      </c>
      <c r="I141" s="160">
        <v>111.0</v>
      </c>
      <c r="J141" s="151">
        <f>IFNA(VLOOKUP(S141,'Imported Index'!C:D,2,0),1)</f>
        <v>1</v>
      </c>
      <c r="K141" s="148"/>
      <c r="L141" s="148"/>
      <c r="M141" s="147"/>
      <c r="N141" s="147"/>
      <c r="O141" s="148">
        <f>ifna(VLookup(H141, SwSh!A:B, 2, 0),"")</f>
        <v>183</v>
      </c>
      <c r="P141" s="161">
        <f t="shared" si="9"/>
        <v>111</v>
      </c>
      <c r="Q141" s="148">
        <f>ifna(VLookup(H141, PLA!A:C, 3, 0),"")</f>
        <v>120</v>
      </c>
      <c r="R141" s="148" t="str">
        <f>ifna(VLookup(H141, Sv!A:B, 2, 0),"")</f>
        <v>I?</v>
      </c>
      <c r="S141" s="147" t="str">
        <f t="shared" si="2"/>
        <v>rhyhorn</v>
      </c>
    </row>
    <row r="142" ht="31.5" customHeight="1">
      <c r="A142" s="85">
        <v>141.0</v>
      </c>
      <c r="B142" s="85">
        <v>1.0</v>
      </c>
      <c r="C142" s="85">
        <v>5.0</v>
      </c>
      <c r="D142" s="85">
        <v>21.0</v>
      </c>
      <c r="E142" s="85">
        <v>4.0</v>
      </c>
      <c r="F142" s="85">
        <v>3.0</v>
      </c>
      <c r="G142" s="42" t="str">
        <f>ifna(VLookup(S142,Shiny!B:C, 2, 0),"")</f>
        <v/>
      </c>
      <c r="H142" s="154" t="s">
        <v>186</v>
      </c>
      <c r="I142" s="155">
        <v>112.0</v>
      </c>
      <c r="J142" s="156">
        <f>IFNA(VLOOKUP(S142,'Imported Index'!C:D,2,0),1)</f>
        <v>1</v>
      </c>
      <c r="K142" s="157"/>
      <c r="L142" s="157"/>
      <c r="M142" s="42"/>
      <c r="N142" s="42"/>
      <c r="O142" s="157">
        <f>ifna(VLookup(H142, SwSh!A:B, 2, 0),"")</f>
        <v>184</v>
      </c>
      <c r="P142" s="158">
        <f t="shared" si="9"/>
        <v>112</v>
      </c>
      <c r="Q142" s="157">
        <f>ifna(VLookup(H142, PLA!A:C, 3, 0),"")</f>
        <v>121</v>
      </c>
      <c r="R142" s="157" t="str">
        <f>ifna(VLookup(H142, Sv!A:B, 2, 0),"")</f>
        <v>I?</v>
      </c>
      <c r="S142" s="42" t="str">
        <f t="shared" si="2"/>
        <v>rhydon</v>
      </c>
    </row>
    <row r="143" ht="31.5" customHeight="1">
      <c r="A143" s="146">
        <v>142.0</v>
      </c>
      <c r="B143" s="146">
        <v>1.0</v>
      </c>
      <c r="C143" s="146">
        <v>5.0</v>
      </c>
      <c r="D143" s="146">
        <v>22.0</v>
      </c>
      <c r="E143" s="146">
        <v>4.0</v>
      </c>
      <c r="F143" s="146">
        <v>4.0</v>
      </c>
      <c r="G143" s="147" t="str">
        <f>ifna(VLookup(S143,Shiny!B:C, 2, 0),"")</f>
        <v/>
      </c>
      <c r="H143" s="159" t="s">
        <v>187</v>
      </c>
      <c r="I143" s="160">
        <v>113.0</v>
      </c>
      <c r="J143" s="151">
        <f>IFNA(VLOOKUP(S143,'Imported Index'!C:D,2,0),1)</f>
        <v>1</v>
      </c>
      <c r="K143" s="151"/>
      <c r="L143" s="148"/>
      <c r="M143" s="147"/>
      <c r="N143" s="147"/>
      <c r="O143" s="148">
        <f>ifna(VLookup(H143, SwSh!A:B, 2, 0),"")</f>
        <v>7</v>
      </c>
      <c r="P143" s="161">
        <f t="shared" si="9"/>
        <v>113</v>
      </c>
      <c r="Q143" s="148">
        <f>ifna(VLookup(H143, PLA!A:C, 3, 0),"")</f>
        <v>87</v>
      </c>
      <c r="R143" s="148">
        <f>ifna(VLookup(H143, Sv!A:B, 2, 0),"")</f>
        <v>44</v>
      </c>
      <c r="S143" s="147" t="str">
        <f t="shared" si="2"/>
        <v>chansey</v>
      </c>
    </row>
    <row r="144" ht="31.5" customHeight="1">
      <c r="A144" s="85">
        <v>143.0</v>
      </c>
      <c r="B144" s="85">
        <v>1.0</v>
      </c>
      <c r="C144" s="85">
        <v>5.0</v>
      </c>
      <c r="D144" s="85">
        <v>23.0</v>
      </c>
      <c r="E144" s="85">
        <v>4.0</v>
      </c>
      <c r="F144" s="85">
        <v>5.0</v>
      </c>
      <c r="G144" s="42" t="str">
        <f>ifna(VLookup(S144,Shiny!B:C, 2, 0),"")</f>
        <v/>
      </c>
      <c r="H144" s="154" t="s">
        <v>188</v>
      </c>
      <c r="I144" s="155">
        <v>114.0</v>
      </c>
      <c r="J144" s="156">
        <f>IFNA(VLOOKUP(S144,'Imported Index'!C:D,2,0),1)</f>
        <v>1</v>
      </c>
      <c r="K144" s="157"/>
      <c r="L144" s="157"/>
      <c r="M144" s="42"/>
      <c r="N144" s="42"/>
      <c r="O144" s="157">
        <f>ifna(VLookup(H144, SwSh!A:B, 2, 0),"")</f>
        <v>80</v>
      </c>
      <c r="P144" s="158">
        <f t="shared" si="9"/>
        <v>114</v>
      </c>
      <c r="Q144" s="157">
        <f>ifna(VLookup(H144, PLA!A:C, 3, 0),"")</f>
        <v>95</v>
      </c>
      <c r="R144" s="157" t="str">
        <f>ifna(VLookup(H144, Sv!A:B, 2, 0),"")</f>
        <v/>
      </c>
      <c r="S144" s="42" t="str">
        <f t="shared" si="2"/>
        <v>tangela</v>
      </c>
    </row>
    <row r="145" ht="31.5" customHeight="1">
      <c r="A145" s="146">
        <v>144.0</v>
      </c>
      <c r="B145" s="146">
        <v>1.0</v>
      </c>
      <c r="C145" s="146">
        <v>5.0</v>
      </c>
      <c r="D145" s="146">
        <v>24.0</v>
      </c>
      <c r="E145" s="146">
        <v>4.0</v>
      </c>
      <c r="F145" s="146">
        <v>6.0</v>
      </c>
      <c r="G145" s="147" t="str">
        <f>ifna(VLookup(S145,Shiny!B:C, 2, 0),"")</f>
        <v/>
      </c>
      <c r="H145" s="159" t="s">
        <v>189</v>
      </c>
      <c r="I145" s="160">
        <v>115.0</v>
      </c>
      <c r="J145" s="151">
        <f>IFNA(VLOOKUP(S145,'Imported Index'!C:D,2,0),1)</f>
        <v>1</v>
      </c>
      <c r="K145" s="148"/>
      <c r="L145" s="148"/>
      <c r="M145" s="147"/>
      <c r="N145" s="147"/>
      <c r="O145" s="148">
        <f>ifna(VLookup(H145, SwSh!A:B, 2, 0),"")</f>
        <v>172</v>
      </c>
      <c r="P145" s="161">
        <f t="shared" si="9"/>
        <v>115</v>
      </c>
      <c r="Q145" s="148" t="str">
        <f>ifna(VLookup(H145, PLA!A:C, 3, 0),"")</f>
        <v/>
      </c>
      <c r="R145" s="148" t="str">
        <f>ifna(VLookup(H145, Sv!A:B, 2, 0),"")</f>
        <v/>
      </c>
      <c r="S145" s="147" t="str">
        <f t="shared" si="2"/>
        <v>kangaskhan</v>
      </c>
    </row>
    <row r="146" ht="31.5" customHeight="1">
      <c r="A146" s="85">
        <v>145.0</v>
      </c>
      <c r="B146" s="85">
        <v>1.0</v>
      </c>
      <c r="C146" s="85">
        <v>5.0</v>
      </c>
      <c r="D146" s="85">
        <v>25.0</v>
      </c>
      <c r="E146" s="85">
        <v>5.0</v>
      </c>
      <c r="F146" s="85">
        <v>1.0</v>
      </c>
      <c r="G146" s="42" t="str">
        <f>ifna(VLookup(S146,Shiny!B:C, 2, 0),"")</f>
        <v/>
      </c>
      <c r="H146" s="154" t="s">
        <v>190</v>
      </c>
      <c r="I146" s="155">
        <v>116.0</v>
      </c>
      <c r="J146" s="156">
        <f>IFNA(VLOOKUP(S146,'Imported Index'!C:D,2,0),1)</f>
        <v>1</v>
      </c>
      <c r="K146" s="157"/>
      <c r="L146" s="157"/>
      <c r="M146" s="42"/>
      <c r="N146" s="42"/>
      <c r="O146" s="157">
        <f>ifna(VLookup(H146, SwSh!A:B, 2, 0),"")</f>
        <v>198</v>
      </c>
      <c r="P146" s="158">
        <f t="shared" si="9"/>
        <v>116</v>
      </c>
      <c r="Q146" s="157" t="str">
        <f>ifna(VLookup(H146, PLA!A:C, 3, 0),"")</f>
        <v/>
      </c>
      <c r="R146" s="157" t="str">
        <f>ifna(VLookup(H146, Sv!A:B, 2, 0),"")</f>
        <v>I?</v>
      </c>
      <c r="S146" s="42" t="str">
        <f t="shared" si="2"/>
        <v>horsea</v>
      </c>
    </row>
    <row r="147" ht="31.5" customHeight="1">
      <c r="A147" s="146">
        <v>146.0</v>
      </c>
      <c r="B147" s="146">
        <v>1.0</v>
      </c>
      <c r="C147" s="146">
        <v>5.0</v>
      </c>
      <c r="D147" s="146">
        <v>26.0</v>
      </c>
      <c r="E147" s="146">
        <v>5.0</v>
      </c>
      <c r="F147" s="146">
        <v>2.0</v>
      </c>
      <c r="G147" s="147" t="str">
        <f>ifna(VLookup(S147,Shiny!B:C, 2, 0),"")</f>
        <v/>
      </c>
      <c r="H147" s="159" t="s">
        <v>191</v>
      </c>
      <c r="I147" s="160">
        <v>117.0</v>
      </c>
      <c r="J147" s="151">
        <f>IFNA(VLOOKUP(S147,'Imported Index'!C:D,2,0),1)</f>
        <v>1</v>
      </c>
      <c r="K147" s="148"/>
      <c r="L147" s="148"/>
      <c r="M147" s="147"/>
      <c r="N147" s="147"/>
      <c r="O147" s="148">
        <f>ifna(VLookup(H147, SwSh!A:B, 2, 0),"")</f>
        <v>199</v>
      </c>
      <c r="P147" s="161">
        <f t="shared" si="9"/>
        <v>117</v>
      </c>
      <c r="Q147" s="148" t="str">
        <f>ifna(VLookup(H147, PLA!A:C, 3, 0),"")</f>
        <v/>
      </c>
      <c r="R147" s="148" t="str">
        <f>ifna(VLookup(H147, Sv!A:B, 2, 0),"")</f>
        <v>I?</v>
      </c>
      <c r="S147" s="147" t="str">
        <f t="shared" si="2"/>
        <v>seadra</v>
      </c>
    </row>
    <row r="148" ht="31.5" customHeight="1">
      <c r="A148" s="85">
        <v>147.0</v>
      </c>
      <c r="B148" s="85">
        <v>1.0</v>
      </c>
      <c r="C148" s="85">
        <v>5.0</v>
      </c>
      <c r="D148" s="85">
        <v>27.0</v>
      </c>
      <c r="E148" s="85">
        <v>5.0</v>
      </c>
      <c r="F148" s="85">
        <v>3.0</v>
      </c>
      <c r="G148" s="42" t="str">
        <f>ifna(VLookup(S148,Shiny!B:C, 2, 0),"")</f>
        <v/>
      </c>
      <c r="H148" s="154" t="s">
        <v>192</v>
      </c>
      <c r="I148" s="155">
        <v>118.0</v>
      </c>
      <c r="J148" s="156">
        <f>IFNA(VLOOKUP(S148,'Imported Index'!C:D,2,0),1)</f>
        <v>1</v>
      </c>
      <c r="K148" s="157"/>
      <c r="L148" s="157"/>
      <c r="M148" s="42"/>
      <c r="N148" s="42"/>
      <c r="O148" s="157">
        <f>ifna(VLookup(H148, SwSh!A:B, 2, 0),"")</f>
        <v>94</v>
      </c>
      <c r="P148" s="158">
        <f t="shared" si="9"/>
        <v>118</v>
      </c>
      <c r="Q148" s="157" t="str">
        <f>ifna(VLookup(H148, PLA!A:C, 3, 0),"")</f>
        <v/>
      </c>
      <c r="R148" s="157" t="str">
        <f>ifna(VLookup(H148, Sv!A:B, 2, 0),"")</f>
        <v/>
      </c>
      <c r="S148" s="42" t="str">
        <f t="shared" si="2"/>
        <v>goldeen</v>
      </c>
    </row>
    <row r="149" ht="31.5" customHeight="1">
      <c r="A149" s="146">
        <v>148.0</v>
      </c>
      <c r="B149" s="146">
        <v>1.0</v>
      </c>
      <c r="C149" s="146">
        <v>5.0</v>
      </c>
      <c r="D149" s="146">
        <v>28.0</v>
      </c>
      <c r="E149" s="146">
        <v>5.0</v>
      </c>
      <c r="F149" s="146">
        <v>4.0</v>
      </c>
      <c r="G149" s="147" t="str">
        <f>ifna(VLookup(S149,Shiny!B:C, 2, 0),"")</f>
        <v/>
      </c>
      <c r="H149" s="159" t="s">
        <v>193</v>
      </c>
      <c r="I149" s="160">
        <v>119.0</v>
      </c>
      <c r="J149" s="151">
        <f>IFNA(VLOOKUP(S149,'Imported Index'!C:D,2,0),1)</f>
        <v>1</v>
      </c>
      <c r="K149" s="148"/>
      <c r="L149" s="148"/>
      <c r="M149" s="147"/>
      <c r="N149" s="147"/>
      <c r="O149" s="148">
        <f>ifna(VLookup(H149, SwSh!A:B, 2, 0),"")</f>
        <v>95</v>
      </c>
      <c r="P149" s="161">
        <f t="shared" si="9"/>
        <v>119</v>
      </c>
      <c r="Q149" s="148" t="str">
        <f>ifna(VLookup(H149, PLA!A:C, 3, 0),"")</f>
        <v/>
      </c>
      <c r="R149" s="148" t="str">
        <f>ifna(VLookup(H149, Sv!A:B, 2, 0),"")</f>
        <v/>
      </c>
      <c r="S149" s="147" t="str">
        <f t="shared" si="2"/>
        <v>seaking</v>
      </c>
    </row>
    <row r="150" ht="31.5" customHeight="1">
      <c r="A150" s="85">
        <v>149.0</v>
      </c>
      <c r="B150" s="85">
        <v>1.0</v>
      </c>
      <c r="C150" s="85">
        <v>5.0</v>
      </c>
      <c r="D150" s="85">
        <v>29.0</v>
      </c>
      <c r="E150" s="85">
        <v>5.0</v>
      </c>
      <c r="F150" s="85">
        <v>5.0</v>
      </c>
      <c r="G150" s="42" t="str">
        <f>ifna(VLookup(S150,Shiny!B:C, 2, 0),"")</f>
        <v/>
      </c>
      <c r="H150" s="154" t="s">
        <v>194</v>
      </c>
      <c r="I150" s="155">
        <v>120.0</v>
      </c>
      <c r="J150" s="156">
        <f>IFNA(VLOOKUP(S150,'Imported Index'!C:D,2,0),1)</f>
        <v>1</v>
      </c>
      <c r="K150" s="157"/>
      <c r="L150" s="157"/>
      <c r="M150" s="42"/>
      <c r="N150" s="42"/>
      <c r="O150" s="157">
        <f>ifna(VLookup(H150, SwSh!A:B, 2, 0),"")</f>
        <v>98</v>
      </c>
      <c r="P150" s="158">
        <f t="shared" si="9"/>
        <v>120</v>
      </c>
      <c r="Q150" s="157" t="str">
        <f>ifna(VLookup(H150, PLA!A:C, 3, 0),"")</f>
        <v/>
      </c>
      <c r="R150" s="157" t="str">
        <f>ifna(VLookup(H150, Sv!A:B, 2, 0),"")</f>
        <v/>
      </c>
      <c r="S150" s="42" t="str">
        <f t="shared" si="2"/>
        <v>staryu</v>
      </c>
    </row>
    <row r="151" ht="31.5" customHeight="1">
      <c r="A151" s="146">
        <v>150.0</v>
      </c>
      <c r="B151" s="146">
        <v>1.0</v>
      </c>
      <c r="C151" s="146">
        <v>5.0</v>
      </c>
      <c r="D151" s="146">
        <v>30.0</v>
      </c>
      <c r="E151" s="146">
        <v>5.0</v>
      </c>
      <c r="F151" s="146">
        <v>6.0</v>
      </c>
      <c r="G151" s="147" t="str">
        <f>ifna(VLookup(S151,Shiny!B:C, 2, 0),"")</f>
        <v/>
      </c>
      <c r="H151" s="159" t="s">
        <v>195</v>
      </c>
      <c r="I151" s="160">
        <v>121.0</v>
      </c>
      <c r="J151" s="151">
        <f>IFNA(VLOOKUP(S151,'Imported Index'!C:D,2,0),1)</f>
        <v>1</v>
      </c>
      <c r="K151" s="148"/>
      <c r="L151" s="148"/>
      <c r="M151" s="147"/>
      <c r="N151" s="147"/>
      <c r="O151" s="148">
        <f>ifna(VLookup(H151, SwSh!A:B, 2, 0),"")</f>
        <v>99</v>
      </c>
      <c r="P151" s="161">
        <f t="shared" si="9"/>
        <v>121</v>
      </c>
      <c r="Q151" s="148" t="str">
        <f>ifna(VLookup(H151, PLA!A:C, 3, 0),"")</f>
        <v/>
      </c>
      <c r="R151" s="148" t="str">
        <f>ifna(VLookup(H151, Sv!A:B, 2, 0),"")</f>
        <v/>
      </c>
      <c r="S151" s="147" t="str">
        <f t="shared" si="2"/>
        <v>starmie</v>
      </c>
    </row>
    <row r="152" ht="31.5" customHeight="1">
      <c r="A152" s="85">
        <v>151.0</v>
      </c>
      <c r="B152" s="85">
        <v>1.0</v>
      </c>
      <c r="C152" s="85">
        <v>6.0</v>
      </c>
      <c r="D152" s="85">
        <v>1.0</v>
      </c>
      <c r="E152" s="85">
        <v>1.0</v>
      </c>
      <c r="F152" s="85">
        <v>1.0</v>
      </c>
      <c r="G152" s="42" t="str">
        <f>ifna(VLookup(S152,Shiny!B:C, 2, 0),"")</f>
        <v/>
      </c>
      <c r="H152" s="154" t="s">
        <v>196</v>
      </c>
      <c r="I152" s="155">
        <v>122.0</v>
      </c>
      <c r="J152" s="156">
        <f>IFNA(VLOOKUP(S152,'Imported Index'!C:D,2,0),1)</f>
        <v>1</v>
      </c>
      <c r="K152" s="157"/>
      <c r="L152" s="157" t="s">
        <v>90</v>
      </c>
      <c r="M152" s="42"/>
      <c r="N152" s="42"/>
      <c r="O152" s="157">
        <f>ifna(VLookup(H152, SwSh!A:B, 2, 0),"")</f>
        <v>11</v>
      </c>
      <c r="P152" s="158">
        <f t="shared" si="9"/>
        <v>122</v>
      </c>
      <c r="Q152" s="157">
        <f>ifna(VLookup(H152, PLA!A:C, 3, 0),"")</f>
        <v>77</v>
      </c>
      <c r="R152" s="157" t="str">
        <f>ifna(VLookup(H152, Sv!A:B, 2, 0),"")</f>
        <v/>
      </c>
      <c r="S152" s="42" t="str">
        <f t="shared" si="2"/>
        <v>mr. mime</v>
      </c>
    </row>
    <row r="153" ht="31.5" customHeight="1">
      <c r="A153" s="146">
        <v>152.0</v>
      </c>
      <c r="B153" s="146">
        <v>1.0</v>
      </c>
      <c r="C153" s="146">
        <v>6.0</v>
      </c>
      <c r="D153" s="146">
        <v>2.0</v>
      </c>
      <c r="E153" s="146">
        <v>1.0</v>
      </c>
      <c r="F153" s="146">
        <v>2.0</v>
      </c>
      <c r="G153" s="147" t="str">
        <f>ifna(VLookup(S153,Shiny!B:C, 2, 0),"")</f>
        <v/>
      </c>
      <c r="H153" s="159" t="s">
        <v>196</v>
      </c>
      <c r="I153" s="160">
        <v>122.0</v>
      </c>
      <c r="J153" s="151">
        <f>IFNA(VLOOKUP(S153,'Imported Index'!C:D,2,0),1)</f>
        <v>1</v>
      </c>
      <c r="K153" s="151"/>
      <c r="L153" s="148" t="s">
        <v>125</v>
      </c>
      <c r="M153" s="146">
        <v>-1.0</v>
      </c>
      <c r="N153" s="147"/>
      <c r="O153" s="148">
        <f>ifna(VLookup(H153, SwSh!A:B, 2, 0),"")</f>
        <v>11</v>
      </c>
      <c r="P153" s="161">
        <f t="shared" si="9"/>
        <v>122</v>
      </c>
      <c r="Q153" s="148">
        <f>ifna(VLookup(H153, PLA!A:C, 3, 0),"")</f>
        <v>77</v>
      </c>
      <c r="R153" s="148" t="str">
        <f>ifna(VLookup(H153, Sv!A:B, 2, 0),"")</f>
        <v/>
      </c>
      <c r="S153" s="147" t="str">
        <f t="shared" si="2"/>
        <v>mr. mime-1</v>
      </c>
    </row>
    <row r="154" ht="31.5" customHeight="1">
      <c r="A154" s="85">
        <v>153.0</v>
      </c>
      <c r="B154" s="85">
        <v>1.0</v>
      </c>
      <c r="C154" s="85">
        <v>6.0</v>
      </c>
      <c r="D154" s="85">
        <v>3.0</v>
      </c>
      <c r="E154" s="85">
        <v>1.0</v>
      </c>
      <c r="F154" s="85">
        <v>3.0</v>
      </c>
      <c r="G154" s="42" t="str">
        <f>ifna(VLookup(S154,Shiny!B:C, 2, 0),"")</f>
        <v/>
      </c>
      <c r="H154" s="154" t="s">
        <v>197</v>
      </c>
      <c r="I154" s="155">
        <v>123.0</v>
      </c>
      <c r="J154" s="156">
        <f>IFNA(VLOOKUP(S154,'Imported Index'!C:D,2,0),1)</f>
        <v>1</v>
      </c>
      <c r="K154" s="156"/>
      <c r="L154" s="157"/>
      <c r="M154" s="42"/>
      <c r="N154" s="42"/>
      <c r="O154" s="157">
        <f>ifna(VLookup(H154, SwSh!A:B, 2, 0),"")</f>
        <v>118</v>
      </c>
      <c r="P154" s="158">
        <f t="shared" si="9"/>
        <v>123</v>
      </c>
      <c r="Q154" s="157">
        <f>ifna(VLookup(H154, PLA!A:C, 3, 0),"")</f>
        <v>72</v>
      </c>
      <c r="R154" s="157">
        <f>ifna(VLookup(H154, Sv!A:B, 2, 0),"")</f>
        <v>260</v>
      </c>
      <c r="S154" s="42" t="str">
        <f t="shared" si="2"/>
        <v>scyther</v>
      </c>
    </row>
    <row r="155" ht="31.5" customHeight="1">
      <c r="A155" s="146">
        <v>154.0</v>
      </c>
      <c r="B155" s="146">
        <v>1.0</v>
      </c>
      <c r="C155" s="146">
        <v>6.0</v>
      </c>
      <c r="D155" s="146">
        <v>4.0</v>
      </c>
      <c r="E155" s="146">
        <v>1.0</v>
      </c>
      <c r="F155" s="146">
        <v>4.0</v>
      </c>
      <c r="G155" s="147" t="str">
        <f>ifna(VLookup(S155,Shiny!B:C, 2, 0),"")</f>
        <v/>
      </c>
      <c r="H155" s="159" t="s">
        <v>198</v>
      </c>
      <c r="I155" s="160">
        <v>124.0</v>
      </c>
      <c r="J155" s="151">
        <f>IFNA(VLOOKUP(S155,'Imported Index'!C:D,2,0),1)</f>
        <v>1</v>
      </c>
      <c r="K155" s="148"/>
      <c r="L155" s="148"/>
      <c r="M155" s="147"/>
      <c r="N155" s="147"/>
      <c r="O155" s="148">
        <f>ifna(VLookup(H155, SwSh!A:B, 2, 0),"")</f>
        <v>14</v>
      </c>
      <c r="P155" s="161">
        <f t="shared" si="9"/>
        <v>124</v>
      </c>
      <c r="Q155" s="148" t="str">
        <f>ifna(VLookup(H155, PLA!A:C, 3, 0),"")</f>
        <v/>
      </c>
      <c r="R155" s="148" t="str">
        <f>ifna(VLookup(H155, Sv!A:B, 2, 0),"")</f>
        <v/>
      </c>
      <c r="S155" s="147" t="str">
        <f t="shared" si="2"/>
        <v>jynx</v>
      </c>
    </row>
    <row r="156" ht="31.5" customHeight="1">
      <c r="A156" s="85">
        <v>155.0</v>
      </c>
      <c r="B156" s="85">
        <v>1.0</v>
      </c>
      <c r="C156" s="85">
        <v>6.0</v>
      </c>
      <c r="D156" s="85">
        <v>5.0</v>
      </c>
      <c r="E156" s="85">
        <v>1.0</v>
      </c>
      <c r="F156" s="85">
        <v>5.0</v>
      </c>
      <c r="G156" s="42" t="str">
        <f>ifna(VLookup(S156,Shiny!B:C, 2, 0),"")</f>
        <v/>
      </c>
      <c r="H156" s="154" t="s">
        <v>199</v>
      </c>
      <c r="I156" s="155">
        <v>125.0</v>
      </c>
      <c r="J156" s="156">
        <f>IFNA(VLOOKUP(S156,'Imported Index'!C:D,2,0),1)</f>
        <v>1</v>
      </c>
      <c r="K156" s="157"/>
      <c r="L156" s="157"/>
      <c r="M156" s="42"/>
      <c r="N156" s="42"/>
      <c r="O156" s="157">
        <f>ifna(VLookup(H156, SwSh!A:B, 2, 0),"")</f>
        <v>16</v>
      </c>
      <c r="P156" s="158">
        <f t="shared" si="9"/>
        <v>125</v>
      </c>
      <c r="Q156" s="157">
        <f>ifna(VLookup(H156, PLA!A:C, 3, 0),"")</f>
        <v>183</v>
      </c>
      <c r="R156" s="157" t="str">
        <f>ifna(VLookup(H156, Sv!A:B, 2, 0),"")</f>
        <v>I?</v>
      </c>
      <c r="S156" s="42" t="str">
        <f t="shared" si="2"/>
        <v>electabuzz</v>
      </c>
    </row>
    <row r="157" ht="31.5" customHeight="1">
      <c r="A157" s="146">
        <v>156.0</v>
      </c>
      <c r="B157" s="146">
        <v>1.0</v>
      </c>
      <c r="C157" s="146">
        <v>6.0</v>
      </c>
      <c r="D157" s="146">
        <v>6.0</v>
      </c>
      <c r="E157" s="146">
        <v>1.0</v>
      </c>
      <c r="F157" s="146">
        <v>6.0</v>
      </c>
      <c r="G157" s="147" t="str">
        <f>ifna(VLookup(S157,Shiny!B:C, 2, 0),"")</f>
        <v/>
      </c>
      <c r="H157" s="159" t="s">
        <v>200</v>
      </c>
      <c r="I157" s="160">
        <v>126.0</v>
      </c>
      <c r="J157" s="151">
        <f>IFNA(VLOOKUP(S157,'Imported Index'!C:D,2,0),1)</f>
        <v>1</v>
      </c>
      <c r="K157" s="148"/>
      <c r="L157" s="148"/>
      <c r="M157" s="147"/>
      <c r="N157" s="147"/>
      <c r="O157" s="148">
        <f>ifna(VLookup(H157, SwSh!A:B, 2, 0),"")</f>
        <v>19</v>
      </c>
      <c r="P157" s="161">
        <f t="shared" si="9"/>
        <v>126</v>
      </c>
      <c r="Q157" s="148">
        <f>ifna(VLookup(H157, PLA!A:C, 3, 0),"")</f>
        <v>175</v>
      </c>
      <c r="R157" s="148" t="str">
        <f>ifna(VLookup(H157, Sv!A:B, 2, 0),"")</f>
        <v>I?</v>
      </c>
      <c r="S157" s="147" t="str">
        <f t="shared" si="2"/>
        <v>magmar</v>
      </c>
    </row>
    <row r="158" ht="31.5" customHeight="1">
      <c r="A158" s="85">
        <v>157.0</v>
      </c>
      <c r="B158" s="85">
        <v>1.0</v>
      </c>
      <c r="C158" s="85">
        <v>6.0</v>
      </c>
      <c r="D158" s="85">
        <v>7.0</v>
      </c>
      <c r="E158" s="85">
        <v>2.0</v>
      </c>
      <c r="F158" s="85">
        <v>1.0</v>
      </c>
      <c r="G158" s="42" t="str">
        <f>ifna(VLookup(S158,Shiny!B:C, 2, 0),"")</f>
        <v/>
      </c>
      <c r="H158" s="154" t="s">
        <v>201</v>
      </c>
      <c r="I158" s="155">
        <v>127.0</v>
      </c>
      <c r="J158" s="156">
        <f>IFNA(VLOOKUP(S158,'Imported Index'!C:D,2,0),1)</f>
        <v>1</v>
      </c>
      <c r="K158" s="157"/>
      <c r="L158" s="157"/>
      <c r="M158" s="42"/>
      <c r="N158" s="42"/>
      <c r="O158" s="157">
        <f>ifna(VLookup(H158, SwSh!A:B, 2, 0),"")</f>
        <v>120</v>
      </c>
      <c r="P158" s="158">
        <f t="shared" si="9"/>
        <v>127</v>
      </c>
      <c r="Q158" s="157" t="str">
        <f>ifna(VLookup(H158, PLA!A:C, 3, 0),"")</f>
        <v/>
      </c>
      <c r="R158" s="157" t="str">
        <f>ifna(VLookup(H158, Sv!A:B, 2, 0),"")</f>
        <v/>
      </c>
      <c r="S158" s="42" t="str">
        <f t="shared" si="2"/>
        <v>pinsir</v>
      </c>
    </row>
    <row r="159" ht="31.5" customHeight="1">
      <c r="A159" s="146">
        <v>158.0</v>
      </c>
      <c r="B159" s="146">
        <v>1.0</v>
      </c>
      <c r="C159" s="146">
        <v>6.0</v>
      </c>
      <c r="D159" s="146">
        <v>8.0</v>
      </c>
      <c r="E159" s="146">
        <v>2.0</v>
      </c>
      <c r="F159" s="146">
        <v>2.0</v>
      </c>
      <c r="G159" s="147" t="str">
        <f>ifna(VLookup(S159,Shiny!B:C, 2, 0),"")</f>
        <v/>
      </c>
      <c r="H159" s="159" t="s">
        <v>202</v>
      </c>
      <c r="I159" s="160">
        <v>128.0</v>
      </c>
      <c r="J159" s="151">
        <f>IFNA(VLOOKUP(S159,'Imported Index'!C:D,2,0),1)</f>
        <v>1</v>
      </c>
      <c r="K159" s="151"/>
      <c r="L159" s="148"/>
      <c r="M159" s="147"/>
      <c r="N159" s="147"/>
      <c r="O159" s="148">
        <f>ifna(VLookup(H159, SwSh!A:B, 2, 0),"")</f>
        <v>116</v>
      </c>
      <c r="P159" s="161">
        <f t="shared" si="9"/>
        <v>128</v>
      </c>
      <c r="Q159" s="148" t="str">
        <f>ifna(VLookup(H159, PLA!A:C, 3, 0),"")</f>
        <v/>
      </c>
      <c r="R159" s="148">
        <f>ifna(VLookup(H159, Sv!A:B, 2, 0),"")</f>
        <v>223</v>
      </c>
      <c r="S159" s="147" t="str">
        <f t="shared" si="2"/>
        <v>tauros</v>
      </c>
    </row>
    <row r="160" ht="31.5" customHeight="1">
      <c r="A160" s="85">
        <v>159.0</v>
      </c>
      <c r="B160" s="85">
        <v>1.0</v>
      </c>
      <c r="C160" s="85">
        <v>6.0</v>
      </c>
      <c r="D160" s="85">
        <v>9.0</v>
      </c>
      <c r="E160" s="85">
        <v>2.0</v>
      </c>
      <c r="F160" s="85">
        <v>3.0</v>
      </c>
      <c r="G160" s="42" t="str">
        <f>ifna(VLookup(S160,Shiny!B:C, 2, 0),"")</f>
        <v/>
      </c>
      <c r="H160" s="154" t="s">
        <v>202</v>
      </c>
      <c r="I160" s="155">
        <v>128.0</v>
      </c>
      <c r="J160" s="156">
        <f>IFNA(VLOOKUP(S160,'Imported Index'!C:D,2,0),1)</f>
        <v>1</v>
      </c>
      <c r="K160" s="156"/>
      <c r="L160" s="85" t="s">
        <v>203</v>
      </c>
      <c r="M160" s="85">
        <v>-1.0</v>
      </c>
      <c r="N160" s="42"/>
      <c r="O160" s="157"/>
      <c r="P160" s="162"/>
      <c r="Q160" s="157" t="str">
        <f>ifna(VLookup(H160, PLA!A:C, 3, 0),"")</f>
        <v/>
      </c>
      <c r="R160" s="157">
        <f>ifna(VLookup(H160, Sv!A:B, 2, 0),"")</f>
        <v>223</v>
      </c>
      <c r="S160" s="42" t="str">
        <f t="shared" si="2"/>
        <v>tauros-1</v>
      </c>
    </row>
    <row r="161" ht="31.5" customHeight="1">
      <c r="A161" s="146">
        <v>160.0</v>
      </c>
      <c r="B161" s="146">
        <v>1.0</v>
      </c>
      <c r="C161" s="146">
        <v>6.0</v>
      </c>
      <c r="D161" s="146">
        <v>10.0</v>
      </c>
      <c r="E161" s="146">
        <v>2.0</v>
      </c>
      <c r="F161" s="146">
        <v>4.0</v>
      </c>
      <c r="G161" s="147" t="str">
        <f>ifna(VLookup(S161,Shiny!B:C, 2, 0),"")</f>
        <v/>
      </c>
      <c r="H161" s="159" t="s">
        <v>202</v>
      </c>
      <c r="I161" s="160">
        <v>128.0</v>
      </c>
      <c r="J161" s="151">
        <f>IFNA(VLOOKUP(S161,'Imported Index'!C:D,2,0),1)</f>
        <v>1</v>
      </c>
      <c r="K161" s="151"/>
      <c r="L161" s="146" t="s">
        <v>204</v>
      </c>
      <c r="M161" s="146">
        <v>-2.0</v>
      </c>
      <c r="N161" s="147"/>
      <c r="O161" s="148"/>
      <c r="P161" s="152"/>
      <c r="Q161" s="148" t="str">
        <f>ifna(VLookup(H161, PLA!A:C, 3, 0),"")</f>
        <v/>
      </c>
      <c r="R161" s="148">
        <f>ifna(VLookup(H161, Sv!A:B, 2, 0),"")</f>
        <v>223</v>
      </c>
      <c r="S161" s="147" t="str">
        <f t="shared" si="2"/>
        <v>tauros-2</v>
      </c>
    </row>
    <row r="162" ht="31.5" customHeight="1">
      <c r="A162" s="85">
        <v>161.0</v>
      </c>
      <c r="B162" s="85">
        <v>1.0</v>
      </c>
      <c r="C162" s="85">
        <v>6.0</v>
      </c>
      <c r="D162" s="85">
        <v>11.0</v>
      </c>
      <c r="E162" s="85">
        <v>2.0</v>
      </c>
      <c r="F162" s="85">
        <v>5.0</v>
      </c>
      <c r="G162" s="42" t="str">
        <f>ifna(VLookup(S162,Shiny!B:C, 2, 0),"")</f>
        <v/>
      </c>
      <c r="H162" s="154" t="s">
        <v>202</v>
      </c>
      <c r="I162" s="155">
        <v>128.0</v>
      </c>
      <c r="J162" s="156">
        <f>IFNA(VLOOKUP(S162,'Imported Index'!C:D,2,0),1)</f>
        <v>1</v>
      </c>
      <c r="K162" s="156"/>
      <c r="L162" s="85" t="s">
        <v>205</v>
      </c>
      <c r="M162" s="85">
        <v>-3.0</v>
      </c>
      <c r="N162" s="42"/>
      <c r="O162" s="157"/>
      <c r="P162" s="162"/>
      <c r="Q162" s="157"/>
      <c r="R162" s="157">
        <f>ifna(VLookup(H162, Sv!A:B, 2, 0),"")</f>
        <v>223</v>
      </c>
      <c r="S162" s="42" t="str">
        <f t="shared" si="2"/>
        <v>tauros-3</v>
      </c>
    </row>
    <row r="163" ht="31.5" customHeight="1">
      <c r="A163" s="146">
        <v>162.0</v>
      </c>
      <c r="B163" s="146">
        <v>1.0</v>
      </c>
      <c r="C163" s="146">
        <v>6.0</v>
      </c>
      <c r="D163" s="146">
        <v>12.0</v>
      </c>
      <c r="E163" s="146">
        <v>2.0</v>
      </c>
      <c r="F163" s="146">
        <v>6.0</v>
      </c>
      <c r="G163" s="147" t="str">
        <f>ifna(VLookup(S163,Shiny!B:C, 2, 0),"")</f>
        <v/>
      </c>
      <c r="H163" s="159" t="s">
        <v>206</v>
      </c>
      <c r="I163" s="160">
        <v>129.0</v>
      </c>
      <c r="J163" s="151">
        <f>IFNA(VLOOKUP(S163,'Imported Index'!C:D,2,0),1)</f>
        <v>1</v>
      </c>
      <c r="K163" s="151"/>
      <c r="L163" s="148"/>
      <c r="M163" s="147"/>
      <c r="N163" s="147"/>
      <c r="O163" s="148">
        <f>ifna(VLookup(H163, SwSh!A:B, 2, 0),"")</f>
        <v>42</v>
      </c>
      <c r="P163" s="161">
        <f t="shared" ref="P163:P239" si="10">ifna((I163),"")</f>
        <v>129</v>
      </c>
      <c r="Q163" s="148">
        <f>ifna(VLookup(H163, PLA!A:C, 3, 0),"")</f>
        <v>80</v>
      </c>
      <c r="R163" s="148">
        <f>ifna(VLookup(H163, Sv!A:B, 2, 0),"")</f>
        <v>134</v>
      </c>
      <c r="S163" s="147" t="str">
        <f t="shared" si="2"/>
        <v>magikarp</v>
      </c>
    </row>
    <row r="164" ht="31.5" customHeight="1">
      <c r="A164" s="85">
        <v>163.0</v>
      </c>
      <c r="B164" s="85">
        <v>1.0</v>
      </c>
      <c r="C164" s="85">
        <v>6.0</v>
      </c>
      <c r="D164" s="85">
        <v>13.0</v>
      </c>
      <c r="E164" s="85">
        <v>3.0</v>
      </c>
      <c r="F164" s="85">
        <v>1.0</v>
      </c>
      <c r="G164" s="42" t="str">
        <f>ifna(VLookup(S164,Shiny!B:C, 2, 0),"")</f>
        <v/>
      </c>
      <c r="H164" s="154" t="s">
        <v>207</v>
      </c>
      <c r="I164" s="155">
        <v>130.0</v>
      </c>
      <c r="J164" s="156">
        <f>IFNA(VLOOKUP(S164,'Imported Index'!C:D,2,0),1)</f>
        <v>1</v>
      </c>
      <c r="K164" s="156"/>
      <c r="L164" s="157"/>
      <c r="M164" s="42"/>
      <c r="N164" s="42"/>
      <c r="O164" s="157">
        <f>ifna(VLookup(H164, SwSh!A:B, 2, 0),"")</f>
        <v>43</v>
      </c>
      <c r="P164" s="158">
        <f t="shared" si="10"/>
        <v>130</v>
      </c>
      <c r="Q164" s="157">
        <f>ifna(VLookup(H164, PLA!A:C, 3, 0),"")</f>
        <v>81</v>
      </c>
      <c r="R164" s="157">
        <f>ifna(VLookup(H164, Sv!A:B, 2, 0),"")</f>
        <v>135</v>
      </c>
      <c r="S164" s="42" t="str">
        <f t="shared" si="2"/>
        <v>gyarados</v>
      </c>
    </row>
    <row r="165" ht="31.5" customHeight="1">
      <c r="A165" s="146">
        <v>164.0</v>
      </c>
      <c r="B165" s="146">
        <v>1.0</v>
      </c>
      <c r="C165" s="146">
        <v>6.0</v>
      </c>
      <c r="D165" s="146">
        <v>14.0</v>
      </c>
      <c r="E165" s="146">
        <v>3.0</v>
      </c>
      <c r="F165" s="146">
        <v>2.0</v>
      </c>
      <c r="G165" s="147" t="str">
        <f>ifna(VLookup(S165,Shiny!B:C, 2, 0),"")</f>
        <v/>
      </c>
      <c r="H165" s="159" t="s">
        <v>208</v>
      </c>
      <c r="I165" s="160">
        <v>131.0</v>
      </c>
      <c r="J165" s="151">
        <f>IFNA(VLOOKUP(S165,'Imported Index'!C:D,2,0),1)</f>
        <v>1</v>
      </c>
      <c r="K165" s="148"/>
      <c r="L165" s="148"/>
      <c r="M165" s="147"/>
      <c r="N165" s="147"/>
      <c r="O165" s="148">
        <f>ifna(VLookup(H165, SwSh!A:B, 2, 0),"")</f>
        <v>190</v>
      </c>
      <c r="P165" s="161">
        <f t="shared" si="10"/>
        <v>131</v>
      </c>
      <c r="Q165" s="148" t="str">
        <f>ifna(VLookup(H165, PLA!A:C, 3, 0),"")</f>
        <v/>
      </c>
      <c r="R165" s="148" t="str">
        <f>ifna(VLookup(H165, Sv!A:B, 2, 0),"")</f>
        <v>I?</v>
      </c>
      <c r="S165" s="147" t="str">
        <f t="shared" si="2"/>
        <v>lapras</v>
      </c>
    </row>
    <row r="166" ht="31.5" customHeight="1">
      <c r="A166" s="85">
        <v>165.0</v>
      </c>
      <c r="B166" s="85">
        <v>1.0</v>
      </c>
      <c r="C166" s="85">
        <v>6.0</v>
      </c>
      <c r="D166" s="85">
        <v>15.0</v>
      </c>
      <c r="E166" s="85">
        <v>3.0</v>
      </c>
      <c r="F166" s="85">
        <v>3.0</v>
      </c>
      <c r="G166" s="42" t="str">
        <f>ifna(VLookup(S166,Shiny!B:C, 2, 0),"")</f>
        <v/>
      </c>
      <c r="H166" s="154" t="s">
        <v>209</v>
      </c>
      <c r="I166" s="155">
        <v>132.0</v>
      </c>
      <c r="J166" s="156">
        <f>IFNA(VLOOKUP(S166,'Imported Index'!C:D,2,0),1)</f>
        <v>1</v>
      </c>
      <c r="K166" s="156"/>
      <c r="L166" s="157"/>
      <c r="M166" s="42"/>
      <c r="N166" s="42"/>
      <c r="O166" s="157">
        <f>ifna(VLookup(H166, SwSh!A:B, 2, 0),"")</f>
        <v>207</v>
      </c>
      <c r="P166" s="158">
        <f t="shared" si="10"/>
        <v>132</v>
      </c>
      <c r="Q166" s="157" t="str">
        <f>ifna(VLookup(H166, PLA!A:C, 3, 0),"")</f>
        <v/>
      </c>
      <c r="R166" s="157">
        <f>ifna(VLookup(H166, Sv!A:B, 2, 0),"")</f>
        <v>212</v>
      </c>
      <c r="S166" s="42" t="str">
        <f t="shared" si="2"/>
        <v>ditto</v>
      </c>
    </row>
    <row r="167" ht="31.5" customHeight="1">
      <c r="A167" s="146">
        <v>166.0</v>
      </c>
      <c r="B167" s="146">
        <v>1.0</v>
      </c>
      <c r="C167" s="146">
        <v>6.0</v>
      </c>
      <c r="D167" s="146">
        <v>16.0</v>
      </c>
      <c r="E167" s="146">
        <v>3.0</v>
      </c>
      <c r="F167" s="146">
        <v>4.0</v>
      </c>
      <c r="G167" s="147" t="str">
        <f>ifna(VLookup(S167,Shiny!B:C, 2, 0),"")</f>
        <v/>
      </c>
      <c r="H167" s="159" t="s">
        <v>210</v>
      </c>
      <c r="I167" s="160">
        <v>133.0</v>
      </c>
      <c r="J167" s="151">
        <f>IFNA(VLOOKUP(S167,'Imported Index'!C:D,2,0),1)</f>
        <v>1</v>
      </c>
      <c r="K167" s="151"/>
      <c r="L167" s="148"/>
      <c r="M167" s="147"/>
      <c r="N167" s="147"/>
      <c r="O167" s="148">
        <f>ifna(VLookup(H167, SwSh!A:B, 2, 0),"")</f>
        <v>74</v>
      </c>
      <c r="P167" s="161">
        <f t="shared" si="10"/>
        <v>133</v>
      </c>
      <c r="Q167" s="148">
        <f>ifna(VLookup(H167, PLA!A:C, 3, 0),"")</f>
        <v>25</v>
      </c>
      <c r="R167" s="148">
        <f>ifna(VLookup(H167, Sv!A:B, 2, 0),"")</f>
        <v>179</v>
      </c>
      <c r="S167" s="147" t="str">
        <f t="shared" si="2"/>
        <v>eevee</v>
      </c>
    </row>
    <row r="168" ht="31.5" customHeight="1">
      <c r="A168" s="85">
        <v>167.0</v>
      </c>
      <c r="B168" s="85">
        <v>1.0</v>
      </c>
      <c r="C168" s="85">
        <v>6.0</v>
      </c>
      <c r="D168" s="85">
        <v>17.0</v>
      </c>
      <c r="E168" s="85">
        <v>3.0</v>
      </c>
      <c r="F168" s="85">
        <v>5.0</v>
      </c>
      <c r="G168" s="42" t="str">
        <f>ifna(VLookup(S168,Shiny!B:C, 2, 0),"")</f>
        <v/>
      </c>
      <c r="H168" s="154" t="s">
        <v>211</v>
      </c>
      <c r="I168" s="155">
        <v>134.0</v>
      </c>
      <c r="J168" s="156">
        <f>IFNA(VLOOKUP(S168,'Imported Index'!C:D,2,0),1)</f>
        <v>1</v>
      </c>
      <c r="K168" s="156"/>
      <c r="L168" s="157"/>
      <c r="M168" s="42"/>
      <c r="N168" s="42"/>
      <c r="O168" s="157">
        <f>ifna(VLookup(H168, SwSh!A:B, 2, 0),"")</f>
        <v>75</v>
      </c>
      <c r="P168" s="158">
        <f t="shared" si="10"/>
        <v>134</v>
      </c>
      <c r="Q168" s="157">
        <f>ifna(VLookup(H168, PLA!A:C, 3, 0),"")</f>
        <v>26</v>
      </c>
      <c r="R168" s="157">
        <f>ifna(VLookup(H168, Sv!A:B, 2, 0),"")</f>
        <v>180</v>
      </c>
      <c r="S168" s="42" t="str">
        <f t="shared" si="2"/>
        <v>vaporeon</v>
      </c>
    </row>
    <row r="169" ht="31.5" customHeight="1">
      <c r="A169" s="146">
        <v>168.0</v>
      </c>
      <c r="B169" s="146">
        <v>1.0</v>
      </c>
      <c r="C169" s="146">
        <v>6.0</v>
      </c>
      <c r="D169" s="146">
        <v>18.0</v>
      </c>
      <c r="E169" s="146">
        <v>3.0</v>
      </c>
      <c r="F169" s="146">
        <v>6.0</v>
      </c>
      <c r="G169" s="147" t="str">
        <f>ifna(VLookup(S169,Shiny!B:C, 2, 0),"")</f>
        <v/>
      </c>
      <c r="H169" s="159" t="s">
        <v>212</v>
      </c>
      <c r="I169" s="160">
        <v>135.0</v>
      </c>
      <c r="J169" s="151">
        <f>IFNA(VLOOKUP(S169,'Imported Index'!C:D,2,0),1)</f>
        <v>1</v>
      </c>
      <c r="K169" s="151"/>
      <c r="L169" s="148"/>
      <c r="M169" s="147"/>
      <c r="N169" s="147"/>
      <c r="O169" s="148">
        <f>ifna(VLookup(H169, SwSh!A:B, 2, 0),"")</f>
        <v>76</v>
      </c>
      <c r="P169" s="161">
        <f t="shared" si="10"/>
        <v>135</v>
      </c>
      <c r="Q169" s="148">
        <f>ifna(VLookup(H169, PLA!A:C, 3, 0),"")</f>
        <v>27</v>
      </c>
      <c r="R169" s="148">
        <f>ifna(VLookup(H169, Sv!A:B, 2, 0),"")</f>
        <v>181</v>
      </c>
      <c r="S169" s="147" t="str">
        <f t="shared" si="2"/>
        <v>jolteon</v>
      </c>
    </row>
    <row r="170" ht="31.5" customHeight="1">
      <c r="A170" s="85">
        <v>169.0</v>
      </c>
      <c r="B170" s="85">
        <v>1.0</v>
      </c>
      <c r="C170" s="85">
        <v>6.0</v>
      </c>
      <c r="D170" s="85">
        <v>19.0</v>
      </c>
      <c r="E170" s="85">
        <v>4.0</v>
      </c>
      <c r="F170" s="85">
        <v>1.0</v>
      </c>
      <c r="G170" s="42" t="str">
        <f>ifna(VLookup(S170,Shiny!B:C, 2, 0),"")</f>
        <v/>
      </c>
      <c r="H170" s="154" t="s">
        <v>213</v>
      </c>
      <c r="I170" s="155">
        <v>136.0</v>
      </c>
      <c r="J170" s="156">
        <f>IFNA(VLOOKUP(S170,'Imported Index'!C:D,2,0),1)</f>
        <v>1</v>
      </c>
      <c r="K170" s="156"/>
      <c r="L170" s="157"/>
      <c r="M170" s="42"/>
      <c r="N170" s="42"/>
      <c r="O170" s="157">
        <f>ifna(VLookup(H170, SwSh!A:B, 2, 0),"")</f>
        <v>77</v>
      </c>
      <c r="P170" s="158">
        <f t="shared" si="10"/>
        <v>136</v>
      </c>
      <c r="Q170" s="157">
        <f>ifna(VLookup(H170, PLA!A:C, 3, 0),"")</f>
        <v>28</v>
      </c>
      <c r="R170" s="157">
        <f>ifna(VLookup(H170, Sv!A:B, 2, 0),"")</f>
        <v>182</v>
      </c>
      <c r="S170" s="42" t="str">
        <f t="shared" si="2"/>
        <v>flareon</v>
      </c>
    </row>
    <row r="171" ht="31.5" customHeight="1">
      <c r="A171" s="146">
        <v>170.0</v>
      </c>
      <c r="B171" s="146">
        <v>1.0</v>
      </c>
      <c r="C171" s="146">
        <v>6.0</v>
      </c>
      <c r="D171" s="146">
        <v>20.0</v>
      </c>
      <c r="E171" s="146">
        <v>4.0</v>
      </c>
      <c r="F171" s="146">
        <v>2.0</v>
      </c>
      <c r="G171" s="147" t="str">
        <f>ifna(VLookup(S171,Shiny!B:C, 2, 0),"")</f>
        <v/>
      </c>
      <c r="H171" s="159" t="s">
        <v>214</v>
      </c>
      <c r="I171" s="160">
        <v>137.0</v>
      </c>
      <c r="J171" s="151">
        <f>IFNA(VLOOKUP(S171,'Imported Index'!C:D,2,0),1)</f>
        <v>1</v>
      </c>
      <c r="K171" s="148"/>
      <c r="L171" s="148"/>
      <c r="M171" s="147"/>
      <c r="N171" s="147"/>
      <c r="O171" s="148">
        <f>ifna(VLookup(H171, SwSh!A:B, 2, 0),"")</f>
        <v>208</v>
      </c>
      <c r="P171" s="161">
        <f t="shared" si="10"/>
        <v>137</v>
      </c>
      <c r="Q171" s="148">
        <f>ifna(VLookup(H171, PLA!A:C, 3, 0),"")</f>
        <v>133</v>
      </c>
      <c r="R171" s="148" t="str">
        <f>ifna(VLookup(H171, Sv!A:B, 2, 0),"")</f>
        <v>I?</v>
      </c>
      <c r="S171" s="147" t="str">
        <f t="shared" si="2"/>
        <v>porygon</v>
      </c>
    </row>
    <row r="172" ht="31.5" customHeight="1">
      <c r="A172" s="85">
        <v>171.0</v>
      </c>
      <c r="B172" s="85">
        <v>1.0</v>
      </c>
      <c r="C172" s="85">
        <v>6.0</v>
      </c>
      <c r="D172" s="85">
        <v>21.0</v>
      </c>
      <c r="E172" s="85">
        <v>4.0</v>
      </c>
      <c r="F172" s="85">
        <v>3.0</v>
      </c>
      <c r="G172" s="42" t="str">
        <f>ifna(VLookup(S172,Shiny!B:C, 2, 0),"")</f>
        <v/>
      </c>
      <c r="H172" s="154" t="s">
        <v>215</v>
      </c>
      <c r="I172" s="155">
        <v>138.0</v>
      </c>
      <c r="J172" s="156">
        <f>IFNA(VLOOKUP(S172,'Imported Index'!C:D,2,0),1)</f>
        <v>1</v>
      </c>
      <c r="K172" s="157"/>
      <c r="L172" s="157"/>
      <c r="M172" s="42"/>
      <c r="N172" s="42"/>
      <c r="O172" s="157">
        <f>ifna(VLookup(H172, SwSh!A:B, 2, 0),"")</f>
        <v>123</v>
      </c>
      <c r="P172" s="158">
        <f t="shared" si="10"/>
        <v>138</v>
      </c>
      <c r="Q172" s="157" t="str">
        <f>ifna(VLookup(H172, PLA!A:C, 3, 0),"")</f>
        <v/>
      </c>
      <c r="R172" s="157" t="str">
        <f>ifna(VLookup(H172, Sv!A:B, 2, 0),"")</f>
        <v/>
      </c>
      <c r="S172" s="42" t="str">
        <f t="shared" si="2"/>
        <v>omanyte</v>
      </c>
    </row>
    <row r="173" ht="31.5" customHeight="1">
      <c r="A173" s="146">
        <v>172.0</v>
      </c>
      <c r="B173" s="146">
        <v>1.0</v>
      </c>
      <c r="C173" s="146">
        <v>6.0</v>
      </c>
      <c r="D173" s="146">
        <v>22.0</v>
      </c>
      <c r="E173" s="146">
        <v>4.0</v>
      </c>
      <c r="F173" s="146">
        <v>4.0</v>
      </c>
      <c r="G173" s="147" t="str">
        <f>ifna(VLookup(S173,Shiny!B:C, 2, 0),"")</f>
        <v/>
      </c>
      <c r="H173" s="159" t="s">
        <v>216</v>
      </c>
      <c r="I173" s="160">
        <v>139.0</v>
      </c>
      <c r="J173" s="151">
        <f>IFNA(VLOOKUP(S173,'Imported Index'!C:D,2,0),1)</f>
        <v>1</v>
      </c>
      <c r="K173" s="148"/>
      <c r="L173" s="148"/>
      <c r="M173" s="147"/>
      <c r="N173" s="147"/>
      <c r="O173" s="148">
        <f>ifna(VLookup(H173, SwSh!A:B, 2, 0),"")</f>
        <v>124</v>
      </c>
      <c r="P173" s="161">
        <f t="shared" si="10"/>
        <v>139</v>
      </c>
      <c r="Q173" s="148" t="str">
        <f>ifna(VLookup(H173, PLA!A:C, 3, 0),"")</f>
        <v/>
      </c>
      <c r="R173" s="148" t="str">
        <f>ifna(VLookup(H173, Sv!A:B, 2, 0),"")</f>
        <v/>
      </c>
      <c r="S173" s="147" t="str">
        <f t="shared" si="2"/>
        <v>omastar</v>
      </c>
    </row>
    <row r="174" ht="31.5" customHeight="1">
      <c r="A174" s="85">
        <v>173.0</v>
      </c>
      <c r="B174" s="85">
        <v>1.0</v>
      </c>
      <c r="C174" s="85">
        <v>6.0</v>
      </c>
      <c r="D174" s="85">
        <v>23.0</v>
      </c>
      <c r="E174" s="85">
        <v>4.0</v>
      </c>
      <c r="F174" s="85">
        <v>5.0</v>
      </c>
      <c r="G174" s="42" t="str">
        <f>ifna(VLookup(S174,Shiny!B:C, 2, 0),"")</f>
        <v/>
      </c>
      <c r="H174" s="154" t="s">
        <v>217</v>
      </c>
      <c r="I174" s="155">
        <v>140.0</v>
      </c>
      <c r="J174" s="156">
        <f>IFNA(VLOOKUP(S174,'Imported Index'!C:D,2,0),1)</f>
        <v>1</v>
      </c>
      <c r="K174" s="157"/>
      <c r="L174" s="157"/>
      <c r="M174" s="42"/>
      <c r="N174" s="42"/>
      <c r="O174" s="157">
        <f>ifna(VLookup(H174, SwSh!A:B, 2, 0),"")</f>
        <v>125</v>
      </c>
      <c r="P174" s="158">
        <f t="shared" si="10"/>
        <v>140</v>
      </c>
      <c r="Q174" s="157" t="str">
        <f>ifna(VLookup(H174, PLA!A:C, 3, 0),"")</f>
        <v/>
      </c>
      <c r="R174" s="157" t="str">
        <f>ifna(VLookup(H174, Sv!A:B, 2, 0),"")</f>
        <v/>
      </c>
      <c r="S174" s="42" t="str">
        <f t="shared" si="2"/>
        <v>kabuto</v>
      </c>
    </row>
    <row r="175" ht="31.5" customHeight="1">
      <c r="A175" s="146">
        <v>174.0</v>
      </c>
      <c r="B175" s="146">
        <v>1.0</v>
      </c>
      <c r="C175" s="146">
        <v>6.0</v>
      </c>
      <c r="D175" s="146">
        <v>24.0</v>
      </c>
      <c r="E175" s="146">
        <v>4.0</v>
      </c>
      <c r="F175" s="146">
        <v>6.0</v>
      </c>
      <c r="G175" s="147" t="str">
        <f>ifna(VLookup(S175,Shiny!B:C, 2, 0),"")</f>
        <v/>
      </c>
      <c r="H175" s="159" t="s">
        <v>218</v>
      </c>
      <c r="I175" s="160">
        <v>141.0</v>
      </c>
      <c r="J175" s="151">
        <f>IFNA(VLOOKUP(S175,'Imported Index'!C:D,2,0),1)</f>
        <v>1</v>
      </c>
      <c r="K175" s="148"/>
      <c r="L175" s="148"/>
      <c r="M175" s="147"/>
      <c r="N175" s="147"/>
      <c r="O175" s="148">
        <f>ifna(VLookup(H175, SwSh!A:B, 2, 0),"")</f>
        <v>126</v>
      </c>
      <c r="P175" s="161">
        <f t="shared" si="10"/>
        <v>141</v>
      </c>
      <c r="Q175" s="148" t="str">
        <f>ifna(VLookup(H175, PLA!A:C, 3, 0),"")</f>
        <v/>
      </c>
      <c r="R175" s="148" t="str">
        <f>ifna(VLookup(H175, Sv!A:B, 2, 0),"")</f>
        <v/>
      </c>
      <c r="S175" s="147" t="str">
        <f t="shared" si="2"/>
        <v>kabutops</v>
      </c>
    </row>
    <row r="176" ht="31.5" customHeight="1">
      <c r="A176" s="85">
        <v>175.0</v>
      </c>
      <c r="B176" s="85">
        <v>1.0</v>
      </c>
      <c r="C176" s="85">
        <v>6.0</v>
      </c>
      <c r="D176" s="85">
        <v>25.0</v>
      </c>
      <c r="E176" s="85">
        <v>5.0</v>
      </c>
      <c r="F176" s="85">
        <v>1.0</v>
      </c>
      <c r="G176" s="42" t="str">
        <f>ifna(VLookup(S176,Shiny!B:C, 2, 0),"")</f>
        <v/>
      </c>
      <c r="H176" s="154" t="s">
        <v>219</v>
      </c>
      <c r="I176" s="155">
        <v>142.0</v>
      </c>
      <c r="J176" s="156">
        <f>IFNA(VLOOKUP(S176,'Imported Index'!C:D,2,0),1)</f>
        <v>1</v>
      </c>
      <c r="K176" s="157"/>
      <c r="L176" s="157"/>
      <c r="M176" s="42"/>
      <c r="N176" s="42"/>
      <c r="O176" s="157">
        <f>ifna(VLookup(H176, SwSh!A:B, 2, 0),"")</f>
        <v>127</v>
      </c>
      <c r="P176" s="158">
        <f t="shared" si="10"/>
        <v>142</v>
      </c>
      <c r="Q176" s="157" t="str">
        <f>ifna(VLookup(H176, PLA!A:C, 3, 0),"")</f>
        <v/>
      </c>
      <c r="R176" s="157" t="str">
        <f>ifna(VLookup(H176, Sv!A:B, 2, 0),"")</f>
        <v/>
      </c>
      <c r="S176" s="42" t="str">
        <f t="shared" si="2"/>
        <v>aerodactyl</v>
      </c>
    </row>
    <row r="177" ht="31.5" customHeight="1">
      <c r="A177" s="146">
        <v>176.0</v>
      </c>
      <c r="B177" s="146">
        <v>1.0</v>
      </c>
      <c r="C177" s="146">
        <v>6.0</v>
      </c>
      <c r="D177" s="146">
        <v>26.0</v>
      </c>
      <c r="E177" s="146">
        <v>5.0</v>
      </c>
      <c r="F177" s="146">
        <v>2.0</v>
      </c>
      <c r="G177" s="147" t="str">
        <f>ifna(VLookup(S177,Shiny!B:C, 2, 0),"")</f>
        <v/>
      </c>
      <c r="H177" s="159" t="s">
        <v>220</v>
      </c>
      <c r="I177" s="160">
        <v>143.0</v>
      </c>
      <c r="J177" s="151">
        <f>IFNA(VLOOKUP(S177,'Imported Index'!C:D,2,0),1)</f>
        <v>1</v>
      </c>
      <c r="K177" s="148"/>
      <c r="L177" s="148"/>
      <c r="M177" s="147"/>
      <c r="N177" s="147"/>
      <c r="O177" s="148">
        <f>ifna(VLookup(H177, SwSh!A:B, 2, 0),"")</f>
        <v>173</v>
      </c>
      <c r="P177" s="161">
        <f t="shared" si="10"/>
        <v>143</v>
      </c>
      <c r="Q177" s="148">
        <f>ifna(VLookup(H177, PLA!A:C, 3, 0),"")</f>
        <v>52</v>
      </c>
      <c r="R177" s="148" t="str">
        <f>ifna(VLookup(H177, Sv!A:B, 2, 0),"")</f>
        <v>K103</v>
      </c>
      <c r="S177" s="147" t="str">
        <f t="shared" si="2"/>
        <v>snorlax</v>
      </c>
    </row>
    <row r="178" ht="31.5" customHeight="1">
      <c r="A178" s="85">
        <v>177.0</v>
      </c>
      <c r="B178" s="85">
        <v>1.0</v>
      </c>
      <c r="C178" s="85">
        <v>6.0</v>
      </c>
      <c r="D178" s="85">
        <v>27.0</v>
      </c>
      <c r="E178" s="85">
        <v>5.0</v>
      </c>
      <c r="F178" s="85">
        <v>3.0</v>
      </c>
      <c r="G178" s="42" t="str">
        <f>ifna(VLookup(S178,Shiny!B:C, 2, 0),"")</f>
        <v/>
      </c>
      <c r="H178" s="154" t="s">
        <v>221</v>
      </c>
      <c r="I178" s="155">
        <v>144.0</v>
      </c>
      <c r="J178" s="156">
        <f>IFNA(VLOOKUP(S178,'Imported Index'!C:D,2,0),1)</f>
        <v>1</v>
      </c>
      <c r="K178" s="157"/>
      <c r="L178" s="157" t="s">
        <v>90</v>
      </c>
      <c r="M178" s="42"/>
      <c r="N178" s="42"/>
      <c r="O178" s="157">
        <f>ifna(VLookup(H178, SwSh!A:B, 2, 0),"")</f>
        <v>202</v>
      </c>
      <c r="P178" s="158">
        <f t="shared" si="10"/>
        <v>144</v>
      </c>
      <c r="Q178" s="157" t="str">
        <f>ifna(VLookup(H178, PLA!A:C, 3, 0),"")</f>
        <v/>
      </c>
      <c r="R178" s="157" t="str">
        <f>ifna(VLookup(H178, Sv!A:B, 2, 0),"")</f>
        <v/>
      </c>
      <c r="S178" s="42" t="str">
        <f t="shared" si="2"/>
        <v>articuno</v>
      </c>
    </row>
    <row r="179" ht="31.5" customHeight="1">
      <c r="A179" s="146">
        <v>178.0</v>
      </c>
      <c r="B179" s="146">
        <v>1.0</v>
      </c>
      <c r="C179" s="146">
        <v>6.0</v>
      </c>
      <c r="D179" s="146">
        <v>28.0</v>
      </c>
      <c r="E179" s="146">
        <v>5.0</v>
      </c>
      <c r="F179" s="146">
        <v>4.0</v>
      </c>
      <c r="G179" s="147" t="str">
        <f>ifna(VLookup(S179,Shiny!B:C, 2, 0),"")</f>
        <v/>
      </c>
      <c r="H179" s="159" t="s">
        <v>221</v>
      </c>
      <c r="I179" s="160">
        <v>144.0</v>
      </c>
      <c r="J179" s="151">
        <f>IFNA(VLOOKUP(S179,'Imported Index'!C:D,2,0),1)</f>
        <v>1</v>
      </c>
      <c r="K179" s="148"/>
      <c r="L179" s="148" t="s">
        <v>125</v>
      </c>
      <c r="M179" s="146">
        <v>-1.0</v>
      </c>
      <c r="N179" s="147"/>
      <c r="O179" s="148">
        <f>ifna(VLookup(H179, SwSh!A:B, 2, 0),"")</f>
        <v>202</v>
      </c>
      <c r="P179" s="161">
        <f t="shared" si="10"/>
        <v>144</v>
      </c>
      <c r="Q179" s="148" t="str">
        <f>ifna(VLookup(H179, PLA!A:C, 3, 0),"")</f>
        <v/>
      </c>
      <c r="R179" s="148" t="str">
        <f>ifna(VLookup(H179, Sv!A:B, 2, 0),"")</f>
        <v/>
      </c>
      <c r="S179" s="147" t="str">
        <f t="shared" si="2"/>
        <v>articuno-1</v>
      </c>
    </row>
    <row r="180" ht="31.5" customHeight="1">
      <c r="A180" s="85">
        <v>179.0</v>
      </c>
      <c r="B180" s="85">
        <v>1.0</v>
      </c>
      <c r="C180" s="85">
        <v>6.0</v>
      </c>
      <c r="D180" s="85">
        <v>29.0</v>
      </c>
      <c r="E180" s="85">
        <v>5.0</v>
      </c>
      <c r="F180" s="85">
        <v>5.0</v>
      </c>
      <c r="G180" s="42" t="str">
        <f>ifna(VLookup(S180,Shiny!B:C, 2, 0),"")</f>
        <v/>
      </c>
      <c r="H180" s="154" t="s">
        <v>222</v>
      </c>
      <c r="I180" s="155">
        <v>145.0</v>
      </c>
      <c r="J180" s="156">
        <f>IFNA(VLOOKUP(S180,'Imported Index'!C:D,2,0),1)</f>
        <v>1</v>
      </c>
      <c r="K180" s="157"/>
      <c r="L180" s="157" t="s">
        <v>90</v>
      </c>
      <c r="M180" s="42"/>
      <c r="N180" s="42"/>
      <c r="O180" s="157">
        <f>ifna(VLookup(H180, SwSh!A:B, 2, 0),"")</f>
        <v>203</v>
      </c>
      <c r="P180" s="158">
        <f t="shared" si="10"/>
        <v>145</v>
      </c>
      <c r="Q180" s="157" t="str">
        <f>ifna(VLookup(H180, PLA!A:C, 3, 0),"")</f>
        <v/>
      </c>
      <c r="R180" s="157" t="str">
        <f>ifna(VLookup(H180, Sv!A:B, 2, 0),"")</f>
        <v/>
      </c>
      <c r="S180" s="42" t="str">
        <f t="shared" si="2"/>
        <v>zapdos</v>
      </c>
    </row>
    <row r="181" ht="31.5" customHeight="1">
      <c r="A181" s="146">
        <v>180.0</v>
      </c>
      <c r="B181" s="146">
        <v>1.0</v>
      </c>
      <c r="C181" s="146">
        <v>6.0</v>
      </c>
      <c r="D181" s="146">
        <v>30.0</v>
      </c>
      <c r="E181" s="146">
        <v>5.0</v>
      </c>
      <c r="F181" s="146">
        <v>6.0</v>
      </c>
      <c r="G181" s="147" t="str">
        <f>ifna(VLookup(S181,Shiny!B:C, 2, 0),"")</f>
        <v/>
      </c>
      <c r="H181" s="159" t="s">
        <v>222</v>
      </c>
      <c r="I181" s="160">
        <v>145.0</v>
      </c>
      <c r="J181" s="151">
        <f>IFNA(VLOOKUP(S181,'Imported Index'!C:D,2,0),1)</f>
        <v>1</v>
      </c>
      <c r="K181" s="148"/>
      <c r="L181" s="148" t="s">
        <v>125</v>
      </c>
      <c r="M181" s="146">
        <v>-1.0</v>
      </c>
      <c r="N181" s="147"/>
      <c r="O181" s="148">
        <f>ifna(VLookup(H181, SwSh!A:B, 2, 0),"")</f>
        <v>203</v>
      </c>
      <c r="P181" s="161">
        <f t="shared" si="10"/>
        <v>145</v>
      </c>
      <c r="Q181" s="148" t="str">
        <f>ifna(VLookup(H181, PLA!A:C, 3, 0),"")</f>
        <v/>
      </c>
      <c r="R181" s="148" t="str">
        <f>ifna(VLookup(H181, Sv!A:B, 2, 0),"")</f>
        <v/>
      </c>
      <c r="S181" s="147" t="str">
        <f t="shared" si="2"/>
        <v>zapdos-1</v>
      </c>
    </row>
    <row r="182" ht="31.5" customHeight="1">
      <c r="A182" s="85">
        <v>181.0</v>
      </c>
      <c r="B182" s="85">
        <v>1.0</v>
      </c>
      <c r="C182" s="85">
        <v>7.0</v>
      </c>
      <c r="D182" s="85">
        <v>1.0</v>
      </c>
      <c r="E182" s="85">
        <v>1.0</v>
      </c>
      <c r="F182" s="85">
        <v>1.0</v>
      </c>
      <c r="G182" s="42" t="str">
        <f>ifna(VLookup(S182,Shiny!B:C, 2, 0),"")</f>
        <v/>
      </c>
      <c r="H182" s="154" t="s">
        <v>223</v>
      </c>
      <c r="I182" s="155">
        <v>146.0</v>
      </c>
      <c r="J182" s="156">
        <f>IFNA(VLOOKUP(S182,'Imported Index'!C:D,2,0),1)</f>
        <v>1</v>
      </c>
      <c r="K182" s="157"/>
      <c r="L182" s="157" t="s">
        <v>90</v>
      </c>
      <c r="M182" s="42"/>
      <c r="N182" s="42"/>
      <c r="O182" s="157">
        <f>ifna(VLookup(H182, SwSh!A:B, 2, 0),"")</f>
        <v>204</v>
      </c>
      <c r="P182" s="158">
        <f t="shared" si="10"/>
        <v>146</v>
      </c>
      <c r="Q182" s="157" t="str">
        <f>ifna(VLookup(H182, PLA!A:C, 3, 0),"")</f>
        <v/>
      </c>
      <c r="R182" s="157" t="str">
        <f>ifna(VLookup(H182, Sv!A:B, 2, 0),"")</f>
        <v/>
      </c>
      <c r="S182" s="42" t="str">
        <f t="shared" si="2"/>
        <v>moltres</v>
      </c>
    </row>
    <row r="183" ht="31.5" customHeight="1">
      <c r="A183" s="146">
        <v>182.0</v>
      </c>
      <c r="B183" s="146">
        <v>1.0</v>
      </c>
      <c r="C183" s="146">
        <v>7.0</v>
      </c>
      <c r="D183" s="146">
        <v>2.0</v>
      </c>
      <c r="E183" s="146">
        <v>1.0</v>
      </c>
      <c r="F183" s="146">
        <v>2.0</v>
      </c>
      <c r="G183" s="147" t="str">
        <f>ifna(VLookup(S183,Shiny!B:C, 2, 0),"")</f>
        <v/>
      </c>
      <c r="H183" s="159" t="s">
        <v>223</v>
      </c>
      <c r="I183" s="160">
        <v>146.0</v>
      </c>
      <c r="J183" s="151">
        <f>IFNA(VLOOKUP(S183,'Imported Index'!C:D,2,0),1)</f>
        <v>1</v>
      </c>
      <c r="K183" s="148"/>
      <c r="L183" s="148" t="s">
        <v>125</v>
      </c>
      <c r="M183" s="146">
        <v>-1.0</v>
      </c>
      <c r="N183" s="147"/>
      <c r="O183" s="148">
        <f>ifna(VLookup(H183, SwSh!A:B, 2, 0),"")</f>
        <v>204</v>
      </c>
      <c r="P183" s="161">
        <f t="shared" si="10"/>
        <v>146</v>
      </c>
      <c r="Q183" s="148" t="str">
        <f>ifna(VLookup(H183, PLA!A:C, 3, 0),"")</f>
        <v/>
      </c>
      <c r="R183" s="148" t="str">
        <f>ifna(VLookup(H183, Sv!A:B, 2, 0),"")</f>
        <v/>
      </c>
      <c r="S183" s="147" t="str">
        <f t="shared" si="2"/>
        <v>moltres-1</v>
      </c>
    </row>
    <row r="184" ht="31.5" customHeight="1">
      <c r="A184" s="85">
        <v>183.0</v>
      </c>
      <c r="B184" s="85">
        <v>1.0</v>
      </c>
      <c r="C184" s="85">
        <v>7.0</v>
      </c>
      <c r="D184" s="85">
        <v>3.0</v>
      </c>
      <c r="E184" s="85">
        <v>1.0</v>
      </c>
      <c r="F184" s="85">
        <v>3.0</v>
      </c>
      <c r="G184" s="42" t="str">
        <f>ifna(VLookup(S184,Shiny!B:C, 2, 0),"")</f>
        <v/>
      </c>
      <c r="H184" s="154" t="s">
        <v>224</v>
      </c>
      <c r="I184" s="155">
        <v>147.0</v>
      </c>
      <c r="J184" s="156">
        <f>IFNA(VLOOKUP(S184,'Imported Index'!C:D,2,0),1)</f>
        <v>1</v>
      </c>
      <c r="K184" s="156"/>
      <c r="L184" s="157"/>
      <c r="M184" s="42"/>
      <c r="N184" s="42"/>
      <c r="O184" s="157">
        <f>ifna(VLookup(H184, SwSh!A:B, 2, 0),"")</f>
        <v>194</v>
      </c>
      <c r="P184" s="158">
        <f t="shared" si="10"/>
        <v>147</v>
      </c>
      <c r="Q184" s="157" t="str">
        <f>ifna(VLookup(H184, PLA!A:C, 3, 0),"")</f>
        <v/>
      </c>
      <c r="R184" s="157">
        <f>ifna(VLookup(H184, Sv!A:B, 2, 0),"")</f>
        <v>347</v>
      </c>
      <c r="S184" s="42" t="str">
        <f t="shared" si="2"/>
        <v>dratini</v>
      </c>
    </row>
    <row r="185" ht="31.5" customHeight="1">
      <c r="A185" s="146">
        <v>184.0</v>
      </c>
      <c r="B185" s="146">
        <v>1.0</v>
      </c>
      <c r="C185" s="146">
        <v>7.0</v>
      </c>
      <c r="D185" s="146">
        <v>4.0</v>
      </c>
      <c r="E185" s="146">
        <v>1.0</v>
      </c>
      <c r="F185" s="146">
        <v>4.0</v>
      </c>
      <c r="G185" s="147" t="str">
        <f>ifna(VLookup(S185,Shiny!B:C, 2, 0),"")</f>
        <v/>
      </c>
      <c r="H185" s="159" t="s">
        <v>225</v>
      </c>
      <c r="I185" s="160">
        <v>148.0</v>
      </c>
      <c r="J185" s="151">
        <f>IFNA(VLOOKUP(S185,'Imported Index'!C:D,2,0),1)</f>
        <v>1</v>
      </c>
      <c r="K185" s="151"/>
      <c r="L185" s="148"/>
      <c r="M185" s="147"/>
      <c r="N185" s="147"/>
      <c r="O185" s="148">
        <f>ifna(VLookup(H185, SwSh!A:B, 2, 0),"")</f>
        <v>195</v>
      </c>
      <c r="P185" s="161">
        <f t="shared" si="10"/>
        <v>148</v>
      </c>
      <c r="Q185" s="148" t="str">
        <f>ifna(VLookup(H185, PLA!A:C, 3, 0),"")</f>
        <v/>
      </c>
      <c r="R185" s="148">
        <f>ifna(VLookup(H185, Sv!A:B, 2, 0),"")</f>
        <v>348</v>
      </c>
      <c r="S185" s="147" t="str">
        <f t="shared" si="2"/>
        <v>dragonair</v>
      </c>
    </row>
    <row r="186" ht="31.5" customHeight="1">
      <c r="A186" s="85">
        <v>185.0</v>
      </c>
      <c r="B186" s="85">
        <v>1.0</v>
      </c>
      <c r="C186" s="85">
        <v>7.0</v>
      </c>
      <c r="D186" s="85">
        <v>5.0</v>
      </c>
      <c r="E186" s="85">
        <v>1.0</v>
      </c>
      <c r="F186" s="85">
        <v>5.0</v>
      </c>
      <c r="G186" s="42" t="str">
        <f>ifna(VLookup(S186,Shiny!B:C, 2, 0),"")</f>
        <v/>
      </c>
      <c r="H186" s="154" t="s">
        <v>226</v>
      </c>
      <c r="I186" s="155">
        <v>149.0</v>
      </c>
      <c r="J186" s="156">
        <f>IFNA(VLOOKUP(S186,'Imported Index'!C:D,2,0),1)</f>
        <v>1</v>
      </c>
      <c r="K186" s="156"/>
      <c r="L186" s="157"/>
      <c r="M186" s="42"/>
      <c r="N186" s="42"/>
      <c r="O186" s="157">
        <f>ifna(VLookup(H186, SwSh!A:B, 2, 0),"")</f>
        <v>196</v>
      </c>
      <c r="P186" s="158">
        <f t="shared" si="10"/>
        <v>149</v>
      </c>
      <c r="Q186" s="157" t="str">
        <f>ifna(VLookup(H186, PLA!A:C, 3, 0),"")</f>
        <v/>
      </c>
      <c r="R186" s="157">
        <f>ifna(VLookup(H186, Sv!A:B, 2, 0),"")</f>
        <v>349</v>
      </c>
      <c r="S186" s="42" t="str">
        <f t="shared" si="2"/>
        <v>dragonite</v>
      </c>
    </row>
    <row r="187" ht="31.5" customHeight="1">
      <c r="A187" s="146">
        <v>186.0</v>
      </c>
      <c r="B187" s="146">
        <v>1.0</v>
      </c>
      <c r="C187" s="146">
        <v>7.0</v>
      </c>
      <c r="D187" s="146">
        <v>6.0</v>
      </c>
      <c r="E187" s="146">
        <v>1.0</v>
      </c>
      <c r="F187" s="146">
        <v>6.0</v>
      </c>
      <c r="G187" s="147" t="str">
        <f>ifna(VLookup(S187,Shiny!B:C, 2, 0),"")</f>
        <v/>
      </c>
      <c r="H187" s="159" t="s">
        <v>227</v>
      </c>
      <c r="I187" s="160">
        <v>150.0</v>
      </c>
      <c r="J187" s="151">
        <f>IFNA(VLOOKUP(S187,'Imported Index'!C:D,2,0),1)</f>
        <v>1</v>
      </c>
      <c r="K187" s="148"/>
      <c r="L187" s="148"/>
      <c r="M187" s="147"/>
      <c r="N187" s="147"/>
      <c r="O187" s="148">
        <f>ifna(VLookup(H187, SwSh!A:B, 2, 0),"")</f>
        <v>150</v>
      </c>
      <c r="P187" s="161">
        <f t="shared" si="10"/>
        <v>150</v>
      </c>
      <c r="Q187" s="148" t="str">
        <f>ifna(VLookup(H187, PLA!A:C, 3, 0),"")</f>
        <v/>
      </c>
      <c r="R187" s="148" t="str">
        <f>ifna(VLookup(H187, Sv!A:B, 2, 0),"")</f>
        <v/>
      </c>
      <c r="S187" s="147" t="str">
        <f t="shared" si="2"/>
        <v>mewtwo</v>
      </c>
    </row>
    <row r="188" ht="31.5" customHeight="1">
      <c r="A188" s="85">
        <v>187.0</v>
      </c>
      <c r="B188" s="85">
        <v>1.0</v>
      </c>
      <c r="C188" s="85">
        <v>7.0</v>
      </c>
      <c r="D188" s="85">
        <v>7.0</v>
      </c>
      <c r="E188" s="85">
        <v>2.0</v>
      </c>
      <c r="F188" s="85">
        <v>1.0</v>
      </c>
      <c r="G188" s="42" t="str">
        <f>ifna(VLookup(S188,Shiny!B:C, 2, 0),"")</f>
        <v/>
      </c>
      <c r="H188" s="154" t="s">
        <v>228</v>
      </c>
      <c r="I188" s="155">
        <v>151.0</v>
      </c>
      <c r="J188" s="156">
        <f>IFNA(VLOOKUP(S188,'Imported Index'!C:D,2,0),1)</f>
        <v>1</v>
      </c>
      <c r="K188" s="157"/>
      <c r="L188" s="157"/>
      <c r="M188" s="42"/>
      <c r="N188" s="42"/>
      <c r="O188" s="157">
        <f>ifna(VLookup(H188, SwSh!A:B, 2, 0),"")</f>
        <v>151</v>
      </c>
      <c r="P188" s="158">
        <f t="shared" si="10"/>
        <v>151</v>
      </c>
      <c r="Q188" s="157" t="str">
        <f>ifna(VLookup(H188, PLA!A:C, 3, 0),"")</f>
        <v/>
      </c>
      <c r="R188" s="157" t="str">
        <f>ifna(VLookup(H188, Sv!A:B, 2, 0),"")</f>
        <v/>
      </c>
      <c r="S188" s="42" t="str">
        <f t="shared" si="2"/>
        <v>mew</v>
      </c>
    </row>
    <row r="189" ht="31.5" customHeight="1">
      <c r="A189" s="146">
        <v>188.0</v>
      </c>
      <c r="B189" s="146"/>
      <c r="C189" s="146"/>
      <c r="D189" s="146"/>
      <c r="E189" s="146"/>
      <c r="F189" s="146"/>
      <c r="G189" s="147" t="str">
        <f>ifna(VLookup(S189,Shiny!B:C, 2, 0),"")</f>
        <v/>
      </c>
      <c r="H189" s="163" t="s">
        <v>229</v>
      </c>
      <c r="I189" s="164"/>
      <c r="J189" s="151">
        <f>IFNA(VLOOKUP(S189,'Imported Index'!C:D,2,0),1)</f>
        <v>1</v>
      </c>
      <c r="K189" s="148"/>
      <c r="L189" s="148"/>
      <c r="M189" s="147"/>
      <c r="N189" s="147"/>
      <c r="O189" s="148" t="str">
        <f>ifna(VLookup(H189, SwSh!A:B, 2, 0),"")</f>
        <v/>
      </c>
      <c r="P189" s="152" t="str">
        <f t="shared" si="10"/>
        <v/>
      </c>
      <c r="Q189" s="148" t="str">
        <f>ifna(VLookup(H189, PLA!A:C, 3, 0),"")</f>
        <v/>
      </c>
      <c r="R189" s="148" t="str">
        <f>ifna(VLookup(H189, Sv!A:B, 2, 0),"")</f>
        <v/>
      </c>
      <c r="S189" s="147" t="str">
        <f t="shared" si="2"/>
        <v>gen</v>
      </c>
    </row>
    <row r="190" ht="31.5" customHeight="1">
      <c r="A190" s="85">
        <v>189.0</v>
      </c>
      <c r="B190" s="85">
        <v>1.0</v>
      </c>
      <c r="C190" s="85">
        <v>8.0</v>
      </c>
      <c r="D190" s="85">
        <v>1.0</v>
      </c>
      <c r="E190" s="85">
        <v>1.0</v>
      </c>
      <c r="F190" s="85">
        <v>1.0</v>
      </c>
      <c r="G190" s="42" t="str">
        <f>ifna(VLookup(S190,Shiny!B:C, 2, 0),"")</f>
        <v/>
      </c>
      <c r="H190" s="154" t="s">
        <v>230</v>
      </c>
      <c r="I190" s="155">
        <v>152.0</v>
      </c>
      <c r="J190" s="156">
        <f>IFNA(VLOOKUP(S190,'Imported Index'!C:D,2,0),1)</f>
        <v>1</v>
      </c>
      <c r="K190" s="157"/>
      <c r="L190" s="157"/>
      <c r="M190" s="42"/>
      <c r="N190" s="42"/>
      <c r="O190" s="157" t="str">
        <f>ifna(VLookup(H190, SwSh!A:B, 2, 0),"")</f>
        <v/>
      </c>
      <c r="P190" s="158">
        <f t="shared" si="10"/>
        <v>152</v>
      </c>
      <c r="Q190" s="157" t="str">
        <f>ifna(VLookup(H190, PLA!A:C, 3, 0),"")</f>
        <v/>
      </c>
      <c r="R190" s="157" t="str">
        <f>ifna(VLookup(H190, Sv!A:B, 2, 0),"")</f>
        <v>I?</v>
      </c>
      <c r="S190" s="42" t="str">
        <f t="shared" si="2"/>
        <v>chikorita</v>
      </c>
    </row>
    <row r="191" ht="31.5" customHeight="1">
      <c r="A191" s="146">
        <v>190.0</v>
      </c>
      <c r="B191" s="146">
        <v>1.0</v>
      </c>
      <c r="C191" s="146">
        <v>8.0</v>
      </c>
      <c r="D191" s="146">
        <v>2.0</v>
      </c>
      <c r="E191" s="146">
        <v>1.0</v>
      </c>
      <c r="F191" s="146">
        <v>2.0</v>
      </c>
      <c r="G191" s="147" t="str">
        <f>ifna(VLookup(S191,Shiny!B:C, 2, 0),"")</f>
        <v/>
      </c>
      <c r="H191" s="159" t="s">
        <v>231</v>
      </c>
      <c r="I191" s="160">
        <v>153.0</v>
      </c>
      <c r="J191" s="151">
        <f>IFNA(VLOOKUP(S191,'Imported Index'!C:D,2,0),1)</f>
        <v>1</v>
      </c>
      <c r="K191" s="148"/>
      <c r="L191" s="148"/>
      <c r="M191" s="147"/>
      <c r="N191" s="147"/>
      <c r="O191" s="148" t="str">
        <f>ifna(VLookup(H191, SwSh!A:B, 2, 0),"")</f>
        <v/>
      </c>
      <c r="P191" s="161">
        <f t="shared" si="10"/>
        <v>153</v>
      </c>
      <c r="Q191" s="148" t="str">
        <f>ifna(VLookup(H191, PLA!A:C, 3, 0),"")</f>
        <v/>
      </c>
      <c r="R191" s="148" t="str">
        <f>ifna(VLookup(H191, Sv!A:B, 2, 0),"")</f>
        <v>I?</v>
      </c>
      <c r="S191" s="147" t="str">
        <f t="shared" si="2"/>
        <v>bayleef</v>
      </c>
    </row>
    <row r="192" ht="31.5" customHeight="1">
      <c r="A192" s="85">
        <v>191.0</v>
      </c>
      <c r="B192" s="85">
        <v>1.0</v>
      </c>
      <c r="C192" s="85">
        <v>8.0</v>
      </c>
      <c r="D192" s="85">
        <v>3.0</v>
      </c>
      <c r="E192" s="85">
        <v>1.0</v>
      </c>
      <c r="F192" s="85">
        <v>3.0</v>
      </c>
      <c r="G192" s="42" t="str">
        <f>ifna(VLookup(S192,Shiny!B:C, 2, 0),"")</f>
        <v/>
      </c>
      <c r="H192" s="154" t="s">
        <v>232</v>
      </c>
      <c r="I192" s="155">
        <v>154.0</v>
      </c>
      <c r="J192" s="156">
        <f>IFNA(VLOOKUP(S192,'Imported Index'!C:D,2,0),1)</f>
        <v>1</v>
      </c>
      <c r="K192" s="157"/>
      <c r="L192" s="157"/>
      <c r="M192" s="42"/>
      <c r="N192" s="42"/>
      <c r="O192" s="157" t="str">
        <f>ifna(VLookup(H192, SwSh!A:B, 2, 0),"")</f>
        <v/>
      </c>
      <c r="P192" s="158">
        <f t="shared" si="10"/>
        <v>154</v>
      </c>
      <c r="Q192" s="157" t="str">
        <f>ifna(VLookup(H192, PLA!A:C, 3, 0),"")</f>
        <v/>
      </c>
      <c r="R192" s="157" t="str">
        <f>ifna(VLookup(H192, Sv!A:B, 2, 0),"")</f>
        <v>I?</v>
      </c>
      <c r="S192" s="42" t="str">
        <f t="shared" si="2"/>
        <v>meganium</v>
      </c>
    </row>
    <row r="193" ht="31.5" customHeight="1">
      <c r="A193" s="146">
        <v>192.0</v>
      </c>
      <c r="B193" s="146">
        <v>1.0</v>
      </c>
      <c r="C193" s="146">
        <v>8.0</v>
      </c>
      <c r="D193" s="146">
        <v>4.0</v>
      </c>
      <c r="E193" s="146">
        <v>1.0</v>
      </c>
      <c r="F193" s="146">
        <v>4.0</v>
      </c>
      <c r="G193" s="147" t="str">
        <f>ifna(VLookup(S193,Shiny!B:C, 2, 0),"")</f>
        <v/>
      </c>
      <c r="H193" s="159" t="s">
        <v>233</v>
      </c>
      <c r="I193" s="160">
        <v>155.0</v>
      </c>
      <c r="J193" s="151">
        <f>IFNA(VLOOKUP(S193,'Imported Index'!C:D,2,0),1)</f>
        <v>1</v>
      </c>
      <c r="K193" s="148"/>
      <c r="L193" s="148"/>
      <c r="M193" s="147"/>
      <c r="N193" s="147"/>
      <c r="O193" s="148" t="str">
        <f>ifna(VLookup(H193, SwSh!A:B, 2, 0),"")</f>
        <v/>
      </c>
      <c r="P193" s="161">
        <f t="shared" si="10"/>
        <v>155</v>
      </c>
      <c r="Q193" s="148">
        <f>ifna(VLookup(H193, PLA!A:C, 3, 0),"")</f>
        <v>4</v>
      </c>
      <c r="R193" s="148" t="str">
        <f>ifna(VLookup(H193, Sv!A:B, 2, 0),"")</f>
        <v>I?</v>
      </c>
      <c r="S193" s="147" t="str">
        <f t="shared" si="2"/>
        <v>cyndaquil</v>
      </c>
    </row>
    <row r="194" ht="31.5" customHeight="1">
      <c r="A194" s="85">
        <v>193.0</v>
      </c>
      <c r="B194" s="85">
        <v>1.0</v>
      </c>
      <c r="C194" s="85">
        <v>8.0</v>
      </c>
      <c r="D194" s="85">
        <v>5.0</v>
      </c>
      <c r="E194" s="85">
        <v>1.0</v>
      </c>
      <c r="F194" s="85">
        <v>5.0</v>
      </c>
      <c r="G194" s="42" t="str">
        <f>ifna(VLookup(S194,Shiny!B:C, 2, 0),"")</f>
        <v/>
      </c>
      <c r="H194" s="154" t="s">
        <v>234</v>
      </c>
      <c r="I194" s="155">
        <v>156.0</v>
      </c>
      <c r="J194" s="156">
        <f>IFNA(VLOOKUP(S194,'Imported Index'!C:D,2,0),1)</f>
        <v>1</v>
      </c>
      <c r="K194" s="157"/>
      <c r="L194" s="157"/>
      <c r="M194" s="42"/>
      <c r="N194" s="42"/>
      <c r="O194" s="157" t="str">
        <f>ifna(VLookup(H194, SwSh!A:B, 2, 0),"")</f>
        <v/>
      </c>
      <c r="P194" s="158">
        <f t="shared" si="10"/>
        <v>156</v>
      </c>
      <c r="Q194" s="157">
        <f>ifna(VLookup(H194, PLA!A:C, 3, 0),"")</f>
        <v>5</v>
      </c>
      <c r="R194" s="157" t="str">
        <f>ifna(VLookup(H194, Sv!A:B, 2, 0),"")</f>
        <v>I?</v>
      </c>
      <c r="S194" s="42" t="str">
        <f t="shared" si="2"/>
        <v>quilava</v>
      </c>
    </row>
    <row r="195" ht="31.5" customHeight="1">
      <c r="A195" s="146">
        <v>194.0</v>
      </c>
      <c r="B195" s="146">
        <v>1.0</v>
      </c>
      <c r="C195" s="146">
        <v>8.0</v>
      </c>
      <c r="D195" s="146">
        <v>6.0</v>
      </c>
      <c r="E195" s="146">
        <v>1.0</v>
      </c>
      <c r="F195" s="146">
        <v>6.0</v>
      </c>
      <c r="G195" s="147" t="str">
        <f>ifna(VLookup(S195,Shiny!B:C, 2, 0),"")</f>
        <v/>
      </c>
      <c r="H195" s="159" t="s">
        <v>235</v>
      </c>
      <c r="I195" s="160">
        <v>157.0</v>
      </c>
      <c r="J195" s="151">
        <f>IFNA(VLOOKUP(S195,'Imported Index'!C:D,2,0),1)</f>
        <v>1</v>
      </c>
      <c r="K195" s="148"/>
      <c r="L195" s="148" t="s">
        <v>90</v>
      </c>
      <c r="M195" s="147"/>
      <c r="N195" s="147"/>
      <c r="O195" s="148" t="str">
        <f>ifna(VLookup(H195, SwSh!A:B, 2, 0),"")</f>
        <v/>
      </c>
      <c r="P195" s="161">
        <f t="shared" si="10"/>
        <v>157</v>
      </c>
      <c r="Q195" s="148">
        <f>ifna(VLookup(H195, PLA!A:C, 3, 0),"")</f>
        <v>6</v>
      </c>
      <c r="R195" s="148" t="str">
        <f>ifna(VLookup(H195, Sv!A:B, 2, 0),"")</f>
        <v>I?</v>
      </c>
      <c r="S195" s="147" t="str">
        <f t="shared" si="2"/>
        <v>typhlosion</v>
      </c>
    </row>
    <row r="196" ht="31.5" customHeight="1">
      <c r="A196" s="85">
        <v>195.0</v>
      </c>
      <c r="B196" s="85">
        <v>1.0</v>
      </c>
      <c r="C196" s="85">
        <v>8.0</v>
      </c>
      <c r="D196" s="85">
        <v>7.0</v>
      </c>
      <c r="E196" s="85">
        <v>2.0</v>
      </c>
      <c r="F196" s="85">
        <v>1.0</v>
      </c>
      <c r="G196" s="42" t="str">
        <f>ifna(VLookup(S196,Shiny!B:C, 2, 0),"")</f>
        <v/>
      </c>
      <c r="H196" s="154" t="s">
        <v>235</v>
      </c>
      <c r="I196" s="155">
        <v>157.0</v>
      </c>
      <c r="J196" s="156">
        <f>IFNA(VLOOKUP(S196,'Imported Index'!C:D,2,0),1)</f>
        <v>1</v>
      </c>
      <c r="K196" s="157"/>
      <c r="L196" s="157" t="s">
        <v>132</v>
      </c>
      <c r="M196" s="85">
        <v>-1.0</v>
      </c>
      <c r="N196" s="42"/>
      <c r="O196" s="157" t="str">
        <f>ifna(VLookup(H196, SwSh!A:B, 2, 0),"")</f>
        <v/>
      </c>
      <c r="P196" s="158">
        <f t="shared" si="10"/>
        <v>157</v>
      </c>
      <c r="Q196" s="157">
        <f>ifna(VLookup(H196, PLA!A:C, 3, 0),"")</f>
        <v>6</v>
      </c>
      <c r="R196" s="157" t="str">
        <f>ifna(VLookup(H196, Sv!A:B, 2, 0),"")</f>
        <v>I?</v>
      </c>
      <c r="S196" s="42" t="str">
        <f t="shared" si="2"/>
        <v>typhlosion-1</v>
      </c>
    </row>
    <row r="197" ht="31.5" customHeight="1">
      <c r="A197" s="146">
        <v>196.0</v>
      </c>
      <c r="B197" s="146">
        <v>1.0</v>
      </c>
      <c r="C197" s="146">
        <v>8.0</v>
      </c>
      <c r="D197" s="146">
        <v>8.0</v>
      </c>
      <c r="E197" s="146">
        <v>2.0</v>
      </c>
      <c r="F197" s="146">
        <v>2.0</v>
      </c>
      <c r="G197" s="147" t="str">
        <f>ifna(VLookup(S197,Shiny!B:C, 2, 0),"")</f>
        <v/>
      </c>
      <c r="H197" s="159" t="s">
        <v>236</v>
      </c>
      <c r="I197" s="160">
        <v>158.0</v>
      </c>
      <c r="J197" s="151">
        <f>IFNA(VLOOKUP(S197,'Imported Index'!C:D,2,0),1)</f>
        <v>1</v>
      </c>
      <c r="K197" s="148"/>
      <c r="L197" s="148"/>
      <c r="M197" s="147"/>
      <c r="N197" s="147"/>
      <c r="O197" s="148" t="str">
        <f>ifna(VLookup(H197, SwSh!A:B, 2, 0),"")</f>
        <v/>
      </c>
      <c r="P197" s="161">
        <f t="shared" si="10"/>
        <v>158</v>
      </c>
      <c r="Q197" s="148" t="str">
        <f>ifna(VLookup(H197, PLA!A:C, 3, 0),"")</f>
        <v/>
      </c>
      <c r="R197" s="148" t="str">
        <f>ifna(VLookup(H197, Sv!A:B, 2, 0),"")</f>
        <v>I?</v>
      </c>
      <c r="S197" s="147" t="str">
        <f t="shared" si="2"/>
        <v>totodile</v>
      </c>
    </row>
    <row r="198" ht="31.5" customHeight="1">
      <c r="A198" s="85">
        <v>197.0</v>
      </c>
      <c r="B198" s="85">
        <v>1.0</v>
      </c>
      <c r="C198" s="85">
        <v>8.0</v>
      </c>
      <c r="D198" s="85">
        <v>9.0</v>
      </c>
      <c r="E198" s="85">
        <v>2.0</v>
      </c>
      <c r="F198" s="85">
        <v>3.0</v>
      </c>
      <c r="G198" s="42" t="str">
        <f>ifna(VLookup(S198,Shiny!B:C, 2, 0),"")</f>
        <v/>
      </c>
      <c r="H198" s="154" t="s">
        <v>237</v>
      </c>
      <c r="I198" s="155">
        <v>159.0</v>
      </c>
      <c r="J198" s="156">
        <f>IFNA(VLOOKUP(S198,'Imported Index'!C:D,2,0),1)</f>
        <v>1</v>
      </c>
      <c r="K198" s="157"/>
      <c r="L198" s="157"/>
      <c r="M198" s="42"/>
      <c r="N198" s="42"/>
      <c r="O198" s="157" t="str">
        <f>ifna(VLookup(H198, SwSh!A:B, 2, 0),"")</f>
        <v/>
      </c>
      <c r="P198" s="158">
        <f t="shared" si="10"/>
        <v>159</v>
      </c>
      <c r="Q198" s="157" t="str">
        <f>ifna(VLookup(H198, PLA!A:C, 3, 0),"")</f>
        <v/>
      </c>
      <c r="R198" s="157" t="str">
        <f>ifna(VLookup(H198, Sv!A:B, 2, 0),"")</f>
        <v>I?</v>
      </c>
      <c r="S198" s="42" t="str">
        <f t="shared" si="2"/>
        <v>croconaw</v>
      </c>
    </row>
    <row r="199" ht="31.5" customHeight="1">
      <c r="A199" s="146">
        <v>198.0</v>
      </c>
      <c r="B199" s="146">
        <v>1.0</v>
      </c>
      <c r="C199" s="146">
        <v>8.0</v>
      </c>
      <c r="D199" s="146">
        <v>10.0</v>
      </c>
      <c r="E199" s="146">
        <v>2.0</v>
      </c>
      <c r="F199" s="146">
        <v>4.0</v>
      </c>
      <c r="G199" s="147" t="str">
        <f>ifna(VLookup(S199,Shiny!B:C, 2, 0),"")</f>
        <v/>
      </c>
      <c r="H199" s="159" t="s">
        <v>238</v>
      </c>
      <c r="I199" s="160">
        <v>160.0</v>
      </c>
      <c r="J199" s="151">
        <f>IFNA(VLOOKUP(S199,'Imported Index'!C:D,2,0),1)</f>
        <v>1</v>
      </c>
      <c r="K199" s="148"/>
      <c r="L199" s="148"/>
      <c r="M199" s="147"/>
      <c r="N199" s="147"/>
      <c r="O199" s="148" t="str">
        <f>ifna(VLookup(H199, SwSh!A:B, 2, 0),"")</f>
        <v/>
      </c>
      <c r="P199" s="161">
        <f t="shared" si="10"/>
        <v>160</v>
      </c>
      <c r="Q199" s="148" t="str">
        <f>ifna(VLookup(H199, PLA!A:C, 3, 0),"")</f>
        <v/>
      </c>
      <c r="R199" s="148" t="str">
        <f>ifna(VLookup(H199, Sv!A:B, 2, 0),"")</f>
        <v>I?</v>
      </c>
      <c r="S199" s="147" t="str">
        <f t="shared" si="2"/>
        <v>feraligatr</v>
      </c>
    </row>
    <row r="200" ht="31.5" customHeight="1">
      <c r="A200" s="85">
        <v>199.0</v>
      </c>
      <c r="B200" s="85">
        <v>1.0</v>
      </c>
      <c r="C200" s="85">
        <v>8.0</v>
      </c>
      <c r="D200" s="85">
        <v>11.0</v>
      </c>
      <c r="E200" s="85">
        <v>2.0</v>
      </c>
      <c r="F200" s="85">
        <v>5.0</v>
      </c>
      <c r="G200" s="42" t="str">
        <f>ifna(VLookup(S200,Shiny!B:C, 2, 0),"")</f>
        <v/>
      </c>
      <c r="H200" s="154" t="s">
        <v>239</v>
      </c>
      <c r="I200" s="155">
        <v>161.0</v>
      </c>
      <c r="J200" s="156">
        <f>IFNA(VLOOKUP(S200,'Imported Index'!C:D,2,0),1)</f>
        <v>1</v>
      </c>
      <c r="K200" s="157"/>
      <c r="L200" s="157"/>
      <c r="M200" s="42"/>
      <c r="N200" s="42"/>
      <c r="O200" s="157" t="str">
        <f>ifna(VLookup(H200, SwSh!A:B, 2, 0),"")</f>
        <v/>
      </c>
      <c r="P200" s="158">
        <f t="shared" si="10"/>
        <v>161</v>
      </c>
      <c r="Q200" s="157" t="str">
        <f>ifna(VLookup(H200, PLA!A:C, 3, 0),"")</f>
        <v/>
      </c>
      <c r="R200" s="157" t="str">
        <f>ifna(VLookup(H200, Sv!A:B, 2, 0),"")</f>
        <v>K026</v>
      </c>
      <c r="S200" s="42" t="str">
        <f t="shared" si="2"/>
        <v>sentret</v>
      </c>
    </row>
    <row r="201" ht="31.5" customHeight="1">
      <c r="A201" s="146">
        <v>200.0</v>
      </c>
      <c r="B201" s="146">
        <v>1.0</v>
      </c>
      <c r="C201" s="146">
        <v>8.0</v>
      </c>
      <c r="D201" s="146">
        <v>12.0</v>
      </c>
      <c r="E201" s="146">
        <v>2.0</v>
      </c>
      <c r="F201" s="146">
        <v>6.0</v>
      </c>
      <c r="G201" s="147" t="str">
        <f>ifna(VLookup(S201,Shiny!B:C, 2, 0),"")</f>
        <v/>
      </c>
      <c r="H201" s="159" t="s">
        <v>240</v>
      </c>
      <c r="I201" s="160">
        <v>162.0</v>
      </c>
      <c r="J201" s="151">
        <f>IFNA(VLOOKUP(S201,'Imported Index'!C:D,2,0),1)</f>
        <v>1</v>
      </c>
      <c r="K201" s="148"/>
      <c r="L201" s="148"/>
      <c r="M201" s="147"/>
      <c r="N201" s="147"/>
      <c r="O201" s="148" t="str">
        <f>ifna(VLookup(H201, SwSh!A:B, 2, 0),"")</f>
        <v/>
      </c>
      <c r="P201" s="161">
        <f t="shared" si="10"/>
        <v>162</v>
      </c>
      <c r="Q201" s="148" t="str">
        <f>ifna(VLookup(H201, PLA!A:C, 3, 0),"")</f>
        <v/>
      </c>
      <c r="R201" s="148" t="str">
        <f>ifna(VLookup(H201, Sv!A:B, 2, 0),"")</f>
        <v>K027</v>
      </c>
      <c r="S201" s="147" t="str">
        <f t="shared" si="2"/>
        <v>furret</v>
      </c>
    </row>
    <row r="202" ht="31.5" customHeight="1">
      <c r="A202" s="85">
        <v>201.0</v>
      </c>
      <c r="B202" s="85">
        <v>1.0</v>
      </c>
      <c r="C202" s="85">
        <v>8.0</v>
      </c>
      <c r="D202" s="85">
        <v>13.0</v>
      </c>
      <c r="E202" s="85">
        <v>3.0</v>
      </c>
      <c r="F202" s="85">
        <v>1.0</v>
      </c>
      <c r="G202" s="42" t="str">
        <f>ifna(VLookup(S202,Shiny!B:C, 2, 0),"")</f>
        <v/>
      </c>
      <c r="H202" s="154" t="s">
        <v>241</v>
      </c>
      <c r="I202" s="155">
        <v>163.0</v>
      </c>
      <c r="J202" s="156">
        <f>IFNA(VLOOKUP(S202,'Imported Index'!C:D,2,0),1)</f>
        <v>1</v>
      </c>
      <c r="K202" s="157"/>
      <c r="L202" s="157"/>
      <c r="M202" s="42"/>
      <c r="N202" s="42"/>
      <c r="O202" s="157">
        <f>ifna(VLookup(H202, SwSh!A:B, 2, 0),"")</f>
        <v>19</v>
      </c>
      <c r="P202" s="158">
        <f t="shared" si="10"/>
        <v>163</v>
      </c>
      <c r="Q202" s="157" t="str">
        <f>ifna(VLookup(H202, PLA!A:C, 3, 0),"")</f>
        <v/>
      </c>
      <c r="R202" s="157" t="str">
        <f>ifna(VLookup(H202, Sv!A:B, 2, 0),"")</f>
        <v>K045</v>
      </c>
      <c r="S202" s="42" t="str">
        <f t="shared" si="2"/>
        <v>hoothoot</v>
      </c>
    </row>
    <row r="203" ht="31.5" customHeight="1">
      <c r="A203" s="146">
        <v>202.0</v>
      </c>
      <c r="B203" s="146">
        <v>1.0</v>
      </c>
      <c r="C203" s="146">
        <v>8.0</v>
      </c>
      <c r="D203" s="146">
        <v>14.0</v>
      </c>
      <c r="E203" s="146">
        <v>3.0</v>
      </c>
      <c r="F203" s="146">
        <v>2.0</v>
      </c>
      <c r="G203" s="147" t="str">
        <f>ifna(VLookup(S203,Shiny!B:C, 2, 0),"")</f>
        <v/>
      </c>
      <c r="H203" s="159" t="s">
        <v>242</v>
      </c>
      <c r="I203" s="160">
        <v>164.0</v>
      </c>
      <c r="J203" s="151">
        <f>IFNA(VLOOKUP(S203,'Imported Index'!C:D,2,0),1)</f>
        <v>1</v>
      </c>
      <c r="K203" s="148"/>
      <c r="L203" s="148"/>
      <c r="M203" s="147"/>
      <c r="N203" s="147"/>
      <c r="O203" s="148">
        <f>ifna(VLookup(H203, SwSh!A:B, 2, 0),"")</f>
        <v>20</v>
      </c>
      <c r="P203" s="161">
        <f t="shared" si="10"/>
        <v>164</v>
      </c>
      <c r="Q203" s="148" t="str">
        <f>ifna(VLookup(H203, PLA!A:C, 3, 0),"")</f>
        <v/>
      </c>
      <c r="R203" s="148" t="str">
        <f>ifna(VLookup(H203, Sv!A:B, 2, 0),"")</f>
        <v>K046</v>
      </c>
      <c r="S203" s="147" t="str">
        <f t="shared" si="2"/>
        <v>noctowl</v>
      </c>
    </row>
    <row r="204" ht="31.5" customHeight="1">
      <c r="A204" s="85">
        <v>203.0</v>
      </c>
      <c r="B204" s="85">
        <v>1.0</v>
      </c>
      <c r="C204" s="85">
        <v>8.0</v>
      </c>
      <c r="D204" s="85">
        <v>15.0</v>
      </c>
      <c r="E204" s="85">
        <v>3.0</v>
      </c>
      <c r="F204" s="85">
        <v>3.0</v>
      </c>
      <c r="G204" s="42" t="str">
        <f>ifna(VLookup(S204,Shiny!B:C, 2, 0),"")</f>
        <v/>
      </c>
      <c r="H204" s="154" t="s">
        <v>243</v>
      </c>
      <c r="I204" s="155">
        <v>165.0</v>
      </c>
      <c r="J204" s="156">
        <f>IFNA(VLOOKUP(S204,'Imported Index'!C:D,2,0),1)</f>
        <v>1</v>
      </c>
      <c r="K204" s="157"/>
      <c r="L204" s="157"/>
      <c r="M204" s="42"/>
      <c r="N204" s="42"/>
      <c r="O204" s="157" t="str">
        <f>ifna(VLookup(H204, SwSh!A:B, 2, 0),"")</f>
        <v/>
      </c>
      <c r="P204" s="158">
        <f t="shared" si="10"/>
        <v>165</v>
      </c>
      <c r="Q204" s="157" t="str">
        <f>ifna(VLookup(H204, PLA!A:C, 3, 0),"")</f>
        <v/>
      </c>
      <c r="R204" s="157" t="str">
        <f>ifna(VLookup(H204, Sv!A:B, 2, 0),"")</f>
        <v/>
      </c>
      <c r="S204" s="42" t="str">
        <f t="shared" si="2"/>
        <v>ledyba</v>
      </c>
    </row>
    <row r="205" ht="31.5" customHeight="1">
      <c r="A205" s="146">
        <v>204.0</v>
      </c>
      <c r="B205" s="146">
        <v>1.0</v>
      </c>
      <c r="C205" s="146">
        <v>8.0</v>
      </c>
      <c r="D205" s="146">
        <v>16.0</v>
      </c>
      <c r="E205" s="146">
        <v>3.0</v>
      </c>
      <c r="F205" s="146">
        <v>4.0</v>
      </c>
      <c r="G205" s="147" t="str">
        <f>ifna(VLookup(S205,Shiny!B:C, 2, 0),"")</f>
        <v/>
      </c>
      <c r="H205" s="159" t="s">
        <v>244</v>
      </c>
      <c r="I205" s="160">
        <v>166.0</v>
      </c>
      <c r="J205" s="151">
        <f>IFNA(VLOOKUP(S205,'Imported Index'!C:D,2,0),1)</f>
        <v>1</v>
      </c>
      <c r="K205" s="148"/>
      <c r="L205" s="148"/>
      <c r="M205" s="147"/>
      <c r="N205" s="147"/>
      <c r="O205" s="148" t="str">
        <f>ifna(VLookup(H205, SwSh!A:B, 2, 0),"")</f>
        <v/>
      </c>
      <c r="P205" s="161">
        <f t="shared" si="10"/>
        <v>166</v>
      </c>
      <c r="Q205" s="148" t="str">
        <f>ifna(VLookup(H205, PLA!A:C, 3, 0),"")</f>
        <v/>
      </c>
      <c r="R205" s="148" t="str">
        <f>ifna(VLookup(H205, Sv!A:B, 2, 0),"")</f>
        <v/>
      </c>
      <c r="S205" s="147" t="str">
        <f t="shared" si="2"/>
        <v>ledian</v>
      </c>
    </row>
    <row r="206" ht="31.5" customHeight="1">
      <c r="A206" s="85">
        <v>205.0</v>
      </c>
      <c r="B206" s="85">
        <v>1.0</v>
      </c>
      <c r="C206" s="85">
        <v>8.0</v>
      </c>
      <c r="D206" s="85">
        <v>17.0</v>
      </c>
      <c r="E206" s="85">
        <v>3.0</v>
      </c>
      <c r="F206" s="85">
        <v>5.0</v>
      </c>
      <c r="G206" s="42" t="str">
        <f>ifna(VLookup(S206,Shiny!B:C, 2, 0),"")</f>
        <v/>
      </c>
      <c r="H206" s="154" t="s">
        <v>245</v>
      </c>
      <c r="I206" s="155">
        <v>167.0</v>
      </c>
      <c r="J206" s="156">
        <f>IFNA(VLOOKUP(S206,'Imported Index'!C:D,2,0),1)</f>
        <v>1</v>
      </c>
      <c r="K206" s="157"/>
      <c r="L206" s="157"/>
      <c r="M206" s="42"/>
      <c r="N206" s="42"/>
      <c r="O206" s="157" t="str">
        <f>ifna(VLookup(H206, SwSh!A:B, 2, 0),"")</f>
        <v/>
      </c>
      <c r="P206" s="158">
        <f t="shared" si="10"/>
        <v>167</v>
      </c>
      <c r="Q206" s="157" t="str">
        <f>ifna(VLookup(H206, PLA!A:C, 3, 0),"")</f>
        <v/>
      </c>
      <c r="R206" s="157" t="str">
        <f>ifna(VLookup(H206, Sv!A:B, 2, 0),"")</f>
        <v>K001</v>
      </c>
      <c r="S206" s="42" t="str">
        <f t="shared" si="2"/>
        <v>spinarak</v>
      </c>
    </row>
    <row r="207" ht="31.5" customHeight="1">
      <c r="A207" s="146">
        <v>206.0</v>
      </c>
      <c r="B207" s="146">
        <v>1.0</v>
      </c>
      <c r="C207" s="146">
        <v>8.0</v>
      </c>
      <c r="D207" s="146">
        <v>18.0</v>
      </c>
      <c r="E207" s="146">
        <v>3.0</v>
      </c>
      <c r="F207" s="146">
        <v>6.0</v>
      </c>
      <c r="G207" s="147" t="str">
        <f>ifna(VLookup(S207,Shiny!B:C, 2, 0),"")</f>
        <v/>
      </c>
      <c r="H207" s="159" t="s">
        <v>246</v>
      </c>
      <c r="I207" s="160">
        <v>168.0</v>
      </c>
      <c r="J207" s="151">
        <f>IFNA(VLOOKUP(S207,'Imported Index'!C:D,2,0),1)</f>
        <v>1</v>
      </c>
      <c r="K207" s="148"/>
      <c r="L207" s="148"/>
      <c r="M207" s="147"/>
      <c r="N207" s="147"/>
      <c r="O207" s="148" t="str">
        <f>ifna(VLookup(H207, SwSh!A:B, 2, 0),"")</f>
        <v/>
      </c>
      <c r="P207" s="161">
        <f t="shared" si="10"/>
        <v>168</v>
      </c>
      <c r="Q207" s="148" t="str">
        <f>ifna(VLookup(H207, PLA!A:C, 3, 0),"")</f>
        <v/>
      </c>
      <c r="R207" s="148" t="str">
        <f>ifna(VLookup(H207, Sv!A:B, 2, 0),"")</f>
        <v>K002</v>
      </c>
      <c r="S207" s="147" t="str">
        <f t="shared" si="2"/>
        <v>ariados</v>
      </c>
    </row>
    <row r="208" ht="31.5" customHeight="1">
      <c r="A208" s="85">
        <v>207.0</v>
      </c>
      <c r="B208" s="85">
        <v>1.0</v>
      </c>
      <c r="C208" s="85">
        <v>8.0</v>
      </c>
      <c r="D208" s="85">
        <v>19.0</v>
      </c>
      <c r="E208" s="85">
        <v>4.0</v>
      </c>
      <c r="F208" s="85">
        <v>1.0</v>
      </c>
      <c r="G208" s="42" t="str">
        <f>ifna(VLookup(S208,Shiny!B:C, 2, 0),"")</f>
        <v/>
      </c>
      <c r="H208" s="154" t="s">
        <v>247</v>
      </c>
      <c r="I208" s="155">
        <v>169.0</v>
      </c>
      <c r="J208" s="156">
        <f>IFNA(VLOOKUP(S208,'Imported Index'!C:D,2,0),1)</f>
        <v>1</v>
      </c>
      <c r="K208" s="157"/>
      <c r="L208" s="157"/>
      <c r="M208" s="42"/>
      <c r="N208" s="42"/>
      <c r="O208" s="157">
        <f>ifna(VLookup(H208, SwSh!A:B, 2, 0),"")</f>
        <v>146</v>
      </c>
      <c r="P208" s="158">
        <f t="shared" si="10"/>
        <v>169</v>
      </c>
      <c r="Q208" s="157">
        <f>ifna(VLookup(H208, PLA!A:C, 3, 0),"")</f>
        <v>36</v>
      </c>
      <c r="R208" s="157" t="str">
        <f>ifna(VLookup(H208, Sv!A:B, 2, 0),"")</f>
        <v/>
      </c>
      <c r="S208" s="42" t="str">
        <f t="shared" si="2"/>
        <v>crobat</v>
      </c>
    </row>
    <row r="209" ht="31.5" customHeight="1">
      <c r="A209" s="146">
        <v>208.0</v>
      </c>
      <c r="B209" s="146">
        <v>1.0</v>
      </c>
      <c r="C209" s="146">
        <v>8.0</v>
      </c>
      <c r="D209" s="146">
        <v>20.0</v>
      </c>
      <c r="E209" s="146">
        <v>4.0</v>
      </c>
      <c r="F209" s="146">
        <v>2.0</v>
      </c>
      <c r="G209" s="147" t="str">
        <f>ifna(VLookup(S209,Shiny!B:C, 2, 0),"")</f>
        <v/>
      </c>
      <c r="H209" s="159" t="s">
        <v>248</v>
      </c>
      <c r="I209" s="160">
        <v>170.0</v>
      </c>
      <c r="J209" s="151">
        <f>IFNA(VLOOKUP(S209,'Imported Index'!C:D,2,0),1)</f>
        <v>1</v>
      </c>
      <c r="K209" s="148"/>
      <c r="L209" s="148"/>
      <c r="M209" s="147"/>
      <c r="N209" s="147"/>
      <c r="O209" s="148">
        <f>ifna(VLookup(H209, SwSh!A:B, 2, 0),"")</f>
        <v>188</v>
      </c>
      <c r="P209" s="161">
        <f t="shared" si="10"/>
        <v>170</v>
      </c>
      <c r="Q209" s="148" t="str">
        <f>ifna(VLookup(H209, PLA!A:C, 3, 0),"")</f>
        <v/>
      </c>
      <c r="R209" s="148" t="str">
        <f>ifna(VLookup(H209, Sv!A:B, 2, 0),"")</f>
        <v>I?</v>
      </c>
      <c r="S209" s="147" t="str">
        <f t="shared" si="2"/>
        <v>chinchou</v>
      </c>
    </row>
    <row r="210" ht="31.5" customHeight="1">
      <c r="A210" s="85">
        <v>209.0</v>
      </c>
      <c r="B210" s="85">
        <v>1.0</v>
      </c>
      <c r="C210" s="85">
        <v>8.0</v>
      </c>
      <c r="D210" s="85">
        <v>21.0</v>
      </c>
      <c r="E210" s="85">
        <v>4.0</v>
      </c>
      <c r="F210" s="85">
        <v>3.0</v>
      </c>
      <c r="G210" s="42" t="str">
        <f>ifna(VLookup(S210,Shiny!B:C, 2, 0),"")</f>
        <v/>
      </c>
      <c r="H210" s="154" t="s">
        <v>249</v>
      </c>
      <c r="I210" s="155">
        <v>171.0</v>
      </c>
      <c r="J210" s="156">
        <f>IFNA(VLOOKUP(S210,'Imported Index'!C:D,2,0),1)</f>
        <v>1</v>
      </c>
      <c r="K210" s="157"/>
      <c r="L210" s="157"/>
      <c r="M210" s="42"/>
      <c r="N210" s="42"/>
      <c r="O210" s="157">
        <f>ifna(VLookup(H210, SwSh!A:B, 2, 0),"")</f>
        <v>189</v>
      </c>
      <c r="P210" s="158">
        <f t="shared" si="10"/>
        <v>171</v>
      </c>
      <c r="Q210" s="157" t="str">
        <f>ifna(VLookup(H210, PLA!A:C, 3, 0),"")</f>
        <v/>
      </c>
      <c r="R210" s="157" t="str">
        <f>ifna(VLookup(H210, Sv!A:B, 2, 0),"")</f>
        <v>I?</v>
      </c>
      <c r="S210" s="42" t="str">
        <f t="shared" si="2"/>
        <v>lanturn</v>
      </c>
    </row>
    <row r="211" ht="31.5" customHeight="1">
      <c r="A211" s="146">
        <v>210.0</v>
      </c>
      <c r="B211" s="146">
        <v>1.0</v>
      </c>
      <c r="C211" s="146">
        <v>8.0</v>
      </c>
      <c r="D211" s="146">
        <v>22.0</v>
      </c>
      <c r="E211" s="146">
        <v>4.0</v>
      </c>
      <c r="F211" s="146">
        <v>4.0</v>
      </c>
      <c r="G211" s="147" t="str">
        <f>ifna(VLookup(S211,Shiny!B:C, 2, 0),"")</f>
        <v/>
      </c>
      <c r="H211" s="159" t="s">
        <v>250</v>
      </c>
      <c r="I211" s="160">
        <v>172.0</v>
      </c>
      <c r="J211" s="151">
        <f>IFNA(VLOOKUP(S211,'Imported Index'!C:D,2,0),1)</f>
        <v>1</v>
      </c>
      <c r="K211" s="151"/>
      <c r="L211" s="148"/>
      <c r="M211" s="147"/>
      <c r="N211" s="147"/>
      <c r="O211" s="148">
        <f>ifna(VLookup(H211, SwSh!A:B, 2, 0),"")</f>
        <v>84</v>
      </c>
      <c r="P211" s="161">
        <f t="shared" si="10"/>
        <v>172</v>
      </c>
      <c r="Q211" s="148">
        <f>ifna(VLookup(H211, PLA!A:C, 3, 0),"")</f>
        <v>55</v>
      </c>
      <c r="R211" s="148">
        <f>ifna(VLookup(H211, Sv!A:B, 2, 0),"")</f>
        <v>73</v>
      </c>
      <c r="S211" s="147" t="str">
        <f t="shared" si="2"/>
        <v>pichu</v>
      </c>
    </row>
    <row r="212" ht="31.5" customHeight="1">
      <c r="A212" s="85">
        <v>211.0</v>
      </c>
      <c r="B212" s="85">
        <v>1.0</v>
      </c>
      <c r="C212" s="85">
        <v>8.0</v>
      </c>
      <c r="D212" s="85">
        <v>23.0</v>
      </c>
      <c r="E212" s="85">
        <v>4.0</v>
      </c>
      <c r="F212" s="85">
        <v>5.0</v>
      </c>
      <c r="G212" s="42" t="str">
        <f>ifna(VLookup(S212,Shiny!B:C, 2, 0),"")</f>
        <v/>
      </c>
      <c r="H212" s="154" t="s">
        <v>251</v>
      </c>
      <c r="I212" s="155">
        <v>173.0</v>
      </c>
      <c r="J212" s="156">
        <f>IFNA(VLOOKUP(S212,'Imported Index'!C:D,2,0),1)</f>
        <v>1</v>
      </c>
      <c r="K212" s="157"/>
      <c r="L212" s="157"/>
      <c r="M212" s="42"/>
      <c r="N212" s="42"/>
      <c r="O212" s="157">
        <f>ifna(VLookup(H212, SwSh!A:B, 2, 0),"")</f>
        <v>43</v>
      </c>
      <c r="P212" s="158">
        <f t="shared" si="10"/>
        <v>173</v>
      </c>
      <c r="Q212" s="157">
        <f>ifna(VLookup(H212, PLA!A:C, 3, 0),"")</f>
        <v>199</v>
      </c>
      <c r="R212" s="157" t="str">
        <f>ifna(VLookup(H212, Sv!A:B, 2, 0),"")</f>
        <v>K151</v>
      </c>
      <c r="S212" s="42" t="str">
        <f t="shared" si="2"/>
        <v>cleffa</v>
      </c>
    </row>
    <row r="213" ht="31.5" customHeight="1">
      <c r="A213" s="146">
        <v>212.0</v>
      </c>
      <c r="B213" s="146">
        <v>1.0</v>
      </c>
      <c r="C213" s="146">
        <v>8.0</v>
      </c>
      <c r="D213" s="146">
        <v>24.0</v>
      </c>
      <c r="E213" s="146">
        <v>4.0</v>
      </c>
      <c r="F213" s="146">
        <v>6.0</v>
      </c>
      <c r="G213" s="147" t="str">
        <f>ifna(VLookup(S213,Shiny!B:C, 2, 0),"")</f>
        <v/>
      </c>
      <c r="H213" s="159" t="s">
        <v>252</v>
      </c>
      <c r="I213" s="160">
        <v>174.0</v>
      </c>
      <c r="J213" s="151">
        <f>IFNA(VLOOKUP(S213,'Imported Index'!C:D,2,0),1)</f>
        <v>1</v>
      </c>
      <c r="K213" s="151"/>
      <c r="L213" s="148"/>
      <c r="M213" s="147"/>
      <c r="N213" s="147"/>
      <c r="O213" s="148">
        <f>ifna(VLookup(H213, SwSh!A:B, 2, 0),"")</f>
        <v>11</v>
      </c>
      <c r="P213" s="161">
        <f t="shared" si="10"/>
        <v>174</v>
      </c>
      <c r="Q213" s="148" t="str">
        <f>ifna(VLookup(H213, PLA!A:C, 3, 0),"")</f>
        <v/>
      </c>
      <c r="R213" s="148">
        <f>ifna(VLookup(H213, Sv!A:B, 2, 0),"")</f>
        <v>59</v>
      </c>
      <c r="S213" s="147" t="str">
        <f t="shared" si="2"/>
        <v>igglybuff</v>
      </c>
    </row>
    <row r="214" ht="31.5" customHeight="1">
      <c r="A214" s="85">
        <v>213.0</v>
      </c>
      <c r="B214" s="85">
        <v>1.0</v>
      </c>
      <c r="C214" s="85">
        <v>8.0</v>
      </c>
      <c r="D214" s="85">
        <v>25.0</v>
      </c>
      <c r="E214" s="85">
        <v>5.0</v>
      </c>
      <c r="F214" s="85">
        <v>1.0</v>
      </c>
      <c r="G214" s="42" t="str">
        <f>ifna(VLookup(S214,Shiny!B:C, 2, 0),"")</f>
        <v/>
      </c>
      <c r="H214" s="154" t="s">
        <v>253</v>
      </c>
      <c r="I214" s="155">
        <v>175.0</v>
      </c>
      <c r="J214" s="156">
        <f>IFNA(VLOOKUP(S214,'Imported Index'!C:D,2,0),1)</f>
        <v>1</v>
      </c>
      <c r="K214" s="157"/>
      <c r="L214" s="157"/>
      <c r="M214" s="42"/>
      <c r="N214" s="42"/>
      <c r="O214" s="157">
        <f>ifna(VLookup(H214, SwSh!A:B, 2, 0),"")</f>
        <v>257</v>
      </c>
      <c r="P214" s="158">
        <f t="shared" si="10"/>
        <v>175</v>
      </c>
      <c r="Q214" s="157">
        <f>ifna(VLookup(H214, PLA!A:C, 3, 0),"")</f>
        <v>127</v>
      </c>
      <c r="R214" s="157" t="str">
        <f>ifna(VLookup(H214, Sv!A:B, 2, 0),"")</f>
        <v/>
      </c>
      <c r="S214" s="42" t="str">
        <f t="shared" si="2"/>
        <v>togepi</v>
      </c>
    </row>
    <row r="215" ht="31.5" customHeight="1">
      <c r="A215" s="146">
        <v>214.0</v>
      </c>
      <c r="B215" s="146">
        <v>1.0</v>
      </c>
      <c r="C215" s="146">
        <v>8.0</v>
      </c>
      <c r="D215" s="146">
        <v>26.0</v>
      </c>
      <c r="E215" s="146">
        <v>5.0</v>
      </c>
      <c r="F215" s="146">
        <v>2.0</v>
      </c>
      <c r="G215" s="147" t="str">
        <f>ifna(VLookup(S215,Shiny!B:C, 2, 0),"")</f>
        <v/>
      </c>
      <c r="H215" s="159" t="s">
        <v>254</v>
      </c>
      <c r="I215" s="160">
        <v>176.0</v>
      </c>
      <c r="J215" s="151">
        <f>IFNA(VLOOKUP(S215,'Imported Index'!C:D,2,0),1)</f>
        <v>1</v>
      </c>
      <c r="K215" s="148"/>
      <c r="L215" s="148"/>
      <c r="M215" s="147"/>
      <c r="N215" s="147"/>
      <c r="O215" s="148">
        <f>ifna(VLookup(H215, SwSh!A:B, 2, 0),"")</f>
        <v>258</v>
      </c>
      <c r="P215" s="161">
        <f t="shared" si="10"/>
        <v>176</v>
      </c>
      <c r="Q215" s="148">
        <f>ifna(VLookup(H215, PLA!A:C, 3, 0),"")</f>
        <v>128</v>
      </c>
      <c r="R215" s="148" t="str">
        <f>ifna(VLookup(H215, Sv!A:B, 2, 0),"")</f>
        <v/>
      </c>
      <c r="S215" s="147" t="str">
        <f t="shared" si="2"/>
        <v>togetic</v>
      </c>
    </row>
    <row r="216" ht="31.5" customHeight="1">
      <c r="A216" s="85">
        <v>215.0</v>
      </c>
      <c r="B216" s="85">
        <v>1.0</v>
      </c>
      <c r="C216" s="85">
        <v>8.0</v>
      </c>
      <c r="D216" s="85">
        <v>27.0</v>
      </c>
      <c r="E216" s="85">
        <v>5.0</v>
      </c>
      <c r="F216" s="85">
        <v>3.0</v>
      </c>
      <c r="G216" s="42" t="str">
        <f>ifna(VLookup(S216,Shiny!B:C, 2, 0),"")</f>
        <v/>
      </c>
      <c r="H216" s="154" t="s">
        <v>255</v>
      </c>
      <c r="I216" s="155">
        <v>177.0</v>
      </c>
      <c r="J216" s="156">
        <f>IFNA(VLOOKUP(S216,'Imported Index'!C:D,2,0),1)</f>
        <v>1</v>
      </c>
      <c r="K216" s="157"/>
      <c r="L216" s="157"/>
      <c r="M216" s="42"/>
      <c r="N216" s="42"/>
      <c r="O216" s="157">
        <f>ifna(VLookup(H216, SwSh!A:B, 2, 0),"")</f>
        <v>92</v>
      </c>
      <c r="P216" s="158">
        <f t="shared" si="10"/>
        <v>177</v>
      </c>
      <c r="Q216" s="157" t="str">
        <f>ifna(VLookup(H216, PLA!A:C, 3, 0),"")</f>
        <v/>
      </c>
      <c r="R216" s="157" t="str">
        <f>ifna(VLookup(H216, Sv!A:B, 2, 0),"")</f>
        <v/>
      </c>
      <c r="S216" s="42" t="str">
        <f t="shared" si="2"/>
        <v>natu</v>
      </c>
    </row>
    <row r="217" ht="31.5" customHeight="1">
      <c r="A217" s="146">
        <v>216.0</v>
      </c>
      <c r="B217" s="146">
        <v>1.0</v>
      </c>
      <c r="C217" s="146">
        <v>8.0</v>
      </c>
      <c r="D217" s="146">
        <v>28.0</v>
      </c>
      <c r="E217" s="146">
        <v>5.0</v>
      </c>
      <c r="F217" s="146">
        <v>4.0</v>
      </c>
      <c r="G217" s="147" t="str">
        <f>ifna(VLookup(S217,Shiny!B:C, 2, 0),"")</f>
        <v/>
      </c>
      <c r="H217" s="159" t="s">
        <v>256</v>
      </c>
      <c r="I217" s="160">
        <v>178.0</v>
      </c>
      <c r="J217" s="151">
        <f>IFNA(VLOOKUP(S217,'Imported Index'!C:D,2,0),1)</f>
        <v>1</v>
      </c>
      <c r="K217" s="148"/>
      <c r="L217" s="148"/>
      <c r="M217" s="147"/>
      <c r="N217" s="147"/>
      <c r="O217" s="148">
        <f>ifna(VLookup(H217, SwSh!A:B, 2, 0),"")</f>
        <v>93</v>
      </c>
      <c r="P217" s="161">
        <f t="shared" si="10"/>
        <v>178</v>
      </c>
      <c r="Q217" s="148" t="str">
        <f>ifna(VLookup(H217, PLA!A:C, 3, 0),"")</f>
        <v/>
      </c>
      <c r="R217" s="148" t="str">
        <f>ifna(VLookup(H217, Sv!A:B, 2, 0),"")</f>
        <v/>
      </c>
      <c r="S217" s="147" t="str">
        <f t="shared" si="2"/>
        <v>xatu</v>
      </c>
    </row>
    <row r="218" ht="31.5" customHeight="1">
      <c r="A218" s="85">
        <v>217.0</v>
      </c>
      <c r="B218" s="85">
        <v>1.0</v>
      </c>
      <c r="C218" s="85">
        <v>8.0</v>
      </c>
      <c r="D218" s="85">
        <v>29.0</v>
      </c>
      <c r="E218" s="85">
        <v>5.0</v>
      </c>
      <c r="F218" s="85">
        <v>5.0</v>
      </c>
      <c r="G218" s="42" t="str">
        <f>ifna(VLookup(S218,Shiny!B:C, 2, 0),"")</f>
        <v/>
      </c>
      <c r="H218" s="154" t="s">
        <v>257</v>
      </c>
      <c r="I218" s="155">
        <v>179.0</v>
      </c>
      <c r="J218" s="156">
        <f>IFNA(VLOOKUP(S218,'Imported Index'!C:D,2,0),1)</f>
        <v>1</v>
      </c>
      <c r="K218" s="156"/>
      <c r="L218" s="157"/>
      <c r="M218" s="42"/>
      <c r="N218" s="42"/>
      <c r="O218" s="157" t="str">
        <f>ifna(VLookup(H218, SwSh!A:B, 2, 0),"")</f>
        <v/>
      </c>
      <c r="P218" s="158">
        <f t="shared" si="10"/>
        <v>179</v>
      </c>
      <c r="Q218" s="157" t="str">
        <f>ifna(VLookup(H218, PLA!A:C, 3, 0),"")</f>
        <v/>
      </c>
      <c r="R218" s="157">
        <f>ifna(VLookup(H218, Sv!A:B, 2, 0),"")</f>
        <v>101</v>
      </c>
      <c r="S218" s="42" t="str">
        <f t="shared" si="2"/>
        <v>mareep</v>
      </c>
    </row>
    <row r="219" ht="31.5" customHeight="1">
      <c r="A219" s="146">
        <v>218.0</v>
      </c>
      <c r="B219" s="146">
        <v>1.0</v>
      </c>
      <c r="C219" s="146">
        <v>8.0</v>
      </c>
      <c r="D219" s="146">
        <v>30.0</v>
      </c>
      <c r="E219" s="146">
        <v>5.0</v>
      </c>
      <c r="F219" s="146">
        <v>6.0</v>
      </c>
      <c r="G219" s="147" t="str">
        <f>ifna(VLookup(S219,Shiny!B:C, 2, 0),"")</f>
        <v/>
      </c>
      <c r="H219" s="159" t="s">
        <v>258</v>
      </c>
      <c r="I219" s="160">
        <v>180.0</v>
      </c>
      <c r="J219" s="151">
        <f>IFNA(VLOOKUP(S219,'Imported Index'!C:D,2,0),1)</f>
        <v>1</v>
      </c>
      <c r="K219" s="151"/>
      <c r="L219" s="148"/>
      <c r="M219" s="147"/>
      <c r="N219" s="147"/>
      <c r="O219" s="148" t="str">
        <f>ifna(VLookup(H219, SwSh!A:B, 2, 0),"")</f>
        <v/>
      </c>
      <c r="P219" s="161">
        <f t="shared" si="10"/>
        <v>180</v>
      </c>
      <c r="Q219" s="148" t="str">
        <f>ifna(VLookup(H219, PLA!A:C, 3, 0),"")</f>
        <v/>
      </c>
      <c r="R219" s="148">
        <f>ifna(VLookup(H219, Sv!A:B, 2, 0),"")</f>
        <v>102</v>
      </c>
      <c r="S219" s="147" t="str">
        <f t="shared" si="2"/>
        <v>flaaffy</v>
      </c>
    </row>
    <row r="220" ht="31.5" customHeight="1">
      <c r="A220" s="85">
        <v>219.0</v>
      </c>
      <c r="B220" s="85">
        <v>1.0</v>
      </c>
      <c r="C220" s="85">
        <v>9.0</v>
      </c>
      <c r="D220" s="85">
        <v>1.0</v>
      </c>
      <c r="E220" s="85">
        <v>1.0</v>
      </c>
      <c r="F220" s="85">
        <v>1.0</v>
      </c>
      <c r="G220" s="42" t="str">
        <f>ifna(VLookup(S220,Shiny!B:C, 2, 0),"")</f>
        <v/>
      </c>
      <c r="H220" s="154" t="s">
        <v>259</v>
      </c>
      <c r="I220" s="155">
        <v>181.0</v>
      </c>
      <c r="J220" s="156">
        <f>IFNA(VLOOKUP(S220,'Imported Index'!C:D,2,0),1)</f>
        <v>1</v>
      </c>
      <c r="K220" s="156"/>
      <c r="L220" s="157"/>
      <c r="M220" s="42"/>
      <c r="N220" s="42"/>
      <c r="O220" s="157" t="str">
        <f>ifna(VLookup(H220, SwSh!A:B, 2, 0),"")</f>
        <v/>
      </c>
      <c r="P220" s="158">
        <f t="shared" si="10"/>
        <v>181</v>
      </c>
      <c r="Q220" s="157" t="str">
        <f>ifna(VLookup(H220, PLA!A:C, 3, 0),"")</f>
        <v/>
      </c>
      <c r="R220" s="157">
        <f>ifna(VLookup(H220, Sv!A:B, 2, 0),"")</f>
        <v>103</v>
      </c>
      <c r="S220" s="42" t="str">
        <f t="shared" si="2"/>
        <v>ampharos</v>
      </c>
    </row>
    <row r="221" ht="31.5" customHeight="1">
      <c r="A221" s="146">
        <v>220.0</v>
      </c>
      <c r="B221" s="146">
        <v>1.0</v>
      </c>
      <c r="C221" s="146">
        <v>9.0</v>
      </c>
      <c r="D221" s="146">
        <v>2.0</v>
      </c>
      <c r="E221" s="146">
        <v>1.0</v>
      </c>
      <c r="F221" s="146">
        <v>2.0</v>
      </c>
      <c r="G221" s="147" t="str">
        <f>ifna(VLookup(S221,Shiny!B:C, 2, 0),"")</f>
        <v/>
      </c>
      <c r="H221" s="159" t="s">
        <v>260</v>
      </c>
      <c r="I221" s="160">
        <v>182.0</v>
      </c>
      <c r="J221" s="151">
        <f>IFNA(VLOOKUP(S221,'Imported Index'!C:D,2,0),1)</f>
        <v>1</v>
      </c>
      <c r="K221" s="148"/>
      <c r="L221" s="148"/>
      <c r="M221" s="147"/>
      <c r="N221" s="147"/>
      <c r="O221" s="148">
        <f>ifna(VLookup(H221, SwSh!A:B, 2, 0),"")</f>
        <v>58</v>
      </c>
      <c r="P221" s="161">
        <f t="shared" si="10"/>
        <v>182</v>
      </c>
      <c r="Q221" s="148" t="str">
        <f>ifna(VLookup(H221, PLA!A:C, 3, 0),"")</f>
        <v/>
      </c>
      <c r="R221" s="148" t="str">
        <f>ifna(VLookup(H221, Sv!A:B, 2, 0),"")</f>
        <v>I?</v>
      </c>
      <c r="S221" s="147" t="str">
        <f t="shared" si="2"/>
        <v>bellossom</v>
      </c>
    </row>
    <row r="222" ht="31.5" customHeight="1">
      <c r="A222" s="85">
        <v>221.0</v>
      </c>
      <c r="B222" s="85">
        <v>1.0</v>
      </c>
      <c r="C222" s="85">
        <v>9.0</v>
      </c>
      <c r="D222" s="85">
        <v>3.0</v>
      </c>
      <c r="E222" s="85">
        <v>1.0</v>
      </c>
      <c r="F222" s="85">
        <v>3.0</v>
      </c>
      <c r="G222" s="42" t="str">
        <f>ifna(VLookup(S222,Shiny!B:C, 2, 0),"")</f>
        <v/>
      </c>
      <c r="H222" s="154" t="s">
        <v>261</v>
      </c>
      <c r="I222" s="155">
        <v>183.0</v>
      </c>
      <c r="J222" s="156">
        <f>IFNA(VLOOKUP(S222,'Imported Index'!C:D,2,0),1)</f>
        <v>1</v>
      </c>
      <c r="K222" s="156"/>
      <c r="L222" s="157"/>
      <c r="M222" s="42"/>
      <c r="N222" s="42"/>
      <c r="O222" s="157">
        <f>ifna(VLookup(H222, SwSh!A:B, 2, 0),"")</f>
        <v>140</v>
      </c>
      <c r="P222" s="158">
        <f t="shared" si="10"/>
        <v>183</v>
      </c>
      <c r="Q222" s="157" t="str">
        <f>ifna(VLookup(H222, PLA!A:C, 3, 0),"")</f>
        <v/>
      </c>
      <c r="R222" s="157">
        <f>ifna(VLookup(H222, Sv!A:B, 2, 0),"")</f>
        <v>47</v>
      </c>
      <c r="S222" s="42" t="str">
        <f t="shared" si="2"/>
        <v>marill</v>
      </c>
    </row>
    <row r="223" ht="31.5" customHeight="1">
      <c r="A223" s="146">
        <v>222.0</v>
      </c>
      <c r="B223" s="146">
        <v>1.0</v>
      </c>
      <c r="C223" s="146">
        <v>9.0</v>
      </c>
      <c r="D223" s="146">
        <v>4.0</v>
      </c>
      <c r="E223" s="146">
        <v>1.0</v>
      </c>
      <c r="F223" s="146">
        <v>4.0</v>
      </c>
      <c r="G223" s="147" t="str">
        <f>ifna(VLookup(S223,Shiny!B:C, 2, 0),"")</f>
        <v/>
      </c>
      <c r="H223" s="159" t="s">
        <v>262</v>
      </c>
      <c r="I223" s="160">
        <v>184.0</v>
      </c>
      <c r="J223" s="151">
        <f>IFNA(VLOOKUP(S223,'Imported Index'!C:D,2,0),1)</f>
        <v>1</v>
      </c>
      <c r="K223" s="151"/>
      <c r="L223" s="148"/>
      <c r="M223" s="147"/>
      <c r="N223" s="147"/>
      <c r="O223" s="148">
        <f>ifna(VLookup(H223, SwSh!A:B, 2, 0),"")</f>
        <v>141</v>
      </c>
      <c r="P223" s="161">
        <f t="shared" si="10"/>
        <v>184</v>
      </c>
      <c r="Q223" s="148" t="str">
        <f>ifna(VLookup(H223, PLA!A:C, 3, 0),"")</f>
        <v/>
      </c>
      <c r="R223" s="148">
        <f>ifna(VLookup(H223, Sv!A:B, 2, 0),"")</f>
        <v>48</v>
      </c>
      <c r="S223" s="147" t="str">
        <f t="shared" si="2"/>
        <v>azumarill</v>
      </c>
    </row>
    <row r="224" ht="31.5" customHeight="1">
      <c r="A224" s="85">
        <v>223.0</v>
      </c>
      <c r="B224" s="85">
        <v>1.0</v>
      </c>
      <c r="C224" s="85">
        <v>9.0</v>
      </c>
      <c r="D224" s="85">
        <v>5.0</v>
      </c>
      <c r="E224" s="85">
        <v>1.0</v>
      </c>
      <c r="F224" s="85">
        <v>5.0</v>
      </c>
      <c r="G224" s="42" t="str">
        <f>ifna(VLookup(S224,Shiny!B:C, 2, 0),"")</f>
        <v/>
      </c>
      <c r="H224" s="154" t="s">
        <v>263</v>
      </c>
      <c r="I224" s="155">
        <v>185.0</v>
      </c>
      <c r="J224" s="156">
        <f>IFNA(VLOOKUP(S224,'Imported Index'!C:D,2,0),1)</f>
        <v>1</v>
      </c>
      <c r="K224" s="156"/>
      <c r="L224" s="157"/>
      <c r="M224" s="42"/>
      <c r="N224" s="42"/>
      <c r="O224" s="157">
        <f>ifna(VLookup(H224, SwSh!A:B, 2, 0),"")</f>
        <v>253</v>
      </c>
      <c r="P224" s="158">
        <f t="shared" si="10"/>
        <v>185</v>
      </c>
      <c r="Q224" s="157">
        <f>ifna(VLookup(H224, PLA!A:C, 3, 0),"")</f>
        <v>124</v>
      </c>
      <c r="R224" s="157">
        <f>ifna(VLookup(H224, Sv!A:B, 2, 0),"")</f>
        <v>88</v>
      </c>
      <c r="S224" s="42" t="str">
        <f t="shared" si="2"/>
        <v>sudowoodo</v>
      </c>
    </row>
    <row r="225" ht="31.5" customHeight="1">
      <c r="A225" s="146">
        <v>224.0</v>
      </c>
      <c r="B225" s="146">
        <v>1.0</v>
      </c>
      <c r="C225" s="146">
        <v>9.0</v>
      </c>
      <c r="D225" s="146">
        <v>6.0</v>
      </c>
      <c r="E225" s="146">
        <v>1.0</v>
      </c>
      <c r="F225" s="146">
        <v>6.0</v>
      </c>
      <c r="G225" s="147" t="str">
        <f>ifna(VLookup(S225,Shiny!B:C, 2, 0),"")</f>
        <v/>
      </c>
      <c r="H225" s="159" t="s">
        <v>264</v>
      </c>
      <c r="I225" s="160">
        <v>186.0</v>
      </c>
      <c r="J225" s="151">
        <f>IFNA(VLOOKUP(S225,'Imported Index'!C:D,2,0),1)</f>
        <v>1</v>
      </c>
      <c r="K225" s="148"/>
      <c r="L225" s="148"/>
      <c r="M225" s="147"/>
      <c r="N225" s="147"/>
      <c r="O225" s="148">
        <f>ifna(VLookup(H225, SwSh!A:B, 2, 0),"")</f>
        <v>145</v>
      </c>
      <c r="P225" s="161">
        <f t="shared" si="10"/>
        <v>186</v>
      </c>
      <c r="Q225" s="148" t="str">
        <f>ifna(VLookup(H225, PLA!A:C, 3, 0),"")</f>
        <v/>
      </c>
      <c r="R225" s="148" t="str">
        <f>ifna(VLookup(H225, Sv!A:B, 2, 0),"")</f>
        <v>K042</v>
      </c>
      <c r="S225" s="147" t="str">
        <f t="shared" si="2"/>
        <v>politoed</v>
      </c>
    </row>
    <row r="226" ht="31.5" customHeight="1">
      <c r="A226" s="85">
        <v>225.0</v>
      </c>
      <c r="B226" s="85">
        <v>1.0</v>
      </c>
      <c r="C226" s="85">
        <v>9.0</v>
      </c>
      <c r="D226" s="85">
        <v>7.0</v>
      </c>
      <c r="E226" s="85">
        <v>2.0</v>
      </c>
      <c r="F226" s="85">
        <v>1.0</v>
      </c>
      <c r="G226" s="42" t="str">
        <f>ifna(VLookup(S226,Shiny!B:C, 2, 0),"")</f>
        <v/>
      </c>
      <c r="H226" s="154" t="s">
        <v>265</v>
      </c>
      <c r="I226" s="155">
        <v>187.0</v>
      </c>
      <c r="J226" s="156">
        <f>IFNA(VLOOKUP(S226,'Imported Index'!C:D,2,0),1)</f>
        <v>1</v>
      </c>
      <c r="K226" s="156"/>
      <c r="L226" s="157"/>
      <c r="M226" s="42"/>
      <c r="N226" s="42"/>
      <c r="O226" s="157" t="str">
        <f>ifna(VLookup(H226, SwSh!A:B, 2, 0),"")</f>
        <v/>
      </c>
      <c r="P226" s="158">
        <f t="shared" si="10"/>
        <v>187</v>
      </c>
      <c r="Q226" s="157" t="str">
        <f>ifna(VLookup(H226, PLA!A:C, 3, 0),"")</f>
        <v/>
      </c>
      <c r="R226" s="157">
        <f>ifna(VLookup(H226, Sv!A:B, 2, 0),"")</f>
        <v>16</v>
      </c>
      <c r="S226" s="42" t="str">
        <f t="shared" si="2"/>
        <v>hoppip</v>
      </c>
    </row>
    <row r="227" ht="31.5" customHeight="1">
      <c r="A227" s="146">
        <v>226.0</v>
      </c>
      <c r="B227" s="146">
        <v>1.0</v>
      </c>
      <c r="C227" s="146">
        <v>9.0</v>
      </c>
      <c r="D227" s="146">
        <v>8.0</v>
      </c>
      <c r="E227" s="146">
        <v>2.0</v>
      </c>
      <c r="F227" s="146">
        <v>2.0</v>
      </c>
      <c r="G227" s="147" t="str">
        <f>ifna(VLookup(S227,Shiny!B:C, 2, 0),"")</f>
        <v/>
      </c>
      <c r="H227" s="159" t="s">
        <v>266</v>
      </c>
      <c r="I227" s="160">
        <v>188.0</v>
      </c>
      <c r="J227" s="151">
        <f>IFNA(VLOOKUP(S227,'Imported Index'!C:D,2,0),1)</f>
        <v>1</v>
      </c>
      <c r="K227" s="151"/>
      <c r="L227" s="148"/>
      <c r="M227" s="147"/>
      <c r="N227" s="147"/>
      <c r="O227" s="148" t="str">
        <f>ifna(VLookup(H227, SwSh!A:B, 2, 0),"")</f>
        <v/>
      </c>
      <c r="P227" s="161">
        <f t="shared" si="10"/>
        <v>188</v>
      </c>
      <c r="Q227" s="148" t="str">
        <f>ifna(VLookup(H227, PLA!A:C, 3, 0),"")</f>
        <v/>
      </c>
      <c r="R227" s="148">
        <f>ifna(VLookup(H227, Sv!A:B, 2, 0),"")</f>
        <v>17</v>
      </c>
      <c r="S227" s="147" t="str">
        <f t="shared" si="2"/>
        <v>skiploom</v>
      </c>
    </row>
    <row r="228" ht="31.5" customHeight="1">
      <c r="A228" s="85">
        <v>227.0</v>
      </c>
      <c r="B228" s="85">
        <v>1.0</v>
      </c>
      <c r="C228" s="85">
        <v>9.0</v>
      </c>
      <c r="D228" s="85">
        <v>9.0</v>
      </c>
      <c r="E228" s="85">
        <v>2.0</v>
      </c>
      <c r="F228" s="85">
        <v>3.0</v>
      </c>
      <c r="G228" s="42" t="str">
        <f>ifna(VLookup(S228,Shiny!B:C, 2, 0),"")</f>
        <v/>
      </c>
      <c r="H228" s="154" t="s">
        <v>267</v>
      </c>
      <c r="I228" s="155">
        <v>189.0</v>
      </c>
      <c r="J228" s="156">
        <f>IFNA(VLOOKUP(S228,'Imported Index'!C:D,2,0),1)</f>
        <v>1</v>
      </c>
      <c r="K228" s="156"/>
      <c r="L228" s="157"/>
      <c r="M228" s="42"/>
      <c r="N228" s="42"/>
      <c r="O228" s="157" t="str">
        <f>ifna(VLookup(H228, SwSh!A:B, 2, 0),"")</f>
        <v/>
      </c>
      <c r="P228" s="158">
        <f t="shared" si="10"/>
        <v>189</v>
      </c>
      <c r="Q228" s="157" t="str">
        <f>ifna(VLookup(H228, PLA!A:C, 3, 0),"")</f>
        <v/>
      </c>
      <c r="R228" s="157">
        <f>ifna(VLookup(H228, Sv!A:B, 2, 0),"")</f>
        <v>18</v>
      </c>
      <c r="S228" s="42" t="str">
        <f t="shared" si="2"/>
        <v>jumpluff</v>
      </c>
    </row>
    <row r="229" ht="31.5" customHeight="1">
      <c r="A229" s="146">
        <v>228.0</v>
      </c>
      <c r="B229" s="146">
        <v>1.0</v>
      </c>
      <c r="C229" s="146">
        <v>9.0</v>
      </c>
      <c r="D229" s="146">
        <v>10.0</v>
      </c>
      <c r="E229" s="146">
        <v>2.0</v>
      </c>
      <c r="F229" s="146">
        <v>4.0</v>
      </c>
      <c r="G229" s="147" t="str">
        <f>ifna(VLookup(S229,Shiny!B:C, 2, 0),"")</f>
        <v/>
      </c>
      <c r="H229" s="159" t="s">
        <v>268</v>
      </c>
      <c r="I229" s="160">
        <v>190.0</v>
      </c>
      <c r="J229" s="151">
        <f>IFNA(VLOOKUP(S229,'Imported Index'!C:D,2,0),1)</f>
        <v>1</v>
      </c>
      <c r="K229" s="148"/>
      <c r="L229" s="148"/>
      <c r="M229" s="147"/>
      <c r="N229" s="147"/>
      <c r="O229" s="148" t="str">
        <f>ifna(VLookup(H229, SwSh!A:B, 2, 0),"")</f>
        <v/>
      </c>
      <c r="P229" s="161">
        <f t="shared" si="10"/>
        <v>190</v>
      </c>
      <c r="Q229" s="148">
        <f>ifna(VLookup(H229, PLA!A:C, 3, 0),"")</f>
        <v>78</v>
      </c>
      <c r="R229" s="148" t="str">
        <f>ifna(VLookup(H229, Sv!A:B, 2, 0),"")</f>
        <v>K047</v>
      </c>
      <c r="S229" s="147" t="str">
        <f t="shared" si="2"/>
        <v>aipom</v>
      </c>
    </row>
    <row r="230" ht="31.5" customHeight="1">
      <c r="A230" s="85">
        <v>229.0</v>
      </c>
      <c r="B230" s="85">
        <v>1.0</v>
      </c>
      <c r="C230" s="85">
        <v>9.0</v>
      </c>
      <c r="D230" s="85">
        <v>11.0</v>
      </c>
      <c r="E230" s="85">
        <v>2.0</v>
      </c>
      <c r="F230" s="85">
        <v>5.0</v>
      </c>
      <c r="G230" s="42" t="str">
        <f>ifna(VLookup(S230,Shiny!B:C, 2, 0),"")</f>
        <v/>
      </c>
      <c r="H230" s="154" t="s">
        <v>269</v>
      </c>
      <c r="I230" s="155">
        <v>191.0</v>
      </c>
      <c r="J230" s="156">
        <f>IFNA(VLOOKUP(S230,'Imported Index'!C:D,2,0),1)</f>
        <v>1</v>
      </c>
      <c r="K230" s="156"/>
      <c r="L230" s="157"/>
      <c r="M230" s="42"/>
      <c r="N230" s="42"/>
      <c r="O230" s="157" t="str">
        <f>ifna(VLookup(H230, SwSh!A:B, 2, 0),"")</f>
        <v/>
      </c>
      <c r="P230" s="158">
        <f t="shared" si="10"/>
        <v>191</v>
      </c>
      <c r="Q230" s="157" t="str">
        <f>ifna(VLookup(H230, PLA!A:C, 3, 0),"")</f>
        <v/>
      </c>
      <c r="R230" s="157">
        <f>ifna(VLookup(H230, Sv!A:B, 2, 0),"")</f>
        <v>31</v>
      </c>
      <c r="S230" s="42" t="str">
        <f t="shared" si="2"/>
        <v>sunkern</v>
      </c>
    </row>
    <row r="231" ht="31.5" customHeight="1">
      <c r="A231" s="146">
        <v>230.0</v>
      </c>
      <c r="B231" s="146">
        <v>1.0</v>
      </c>
      <c r="C231" s="146">
        <v>9.0</v>
      </c>
      <c r="D231" s="146">
        <v>12.0</v>
      </c>
      <c r="E231" s="146">
        <v>2.0</v>
      </c>
      <c r="F231" s="146">
        <v>6.0</v>
      </c>
      <c r="G231" s="147" t="str">
        <f>ifna(VLookup(S231,Shiny!B:C, 2, 0),"")</f>
        <v/>
      </c>
      <c r="H231" s="159" t="s">
        <v>270</v>
      </c>
      <c r="I231" s="160">
        <v>192.0</v>
      </c>
      <c r="J231" s="151">
        <f>IFNA(VLOOKUP(S231,'Imported Index'!C:D,2,0),1)</f>
        <v>1</v>
      </c>
      <c r="K231" s="151"/>
      <c r="L231" s="148"/>
      <c r="M231" s="147"/>
      <c r="N231" s="147"/>
      <c r="O231" s="148" t="str">
        <f>ifna(VLookup(H231, SwSh!A:B, 2, 0),"")</f>
        <v/>
      </c>
      <c r="P231" s="161">
        <f t="shared" si="10"/>
        <v>192</v>
      </c>
      <c r="Q231" s="148" t="str">
        <f>ifna(VLookup(H231, PLA!A:C, 3, 0),"")</f>
        <v/>
      </c>
      <c r="R231" s="148">
        <f>ifna(VLookup(H231, Sv!A:B, 2, 0),"")</f>
        <v>32</v>
      </c>
      <c r="S231" s="147" t="str">
        <f t="shared" si="2"/>
        <v>sunflora</v>
      </c>
    </row>
    <row r="232" ht="31.5" customHeight="1">
      <c r="A232" s="85">
        <v>231.0</v>
      </c>
      <c r="B232" s="85">
        <v>1.0</v>
      </c>
      <c r="C232" s="85">
        <v>9.0</v>
      </c>
      <c r="D232" s="85">
        <v>13.0</v>
      </c>
      <c r="E232" s="85">
        <v>3.0</v>
      </c>
      <c r="F232" s="85">
        <v>1.0</v>
      </c>
      <c r="G232" s="42" t="str">
        <f>ifna(VLookup(S232,Shiny!B:C, 2, 0),"")</f>
        <v/>
      </c>
      <c r="H232" s="154" t="s">
        <v>271</v>
      </c>
      <c r="I232" s="155">
        <v>193.0</v>
      </c>
      <c r="J232" s="156">
        <f>IFNA(VLOOKUP(S232,'Imported Index'!C:D,2,0),1)</f>
        <v>1</v>
      </c>
      <c r="K232" s="157"/>
      <c r="L232" s="157"/>
      <c r="M232" s="42"/>
      <c r="N232" s="42"/>
      <c r="O232" s="157" t="str">
        <f>ifna(VLookup(H232, SwSh!A:B, 2, 0),"")</f>
        <v/>
      </c>
      <c r="P232" s="158">
        <f t="shared" si="10"/>
        <v>193</v>
      </c>
      <c r="Q232" s="157">
        <f>ifna(VLookup(H232, PLA!A:C, 3, 0),"")</f>
        <v>105</v>
      </c>
      <c r="R232" s="157" t="str">
        <f>ifna(VLookup(H232, Sv!A:B, 2, 0),"")</f>
        <v>K003</v>
      </c>
      <c r="S232" s="42" t="str">
        <f t="shared" si="2"/>
        <v>yanma</v>
      </c>
    </row>
    <row r="233" ht="31.5" customHeight="1">
      <c r="A233" s="146">
        <v>232.0</v>
      </c>
      <c r="B233" s="146">
        <v>1.0</v>
      </c>
      <c r="C233" s="146">
        <v>9.0</v>
      </c>
      <c r="D233" s="146">
        <v>14.0</v>
      </c>
      <c r="E233" s="146">
        <v>3.0</v>
      </c>
      <c r="F233" s="146">
        <v>2.0</v>
      </c>
      <c r="G233" s="147" t="str">
        <f>ifna(VLookup(S233,Shiny!B:C, 2, 0),"")</f>
        <v/>
      </c>
      <c r="H233" s="159" t="s">
        <v>272</v>
      </c>
      <c r="I233" s="160">
        <v>194.0</v>
      </c>
      <c r="J233" s="151">
        <f>IFNA(VLOOKUP(S233,'Imported Index'!C:D,2,0),1)</f>
        <v>1</v>
      </c>
      <c r="K233" s="151"/>
      <c r="L233" s="148" t="s">
        <v>90</v>
      </c>
      <c r="M233" s="147"/>
      <c r="N233" s="147"/>
      <c r="O233" s="148">
        <f>ifna(VLookup(H233, SwSh!A:B, 2, 0),"")</f>
        <v>58</v>
      </c>
      <c r="P233" s="161">
        <f t="shared" si="10"/>
        <v>194</v>
      </c>
      <c r="Q233" s="148" t="str">
        <f>ifna(VLookup(H233, PLA!A:C, 3, 0),"")</f>
        <v/>
      </c>
      <c r="R233" s="148">
        <f>ifna(VLookup(H233, Sv!A:B, 2, 0),"")</f>
        <v>53</v>
      </c>
      <c r="S233" s="147" t="str">
        <f t="shared" si="2"/>
        <v>wooper</v>
      </c>
    </row>
    <row r="234" ht="31.5" customHeight="1">
      <c r="A234" s="85">
        <v>233.0</v>
      </c>
      <c r="B234" s="85">
        <v>1.0</v>
      </c>
      <c r="C234" s="85">
        <v>9.0</v>
      </c>
      <c r="D234" s="85">
        <v>15.0</v>
      </c>
      <c r="E234" s="85">
        <v>3.0</v>
      </c>
      <c r="F234" s="85">
        <v>3.0</v>
      </c>
      <c r="G234" s="42" t="str">
        <f>ifna(VLookup(S234,Shiny!B:C, 2, 0),"")</f>
        <v/>
      </c>
      <c r="H234" s="154" t="s">
        <v>272</v>
      </c>
      <c r="I234" s="155">
        <v>194.0</v>
      </c>
      <c r="J234" s="156">
        <f>IFNA(VLOOKUP(S234,'Imported Index'!C:D,2,0),1)</f>
        <v>1</v>
      </c>
      <c r="K234" s="156"/>
      <c r="L234" s="157" t="s">
        <v>273</v>
      </c>
      <c r="M234" s="85">
        <v>-1.0</v>
      </c>
      <c r="N234" s="85"/>
      <c r="O234" s="157">
        <f>ifna(VLookup(H234, SwSh!A:B, 2, 0),"")</f>
        <v>58</v>
      </c>
      <c r="P234" s="158">
        <f t="shared" si="10"/>
        <v>194</v>
      </c>
      <c r="Q234" s="157" t="str">
        <f>ifna(VLookup(H234, PLA!A:C, 3, 0),"")</f>
        <v/>
      </c>
      <c r="R234" s="157">
        <f>ifna(VLookup(H234, Sv!A:B, 2, 0),"")</f>
        <v>53</v>
      </c>
      <c r="S234" s="42" t="str">
        <f t="shared" si="2"/>
        <v>wooper-1</v>
      </c>
    </row>
    <row r="235" ht="31.5" customHeight="1">
      <c r="A235" s="146">
        <v>234.0</v>
      </c>
      <c r="B235" s="146">
        <v>1.0</v>
      </c>
      <c r="C235" s="146">
        <v>9.0</v>
      </c>
      <c r="D235" s="146">
        <v>16.0</v>
      </c>
      <c r="E235" s="146">
        <v>3.0</v>
      </c>
      <c r="F235" s="146">
        <v>4.0</v>
      </c>
      <c r="G235" s="147" t="str">
        <f>ifna(VLookup(S235,Shiny!B:C, 2, 0),"")</f>
        <v/>
      </c>
      <c r="H235" s="159" t="s">
        <v>274</v>
      </c>
      <c r="I235" s="160">
        <v>195.0</v>
      </c>
      <c r="J235" s="151">
        <f>IFNA(VLOOKUP(S235,'Imported Index'!C:D,2,0),1)</f>
        <v>1</v>
      </c>
      <c r="K235" s="148"/>
      <c r="L235" s="148"/>
      <c r="M235" s="147"/>
      <c r="N235" s="147"/>
      <c r="O235" s="148">
        <f>ifna(VLookup(H235, SwSh!A:B, 2, 0),"")</f>
        <v>59</v>
      </c>
      <c r="P235" s="161">
        <f t="shared" si="10"/>
        <v>195</v>
      </c>
      <c r="Q235" s="148" t="str">
        <f>ifna(VLookup(H235, PLA!A:C, 3, 0),"")</f>
        <v/>
      </c>
      <c r="R235" s="148" t="str">
        <f>ifna(VLookup(H235, Sv!A:B, 2, 0),"")</f>
        <v>K006</v>
      </c>
      <c r="S235" s="147" t="str">
        <f t="shared" si="2"/>
        <v>quagsire</v>
      </c>
    </row>
    <row r="236" ht="31.5" customHeight="1">
      <c r="A236" s="85">
        <v>235.0</v>
      </c>
      <c r="B236" s="85">
        <v>1.0</v>
      </c>
      <c r="C236" s="85">
        <v>9.0</v>
      </c>
      <c r="D236" s="85">
        <v>17.0</v>
      </c>
      <c r="E236" s="85">
        <v>3.0</v>
      </c>
      <c r="F236" s="85">
        <v>5.0</v>
      </c>
      <c r="G236" s="42" t="str">
        <f>ifna(VLookup(S236,Shiny!B:C, 2, 0),"")</f>
        <v/>
      </c>
      <c r="H236" s="154" t="s">
        <v>275</v>
      </c>
      <c r="I236" s="155">
        <v>196.0</v>
      </c>
      <c r="J236" s="156">
        <f>IFNA(VLOOKUP(S236,'Imported Index'!C:D,2,0),1)</f>
        <v>1</v>
      </c>
      <c r="K236" s="156"/>
      <c r="L236" s="157"/>
      <c r="M236" s="42"/>
      <c r="N236" s="42"/>
      <c r="O236" s="157">
        <f>ifna(VLookup(H236, SwSh!A:B, 2, 0),"")</f>
        <v>79</v>
      </c>
      <c r="P236" s="158">
        <f t="shared" si="10"/>
        <v>196</v>
      </c>
      <c r="Q236" s="157">
        <f>ifna(VLookup(H236, PLA!A:C, 3, 0),"")</f>
        <v>29</v>
      </c>
      <c r="R236" s="157">
        <f>ifna(VLookup(H236, Sv!A:B, 2, 0),"")</f>
        <v>183</v>
      </c>
      <c r="S236" s="42" t="str">
        <f t="shared" si="2"/>
        <v>espeon</v>
      </c>
    </row>
    <row r="237" ht="31.5" customHeight="1">
      <c r="A237" s="146">
        <v>236.0</v>
      </c>
      <c r="B237" s="146">
        <v>1.0</v>
      </c>
      <c r="C237" s="146">
        <v>9.0</v>
      </c>
      <c r="D237" s="146">
        <v>18.0</v>
      </c>
      <c r="E237" s="146">
        <v>3.0</v>
      </c>
      <c r="F237" s="146">
        <v>6.0</v>
      </c>
      <c r="G237" s="147" t="str">
        <f>ifna(VLookup(S237,Shiny!B:C, 2, 0),"")</f>
        <v/>
      </c>
      <c r="H237" s="159" t="s">
        <v>276</v>
      </c>
      <c r="I237" s="160">
        <v>197.0</v>
      </c>
      <c r="J237" s="151">
        <f>IFNA(VLOOKUP(S237,'Imported Index'!C:D,2,0),1)</f>
        <v>1</v>
      </c>
      <c r="K237" s="151"/>
      <c r="L237" s="148"/>
      <c r="M237" s="147"/>
      <c r="N237" s="147"/>
      <c r="O237" s="148">
        <f>ifna(VLookup(H237, SwSh!A:B, 2, 0),"")</f>
        <v>78</v>
      </c>
      <c r="P237" s="161">
        <f t="shared" si="10"/>
        <v>197</v>
      </c>
      <c r="Q237" s="148">
        <f>ifna(VLookup(H237, PLA!A:C, 3, 0),"")</f>
        <v>30</v>
      </c>
      <c r="R237" s="148">
        <f>ifna(VLookup(H237, Sv!A:B, 2, 0),"")</f>
        <v>184</v>
      </c>
      <c r="S237" s="147" t="str">
        <f t="shared" si="2"/>
        <v>umbreon</v>
      </c>
    </row>
    <row r="238" ht="31.5" customHeight="1">
      <c r="A238" s="85">
        <v>237.0</v>
      </c>
      <c r="B238" s="85">
        <v>1.0</v>
      </c>
      <c r="C238" s="85">
        <v>9.0</v>
      </c>
      <c r="D238" s="85">
        <v>19.0</v>
      </c>
      <c r="E238" s="85">
        <v>4.0</v>
      </c>
      <c r="F238" s="85">
        <v>1.0</v>
      </c>
      <c r="G238" s="42" t="str">
        <f>ifna(VLookup(S238,Shiny!B:C, 2, 0),"")</f>
        <v/>
      </c>
      <c r="H238" s="154" t="s">
        <v>277</v>
      </c>
      <c r="I238" s="155">
        <v>198.0</v>
      </c>
      <c r="J238" s="156">
        <f>IFNA(VLOOKUP(S238,'Imported Index'!C:D,2,0),1)</f>
        <v>1</v>
      </c>
      <c r="K238" s="156"/>
      <c r="L238" s="157"/>
      <c r="M238" s="42"/>
      <c r="N238" s="42"/>
      <c r="O238" s="157" t="str">
        <f>ifna(VLookup(H238, SwSh!A:B, 2, 0),"")</f>
        <v/>
      </c>
      <c r="P238" s="158">
        <f t="shared" si="10"/>
        <v>198</v>
      </c>
      <c r="Q238" s="157">
        <f>ifna(VLookup(H238, PLA!A:C, 3, 0),"")</f>
        <v>140</v>
      </c>
      <c r="R238" s="157">
        <f>ifna(VLookup(H238, Sv!A:B, 2, 0),"")</f>
        <v>232</v>
      </c>
      <c r="S238" s="42" t="str">
        <f t="shared" si="2"/>
        <v>murkrow</v>
      </c>
    </row>
    <row r="239" ht="31.5" customHeight="1">
      <c r="A239" s="146">
        <v>238.0</v>
      </c>
      <c r="B239" s="146">
        <v>1.0</v>
      </c>
      <c r="C239" s="146">
        <v>9.0</v>
      </c>
      <c r="D239" s="146">
        <v>20.0</v>
      </c>
      <c r="E239" s="146">
        <v>4.0</v>
      </c>
      <c r="F239" s="146">
        <v>2.0</v>
      </c>
      <c r="G239" s="147" t="str">
        <f>ifna(VLookup(S239,Shiny!B:C, 2, 0),"")</f>
        <v/>
      </c>
      <c r="H239" s="159" t="s">
        <v>278</v>
      </c>
      <c r="I239" s="160">
        <v>199.0</v>
      </c>
      <c r="J239" s="151">
        <f>IFNA(VLOOKUP(S239,'Imported Index'!C:D,2,0),1)</f>
        <v>1</v>
      </c>
      <c r="K239" s="151"/>
      <c r="L239" s="148" t="s">
        <v>90</v>
      </c>
      <c r="M239" s="147"/>
      <c r="N239" s="147"/>
      <c r="O239" s="148">
        <f>ifna(VLookup(H239, SwSh!A:B, 2, 0),"")</f>
        <v>3</v>
      </c>
      <c r="P239" s="161">
        <f t="shared" si="10"/>
        <v>199</v>
      </c>
      <c r="Q239" s="148" t="str">
        <f>ifna(VLookup(H239, PLA!A:C, 3, 0),"")</f>
        <v/>
      </c>
      <c r="R239" s="148">
        <f>ifna(VLookup(H239, Sv!A:B, 2, 0),"")</f>
        <v>326</v>
      </c>
      <c r="S239" s="147" t="str">
        <f t="shared" si="2"/>
        <v>slowking</v>
      </c>
    </row>
    <row r="240" ht="31.5" customHeight="1">
      <c r="A240" s="85">
        <v>239.0</v>
      </c>
      <c r="B240" s="85">
        <v>1.0</v>
      </c>
      <c r="C240" s="85">
        <v>9.0</v>
      </c>
      <c r="D240" s="85">
        <v>21.0</v>
      </c>
      <c r="E240" s="85">
        <v>4.0</v>
      </c>
      <c r="F240" s="85">
        <v>3.0</v>
      </c>
      <c r="G240" s="42" t="str">
        <f>ifna(VLookup(S240,Shiny!B:C, 2, 0),"")</f>
        <v/>
      </c>
      <c r="H240" s="154" t="s">
        <v>278</v>
      </c>
      <c r="I240" s="155">
        <v>199.0</v>
      </c>
      <c r="J240" s="156">
        <f>IFNA(VLOOKUP(S240,'Imported Index'!C:D,2,0),1)</f>
        <v>1</v>
      </c>
      <c r="K240" s="156"/>
      <c r="L240" s="157" t="s">
        <v>125</v>
      </c>
      <c r="M240" s="85">
        <v>-1.0</v>
      </c>
      <c r="N240" s="42"/>
      <c r="O240" s="157">
        <f>ifna(VLookup(H240, SwSh!A:B, 2, 0),"")</f>
        <v>3</v>
      </c>
      <c r="P240" s="162"/>
      <c r="Q240" s="157" t="str">
        <f>ifna(VLookup(H240, PLA!A:C, 3, 0),"")</f>
        <v/>
      </c>
      <c r="R240" s="157">
        <f>ifna(VLookup(H240, Sv!A:B, 2, 0),"")</f>
        <v>326</v>
      </c>
      <c r="S240" s="42" t="str">
        <f t="shared" si="2"/>
        <v>slowking-1</v>
      </c>
    </row>
    <row r="241" ht="31.5" customHeight="1">
      <c r="A241" s="146">
        <v>240.0</v>
      </c>
      <c r="B241" s="146">
        <v>1.0</v>
      </c>
      <c r="C241" s="146">
        <v>9.0</v>
      </c>
      <c r="D241" s="146">
        <v>22.0</v>
      </c>
      <c r="E241" s="146">
        <v>4.0</v>
      </c>
      <c r="F241" s="146">
        <v>4.0</v>
      </c>
      <c r="G241" s="147" t="str">
        <f>ifna(VLookup(S241,Shiny!B:C, 2, 0),"")</f>
        <v/>
      </c>
      <c r="H241" s="159" t="s">
        <v>279</v>
      </c>
      <c r="I241" s="160">
        <v>200.0</v>
      </c>
      <c r="J241" s="151">
        <f>IFNA(VLOOKUP(S241,'Imported Index'!C:D,2,0),1)</f>
        <v>1</v>
      </c>
      <c r="K241" s="151"/>
      <c r="L241" s="148"/>
      <c r="M241" s="147"/>
      <c r="N241" s="147"/>
      <c r="O241" s="148" t="str">
        <f>ifna(VLookup(H241, SwSh!A:B, 2, 0),"")</f>
        <v/>
      </c>
      <c r="P241" s="161">
        <f t="shared" ref="P241:P279" si="11">ifna((I241),"")</f>
        <v>200</v>
      </c>
      <c r="Q241" s="148">
        <f>ifna(VLookup(H241, PLA!A:C, 3, 0),"")</f>
        <v>197</v>
      </c>
      <c r="R241" s="148">
        <f>ifna(VLookup(H241, Sv!A:B, 2, 0),"")</f>
        <v>114</v>
      </c>
      <c r="S241" s="147" t="str">
        <f t="shared" si="2"/>
        <v>misdreavus</v>
      </c>
    </row>
    <row r="242" ht="31.5" customHeight="1">
      <c r="A242" s="85">
        <v>241.0</v>
      </c>
      <c r="B242" s="85">
        <v>1.0</v>
      </c>
      <c r="C242" s="85">
        <v>9.0</v>
      </c>
      <c r="D242" s="85">
        <v>23.0</v>
      </c>
      <c r="E242" s="85">
        <v>4.0</v>
      </c>
      <c r="F242" s="85">
        <v>5.0</v>
      </c>
      <c r="G242" s="42" t="str">
        <f>ifna(VLookup(S242,Shiny!B:C, 2, 0),"")</f>
        <v/>
      </c>
      <c r="H242" s="154" t="s">
        <v>280</v>
      </c>
      <c r="I242" s="155">
        <v>201.0</v>
      </c>
      <c r="J242" s="156">
        <f>IFNA(VLOOKUP(S242,'Imported Index'!C:D,2,0),1)</f>
        <v>1</v>
      </c>
      <c r="K242" s="157"/>
      <c r="L242" s="157" t="s">
        <v>281</v>
      </c>
      <c r="M242" s="85"/>
      <c r="N242" s="42"/>
      <c r="O242" s="157" t="str">
        <f>ifna(VLookup(H242, SwSh!A:B, 2, 0),"")</f>
        <v/>
      </c>
      <c r="P242" s="158">
        <f t="shared" si="11"/>
        <v>201</v>
      </c>
      <c r="Q242" s="157">
        <f>ifna(VLookup(H242, PLA!A:C, 3, 0),"")</f>
        <v>142</v>
      </c>
      <c r="R242" s="157" t="str">
        <f>ifna(VLookup(H242, Sv!A:B, 2, 0),"")</f>
        <v/>
      </c>
      <c r="S242" s="42" t="str">
        <f t="shared" si="2"/>
        <v>unown</v>
      </c>
    </row>
    <row r="243" ht="31.5" customHeight="1">
      <c r="A243" s="146">
        <v>242.0</v>
      </c>
      <c r="B243" s="146">
        <v>1.0</v>
      </c>
      <c r="C243" s="146">
        <v>9.0</v>
      </c>
      <c r="D243" s="146">
        <v>24.0</v>
      </c>
      <c r="E243" s="146">
        <v>4.0</v>
      </c>
      <c r="F243" s="146">
        <v>6.0</v>
      </c>
      <c r="G243" s="147" t="str">
        <f>ifna(VLookup(S243,Shiny!B:C, 2, 0),"")</f>
        <v/>
      </c>
      <c r="H243" s="159" t="s">
        <v>280</v>
      </c>
      <c r="I243" s="160">
        <v>201.0</v>
      </c>
      <c r="J243" s="151">
        <f>IFNA(VLOOKUP(S243,'Imported Index'!C:D,2,0),1)</f>
        <v>1</v>
      </c>
      <c r="K243" s="148"/>
      <c r="L243" s="148" t="s">
        <v>282</v>
      </c>
      <c r="M243" s="146">
        <v>-1.0</v>
      </c>
      <c r="N243" s="147"/>
      <c r="O243" s="148" t="str">
        <f>ifna(VLookup(H243, SwSh!A:B, 2, 0),"")</f>
        <v/>
      </c>
      <c r="P243" s="161">
        <f t="shared" si="11"/>
        <v>201</v>
      </c>
      <c r="Q243" s="148">
        <f>ifna(VLookup(H243, PLA!A:C, 3, 0),"")</f>
        <v>142</v>
      </c>
      <c r="R243" s="148" t="str">
        <f>ifna(VLookup(H243, Sv!A:B, 2, 0),"")</f>
        <v/>
      </c>
      <c r="S243" s="147" t="str">
        <f t="shared" si="2"/>
        <v>unown-1</v>
      </c>
    </row>
    <row r="244" ht="31.5" customHeight="1">
      <c r="A244" s="85">
        <v>243.0</v>
      </c>
      <c r="B244" s="85">
        <v>1.0</v>
      </c>
      <c r="C244" s="85">
        <v>9.0</v>
      </c>
      <c r="D244" s="85">
        <v>25.0</v>
      </c>
      <c r="E244" s="85">
        <v>5.0</v>
      </c>
      <c r="F244" s="85">
        <v>1.0</v>
      </c>
      <c r="G244" s="42" t="str">
        <f>ifna(VLookup(S244,Shiny!B:C, 2, 0),"")</f>
        <v/>
      </c>
      <c r="H244" s="154" t="s">
        <v>280</v>
      </c>
      <c r="I244" s="155">
        <v>201.0</v>
      </c>
      <c r="J244" s="156">
        <f>IFNA(VLOOKUP(S244,'Imported Index'!C:D,2,0),1)</f>
        <v>1</v>
      </c>
      <c r="K244" s="157"/>
      <c r="L244" s="157" t="s">
        <v>283</v>
      </c>
      <c r="M244" s="165">
        <v>-2.0</v>
      </c>
      <c r="N244" s="157"/>
      <c r="O244" s="157" t="str">
        <f>ifna(VLookup(H244, SwSh!A:B, 2, 0),"")</f>
        <v/>
      </c>
      <c r="P244" s="158">
        <f t="shared" si="11"/>
        <v>201</v>
      </c>
      <c r="Q244" s="157">
        <f>ifna(VLookup(H244, PLA!A:C, 3, 0),"")</f>
        <v>142</v>
      </c>
      <c r="R244" s="157" t="str">
        <f>ifna(VLookup(H244, Sv!A:B, 2, 0),"")</f>
        <v/>
      </c>
      <c r="S244" s="42" t="str">
        <f t="shared" si="2"/>
        <v>unown-2</v>
      </c>
    </row>
    <row r="245" ht="31.5" customHeight="1">
      <c r="A245" s="146">
        <v>244.0</v>
      </c>
      <c r="B245" s="146">
        <v>1.0</v>
      </c>
      <c r="C245" s="146">
        <v>9.0</v>
      </c>
      <c r="D245" s="146">
        <v>26.0</v>
      </c>
      <c r="E245" s="146">
        <v>5.0</v>
      </c>
      <c r="F245" s="146">
        <v>2.0</v>
      </c>
      <c r="G245" s="147" t="str">
        <f>ifna(VLookup(S245,Shiny!B:C, 2, 0),"")</f>
        <v/>
      </c>
      <c r="H245" s="159" t="s">
        <v>280</v>
      </c>
      <c r="I245" s="160">
        <v>201.0</v>
      </c>
      <c r="J245" s="151">
        <f>IFNA(VLOOKUP(S245,'Imported Index'!C:D,2,0),1)</f>
        <v>1</v>
      </c>
      <c r="K245" s="148"/>
      <c r="L245" s="148" t="s">
        <v>284</v>
      </c>
      <c r="M245" s="146">
        <v>-3.0</v>
      </c>
      <c r="N245" s="147"/>
      <c r="O245" s="148" t="str">
        <f>ifna(VLookup(H245, SwSh!A:B, 2, 0),"")</f>
        <v/>
      </c>
      <c r="P245" s="161">
        <f t="shared" si="11"/>
        <v>201</v>
      </c>
      <c r="Q245" s="148">
        <f>ifna(VLookup(H245, PLA!A:C, 3, 0),"")</f>
        <v>142</v>
      </c>
      <c r="R245" s="148" t="str">
        <f>ifna(VLookup(H245, Sv!A:B, 2, 0),"")</f>
        <v/>
      </c>
      <c r="S245" s="147" t="str">
        <f t="shared" si="2"/>
        <v>unown-3</v>
      </c>
    </row>
    <row r="246" ht="31.5" customHeight="1">
      <c r="A246" s="85">
        <v>245.0</v>
      </c>
      <c r="B246" s="85">
        <v>1.0</v>
      </c>
      <c r="C246" s="85">
        <v>9.0</v>
      </c>
      <c r="D246" s="85">
        <v>27.0</v>
      </c>
      <c r="E246" s="85">
        <v>5.0</v>
      </c>
      <c r="F246" s="85">
        <v>3.0</v>
      </c>
      <c r="G246" s="42" t="str">
        <f>ifna(VLookup(S246,Shiny!B:C, 2, 0),"")</f>
        <v/>
      </c>
      <c r="H246" s="154" t="s">
        <v>280</v>
      </c>
      <c r="I246" s="155">
        <v>201.0</v>
      </c>
      <c r="J246" s="156">
        <f>IFNA(VLOOKUP(S246,'Imported Index'!C:D,2,0),1)</f>
        <v>1</v>
      </c>
      <c r="K246" s="157"/>
      <c r="L246" s="157" t="s">
        <v>285</v>
      </c>
      <c r="M246" s="165">
        <v>-4.0</v>
      </c>
      <c r="N246" s="42"/>
      <c r="O246" s="157" t="str">
        <f>ifna(VLookup(H246, SwSh!A:B, 2, 0),"")</f>
        <v/>
      </c>
      <c r="P246" s="158">
        <f t="shared" si="11"/>
        <v>201</v>
      </c>
      <c r="Q246" s="157">
        <f>ifna(VLookup(H246, PLA!A:C, 3, 0),"")</f>
        <v>142</v>
      </c>
      <c r="R246" s="157" t="str">
        <f>ifna(VLookup(H246, Sv!A:B, 2, 0),"")</f>
        <v/>
      </c>
      <c r="S246" s="42" t="str">
        <f t="shared" si="2"/>
        <v>unown-4</v>
      </c>
    </row>
    <row r="247" ht="31.5" customHeight="1">
      <c r="A247" s="146">
        <v>246.0</v>
      </c>
      <c r="B247" s="146">
        <v>1.0</v>
      </c>
      <c r="C247" s="146">
        <v>9.0</v>
      </c>
      <c r="D247" s="146">
        <v>28.0</v>
      </c>
      <c r="E247" s="146">
        <v>5.0</v>
      </c>
      <c r="F247" s="146">
        <v>4.0</v>
      </c>
      <c r="G247" s="147" t="str">
        <f>ifna(VLookup(S247,Shiny!B:C, 2, 0),"")</f>
        <v/>
      </c>
      <c r="H247" s="159" t="s">
        <v>280</v>
      </c>
      <c r="I247" s="160">
        <v>201.0</v>
      </c>
      <c r="J247" s="151">
        <f>IFNA(VLOOKUP(S247,'Imported Index'!C:D,2,0),1)</f>
        <v>1</v>
      </c>
      <c r="K247" s="148"/>
      <c r="L247" s="148" t="s">
        <v>286</v>
      </c>
      <c r="M247" s="146">
        <v>-5.0</v>
      </c>
      <c r="N247" s="147"/>
      <c r="O247" s="148" t="str">
        <f>ifna(VLookup(H247, SwSh!A:B, 2, 0),"")</f>
        <v/>
      </c>
      <c r="P247" s="161">
        <f t="shared" si="11"/>
        <v>201</v>
      </c>
      <c r="Q247" s="148">
        <f>ifna(VLookup(H247, PLA!A:C, 3, 0),"")</f>
        <v>142</v>
      </c>
      <c r="R247" s="148" t="str">
        <f>ifna(VLookup(H247, Sv!A:B, 2, 0),"")</f>
        <v/>
      </c>
      <c r="S247" s="147" t="str">
        <f t="shared" si="2"/>
        <v>unown-5</v>
      </c>
    </row>
    <row r="248" ht="31.5" customHeight="1">
      <c r="A248" s="85">
        <v>247.0</v>
      </c>
      <c r="B248" s="85">
        <v>1.0</v>
      </c>
      <c r="C248" s="85">
        <v>9.0</v>
      </c>
      <c r="D248" s="85">
        <v>29.0</v>
      </c>
      <c r="E248" s="85">
        <v>5.0</v>
      </c>
      <c r="F248" s="85">
        <v>5.0</v>
      </c>
      <c r="G248" s="42" t="str">
        <f>ifna(VLookup(S248,Shiny!B:C, 2, 0),"")</f>
        <v/>
      </c>
      <c r="H248" s="154" t="s">
        <v>280</v>
      </c>
      <c r="I248" s="155">
        <v>201.0</v>
      </c>
      <c r="J248" s="156">
        <f>IFNA(VLOOKUP(S248,'Imported Index'!C:D,2,0),1)</f>
        <v>1</v>
      </c>
      <c r="K248" s="157"/>
      <c r="L248" s="157" t="s">
        <v>287</v>
      </c>
      <c r="M248" s="165">
        <v>-6.0</v>
      </c>
      <c r="N248" s="42"/>
      <c r="O248" s="157" t="str">
        <f>ifna(VLookup(H248, SwSh!A:B, 2, 0),"")</f>
        <v/>
      </c>
      <c r="P248" s="158">
        <f t="shared" si="11"/>
        <v>201</v>
      </c>
      <c r="Q248" s="157">
        <f>ifna(VLookup(H248, PLA!A:C, 3, 0),"")</f>
        <v>142</v>
      </c>
      <c r="R248" s="157" t="str">
        <f>ifna(VLookup(H248, Sv!A:B, 2, 0),"")</f>
        <v/>
      </c>
      <c r="S248" s="42" t="str">
        <f t="shared" si="2"/>
        <v>unown-6</v>
      </c>
    </row>
    <row r="249" ht="31.5" customHeight="1">
      <c r="A249" s="146">
        <v>248.0</v>
      </c>
      <c r="B249" s="146">
        <v>1.0</v>
      </c>
      <c r="C249" s="146">
        <v>9.0</v>
      </c>
      <c r="D249" s="146">
        <v>30.0</v>
      </c>
      <c r="E249" s="146">
        <v>5.0</v>
      </c>
      <c r="F249" s="146">
        <v>6.0</v>
      </c>
      <c r="G249" s="147" t="str">
        <f>ifna(VLookup(S249,Shiny!B:C, 2, 0),"")</f>
        <v/>
      </c>
      <c r="H249" s="159" t="s">
        <v>280</v>
      </c>
      <c r="I249" s="160">
        <v>201.0</v>
      </c>
      <c r="J249" s="151">
        <f>IFNA(VLOOKUP(S249,'Imported Index'!C:D,2,0),1)</f>
        <v>1</v>
      </c>
      <c r="K249" s="148"/>
      <c r="L249" s="148" t="s">
        <v>288</v>
      </c>
      <c r="M249" s="146">
        <v>-7.0</v>
      </c>
      <c r="N249" s="147"/>
      <c r="O249" s="148" t="str">
        <f>ifna(VLookup(H249, SwSh!A:B, 2, 0),"")</f>
        <v/>
      </c>
      <c r="P249" s="161">
        <f t="shared" si="11"/>
        <v>201</v>
      </c>
      <c r="Q249" s="148">
        <f>ifna(VLookup(H249, PLA!A:C, 3, 0),"")</f>
        <v>142</v>
      </c>
      <c r="R249" s="148" t="str">
        <f>ifna(VLookup(H249, Sv!A:B, 2, 0),"")</f>
        <v/>
      </c>
      <c r="S249" s="147" t="str">
        <f t="shared" si="2"/>
        <v>unown-7</v>
      </c>
    </row>
    <row r="250" ht="31.5" customHeight="1">
      <c r="A250" s="85">
        <v>249.0</v>
      </c>
      <c r="B250" s="85">
        <v>1.0</v>
      </c>
      <c r="C250" s="85">
        <v>10.0</v>
      </c>
      <c r="D250" s="85">
        <v>1.0</v>
      </c>
      <c r="E250" s="85">
        <v>1.0</v>
      </c>
      <c r="F250" s="85">
        <v>1.0</v>
      </c>
      <c r="G250" s="42" t="str">
        <f>ifna(VLookup(S250,Shiny!B:C, 2, 0),"")</f>
        <v/>
      </c>
      <c r="H250" s="154" t="s">
        <v>280</v>
      </c>
      <c r="I250" s="155">
        <v>201.0</v>
      </c>
      <c r="J250" s="156">
        <f>IFNA(VLOOKUP(S250,'Imported Index'!C:D,2,0),1)</f>
        <v>1</v>
      </c>
      <c r="K250" s="157"/>
      <c r="L250" s="157" t="s">
        <v>289</v>
      </c>
      <c r="M250" s="165">
        <v>-8.0</v>
      </c>
      <c r="N250" s="42"/>
      <c r="O250" s="157" t="str">
        <f>ifna(VLookup(H250, SwSh!A:B, 2, 0),"")</f>
        <v/>
      </c>
      <c r="P250" s="158">
        <f t="shared" si="11"/>
        <v>201</v>
      </c>
      <c r="Q250" s="157">
        <f>ifna(VLookup(H250, PLA!A:C, 3, 0),"")</f>
        <v>142</v>
      </c>
      <c r="R250" s="157" t="str">
        <f>ifna(VLookup(H250, Sv!A:B, 2, 0),"")</f>
        <v/>
      </c>
      <c r="S250" s="42" t="str">
        <f t="shared" si="2"/>
        <v>unown-8</v>
      </c>
    </row>
    <row r="251" ht="31.5" customHeight="1">
      <c r="A251" s="146">
        <v>250.0</v>
      </c>
      <c r="B251" s="146">
        <v>1.0</v>
      </c>
      <c r="C251" s="146">
        <v>10.0</v>
      </c>
      <c r="D251" s="146">
        <v>2.0</v>
      </c>
      <c r="E251" s="146">
        <v>1.0</v>
      </c>
      <c r="F251" s="146">
        <v>2.0</v>
      </c>
      <c r="G251" s="147" t="str">
        <f>ifna(VLookup(S251,Shiny!B:C, 2, 0),"")</f>
        <v/>
      </c>
      <c r="H251" s="159" t="s">
        <v>280</v>
      </c>
      <c r="I251" s="160">
        <v>201.0</v>
      </c>
      <c r="J251" s="151">
        <f>IFNA(VLOOKUP(S251,'Imported Index'!C:D,2,0),1)</f>
        <v>1</v>
      </c>
      <c r="K251" s="148"/>
      <c r="L251" s="148" t="s">
        <v>290</v>
      </c>
      <c r="M251" s="146">
        <v>-9.0</v>
      </c>
      <c r="N251" s="147"/>
      <c r="O251" s="148" t="str">
        <f>ifna(VLookup(H251, SwSh!A:B, 2, 0),"")</f>
        <v/>
      </c>
      <c r="P251" s="161">
        <f t="shared" si="11"/>
        <v>201</v>
      </c>
      <c r="Q251" s="148">
        <f>ifna(VLookup(H251, PLA!A:C, 3, 0),"")</f>
        <v>142</v>
      </c>
      <c r="R251" s="148" t="str">
        <f>ifna(VLookup(H251, Sv!A:B, 2, 0),"")</f>
        <v/>
      </c>
      <c r="S251" s="147" t="str">
        <f t="shared" si="2"/>
        <v>unown-9</v>
      </c>
    </row>
    <row r="252" ht="31.5" customHeight="1">
      <c r="A252" s="85">
        <v>251.0</v>
      </c>
      <c r="B252" s="85">
        <v>1.0</v>
      </c>
      <c r="C252" s="85">
        <v>10.0</v>
      </c>
      <c r="D252" s="85">
        <v>3.0</v>
      </c>
      <c r="E252" s="85">
        <v>1.0</v>
      </c>
      <c r="F252" s="85">
        <v>3.0</v>
      </c>
      <c r="G252" s="42" t="str">
        <f>ifna(VLookup(S252,Shiny!B:C, 2, 0),"")</f>
        <v/>
      </c>
      <c r="H252" s="154" t="s">
        <v>280</v>
      </c>
      <c r="I252" s="155">
        <v>201.0</v>
      </c>
      <c r="J252" s="156">
        <f>IFNA(VLOOKUP(S252,'Imported Index'!C:D,2,0),1)</f>
        <v>1</v>
      </c>
      <c r="K252" s="157"/>
      <c r="L252" s="157" t="s">
        <v>291</v>
      </c>
      <c r="M252" s="165">
        <v>-10.0</v>
      </c>
      <c r="N252" s="42"/>
      <c r="O252" s="157" t="str">
        <f>ifna(VLookup(H252, SwSh!A:B, 2, 0),"")</f>
        <v/>
      </c>
      <c r="P252" s="158">
        <f t="shared" si="11"/>
        <v>201</v>
      </c>
      <c r="Q252" s="157">
        <f>ifna(VLookup(H252, PLA!A:C, 3, 0),"")</f>
        <v>142</v>
      </c>
      <c r="R252" s="157" t="str">
        <f>ifna(VLookup(H252, Sv!A:B, 2, 0),"")</f>
        <v/>
      </c>
      <c r="S252" s="42" t="str">
        <f t="shared" si="2"/>
        <v>unown-10</v>
      </c>
    </row>
    <row r="253" ht="31.5" customHeight="1">
      <c r="A253" s="146">
        <v>252.0</v>
      </c>
      <c r="B253" s="146">
        <v>1.0</v>
      </c>
      <c r="C253" s="146">
        <v>10.0</v>
      </c>
      <c r="D253" s="146">
        <v>4.0</v>
      </c>
      <c r="E253" s="146">
        <v>1.0</v>
      </c>
      <c r="F253" s="146">
        <v>4.0</v>
      </c>
      <c r="G253" s="147" t="str">
        <f>ifna(VLookup(S253,Shiny!B:C, 2, 0),"")</f>
        <v/>
      </c>
      <c r="H253" s="159" t="s">
        <v>280</v>
      </c>
      <c r="I253" s="160">
        <v>201.0</v>
      </c>
      <c r="J253" s="151">
        <f>IFNA(VLOOKUP(S253,'Imported Index'!C:D,2,0),1)</f>
        <v>1</v>
      </c>
      <c r="K253" s="148"/>
      <c r="L253" s="148" t="s">
        <v>292</v>
      </c>
      <c r="M253" s="146">
        <v>-11.0</v>
      </c>
      <c r="N253" s="147"/>
      <c r="O253" s="148" t="str">
        <f>ifna(VLookup(H253, SwSh!A:B, 2, 0),"")</f>
        <v/>
      </c>
      <c r="P253" s="161">
        <f t="shared" si="11"/>
        <v>201</v>
      </c>
      <c r="Q253" s="148">
        <f>ifna(VLookup(H253, PLA!A:C, 3, 0),"")</f>
        <v>142</v>
      </c>
      <c r="R253" s="148" t="str">
        <f>ifna(VLookup(H253, Sv!A:B, 2, 0),"")</f>
        <v/>
      </c>
      <c r="S253" s="147" t="str">
        <f t="shared" si="2"/>
        <v>unown-11</v>
      </c>
    </row>
    <row r="254" ht="31.5" customHeight="1">
      <c r="A254" s="85">
        <v>253.0</v>
      </c>
      <c r="B254" s="85">
        <v>1.0</v>
      </c>
      <c r="C254" s="85">
        <v>10.0</v>
      </c>
      <c r="D254" s="85">
        <v>5.0</v>
      </c>
      <c r="E254" s="85">
        <v>1.0</v>
      </c>
      <c r="F254" s="85">
        <v>5.0</v>
      </c>
      <c r="G254" s="42" t="str">
        <f>ifna(VLookup(S254,Shiny!B:C, 2, 0),"")</f>
        <v/>
      </c>
      <c r="H254" s="154" t="s">
        <v>280</v>
      </c>
      <c r="I254" s="155">
        <v>201.0</v>
      </c>
      <c r="J254" s="156">
        <f>IFNA(VLOOKUP(S254,'Imported Index'!C:D,2,0),1)</f>
        <v>1</v>
      </c>
      <c r="K254" s="157"/>
      <c r="L254" s="157" t="s">
        <v>293</v>
      </c>
      <c r="M254" s="165">
        <v>-12.0</v>
      </c>
      <c r="N254" s="42"/>
      <c r="O254" s="157" t="str">
        <f>ifna(VLookup(H254, SwSh!A:B, 2, 0),"")</f>
        <v/>
      </c>
      <c r="P254" s="158">
        <f t="shared" si="11"/>
        <v>201</v>
      </c>
      <c r="Q254" s="157">
        <f>ifna(VLookup(H254, PLA!A:C, 3, 0),"")</f>
        <v>142</v>
      </c>
      <c r="R254" s="157" t="str">
        <f>ifna(VLookup(H254, Sv!A:B, 2, 0),"")</f>
        <v/>
      </c>
      <c r="S254" s="42" t="str">
        <f t="shared" si="2"/>
        <v>unown-12</v>
      </c>
    </row>
    <row r="255" ht="31.5" customHeight="1">
      <c r="A255" s="146">
        <v>254.0</v>
      </c>
      <c r="B255" s="146">
        <v>1.0</v>
      </c>
      <c r="C255" s="146">
        <v>10.0</v>
      </c>
      <c r="D255" s="146">
        <v>6.0</v>
      </c>
      <c r="E255" s="146">
        <v>1.0</v>
      </c>
      <c r="F255" s="146">
        <v>6.0</v>
      </c>
      <c r="G255" s="147" t="str">
        <f>ifna(VLookup(S255,Shiny!B:C, 2, 0),"")</f>
        <v/>
      </c>
      <c r="H255" s="159" t="s">
        <v>280</v>
      </c>
      <c r="I255" s="160">
        <v>201.0</v>
      </c>
      <c r="J255" s="151">
        <f>IFNA(VLOOKUP(S255,'Imported Index'!C:D,2,0),1)</f>
        <v>1</v>
      </c>
      <c r="K255" s="148"/>
      <c r="L255" s="148" t="s">
        <v>294</v>
      </c>
      <c r="M255" s="146">
        <v>-13.0</v>
      </c>
      <c r="N255" s="147"/>
      <c r="O255" s="148" t="str">
        <f>ifna(VLookup(H255, SwSh!A:B, 2, 0),"")</f>
        <v/>
      </c>
      <c r="P255" s="161">
        <f t="shared" si="11"/>
        <v>201</v>
      </c>
      <c r="Q255" s="148">
        <f>ifna(VLookup(H255, PLA!A:C, 3, 0),"")</f>
        <v>142</v>
      </c>
      <c r="R255" s="148" t="str">
        <f>ifna(VLookup(H255, Sv!A:B, 2, 0),"")</f>
        <v/>
      </c>
      <c r="S255" s="147" t="str">
        <f t="shared" si="2"/>
        <v>unown-13</v>
      </c>
    </row>
    <row r="256" ht="31.5" customHeight="1">
      <c r="A256" s="85">
        <v>255.0</v>
      </c>
      <c r="B256" s="85">
        <v>1.0</v>
      </c>
      <c r="C256" s="85">
        <v>10.0</v>
      </c>
      <c r="D256" s="85">
        <v>7.0</v>
      </c>
      <c r="E256" s="85">
        <v>2.0</v>
      </c>
      <c r="F256" s="85">
        <v>1.0</v>
      </c>
      <c r="G256" s="42" t="str">
        <f>ifna(VLookup(S256,Shiny!B:C, 2, 0),"")</f>
        <v/>
      </c>
      <c r="H256" s="154" t="s">
        <v>280</v>
      </c>
      <c r="I256" s="155">
        <v>201.0</v>
      </c>
      <c r="J256" s="156">
        <f>IFNA(VLOOKUP(S256,'Imported Index'!C:D,2,0),1)</f>
        <v>1</v>
      </c>
      <c r="K256" s="157"/>
      <c r="L256" s="157" t="s">
        <v>295</v>
      </c>
      <c r="M256" s="165">
        <v>-14.0</v>
      </c>
      <c r="N256" s="42"/>
      <c r="O256" s="157" t="str">
        <f>ifna(VLookup(H256, SwSh!A:B, 2, 0),"")</f>
        <v/>
      </c>
      <c r="P256" s="158">
        <f t="shared" si="11"/>
        <v>201</v>
      </c>
      <c r="Q256" s="157">
        <f>ifna(VLookup(H256, PLA!A:C, 3, 0),"")</f>
        <v>142</v>
      </c>
      <c r="R256" s="157" t="str">
        <f>ifna(VLookup(H256, Sv!A:B, 2, 0),"")</f>
        <v/>
      </c>
      <c r="S256" s="42" t="str">
        <f t="shared" si="2"/>
        <v>unown-14</v>
      </c>
    </row>
    <row r="257" ht="31.5" customHeight="1">
      <c r="A257" s="146">
        <v>256.0</v>
      </c>
      <c r="B257" s="146">
        <v>1.0</v>
      </c>
      <c r="C257" s="146">
        <v>10.0</v>
      </c>
      <c r="D257" s="146">
        <v>8.0</v>
      </c>
      <c r="E257" s="146">
        <v>2.0</v>
      </c>
      <c r="F257" s="146">
        <v>2.0</v>
      </c>
      <c r="G257" s="147" t="str">
        <f>ifna(VLookup(S257,Shiny!B:C, 2, 0),"")</f>
        <v/>
      </c>
      <c r="H257" s="159" t="s">
        <v>280</v>
      </c>
      <c r="I257" s="160">
        <v>201.0</v>
      </c>
      <c r="J257" s="151">
        <f>IFNA(VLOOKUP(S257,'Imported Index'!C:D,2,0),1)</f>
        <v>1</v>
      </c>
      <c r="K257" s="148"/>
      <c r="L257" s="148" t="s">
        <v>296</v>
      </c>
      <c r="M257" s="146">
        <v>-15.0</v>
      </c>
      <c r="N257" s="147"/>
      <c r="O257" s="148" t="str">
        <f>ifna(VLookup(H257, SwSh!A:B, 2, 0),"")</f>
        <v/>
      </c>
      <c r="P257" s="161">
        <f t="shared" si="11"/>
        <v>201</v>
      </c>
      <c r="Q257" s="148">
        <f>ifna(VLookup(H257, PLA!A:C, 3, 0),"")</f>
        <v>142</v>
      </c>
      <c r="R257" s="148" t="str">
        <f>ifna(VLookup(H257, Sv!A:B, 2, 0),"")</f>
        <v/>
      </c>
      <c r="S257" s="147" t="str">
        <f t="shared" si="2"/>
        <v>unown-15</v>
      </c>
    </row>
    <row r="258" ht="31.5" customHeight="1">
      <c r="A258" s="85">
        <v>257.0</v>
      </c>
      <c r="B258" s="85">
        <v>1.0</v>
      </c>
      <c r="C258" s="85">
        <v>10.0</v>
      </c>
      <c r="D258" s="85">
        <v>9.0</v>
      </c>
      <c r="E258" s="85">
        <v>2.0</v>
      </c>
      <c r="F258" s="85">
        <v>3.0</v>
      </c>
      <c r="G258" s="42" t="str">
        <f>ifna(VLookup(S258,Shiny!B:C, 2, 0),"")</f>
        <v/>
      </c>
      <c r="H258" s="154" t="s">
        <v>280</v>
      </c>
      <c r="I258" s="155">
        <v>201.0</v>
      </c>
      <c r="J258" s="156">
        <f>IFNA(VLOOKUP(S258,'Imported Index'!C:D,2,0),1)</f>
        <v>1</v>
      </c>
      <c r="K258" s="157"/>
      <c r="L258" s="157" t="s">
        <v>297</v>
      </c>
      <c r="M258" s="165">
        <v>-16.0</v>
      </c>
      <c r="N258" s="42"/>
      <c r="O258" s="157" t="str">
        <f>ifna(VLookup(H258, SwSh!A:B, 2, 0),"")</f>
        <v/>
      </c>
      <c r="P258" s="158">
        <f t="shared" si="11"/>
        <v>201</v>
      </c>
      <c r="Q258" s="157">
        <f>ifna(VLookup(H258, PLA!A:C, 3, 0),"")</f>
        <v>142</v>
      </c>
      <c r="R258" s="157" t="str">
        <f>ifna(VLookup(H258, Sv!A:B, 2, 0),"")</f>
        <v/>
      </c>
      <c r="S258" s="42" t="str">
        <f t="shared" si="2"/>
        <v>unown-16</v>
      </c>
    </row>
    <row r="259" ht="31.5" customHeight="1">
      <c r="A259" s="146">
        <v>258.0</v>
      </c>
      <c r="B259" s="146">
        <v>1.0</v>
      </c>
      <c r="C259" s="146">
        <v>10.0</v>
      </c>
      <c r="D259" s="146">
        <v>10.0</v>
      </c>
      <c r="E259" s="146">
        <v>2.0</v>
      </c>
      <c r="F259" s="146">
        <v>4.0</v>
      </c>
      <c r="G259" s="147" t="str">
        <f>ifna(VLookup(S259,Shiny!B:C, 2, 0),"")</f>
        <v/>
      </c>
      <c r="H259" s="159" t="s">
        <v>280</v>
      </c>
      <c r="I259" s="160">
        <v>201.0</v>
      </c>
      <c r="J259" s="151">
        <f>IFNA(VLOOKUP(S259,'Imported Index'!C:D,2,0),1)</f>
        <v>1</v>
      </c>
      <c r="K259" s="148"/>
      <c r="L259" s="148" t="s">
        <v>298</v>
      </c>
      <c r="M259" s="146">
        <v>-17.0</v>
      </c>
      <c r="N259" s="147"/>
      <c r="O259" s="148" t="str">
        <f>ifna(VLookup(H259, SwSh!A:B, 2, 0),"")</f>
        <v/>
      </c>
      <c r="P259" s="161">
        <f t="shared" si="11"/>
        <v>201</v>
      </c>
      <c r="Q259" s="148">
        <f>ifna(VLookup(H259, PLA!A:C, 3, 0),"")</f>
        <v>142</v>
      </c>
      <c r="R259" s="148" t="str">
        <f>ifna(VLookup(H259, Sv!A:B, 2, 0),"")</f>
        <v/>
      </c>
      <c r="S259" s="147" t="str">
        <f t="shared" si="2"/>
        <v>unown-17</v>
      </c>
    </row>
    <row r="260" ht="31.5" customHeight="1">
      <c r="A260" s="85">
        <v>259.0</v>
      </c>
      <c r="B260" s="85">
        <v>1.0</v>
      </c>
      <c r="C260" s="85">
        <v>10.0</v>
      </c>
      <c r="D260" s="85">
        <v>11.0</v>
      </c>
      <c r="E260" s="85">
        <v>2.0</v>
      </c>
      <c r="F260" s="85">
        <v>5.0</v>
      </c>
      <c r="G260" s="42" t="str">
        <f>ifna(VLookup(S260,Shiny!B:C, 2, 0),"")</f>
        <v/>
      </c>
      <c r="H260" s="154" t="s">
        <v>280</v>
      </c>
      <c r="I260" s="155">
        <v>201.0</v>
      </c>
      <c r="J260" s="156">
        <f>IFNA(VLOOKUP(S260,'Imported Index'!C:D,2,0),1)</f>
        <v>1</v>
      </c>
      <c r="K260" s="157"/>
      <c r="L260" s="157" t="s">
        <v>299</v>
      </c>
      <c r="M260" s="165">
        <v>-18.0</v>
      </c>
      <c r="N260" s="42"/>
      <c r="O260" s="157" t="str">
        <f>ifna(VLookup(H260, SwSh!A:B, 2, 0),"")</f>
        <v/>
      </c>
      <c r="P260" s="158">
        <f t="shared" si="11"/>
        <v>201</v>
      </c>
      <c r="Q260" s="157">
        <f>ifna(VLookup(H260, PLA!A:C, 3, 0),"")</f>
        <v>142</v>
      </c>
      <c r="R260" s="157" t="str">
        <f>ifna(VLookup(H260, Sv!A:B, 2, 0),"")</f>
        <v/>
      </c>
      <c r="S260" s="42" t="str">
        <f t="shared" si="2"/>
        <v>unown-18</v>
      </c>
    </row>
    <row r="261" ht="31.5" customHeight="1">
      <c r="A261" s="146">
        <v>260.0</v>
      </c>
      <c r="B261" s="146">
        <v>1.0</v>
      </c>
      <c r="C261" s="146">
        <v>10.0</v>
      </c>
      <c r="D261" s="146">
        <v>12.0</v>
      </c>
      <c r="E261" s="146">
        <v>2.0</v>
      </c>
      <c r="F261" s="146">
        <v>6.0</v>
      </c>
      <c r="G261" s="147" t="str">
        <f>ifna(VLookup(S261,Shiny!B:C, 2, 0),"")</f>
        <v/>
      </c>
      <c r="H261" s="159" t="s">
        <v>280</v>
      </c>
      <c r="I261" s="160">
        <v>201.0</v>
      </c>
      <c r="J261" s="151">
        <f>IFNA(VLOOKUP(S261,'Imported Index'!C:D,2,0),1)</f>
        <v>1</v>
      </c>
      <c r="K261" s="148"/>
      <c r="L261" s="148" t="s">
        <v>300</v>
      </c>
      <c r="M261" s="146">
        <v>-19.0</v>
      </c>
      <c r="N261" s="147"/>
      <c r="O261" s="148" t="str">
        <f>ifna(VLookup(H261, SwSh!A:B, 2, 0),"")</f>
        <v/>
      </c>
      <c r="P261" s="161">
        <f t="shared" si="11"/>
        <v>201</v>
      </c>
      <c r="Q261" s="148">
        <f>ifna(VLookup(H261, PLA!A:C, 3, 0),"")</f>
        <v>142</v>
      </c>
      <c r="R261" s="148" t="str">
        <f>ifna(VLookup(H261, Sv!A:B, 2, 0),"")</f>
        <v/>
      </c>
      <c r="S261" s="147" t="str">
        <f t="shared" si="2"/>
        <v>unown-19</v>
      </c>
    </row>
    <row r="262" ht="31.5" customHeight="1">
      <c r="A262" s="85">
        <v>261.0</v>
      </c>
      <c r="B262" s="85">
        <v>1.0</v>
      </c>
      <c r="C262" s="85">
        <v>10.0</v>
      </c>
      <c r="D262" s="85">
        <v>13.0</v>
      </c>
      <c r="E262" s="85">
        <v>3.0</v>
      </c>
      <c r="F262" s="85">
        <v>1.0</v>
      </c>
      <c r="G262" s="42" t="str">
        <f>ifna(VLookup(S262,Shiny!B:C, 2, 0),"")</f>
        <v/>
      </c>
      <c r="H262" s="154" t="s">
        <v>280</v>
      </c>
      <c r="I262" s="155">
        <v>201.0</v>
      </c>
      <c r="J262" s="156">
        <f>IFNA(VLOOKUP(S262,'Imported Index'!C:D,2,0),1)</f>
        <v>1</v>
      </c>
      <c r="K262" s="157"/>
      <c r="L262" s="157" t="s">
        <v>301</v>
      </c>
      <c r="M262" s="165">
        <v>-20.0</v>
      </c>
      <c r="N262" s="42"/>
      <c r="O262" s="157" t="str">
        <f>ifna(VLookup(H262, SwSh!A:B, 2, 0),"")</f>
        <v/>
      </c>
      <c r="P262" s="158">
        <f t="shared" si="11"/>
        <v>201</v>
      </c>
      <c r="Q262" s="157">
        <f>ifna(VLookup(H262, PLA!A:C, 3, 0),"")</f>
        <v>142</v>
      </c>
      <c r="R262" s="157" t="str">
        <f>ifna(VLookup(H262, Sv!A:B, 2, 0),"")</f>
        <v/>
      </c>
      <c r="S262" s="42" t="str">
        <f t="shared" si="2"/>
        <v>unown-20</v>
      </c>
    </row>
    <row r="263" ht="31.5" customHeight="1">
      <c r="A263" s="146">
        <v>262.0</v>
      </c>
      <c r="B263" s="146">
        <v>1.0</v>
      </c>
      <c r="C263" s="146">
        <v>10.0</v>
      </c>
      <c r="D263" s="146">
        <v>14.0</v>
      </c>
      <c r="E263" s="146">
        <v>3.0</v>
      </c>
      <c r="F263" s="146">
        <v>2.0</v>
      </c>
      <c r="G263" s="147" t="str">
        <f>ifna(VLookup(S263,Shiny!B:C, 2, 0),"")</f>
        <v/>
      </c>
      <c r="H263" s="159" t="s">
        <v>280</v>
      </c>
      <c r="I263" s="160">
        <v>201.0</v>
      </c>
      <c r="J263" s="151">
        <f>IFNA(VLOOKUP(S263,'Imported Index'!C:D,2,0),1)</f>
        <v>1</v>
      </c>
      <c r="K263" s="148"/>
      <c r="L263" s="148" t="s">
        <v>302</v>
      </c>
      <c r="M263" s="146">
        <v>-21.0</v>
      </c>
      <c r="N263" s="147"/>
      <c r="O263" s="148" t="str">
        <f>ifna(VLookup(H263, SwSh!A:B, 2, 0),"")</f>
        <v/>
      </c>
      <c r="P263" s="161">
        <f t="shared" si="11"/>
        <v>201</v>
      </c>
      <c r="Q263" s="148">
        <f>ifna(VLookup(H263, PLA!A:C, 3, 0),"")</f>
        <v>142</v>
      </c>
      <c r="R263" s="148" t="str">
        <f>ifna(VLookup(H263, Sv!A:B, 2, 0),"")</f>
        <v/>
      </c>
      <c r="S263" s="147" t="str">
        <f t="shared" si="2"/>
        <v>unown-21</v>
      </c>
    </row>
    <row r="264" ht="31.5" customHeight="1">
      <c r="A264" s="85">
        <v>263.0</v>
      </c>
      <c r="B264" s="85">
        <v>1.0</v>
      </c>
      <c r="C264" s="85">
        <v>10.0</v>
      </c>
      <c r="D264" s="85">
        <v>15.0</v>
      </c>
      <c r="E264" s="85">
        <v>3.0</v>
      </c>
      <c r="F264" s="85">
        <v>3.0</v>
      </c>
      <c r="G264" s="42" t="str">
        <f>ifna(VLookup(S264,Shiny!B:C, 2, 0),"")</f>
        <v/>
      </c>
      <c r="H264" s="154" t="s">
        <v>280</v>
      </c>
      <c r="I264" s="155">
        <v>201.0</v>
      </c>
      <c r="J264" s="156">
        <f>IFNA(VLOOKUP(S264,'Imported Index'!C:D,2,0),1)</f>
        <v>1</v>
      </c>
      <c r="K264" s="157"/>
      <c r="L264" s="157" t="s">
        <v>303</v>
      </c>
      <c r="M264" s="165">
        <v>-22.0</v>
      </c>
      <c r="N264" s="42"/>
      <c r="O264" s="157" t="str">
        <f>ifna(VLookup(H264, SwSh!A:B, 2, 0),"")</f>
        <v/>
      </c>
      <c r="P264" s="158">
        <f t="shared" si="11"/>
        <v>201</v>
      </c>
      <c r="Q264" s="157">
        <f>ifna(VLookup(H264, PLA!A:C, 3, 0),"")</f>
        <v>142</v>
      </c>
      <c r="R264" s="157" t="str">
        <f>ifna(VLookup(H264, Sv!A:B, 2, 0),"")</f>
        <v/>
      </c>
      <c r="S264" s="42" t="str">
        <f t="shared" si="2"/>
        <v>unown-22</v>
      </c>
    </row>
    <row r="265" ht="31.5" customHeight="1">
      <c r="A265" s="146">
        <v>264.0</v>
      </c>
      <c r="B265" s="146">
        <v>1.0</v>
      </c>
      <c r="C265" s="146">
        <v>10.0</v>
      </c>
      <c r="D265" s="146">
        <v>16.0</v>
      </c>
      <c r="E265" s="146">
        <v>3.0</v>
      </c>
      <c r="F265" s="146">
        <v>4.0</v>
      </c>
      <c r="G265" s="147" t="str">
        <f>ifna(VLookup(S265,Shiny!B:C, 2, 0),"")</f>
        <v/>
      </c>
      <c r="H265" s="159" t="s">
        <v>280</v>
      </c>
      <c r="I265" s="160">
        <v>201.0</v>
      </c>
      <c r="J265" s="151">
        <f>IFNA(VLOOKUP(S265,'Imported Index'!C:D,2,0),1)</f>
        <v>1</v>
      </c>
      <c r="K265" s="148"/>
      <c r="L265" s="148" t="s">
        <v>12</v>
      </c>
      <c r="M265" s="146">
        <v>-23.0</v>
      </c>
      <c r="N265" s="147"/>
      <c r="O265" s="148" t="str">
        <f>ifna(VLookup(H265, SwSh!A:B, 2, 0),"")</f>
        <v/>
      </c>
      <c r="P265" s="161">
        <f t="shared" si="11"/>
        <v>201</v>
      </c>
      <c r="Q265" s="148">
        <f>ifna(VLookup(H265, PLA!A:C, 3, 0),"")</f>
        <v>142</v>
      </c>
      <c r="R265" s="148" t="str">
        <f>ifna(VLookup(H265, Sv!A:B, 2, 0),"")</f>
        <v/>
      </c>
      <c r="S265" s="147" t="str">
        <f t="shared" si="2"/>
        <v>unown-23</v>
      </c>
    </row>
    <row r="266" ht="31.5" customHeight="1">
      <c r="A266" s="85">
        <v>265.0</v>
      </c>
      <c r="B266" s="85">
        <v>1.0</v>
      </c>
      <c r="C266" s="85">
        <v>10.0</v>
      </c>
      <c r="D266" s="85">
        <v>17.0</v>
      </c>
      <c r="E266" s="85">
        <v>3.0</v>
      </c>
      <c r="F266" s="85">
        <v>5.0</v>
      </c>
      <c r="G266" s="42" t="str">
        <f>ifna(VLookup(S266,Shiny!B:C, 2, 0),"")</f>
        <v/>
      </c>
      <c r="H266" s="154" t="s">
        <v>280</v>
      </c>
      <c r="I266" s="155">
        <v>201.0</v>
      </c>
      <c r="J266" s="156">
        <f>IFNA(VLOOKUP(S266,'Imported Index'!C:D,2,0),1)</f>
        <v>1</v>
      </c>
      <c r="K266" s="157"/>
      <c r="L266" s="157" t="s">
        <v>304</v>
      </c>
      <c r="M266" s="165">
        <v>-24.0</v>
      </c>
      <c r="N266" s="42"/>
      <c r="O266" s="157" t="str">
        <f>ifna(VLookup(H266, SwSh!A:B, 2, 0),"")</f>
        <v/>
      </c>
      <c r="P266" s="158">
        <f t="shared" si="11"/>
        <v>201</v>
      </c>
      <c r="Q266" s="157">
        <f>ifna(VLookup(H266, PLA!A:C, 3, 0),"")</f>
        <v>142</v>
      </c>
      <c r="R266" s="157" t="str">
        <f>ifna(VLookup(H266, Sv!A:B, 2, 0),"")</f>
        <v/>
      </c>
      <c r="S266" s="42" t="str">
        <f t="shared" si="2"/>
        <v>unown-24</v>
      </c>
    </row>
    <row r="267" ht="31.5" customHeight="1">
      <c r="A267" s="146">
        <v>266.0</v>
      </c>
      <c r="B267" s="146">
        <v>1.0</v>
      </c>
      <c r="C267" s="146">
        <v>10.0</v>
      </c>
      <c r="D267" s="146">
        <v>18.0</v>
      </c>
      <c r="E267" s="146">
        <v>3.0</v>
      </c>
      <c r="F267" s="146">
        <v>6.0</v>
      </c>
      <c r="G267" s="147" t="str">
        <f>ifna(VLookup(S267,Shiny!B:C, 2, 0),"")</f>
        <v/>
      </c>
      <c r="H267" s="159" t="s">
        <v>280</v>
      </c>
      <c r="I267" s="160">
        <v>201.0</v>
      </c>
      <c r="J267" s="151">
        <f>IFNA(VLOOKUP(S267,'Imported Index'!C:D,2,0),1)</f>
        <v>1</v>
      </c>
      <c r="K267" s="148"/>
      <c r="L267" s="148" t="s">
        <v>305</v>
      </c>
      <c r="M267" s="146">
        <v>-25.0</v>
      </c>
      <c r="N267" s="147"/>
      <c r="O267" s="148" t="str">
        <f>ifna(VLookup(H267, SwSh!A:B, 2, 0),"")</f>
        <v/>
      </c>
      <c r="P267" s="161">
        <f t="shared" si="11"/>
        <v>201</v>
      </c>
      <c r="Q267" s="148">
        <f>ifna(VLookup(H267, PLA!A:C, 3, 0),"")</f>
        <v>142</v>
      </c>
      <c r="R267" s="148" t="str">
        <f>ifna(VLookup(H267, Sv!A:B, 2, 0),"")</f>
        <v/>
      </c>
      <c r="S267" s="147" t="str">
        <f t="shared" si="2"/>
        <v>unown-25</v>
      </c>
    </row>
    <row r="268" ht="31.5" customHeight="1">
      <c r="A268" s="85">
        <v>267.0</v>
      </c>
      <c r="B268" s="85">
        <v>1.0</v>
      </c>
      <c r="C268" s="85">
        <v>10.0</v>
      </c>
      <c r="D268" s="85">
        <v>19.0</v>
      </c>
      <c r="E268" s="85">
        <v>4.0</v>
      </c>
      <c r="F268" s="85">
        <v>1.0</v>
      </c>
      <c r="G268" s="42" t="str">
        <f>ifna(VLookup(S268,Shiny!B:C, 2, 0),"")</f>
        <v/>
      </c>
      <c r="H268" s="154" t="s">
        <v>280</v>
      </c>
      <c r="I268" s="155">
        <v>201.0</v>
      </c>
      <c r="J268" s="156">
        <f>IFNA(VLOOKUP(S268,'Imported Index'!C:D,2,0),1)</f>
        <v>1</v>
      </c>
      <c r="K268" s="157"/>
      <c r="L268" s="157" t="s">
        <v>306</v>
      </c>
      <c r="M268" s="165">
        <v>-26.0</v>
      </c>
      <c r="N268" s="42"/>
      <c r="O268" s="157" t="str">
        <f>ifna(VLookup(H268, SwSh!A:B, 2, 0),"")</f>
        <v/>
      </c>
      <c r="P268" s="158">
        <f t="shared" si="11"/>
        <v>201</v>
      </c>
      <c r="Q268" s="157">
        <f>ifna(VLookup(H268, PLA!A:C, 3, 0),"")</f>
        <v>142</v>
      </c>
      <c r="R268" s="157" t="str">
        <f>ifna(VLookup(H268, Sv!A:B, 2, 0),"")</f>
        <v/>
      </c>
      <c r="S268" s="42" t="str">
        <f t="shared" si="2"/>
        <v>unown-26</v>
      </c>
    </row>
    <row r="269" ht="31.5" customHeight="1">
      <c r="A269" s="146">
        <v>268.0</v>
      </c>
      <c r="B269" s="146">
        <v>1.0</v>
      </c>
      <c r="C269" s="146">
        <v>10.0</v>
      </c>
      <c r="D269" s="146">
        <v>20.0</v>
      </c>
      <c r="E269" s="146">
        <v>4.0</v>
      </c>
      <c r="F269" s="146">
        <v>2.0</v>
      </c>
      <c r="G269" s="147" t="str">
        <f>ifna(VLookup(S269,Shiny!B:C, 2, 0),"")</f>
        <v/>
      </c>
      <c r="H269" s="159" t="s">
        <v>280</v>
      </c>
      <c r="I269" s="160">
        <v>201.0</v>
      </c>
      <c r="J269" s="151">
        <f>IFNA(VLOOKUP(S269,'Imported Index'!C:D,2,0),1)</f>
        <v>1</v>
      </c>
      <c r="K269" s="148"/>
      <c r="L269" s="148" t="s">
        <v>307</v>
      </c>
      <c r="M269" s="146">
        <v>-27.0</v>
      </c>
      <c r="N269" s="147"/>
      <c r="O269" s="148" t="str">
        <f>ifna(VLookup(H269, SwSh!A:B, 2, 0),"")</f>
        <v/>
      </c>
      <c r="P269" s="161">
        <f t="shared" si="11"/>
        <v>201</v>
      </c>
      <c r="Q269" s="148">
        <f>ifna(VLookup(H269, PLA!A:C, 3, 0),"")</f>
        <v>142</v>
      </c>
      <c r="R269" s="148" t="str">
        <f>ifna(VLookup(H269, Sv!A:B, 2, 0),"")</f>
        <v/>
      </c>
      <c r="S269" s="147" t="str">
        <f t="shared" si="2"/>
        <v>unown-27</v>
      </c>
    </row>
    <row r="270" ht="31.5" customHeight="1">
      <c r="A270" s="85">
        <v>269.0</v>
      </c>
      <c r="B270" s="85">
        <v>1.0</v>
      </c>
      <c r="C270" s="85">
        <v>10.0</v>
      </c>
      <c r="D270" s="85">
        <v>21.0</v>
      </c>
      <c r="E270" s="85">
        <v>4.0</v>
      </c>
      <c r="F270" s="85">
        <v>3.0</v>
      </c>
      <c r="G270" s="42" t="str">
        <f>ifna(VLookup(S270,Shiny!B:C, 2, 0),"")</f>
        <v/>
      </c>
      <c r="H270" s="154" t="s">
        <v>308</v>
      </c>
      <c r="I270" s="155">
        <v>202.0</v>
      </c>
      <c r="J270" s="156">
        <f>IFNA(VLOOKUP(S270,'Imported Index'!C:D,2,0),1)</f>
        <v>1</v>
      </c>
      <c r="K270" s="157"/>
      <c r="L270" s="157"/>
      <c r="M270" s="42"/>
      <c r="N270" s="42"/>
      <c r="O270" s="157">
        <f>ifna(VLookup(H270, SwSh!A:B, 2, 0),"")</f>
        <v>217</v>
      </c>
      <c r="P270" s="158">
        <f t="shared" si="11"/>
        <v>202</v>
      </c>
      <c r="Q270" s="157" t="str">
        <f>ifna(VLookup(H270, PLA!A:C, 3, 0),"")</f>
        <v/>
      </c>
      <c r="R270" s="157" t="str">
        <f>ifna(VLookup(H270, Sv!A:B, 2, 0),"")</f>
        <v/>
      </c>
      <c r="S270" s="42" t="str">
        <f t="shared" si="2"/>
        <v>wobbuffet</v>
      </c>
    </row>
    <row r="271" ht="31.5" customHeight="1">
      <c r="A271" s="146">
        <v>270.0</v>
      </c>
      <c r="B271" s="146">
        <v>1.0</v>
      </c>
      <c r="C271" s="146">
        <v>10.0</v>
      </c>
      <c r="D271" s="146">
        <v>22.0</v>
      </c>
      <c r="E271" s="146">
        <v>4.0</v>
      </c>
      <c r="F271" s="146">
        <v>4.0</v>
      </c>
      <c r="G271" s="147" t="str">
        <f>ifna(VLookup(S271,Shiny!B:C, 2, 0),"")</f>
        <v/>
      </c>
      <c r="H271" s="159" t="s">
        <v>309</v>
      </c>
      <c r="I271" s="160">
        <v>203.0</v>
      </c>
      <c r="J271" s="151">
        <f>IFNA(VLOOKUP(S271,'Imported Index'!C:D,2,0),1)</f>
        <v>1</v>
      </c>
      <c r="K271" s="151"/>
      <c r="L271" s="148"/>
      <c r="M271" s="147"/>
      <c r="N271" s="147"/>
      <c r="O271" s="148" t="str">
        <f>ifna(VLookup(H271, SwSh!A:B, 2, 0),"")</f>
        <v/>
      </c>
      <c r="P271" s="161">
        <f t="shared" si="11"/>
        <v>203</v>
      </c>
      <c r="Q271" s="148" t="str">
        <f>ifna(VLookup(H271, PLA!A:C, 3, 0),"")</f>
        <v/>
      </c>
      <c r="R271" s="148">
        <f>ifna(VLookup(H271, Sv!A:B, 2, 0),"")</f>
        <v>192</v>
      </c>
      <c r="S271" s="147" t="str">
        <f t="shared" si="2"/>
        <v>girafarig</v>
      </c>
    </row>
    <row r="272" ht="31.5" customHeight="1">
      <c r="A272" s="85">
        <v>271.0</v>
      </c>
      <c r="B272" s="85">
        <v>1.0</v>
      </c>
      <c r="C272" s="85">
        <v>10.0</v>
      </c>
      <c r="D272" s="85">
        <v>23.0</v>
      </c>
      <c r="E272" s="85">
        <v>4.0</v>
      </c>
      <c r="F272" s="85">
        <v>5.0</v>
      </c>
      <c r="G272" s="42" t="str">
        <f>ifna(VLookup(S272,Shiny!B:C, 2, 0),"")</f>
        <v/>
      </c>
      <c r="H272" s="154" t="s">
        <v>310</v>
      </c>
      <c r="I272" s="155">
        <v>204.0</v>
      </c>
      <c r="J272" s="156">
        <f>IFNA(VLOOKUP(S272,'Imported Index'!C:D,2,0),1)</f>
        <v>1</v>
      </c>
      <c r="K272" s="156"/>
      <c r="L272" s="157"/>
      <c r="M272" s="42"/>
      <c r="N272" s="42"/>
      <c r="O272" s="157" t="str">
        <f>ifna(VLookup(H272, SwSh!A:B, 2, 0),"")</f>
        <v/>
      </c>
      <c r="P272" s="158">
        <f t="shared" si="11"/>
        <v>204</v>
      </c>
      <c r="Q272" s="157" t="str">
        <f>ifna(VLookup(H272, PLA!A:C, 3, 0),"")</f>
        <v/>
      </c>
      <c r="R272" s="157">
        <f>ifna(VLookup(H272, Sv!A:B, 2, 0),"")</f>
        <v>258</v>
      </c>
      <c r="S272" s="42" t="str">
        <f t="shared" si="2"/>
        <v>pineco</v>
      </c>
    </row>
    <row r="273" ht="31.5" customHeight="1">
      <c r="A273" s="146">
        <v>272.0</v>
      </c>
      <c r="B273" s="146">
        <v>1.0</v>
      </c>
      <c r="C273" s="146">
        <v>10.0</v>
      </c>
      <c r="D273" s="146">
        <v>24.0</v>
      </c>
      <c r="E273" s="146">
        <v>4.0</v>
      </c>
      <c r="F273" s="146">
        <v>6.0</v>
      </c>
      <c r="G273" s="147" t="str">
        <f>ifna(VLookup(S273,Shiny!B:C, 2, 0),"")</f>
        <v/>
      </c>
      <c r="H273" s="159" t="s">
        <v>311</v>
      </c>
      <c r="I273" s="160">
        <v>205.0</v>
      </c>
      <c r="J273" s="151">
        <f>IFNA(VLOOKUP(S273,'Imported Index'!C:D,2,0),1)</f>
        <v>1</v>
      </c>
      <c r="K273" s="151"/>
      <c r="L273" s="148"/>
      <c r="M273" s="147"/>
      <c r="N273" s="147"/>
      <c r="O273" s="148" t="str">
        <f>ifna(VLookup(H273, SwSh!A:B, 2, 0),"")</f>
        <v/>
      </c>
      <c r="P273" s="161">
        <f t="shared" si="11"/>
        <v>205</v>
      </c>
      <c r="Q273" s="148" t="str">
        <f>ifna(VLookup(H273, PLA!A:C, 3, 0),"")</f>
        <v/>
      </c>
      <c r="R273" s="148">
        <f>ifna(VLookup(H273, Sv!A:B, 2, 0),"")</f>
        <v>259</v>
      </c>
      <c r="S273" s="147" t="str">
        <f t="shared" si="2"/>
        <v>forretress</v>
      </c>
    </row>
    <row r="274" ht="31.5" customHeight="1">
      <c r="A274" s="85">
        <v>273.0</v>
      </c>
      <c r="B274" s="85">
        <v>1.0</v>
      </c>
      <c r="C274" s="85">
        <v>10.0</v>
      </c>
      <c r="D274" s="85">
        <v>25.0</v>
      </c>
      <c r="E274" s="85">
        <v>5.0</v>
      </c>
      <c r="F274" s="85">
        <v>1.0</v>
      </c>
      <c r="G274" s="42" t="str">
        <f>ifna(VLookup(S274,Shiny!B:C, 2, 0),"")</f>
        <v/>
      </c>
      <c r="H274" s="154" t="s">
        <v>312</v>
      </c>
      <c r="I274" s="155">
        <v>206.0</v>
      </c>
      <c r="J274" s="156">
        <f>IFNA(VLOOKUP(S274,'Imported Index'!C:D,2,0),1)</f>
        <v>1</v>
      </c>
      <c r="K274" s="156"/>
      <c r="L274" s="157"/>
      <c r="M274" s="42"/>
      <c r="N274" s="42"/>
      <c r="O274" s="157">
        <f>ifna(VLookup(H274, SwSh!A:B, 2, 0),"")</f>
        <v>52</v>
      </c>
      <c r="P274" s="158">
        <f t="shared" si="11"/>
        <v>206</v>
      </c>
      <c r="Q274" s="157" t="str">
        <f>ifna(VLookup(H274, PLA!A:C, 3, 0),"")</f>
        <v/>
      </c>
      <c r="R274" s="157">
        <f>ifna(VLookup(H274, Sv!A:B, 2, 0),"")</f>
        <v>188</v>
      </c>
      <c r="S274" s="42" t="str">
        <f t="shared" si="2"/>
        <v>dunsparce</v>
      </c>
    </row>
    <row r="275" ht="31.5" customHeight="1">
      <c r="A275" s="146">
        <v>274.0</v>
      </c>
      <c r="B275" s="146">
        <v>1.0</v>
      </c>
      <c r="C275" s="146">
        <v>10.0</v>
      </c>
      <c r="D275" s="146">
        <v>26.0</v>
      </c>
      <c r="E275" s="146">
        <v>5.0</v>
      </c>
      <c r="F275" s="146">
        <v>2.0</v>
      </c>
      <c r="G275" s="147" t="str">
        <f>ifna(VLookup(S275,Shiny!B:C, 2, 0),"")</f>
        <v/>
      </c>
      <c r="H275" s="159" t="s">
        <v>313</v>
      </c>
      <c r="I275" s="160">
        <v>207.0</v>
      </c>
      <c r="J275" s="151">
        <f>IFNA(VLOOKUP(S275,'Imported Index'!C:D,2,0),1)</f>
        <v>1</v>
      </c>
      <c r="K275" s="148"/>
      <c r="L275" s="148"/>
      <c r="M275" s="147"/>
      <c r="N275" s="147"/>
      <c r="O275" s="148" t="str">
        <f>ifna(VLookup(H275, SwSh!A:B, 2, 0),"")</f>
        <v/>
      </c>
      <c r="P275" s="161">
        <f t="shared" si="11"/>
        <v>207</v>
      </c>
      <c r="Q275" s="148">
        <f>ifna(VLookup(H275, PLA!A:C, 3, 0),"")</f>
        <v>185</v>
      </c>
      <c r="R275" s="148" t="str">
        <f>ifna(VLookup(H275, Sv!A:B, 2, 0),"")</f>
        <v>K121</v>
      </c>
      <c r="S275" s="147" t="str">
        <f t="shared" si="2"/>
        <v>gligar</v>
      </c>
    </row>
    <row r="276" ht="31.5" customHeight="1">
      <c r="A276" s="85">
        <v>275.0</v>
      </c>
      <c r="B276" s="85">
        <v>1.0</v>
      </c>
      <c r="C276" s="85">
        <v>10.0</v>
      </c>
      <c r="D276" s="85">
        <v>27.0</v>
      </c>
      <c r="E276" s="85">
        <v>5.0</v>
      </c>
      <c r="F276" s="85">
        <v>3.0</v>
      </c>
      <c r="G276" s="42" t="str">
        <f>ifna(VLookup(S276,Shiny!B:C, 2, 0),"")</f>
        <v/>
      </c>
      <c r="H276" s="154" t="s">
        <v>314</v>
      </c>
      <c r="I276" s="155">
        <v>208.0</v>
      </c>
      <c r="J276" s="156">
        <f>IFNA(VLOOKUP(S276,'Imported Index'!C:D,2,0),1)</f>
        <v>1</v>
      </c>
      <c r="K276" s="157"/>
      <c r="L276" s="157"/>
      <c r="M276" s="42"/>
      <c r="N276" s="42"/>
      <c r="O276" s="157">
        <f>ifna(VLookup(H276, SwSh!A:B, 2, 0),"")</f>
        <v>179</v>
      </c>
      <c r="P276" s="158">
        <f t="shared" si="11"/>
        <v>208</v>
      </c>
      <c r="Q276" s="157">
        <f>ifna(VLookup(H276, PLA!A:C, 3, 0),"")</f>
        <v>119</v>
      </c>
      <c r="R276" s="157" t="str">
        <f>ifna(VLookup(H276, Sv!A:B, 2, 0),"")</f>
        <v/>
      </c>
      <c r="S276" s="42" t="str">
        <f t="shared" si="2"/>
        <v>steelix</v>
      </c>
    </row>
    <row r="277" ht="31.5" customHeight="1">
      <c r="A277" s="146">
        <v>276.0</v>
      </c>
      <c r="B277" s="146">
        <v>1.0</v>
      </c>
      <c r="C277" s="146">
        <v>10.0</v>
      </c>
      <c r="D277" s="146">
        <v>28.0</v>
      </c>
      <c r="E277" s="146">
        <v>5.0</v>
      </c>
      <c r="F277" s="146">
        <v>4.0</v>
      </c>
      <c r="G277" s="147" t="str">
        <f>ifna(VLookup(S277,Shiny!B:C, 2, 0),"")</f>
        <v/>
      </c>
      <c r="H277" s="159" t="s">
        <v>315</v>
      </c>
      <c r="I277" s="160">
        <v>209.0</v>
      </c>
      <c r="J277" s="151">
        <f>IFNA(VLOOKUP(S277,'Imported Index'!C:D,2,0),1)</f>
        <v>1</v>
      </c>
      <c r="K277" s="148"/>
      <c r="L277" s="148"/>
      <c r="M277" s="147"/>
      <c r="N277" s="147"/>
      <c r="O277" s="148" t="str">
        <f>ifna(VLookup(H277, SwSh!A:B, 2, 0),"")</f>
        <v/>
      </c>
      <c r="P277" s="161">
        <f t="shared" si="11"/>
        <v>209</v>
      </c>
      <c r="Q277" s="148" t="str">
        <f>ifna(VLookup(H277, PLA!A:C, 3, 0),"")</f>
        <v/>
      </c>
      <c r="R277" s="148" t="str">
        <f>ifna(VLookup(H277, Sv!A:B, 2, 0),"")</f>
        <v>I?</v>
      </c>
      <c r="S277" s="147" t="str">
        <f t="shared" si="2"/>
        <v>snubbull</v>
      </c>
    </row>
    <row r="278" ht="31.5" customHeight="1">
      <c r="A278" s="85">
        <v>277.0</v>
      </c>
      <c r="B278" s="85">
        <v>1.0</v>
      </c>
      <c r="C278" s="85">
        <v>10.0</v>
      </c>
      <c r="D278" s="85">
        <v>29.0</v>
      </c>
      <c r="E278" s="85">
        <v>5.0</v>
      </c>
      <c r="F278" s="85">
        <v>5.0</v>
      </c>
      <c r="G278" s="42" t="str">
        <f>ifna(VLookup(S278,Shiny!B:C, 2, 0),"")</f>
        <v/>
      </c>
      <c r="H278" s="154" t="s">
        <v>316</v>
      </c>
      <c r="I278" s="155">
        <v>210.0</v>
      </c>
      <c r="J278" s="156">
        <f>IFNA(VLOOKUP(S278,'Imported Index'!C:D,2,0),1)</f>
        <v>1</v>
      </c>
      <c r="K278" s="157"/>
      <c r="L278" s="157"/>
      <c r="M278" s="42"/>
      <c r="N278" s="42"/>
      <c r="O278" s="157" t="str">
        <f>ifna(VLookup(H278, SwSh!A:B, 2, 0),"")</f>
        <v/>
      </c>
      <c r="P278" s="158">
        <f t="shared" si="11"/>
        <v>210</v>
      </c>
      <c r="Q278" s="157" t="str">
        <f>ifna(VLookup(H278, PLA!A:C, 3, 0),"")</f>
        <v/>
      </c>
      <c r="R278" s="157" t="str">
        <f>ifna(VLookup(H278, Sv!A:B, 2, 0),"")</f>
        <v>I?</v>
      </c>
      <c r="S278" s="42" t="str">
        <f t="shared" si="2"/>
        <v>granbull</v>
      </c>
    </row>
    <row r="279" ht="31.5" customHeight="1">
      <c r="A279" s="146">
        <v>278.0</v>
      </c>
      <c r="B279" s="146">
        <v>1.0</v>
      </c>
      <c r="C279" s="146">
        <v>10.0</v>
      </c>
      <c r="D279" s="146">
        <v>30.0</v>
      </c>
      <c r="E279" s="146">
        <v>5.0</v>
      </c>
      <c r="F279" s="146">
        <v>6.0</v>
      </c>
      <c r="G279" s="147" t="str">
        <f>ifna(VLookup(S279,Shiny!B:C, 2, 0),"")</f>
        <v/>
      </c>
      <c r="H279" s="159" t="s">
        <v>317</v>
      </c>
      <c r="I279" s="160">
        <v>211.0</v>
      </c>
      <c r="J279" s="151">
        <f>IFNA(VLOOKUP(S279,'Imported Index'!C:D,2,0),1)</f>
        <v>1</v>
      </c>
      <c r="K279" s="151"/>
      <c r="L279" s="148" t="s">
        <v>90</v>
      </c>
      <c r="M279" s="147"/>
      <c r="N279" s="147"/>
      <c r="O279" s="148">
        <f>ifna(VLookup(H279, SwSh!A:B, 2, 0),"")</f>
        <v>304</v>
      </c>
      <c r="P279" s="161">
        <f t="shared" si="11"/>
        <v>211</v>
      </c>
      <c r="Q279" s="148">
        <f>ifna(VLookup(H279, PLA!A:C, 3, 0),"")</f>
        <v>84</v>
      </c>
      <c r="R279" s="148">
        <f>ifna(VLookup(H279, Sv!A:B, 2, 0),"")</f>
        <v>331</v>
      </c>
      <c r="S279" s="147" t="str">
        <f t="shared" si="2"/>
        <v>qwilfish</v>
      </c>
    </row>
    <row r="280" ht="31.5" customHeight="1">
      <c r="A280" s="85">
        <v>279.0</v>
      </c>
      <c r="B280" s="85">
        <v>1.0</v>
      </c>
      <c r="C280" s="85">
        <v>11.0</v>
      </c>
      <c r="D280" s="85">
        <v>1.0</v>
      </c>
      <c r="E280" s="85">
        <v>1.0</v>
      </c>
      <c r="F280" s="85">
        <v>1.0</v>
      </c>
      <c r="G280" s="42" t="str">
        <f>ifna(VLookup(S280,Shiny!B:C, 2, 0),"")</f>
        <v/>
      </c>
      <c r="H280" s="154" t="s">
        <v>317</v>
      </c>
      <c r="I280" s="155">
        <v>211.0</v>
      </c>
      <c r="J280" s="156">
        <f>IFNA(VLOOKUP(S280,'Imported Index'!C:D,2,0),1)</f>
        <v>1</v>
      </c>
      <c r="K280" s="156"/>
      <c r="L280" s="157" t="s">
        <v>132</v>
      </c>
      <c r="M280" s="85">
        <v>-1.0</v>
      </c>
      <c r="N280" s="42"/>
      <c r="O280" s="157"/>
      <c r="P280" s="162"/>
      <c r="Q280" s="157">
        <f>ifna(VLookup(H280, PLA!A:C, 3, 0),"")</f>
        <v>84</v>
      </c>
      <c r="R280" s="157">
        <f>ifna(VLookup(H280, Sv!A:B, 2, 0),"")</f>
        <v>331</v>
      </c>
      <c r="S280" s="42" t="str">
        <f t="shared" si="2"/>
        <v>qwilfish-1</v>
      </c>
    </row>
    <row r="281" ht="31.5" customHeight="1">
      <c r="A281" s="146">
        <v>280.0</v>
      </c>
      <c r="B281" s="146">
        <v>1.0</v>
      </c>
      <c r="C281" s="146">
        <v>11.0</v>
      </c>
      <c r="D281" s="146">
        <v>2.0</v>
      </c>
      <c r="E281" s="146">
        <v>1.0</v>
      </c>
      <c r="F281" s="146">
        <v>2.0</v>
      </c>
      <c r="G281" s="147" t="str">
        <f>ifna(VLookup(S281,Shiny!B:C, 2, 0),"")</f>
        <v/>
      </c>
      <c r="H281" s="159" t="s">
        <v>318</v>
      </c>
      <c r="I281" s="160">
        <v>212.0</v>
      </c>
      <c r="J281" s="151">
        <f>IFNA(VLOOKUP(S281,'Imported Index'!C:D,2,0),1)</f>
        <v>1</v>
      </c>
      <c r="K281" s="151"/>
      <c r="L281" s="148"/>
      <c r="M281" s="147"/>
      <c r="N281" s="147"/>
      <c r="O281" s="148">
        <f>ifna(VLookup(H281, SwSh!A:B, 2, 0),"")</f>
        <v>119</v>
      </c>
      <c r="P281" s="161">
        <f t="shared" ref="P281:P284" si="12">ifna((I281),"")</f>
        <v>212</v>
      </c>
      <c r="Q281" s="148">
        <f>ifna(VLookup(H281, PLA!A:C, 3, 0),"")</f>
        <v>74</v>
      </c>
      <c r="R281" s="148">
        <f>ifna(VLookup(H281, Sv!A:B, 2, 0),"")</f>
        <v>261</v>
      </c>
      <c r="S281" s="147" t="str">
        <f t="shared" si="2"/>
        <v>scizor</v>
      </c>
    </row>
    <row r="282" ht="31.5" customHeight="1">
      <c r="A282" s="85">
        <v>281.0</v>
      </c>
      <c r="B282" s="85">
        <v>1.0</v>
      </c>
      <c r="C282" s="85">
        <v>11.0</v>
      </c>
      <c r="D282" s="85">
        <v>3.0</v>
      </c>
      <c r="E282" s="85">
        <v>1.0</v>
      </c>
      <c r="F282" s="85">
        <v>3.0</v>
      </c>
      <c r="G282" s="42" t="str">
        <f>ifna(VLookup(S282,Shiny!B:C, 2, 0),"")</f>
        <v/>
      </c>
      <c r="H282" s="154" t="s">
        <v>319</v>
      </c>
      <c r="I282" s="155">
        <v>213.0</v>
      </c>
      <c r="J282" s="156">
        <f>IFNA(VLOOKUP(S282,'Imported Index'!C:D,2,0),1)</f>
        <v>1</v>
      </c>
      <c r="K282" s="157"/>
      <c r="L282" s="157"/>
      <c r="M282" s="42"/>
      <c r="N282" s="42"/>
      <c r="O282" s="157">
        <f>ifna(VLookup(H282, SwSh!A:B, 2, 0),"")</f>
        <v>170</v>
      </c>
      <c r="P282" s="158">
        <f t="shared" si="12"/>
        <v>213</v>
      </c>
      <c r="Q282" s="157" t="str">
        <f>ifna(VLookup(H282, PLA!A:C, 3, 0),"")</f>
        <v/>
      </c>
      <c r="R282" s="157" t="str">
        <f>ifna(VLookup(H282, Sv!A:B, 2, 0),"")</f>
        <v/>
      </c>
      <c r="S282" s="42" t="str">
        <f t="shared" si="2"/>
        <v>shuckle</v>
      </c>
    </row>
    <row r="283" ht="31.5" customHeight="1">
      <c r="A283" s="146">
        <v>282.0</v>
      </c>
      <c r="B283" s="146">
        <v>1.0</v>
      </c>
      <c r="C283" s="146">
        <v>11.0</v>
      </c>
      <c r="D283" s="146">
        <v>4.0</v>
      </c>
      <c r="E283" s="146">
        <v>1.0</v>
      </c>
      <c r="F283" s="146">
        <v>4.0</v>
      </c>
      <c r="G283" s="147" t="str">
        <f>ifna(VLookup(S283,Shiny!B:C, 2, 0),"")</f>
        <v/>
      </c>
      <c r="H283" s="159" t="s">
        <v>320</v>
      </c>
      <c r="I283" s="160">
        <v>214.0</v>
      </c>
      <c r="J283" s="151">
        <f>IFNA(VLOOKUP(S283,'Imported Index'!C:D,2,0),1)</f>
        <v>1</v>
      </c>
      <c r="K283" s="151"/>
      <c r="L283" s="148"/>
      <c r="M283" s="147"/>
      <c r="N283" s="147"/>
      <c r="O283" s="148">
        <f>ifna(VLookup(H283, SwSh!A:B, 2, 0),"")</f>
        <v>121</v>
      </c>
      <c r="P283" s="161">
        <f t="shared" si="12"/>
        <v>214</v>
      </c>
      <c r="Q283" s="148">
        <f>ifna(VLookup(H283, PLA!A:C, 3, 0),"")</f>
        <v>75</v>
      </c>
      <c r="R283" s="148">
        <f>ifna(VLookup(H283, Sv!A:B, 2, 0),"")</f>
        <v>262</v>
      </c>
      <c r="S283" s="147" t="str">
        <f t="shared" si="2"/>
        <v>heracross</v>
      </c>
    </row>
    <row r="284" ht="31.5" customHeight="1">
      <c r="A284" s="85">
        <v>283.0</v>
      </c>
      <c r="B284" s="85">
        <v>1.0</v>
      </c>
      <c r="C284" s="85">
        <v>11.0</v>
      </c>
      <c r="D284" s="85">
        <v>5.0</v>
      </c>
      <c r="E284" s="85">
        <v>1.0</v>
      </c>
      <c r="F284" s="85">
        <v>5.0</v>
      </c>
      <c r="G284" s="42" t="str">
        <f>ifna(VLookup(S284,Shiny!B:C, 2, 0),"")</f>
        <v/>
      </c>
      <c r="H284" s="154" t="s">
        <v>321</v>
      </c>
      <c r="I284" s="155">
        <v>215.0</v>
      </c>
      <c r="J284" s="156">
        <f>IFNA(VLOOKUP(S284,'Imported Index'!C:D,2,0),1)</f>
        <v>1</v>
      </c>
      <c r="K284" s="156"/>
      <c r="L284" s="157" t="s">
        <v>90</v>
      </c>
      <c r="M284" s="42"/>
      <c r="N284" s="42"/>
      <c r="O284" s="157">
        <f>ifna(VLookup(H284, SwSh!A:B, 2, 0),"")</f>
        <v>28</v>
      </c>
      <c r="P284" s="158">
        <f t="shared" si="12"/>
        <v>215</v>
      </c>
      <c r="Q284" s="157">
        <f>ifna(VLookup(H284, PLA!A:C, 3, 0),"")</f>
        <v>202</v>
      </c>
      <c r="R284" s="157">
        <f>ifna(VLookup(H284, Sv!A:B, 2, 0),"")</f>
        <v>230</v>
      </c>
      <c r="S284" s="42" t="str">
        <f t="shared" si="2"/>
        <v>sneasel</v>
      </c>
    </row>
    <row r="285" ht="31.5" customHeight="1">
      <c r="A285" s="146">
        <v>284.0</v>
      </c>
      <c r="B285" s="146">
        <v>1.0</v>
      </c>
      <c r="C285" s="146">
        <v>11.0</v>
      </c>
      <c r="D285" s="146">
        <v>6.0</v>
      </c>
      <c r="E285" s="146">
        <v>1.0</v>
      </c>
      <c r="F285" s="146">
        <v>6.0</v>
      </c>
      <c r="G285" s="147" t="str">
        <f>ifna(VLookup(S285,Shiny!B:C, 2, 0),"")</f>
        <v/>
      </c>
      <c r="H285" s="159" t="s">
        <v>321</v>
      </c>
      <c r="I285" s="160">
        <v>215.0</v>
      </c>
      <c r="J285" s="151">
        <f>IFNA(VLOOKUP(S285,'Imported Index'!C:D,2,0),1)</f>
        <v>1</v>
      </c>
      <c r="K285" s="151"/>
      <c r="L285" s="148" t="s">
        <v>132</v>
      </c>
      <c r="M285" s="146">
        <v>-1.0</v>
      </c>
      <c r="N285" s="147"/>
      <c r="O285" s="148"/>
      <c r="P285" s="152"/>
      <c r="Q285" s="148">
        <f>ifna(VLookup(H285, PLA!A:C, 3, 0),"")</f>
        <v>202</v>
      </c>
      <c r="R285" s="148">
        <f>ifna(VLookup(H285, Sv!A:B, 2, 0),"")</f>
        <v>230</v>
      </c>
      <c r="S285" s="147" t="str">
        <f t="shared" si="2"/>
        <v>sneasel-1</v>
      </c>
    </row>
    <row r="286" ht="31.5" customHeight="1">
      <c r="A286" s="85">
        <v>285.0</v>
      </c>
      <c r="B286" s="85">
        <v>1.0</v>
      </c>
      <c r="C286" s="85">
        <v>11.0</v>
      </c>
      <c r="D286" s="85">
        <v>7.0</v>
      </c>
      <c r="E286" s="85">
        <v>2.0</v>
      </c>
      <c r="F286" s="85">
        <v>1.0</v>
      </c>
      <c r="G286" s="42" t="str">
        <f>ifna(VLookup(S286,Shiny!B:C, 2, 0),"")</f>
        <v/>
      </c>
      <c r="H286" s="154" t="s">
        <v>322</v>
      </c>
      <c r="I286" s="155">
        <v>216.0</v>
      </c>
      <c r="J286" s="156">
        <f>IFNA(VLOOKUP(S286,'Imported Index'!C:D,2,0),1)</f>
        <v>1</v>
      </c>
      <c r="K286" s="156"/>
      <c r="L286" s="157"/>
      <c r="M286" s="42"/>
      <c r="N286" s="42"/>
      <c r="O286" s="157" t="str">
        <f>ifna(VLookup(H286, SwSh!A:B, 2, 0),"")</f>
        <v/>
      </c>
      <c r="P286" s="158">
        <f t="shared" ref="P286:P584" si="13">ifna((I286),"")</f>
        <v>216</v>
      </c>
      <c r="Q286" s="157">
        <f>ifna(VLookup(H286, PLA!A:C, 3, 0),"")</f>
        <v>112</v>
      </c>
      <c r="R286" s="157">
        <f>ifna(VLookup(H286, Sv!A:B, 2, 0),"")</f>
        <v>215</v>
      </c>
      <c r="S286" s="42" t="str">
        <f t="shared" si="2"/>
        <v>teddiursa</v>
      </c>
    </row>
    <row r="287" ht="31.5" customHeight="1">
      <c r="A287" s="146">
        <v>286.0</v>
      </c>
      <c r="B287" s="146">
        <v>1.0</v>
      </c>
      <c r="C287" s="146">
        <v>11.0</v>
      </c>
      <c r="D287" s="146">
        <v>8.0</v>
      </c>
      <c r="E287" s="146">
        <v>2.0</v>
      </c>
      <c r="F287" s="146">
        <v>2.0</v>
      </c>
      <c r="G287" s="147" t="str">
        <f>ifna(VLookup(S287,Shiny!B:C, 2, 0),"")</f>
        <v/>
      </c>
      <c r="H287" s="159" t="s">
        <v>323</v>
      </c>
      <c r="I287" s="160">
        <v>217.0</v>
      </c>
      <c r="J287" s="151">
        <f>IFNA(VLOOKUP(S287,'Imported Index'!C:D,2,0),1)</f>
        <v>1</v>
      </c>
      <c r="K287" s="151"/>
      <c r="L287" s="148"/>
      <c r="M287" s="147"/>
      <c r="N287" s="147"/>
      <c r="O287" s="148" t="str">
        <f>ifna(VLookup(H287, SwSh!A:B, 2, 0),"")</f>
        <v/>
      </c>
      <c r="P287" s="161">
        <f t="shared" si="13"/>
        <v>217</v>
      </c>
      <c r="Q287" s="148">
        <f>ifna(VLookup(H287, PLA!A:C, 3, 0),"")</f>
        <v>113</v>
      </c>
      <c r="R287" s="148">
        <f>ifna(VLookup(H287, Sv!A:B, 2, 0),"")</f>
        <v>216</v>
      </c>
      <c r="S287" s="147" t="str">
        <f t="shared" si="2"/>
        <v>ursaring</v>
      </c>
    </row>
    <row r="288" ht="31.5" customHeight="1">
      <c r="A288" s="85">
        <v>287.0</v>
      </c>
      <c r="B288" s="85">
        <v>1.0</v>
      </c>
      <c r="C288" s="85">
        <v>11.0</v>
      </c>
      <c r="D288" s="85">
        <v>9.0</v>
      </c>
      <c r="E288" s="85">
        <v>2.0</v>
      </c>
      <c r="F288" s="85">
        <v>3.0</v>
      </c>
      <c r="G288" s="42" t="str">
        <f>ifna(VLookup(S288,Shiny!B:C, 2, 0),"")</f>
        <v/>
      </c>
      <c r="H288" s="154" t="s">
        <v>324</v>
      </c>
      <c r="I288" s="155">
        <v>218.0</v>
      </c>
      <c r="J288" s="156">
        <f>IFNA(VLOOKUP(S288,'Imported Index'!C:D,2,0),1)</f>
        <v>1</v>
      </c>
      <c r="K288" s="157"/>
      <c r="L288" s="157"/>
      <c r="M288" s="42"/>
      <c r="N288" s="42"/>
      <c r="O288" s="157" t="str">
        <f>ifna(VLookup(H288, SwSh!A:B, 2, 0),"")</f>
        <v/>
      </c>
      <c r="P288" s="158">
        <f t="shared" si="13"/>
        <v>218</v>
      </c>
      <c r="Q288" s="157" t="str">
        <f>ifna(VLookup(H288, PLA!A:C, 3, 0),"")</f>
        <v/>
      </c>
      <c r="R288" s="157" t="str">
        <f>ifna(VLookup(H288, Sv!A:B, 2, 0),"")</f>
        <v>K144</v>
      </c>
      <c r="S288" s="42" t="str">
        <f t="shared" si="2"/>
        <v>slugma</v>
      </c>
    </row>
    <row r="289" ht="31.5" customHeight="1">
      <c r="A289" s="146">
        <v>288.0</v>
      </c>
      <c r="B289" s="146">
        <v>1.0</v>
      </c>
      <c r="C289" s="146">
        <v>11.0</v>
      </c>
      <c r="D289" s="146">
        <v>10.0</v>
      </c>
      <c r="E289" s="146">
        <v>2.0</v>
      </c>
      <c r="F289" s="146">
        <v>4.0</v>
      </c>
      <c r="G289" s="147" t="str">
        <f>ifna(VLookup(S289,Shiny!B:C, 2, 0),"")</f>
        <v/>
      </c>
      <c r="H289" s="159" t="s">
        <v>325</v>
      </c>
      <c r="I289" s="160">
        <v>219.0</v>
      </c>
      <c r="J289" s="151">
        <f>IFNA(VLOOKUP(S289,'Imported Index'!C:D,2,0),1)</f>
        <v>1</v>
      </c>
      <c r="K289" s="148"/>
      <c r="L289" s="148"/>
      <c r="M289" s="147"/>
      <c r="N289" s="147"/>
      <c r="O289" s="148" t="str">
        <f>ifna(VLookup(H289, SwSh!A:B, 2, 0),"")</f>
        <v/>
      </c>
      <c r="P289" s="161">
        <f t="shared" si="13"/>
        <v>219</v>
      </c>
      <c r="Q289" s="148" t="str">
        <f>ifna(VLookup(H289, PLA!A:C, 3, 0),"")</f>
        <v/>
      </c>
      <c r="R289" s="148" t="str">
        <f>ifna(VLookup(H289, Sv!A:B, 2, 0),"")</f>
        <v>K145</v>
      </c>
      <c r="S289" s="147" t="str">
        <f t="shared" si="2"/>
        <v>magcargo</v>
      </c>
    </row>
    <row r="290" ht="31.5" customHeight="1">
      <c r="A290" s="85">
        <v>289.0</v>
      </c>
      <c r="B290" s="85">
        <v>1.0</v>
      </c>
      <c r="C290" s="85">
        <v>11.0</v>
      </c>
      <c r="D290" s="85">
        <v>11.0</v>
      </c>
      <c r="E290" s="85">
        <v>2.0</v>
      </c>
      <c r="F290" s="85">
        <v>5.0</v>
      </c>
      <c r="G290" s="42" t="str">
        <f>ifna(VLookup(S290,Shiny!B:C, 2, 0),"")</f>
        <v/>
      </c>
      <c r="H290" s="154" t="s">
        <v>326</v>
      </c>
      <c r="I290" s="155">
        <v>220.0</v>
      </c>
      <c r="J290" s="156">
        <f>IFNA(VLOOKUP(S290,'Imported Index'!C:D,2,0),1)</f>
        <v>1</v>
      </c>
      <c r="K290" s="157"/>
      <c r="L290" s="157"/>
      <c r="M290" s="42"/>
      <c r="N290" s="42"/>
      <c r="O290" s="157">
        <f>ifna(VLookup(H290, SwSh!A:B, 2, 0),"")</f>
        <v>7</v>
      </c>
      <c r="P290" s="158">
        <f t="shared" si="13"/>
        <v>220</v>
      </c>
      <c r="Q290" s="157">
        <f>ifna(VLookup(H290, PLA!A:C, 3, 0),"")</f>
        <v>212</v>
      </c>
      <c r="R290" s="157" t="str">
        <f>ifna(VLookup(H290, Sv!A:B, 2, 0),"")</f>
        <v>K050</v>
      </c>
      <c r="S290" s="42" t="str">
        <f t="shared" si="2"/>
        <v>swinub</v>
      </c>
    </row>
    <row r="291" ht="31.5" customHeight="1">
      <c r="A291" s="146">
        <v>290.0</v>
      </c>
      <c r="B291" s="146">
        <v>1.0</v>
      </c>
      <c r="C291" s="146">
        <v>11.0</v>
      </c>
      <c r="D291" s="146">
        <v>12.0</v>
      </c>
      <c r="E291" s="146">
        <v>2.0</v>
      </c>
      <c r="F291" s="146">
        <v>6.0</v>
      </c>
      <c r="G291" s="147" t="str">
        <f>ifna(VLookup(S291,Shiny!B:C, 2, 0),"")</f>
        <v/>
      </c>
      <c r="H291" s="159" t="s">
        <v>327</v>
      </c>
      <c r="I291" s="160">
        <v>221.0</v>
      </c>
      <c r="J291" s="151">
        <f>IFNA(VLOOKUP(S291,'Imported Index'!C:D,2,0),1)</f>
        <v>1</v>
      </c>
      <c r="K291" s="148"/>
      <c r="L291" s="148"/>
      <c r="M291" s="147"/>
      <c r="N291" s="147"/>
      <c r="O291" s="148">
        <f>ifna(VLookup(H291, SwSh!A:B, 2, 0),"")</f>
        <v>8</v>
      </c>
      <c r="P291" s="161">
        <f t="shared" si="13"/>
        <v>221</v>
      </c>
      <c r="Q291" s="148">
        <f>ifna(VLookup(H291, PLA!A:C, 3, 0),"")</f>
        <v>213</v>
      </c>
      <c r="R291" s="148" t="str">
        <f>ifna(VLookup(H291, Sv!A:B, 2, 0),"")</f>
        <v>K051</v>
      </c>
      <c r="S291" s="147" t="str">
        <f t="shared" si="2"/>
        <v>piloswine</v>
      </c>
    </row>
    <row r="292" ht="31.5" customHeight="1">
      <c r="A292" s="85">
        <v>291.0</v>
      </c>
      <c r="B292" s="85">
        <v>1.0</v>
      </c>
      <c r="C292" s="85">
        <v>11.0</v>
      </c>
      <c r="D292" s="85">
        <v>13.0</v>
      </c>
      <c r="E292" s="85">
        <v>3.0</v>
      </c>
      <c r="F292" s="85">
        <v>1.0</v>
      </c>
      <c r="G292" s="42" t="str">
        <f>ifna(VLookup(S292,Shiny!B:C, 2, 0),"")</f>
        <v/>
      </c>
      <c r="H292" s="154" t="s">
        <v>328</v>
      </c>
      <c r="I292" s="155">
        <v>222.0</v>
      </c>
      <c r="J292" s="156">
        <f>IFNA(VLOOKUP(S292,'Imported Index'!C:D,2,0),1)</f>
        <v>1</v>
      </c>
      <c r="K292" s="157"/>
      <c r="L292" s="157" t="s">
        <v>90</v>
      </c>
      <c r="M292" s="42"/>
      <c r="N292" s="42"/>
      <c r="O292" s="157">
        <f>ifna(VLookup(H292, SwSh!A:B, 2, 0),"")</f>
        <v>236</v>
      </c>
      <c r="P292" s="158">
        <f t="shared" si="13"/>
        <v>222</v>
      </c>
      <c r="Q292" s="157" t="str">
        <f>ifna(VLookup(H292, PLA!A:C, 3, 0),"")</f>
        <v/>
      </c>
      <c r="R292" s="157" t="str">
        <f>ifna(VLookup(H292, Sv!A:B, 2, 0),"")</f>
        <v/>
      </c>
      <c r="S292" s="42" t="str">
        <f t="shared" si="2"/>
        <v>corsola</v>
      </c>
    </row>
    <row r="293" ht="31.5" customHeight="1">
      <c r="A293" s="146">
        <v>292.0</v>
      </c>
      <c r="B293" s="146">
        <v>1.0</v>
      </c>
      <c r="C293" s="146">
        <v>11.0</v>
      </c>
      <c r="D293" s="146">
        <v>14.0</v>
      </c>
      <c r="E293" s="146">
        <v>3.0</v>
      </c>
      <c r="F293" s="146">
        <v>2.0</v>
      </c>
      <c r="G293" s="147" t="str">
        <f>ifna(VLookup(S293,Shiny!B:C, 2, 0),"")</f>
        <v/>
      </c>
      <c r="H293" s="159" t="s">
        <v>328</v>
      </c>
      <c r="I293" s="160">
        <v>222.0</v>
      </c>
      <c r="J293" s="151">
        <f>IFNA(VLOOKUP(S293,'Imported Index'!C:D,2,0),1)</f>
        <v>1</v>
      </c>
      <c r="K293" s="148"/>
      <c r="L293" s="148" t="s">
        <v>125</v>
      </c>
      <c r="M293" s="146">
        <v>-1.0</v>
      </c>
      <c r="N293" s="147"/>
      <c r="O293" s="148">
        <f>ifna(VLookup(H293, SwSh!A:B, 2, 0),"")</f>
        <v>236</v>
      </c>
      <c r="P293" s="161">
        <f t="shared" si="13"/>
        <v>222</v>
      </c>
      <c r="Q293" s="148" t="str">
        <f>ifna(VLookup(H293, PLA!A:C, 3, 0),"")</f>
        <v/>
      </c>
      <c r="R293" s="148" t="str">
        <f>ifna(VLookup(H293, Sv!A:B, 2, 0),"")</f>
        <v/>
      </c>
      <c r="S293" s="147" t="str">
        <f t="shared" si="2"/>
        <v>corsola-1</v>
      </c>
    </row>
    <row r="294" ht="31.5" customHeight="1">
      <c r="A294" s="85">
        <v>293.0</v>
      </c>
      <c r="B294" s="85">
        <v>1.0</v>
      </c>
      <c r="C294" s="85">
        <v>11.0</v>
      </c>
      <c r="D294" s="85">
        <v>15.0</v>
      </c>
      <c r="E294" s="85">
        <v>3.0</v>
      </c>
      <c r="F294" s="85">
        <v>3.0</v>
      </c>
      <c r="G294" s="42" t="str">
        <f>ifna(VLookup(S294,Shiny!B:C, 2, 0),"")</f>
        <v/>
      </c>
      <c r="H294" s="154" t="s">
        <v>329</v>
      </c>
      <c r="I294" s="155">
        <v>223.0</v>
      </c>
      <c r="J294" s="156">
        <f>IFNA(VLOOKUP(S294,'Imported Index'!C:D,2,0),1)</f>
        <v>1</v>
      </c>
      <c r="K294" s="157"/>
      <c r="L294" s="157"/>
      <c r="M294" s="42"/>
      <c r="N294" s="42"/>
      <c r="O294" s="157">
        <f>ifna(VLookup(H294, SwSh!A:B, 2, 0),"")</f>
        <v>44</v>
      </c>
      <c r="P294" s="158">
        <f t="shared" si="13"/>
        <v>223</v>
      </c>
      <c r="Q294" s="157">
        <f>ifna(VLookup(H294, PLA!A:C, 3, 0),"")</f>
        <v>146</v>
      </c>
      <c r="R294" s="157" t="str">
        <f>ifna(VLookup(H294, Sv!A:B, 2, 0),"")</f>
        <v/>
      </c>
      <c r="S294" s="42" t="str">
        <f t="shared" si="2"/>
        <v>remoraid</v>
      </c>
    </row>
    <row r="295" ht="31.5" customHeight="1">
      <c r="A295" s="146">
        <v>294.0</v>
      </c>
      <c r="B295" s="146">
        <v>1.0</v>
      </c>
      <c r="C295" s="146">
        <v>11.0</v>
      </c>
      <c r="D295" s="146">
        <v>16.0</v>
      </c>
      <c r="E295" s="146">
        <v>3.0</v>
      </c>
      <c r="F295" s="146">
        <v>4.0</v>
      </c>
      <c r="G295" s="147" t="str">
        <f>ifna(VLookup(S295,Shiny!B:C, 2, 0),"")</f>
        <v/>
      </c>
      <c r="H295" s="159" t="s">
        <v>330</v>
      </c>
      <c r="I295" s="160">
        <v>224.0</v>
      </c>
      <c r="J295" s="151">
        <f>IFNA(VLOOKUP(S295,'Imported Index'!C:D,2,0),1)</f>
        <v>1</v>
      </c>
      <c r="K295" s="148"/>
      <c r="L295" s="148"/>
      <c r="M295" s="147"/>
      <c r="N295" s="147"/>
      <c r="O295" s="148">
        <f>ifna(VLookup(H295, SwSh!A:B, 2, 0),"")</f>
        <v>45</v>
      </c>
      <c r="P295" s="161">
        <f t="shared" si="13"/>
        <v>224</v>
      </c>
      <c r="Q295" s="148">
        <f>ifna(VLookup(H295, PLA!A:C, 3, 0),"")</f>
        <v>147</v>
      </c>
      <c r="R295" s="148" t="str">
        <f>ifna(VLookup(H295, Sv!A:B, 2, 0),"")</f>
        <v/>
      </c>
      <c r="S295" s="147" t="str">
        <f t="shared" si="2"/>
        <v>octillery</v>
      </c>
    </row>
    <row r="296" ht="31.5" customHeight="1">
      <c r="A296" s="85">
        <v>295.0</v>
      </c>
      <c r="B296" s="85">
        <v>1.0</v>
      </c>
      <c r="C296" s="85">
        <v>11.0</v>
      </c>
      <c r="D296" s="85">
        <v>17.0</v>
      </c>
      <c r="E296" s="85">
        <v>3.0</v>
      </c>
      <c r="F296" s="85">
        <v>5.0</v>
      </c>
      <c r="G296" s="42" t="str">
        <f>ifna(VLookup(S296,Shiny!B:C, 2, 0),"")</f>
        <v/>
      </c>
      <c r="H296" s="154" t="s">
        <v>331</v>
      </c>
      <c r="I296" s="155">
        <v>225.0</v>
      </c>
      <c r="J296" s="156">
        <f>IFNA(VLOOKUP(S296,'Imported Index'!C:D,2,0),1)</f>
        <v>1</v>
      </c>
      <c r="K296" s="156"/>
      <c r="L296" s="157"/>
      <c r="M296" s="42"/>
      <c r="N296" s="42"/>
      <c r="O296" s="157">
        <f>ifna(VLookup(H296, SwSh!A:B, 2, 0),"")</f>
        <v>78</v>
      </c>
      <c r="P296" s="158">
        <f t="shared" si="13"/>
        <v>225</v>
      </c>
      <c r="Q296" s="157" t="str">
        <f>ifna(VLookup(H296, PLA!A:C, 3, 0),"")</f>
        <v/>
      </c>
      <c r="R296" s="157">
        <f>ifna(VLookup(H296, Sv!A:B, 2, 0),"")</f>
        <v>354</v>
      </c>
      <c r="S296" s="42" t="str">
        <f t="shared" si="2"/>
        <v>delibird</v>
      </c>
    </row>
    <row r="297" ht="31.5" customHeight="1">
      <c r="A297" s="146">
        <v>296.0</v>
      </c>
      <c r="B297" s="146">
        <v>1.0</v>
      </c>
      <c r="C297" s="146">
        <v>11.0</v>
      </c>
      <c r="D297" s="146">
        <v>18.0</v>
      </c>
      <c r="E297" s="146">
        <v>3.0</v>
      </c>
      <c r="F297" s="146">
        <v>6.0</v>
      </c>
      <c r="G297" s="147" t="str">
        <f>ifna(VLookup(S297,Shiny!B:C, 2, 0),"")</f>
        <v/>
      </c>
      <c r="H297" s="159" t="s">
        <v>332</v>
      </c>
      <c r="I297" s="160">
        <v>226.0</v>
      </c>
      <c r="J297" s="151">
        <f>IFNA(VLOOKUP(S297,'Imported Index'!C:D,2,0),1)</f>
        <v>1</v>
      </c>
      <c r="K297" s="148"/>
      <c r="L297" s="148"/>
      <c r="M297" s="147"/>
      <c r="N297" s="147"/>
      <c r="O297" s="148">
        <f>ifna(VLookup(H297, SwSh!A:B, 2, 0),"")</f>
        <v>47</v>
      </c>
      <c r="P297" s="161">
        <f t="shared" si="13"/>
        <v>226</v>
      </c>
      <c r="Q297" s="148">
        <f>ifna(VLookup(H297, PLA!A:C, 3, 0),"")</f>
        <v>165</v>
      </c>
      <c r="R297" s="148" t="str">
        <f>ifna(VLookup(H297, Sv!A:B, 2, 0),"")</f>
        <v/>
      </c>
      <c r="S297" s="147" t="str">
        <f t="shared" si="2"/>
        <v>mantine</v>
      </c>
    </row>
    <row r="298" ht="31.5" customHeight="1">
      <c r="A298" s="85">
        <v>297.0</v>
      </c>
      <c r="B298" s="85">
        <v>1.0</v>
      </c>
      <c r="C298" s="85">
        <v>11.0</v>
      </c>
      <c r="D298" s="85">
        <v>19.0</v>
      </c>
      <c r="E298" s="85">
        <v>4.0</v>
      </c>
      <c r="F298" s="85">
        <v>1.0</v>
      </c>
      <c r="G298" s="42" t="str">
        <f>ifna(VLookup(S298,Shiny!B:C, 2, 0),"")</f>
        <v/>
      </c>
      <c r="H298" s="154" t="s">
        <v>333</v>
      </c>
      <c r="I298" s="155">
        <v>227.0</v>
      </c>
      <c r="J298" s="156">
        <f>IFNA(VLOOKUP(S298,'Imported Index'!C:D,2,0),1)</f>
        <v>1</v>
      </c>
      <c r="K298" s="157"/>
      <c r="L298" s="157"/>
      <c r="M298" s="42"/>
      <c r="N298" s="42"/>
      <c r="O298" s="157">
        <f>ifna(VLookup(H298, SwSh!A:B, 2, 0),"")</f>
        <v>153</v>
      </c>
      <c r="P298" s="158">
        <f t="shared" si="13"/>
        <v>227</v>
      </c>
      <c r="Q298" s="157" t="str">
        <f>ifna(VLookup(H298, PLA!A:C, 3, 0),"")</f>
        <v/>
      </c>
      <c r="R298" s="157" t="str">
        <f>ifna(VLookup(H298, Sv!A:B, 2, 0),"")</f>
        <v>I?</v>
      </c>
      <c r="S298" s="42" t="str">
        <f t="shared" si="2"/>
        <v>skarmory</v>
      </c>
    </row>
    <row r="299" ht="31.5" customHeight="1">
      <c r="A299" s="146">
        <v>298.0</v>
      </c>
      <c r="B299" s="146">
        <v>1.0</v>
      </c>
      <c r="C299" s="146">
        <v>11.0</v>
      </c>
      <c r="D299" s="146">
        <v>20.0</v>
      </c>
      <c r="E299" s="146">
        <v>4.0</v>
      </c>
      <c r="F299" s="146">
        <v>2.0</v>
      </c>
      <c r="G299" s="147" t="str">
        <f>ifna(VLookup(S299,Shiny!B:C, 2, 0),"")</f>
        <v/>
      </c>
      <c r="H299" s="159" t="s">
        <v>334</v>
      </c>
      <c r="I299" s="160">
        <v>228.0</v>
      </c>
      <c r="J299" s="151">
        <f>IFNA(VLOOKUP(S299,'Imported Index'!C:D,2,0),1)</f>
        <v>1</v>
      </c>
      <c r="K299" s="151"/>
      <c r="L299" s="148"/>
      <c r="M299" s="147"/>
      <c r="N299" s="147"/>
      <c r="O299" s="148" t="str">
        <f>ifna(VLookup(H299, SwSh!A:B, 2, 0),"")</f>
        <v/>
      </c>
      <c r="P299" s="161">
        <f t="shared" si="13"/>
        <v>228</v>
      </c>
      <c r="Q299" s="148" t="str">
        <f>ifna(VLookup(H299, PLA!A:C, 3, 0),"")</f>
        <v/>
      </c>
      <c r="R299" s="148">
        <f>ifna(VLookup(H299, Sv!A:B, 2, 0),"")</f>
        <v>25</v>
      </c>
      <c r="S299" s="147" t="str">
        <f t="shared" si="2"/>
        <v>houndour</v>
      </c>
    </row>
    <row r="300" ht="31.5" customHeight="1">
      <c r="A300" s="85">
        <v>299.0</v>
      </c>
      <c r="B300" s="85">
        <v>1.0</v>
      </c>
      <c r="C300" s="85">
        <v>11.0</v>
      </c>
      <c r="D300" s="85">
        <v>21.0</v>
      </c>
      <c r="E300" s="85">
        <v>4.0</v>
      </c>
      <c r="F300" s="85">
        <v>3.0</v>
      </c>
      <c r="G300" s="42" t="str">
        <f>ifna(VLookup(S300,Shiny!B:C, 2, 0),"")</f>
        <v/>
      </c>
      <c r="H300" s="154" t="s">
        <v>335</v>
      </c>
      <c r="I300" s="155">
        <v>229.0</v>
      </c>
      <c r="J300" s="156">
        <f>IFNA(VLOOKUP(S300,'Imported Index'!C:D,2,0),1)</f>
        <v>1</v>
      </c>
      <c r="K300" s="156"/>
      <c r="L300" s="157"/>
      <c r="M300" s="42"/>
      <c r="N300" s="42"/>
      <c r="O300" s="157" t="str">
        <f>ifna(VLookup(H300, SwSh!A:B, 2, 0),"")</f>
        <v/>
      </c>
      <c r="P300" s="158">
        <f t="shared" si="13"/>
        <v>229</v>
      </c>
      <c r="Q300" s="157" t="str">
        <f>ifna(VLookup(H300, PLA!A:C, 3, 0),"")</f>
        <v/>
      </c>
      <c r="R300" s="157">
        <f>ifna(VLookup(H300, Sv!A:B, 2, 0),"")</f>
        <v>26</v>
      </c>
      <c r="S300" s="42" t="str">
        <f t="shared" si="2"/>
        <v>houndoom</v>
      </c>
    </row>
    <row r="301" ht="31.5" customHeight="1">
      <c r="A301" s="146">
        <v>300.0</v>
      </c>
      <c r="B301" s="146">
        <v>1.0</v>
      </c>
      <c r="C301" s="146">
        <v>11.0</v>
      </c>
      <c r="D301" s="146">
        <v>22.0</v>
      </c>
      <c r="E301" s="146">
        <v>4.0</v>
      </c>
      <c r="F301" s="146">
        <v>4.0</v>
      </c>
      <c r="G301" s="147" t="str">
        <f>ifna(VLookup(S301,Shiny!B:C, 2, 0),"")</f>
        <v/>
      </c>
      <c r="H301" s="159" t="s">
        <v>336</v>
      </c>
      <c r="I301" s="160">
        <v>230.0</v>
      </c>
      <c r="J301" s="151">
        <f>IFNA(VLOOKUP(S301,'Imported Index'!C:D,2,0),1)</f>
        <v>1</v>
      </c>
      <c r="K301" s="148"/>
      <c r="L301" s="148"/>
      <c r="M301" s="147"/>
      <c r="N301" s="147"/>
      <c r="O301" s="148">
        <f>ifna(VLookup(H301, SwSh!A:B, 2, 0),"")</f>
        <v>200</v>
      </c>
      <c r="P301" s="161">
        <f t="shared" si="13"/>
        <v>230</v>
      </c>
      <c r="Q301" s="148" t="str">
        <f>ifna(VLookup(H301, PLA!A:C, 3, 0),"")</f>
        <v/>
      </c>
      <c r="R301" s="148" t="str">
        <f>ifna(VLookup(H301, Sv!A:B, 2, 0),"")</f>
        <v>I?</v>
      </c>
      <c r="S301" s="147" t="str">
        <f t="shared" si="2"/>
        <v>kingdra</v>
      </c>
    </row>
    <row r="302" ht="31.5" customHeight="1">
      <c r="A302" s="85">
        <v>301.0</v>
      </c>
      <c r="B302" s="85">
        <v>1.0</v>
      </c>
      <c r="C302" s="85">
        <v>11.0</v>
      </c>
      <c r="D302" s="85">
        <v>23.0</v>
      </c>
      <c r="E302" s="85">
        <v>4.0</v>
      </c>
      <c r="F302" s="85">
        <v>5.0</v>
      </c>
      <c r="G302" s="42" t="str">
        <f>ifna(VLookup(S302,Shiny!B:C, 2, 0),"")</f>
        <v/>
      </c>
      <c r="H302" s="154" t="s">
        <v>337</v>
      </c>
      <c r="I302" s="155">
        <v>231.0</v>
      </c>
      <c r="J302" s="156">
        <f>IFNA(VLOOKUP(S302,'Imported Index'!C:D,2,0),1)</f>
        <v>1</v>
      </c>
      <c r="K302" s="156"/>
      <c r="L302" s="157"/>
      <c r="M302" s="42"/>
      <c r="N302" s="42"/>
      <c r="O302" s="157" t="str">
        <f>ifna(VLookup(H302, SwSh!A:B, 2, 0),"")</f>
        <v/>
      </c>
      <c r="P302" s="158">
        <f t="shared" si="13"/>
        <v>231</v>
      </c>
      <c r="Q302" s="157" t="str">
        <f>ifna(VLookup(H302, PLA!A:C, 3, 0),"")</f>
        <v/>
      </c>
      <c r="R302" s="157">
        <f>ifna(VLookup(H302, Sv!A:B, 2, 0),"")</f>
        <v>122</v>
      </c>
      <c r="S302" s="42" t="str">
        <f t="shared" si="2"/>
        <v>phanpy</v>
      </c>
    </row>
    <row r="303" ht="31.5" customHeight="1">
      <c r="A303" s="146">
        <v>302.0</v>
      </c>
      <c r="B303" s="146">
        <v>1.0</v>
      </c>
      <c r="C303" s="146">
        <v>11.0</v>
      </c>
      <c r="D303" s="146">
        <v>24.0</v>
      </c>
      <c r="E303" s="146">
        <v>4.0</v>
      </c>
      <c r="F303" s="146">
        <v>6.0</v>
      </c>
      <c r="G303" s="147" t="str">
        <f>ifna(VLookup(S303,Shiny!B:C, 2, 0),"")</f>
        <v/>
      </c>
      <c r="H303" s="159" t="s">
        <v>338</v>
      </c>
      <c r="I303" s="160">
        <v>232.0</v>
      </c>
      <c r="J303" s="151">
        <f>IFNA(VLOOKUP(S303,'Imported Index'!C:D,2,0),1)</f>
        <v>1</v>
      </c>
      <c r="K303" s="151"/>
      <c r="L303" s="148"/>
      <c r="M303" s="147"/>
      <c r="N303" s="147"/>
      <c r="O303" s="148" t="str">
        <f>ifna(VLookup(H303, SwSh!A:B, 2, 0),"")</f>
        <v/>
      </c>
      <c r="P303" s="161">
        <f t="shared" si="13"/>
        <v>232</v>
      </c>
      <c r="Q303" s="148" t="str">
        <f>ifna(VLookup(H303, PLA!A:C, 3, 0),"")</f>
        <v/>
      </c>
      <c r="R303" s="148">
        <f>ifna(VLookup(H303, Sv!A:B, 2, 0),"")</f>
        <v>123</v>
      </c>
      <c r="S303" s="147" t="str">
        <f t="shared" si="2"/>
        <v>donphan</v>
      </c>
    </row>
    <row r="304" ht="31.5" customHeight="1">
      <c r="A304" s="85">
        <v>303.0</v>
      </c>
      <c r="B304" s="85">
        <v>1.0</v>
      </c>
      <c r="C304" s="85">
        <v>11.0</v>
      </c>
      <c r="D304" s="85">
        <v>25.0</v>
      </c>
      <c r="E304" s="85">
        <v>5.0</v>
      </c>
      <c r="F304" s="85">
        <v>1.0</v>
      </c>
      <c r="G304" s="42" t="str">
        <f>ifna(VLookup(S304,Shiny!B:C, 2, 0),"")</f>
        <v/>
      </c>
      <c r="H304" s="154" t="s">
        <v>339</v>
      </c>
      <c r="I304" s="155">
        <v>233.0</v>
      </c>
      <c r="J304" s="156">
        <f>IFNA(VLOOKUP(S304,'Imported Index'!C:D,2,0),1)</f>
        <v>1</v>
      </c>
      <c r="K304" s="157"/>
      <c r="L304" s="157"/>
      <c r="M304" s="42"/>
      <c r="N304" s="42"/>
      <c r="O304" s="157">
        <f>ifna(VLookup(H304, SwSh!A:B, 2, 0),"")</f>
        <v>209</v>
      </c>
      <c r="P304" s="158">
        <f t="shared" si="13"/>
        <v>233</v>
      </c>
      <c r="Q304" s="157">
        <f>ifna(VLookup(H304, PLA!A:C, 3, 0),"")</f>
        <v>134</v>
      </c>
      <c r="R304" s="157" t="str">
        <f>ifna(VLookup(H304, Sv!A:B, 2, 0),"")</f>
        <v>I?</v>
      </c>
      <c r="S304" s="42" t="str">
        <f t="shared" si="2"/>
        <v>porygon2</v>
      </c>
    </row>
    <row r="305" ht="31.5" customHeight="1">
      <c r="A305" s="146">
        <v>304.0</v>
      </c>
      <c r="B305" s="146">
        <v>1.0</v>
      </c>
      <c r="C305" s="146">
        <v>11.0</v>
      </c>
      <c r="D305" s="146">
        <v>26.0</v>
      </c>
      <c r="E305" s="146">
        <v>5.0</v>
      </c>
      <c r="F305" s="146">
        <v>2.0</v>
      </c>
      <c r="G305" s="147" t="str">
        <f>ifna(VLookup(S305,Shiny!B:C, 2, 0),"")</f>
        <v/>
      </c>
      <c r="H305" s="159" t="s">
        <v>340</v>
      </c>
      <c r="I305" s="160">
        <v>234.0</v>
      </c>
      <c r="J305" s="151">
        <f>IFNA(VLOOKUP(S305,'Imported Index'!C:D,2,0),1)</f>
        <v>1</v>
      </c>
      <c r="K305" s="151"/>
      <c r="L305" s="148"/>
      <c r="M305" s="147"/>
      <c r="N305" s="147"/>
      <c r="O305" s="148" t="str">
        <f>ifna(VLookup(H305, SwSh!A:B, 2, 0),"")</f>
        <v/>
      </c>
      <c r="P305" s="161">
        <f t="shared" si="13"/>
        <v>234</v>
      </c>
      <c r="Q305" s="148">
        <f>ifna(VLookup(H305, PLA!A:C, 3, 0),"")</f>
        <v>49</v>
      </c>
      <c r="R305" s="148">
        <f>ifna(VLookup(H305, Sv!A:B, 2, 0),"")</f>
        <v>204</v>
      </c>
      <c r="S305" s="147" t="str">
        <f t="shared" si="2"/>
        <v>stantler</v>
      </c>
    </row>
    <row r="306" ht="31.5" customHeight="1">
      <c r="A306" s="85">
        <v>305.0</v>
      </c>
      <c r="B306" s="85">
        <v>1.0</v>
      </c>
      <c r="C306" s="85">
        <v>11.0</v>
      </c>
      <c r="D306" s="85">
        <v>27.0</v>
      </c>
      <c r="E306" s="85">
        <v>5.0</v>
      </c>
      <c r="F306" s="85">
        <v>3.0</v>
      </c>
      <c r="G306" s="42" t="str">
        <f>ifna(VLookup(S306,Shiny!B:C, 2, 0),"")</f>
        <v/>
      </c>
      <c r="H306" s="154" t="s">
        <v>341</v>
      </c>
      <c r="I306" s="155">
        <v>235.0</v>
      </c>
      <c r="J306" s="156">
        <f>IFNA(VLOOKUP(S306,'Imported Index'!C:D,2,0),1)</f>
        <v>1</v>
      </c>
      <c r="K306" s="157"/>
      <c r="L306" s="157"/>
      <c r="M306" s="42"/>
      <c r="N306" s="42"/>
      <c r="O306" s="157" t="str">
        <f>ifna(VLookup(H306, SwSh!A:B, 2, 0),"")</f>
        <v/>
      </c>
      <c r="P306" s="158">
        <f t="shared" si="13"/>
        <v>235</v>
      </c>
      <c r="Q306" s="157" t="str">
        <f>ifna(VLookup(H306, PLA!A:C, 3, 0),"")</f>
        <v/>
      </c>
      <c r="R306" s="157" t="str">
        <f>ifna(VLookup(H306, Sv!A:B, 2, 0),"")</f>
        <v>I?</v>
      </c>
      <c r="S306" s="42" t="str">
        <f t="shared" si="2"/>
        <v>smeargle</v>
      </c>
    </row>
    <row r="307" ht="31.5" customHeight="1">
      <c r="A307" s="146">
        <v>306.0</v>
      </c>
      <c r="B307" s="146">
        <v>1.0</v>
      </c>
      <c r="C307" s="146">
        <v>11.0</v>
      </c>
      <c r="D307" s="146">
        <v>28.0</v>
      </c>
      <c r="E307" s="146">
        <v>5.0</v>
      </c>
      <c r="F307" s="146">
        <v>4.0</v>
      </c>
      <c r="G307" s="147" t="str">
        <f>ifna(VLookup(S307,Shiny!B:C, 2, 0),"")</f>
        <v/>
      </c>
      <c r="H307" s="159" t="s">
        <v>342</v>
      </c>
      <c r="I307" s="160">
        <v>236.0</v>
      </c>
      <c r="J307" s="151">
        <f>IFNA(VLOOKUP(S307,'Imported Index'!C:D,2,0),1)</f>
        <v>1</v>
      </c>
      <c r="K307" s="148"/>
      <c r="L307" s="148"/>
      <c r="M307" s="147"/>
      <c r="N307" s="147"/>
      <c r="O307" s="148">
        <f>ifna(VLookup(H307, SwSh!A:B, 2, 0),"")</f>
        <v>107</v>
      </c>
      <c r="P307" s="161">
        <f t="shared" si="13"/>
        <v>236</v>
      </c>
      <c r="Q307" s="148" t="str">
        <f>ifna(VLookup(H307, PLA!A:C, 3, 0),"")</f>
        <v/>
      </c>
      <c r="R307" s="148" t="str">
        <f>ifna(VLookup(H307, Sv!A:B, 2, 0),"")</f>
        <v>I?</v>
      </c>
      <c r="S307" s="147" t="str">
        <f t="shared" si="2"/>
        <v>tyrogue</v>
      </c>
    </row>
    <row r="308" ht="31.5" customHeight="1">
      <c r="A308" s="85">
        <v>307.0</v>
      </c>
      <c r="B308" s="85">
        <v>1.0</v>
      </c>
      <c r="C308" s="85">
        <v>11.0</v>
      </c>
      <c r="D308" s="85">
        <v>29.0</v>
      </c>
      <c r="E308" s="85">
        <v>5.0</v>
      </c>
      <c r="F308" s="85">
        <v>5.0</v>
      </c>
      <c r="G308" s="42" t="str">
        <f>ifna(VLookup(S308,Shiny!B:C, 2, 0),"")</f>
        <v/>
      </c>
      <c r="H308" s="154" t="s">
        <v>343</v>
      </c>
      <c r="I308" s="155">
        <v>237.0</v>
      </c>
      <c r="J308" s="156">
        <f>IFNA(VLOOKUP(S308,'Imported Index'!C:D,2,0),1)</f>
        <v>1</v>
      </c>
      <c r="K308" s="157"/>
      <c r="L308" s="157"/>
      <c r="M308" s="42"/>
      <c r="N308" s="42"/>
      <c r="O308" s="157">
        <f>ifna(VLookup(H308, SwSh!A:B, 2, 0),"")</f>
        <v>110</v>
      </c>
      <c r="P308" s="158">
        <f t="shared" si="13"/>
        <v>237</v>
      </c>
      <c r="Q308" s="157" t="str">
        <f>ifna(VLookup(H308, PLA!A:C, 3, 0),"")</f>
        <v/>
      </c>
      <c r="R308" s="157" t="str">
        <f>ifna(VLookup(H308, Sv!A:B, 2, 0),"")</f>
        <v>I?</v>
      </c>
      <c r="S308" s="42" t="str">
        <f t="shared" si="2"/>
        <v>hitmontop</v>
      </c>
    </row>
    <row r="309" ht="31.5" customHeight="1">
      <c r="A309" s="146">
        <v>308.0</v>
      </c>
      <c r="B309" s="146">
        <v>1.0</v>
      </c>
      <c r="C309" s="146">
        <v>11.0</v>
      </c>
      <c r="D309" s="146">
        <v>30.0</v>
      </c>
      <c r="E309" s="146">
        <v>5.0</v>
      </c>
      <c r="F309" s="146">
        <v>6.0</v>
      </c>
      <c r="G309" s="147" t="str">
        <f>ifna(VLookup(S309,Shiny!B:C, 2, 0),"")</f>
        <v/>
      </c>
      <c r="H309" s="159" t="s">
        <v>344</v>
      </c>
      <c r="I309" s="160">
        <v>238.0</v>
      </c>
      <c r="J309" s="151">
        <f>IFNA(VLOOKUP(S309,'Imported Index'!C:D,2,0),1)</f>
        <v>1</v>
      </c>
      <c r="K309" s="148"/>
      <c r="L309" s="148"/>
      <c r="M309" s="147"/>
      <c r="N309" s="147"/>
      <c r="O309" s="148">
        <f>ifna(VLookup(H309, SwSh!A:B, 2, 0),"")</f>
        <v>13</v>
      </c>
      <c r="P309" s="161">
        <f t="shared" si="13"/>
        <v>238</v>
      </c>
      <c r="Q309" s="148" t="str">
        <f>ifna(VLookup(H309, PLA!A:C, 3, 0),"")</f>
        <v/>
      </c>
      <c r="R309" s="148" t="str">
        <f>ifna(VLookup(H309, Sv!A:B, 2, 0),"")</f>
        <v/>
      </c>
      <c r="S309" s="147" t="str">
        <f t="shared" si="2"/>
        <v>smoochum</v>
      </c>
    </row>
    <row r="310" ht="31.5" customHeight="1">
      <c r="A310" s="85">
        <v>309.0</v>
      </c>
      <c r="B310" s="85">
        <v>1.0</v>
      </c>
      <c r="C310" s="85">
        <v>12.0</v>
      </c>
      <c r="D310" s="85">
        <v>1.0</v>
      </c>
      <c r="E310" s="85">
        <v>1.0</v>
      </c>
      <c r="F310" s="85">
        <v>1.0</v>
      </c>
      <c r="G310" s="42" t="str">
        <f>ifna(VLookup(S310,Shiny!B:C, 2, 0),"")</f>
        <v/>
      </c>
      <c r="H310" s="154" t="s">
        <v>345</v>
      </c>
      <c r="I310" s="155">
        <v>239.0</v>
      </c>
      <c r="J310" s="156">
        <f>IFNA(VLOOKUP(S310,'Imported Index'!C:D,2,0),1)</f>
        <v>1</v>
      </c>
      <c r="K310" s="157"/>
      <c r="L310" s="157"/>
      <c r="M310" s="42"/>
      <c r="N310" s="42"/>
      <c r="O310" s="157">
        <f>ifna(VLookup(H310, SwSh!A:B, 2, 0),"")</f>
        <v>15</v>
      </c>
      <c r="P310" s="158">
        <f t="shared" si="13"/>
        <v>239</v>
      </c>
      <c r="Q310" s="157">
        <f>ifna(VLookup(H310, PLA!A:C, 3, 0),"")</f>
        <v>182</v>
      </c>
      <c r="R310" s="157" t="str">
        <f>ifna(VLookup(H310, Sv!A:B, 2, 0),"")</f>
        <v>I?</v>
      </c>
      <c r="S310" s="42" t="str">
        <f t="shared" si="2"/>
        <v>elekid</v>
      </c>
    </row>
    <row r="311" ht="31.5" customHeight="1">
      <c r="A311" s="146">
        <v>310.0</v>
      </c>
      <c r="B311" s="146">
        <v>1.0</v>
      </c>
      <c r="C311" s="146">
        <v>12.0</v>
      </c>
      <c r="D311" s="146">
        <v>2.0</v>
      </c>
      <c r="E311" s="146">
        <v>1.0</v>
      </c>
      <c r="F311" s="146">
        <v>2.0</v>
      </c>
      <c r="G311" s="147" t="str">
        <f>ifna(VLookup(S311,Shiny!B:C, 2, 0),"")</f>
        <v/>
      </c>
      <c r="H311" s="159" t="s">
        <v>346</v>
      </c>
      <c r="I311" s="160">
        <v>240.0</v>
      </c>
      <c r="J311" s="151">
        <f>IFNA(VLOOKUP(S311,'Imported Index'!C:D,2,0),1)</f>
        <v>1</v>
      </c>
      <c r="K311" s="148"/>
      <c r="L311" s="148"/>
      <c r="M311" s="147"/>
      <c r="N311" s="147"/>
      <c r="O311" s="148">
        <f>ifna(VLookup(H311, SwSh!A:B, 2, 0),"")</f>
        <v>18</v>
      </c>
      <c r="P311" s="161">
        <f t="shared" si="13"/>
        <v>240</v>
      </c>
      <c r="Q311" s="148">
        <f>ifna(VLookup(H311, PLA!A:C, 3, 0),"")</f>
        <v>174</v>
      </c>
      <c r="R311" s="148" t="str">
        <f>ifna(VLookup(H311, Sv!A:B, 2, 0),"")</f>
        <v>I?</v>
      </c>
      <c r="S311" s="147" t="str">
        <f t="shared" si="2"/>
        <v>magby</v>
      </c>
    </row>
    <row r="312" ht="31.5" customHeight="1">
      <c r="A312" s="85">
        <v>311.0</v>
      </c>
      <c r="B312" s="85">
        <v>1.0</v>
      </c>
      <c r="C312" s="85">
        <v>12.0</v>
      </c>
      <c r="D312" s="85">
        <v>3.0</v>
      </c>
      <c r="E312" s="85">
        <v>1.0</v>
      </c>
      <c r="F312" s="85">
        <v>3.0</v>
      </c>
      <c r="G312" s="42" t="str">
        <f>ifna(VLookup(S312,Shiny!B:C, 2, 0),"")</f>
        <v/>
      </c>
      <c r="H312" s="154" t="s">
        <v>347</v>
      </c>
      <c r="I312" s="155">
        <v>241.0</v>
      </c>
      <c r="J312" s="156">
        <f>IFNA(VLOOKUP(S312,'Imported Index'!C:D,2,0),1)</f>
        <v>1</v>
      </c>
      <c r="K312" s="157"/>
      <c r="L312" s="157"/>
      <c r="M312" s="42"/>
      <c r="N312" s="42"/>
      <c r="O312" s="157">
        <f>ifna(VLookup(H312, SwSh!A:B, 2, 0),"")</f>
        <v>117</v>
      </c>
      <c r="P312" s="158">
        <f t="shared" si="13"/>
        <v>241</v>
      </c>
      <c r="Q312" s="157" t="str">
        <f>ifna(VLookup(H312, PLA!A:C, 3, 0),"")</f>
        <v/>
      </c>
      <c r="R312" s="157" t="str">
        <f>ifna(VLookup(H312, Sv!A:B, 2, 0),"")</f>
        <v/>
      </c>
      <c r="S312" s="42" t="str">
        <f t="shared" si="2"/>
        <v>miltank</v>
      </c>
    </row>
    <row r="313" ht="31.5" customHeight="1">
      <c r="A313" s="146">
        <v>312.0</v>
      </c>
      <c r="B313" s="146">
        <v>1.0</v>
      </c>
      <c r="C313" s="146">
        <v>12.0</v>
      </c>
      <c r="D313" s="146">
        <v>4.0</v>
      </c>
      <c r="E313" s="146">
        <v>1.0</v>
      </c>
      <c r="F313" s="146">
        <v>4.0</v>
      </c>
      <c r="G313" s="147" t="str">
        <f>ifna(VLookup(S313,Shiny!B:C, 2, 0),"")</f>
        <v/>
      </c>
      <c r="H313" s="159" t="s">
        <v>348</v>
      </c>
      <c r="I313" s="160">
        <v>242.0</v>
      </c>
      <c r="J313" s="151">
        <f>IFNA(VLOOKUP(S313,'Imported Index'!C:D,2,0),1)</f>
        <v>1</v>
      </c>
      <c r="K313" s="151"/>
      <c r="L313" s="148"/>
      <c r="M313" s="147"/>
      <c r="N313" s="147"/>
      <c r="O313" s="148">
        <f>ifna(VLookup(H313, SwSh!A:B, 2, 0),"")</f>
        <v>8</v>
      </c>
      <c r="P313" s="161">
        <f t="shared" si="13"/>
        <v>242</v>
      </c>
      <c r="Q313" s="148">
        <f>ifna(VLookup(H313, PLA!A:C, 3, 0),"")</f>
        <v>88</v>
      </c>
      <c r="R313" s="148">
        <f>ifna(VLookup(H313, Sv!A:B, 2, 0),"")</f>
        <v>45</v>
      </c>
      <c r="S313" s="147" t="str">
        <f t="shared" si="2"/>
        <v>blissey</v>
      </c>
    </row>
    <row r="314" ht="31.5" customHeight="1">
      <c r="A314" s="85">
        <v>313.0</v>
      </c>
      <c r="B314" s="85">
        <v>1.0</v>
      </c>
      <c r="C314" s="85">
        <v>12.0</v>
      </c>
      <c r="D314" s="85">
        <v>5.0</v>
      </c>
      <c r="E314" s="85">
        <v>1.0</v>
      </c>
      <c r="F314" s="85">
        <v>5.0</v>
      </c>
      <c r="G314" s="42" t="str">
        <f>ifna(VLookup(S314,Shiny!B:C, 2, 0),"")</f>
        <v/>
      </c>
      <c r="H314" s="154" t="s">
        <v>349</v>
      </c>
      <c r="I314" s="155">
        <v>243.0</v>
      </c>
      <c r="J314" s="156">
        <f>IFNA(VLOOKUP(S314,'Imported Index'!C:D,2,0),1)</f>
        <v>1</v>
      </c>
      <c r="K314" s="157"/>
      <c r="L314" s="157"/>
      <c r="M314" s="42"/>
      <c r="N314" s="42"/>
      <c r="O314" s="157">
        <f>ifna(VLookup(H314, SwSh!A:B, 2, 0),"")</f>
        <v>243</v>
      </c>
      <c r="P314" s="158">
        <f t="shared" si="13"/>
        <v>243</v>
      </c>
      <c r="Q314" s="157" t="str">
        <f>ifna(VLookup(H314, PLA!A:C, 3, 0),"")</f>
        <v/>
      </c>
      <c r="R314" s="157" t="str">
        <f>ifna(VLookup(H314, Sv!A:B, 2, 0),"")</f>
        <v/>
      </c>
      <c r="S314" s="42" t="str">
        <f t="shared" si="2"/>
        <v>raikou</v>
      </c>
    </row>
    <row r="315" ht="31.5" customHeight="1">
      <c r="A315" s="146">
        <v>314.0</v>
      </c>
      <c r="B315" s="146">
        <v>1.0</v>
      </c>
      <c r="C315" s="146">
        <v>12.0</v>
      </c>
      <c r="D315" s="146">
        <v>6.0</v>
      </c>
      <c r="E315" s="146">
        <v>1.0</v>
      </c>
      <c r="F315" s="146">
        <v>6.0</v>
      </c>
      <c r="G315" s="147" t="str">
        <f>ifna(VLookup(S315,Shiny!B:C, 2, 0),"")</f>
        <v/>
      </c>
      <c r="H315" s="159" t="s">
        <v>350</v>
      </c>
      <c r="I315" s="160">
        <v>244.0</v>
      </c>
      <c r="J315" s="151">
        <f>IFNA(VLOOKUP(S315,'Imported Index'!C:D,2,0),1)</f>
        <v>1</v>
      </c>
      <c r="K315" s="148"/>
      <c r="L315" s="148"/>
      <c r="M315" s="147"/>
      <c r="N315" s="147"/>
      <c r="O315" s="148">
        <f>ifna(VLookup(H315, SwSh!A:B, 2, 0),"")</f>
        <v>244</v>
      </c>
      <c r="P315" s="161">
        <f t="shared" si="13"/>
        <v>244</v>
      </c>
      <c r="Q315" s="148" t="str">
        <f>ifna(VLookup(H315, PLA!A:C, 3, 0),"")</f>
        <v/>
      </c>
      <c r="R315" s="148" t="str">
        <f>ifna(VLookup(H315, Sv!A:B, 2, 0),"")</f>
        <v/>
      </c>
      <c r="S315" s="147" t="str">
        <f t="shared" si="2"/>
        <v>entei</v>
      </c>
    </row>
    <row r="316" ht="31.5" customHeight="1">
      <c r="A316" s="85">
        <v>315.0</v>
      </c>
      <c r="B316" s="85">
        <v>1.0</v>
      </c>
      <c r="C316" s="85">
        <v>12.0</v>
      </c>
      <c r="D316" s="85">
        <v>7.0</v>
      </c>
      <c r="E316" s="85">
        <v>2.0</v>
      </c>
      <c r="F316" s="85">
        <v>1.0</v>
      </c>
      <c r="G316" s="42" t="str">
        <f>ifna(VLookup(S316,Shiny!B:C, 2, 0),"")</f>
        <v/>
      </c>
      <c r="H316" s="154" t="s">
        <v>351</v>
      </c>
      <c r="I316" s="155">
        <v>245.0</v>
      </c>
      <c r="J316" s="156">
        <f>IFNA(VLOOKUP(S316,'Imported Index'!C:D,2,0),1)</f>
        <v>1</v>
      </c>
      <c r="K316" s="157"/>
      <c r="L316" s="157"/>
      <c r="M316" s="42"/>
      <c r="N316" s="42"/>
      <c r="O316" s="157">
        <f>ifna(VLookup(H316, SwSh!A:B, 2, 0),"")</f>
        <v>245</v>
      </c>
      <c r="P316" s="158">
        <f t="shared" si="13"/>
        <v>245</v>
      </c>
      <c r="Q316" s="157" t="str">
        <f>ifna(VLookup(H316, PLA!A:C, 3, 0),"")</f>
        <v/>
      </c>
      <c r="R316" s="157" t="str">
        <f>ifna(VLookup(H316, Sv!A:B, 2, 0),"")</f>
        <v/>
      </c>
      <c r="S316" s="42" t="str">
        <f t="shared" si="2"/>
        <v>suicune</v>
      </c>
    </row>
    <row r="317" ht="31.5" customHeight="1">
      <c r="A317" s="146">
        <v>316.0</v>
      </c>
      <c r="B317" s="146">
        <v>1.0</v>
      </c>
      <c r="C317" s="146">
        <v>12.0</v>
      </c>
      <c r="D317" s="146">
        <v>8.0</v>
      </c>
      <c r="E317" s="146">
        <v>2.0</v>
      </c>
      <c r="F317" s="146">
        <v>2.0</v>
      </c>
      <c r="G317" s="147" t="str">
        <f>ifna(VLookup(S317,Shiny!B:C, 2, 0),"")</f>
        <v/>
      </c>
      <c r="H317" s="159" t="s">
        <v>352</v>
      </c>
      <c r="I317" s="160">
        <v>246.0</v>
      </c>
      <c r="J317" s="151">
        <f>IFNA(VLOOKUP(S317,'Imported Index'!C:D,2,0),1)</f>
        <v>1</v>
      </c>
      <c r="K317" s="151"/>
      <c r="L317" s="148"/>
      <c r="M317" s="147"/>
      <c r="N317" s="147"/>
      <c r="O317" s="148">
        <f>ifna(VLookup(H317, SwSh!A:B, 2, 0),"")</f>
        <v>139</v>
      </c>
      <c r="P317" s="161">
        <f t="shared" si="13"/>
        <v>246</v>
      </c>
      <c r="Q317" s="148" t="str">
        <f>ifna(VLookup(H317, PLA!A:C, 3, 0),"")</f>
        <v/>
      </c>
      <c r="R317" s="148">
        <f>ifna(VLookup(H317, Sv!A:B, 2, 0),"")</f>
        <v>316</v>
      </c>
      <c r="S317" s="147" t="str">
        <f t="shared" si="2"/>
        <v>larvitar</v>
      </c>
    </row>
    <row r="318" ht="31.5" customHeight="1">
      <c r="A318" s="85">
        <v>317.0</v>
      </c>
      <c r="B318" s="85">
        <v>1.0</v>
      </c>
      <c r="C318" s="85">
        <v>12.0</v>
      </c>
      <c r="D318" s="85">
        <v>9.0</v>
      </c>
      <c r="E318" s="85">
        <v>2.0</v>
      </c>
      <c r="F318" s="85">
        <v>3.0</v>
      </c>
      <c r="G318" s="42" t="str">
        <f>ifna(VLookup(S318,Shiny!B:C, 2, 0),"")</f>
        <v/>
      </c>
      <c r="H318" s="154" t="s">
        <v>353</v>
      </c>
      <c r="I318" s="155">
        <v>247.0</v>
      </c>
      <c r="J318" s="156">
        <f>IFNA(VLOOKUP(S318,'Imported Index'!C:D,2,0),1)</f>
        <v>1</v>
      </c>
      <c r="K318" s="156"/>
      <c r="L318" s="157"/>
      <c r="M318" s="42"/>
      <c r="N318" s="42"/>
      <c r="O318" s="157">
        <f>ifna(VLookup(H318, SwSh!A:B, 2, 0),"")</f>
        <v>140</v>
      </c>
      <c r="P318" s="158">
        <f t="shared" si="13"/>
        <v>247</v>
      </c>
      <c r="Q318" s="157" t="str">
        <f>ifna(VLookup(H318, PLA!A:C, 3, 0),"")</f>
        <v/>
      </c>
      <c r="R318" s="157">
        <f>ifna(VLookup(H318, Sv!A:B, 2, 0),"")</f>
        <v>317</v>
      </c>
      <c r="S318" s="42" t="str">
        <f t="shared" si="2"/>
        <v>pupitar</v>
      </c>
    </row>
    <row r="319" ht="31.5" customHeight="1">
      <c r="A319" s="146">
        <v>318.0</v>
      </c>
      <c r="B319" s="146">
        <v>1.0</v>
      </c>
      <c r="C319" s="146">
        <v>12.0</v>
      </c>
      <c r="D319" s="146">
        <v>10.0</v>
      </c>
      <c r="E319" s="146">
        <v>2.0</v>
      </c>
      <c r="F319" s="146">
        <v>4.0</v>
      </c>
      <c r="G319" s="147" t="str">
        <f>ifna(VLookup(S319,Shiny!B:C, 2, 0),"")</f>
        <v/>
      </c>
      <c r="H319" s="159" t="s">
        <v>354</v>
      </c>
      <c r="I319" s="160">
        <v>248.0</v>
      </c>
      <c r="J319" s="151">
        <f>IFNA(VLOOKUP(S319,'Imported Index'!C:D,2,0),1)</f>
        <v>1</v>
      </c>
      <c r="K319" s="151"/>
      <c r="L319" s="148"/>
      <c r="M319" s="147"/>
      <c r="N319" s="147"/>
      <c r="O319" s="148">
        <f>ifna(VLookup(H319, SwSh!A:B, 2, 0),"")</f>
        <v>141</v>
      </c>
      <c r="P319" s="161">
        <f t="shared" si="13"/>
        <v>248</v>
      </c>
      <c r="Q319" s="148" t="str">
        <f>ifna(VLookup(H319, PLA!A:C, 3, 0),"")</f>
        <v/>
      </c>
      <c r="R319" s="148">
        <f>ifna(VLookup(H319, Sv!A:B, 2, 0),"")</f>
        <v>318</v>
      </c>
      <c r="S319" s="147" t="str">
        <f t="shared" si="2"/>
        <v>tyranitar</v>
      </c>
    </row>
    <row r="320" ht="31.5" customHeight="1">
      <c r="A320" s="85">
        <v>319.0</v>
      </c>
      <c r="B320" s="85">
        <v>1.0</v>
      </c>
      <c r="C320" s="85">
        <v>12.0</v>
      </c>
      <c r="D320" s="85">
        <v>11.0</v>
      </c>
      <c r="E320" s="85">
        <v>2.0</v>
      </c>
      <c r="F320" s="85">
        <v>5.0</v>
      </c>
      <c r="G320" s="42" t="str">
        <f>ifna(VLookup(S320,Shiny!B:C, 2, 0),"")</f>
        <v/>
      </c>
      <c r="H320" s="154" t="s">
        <v>355</v>
      </c>
      <c r="I320" s="155">
        <v>249.0</v>
      </c>
      <c r="J320" s="156">
        <f>IFNA(VLOOKUP(S320,'Imported Index'!C:D,2,0),1)</f>
        <v>1</v>
      </c>
      <c r="K320" s="157"/>
      <c r="L320" s="157"/>
      <c r="M320" s="42"/>
      <c r="N320" s="42"/>
      <c r="O320" s="157">
        <f>ifna(VLookup(H320, SwSh!A:B, 2, 0),"")</f>
        <v>249</v>
      </c>
      <c r="P320" s="158">
        <f t="shared" si="13"/>
        <v>249</v>
      </c>
      <c r="Q320" s="157" t="str">
        <f>ifna(VLookup(H320, PLA!A:C, 3, 0),"")</f>
        <v/>
      </c>
      <c r="R320" s="157" t="str">
        <f>ifna(VLookup(H320, Sv!A:B, 2, 0),"")</f>
        <v/>
      </c>
      <c r="S320" s="42" t="str">
        <f t="shared" si="2"/>
        <v>lugia</v>
      </c>
    </row>
    <row r="321" ht="31.5" customHeight="1">
      <c r="A321" s="146">
        <v>320.0</v>
      </c>
      <c r="B321" s="146">
        <v>1.0</v>
      </c>
      <c r="C321" s="146">
        <v>12.0</v>
      </c>
      <c r="D321" s="146">
        <v>12.0</v>
      </c>
      <c r="E321" s="146">
        <v>2.0</v>
      </c>
      <c r="F321" s="146">
        <v>6.0</v>
      </c>
      <c r="G321" s="147" t="str">
        <f>ifna(VLookup(S321,Shiny!B:C, 2, 0),"")</f>
        <v/>
      </c>
      <c r="H321" s="159" t="s">
        <v>356</v>
      </c>
      <c r="I321" s="160">
        <v>250.0</v>
      </c>
      <c r="J321" s="151">
        <f>IFNA(VLOOKUP(S321,'Imported Index'!C:D,2,0),1)</f>
        <v>1</v>
      </c>
      <c r="K321" s="148"/>
      <c r="L321" s="148"/>
      <c r="M321" s="147"/>
      <c r="N321" s="147"/>
      <c r="O321" s="148">
        <f>ifna(VLookup(H321, SwSh!A:B, 2, 0),"")</f>
        <v>250</v>
      </c>
      <c r="P321" s="161">
        <f t="shared" si="13"/>
        <v>250</v>
      </c>
      <c r="Q321" s="148" t="str">
        <f>ifna(VLookup(H321, PLA!A:C, 3, 0),"")</f>
        <v/>
      </c>
      <c r="R321" s="148" t="str">
        <f>ifna(VLookup(H321, Sv!A:B, 2, 0),"")</f>
        <v/>
      </c>
      <c r="S321" s="147" t="str">
        <f t="shared" si="2"/>
        <v>ho-oh</v>
      </c>
    </row>
    <row r="322" ht="31.5" customHeight="1">
      <c r="A322" s="85">
        <v>321.0</v>
      </c>
      <c r="B322" s="85">
        <v>1.0</v>
      </c>
      <c r="C322" s="85">
        <v>12.0</v>
      </c>
      <c r="D322" s="85">
        <v>13.0</v>
      </c>
      <c r="E322" s="85">
        <v>3.0</v>
      </c>
      <c r="F322" s="85">
        <v>1.0</v>
      </c>
      <c r="G322" s="42" t="str">
        <f>ifna(VLookup(S322,Shiny!B:C, 2, 0),"")</f>
        <v/>
      </c>
      <c r="H322" s="154" t="s">
        <v>357</v>
      </c>
      <c r="I322" s="155">
        <v>251.0</v>
      </c>
      <c r="J322" s="156">
        <f>IFNA(VLOOKUP(S322,'Imported Index'!C:D,2,0),1)</f>
        <v>1</v>
      </c>
      <c r="K322" s="156"/>
      <c r="L322" s="157"/>
      <c r="M322" s="42"/>
      <c r="N322" s="42"/>
      <c r="O322" s="157">
        <f>ifna(VLookup(H322, SwSh!A:B, 2, 0),"")</f>
        <v>251</v>
      </c>
      <c r="P322" s="158">
        <f t="shared" si="13"/>
        <v>251</v>
      </c>
      <c r="Q322" s="157" t="str">
        <f>ifna(VLookup(H322, PLA!A:C, 3, 0),"")</f>
        <v/>
      </c>
      <c r="R322" s="157" t="str">
        <f>ifna(VLookup(H322, Sv!A:B, 2, 0),"")</f>
        <v/>
      </c>
      <c r="S322" s="42" t="str">
        <f t="shared" si="2"/>
        <v>celebi</v>
      </c>
    </row>
    <row r="323" ht="31.5" customHeight="1">
      <c r="A323" s="146">
        <v>322.0</v>
      </c>
      <c r="B323" s="146"/>
      <c r="C323" s="146"/>
      <c r="D323" s="146"/>
      <c r="E323" s="146"/>
      <c r="F323" s="146"/>
      <c r="G323" s="147" t="str">
        <f>ifna(VLookup(S323,Shiny!B:C, 2, 0),"")</f>
        <v/>
      </c>
      <c r="H323" s="163" t="s">
        <v>229</v>
      </c>
      <c r="I323" s="164"/>
      <c r="J323" s="151">
        <f>IFNA(VLOOKUP(S323,'Imported Index'!C:D,2,0),1)</f>
        <v>1</v>
      </c>
      <c r="K323" s="148"/>
      <c r="L323" s="148"/>
      <c r="M323" s="147"/>
      <c r="N323" s="147"/>
      <c r="O323" s="148" t="str">
        <f>ifna(VLookup(H323, SwSh!A:B, 2, 0),"")</f>
        <v/>
      </c>
      <c r="P323" s="152" t="str">
        <f t="shared" si="13"/>
        <v/>
      </c>
      <c r="Q323" s="148" t="str">
        <f>ifna(VLookup(H323, PLA!A:C, 3, 0),"")</f>
        <v/>
      </c>
      <c r="R323" s="148" t="str">
        <f>ifna(VLookup(H323, Sv!A:B, 2, 0),"")</f>
        <v/>
      </c>
      <c r="S323" s="147" t="str">
        <f t="shared" si="2"/>
        <v>gen</v>
      </c>
    </row>
    <row r="324" ht="31.5" customHeight="1">
      <c r="A324" s="85">
        <v>323.0</v>
      </c>
      <c r="B324" s="85">
        <v>1.0</v>
      </c>
      <c r="C324" s="85">
        <v>13.0</v>
      </c>
      <c r="D324" s="85">
        <v>1.0</v>
      </c>
      <c r="E324" s="85">
        <v>1.0</v>
      </c>
      <c r="F324" s="85">
        <v>1.0</v>
      </c>
      <c r="G324" s="42" t="str">
        <f>ifna(VLookup(S324,Shiny!B:C, 2, 0),"")</f>
        <v/>
      </c>
      <c r="H324" s="154" t="s">
        <v>358</v>
      </c>
      <c r="I324" s="155">
        <v>252.0</v>
      </c>
      <c r="J324" s="156">
        <f>IFNA(VLOOKUP(S324,'Imported Index'!C:D,2,0),1)</f>
        <v>1</v>
      </c>
      <c r="K324" s="156"/>
      <c r="L324" s="157"/>
      <c r="M324" s="42"/>
      <c r="N324" s="42"/>
      <c r="O324" s="157">
        <f>ifna(VLookup(H324, SwSh!A:B, 2, 0),"")</f>
        <v>252</v>
      </c>
      <c r="P324" s="158">
        <f t="shared" si="13"/>
        <v>252</v>
      </c>
      <c r="Q324" s="157" t="str">
        <f>ifna(VLookup(H324, PLA!A:C, 3, 0),"")</f>
        <v/>
      </c>
      <c r="R324" s="157" t="str">
        <f>ifna(VLookup(H324, Sv!A:B, 2, 0),"")</f>
        <v>I?</v>
      </c>
      <c r="S324" s="42" t="str">
        <f t="shared" si="2"/>
        <v>treecko</v>
      </c>
    </row>
    <row r="325" ht="31.5" customHeight="1">
      <c r="A325" s="146">
        <v>324.0</v>
      </c>
      <c r="B325" s="146">
        <v>1.0</v>
      </c>
      <c r="C325" s="146">
        <v>13.0</v>
      </c>
      <c r="D325" s="146">
        <v>2.0</v>
      </c>
      <c r="E325" s="146">
        <v>1.0</v>
      </c>
      <c r="F325" s="146">
        <v>2.0</v>
      </c>
      <c r="G325" s="147" t="str">
        <f>ifna(VLookup(S325,Shiny!B:C, 2, 0),"")</f>
        <v/>
      </c>
      <c r="H325" s="159" t="s">
        <v>359</v>
      </c>
      <c r="I325" s="160">
        <v>253.0</v>
      </c>
      <c r="J325" s="151">
        <f>IFNA(VLOOKUP(S325,'Imported Index'!C:D,2,0),1)</f>
        <v>1</v>
      </c>
      <c r="K325" s="148"/>
      <c r="L325" s="148"/>
      <c r="M325" s="147"/>
      <c r="N325" s="147"/>
      <c r="O325" s="148">
        <f>ifna(VLookup(H325, SwSh!A:B, 2, 0),"")</f>
        <v>253</v>
      </c>
      <c r="P325" s="161">
        <f t="shared" si="13"/>
        <v>253</v>
      </c>
      <c r="Q325" s="148" t="str">
        <f>ifna(VLookup(H325, PLA!A:C, 3, 0),"")</f>
        <v/>
      </c>
      <c r="R325" s="148" t="str">
        <f>ifna(VLookup(H325, Sv!A:B, 2, 0),"")</f>
        <v>I?</v>
      </c>
      <c r="S325" s="147" t="str">
        <f t="shared" si="2"/>
        <v>grovyle</v>
      </c>
    </row>
    <row r="326" ht="31.5" customHeight="1">
      <c r="A326" s="85">
        <v>325.0</v>
      </c>
      <c r="B326" s="85">
        <v>1.0</v>
      </c>
      <c r="C326" s="85">
        <v>13.0</v>
      </c>
      <c r="D326" s="85">
        <v>3.0</v>
      </c>
      <c r="E326" s="85">
        <v>1.0</v>
      </c>
      <c r="F326" s="85">
        <v>3.0</v>
      </c>
      <c r="G326" s="42" t="str">
        <f>ifna(VLookup(S326,Shiny!B:C, 2, 0),"")</f>
        <v/>
      </c>
      <c r="H326" s="154" t="s">
        <v>360</v>
      </c>
      <c r="I326" s="155">
        <v>254.0</v>
      </c>
      <c r="J326" s="156">
        <f>IFNA(VLOOKUP(S326,'Imported Index'!C:D,2,0),1)</f>
        <v>1</v>
      </c>
      <c r="K326" s="157"/>
      <c r="L326" s="157"/>
      <c r="M326" s="42"/>
      <c r="N326" s="42"/>
      <c r="O326" s="157">
        <f>ifna(VLookup(H326, SwSh!A:B, 2, 0),"")</f>
        <v>254</v>
      </c>
      <c r="P326" s="158">
        <f t="shared" si="13"/>
        <v>254</v>
      </c>
      <c r="Q326" s="157" t="str">
        <f>ifna(VLookup(H326, PLA!A:C, 3, 0),"")</f>
        <v/>
      </c>
      <c r="R326" s="157" t="str">
        <f>ifna(VLookup(H326, Sv!A:B, 2, 0),"")</f>
        <v>I?</v>
      </c>
      <c r="S326" s="42" t="str">
        <f t="shared" si="2"/>
        <v>sceptile</v>
      </c>
    </row>
    <row r="327" ht="31.5" customHeight="1">
      <c r="A327" s="146">
        <v>326.0</v>
      </c>
      <c r="B327" s="146">
        <v>1.0</v>
      </c>
      <c r="C327" s="146">
        <v>13.0</v>
      </c>
      <c r="D327" s="146">
        <v>4.0</v>
      </c>
      <c r="E327" s="146">
        <v>1.0</v>
      </c>
      <c r="F327" s="146">
        <v>4.0</v>
      </c>
      <c r="G327" s="147" t="str">
        <f>ifna(VLookup(S327,Shiny!B:C, 2, 0),"")</f>
        <v/>
      </c>
      <c r="H327" s="159" t="s">
        <v>361</v>
      </c>
      <c r="I327" s="160">
        <v>255.0</v>
      </c>
      <c r="J327" s="151">
        <f>IFNA(VLOOKUP(S327,'Imported Index'!C:D,2,0),1)</f>
        <v>1</v>
      </c>
      <c r="K327" s="151"/>
      <c r="L327" s="148"/>
      <c r="M327" s="147"/>
      <c r="N327" s="147"/>
      <c r="O327" s="148">
        <f>ifna(VLookup(H327, SwSh!A:B, 2, 0),"")</f>
        <v>255</v>
      </c>
      <c r="P327" s="161">
        <f t="shared" si="13"/>
        <v>255</v>
      </c>
      <c r="Q327" s="148" t="str">
        <f>ifna(VLookup(H327, PLA!A:C, 3, 0),"")</f>
        <v/>
      </c>
      <c r="R327" s="148" t="str">
        <f>ifna(VLookup(H327, Sv!A:B, 2, 0),"")</f>
        <v>I?</v>
      </c>
      <c r="S327" s="147" t="str">
        <f t="shared" si="2"/>
        <v>torchic</v>
      </c>
    </row>
    <row r="328" ht="31.5" customHeight="1">
      <c r="A328" s="85">
        <v>327.0</v>
      </c>
      <c r="B328" s="85">
        <v>1.0</v>
      </c>
      <c r="C328" s="85">
        <v>13.0</v>
      </c>
      <c r="D328" s="85">
        <v>5.0</v>
      </c>
      <c r="E328" s="85">
        <v>1.0</v>
      </c>
      <c r="F328" s="85">
        <v>5.0</v>
      </c>
      <c r="G328" s="42" t="str">
        <f>ifna(VLookup(S328,Shiny!B:C, 2, 0),"")</f>
        <v/>
      </c>
      <c r="H328" s="154" t="s">
        <v>362</v>
      </c>
      <c r="I328" s="155">
        <v>256.0</v>
      </c>
      <c r="J328" s="156">
        <f>IFNA(VLOOKUP(S328,'Imported Index'!C:D,2,0),1)</f>
        <v>1</v>
      </c>
      <c r="K328" s="156"/>
      <c r="L328" s="157"/>
      <c r="M328" s="42"/>
      <c r="N328" s="42"/>
      <c r="O328" s="157">
        <f>ifna(VLookup(H328, SwSh!A:B, 2, 0),"")</f>
        <v>256</v>
      </c>
      <c r="P328" s="158">
        <f t="shared" si="13"/>
        <v>256</v>
      </c>
      <c r="Q328" s="157" t="str">
        <f>ifna(VLookup(H328, PLA!A:C, 3, 0),"")</f>
        <v/>
      </c>
      <c r="R328" s="157" t="str">
        <f>ifna(VLookup(H328, Sv!A:B, 2, 0),"")</f>
        <v>I?</v>
      </c>
      <c r="S328" s="42" t="str">
        <f t="shared" si="2"/>
        <v>combusken</v>
      </c>
    </row>
    <row r="329" ht="31.5" customHeight="1">
      <c r="A329" s="146">
        <v>328.0</v>
      </c>
      <c r="B329" s="146">
        <v>1.0</v>
      </c>
      <c r="C329" s="146">
        <v>13.0</v>
      </c>
      <c r="D329" s="146">
        <v>6.0</v>
      </c>
      <c r="E329" s="146">
        <v>1.0</v>
      </c>
      <c r="F329" s="146">
        <v>6.0</v>
      </c>
      <c r="G329" s="147" t="str">
        <f>ifna(VLookup(S329,Shiny!B:C, 2, 0),"")</f>
        <v/>
      </c>
      <c r="H329" s="159" t="s">
        <v>363</v>
      </c>
      <c r="I329" s="160">
        <v>257.0</v>
      </c>
      <c r="J329" s="151">
        <f>IFNA(VLOOKUP(S329,'Imported Index'!C:D,2,0),1)</f>
        <v>1</v>
      </c>
      <c r="K329" s="151"/>
      <c r="L329" s="148"/>
      <c r="M329" s="147"/>
      <c r="N329" s="147"/>
      <c r="O329" s="148">
        <f>ifna(VLookup(H329, SwSh!A:B, 2, 0),"")</f>
        <v>257</v>
      </c>
      <c r="P329" s="161">
        <f t="shared" si="13"/>
        <v>257</v>
      </c>
      <c r="Q329" s="148" t="str">
        <f>ifna(VLookup(H329, PLA!A:C, 3, 0),"")</f>
        <v/>
      </c>
      <c r="R329" s="148" t="str">
        <f>ifna(VLookup(H329, Sv!A:B, 2, 0),"")</f>
        <v>I?</v>
      </c>
      <c r="S329" s="147" t="str">
        <f t="shared" si="2"/>
        <v>blaziken</v>
      </c>
    </row>
    <row r="330" ht="31.5" customHeight="1">
      <c r="A330" s="85">
        <v>329.0</v>
      </c>
      <c r="B330" s="85">
        <v>1.0</v>
      </c>
      <c r="C330" s="85">
        <v>13.0</v>
      </c>
      <c r="D330" s="85">
        <v>7.0</v>
      </c>
      <c r="E330" s="85">
        <v>2.0</v>
      </c>
      <c r="F330" s="85">
        <v>1.0</v>
      </c>
      <c r="G330" s="42" t="str">
        <f>ifna(VLookup(S330,Shiny!B:C, 2, 0),"")</f>
        <v/>
      </c>
      <c r="H330" s="154" t="s">
        <v>364</v>
      </c>
      <c r="I330" s="155">
        <v>258.0</v>
      </c>
      <c r="J330" s="156">
        <f>IFNA(VLOOKUP(S330,'Imported Index'!C:D,2,0),1)</f>
        <v>1</v>
      </c>
      <c r="K330" s="156"/>
      <c r="L330" s="157"/>
      <c r="M330" s="42"/>
      <c r="N330" s="42"/>
      <c r="O330" s="157">
        <f>ifna(VLookup(H330, SwSh!A:B, 2, 0),"")</f>
        <v>258</v>
      </c>
      <c r="P330" s="158">
        <f t="shared" si="13"/>
        <v>258</v>
      </c>
      <c r="Q330" s="157" t="str">
        <f>ifna(VLookup(H330, PLA!A:C, 3, 0),"")</f>
        <v/>
      </c>
      <c r="R330" s="157" t="str">
        <f>ifna(VLookup(H330, Sv!A:B, 2, 0),"")</f>
        <v>I?</v>
      </c>
      <c r="S330" s="42" t="str">
        <f t="shared" si="2"/>
        <v>mudkip</v>
      </c>
    </row>
    <row r="331" ht="31.5" customHeight="1">
      <c r="A331" s="146">
        <v>330.0</v>
      </c>
      <c r="B331" s="146">
        <v>1.0</v>
      </c>
      <c r="C331" s="146">
        <v>13.0</v>
      </c>
      <c r="D331" s="146">
        <v>8.0</v>
      </c>
      <c r="E331" s="146">
        <v>2.0</v>
      </c>
      <c r="F331" s="146">
        <v>2.0</v>
      </c>
      <c r="G331" s="147" t="str">
        <f>ifna(VLookup(S331,Shiny!B:C, 2, 0),"")</f>
        <v/>
      </c>
      <c r="H331" s="159" t="s">
        <v>365</v>
      </c>
      <c r="I331" s="160">
        <v>259.0</v>
      </c>
      <c r="J331" s="151">
        <f>IFNA(VLOOKUP(S331,'Imported Index'!C:D,2,0),1)</f>
        <v>1</v>
      </c>
      <c r="K331" s="148"/>
      <c r="L331" s="148"/>
      <c r="M331" s="147"/>
      <c r="N331" s="147"/>
      <c r="O331" s="148">
        <f>ifna(VLookup(H331, SwSh!A:B, 2, 0),"")</f>
        <v>259</v>
      </c>
      <c r="P331" s="161">
        <f t="shared" si="13"/>
        <v>259</v>
      </c>
      <c r="Q331" s="148" t="str">
        <f>ifna(VLookup(H331, PLA!A:C, 3, 0),"")</f>
        <v/>
      </c>
      <c r="R331" s="148" t="str">
        <f>ifna(VLookup(H331, Sv!A:B, 2, 0),"")</f>
        <v>I?</v>
      </c>
      <c r="S331" s="147" t="str">
        <f t="shared" si="2"/>
        <v>marshtomp</v>
      </c>
    </row>
    <row r="332" ht="31.5" customHeight="1">
      <c r="A332" s="85">
        <v>331.0</v>
      </c>
      <c r="B332" s="85">
        <v>1.0</v>
      </c>
      <c r="C332" s="85">
        <v>13.0</v>
      </c>
      <c r="D332" s="85">
        <v>9.0</v>
      </c>
      <c r="E332" s="85">
        <v>2.0</v>
      </c>
      <c r="F332" s="85">
        <v>3.0</v>
      </c>
      <c r="G332" s="42" t="str">
        <f>ifna(VLookup(S332,Shiny!B:C, 2, 0),"")</f>
        <v/>
      </c>
      <c r="H332" s="154" t="s">
        <v>366</v>
      </c>
      <c r="I332" s="155">
        <v>260.0</v>
      </c>
      <c r="J332" s="156">
        <f>IFNA(VLOOKUP(S332,'Imported Index'!C:D,2,0),1)</f>
        <v>1</v>
      </c>
      <c r="K332" s="157"/>
      <c r="L332" s="157"/>
      <c r="M332" s="42"/>
      <c r="N332" s="42"/>
      <c r="O332" s="157">
        <f>ifna(VLookup(H332, SwSh!A:B, 2, 0),"")</f>
        <v>260</v>
      </c>
      <c r="P332" s="158">
        <f t="shared" si="13"/>
        <v>260</v>
      </c>
      <c r="Q332" s="157" t="str">
        <f>ifna(VLookup(H332, PLA!A:C, 3, 0),"")</f>
        <v/>
      </c>
      <c r="R332" s="157" t="str">
        <f>ifna(VLookup(H332, Sv!A:B, 2, 0),"")</f>
        <v>I?</v>
      </c>
      <c r="S332" s="42" t="str">
        <f t="shared" si="2"/>
        <v>swampert</v>
      </c>
    </row>
    <row r="333" ht="31.5" customHeight="1">
      <c r="A333" s="146">
        <v>332.0</v>
      </c>
      <c r="B333" s="146">
        <v>1.0</v>
      </c>
      <c r="C333" s="146">
        <v>13.0</v>
      </c>
      <c r="D333" s="146">
        <v>10.0</v>
      </c>
      <c r="E333" s="146">
        <v>2.0</v>
      </c>
      <c r="F333" s="146">
        <v>4.0</v>
      </c>
      <c r="G333" s="147" t="str">
        <f>ifna(VLookup(S333,Shiny!B:C, 2, 0),"")</f>
        <v/>
      </c>
      <c r="H333" s="159" t="s">
        <v>367</v>
      </c>
      <c r="I333" s="160">
        <v>261.0</v>
      </c>
      <c r="J333" s="151">
        <f>IFNA(VLOOKUP(S333,'Imported Index'!C:D,2,0),1)</f>
        <v>1</v>
      </c>
      <c r="K333" s="148"/>
      <c r="L333" s="148"/>
      <c r="M333" s="147"/>
      <c r="N333" s="147"/>
      <c r="O333" s="148" t="str">
        <f>ifna(VLookup(H333, SwSh!A:B, 2, 0),"")</f>
        <v/>
      </c>
      <c r="P333" s="161">
        <f t="shared" si="13"/>
        <v>261</v>
      </c>
      <c r="Q333" s="148" t="str">
        <f>ifna(VLookup(H333, PLA!A:C, 3, 0),"")</f>
        <v/>
      </c>
      <c r="R333" s="148" t="str">
        <f>ifna(VLookup(H333, Sv!A:B, 2, 0),"")</f>
        <v>K007</v>
      </c>
      <c r="S333" s="147" t="str">
        <f t="shared" si="2"/>
        <v>poochyena</v>
      </c>
    </row>
    <row r="334" ht="31.5" customHeight="1">
      <c r="A334" s="85">
        <v>333.0</v>
      </c>
      <c r="B334" s="85">
        <v>1.0</v>
      </c>
      <c r="C334" s="85">
        <v>13.0</v>
      </c>
      <c r="D334" s="85">
        <v>11.0</v>
      </c>
      <c r="E334" s="85">
        <v>2.0</v>
      </c>
      <c r="F334" s="85">
        <v>5.0</v>
      </c>
      <c r="G334" s="42" t="str">
        <f>ifna(VLookup(S334,Shiny!B:C, 2, 0),"")</f>
        <v/>
      </c>
      <c r="H334" s="154" t="s">
        <v>368</v>
      </c>
      <c r="I334" s="155">
        <v>262.0</v>
      </c>
      <c r="J334" s="156">
        <f>IFNA(VLOOKUP(S334,'Imported Index'!C:D,2,0),1)</f>
        <v>1</v>
      </c>
      <c r="K334" s="157"/>
      <c r="L334" s="157"/>
      <c r="M334" s="42"/>
      <c r="N334" s="42"/>
      <c r="O334" s="157" t="str">
        <f>ifna(VLookup(H334, SwSh!A:B, 2, 0),"")</f>
        <v/>
      </c>
      <c r="P334" s="158">
        <f t="shared" si="13"/>
        <v>262</v>
      </c>
      <c r="Q334" s="157" t="str">
        <f>ifna(VLookup(H334, PLA!A:C, 3, 0),"")</f>
        <v/>
      </c>
      <c r="R334" s="157" t="str">
        <f>ifna(VLookup(H334, Sv!A:B, 2, 0),"")</f>
        <v>K008</v>
      </c>
      <c r="S334" s="42" t="str">
        <f t="shared" si="2"/>
        <v>mightyena</v>
      </c>
    </row>
    <row r="335" ht="31.5" customHeight="1">
      <c r="A335" s="146">
        <v>334.0</v>
      </c>
      <c r="B335" s="146">
        <v>1.0</v>
      </c>
      <c r="C335" s="146">
        <v>13.0</v>
      </c>
      <c r="D335" s="146">
        <v>12.0</v>
      </c>
      <c r="E335" s="146">
        <v>2.0</v>
      </c>
      <c r="F335" s="146">
        <v>6.0</v>
      </c>
      <c r="G335" s="147" t="str">
        <f>ifna(VLookup(S335,Shiny!B:C, 2, 0),"")</f>
        <v/>
      </c>
      <c r="H335" s="159" t="s">
        <v>369</v>
      </c>
      <c r="I335" s="160">
        <v>263.0</v>
      </c>
      <c r="J335" s="151">
        <f>IFNA(VLOOKUP(S335,'Imported Index'!C:D,2,0),1)</f>
        <v>1</v>
      </c>
      <c r="K335" s="151"/>
      <c r="L335" s="148" t="s">
        <v>90</v>
      </c>
      <c r="M335" s="147"/>
      <c r="N335" s="147"/>
      <c r="O335" s="148">
        <f>ifna(VLookup(H335, SwSh!A:B, 2, 0),"")</f>
        <v>31</v>
      </c>
      <c r="P335" s="161">
        <f t="shared" si="13"/>
        <v>263</v>
      </c>
      <c r="Q335" s="148" t="str">
        <f>ifna(VLookup(H335, PLA!A:C, 3, 0),"")</f>
        <v/>
      </c>
      <c r="R335" s="148" t="str">
        <f>ifna(VLookup(H335, Sv!A:B, 2, 0),"")</f>
        <v/>
      </c>
      <c r="S335" s="147" t="str">
        <f t="shared" si="2"/>
        <v>zigzagoon</v>
      </c>
    </row>
    <row r="336" ht="31.5" customHeight="1">
      <c r="A336" s="85">
        <v>335.0</v>
      </c>
      <c r="B336" s="85">
        <v>1.0</v>
      </c>
      <c r="C336" s="85">
        <v>13.0</v>
      </c>
      <c r="D336" s="85">
        <v>13.0</v>
      </c>
      <c r="E336" s="85">
        <v>3.0</v>
      </c>
      <c r="F336" s="85">
        <v>1.0</v>
      </c>
      <c r="G336" s="42" t="str">
        <f>ifna(VLookup(S336,Shiny!B:C, 2, 0),"")</f>
        <v/>
      </c>
      <c r="H336" s="154" t="s">
        <v>369</v>
      </c>
      <c r="I336" s="155">
        <v>263.0</v>
      </c>
      <c r="J336" s="156">
        <f>IFNA(VLOOKUP(S336,'Imported Index'!C:D,2,0),1)</f>
        <v>1</v>
      </c>
      <c r="K336" s="157"/>
      <c r="L336" s="157" t="s">
        <v>125</v>
      </c>
      <c r="M336" s="85">
        <v>-1.0</v>
      </c>
      <c r="N336" s="42"/>
      <c r="O336" s="157">
        <f>ifna(VLookup(H336, SwSh!A:B, 2, 0),"")</f>
        <v>31</v>
      </c>
      <c r="P336" s="158">
        <f t="shared" si="13"/>
        <v>263</v>
      </c>
      <c r="Q336" s="157" t="str">
        <f>ifna(VLookup(H336, PLA!A:C, 3, 0),"")</f>
        <v/>
      </c>
      <c r="R336" s="157" t="str">
        <f>ifna(VLookup(H336, Sv!A:B, 2, 0),"")</f>
        <v/>
      </c>
      <c r="S336" s="42" t="str">
        <f t="shared" si="2"/>
        <v>zigzagoon-1</v>
      </c>
    </row>
    <row r="337" ht="31.5" customHeight="1">
      <c r="A337" s="146">
        <v>336.0</v>
      </c>
      <c r="B337" s="146">
        <v>1.0</v>
      </c>
      <c r="C337" s="146">
        <v>13.0</v>
      </c>
      <c r="D337" s="146">
        <v>14.0</v>
      </c>
      <c r="E337" s="146">
        <v>3.0</v>
      </c>
      <c r="F337" s="146">
        <v>2.0</v>
      </c>
      <c r="G337" s="147" t="str">
        <f>ifna(VLookup(S337,Shiny!B:C, 2, 0),"")</f>
        <v/>
      </c>
      <c r="H337" s="159" t="s">
        <v>370</v>
      </c>
      <c r="I337" s="160">
        <v>264.0</v>
      </c>
      <c r="J337" s="151">
        <f>IFNA(VLOOKUP(S337,'Imported Index'!C:D,2,0),1)</f>
        <v>1</v>
      </c>
      <c r="K337" s="148"/>
      <c r="L337" s="148" t="s">
        <v>90</v>
      </c>
      <c r="M337" s="147"/>
      <c r="N337" s="147"/>
      <c r="O337" s="148">
        <f>ifna(VLookup(H337, SwSh!A:B, 2, 0),"")</f>
        <v>32</v>
      </c>
      <c r="P337" s="161">
        <f t="shared" si="13"/>
        <v>264</v>
      </c>
      <c r="Q337" s="148" t="str">
        <f>ifna(VLookup(H337, PLA!A:C, 3, 0),"")</f>
        <v/>
      </c>
      <c r="R337" s="148" t="str">
        <f>ifna(VLookup(H337, Sv!A:B, 2, 0),"")</f>
        <v/>
      </c>
      <c r="S337" s="147" t="str">
        <f t="shared" si="2"/>
        <v>linoone</v>
      </c>
    </row>
    <row r="338" ht="31.5" customHeight="1">
      <c r="A338" s="85">
        <v>337.0</v>
      </c>
      <c r="B338" s="85">
        <v>1.0</v>
      </c>
      <c r="C338" s="85">
        <v>13.0</v>
      </c>
      <c r="D338" s="85">
        <v>15.0</v>
      </c>
      <c r="E338" s="85">
        <v>3.0</v>
      </c>
      <c r="F338" s="85">
        <v>3.0</v>
      </c>
      <c r="G338" s="42" t="str">
        <f>ifna(VLookup(S338,Shiny!B:C, 2, 0),"")</f>
        <v/>
      </c>
      <c r="H338" s="154" t="s">
        <v>370</v>
      </c>
      <c r="I338" s="155">
        <v>264.0</v>
      </c>
      <c r="J338" s="156">
        <f>IFNA(VLOOKUP(S338,'Imported Index'!C:D,2,0),1)</f>
        <v>1</v>
      </c>
      <c r="K338" s="156"/>
      <c r="L338" s="157" t="s">
        <v>125</v>
      </c>
      <c r="M338" s="85">
        <v>-1.0</v>
      </c>
      <c r="N338" s="42"/>
      <c r="O338" s="157">
        <f>ifna(VLookup(H338, SwSh!A:B, 2, 0),"")</f>
        <v>32</v>
      </c>
      <c r="P338" s="158">
        <f t="shared" si="13"/>
        <v>264</v>
      </c>
      <c r="Q338" s="157" t="str">
        <f>ifna(VLookup(H338, PLA!A:C, 3, 0),"")</f>
        <v/>
      </c>
      <c r="R338" s="157" t="str">
        <f>ifna(VLookup(H338, Sv!A:B, 2, 0),"")</f>
        <v/>
      </c>
      <c r="S338" s="42" t="str">
        <f t="shared" si="2"/>
        <v>linoone-1</v>
      </c>
    </row>
    <row r="339" ht="31.5" customHeight="1">
      <c r="A339" s="146">
        <v>338.0</v>
      </c>
      <c r="B339" s="146">
        <v>1.0</v>
      </c>
      <c r="C339" s="146">
        <v>13.0</v>
      </c>
      <c r="D339" s="146">
        <v>16.0</v>
      </c>
      <c r="E339" s="146">
        <v>3.0</v>
      </c>
      <c r="F339" s="146">
        <v>4.0</v>
      </c>
      <c r="G339" s="147" t="str">
        <f>ifna(VLookup(S339,Shiny!B:C, 2, 0),"")</f>
        <v/>
      </c>
      <c r="H339" s="159" t="s">
        <v>371</v>
      </c>
      <c r="I339" s="160">
        <v>265.0</v>
      </c>
      <c r="J339" s="151">
        <f>IFNA(VLOOKUP(S339,'Imported Index'!C:D,2,0),1)</f>
        <v>1</v>
      </c>
      <c r="K339" s="148"/>
      <c r="L339" s="148"/>
      <c r="M339" s="147"/>
      <c r="N339" s="147"/>
      <c r="O339" s="148" t="str">
        <f>ifna(VLookup(H339, SwSh!A:B, 2, 0),"")</f>
        <v/>
      </c>
      <c r="P339" s="161">
        <f t="shared" si="13"/>
        <v>265</v>
      </c>
      <c r="Q339" s="148">
        <f>ifna(VLookup(H339, PLA!A:C, 3, 0),"")</f>
        <v>18</v>
      </c>
      <c r="R339" s="148" t="str">
        <f>ifna(VLookup(H339, Sv!A:B, 2, 0),"")</f>
        <v/>
      </c>
      <c r="S339" s="147" t="str">
        <f t="shared" si="2"/>
        <v>wurmple</v>
      </c>
    </row>
    <row r="340" ht="31.5" customHeight="1">
      <c r="A340" s="85">
        <v>339.0</v>
      </c>
      <c r="B340" s="85">
        <v>1.0</v>
      </c>
      <c r="C340" s="85">
        <v>13.0</v>
      </c>
      <c r="D340" s="85">
        <v>17.0</v>
      </c>
      <c r="E340" s="85">
        <v>3.0</v>
      </c>
      <c r="F340" s="85">
        <v>5.0</v>
      </c>
      <c r="G340" s="42" t="str">
        <f>ifna(VLookup(S340,Shiny!B:C, 2, 0),"")</f>
        <v/>
      </c>
      <c r="H340" s="154" t="s">
        <v>372</v>
      </c>
      <c r="I340" s="155">
        <v>266.0</v>
      </c>
      <c r="J340" s="156">
        <f>IFNA(VLOOKUP(S340,'Imported Index'!C:D,2,0),1)</f>
        <v>1</v>
      </c>
      <c r="K340" s="157"/>
      <c r="L340" s="157"/>
      <c r="M340" s="42"/>
      <c r="N340" s="42"/>
      <c r="O340" s="157" t="str">
        <f>ifna(VLookup(H340, SwSh!A:B, 2, 0),"")</f>
        <v/>
      </c>
      <c r="P340" s="158">
        <f t="shared" si="13"/>
        <v>266</v>
      </c>
      <c r="Q340" s="157">
        <f>ifna(VLookup(H340, PLA!A:C, 3, 0),"")</f>
        <v>19</v>
      </c>
      <c r="R340" s="157" t="str">
        <f>ifna(VLookup(H340, Sv!A:B, 2, 0),"")</f>
        <v/>
      </c>
      <c r="S340" s="42" t="str">
        <f t="shared" si="2"/>
        <v>silcoon</v>
      </c>
    </row>
    <row r="341" ht="31.5" customHeight="1">
      <c r="A341" s="146">
        <v>340.0</v>
      </c>
      <c r="B341" s="146">
        <v>1.0</v>
      </c>
      <c r="C341" s="146">
        <v>13.0</v>
      </c>
      <c r="D341" s="146">
        <v>18.0</v>
      </c>
      <c r="E341" s="146">
        <v>3.0</v>
      </c>
      <c r="F341" s="146">
        <v>6.0</v>
      </c>
      <c r="G341" s="147" t="str">
        <f>ifna(VLookup(S341,Shiny!B:C, 2, 0),"")</f>
        <v/>
      </c>
      <c r="H341" s="159" t="s">
        <v>373</v>
      </c>
      <c r="I341" s="160">
        <v>267.0</v>
      </c>
      <c r="J341" s="151">
        <f>IFNA(VLOOKUP(S341,'Imported Index'!C:D,2,0),1)</f>
        <v>1</v>
      </c>
      <c r="K341" s="148"/>
      <c r="L341" s="148"/>
      <c r="M341" s="147"/>
      <c r="N341" s="147"/>
      <c r="O341" s="148" t="str">
        <f>ifna(VLookup(H341, SwSh!A:B, 2, 0),"")</f>
        <v/>
      </c>
      <c r="P341" s="161">
        <f t="shared" si="13"/>
        <v>267</v>
      </c>
      <c r="Q341" s="148">
        <f>ifna(VLookup(H341, PLA!A:C, 3, 0),"")</f>
        <v>20</v>
      </c>
      <c r="R341" s="148" t="str">
        <f>ifna(VLookup(H341, Sv!A:B, 2, 0),"")</f>
        <v/>
      </c>
      <c r="S341" s="147" t="str">
        <f t="shared" si="2"/>
        <v>beautifly</v>
      </c>
    </row>
    <row r="342" ht="31.5" customHeight="1">
      <c r="A342" s="85">
        <v>341.0</v>
      </c>
      <c r="B342" s="85">
        <v>1.0</v>
      </c>
      <c r="C342" s="85">
        <v>13.0</v>
      </c>
      <c r="D342" s="85">
        <v>19.0</v>
      </c>
      <c r="E342" s="85">
        <v>4.0</v>
      </c>
      <c r="F342" s="85">
        <v>1.0</v>
      </c>
      <c r="G342" s="42" t="str">
        <f>ifna(VLookup(S342,Shiny!B:C, 2, 0),"")</f>
        <v/>
      </c>
      <c r="H342" s="154" t="s">
        <v>374</v>
      </c>
      <c r="I342" s="155">
        <v>268.0</v>
      </c>
      <c r="J342" s="156">
        <f>IFNA(VLOOKUP(S342,'Imported Index'!C:D,2,0),1)</f>
        <v>1</v>
      </c>
      <c r="K342" s="157"/>
      <c r="L342" s="157"/>
      <c r="M342" s="42"/>
      <c r="N342" s="42"/>
      <c r="O342" s="157" t="str">
        <f>ifna(VLookup(H342, SwSh!A:B, 2, 0),"")</f>
        <v/>
      </c>
      <c r="P342" s="158">
        <f t="shared" si="13"/>
        <v>268</v>
      </c>
      <c r="Q342" s="157">
        <f>ifna(VLookup(H342, PLA!A:C, 3, 0),"")</f>
        <v>21</v>
      </c>
      <c r="R342" s="157" t="str">
        <f>ifna(VLookup(H342, Sv!A:B, 2, 0),"")</f>
        <v/>
      </c>
      <c r="S342" s="42" t="str">
        <f t="shared" si="2"/>
        <v>cascoon</v>
      </c>
    </row>
    <row r="343" ht="31.5" customHeight="1">
      <c r="A343" s="146">
        <v>342.0</v>
      </c>
      <c r="B343" s="146">
        <v>1.0</v>
      </c>
      <c r="C343" s="146">
        <v>13.0</v>
      </c>
      <c r="D343" s="146">
        <v>20.0</v>
      </c>
      <c r="E343" s="146">
        <v>4.0</v>
      </c>
      <c r="F343" s="146">
        <v>2.0</v>
      </c>
      <c r="G343" s="147" t="str">
        <f>ifna(VLookup(S343,Shiny!B:C, 2, 0),"")</f>
        <v/>
      </c>
      <c r="H343" s="159" t="s">
        <v>375</v>
      </c>
      <c r="I343" s="160">
        <v>269.0</v>
      </c>
      <c r="J343" s="151">
        <f>IFNA(VLOOKUP(S343,'Imported Index'!C:D,2,0),1)</f>
        <v>1</v>
      </c>
      <c r="K343" s="148"/>
      <c r="L343" s="148"/>
      <c r="M343" s="147"/>
      <c r="N343" s="147"/>
      <c r="O343" s="148" t="str">
        <f>ifna(VLookup(H343, SwSh!A:B, 2, 0),"")</f>
        <v/>
      </c>
      <c r="P343" s="161">
        <f t="shared" si="13"/>
        <v>269</v>
      </c>
      <c r="Q343" s="148">
        <f>ifna(VLookup(H343, PLA!A:C, 3, 0),"")</f>
        <v>22</v>
      </c>
      <c r="R343" s="148" t="str">
        <f>ifna(VLookup(H343, Sv!A:B, 2, 0),"")</f>
        <v/>
      </c>
      <c r="S343" s="147" t="str">
        <f t="shared" si="2"/>
        <v>dustox</v>
      </c>
    </row>
    <row r="344" ht="31.5" customHeight="1">
      <c r="A344" s="85">
        <v>343.0</v>
      </c>
      <c r="B344" s="85">
        <v>1.0</v>
      </c>
      <c r="C344" s="85">
        <v>13.0</v>
      </c>
      <c r="D344" s="85">
        <v>21.0</v>
      </c>
      <c r="E344" s="85">
        <v>4.0</v>
      </c>
      <c r="F344" s="85">
        <v>3.0</v>
      </c>
      <c r="G344" s="42" t="str">
        <f>ifna(VLookup(S344,Shiny!B:C, 2, 0),"")</f>
        <v/>
      </c>
      <c r="H344" s="154" t="s">
        <v>376</v>
      </c>
      <c r="I344" s="155">
        <v>270.0</v>
      </c>
      <c r="J344" s="156">
        <f>IFNA(VLOOKUP(S344,'Imported Index'!C:D,2,0),1)</f>
        <v>1</v>
      </c>
      <c r="K344" s="157"/>
      <c r="L344" s="157"/>
      <c r="M344" s="42"/>
      <c r="N344" s="42"/>
      <c r="O344" s="157">
        <f>ifna(VLookup(H344, SwSh!A:B, 2, 0),"")</f>
        <v>36</v>
      </c>
      <c r="P344" s="158">
        <f t="shared" si="13"/>
        <v>270</v>
      </c>
      <c r="Q344" s="157" t="str">
        <f>ifna(VLookup(H344, PLA!A:C, 3, 0),"")</f>
        <v/>
      </c>
      <c r="R344" s="157" t="str">
        <f>ifna(VLookup(H344, Sv!A:B, 2, 0),"")</f>
        <v>K104</v>
      </c>
      <c r="S344" s="42" t="str">
        <f t="shared" si="2"/>
        <v>lotad</v>
      </c>
    </row>
    <row r="345" ht="31.5" customHeight="1">
      <c r="A345" s="146">
        <v>344.0</v>
      </c>
      <c r="B345" s="146">
        <v>1.0</v>
      </c>
      <c r="C345" s="146">
        <v>13.0</v>
      </c>
      <c r="D345" s="146">
        <v>22.0</v>
      </c>
      <c r="E345" s="146">
        <v>4.0</v>
      </c>
      <c r="F345" s="146">
        <v>4.0</v>
      </c>
      <c r="G345" s="147" t="str">
        <f>ifna(VLookup(S345,Shiny!B:C, 2, 0),"")</f>
        <v/>
      </c>
      <c r="H345" s="159" t="s">
        <v>377</v>
      </c>
      <c r="I345" s="160">
        <v>271.0</v>
      </c>
      <c r="J345" s="151">
        <f>IFNA(VLOOKUP(S345,'Imported Index'!C:D,2,0),1)</f>
        <v>1</v>
      </c>
      <c r="K345" s="148"/>
      <c r="L345" s="148"/>
      <c r="M345" s="147"/>
      <c r="N345" s="147"/>
      <c r="O345" s="148">
        <f>ifna(VLookup(H345, SwSh!A:B, 2, 0),"")</f>
        <v>37</v>
      </c>
      <c r="P345" s="161">
        <f t="shared" si="13"/>
        <v>271</v>
      </c>
      <c r="Q345" s="148" t="str">
        <f>ifna(VLookup(H345, PLA!A:C, 3, 0),"")</f>
        <v/>
      </c>
      <c r="R345" s="148" t="str">
        <f>ifna(VLookup(H345, Sv!A:B, 2, 0),"")</f>
        <v>K105</v>
      </c>
      <c r="S345" s="147" t="str">
        <f t="shared" si="2"/>
        <v>lombre</v>
      </c>
    </row>
    <row r="346" ht="31.5" customHeight="1">
      <c r="A346" s="85">
        <v>345.0</v>
      </c>
      <c r="B346" s="85">
        <v>1.0</v>
      </c>
      <c r="C346" s="85">
        <v>13.0</v>
      </c>
      <c r="D346" s="85">
        <v>23.0</v>
      </c>
      <c r="E346" s="85">
        <v>4.0</v>
      </c>
      <c r="F346" s="85">
        <v>5.0</v>
      </c>
      <c r="G346" s="42" t="str">
        <f>ifna(VLookup(S346,Shiny!B:C, 2, 0),"")</f>
        <v/>
      </c>
      <c r="H346" s="154" t="s">
        <v>378</v>
      </c>
      <c r="I346" s="155">
        <v>272.0</v>
      </c>
      <c r="J346" s="156">
        <f>IFNA(VLOOKUP(S346,'Imported Index'!C:D,2,0),1)</f>
        <v>1</v>
      </c>
      <c r="K346" s="157"/>
      <c r="L346" s="157"/>
      <c r="M346" s="42"/>
      <c r="N346" s="42"/>
      <c r="O346" s="157">
        <f>ifna(VLookup(H346, SwSh!A:B, 2, 0),"")</f>
        <v>38</v>
      </c>
      <c r="P346" s="158">
        <f t="shared" si="13"/>
        <v>272</v>
      </c>
      <c r="Q346" s="157" t="str">
        <f>ifna(VLookup(H346, PLA!A:C, 3, 0),"")</f>
        <v/>
      </c>
      <c r="R346" s="157" t="str">
        <f>ifna(VLookup(H346, Sv!A:B, 2, 0),"")</f>
        <v>K106</v>
      </c>
      <c r="S346" s="42" t="str">
        <f t="shared" si="2"/>
        <v>ludicolo</v>
      </c>
    </row>
    <row r="347" ht="31.5" customHeight="1">
      <c r="A347" s="146">
        <v>346.0</v>
      </c>
      <c r="B347" s="146">
        <v>1.0</v>
      </c>
      <c r="C347" s="146">
        <v>13.0</v>
      </c>
      <c r="D347" s="146">
        <v>24.0</v>
      </c>
      <c r="E347" s="146">
        <v>4.0</v>
      </c>
      <c r="F347" s="146">
        <v>6.0</v>
      </c>
      <c r="G347" s="147" t="str">
        <f>ifna(VLookup(S347,Shiny!B:C, 2, 0),"")</f>
        <v/>
      </c>
      <c r="H347" s="159" t="s">
        <v>379</v>
      </c>
      <c r="I347" s="160">
        <v>273.0</v>
      </c>
      <c r="J347" s="151">
        <f>IFNA(VLOOKUP(S347,'Imported Index'!C:D,2,0),1)</f>
        <v>1</v>
      </c>
      <c r="K347" s="148"/>
      <c r="L347" s="148"/>
      <c r="M347" s="147"/>
      <c r="N347" s="147"/>
      <c r="O347" s="148">
        <f>ifna(VLookup(H347, SwSh!A:B, 2, 0),"")</f>
        <v>39</v>
      </c>
      <c r="P347" s="161">
        <f t="shared" si="13"/>
        <v>273</v>
      </c>
      <c r="Q347" s="148" t="str">
        <f>ifna(VLookup(H347, PLA!A:C, 3, 0),"")</f>
        <v/>
      </c>
      <c r="R347" s="148" t="str">
        <f>ifna(VLookup(H347, Sv!A:B, 2, 0),"")</f>
        <v>K054</v>
      </c>
      <c r="S347" s="147" t="str">
        <f t="shared" si="2"/>
        <v>seedot</v>
      </c>
    </row>
    <row r="348" ht="31.5" customHeight="1">
      <c r="A348" s="85">
        <v>347.0</v>
      </c>
      <c r="B348" s="85">
        <v>1.0</v>
      </c>
      <c r="C348" s="85">
        <v>13.0</v>
      </c>
      <c r="D348" s="85">
        <v>25.0</v>
      </c>
      <c r="E348" s="85">
        <v>5.0</v>
      </c>
      <c r="F348" s="85">
        <v>1.0</v>
      </c>
      <c r="G348" s="42" t="str">
        <f>ifna(VLookup(S348,Shiny!B:C, 2, 0),"")</f>
        <v/>
      </c>
      <c r="H348" s="154" t="s">
        <v>380</v>
      </c>
      <c r="I348" s="155">
        <v>274.0</v>
      </c>
      <c r="J348" s="156">
        <f>IFNA(VLOOKUP(S348,'Imported Index'!C:D,2,0),1)</f>
        <v>1</v>
      </c>
      <c r="K348" s="157"/>
      <c r="L348" s="157"/>
      <c r="M348" s="42"/>
      <c r="N348" s="42"/>
      <c r="O348" s="157">
        <f>ifna(VLookup(H348, SwSh!A:B, 2, 0),"")</f>
        <v>40</v>
      </c>
      <c r="P348" s="158">
        <f t="shared" si="13"/>
        <v>274</v>
      </c>
      <c r="Q348" s="157" t="str">
        <f>ifna(VLookup(H348, PLA!A:C, 3, 0),"")</f>
        <v/>
      </c>
      <c r="R348" s="157" t="str">
        <f>ifna(VLookup(H348, Sv!A:B, 2, 0),"")</f>
        <v>K055</v>
      </c>
      <c r="S348" s="42" t="str">
        <f t="shared" si="2"/>
        <v>nuzleaf</v>
      </c>
    </row>
    <row r="349" ht="31.5" customHeight="1">
      <c r="A349" s="146">
        <v>348.0</v>
      </c>
      <c r="B349" s="146">
        <v>1.0</v>
      </c>
      <c r="C349" s="146">
        <v>13.0</v>
      </c>
      <c r="D349" s="146">
        <v>26.0</v>
      </c>
      <c r="E349" s="146">
        <v>5.0</v>
      </c>
      <c r="F349" s="146">
        <v>2.0</v>
      </c>
      <c r="G349" s="147" t="str">
        <f>ifna(VLookup(S349,Shiny!B:C, 2, 0),"")</f>
        <v/>
      </c>
      <c r="H349" s="159" t="s">
        <v>381</v>
      </c>
      <c r="I349" s="160">
        <v>275.0</v>
      </c>
      <c r="J349" s="151">
        <f>IFNA(VLOOKUP(S349,'Imported Index'!C:D,2,0),1)</f>
        <v>1</v>
      </c>
      <c r="K349" s="148"/>
      <c r="L349" s="148"/>
      <c r="M349" s="147"/>
      <c r="N349" s="147"/>
      <c r="O349" s="148">
        <f>ifna(VLookup(H349, SwSh!A:B, 2, 0),"")</f>
        <v>41</v>
      </c>
      <c r="P349" s="161">
        <f t="shared" si="13"/>
        <v>275</v>
      </c>
      <c r="Q349" s="148" t="str">
        <f>ifna(VLookup(H349, PLA!A:C, 3, 0),"")</f>
        <v/>
      </c>
      <c r="R349" s="148" t="str">
        <f>ifna(VLookup(H349, Sv!A:B, 2, 0),"")</f>
        <v>K056</v>
      </c>
      <c r="S349" s="147" t="str">
        <f t="shared" si="2"/>
        <v>shiftry</v>
      </c>
    </row>
    <row r="350" ht="31.5" customHeight="1">
      <c r="A350" s="85">
        <v>349.0</v>
      </c>
      <c r="B350" s="85">
        <v>1.0</v>
      </c>
      <c r="C350" s="85">
        <v>13.0</v>
      </c>
      <c r="D350" s="85">
        <v>27.0</v>
      </c>
      <c r="E350" s="85">
        <v>5.0</v>
      </c>
      <c r="F350" s="85">
        <v>3.0</v>
      </c>
      <c r="G350" s="42" t="str">
        <f>ifna(VLookup(S350,Shiny!B:C, 2, 0),"")</f>
        <v/>
      </c>
      <c r="H350" s="154" t="s">
        <v>382</v>
      </c>
      <c r="I350" s="155">
        <v>276.0</v>
      </c>
      <c r="J350" s="156">
        <f>IFNA(VLOOKUP(S350,'Imported Index'!C:D,2,0),1)</f>
        <v>1</v>
      </c>
      <c r="K350" s="157"/>
      <c r="L350" s="157"/>
      <c r="M350" s="42"/>
      <c r="N350" s="42"/>
      <c r="O350" s="157" t="str">
        <f>ifna(VLookup(H350, SwSh!A:B, 2, 0),"")</f>
        <v/>
      </c>
      <c r="P350" s="158">
        <f t="shared" si="13"/>
        <v>276</v>
      </c>
      <c r="Q350" s="157" t="str">
        <f>ifna(VLookup(H350, PLA!A:C, 3, 0),"")</f>
        <v/>
      </c>
      <c r="R350" s="157" t="str">
        <f>ifna(VLookup(H350, Sv!A:B, 2, 0),"")</f>
        <v/>
      </c>
      <c r="S350" s="42" t="str">
        <f t="shared" si="2"/>
        <v>taillow</v>
      </c>
    </row>
    <row r="351" ht="31.5" customHeight="1">
      <c r="A351" s="146">
        <v>350.0</v>
      </c>
      <c r="B351" s="146">
        <v>1.0</v>
      </c>
      <c r="C351" s="146">
        <v>13.0</v>
      </c>
      <c r="D351" s="146">
        <v>28.0</v>
      </c>
      <c r="E351" s="146">
        <v>5.0</v>
      </c>
      <c r="F351" s="146">
        <v>4.0</v>
      </c>
      <c r="G351" s="147" t="str">
        <f>ifna(VLookup(S351,Shiny!B:C, 2, 0),"")</f>
        <v/>
      </c>
      <c r="H351" s="159" t="s">
        <v>383</v>
      </c>
      <c r="I351" s="160">
        <v>277.0</v>
      </c>
      <c r="J351" s="151">
        <f>IFNA(VLOOKUP(S351,'Imported Index'!C:D,2,0),1)</f>
        <v>1</v>
      </c>
      <c r="K351" s="148"/>
      <c r="L351" s="148"/>
      <c r="M351" s="147"/>
      <c r="N351" s="147"/>
      <c r="O351" s="148" t="str">
        <f>ifna(VLookup(H351, SwSh!A:B, 2, 0),"")</f>
        <v/>
      </c>
      <c r="P351" s="161">
        <f t="shared" si="13"/>
        <v>277</v>
      </c>
      <c r="Q351" s="148" t="str">
        <f>ifna(VLookup(H351, PLA!A:C, 3, 0),"")</f>
        <v/>
      </c>
      <c r="R351" s="148" t="str">
        <f>ifna(VLookup(H351, Sv!A:B, 2, 0),"")</f>
        <v/>
      </c>
      <c r="S351" s="147" t="str">
        <f t="shared" si="2"/>
        <v>swellow</v>
      </c>
    </row>
    <row r="352" ht="31.5" customHeight="1">
      <c r="A352" s="85">
        <v>351.0</v>
      </c>
      <c r="B352" s="85">
        <v>1.0</v>
      </c>
      <c r="C352" s="85">
        <v>13.0</v>
      </c>
      <c r="D352" s="85">
        <v>29.0</v>
      </c>
      <c r="E352" s="85">
        <v>5.0</v>
      </c>
      <c r="F352" s="85">
        <v>5.0</v>
      </c>
      <c r="G352" s="42" t="str">
        <f>ifna(VLookup(S352,Shiny!B:C, 2, 0),"")</f>
        <v/>
      </c>
      <c r="H352" s="154" t="s">
        <v>384</v>
      </c>
      <c r="I352" s="155">
        <v>278.0</v>
      </c>
      <c r="J352" s="156">
        <f>IFNA(VLOOKUP(S352,'Imported Index'!C:D,2,0),1)</f>
        <v>1</v>
      </c>
      <c r="K352" s="156"/>
      <c r="L352" s="157"/>
      <c r="M352" s="42"/>
      <c r="N352" s="42"/>
      <c r="O352" s="157">
        <f>ifna(VLookup(H352, SwSh!A:B, 2, 0),"")</f>
        <v>48</v>
      </c>
      <c r="P352" s="158">
        <f t="shared" si="13"/>
        <v>278</v>
      </c>
      <c r="Q352" s="157" t="str">
        <f>ifna(VLookup(H352, PLA!A:C, 3, 0),"")</f>
        <v/>
      </c>
      <c r="R352" s="157">
        <f>ifna(VLookup(H352, Sv!A:B, 2, 0),"")</f>
        <v>132</v>
      </c>
      <c r="S352" s="42" t="str">
        <f t="shared" si="2"/>
        <v>wingull</v>
      </c>
    </row>
    <row r="353" ht="31.5" customHeight="1">
      <c r="A353" s="146">
        <v>352.0</v>
      </c>
      <c r="B353" s="146">
        <v>1.0</v>
      </c>
      <c r="C353" s="146">
        <v>13.0</v>
      </c>
      <c r="D353" s="146">
        <v>30.0</v>
      </c>
      <c r="E353" s="146">
        <v>5.0</v>
      </c>
      <c r="F353" s="146">
        <v>6.0</v>
      </c>
      <c r="G353" s="147" t="str">
        <f>ifna(VLookup(S353,Shiny!B:C, 2, 0),"")</f>
        <v/>
      </c>
      <c r="H353" s="159" t="s">
        <v>385</v>
      </c>
      <c r="I353" s="160">
        <v>279.0</v>
      </c>
      <c r="J353" s="151">
        <f>IFNA(VLOOKUP(S353,'Imported Index'!C:D,2,0),1)</f>
        <v>1</v>
      </c>
      <c r="K353" s="151"/>
      <c r="L353" s="148"/>
      <c r="M353" s="147"/>
      <c r="N353" s="147"/>
      <c r="O353" s="148">
        <f>ifna(VLookup(H353, SwSh!A:B, 2, 0),"")</f>
        <v>49</v>
      </c>
      <c r="P353" s="161">
        <f t="shared" si="13"/>
        <v>279</v>
      </c>
      <c r="Q353" s="148" t="str">
        <f>ifna(VLookup(H353, PLA!A:C, 3, 0),"")</f>
        <v/>
      </c>
      <c r="R353" s="148">
        <f>ifna(VLookup(H353, Sv!A:B, 2, 0),"")</f>
        <v>133</v>
      </c>
      <c r="S353" s="147" t="str">
        <f t="shared" si="2"/>
        <v>pelipper</v>
      </c>
    </row>
    <row r="354" ht="31.5" customHeight="1">
      <c r="A354" s="85">
        <v>353.0</v>
      </c>
      <c r="B354" s="85">
        <v>1.0</v>
      </c>
      <c r="C354" s="85">
        <v>14.0</v>
      </c>
      <c r="D354" s="85">
        <v>1.0</v>
      </c>
      <c r="E354" s="85">
        <v>1.0</v>
      </c>
      <c r="F354" s="85">
        <v>1.0</v>
      </c>
      <c r="G354" s="42" t="str">
        <f>ifna(VLookup(S354,Shiny!B:C, 2, 0),"")</f>
        <v/>
      </c>
      <c r="H354" s="154" t="s">
        <v>386</v>
      </c>
      <c r="I354" s="155">
        <v>280.0</v>
      </c>
      <c r="J354" s="156">
        <f>IFNA(VLOOKUP(S354,'Imported Index'!C:D,2,0),1)</f>
        <v>1</v>
      </c>
      <c r="K354" s="156"/>
      <c r="L354" s="157"/>
      <c r="M354" s="42"/>
      <c r="N354" s="42"/>
      <c r="O354" s="157">
        <f>ifna(VLookup(H354, SwSh!A:B, 2, 0),"")</f>
        <v>34</v>
      </c>
      <c r="P354" s="158">
        <f t="shared" si="13"/>
        <v>280</v>
      </c>
      <c r="Q354" s="157">
        <f>ifna(VLookup(H354, PLA!A:C, 3, 0),"")</f>
        <v>101</v>
      </c>
      <c r="R354" s="157">
        <f>ifna(VLookup(H354, Sv!A:B, 2, 0),"")</f>
        <v>62</v>
      </c>
      <c r="S354" s="42" t="str">
        <f t="shared" si="2"/>
        <v>ralts</v>
      </c>
    </row>
    <row r="355" ht="31.5" customHeight="1">
      <c r="A355" s="146">
        <v>354.0</v>
      </c>
      <c r="B355" s="146">
        <v>1.0</v>
      </c>
      <c r="C355" s="146">
        <v>14.0</v>
      </c>
      <c r="D355" s="146">
        <v>2.0</v>
      </c>
      <c r="E355" s="146">
        <v>1.0</v>
      </c>
      <c r="F355" s="146">
        <v>2.0</v>
      </c>
      <c r="G355" s="147" t="str">
        <f>ifna(VLookup(S355,Shiny!B:C, 2, 0),"")</f>
        <v/>
      </c>
      <c r="H355" s="159" t="s">
        <v>387</v>
      </c>
      <c r="I355" s="160">
        <v>281.0</v>
      </c>
      <c r="J355" s="151">
        <f>IFNA(VLOOKUP(S355,'Imported Index'!C:D,2,0),1)</f>
        <v>1</v>
      </c>
      <c r="K355" s="151"/>
      <c r="L355" s="148"/>
      <c r="M355" s="147"/>
      <c r="N355" s="147"/>
      <c r="O355" s="148">
        <f>ifna(VLookup(H355, SwSh!A:B, 2, 0),"")</f>
        <v>35</v>
      </c>
      <c r="P355" s="161">
        <f t="shared" si="13"/>
        <v>281</v>
      </c>
      <c r="Q355" s="148">
        <f>ifna(VLookup(H355, PLA!A:C, 3, 0),"")</f>
        <v>102</v>
      </c>
      <c r="R355" s="148">
        <f>ifna(VLookup(H355, Sv!A:B, 2, 0),"")</f>
        <v>63</v>
      </c>
      <c r="S355" s="147" t="str">
        <f t="shared" si="2"/>
        <v>kirlia</v>
      </c>
    </row>
    <row r="356" ht="31.5" customHeight="1">
      <c r="A356" s="85">
        <v>355.0</v>
      </c>
      <c r="B356" s="85">
        <v>1.0</v>
      </c>
      <c r="C356" s="85">
        <v>14.0</v>
      </c>
      <c r="D356" s="85">
        <v>3.0</v>
      </c>
      <c r="E356" s="85">
        <v>1.0</v>
      </c>
      <c r="F356" s="85">
        <v>3.0</v>
      </c>
      <c r="G356" s="42" t="str">
        <f>ifna(VLookup(S356,Shiny!B:C, 2, 0),"")</f>
        <v/>
      </c>
      <c r="H356" s="154" t="s">
        <v>388</v>
      </c>
      <c r="I356" s="155">
        <v>282.0</v>
      </c>
      <c r="J356" s="156">
        <f>IFNA(VLOOKUP(S356,'Imported Index'!C:D,2,0),1)</f>
        <v>1</v>
      </c>
      <c r="K356" s="156"/>
      <c r="L356" s="157"/>
      <c r="M356" s="42"/>
      <c r="N356" s="42"/>
      <c r="O356" s="157">
        <f>ifna(VLookup(H356, SwSh!A:B, 2, 0),"")</f>
        <v>36</v>
      </c>
      <c r="P356" s="158">
        <f t="shared" si="13"/>
        <v>282</v>
      </c>
      <c r="Q356" s="157">
        <f>ifna(VLookup(H356, PLA!A:C, 3, 0),"")</f>
        <v>103</v>
      </c>
      <c r="R356" s="157">
        <f>ifna(VLookup(H356, Sv!A:B, 2, 0),"")</f>
        <v>64</v>
      </c>
      <c r="S356" s="42" t="str">
        <f t="shared" si="2"/>
        <v>gardevoir</v>
      </c>
    </row>
    <row r="357" ht="31.5" customHeight="1">
      <c r="A357" s="146">
        <v>356.0</v>
      </c>
      <c r="B357" s="146">
        <v>1.0</v>
      </c>
      <c r="C357" s="146">
        <v>14.0</v>
      </c>
      <c r="D357" s="146">
        <v>4.0</v>
      </c>
      <c r="E357" s="146">
        <v>1.0</v>
      </c>
      <c r="F357" s="146">
        <v>4.0</v>
      </c>
      <c r="G357" s="147" t="str">
        <f>ifna(VLookup(S357,Shiny!B:C, 2, 0),"")</f>
        <v/>
      </c>
      <c r="H357" s="159" t="s">
        <v>389</v>
      </c>
      <c r="I357" s="160">
        <v>283.0</v>
      </c>
      <c r="J357" s="151">
        <f>IFNA(VLOOKUP(S357,'Imported Index'!C:D,2,0),1)</f>
        <v>1</v>
      </c>
      <c r="K357" s="151"/>
      <c r="L357" s="148"/>
      <c r="M357" s="147"/>
      <c r="N357" s="147"/>
      <c r="O357" s="148" t="str">
        <f>ifna(VLookup(H357, SwSh!A:B, 2, 0),"")</f>
        <v/>
      </c>
      <c r="P357" s="161">
        <f t="shared" si="13"/>
        <v>283</v>
      </c>
      <c r="Q357" s="148" t="str">
        <f>ifna(VLookup(H357, PLA!A:C, 3, 0),"")</f>
        <v/>
      </c>
      <c r="R357" s="148">
        <f>ifna(VLookup(H357, Sv!A:B, 2, 0),"")</f>
        <v>49</v>
      </c>
      <c r="S357" s="147" t="str">
        <f t="shared" si="2"/>
        <v>surskit</v>
      </c>
    </row>
    <row r="358" ht="31.5" customHeight="1">
      <c r="A358" s="85">
        <v>357.0</v>
      </c>
      <c r="B358" s="85">
        <v>1.0</v>
      </c>
      <c r="C358" s="85">
        <v>14.0</v>
      </c>
      <c r="D358" s="85">
        <v>5.0</v>
      </c>
      <c r="E358" s="85">
        <v>1.0</v>
      </c>
      <c r="F358" s="85">
        <v>5.0</v>
      </c>
      <c r="G358" s="42" t="str">
        <f>ifna(VLookup(S358,Shiny!B:C, 2, 0),"")</f>
        <v/>
      </c>
      <c r="H358" s="154" t="s">
        <v>390</v>
      </c>
      <c r="I358" s="155">
        <v>284.0</v>
      </c>
      <c r="J358" s="156">
        <f>IFNA(VLOOKUP(S358,'Imported Index'!C:D,2,0),1)</f>
        <v>1</v>
      </c>
      <c r="K358" s="156"/>
      <c r="L358" s="157"/>
      <c r="M358" s="42"/>
      <c r="N358" s="42"/>
      <c r="O358" s="157" t="str">
        <f>ifna(VLookup(H358, SwSh!A:B, 2, 0),"")</f>
        <v/>
      </c>
      <c r="P358" s="158">
        <f t="shared" si="13"/>
        <v>284</v>
      </c>
      <c r="Q358" s="157" t="str">
        <f>ifna(VLookup(H358, PLA!A:C, 3, 0),"")</f>
        <v/>
      </c>
      <c r="R358" s="157">
        <f>ifna(VLookup(H358, Sv!A:B, 2, 0),"")</f>
        <v>50</v>
      </c>
      <c r="S358" s="42" t="str">
        <f t="shared" si="2"/>
        <v>masquerain</v>
      </c>
    </row>
    <row r="359" ht="31.5" customHeight="1">
      <c r="A359" s="146">
        <v>358.0</v>
      </c>
      <c r="B359" s="146">
        <v>1.0</v>
      </c>
      <c r="C359" s="146">
        <v>14.0</v>
      </c>
      <c r="D359" s="146">
        <v>6.0</v>
      </c>
      <c r="E359" s="146">
        <v>1.0</v>
      </c>
      <c r="F359" s="146">
        <v>6.0</v>
      </c>
      <c r="G359" s="147" t="str">
        <f>ifna(VLookup(S359,Shiny!B:C, 2, 0),"")</f>
        <v/>
      </c>
      <c r="H359" s="159" t="s">
        <v>391</v>
      </c>
      <c r="I359" s="160">
        <v>285.0</v>
      </c>
      <c r="J359" s="151">
        <f>IFNA(VLOOKUP(S359,'Imported Index'!C:D,2,0),1)</f>
        <v>1</v>
      </c>
      <c r="K359" s="151"/>
      <c r="L359" s="148"/>
      <c r="M359" s="147"/>
      <c r="N359" s="147"/>
      <c r="O359" s="148" t="str">
        <f>ifna(VLookup(H359, SwSh!A:B, 2, 0),"")</f>
        <v/>
      </c>
      <c r="P359" s="161">
        <f t="shared" si="13"/>
        <v>285</v>
      </c>
      <c r="Q359" s="148" t="str">
        <f>ifna(VLookup(H359, PLA!A:C, 3, 0),"")</f>
        <v/>
      </c>
      <c r="R359" s="148">
        <f>ifna(VLookup(H359, Sv!A:B, 2, 0),"")</f>
        <v>106</v>
      </c>
      <c r="S359" s="147" t="str">
        <f t="shared" si="2"/>
        <v>shroomish</v>
      </c>
    </row>
    <row r="360" ht="31.5" customHeight="1">
      <c r="A360" s="85">
        <v>359.0</v>
      </c>
      <c r="B360" s="85">
        <v>1.0</v>
      </c>
      <c r="C360" s="85">
        <v>14.0</v>
      </c>
      <c r="D360" s="85">
        <v>7.0</v>
      </c>
      <c r="E360" s="85">
        <v>2.0</v>
      </c>
      <c r="F360" s="85">
        <v>1.0</v>
      </c>
      <c r="G360" s="42" t="str">
        <f>ifna(VLookup(S360,Shiny!B:C, 2, 0),"")</f>
        <v/>
      </c>
      <c r="H360" s="154" t="s">
        <v>392</v>
      </c>
      <c r="I360" s="155">
        <v>286.0</v>
      </c>
      <c r="J360" s="156">
        <f>IFNA(VLOOKUP(S360,'Imported Index'!C:D,2,0),1)</f>
        <v>1</v>
      </c>
      <c r="K360" s="156"/>
      <c r="L360" s="157"/>
      <c r="M360" s="42"/>
      <c r="N360" s="42"/>
      <c r="O360" s="157" t="str">
        <f>ifna(VLookup(H360, SwSh!A:B, 2, 0),"")</f>
        <v/>
      </c>
      <c r="P360" s="158">
        <f t="shared" si="13"/>
        <v>286</v>
      </c>
      <c r="Q360" s="157" t="str">
        <f>ifna(VLookup(H360, PLA!A:C, 3, 0),"")</f>
        <v/>
      </c>
      <c r="R360" s="157">
        <f>ifna(VLookup(H360, Sv!A:B, 2, 0),"")</f>
        <v>107</v>
      </c>
      <c r="S360" s="42" t="str">
        <f t="shared" si="2"/>
        <v>breloom</v>
      </c>
    </row>
    <row r="361" ht="31.5" customHeight="1">
      <c r="A361" s="146">
        <v>360.0</v>
      </c>
      <c r="B361" s="146">
        <v>1.0</v>
      </c>
      <c r="C361" s="146">
        <v>14.0</v>
      </c>
      <c r="D361" s="146">
        <v>8.0</v>
      </c>
      <c r="E361" s="146">
        <v>2.0</v>
      </c>
      <c r="F361" s="146">
        <v>2.0</v>
      </c>
      <c r="G361" s="147" t="str">
        <f>ifna(VLookup(S361,Shiny!B:C, 2, 0),"")</f>
        <v/>
      </c>
      <c r="H361" s="159" t="s">
        <v>393</v>
      </c>
      <c r="I361" s="160">
        <v>287.0</v>
      </c>
      <c r="J361" s="151">
        <f>IFNA(VLOOKUP(S361,'Imported Index'!C:D,2,0),1)</f>
        <v>1</v>
      </c>
      <c r="K361" s="151"/>
      <c r="L361" s="148"/>
      <c r="M361" s="147"/>
      <c r="N361" s="147"/>
      <c r="O361" s="148" t="str">
        <f>ifna(VLookup(H361, SwSh!A:B, 2, 0),"")</f>
        <v/>
      </c>
      <c r="P361" s="161">
        <f t="shared" si="13"/>
        <v>287</v>
      </c>
      <c r="Q361" s="148" t="str">
        <f>ifna(VLookup(H361, PLA!A:C, 3, 0),"")</f>
        <v/>
      </c>
      <c r="R361" s="148">
        <f>ifna(VLookup(H361, Sv!A:B, 2, 0),"")</f>
        <v>78</v>
      </c>
      <c r="S361" s="147" t="str">
        <f t="shared" si="2"/>
        <v>slakoth</v>
      </c>
    </row>
    <row r="362" ht="31.5" customHeight="1">
      <c r="A362" s="85">
        <v>361.0</v>
      </c>
      <c r="B362" s="85">
        <v>1.0</v>
      </c>
      <c r="C362" s="85">
        <v>14.0</v>
      </c>
      <c r="D362" s="85">
        <v>9.0</v>
      </c>
      <c r="E362" s="85">
        <v>2.0</v>
      </c>
      <c r="F362" s="85">
        <v>3.0</v>
      </c>
      <c r="G362" s="42" t="str">
        <f>ifna(VLookup(S362,Shiny!B:C, 2, 0),"")</f>
        <v/>
      </c>
      <c r="H362" s="154" t="s">
        <v>394</v>
      </c>
      <c r="I362" s="155">
        <v>288.0</v>
      </c>
      <c r="J362" s="156">
        <f>IFNA(VLOOKUP(S362,'Imported Index'!C:D,2,0),1)</f>
        <v>1</v>
      </c>
      <c r="K362" s="156"/>
      <c r="L362" s="157"/>
      <c r="M362" s="42"/>
      <c r="N362" s="42"/>
      <c r="O362" s="157" t="str">
        <f>ifna(VLookup(H362, SwSh!A:B, 2, 0),"")</f>
        <v/>
      </c>
      <c r="P362" s="158">
        <f t="shared" si="13"/>
        <v>288</v>
      </c>
      <c r="Q362" s="157" t="str">
        <f>ifna(VLookup(H362, PLA!A:C, 3, 0),"")</f>
        <v/>
      </c>
      <c r="R362" s="157">
        <f>ifna(VLookup(H362, Sv!A:B, 2, 0),"")</f>
        <v>79</v>
      </c>
      <c r="S362" s="42" t="str">
        <f t="shared" si="2"/>
        <v>vigoroth</v>
      </c>
    </row>
    <row r="363" ht="31.5" customHeight="1">
      <c r="A363" s="146">
        <v>362.0</v>
      </c>
      <c r="B363" s="146">
        <v>1.0</v>
      </c>
      <c r="C363" s="146">
        <v>14.0</v>
      </c>
      <c r="D363" s="146">
        <v>10.0</v>
      </c>
      <c r="E363" s="146">
        <v>2.0</v>
      </c>
      <c r="F363" s="146">
        <v>4.0</v>
      </c>
      <c r="G363" s="147" t="str">
        <f>ifna(VLookup(S363,Shiny!B:C, 2, 0),"")</f>
        <v/>
      </c>
      <c r="H363" s="159" t="s">
        <v>395</v>
      </c>
      <c r="I363" s="160">
        <v>289.0</v>
      </c>
      <c r="J363" s="151">
        <f>IFNA(VLOOKUP(S363,'Imported Index'!C:D,2,0),1)</f>
        <v>1</v>
      </c>
      <c r="K363" s="151"/>
      <c r="L363" s="148"/>
      <c r="M363" s="147"/>
      <c r="N363" s="147"/>
      <c r="O363" s="148" t="str">
        <f>ifna(VLookup(H363, SwSh!A:B, 2, 0),"")</f>
        <v/>
      </c>
      <c r="P363" s="161">
        <f t="shared" si="13"/>
        <v>289</v>
      </c>
      <c r="Q363" s="148" t="str">
        <f>ifna(VLookup(H363, PLA!A:C, 3, 0),"")</f>
        <v/>
      </c>
      <c r="R363" s="148">
        <f>ifna(VLookup(H363, Sv!A:B, 2, 0),"")</f>
        <v>80</v>
      </c>
      <c r="S363" s="147" t="str">
        <f t="shared" si="2"/>
        <v>slaking</v>
      </c>
    </row>
    <row r="364" ht="31.5" customHeight="1">
      <c r="A364" s="85">
        <v>363.0</v>
      </c>
      <c r="B364" s="85">
        <v>1.0</v>
      </c>
      <c r="C364" s="85">
        <v>14.0</v>
      </c>
      <c r="D364" s="85">
        <v>11.0</v>
      </c>
      <c r="E364" s="85">
        <v>2.0</v>
      </c>
      <c r="F364" s="85">
        <v>5.0</v>
      </c>
      <c r="G364" s="42" t="str">
        <f>ifna(VLookup(S364,Shiny!B:C, 2, 0),"")</f>
        <v/>
      </c>
      <c r="H364" s="154" t="s">
        <v>396</v>
      </c>
      <c r="I364" s="155">
        <v>290.0</v>
      </c>
      <c r="J364" s="156">
        <f>IFNA(VLOOKUP(S364,'Imported Index'!C:D,2,0),1)</f>
        <v>1</v>
      </c>
      <c r="K364" s="157"/>
      <c r="L364" s="157"/>
      <c r="M364" s="42"/>
      <c r="N364" s="42"/>
      <c r="O364" s="157">
        <f>ifna(VLookup(H364, SwSh!A:B, 2, 0),"")</f>
        <v>104</v>
      </c>
      <c r="P364" s="158">
        <f t="shared" si="13"/>
        <v>290</v>
      </c>
      <c r="Q364" s="157" t="str">
        <f>ifna(VLookup(H364, PLA!A:C, 3, 0),"")</f>
        <v/>
      </c>
      <c r="R364" s="157" t="str">
        <f>ifna(VLookup(H364, Sv!A:B, 2, 0),"")</f>
        <v/>
      </c>
      <c r="S364" s="42" t="str">
        <f t="shared" si="2"/>
        <v>nincada</v>
      </c>
    </row>
    <row r="365" ht="31.5" customHeight="1">
      <c r="A365" s="146">
        <v>364.0</v>
      </c>
      <c r="B365" s="146">
        <v>1.0</v>
      </c>
      <c r="C365" s="146">
        <v>14.0</v>
      </c>
      <c r="D365" s="146">
        <v>12.0</v>
      </c>
      <c r="E365" s="146">
        <v>2.0</v>
      </c>
      <c r="F365" s="146">
        <v>6.0</v>
      </c>
      <c r="G365" s="147" t="str">
        <f>ifna(VLookup(S365,Shiny!B:C, 2, 0),"")</f>
        <v/>
      </c>
      <c r="H365" s="159" t="s">
        <v>397</v>
      </c>
      <c r="I365" s="160">
        <v>291.0</v>
      </c>
      <c r="J365" s="151">
        <f>IFNA(VLOOKUP(S365,'Imported Index'!C:D,2,0),1)</f>
        <v>1</v>
      </c>
      <c r="K365" s="148"/>
      <c r="L365" s="148"/>
      <c r="M365" s="147"/>
      <c r="N365" s="147"/>
      <c r="O365" s="148">
        <f>ifna(VLookup(H365, SwSh!A:B, 2, 0),"")</f>
        <v>105</v>
      </c>
      <c r="P365" s="161">
        <f t="shared" si="13"/>
        <v>291</v>
      </c>
      <c r="Q365" s="148" t="str">
        <f>ifna(VLookup(H365, PLA!A:C, 3, 0),"")</f>
        <v/>
      </c>
      <c r="R365" s="148" t="str">
        <f>ifna(VLookup(H365, Sv!A:B, 2, 0),"")</f>
        <v/>
      </c>
      <c r="S365" s="147" t="str">
        <f t="shared" si="2"/>
        <v>ninjask</v>
      </c>
    </row>
    <row r="366" ht="31.5" customHeight="1">
      <c r="A366" s="85">
        <v>365.0</v>
      </c>
      <c r="B366" s="85">
        <v>1.0</v>
      </c>
      <c r="C366" s="85">
        <v>14.0</v>
      </c>
      <c r="D366" s="85">
        <v>13.0</v>
      </c>
      <c r="E366" s="85">
        <v>3.0</v>
      </c>
      <c r="F366" s="85">
        <v>1.0</v>
      </c>
      <c r="G366" s="42" t="str">
        <f>ifna(VLookup(S366,Shiny!B:C, 2, 0),"")</f>
        <v/>
      </c>
      <c r="H366" s="154" t="s">
        <v>398</v>
      </c>
      <c r="I366" s="155">
        <v>292.0</v>
      </c>
      <c r="J366" s="156">
        <f>IFNA(VLOOKUP(S366,'Imported Index'!C:D,2,0),1)</f>
        <v>1</v>
      </c>
      <c r="K366" s="157"/>
      <c r="L366" s="157"/>
      <c r="M366" s="42"/>
      <c r="N366" s="42"/>
      <c r="O366" s="157">
        <f>ifna(VLookup(H366, SwSh!A:B, 2, 0),"")</f>
        <v>106</v>
      </c>
      <c r="P366" s="158">
        <f t="shared" si="13"/>
        <v>292</v>
      </c>
      <c r="Q366" s="157" t="str">
        <f>ifna(VLookup(H366, PLA!A:C, 3, 0),"")</f>
        <v/>
      </c>
      <c r="R366" s="157" t="str">
        <f>ifna(VLookup(H366, Sv!A:B, 2, 0),"")</f>
        <v/>
      </c>
      <c r="S366" s="42" t="str">
        <f t="shared" si="2"/>
        <v>shedinja</v>
      </c>
    </row>
    <row r="367" ht="31.5" customHeight="1">
      <c r="A367" s="146">
        <v>366.0</v>
      </c>
      <c r="B367" s="146">
        <v>1.0</v>
      </c>
      <c r="C367" s="146">
        <v>14.0</v>
      </c>
      <c r="D367" s="146">
        <v>14.0</v>
      </c>
      <c r="E367" s="146">
        <v>3.0</v>
      </c>
      <c r="F367" s="146">
        <v>2.0</v>
      </c>
      <c r="G367" s="147" t="str">
        <f>ifna(VLookup(S367,Shiny!B:C, 2, 0),"")</f>
        <v/>
      </c>
      <c r="H367" s="159" t="s">
        <v>399</v>
      </c>
      <c r="I367" s="160">
        <v>293.0</v>
      </c>
      <c r="J367" s="151">
        <f>IFNA(VLOOKUP(S367,'Imported Index'!C:D,2,0),1)</f>
        <v>1</v>
      </c>
      <c r="K367" s="148"/>
      <c r="L367" s="148"/>
      <c r="M367" s="147"/>
      <c r="N367" s="147"/>
      <c r="O367" s="148">
        <f>ifna(VLookup(H367, SwSh!A:B, 2, 0),"")</f>
        <v>148</v>
      </c>
      <c r="P367" s="161">
        <f t="shared" si="13"/>
        <v>293</v>
      </c>
      <c r="Q367" s="148" t="str">
        <f>ifna(VLookup(H367, PLA!A:C, 3, 0),"")</f>
        <v/>
      </c>
      <c r="R367" s="148" t="str">
        <f>ifna(VLookup(H367, Sv!A:B, 2, 0),"")</f>
        <v/>
      </c>
      <c r="S367" s="147" t="str">
        <f t="shared" si="2"/>
        <v>whismur</v>
      </c>
    </row>
    <row r="368" ht="31.5" customHeight="1">
      <c r="A368" s="85">
        <v>367.0</v>
      </c>
      <c r="B368" s="85">
        <v>1.0</v>
      </c>
      <c r="C368" s="85">
        <v>14.0</v>
      </c>
      <c r="D368" s="85">
        <v>15.0</v>
      </c>
      <c r="E368" s="85">
        <v>3.0</v>
      </c>
      <c r="F368" s="85">
        <v>3.0</v>
      </c>
      <c r="G368" s="42" t="str">
        <f>ifna(VLookup(S368,Shiny!B:C, 2, 0),"")</f>
        <v/>
      </c>
      <c r="H368" s="154" t="s">
        <v>400</v>
      </c>
      <c r="I368" s="155">
        <v>294.0</v>
      </c>
      <c r="J368" s="156">
        <f>IFNA(VLOOKUP(S368,'Imported Index'!C:D,2,0),1)</f>
        <v>1</v>
      </c>
      <c r="K368" s="157"/>
      <c r="L368" s="157"/>
      <c r="M368" s="42"/>
      <c r="N368" s="42"/>
      <c r="O368" s="157">
        <f>ifna(VLookup(H368, SwSh!A:B, 2, 0),"")</f>
        <v>149</v>
      </c>
      <c r="P368" s="158">
        <f t="shared" si="13"/>
        <v>294</v>
      </c>
      <c r="Q368" s="157" t="str">
        <f>ifna(VLookup(H368, PLA!A:C, 3, 0),"")</f>
        <v/>
      </c>
      <c r="R368" s="157" t="str">
        <f>ifna(VLookup(H368, Sv!A:B, 2, 0),"")</f>
        <v/>
      </c>
      <c r="S368" s="42" t="str">
        <f t="shared" si="2"/>
        <v>loudred</v>
      </c>
    </row>
    <row r="369" ht="31.5" customHeight="1">
      <c r="A369" s="146">
        <v>368.0</v>
      </c>
      <c r="B369" s="146">
        <v>1.0</v>
      </c>
      <c r="C369" s="146">
        <v>14.0</v>
      </c>
      <c r="D369" s="146">
        <v>16.0</v>
      </c>
      <c r="E369" s="146">
        <v>3.0</v>
      </c>
      <c r="F369" s="146">
        <v>4.0</v>
      </c>
      <c r="G369" s="147" t="str">
        <f>ifna(VLookup(S369,Shiny!B:C, 2, 0),"")</f>
        <v/>
      </c>
      <c r="H369" s="159" t="s">
        <v>401</v>
      </c>
      <c r="I369" s="160">
        <v>295.0</v>
      </c>
      <c r="J369" s="151">
        <f>IFNA(VLOOKUP(S369,'Imported Index'!C:D,2,0),1)</f>
        <v>1</v>
      </c>
      <c r="K369" s="148"/>
      <c r="L369" s="148"/>
      <c r="M369" s="147"/>
      <c r="N369" s="147"/>
      <c r="O369" s="148">
        <f>ifna(VLookup(H369, SwSh!A:B, 2, 0),"")</f>
        <v>150</v>
      </c>
      <c r="P369" s="161">
        <f t="shared" si="13"/>
        <v>295</v>
      </c>
      <c r="Q369" s="148" t="str">
        <f>ifna(VLookup(H369, PLA!A:C, 3, 0),"")</f>
        <v/>
      </c>
      <c r="R369" s="148" t="str">
        <f>ifna(VLookup(H369, Sv!A:B, 2, 0),"")</f>
        <v/>
      </c>
      <c r="S369" s="147" t="str">
        <f t="shared" si="2"/>
        <v>exploud</v>
      </c>
    </row>
    <row r="370" ht="31.5" customHeight="1">
      <c r="A370" s="85">
        <v>369.0</v>
      </c>
      <c r="B370" s="85">
        <v>1.0</v>
      </c>
      <c r="C370" s="85">
        <v>14.0</v>
      </c>
      <c r="D370" s="85">
        <v>17.0</v>
      </c>
      <c r="E370" s="85">
        <v>3.0</v>
      </c>
      <c r="F370" s="85">
        <v>5.0</v>
      </c>
      <c r="G370" s="42" t="str">
        <f>ifna(VLookup(S370,Shiny!B:C, 2, 0),"")</f>
        <v/>
      </c>
      <c r="H370" s="154" t="s">
        <v>402</v>
      </c>
      <c r="I370" s="155">
        <v>296.0</v>
      </c>
      <c r="J370" s="156">
        <f>IFNA(VLOOKUP(S370,'Imported Index'!C:D,2,0),1)</f>
        <v>1</v>
      </c>
      <c r="K370" s="156"/>
      <c r="L370" s="157"/>
      <c r="M370" s="42"/>
      <c r="N370" s="42"/>
      <c r="O370" s="157" t="str">
        <f>ifna(VLookup(H370, SwSh!A:B, 2, 0),"")</f>
        <v/>
      </c>
      <c r="P370" s="158">
        <f t="shared" si="13"/>
        <v>296</v>
      </c>
      <c r="Q370" s="157" t="str">
        <f>ifna(VLookup(H370, PLA!A:C, 3, 0),"")</f>
        <v/>
      </c>
      <c r="R370" s="157">
        <f>ifna(VLookup(H370, Sv!A:B, 2, 0),"")</f>
        <v>116</v>
      </c>
      <c r="S370" s="42" t="str">
        <f t="shared" si="2"/>
        <v>makuhita</v>
      </c>
    </row>
    <row r="371" ht="31.5" customHeight="1">
      <c r="A371" s="146">
        <v>370.0</v>
      </c>
      <c r="B371" s="146">
        <v>1.0</v>
      </c>
      <c r="C371" s="146">
        <v>14.0</v>
      </c>
      <c r="D371" s="146">
        <v>18.0</v>
      </c>
      <c r="E371" s="146">
        <v>3.0</v>
      </c>
      <c r="F371" s="146">
        <v>6.0</v>
      </c>
      <c r="G371" s="147" t="str">
        <f>ifna(VLookup(S371,Shiny!B:C, 2, 0),"")</f>
        <v/>
      </c>
      <c r="H371" s="159" t="s">
        <v>403</v>
      </c>
      <c r="I371" s="160">
        <v>297.0</v>
      </c>
      <c r="J371" s="151">
        <f>IFNA(VLOOKUP(S371,'Imported Index'!C:D,2,0),1)</f>
        <v>1</v>
      </c>
      <c r="K371" s="151"/>
      <c r="L371" s="148"/>
      <c r="M371" s="147"/>
      <c r="N371" s="147"/>
      <c r="O371" s="148" t="str">
        <f>ifna(VLookup(H371, SwSh!A:B, 2, 0),"")</f>
        <v/>
      </c>
      <c r="P371" s="161">
        <f t="shared" si="13"/>
        <v>297</v>
      </c>
      <c r="Q371" s="148" t="str">
        <f>ifna(VLookup(H371, PLA!A:C, 3, 0),"")</f>
        <v/>
      </c>
      <c r="R371" s="148">
        <f>ifna(VLookup(H371, Sv!A:B, 2, 0),"")</f>
        <v>117</v>
      </c>
      <c r="S371" s="147" t="str">
        <f t="shared" si="2"/>
        <v>hariyama</v>
      </c>
    </row>
    <row r="372" ht="31.5" customHeight="1">
      <c r="A372" s="85">
        <v>371.0</v>
      </c>
      <c r="B372" s="85">
        <v>1.0</v>
      </c>
      <c r="C372" s="85">
        <v>14.0</v>
      </c>
      <c r="D372" s="85">
        <v>19.0</v>
      </c>
      <c r="E372" s="85">
        <v>4.0</v>
      </c>
      <c r="F372" s="85">
        <v>1.0</v>
      </c>
      <c r="G372" s="42" t="str">
        <f>ifna(VLookup(S372,Shiny!B:C, 2, 0),"")</f>
        <v/>
      </c>
      <c r="H372" s="154" t="s">
        <v>404</v>
      </c>
      <c r="I372" s="155">
        <v>298.0</v>
      </c>
      <c r="J372" s="156">
        <f>IFNA(VLOOKUP(S372,'Imported Index'!C:D,2,0),1)</f>
        <v>1</v>
      </c>
      <c r="K372" s="156"/>
      <c r="L372" s="157"/>
      <c r="M372" s="42"/>
      <c r="N372" s="42"/>
      <c r="O372" s="157">
        <f>ifna(VLookup(H372, SwSh!A:B, 2, 0),"")</f>
        <v>139</v>
      </c>
      <c r="P372" s="158">
        <f t="shared" si="13"/>
        <v>298</v>
      </c>
      <c r="Q372" s="157" t="str">
        <f>ifna(VLookup(H372, PLA!A:C, 3, 0),"")</f>
        <v/>
      </c>
      <c r="R372" s="157">
        <f>ifna(VLookup(H372, Sv!A:B, 2, 0),"")</f>
        <v>46</v>
      </c>
      <c r="S372" s="42" t="str">
        <f t="shared" si="2"/>
        <v>azurill</v>
      </c>
    </row>
    <row r="373" ht="31.5" customHeight="1">
      <c r="A373" s="146">
        <v>372.0</v>
      </c>
      <c r="B373" s="146">
        <v>1.0</v>
      </c>
      <c r="C373" s="146">
        <v>14.0</v>
      </c>
      <c r="D373" s="146">
        <v>20.0</v>
      </c>
      <c r="E373" s="146">
        <v>4.0</v>
      </c>
      <c r="F373" s="146">
        <v>2.0</v>
      </c>
      <c r="G373" s="147" t="str">
        <f>ifna(VLookup(S373,Shiny!B:C, 2, 0),"")</f>
        <v/>
      </c>
      <c r="H373" s="159" t="s">
        <v>405</v>
      </c>
      <c r="I373" s="160">
        <v>299.0</v>
      </c>
      <c r="J373" s="151">
        <f>IFNA(VLOOKUP(S373,'Imported Index'!C:D,2,0),1)</f>
        <v>1</v>
      </c>
      <c r="K373" s="148"/>
      <c r="L373" s="148"/>
      <c r="M373" s="147"/>
      <c r="N373" s="147"/>
      <c r="O373" s="148" t="str">
        <f>ifna(VLookup(H373, SwSh!A:B, 2, 0),"")</f>
        <v/>
      </c>
      <c r="P373" s="161">
        <f t="shared" si="13"/>
        <v>299</v>
      </c>
      <c r="Q373" s="148">
        <f>ifna(VLookup(H373, PLA!A:C, 3, 0),"")</f>
        <v>190</v>
      </c>
      <c r="R373" s="148" t="str">
        <f>ifna(VLookup(H373, Sv!A:B, 2, 0),"")</f>
        <v>K107</v>
      </c>
      <c r="S373" s="147" t="str">
        <f t="shared" si="2"/>
        <v>nosepass</v>
      </c>
    </row>
    <row r="374" ht="31.5" customHeight="1">
      <c r="A374" s="85">
        <v>373.0</v>
      </c>
      <c r="B374" s="85">
        <v>1.0</v>
      </c>
      <c r="C374" s="85">
        <v>14.0</v>
      </c>
      <c r="D374" s="85">
        <v>21.0</v>
      </c>
      <c r="E374" s="85">
        <v>4.0</v>
      </c>
      <c r="F374" s="85">
        <v>3.0</v>
      </c>
      <c r="G374" s="42" t="str">
        <f>ifna(VLookup(S374,Shiny!B:C, 2, 0),"")</f>
        <v/>
      </c>
      <c r="H374" s="154" t="s">
        <v>406</v>
      </c>
      <c r="I374" s="155">
        <v>300.0</v>
      </c>
      <c r="J374" s="156">
        <f>IFNA(VLOOKUP(S374,'Imported Index'!C:D,2,0),1)</f>
        <v>1</v>
      </c>
      <c r="K374" s="157"/>
      <c r="L374" s="157"/>
      <c r="M374" s="42"/>
      <c r="N374" s="42"/>
      <c r="O374" s="157" t="str">
        <f>ifna(VLookup(H374, SwSh!A:B, 2, 0),"")</f>
        <v/>
      </c>
      <c r="P374" s="158">
        <f t="shared" si="13"/>
        <v>300</v>
      </c>
      <c r="Q374" s="157" t="str">
        <f>ifna(VLookup(H374, PLA!A:C, 3, 0),"")</f>
        <v/>
      </c>
      <c r="R374" s="157" t="str">
        <f>ifna(VLookup(H374, Sv!A:B, 2, 0),"")</f>
        <v/>
      </c>
      <c r="S374" s="42" t="str">
        <f t="shared" si="2"/>
        <v>skitty</v>
      </c>
    </row>
    <row r="375" ht="31.5" customHeight="1">
      <c r="A375" s="146">
        <v>374.0</v>
      </c>
      <c r="B375" s="146">
        <v>1.0</v>
      </c>
      <c r="C375" s="146">
        <v>14.0</v>
      </c>
      <c r="D375" s="146">
        <v>22.0</v>
      </c>
      <c r="E375" s="146">
        <v>4.0</v>
      </c>
      <c r="F375" s="146">
        <v>4.0</v>
      </c>
      <c r="G375" s="147" t="str">
        <f>ifna(VLookup(S375,Shiny!B:C, 2, 0),"")</f>
        <v/>
      </c>
      <c r="H375" s="159" t="s">
        <v>407</v>
      </c>
      <c r="I375" s="160">
        <v>301.0</v>
      </c>
      <c r="J375" s="151">
        <f>IFNA(VLOOKUP(S375,'Imported Index'!C:D,2,0),1)</f>
        <v>1</v>
      </c>
      <c r="K375" s="148"/>
      <c r="L375" s="148"/>
      <c r="M375" s="147"/>
      <c r="N375" s="147"/>
      <c r="O375" s="148" t="str">
        <f>ifna(VLookup(H375, SwSh!A:B, 2, 0),"")</f>
        <v/>
      </c>
      <c r="P375" s="161">
        <f t="shared" si="13"/>
        <v>301</v>
      </c>
      <c r="Q375" s="148" t="str">
        <f>ifna(VLookup(H375, PLA!A:C, 3, 0),"")</f>
        <v/>
      </c>
      <c r="R375" s="148" t="str">
        <f>ifna(VLookup(H375, Sv!A:B, 2, 0),"")</f>
        <v/>
      </c>
      <c r="S375" s="147" t="str">
        <f t="shared" si="2"/>
        <v>delcatty</v>
      </c>
    </row>
    <row r="376" ht="31.5" customHeight="1">
      <c r="A376" s="85">
        <v>375.0</v>
      </c>
      <c r="B376" s="85">
        <v>1.0</v>
      </c>
      <c r="C376" s="85">
        <v>14.0</v>
      </c>
      <c r="D376" s="85">
        <v>23.0</v>
      </c>
      <c r="E376" s="85">
        <v>4.0</v>
      </c>
      <c r="F376" s="85">
        <v>5.0</v>
      </c>
      <c r="G376" s="42" t="str">
        <f>ifna(VLookup(S376,Shiny!B:C, 2, 0),"")</f>
        <v/>
      </c>
      <c r="H376" s="154" t="s">
        <v>408</v>
      </c>
      <c r="I376" s="155">
        <v>302.0</v>
      </c>
      <c r="J376" s="156">
        <f>IFNA(VLOOKUP(S376,'Imported Index'!C:D,2,0),1)</f>
        <v>1</v>
      </c>
      <c r="K376" s="156"/>
      <c r="L376" s="157"/>
      <c r="M376" s="42"/>
      <c r="N376" s="42"/>
      <c r="O376" s="157">
        <f>ifna(VLookup(H376, SwSh!A:B, 2, 0),"")</f>
        <v>174</v>
      </c>
      <c r="P376" s="158">
        <f t="shared" si="13"/>
        <v>302</v>
      </c>
      <c r="Q376" s="157" t="str">
        <f>ifna(VLookup(H376, PLA!A:C, 3, 0),"")</f>
        <v/>
      </c>
      <c r="R376" s="157">
        <f>ifna(VLookup(H376, Sv!A:B, 2, 0),"")</f>
        <v>297</v>
      </c>
      <c r="S376" s="42" t="str">
        <f t="shared" si="2"/>
        <v>sableye</v>
      </c>
    </row>
    <row r="377" ht="31.5" customHeight="1">
      <c r="A377" s="146">
        <v>376.0</v>
      </c>
      <c r="B377" s="146">
        <v>1.0</v>
      </c>
      <c r="C377" s="146">
        <v>14.0</v>
      </c>
      <c r="D377" s="146">
        <v>24.0</v>
      </c>
      <c r="E377" s="146">
        <v>4.0</v>
      </c>
      <c r="F377" s="146">
        <v>6.0</v>
      </c>
      <c r="G377" s="147" t="str">
        <f>ifna(VLookup(S377,Shiny!B:C, 2, 0),"")</f>
        <v/>
      </c>
      <c r="H377" s="159" t="s">
        <v>409</v>
      </c>
      <c r="I377" s="160">
        <v>303.0</v>
      </c>
      <c r="J377" s="151">
        <f>IFNA(VLOOKUP(S377,'Imported Index'!C:D,2,0),1)</f>
        <v>1</v>
      </c>
      <c r="K377" s="148"/>
      <c r="L377" s="148"/>
      <c r="M377" s="147"/>
      <c r="N377" s="147"/>
      <c r="O377" s="148">
        <f>ifna(VLookup(H377, SwSh!A:B, 2, 0),"")</f>
        <v>175</v>
      </c>
      <c r="P377" s="161">
        <f t="shared" si="13"/>
        <v>303</v>
      </c>
      <c r="Q377" s="148" t="str">
        <f>ifna(VLookup(H377, PLA!A:C, 3, 0),"")</f>
        <v/>
      </c>
      <c r="R377" s="148" t="str">
        <f>ifna(VLookup(H377, Sv!A:B, 2, 0),"")</f>
        <v/>
      </c>
      <c r="S377" s="147" t="str">
        <f t="shared" si="2"/>
        <v>mawile</v>
      </c>
    </row>
    <row r="378" ht="31.5" customHeight="1">
      <c r="A378" s="85">
        <v>377.0</v>
      </c>
      <c r="B378" s="85">
        <v>1.0</v>
      </c>
      <c r="C378" s="85">
        <v>14.0</v>
      </c>
      <c r="D378" s="85">
        <v>25.0</v>
      </c>
      <c r="E378" s="85">
        <v>5.0</v>
      </c>
      <c r="F378" s="85">
        <v>1.0</v>
      </c>
      <c r="G378" s="42" t="str">
        <f>ifna(VLookup(S378,Shiny!B:C, 2, 0),"")</f>
        <v/>
      </c>
      <c r="H378" s="154" t="s">
        <v>410</v>
      </c>
      <c r="I378" s="155">
        <v>304.0</v>
      </c>
      <c r="J378" s="156">
        <f>IFNA(VLOOKUP(S378,'Imported Index'!C:D,2,0),1)</f>
        <v>1</v>
      </c>
      <c r="K378" s="156"/>
      <c r="L378" s="157"/>
      <c r="M378" s="42"/>
      <c r="N378" s="42"/>
      <c r="O378" s="157">
        <f>ifna(VLookup(H378, SwSh!A:B, 2, 0),"")</f>
        <v>191</v>
      </c>
      <c r="P378" s="158">
        <f t="shared" si="13"/>
        <v>304</v>
      </c>
      <c r="Q378" s="157" t="str">
        <f>ifna(VLookup(H378, PLA!A:C, 3, 0),"")</f>
        <v/>
      </c>
      <c r="R378" s="157" t="str">
        <f>ifna(VLookup(H378, Sv!A:B, 2, 0),"")</f>
        <v/>
      </c>
      <c r="S378" s="42" t="str">
        <f t="shared" si="2"/>
        <v>aron</v>
      </c>
    </row>
    <row r="379" ht="31.5" customHeight="1">
      <c r="A379" s="146">
        <v>378.0</v>
      </c>
      <c r="B379" s="146">
        <v>1.0</v>
      </c>
      <c r="C379" s="146">
        <v>14.0</v>
      </c>
      <c r="D379" s="146">
        <v>26.0</v>
      </c>
      <c r="E379" s="146">
        <v>5.0</v>
      </c>
      <c r="F379" s="146">
        <v>2.0</v>
      </c>
      <c r="G379" s="147" t="str">
        <f>ifna(VLookup(S379,Shiny!B:C, 2, 0),"")</f>
        <v/>
      </c>
      <c r="H379" s="159" t="s">
        <v>411</v>
      </c>
      <c r="I379" s="160">
        <v>305.0</v>
      </c>
      <c r="J379" s="151">
        <f>IFNA(VLOOKUP(S379,'Imported Index'!C:D,2,0),1)</f>
        <v>1</v>
      </c>
      <c r="K379" s="151"/>
      <c r="L379" s="148"/>
      <c r="M379" s="147"/>
      <c r="N379" s="147"/>
      <c r="O379" s="148">
        <f>ifna(VLookup(H379, SwSh!A:B, 2, 0),"")</f>
        <v>192</v>
      </c>
      <c r="P379" s="161">
        <f t="shared" si="13"/>
        <v>305</v>
      </c>
      <c r="Q379" s="148" t="str">
        <f>ifna(VLookup(H379, PLA!A:C, 3, 0),"")</f>
        <v/>
      </c>
      <c r="R379" s="148" t="str">
        <f>ifna(VLookup(H379, Sv!A:B, 2, 0),"")</f>
        <v/>
      </c>
      <c r="S379" s="147" t="str">
        <f t="shared" si="2"/>
        <v>lairon</v>
      </c>
    </row>
    <row r="380" ht="31.5" customHeight="1">
      <c r="A380" s="85">
        <v>379.0</v>
      </c>
      <c r="B380" s="85">
        <v>1.0</v>
      </c>
      <c r="C380" s="85">
        <v>14.0</v>
      </c>
      <c r="D380" s="85">
        <v>27.0</v>
      </c>
      <c r="E380" s="85">
        <v>5.0</v>
      </c>
      <c r="F380" s="85">
        <v>3.0</v>
      </c>
      <c r="G380" s="42" t="str">
        <f>ifna(VLookup(S380,Shiny!B:C, 2, 0),"")</f>
        <v/>
      </c>
      <c r="H380" s="154" t="s">
        <v>412</v>
      </c>
      <c r="I380" s="155">
        <v>306.0</v>
      </c>
      <c r="J380" s="156">
        <f>IFNA(VLOOKUP(S380,'Imported Index'!C:D,2,0),1)</f>
        <v>1</v>
      </c>
      <c r="K380" s="157"/>
      <c r="L380" s="157"/>
      <c r="M380" s="42"/>
      <c r="N380" s="42"/>
      <c r="O380" s="157">
        <f>ifna(VLookup(H380, SwSh!A:B, 2, 0),"")</f>
        <v>193</v>
      </c>
      <c r="P380" s="158">
        <f t="shared" si="13"/>
        <v>306</v>
      </c>
      <c r="Q380" s="157" t="str">
        <f>ifna(VLookup(H380, PLA!A:C, 3, 0),"")</f>
        <v/>
      </c>
      <c r="R380" s="157" t="str">
        <f>ifna(VLookup(H380, Sv!A:B, 2, 0),"")</f>
        <v/>
      </c>
      <c r="S380" s="42" t="str">
        <f t="shared" si="2"/>
        <v>aggron</v>
      </c>
    </row>
    <row r="381" ht="31.5" customHeight="1">
      <c r="A381" s="146">
        <v>380.0</v>
      </c>
      <c r="B381" s="146">
        <v>1.0</v>
      </c>
      <c r="C381" s="146">
        <v>14.0</v>
      </c>
      <c r="D381" s="146">
        <v>28.0</v>
      </c>
      <c r="E381" s="146">
        <v>5.0</v>
      </c>
      <c r="F381" s="146">
        <v>4.0</v>
      </c>
      <c r="G381" s="147" t="str">
        <f>ifna(VLookup(S381,Shiny!B:C, 2, 0),"")</f>
        <v/>
      </c>
      <c r="H381" s="159" t="s">
        <v>413</v>
      </c>
      <c r="I381" s="160">
        <v>307.0</v>
      </c>
      <c r="J381" s="151">
        <f>IFNA(VLOOKUP(S381,'Imported Index'!C:D,2,0),1)</f>
        <v>1</v>
      </c>
      <c r="K381" s="151"/>
      <c r="L381" s="148"/>
      <c r="M381" s="147"/>
      <c r="N381" s="147"/>
      <c r="O381" s="148" t="str">
        <f>ifna(VLookup(H381, SwSh!A:B, 2, 0),"")</f>
        <v/>
      </c>
      <c r="P381" s="161">
        <f t="shared" si="13"/>
        <v>307</v>
      </c>
      <c r="Q381" s="148" t="str">
        <f>ifna(VLookup(H381, PLA!A:C, 3, 0),"")</f>
        <v/>
      </c>
      <c r="R381" s="148">
        <f>ifna(VLookup(H381, Sv!A:B, 2, 0),"")</f>
        <v>161</v>
      </c>
      <c r="S381" s="147" t="str">
        <f t="shared" si="2"/>
        <v>meditite</v>
      </c>
    </row>
    <row r="382" ht="31.5" customHeight="1">
      <c r="A382" s="85">
        <v>381.0</v>
      </c>
      <c r="B382" s="85">
        <v>1.0</v>
      </c>
      <c r="C382" s="85">
        <v>14.0</v>
      </c>
      <c r="D382" s="85">
        <v>29.0</v>
      </c>
      <c r="E382" s="85">
        <v>5.0</v>
      </c>
      <c r="F382" s="85">
        <v>5.0</v>
      </c>
      <c r="G382" s="42" t="str">
        <f>ifna(VLookup(S382,Shiny!B:C, 2, 0),"")</f>
        <v/>
      </c>
      <c r="H382" s="154" t="s">
        <v>414</v>
      </c>
      <c r="I382" s="155">
        <v>308.0</v>
      </c>
      <c r="J382" s="156">
        <f>IFNA(VLOOKUP(S382,'Imported Index'!C:D,2,0),1)</f>
        <v>1</v>
      </c>
      <c r="K382" s="156"/>
      <c r="L382" s="157"/>
      <c r="M382" s="42"/>
      <c r="N382" s="42"/>
      <c r="O382" s="157" t="str">
        <f>ifna(VLookup(H382, SwSh!A:B, 2, 0),"")</f>
        <v/>
      </c>
      <c r="P382" s="158">
        <f t="shared" si="13"/>
        <v>308</v>
      </c>
      <c r="Q382" s="157" t="str">
        <f>ifna(VLookup(H382, PLA!A:C, 3, 0),"")</f>
        <v/>
      </c>
      <c r="R382" s="157">
        <f>ifna(VLookup(H382, Sv!A:B, 2, 0),"")</f>
        <v>162</v>
      </c>
      <c r="S382" s="42" t="str">
        <f t="shared" si="2"/>
        <v>medicham</v>
      </c>
    </row>
    <row r="383" ht="31.5" customHeight="1">
      <c r="A383" s="146">
        <v>382.0</v>
      </c>
      <c r="B383" s="146">
        <v>1.0</v>
      </c>
      <c r="C383" s="146">
        <v>14.0</v>
      </c>
      <c r="D383" s="146">
        <v>30.0</v>
      </c>
      <c r="E383" s="146">
        <v>5.0</v>
      </c>
      <c r="F383" s="146">
        <v>6.0</v>
      </c>
      <c r="G383" s="147" t="str">
        <f>ifna(VLookup(S383,Shiny!B:C, 2, 0),"")</f>
        <v/>
      </c>
      <c r="H383" s="159" t="s">
        <v>415</v>
      </c>
      <c r="I383" s="160">
        <v>309.0</v>
      </c>
      <c r="J383" s="151">
        <f>IFNA(VLOOKUP(S383,'Imported Index'!C:D,2,0),1)</f>
        <v>1</v>
      </c>
      <c r="K383" s="148"/>
      <c r="L383" s="148"/>
      <c r="M383" s="147"/>
      <c r="N383" s="147"/>
      <c r="O383" s="148">
        <f>ifna(VLookup(H383, SwSh!A:B, 2, 0),"")</f>
        <v>66</v>
      </c>
      <c r="P383" s="161">
        <f t="shared" si="13"/>
        <v>309</v>
      </c>
      <c r="Q383" s="148" t="str">
        <f>ifna(VLookup(H383, PLA!A:C, 3, 0),"")</f>
        <v/>
      </c>
      <c r="R383" s="148" t="str">
        <f>ifna(VLookup(H383, Sv!A:B, 2, 0),"")</f>
        <v/>
      </c>
      <c r="S383" s="147" t="str">
        <f t="shared" si="2"/>
        <v>electrike</v>
      </c>
    </row>
    <row r="384" ht="31.5" customHeight="1">
      <c r="A384" s="85">
        <v>383.0</v>
      </c>
      <c r="B384" s="85">
        <v>1.0</v>
      </c>
      <c r="C384" s="85">
        <v>15.0</v>
      </c>
      <c r="D384" s="85">
        <v>1.0</v>
      </c>
      <c r="E384" s="85">
        <v>1.0</v>
      </c>
      <c r="F384" s="85">
        <v>1.0</v>
      </c>
      <c r="G384" s="42" t="str">
        <f>ifna(VLookup(S384,Shiny!B:C, 2, 0),"")</f>
        <v/>
      </c>
      <c r="H384" s="154" t="s">
        <v>416</v>
      </c>
      <c r="I384" s="155">
        <v>310.0</v>
      </c>
      <c r="J384" s="156">
        <f>IFNA(VLOOKUP(S384,'Imported Index'!C:D,2,0),1)</f>
        <v>1</v>
      </c>
      <c r="K384" s="157"/>
      <c r="L384" s="157"/>
      <c r="M384" s="42"/>
      <c r="N384" s="42"/>
      <c r="O384" s="157">
        <f>ifna(VLookup(H384, SwSh!A:B, 2, 0),"")</f>
        <v>67</v>
      </c>
      <c r="P384" s="158">
        <f t="shared" si="13"/>
        <v>310</v>
      </c>
      <c r="Q384" s="157" t="str">
        <f>ifna(VLookup(H384, PLA!A:C, 3, 0),"")</f>
        <v/>
      </c>
      <c r="R384" s="157" t="str">
        <f>ifna(VLookup(H384, Sv!A:B, 2, 0),"")</f>
        <v/>
      </c>
      <c r="S384" s="42" t="str">
        <f t="shared" si="2"/>
        <v>manectric</v>
      </c>
    </row>
    <row r="385" ht="31.5" customHeight="1">
      <c r="A385" s="146">
        <v>384.0</v>
      </c>
      <c r="B385" s="146">
        <v>1.0</v>
      </c>
      <c r="C385" s="146">
        <v>15.0</v>
      </c>
      <c r="D385" s="146">
        <v>2.0</v>
      </c>
      <c r="E385" s="146">
        <v>1.0</v>
      </c>
      <c r="F385" s="146">
        <v>2.0</v>
      </c>
      <c r="G385" s="147" t="str">
        <f>ifna(VLookup(S385,Shiny!B:C, 2, 0),"")</f>
        <v/>
      </c>
      <c r="H385" s="159" t="s">
        <v>417</v>
      </c>
      <c r="I385" s="160">
        <v>311.0</v>
      </c>
      <c r="J385" s="151">
        <f>IFNA(VLOOKUP(S385,'Imported Index'!C:D,2,0),1)</f>
        <v>1</v>
      </c>
      <c r="K385" s="148"/>
      <c r="L385" s="148"/>
      <c r="M385" s="147"/>
      <c r="N385" s="147"/>
      <c r="O385" s="148" t="str">
        <f>ifna(VLookup(H385, SwSh!A:B, 2, 0),"")</f>
        <v/>
      </c>
      <c r="P385" s="161">
        <f t="shared" si="13"/>
        <v>311</v>
      </c>
      <c r="Q385" s="148" t="str">
        <f>ifna(VLookup(H385, PLA!A:C, 3, 0),"")</f>
        <v/>
      </c>
      <c r="R385" s="148" t="str">
        <f>ifna(VLookup(H385, Sv!A:B, 2, 0),"")</f>
        <v>I?</v>
      </c>
      <c r="S385" s="147" t="str">
        <f t="shared" si="2"/>
        <v>plusle</v>
      </c>
    </row>
    <row r="386" ht="31.5" customHeight="1">
      <c r="A386" s="85">
        <v>385.0</v>
      </c>
      <c r="B386" s="85">
        <v>1.0</v>
      </c>
      <c r="C386" s="85">
        <v>15.0</v>
      </c>
      <c r="D386" s="85">
        <v>3.0</v>
      </c>
      <c r="E386" s="85">
        <v>1.0</v>
      </c>
      <c r="F386" s="85">
        <v>3.0</v>
      </c>
      <c r="G386" s="42" t="str">
        <f>ifna(VLookup(S386,Shiny!B:C, 2, 0),"")</f>
        <v/>
      </c>
      <c r="H386" s="154" t="s">
        <v>418</v>
      </c>
      <c r="I386" s="155">
        <v>312.0</v>
      </c>
      <c r="J386" s="156">
        <f>IFNA(VLOOKUP(S386,'Imported Index'!C:D,2,0),1)</f>
        <v>1</v>
      </c>
      <c r="K386" s="157"/>
      <c r="L386" s="157"/>
      <c r="M386" s="42"/>
      <c r="N386" s="42"/>
      <c r="O386" s="157" t="str">
        <f>ifna(VLookup(H386, SwSh!A:B, 2, 0),"")</f>
        <v/>
      </c>
      <c r="P386" s="158">
        <f t="shared" si="13"/>
        <v>312</v>
      </c>
      <c r="Q386" s="157" t="str">
        <f>ifna(VLookup(H386, PLA!A:C, 3, 0),"")</f>
        <v/>
      </c>
      <c r="R386" s="157" t="str">
        <f>ifna(VLookup(H386, Sv!A:B, 2, 0),"")</f>
        <v>I?</v>
      </c>
      <c r="S386" s="42" t="str">
        <f t="shared" si="2"/>
        <v>minun</v>
      </c>
    </row>
    <row r="387" ht="31.5" customHeight="1">
      <c r="A387" s="146">
        <v>386.0</v>
      </c>
      <c r="B387" s="146">
        <v>1.0</v>
      </c>
      <c r="C387" s="146">
        <v>15.0</v>
      </c>
      <c r="D387" s="146">
        <v>4.0</v>
      </c>
      <c r="E387" s="146">
        <v>1.0</v>
      </c>
      <c r="F387" s="146">
        <v>4.0</v>
      </c>
      <c r="G387" s="147" t="str">
        <f>ifna(VLookup(S387,Shiny!B:C, 2, 0),"")</f>
        <v/>
      </c>
      <c r="H387" s="159" t="s">
        <v>419</v>
      </c>
      <c r="I387" s="160">
        <v>313.0</v>
      </c>
      <c r="J387" s="151">
        <f>IFNA(VLOOKUP(S387,'Imported Index'!C:D,2,0),1)</f>
        <v>1</v>
      </c>
      <c r="K387" s="148"/>
      <c r="L387" s="148"/>
      <c r="M387" s="147"/>
      <c r="N387" s="147"/>
      <c r="O387" s="148" t="str">
        <f>ifna(VLookup(H387, SwSh!A:B, 2, 0),"")</f>
        <v/>
      </c>
      <c r="P387" s="161">
        <f t="shared" si="13"/>
        <v>313</v>
      </c>
      <c r="Q387" s="148" t="str">
        <f>ifna(VLookup(H387, PLA!A:C, 3, 0),"")</f>
        <v/>
      </c>
      <c r="R387" s="148" t="str">
        <f>ifna(VLookup(H387, Sv!A:B, 2, 0),"")</f>
        <v>K009</v>
      </c>
      <c r="S387" s="147" t="str">
        <f t="shared" si="2"/>
        <v>volbeat</v>
      </c>
    </row>
    <row r="388" ht="31.5" customHeight="1">
      <c r="A388" s="85">
        <v>387.0</v>
      </c>
      <c r="B388" s="85">
        <v>1.0</v>
      </c>
      <c r="C388" s="85">
        <v>15.0</v>
      </c>
      <c r="D388" s="85">
        <v>5.0</v>
      </c>
      <c r="E388" s="85">
        <v>1.0</v>
      </c>
      <c r="F388" s="85">
        <v>5.0</v>
      </c>
      <c r="G388" s="42" t="str">
        <f>ifna(VLookup(S388,Shiny!B:C, 2, 0),"")</f>
        <v/>
      </c>
      <c r="H388" s="154" t="s">
        <v>420</v>
      </c>
      <c r="I388" s="155">
        <v>314.0</v>
      </c>
      <c r="J388" s="156">
        <f>IFNA(VLOOKUP(S388,'Imported Index'!C:D,2,0),1)</f>
        <v>1</v>
      </c>
      <c r="K388" s="157"/>
      <c r="L388" s="157"/>
      <c r="M388" s="42"/>
      <c r="N388" s="42"/>
      <c r="O388" s="157" t="str">
        <f>ifna(VLookup(H388, SwSh!A:B, 2, 0),"")</f>
        <v/>
      </c>
      <c r="P388" s="158">
        <f t="shared" si="13"/>
        <v>314</v>
      </c>
      <c r="Q388" s="157" t="str">
        <f>ifna(VLookup(H388, PLA!A:C, 3, 0),"")</f>
        <v/>
      </c>
      <c r="R388" s="157" t="str">
        <f>ifna(VLookup(H388, Sv!A:B, 2, 0),"")</f>
        <v>K010</v>
      </c>
      <c r="S388" s="42" t="str">
        <f t="shared" si="2"/>
        <v>illumise</v>
      </c>
    </row>
    <row r="389" ht="31.5" customHeight="1">
      <c r="A389" s="146">
        <v>388.0</v>
      </c>
      <c r="B389" s="146">
        <v>1.0</v>
      </c>
      <c r="C389" s="146">
        <v>15.0</v>
      </c>
      <c r="D389" s="146">
        <v>6.0</v>
      </c>
      <c r="E389" s="146">
        <v>1.0</v>
      </c>
      <c r="F389" s="146">
        <v>6.0</v>
      </c>
      <c r="G389" s="147" t="str">
        <f>ifna(VLookup(S389,Shiny!B:C, 2, 0),"")</f>
        <v/>
      </c>
      <c r="H389" s="159" t="s">
        <v>421</v>
      </c>
      <c r="I389" s="160">
        <v>315.0</v>
      </c>
      <c r="J389" s="151">
        <f>IFNA(VLOOKUP(S389,'Imported Index'!C:D,2,0),1)</f>
        <v>1</v>
      </c>
      <c r="K389" s="148"/>
      <c r="L389" s="148"/>
      <c r="M389" s="147"/>
      <c r="N389" s="147"/>
      <c r="O389" s="148">
        <f>ifna(VLookup(H389, SwSh!A:B, 2, 0),"")</f>
        <v>60</v>
      </c>
      <c r="P389" s="161">
        <f t="shared" si="13"/>
        <v>315</v>
      </c>
      <c r="Q389" s="148">
        <f>ifna(VLookup(H389, PLA!A:C, 3, 0),"")</f>
        <v>90</v>
      </c>
      <c r="R389" s="148" t="str">
        <f>ifna(VLookup(H389, Sv!A:B, 2, 0),"")</f>
        <v/>
      </c>
      <c r="S389" s="147" t="str">
        <f t="shared" si="2"/>
        <v>roselia</v>
      </c>
    </row>
    <row r="390" ht="31.5" customHeight="1">
      <c r="A390" s="85">
        <v>389.0</v>
      </c>
      <c r="B390" s="85">
        <v>1.0</v>
      </c>
      <c r="C390" s="85">
        <v>15.0</v>
      </c>
      <c r="D390" s="85">
        <v>7.0</v>
      </c>
      <c r="E390" s="85">
        <v>2.0</v>
      </c>
      <c r="F390" s="85">
        <v>1.0</v>
      </c>
      <c r="G390" s="42" t="str">
        <f>ifna(VLookup(S390,Shiny!B:C, 2, 0),"")</f>
        <v/>
      </c>
      <c r="H390" s="154" t="s">
        <v>422</v>
      </c>
      <c r="I390" s="155">
        <v>316.0</v>
      </c>
      <c r="J390" s="156">
        <f>IFNA(VLOOKUP(S390,'Imported Index'!C:D,2,0),1)</f>
        <v>1</v>
      </c>
      <c r="K390" s="156"/>
      <c r="L390" s="157"/>
      <c r="M390" s="42"/>
      <c r="N390" s="42"/>
      <c r="O390" s="157" t="str">
        <f>ifna(VLookup(H390, SwSh!A:B, 2, 0),"")</f>
        <v/>
      </c>
      <c r="P390" s="158">
        <f t="shared" si="13"/>
        <v>316</v>
      </c>
      <c r="Q390" s="157" t="str">
        <f>ifna(VLookup(H390, PLA!A:C, 3, 0),"")</f>
        <v/>
      </c>
      <c r="R390" s="157">
        <f>ifna(VLookup(H390, Sv!A:B, 2, 0),"")</f>
        <v>139</v>
      </c>
      <c r="S390" s="42" t="str">
        <f t="shared" si="2"/>
        <v>gulpin</v>
      </c>
    </row>
    <row r="391" ht="31.5" customHeight="1">
      <c r="A391" s="146">
        <v>390.0</v>
      </c>
      <c r="B391" s="146">
        <v>1.0</v>
      </c>
      <c r="C391" s="146">
        <v>15.0</v>
      </c>
      <c r="D391" s="146">
        <v>8.0</v>
      </c>
      <c r="E391" s="146">
        <v>2.0</v>
      </c>
      <c r="F391" s="146">
        <v>2.0</v>
      </c>
      <c r="G391" s="147" t="str">
        <f>ifna(VLookup(S391,Shiny!B:C, 2, 0),"")</f>
        <v/>
      </c>
      <c r="H391" s="159" t="s">
        <v>423</v>
      </c>
      <c r="I391" s="160">
        <v>317.0</v>
      </c>
      <c r="J391" s="151">
        <f>IFNA(VLOOKUP(S391,'Imported Index'!C:D,2,0),1)</f>
        <v>1</v>
      </c>
      <c r="K391" s="151"/>
      <c r="L391" s="148"/>
      <c r="M391" s="147"/>
      <c r="N391" s="147"/>
      <c r="O391" s="148" t="str">
        <f>ifna(VLookup(H391, SwSh!A:B, 2, 0),"")</f>
        <v/>
      </c>
      <c r="P391" s="161">
        <f t="shared" si="13"/>
        <v>317</v>
      </c>
      <c r="Q391" s="148" t="str">
        <f>ifna(VLookup(H391, PLA!A:C, 3, 0),"")</f>
        <v/>
      </c>
      <c r="R391" s="148">
        <f>ifna(VLookup(H391, Sv!A:B, 2, 0),"")</f>
        <v>140</v>
      </c>
      <c r="S391" s="147" t="str">
        <f t="shared" si="2"/>
        <v>swalot</v>
      </c>
    </row>
    <row r="392" ht="31.5" customHeight="1">
      <c r="A392" s="85">
        <v>391.0</v>
      </c>
      <c r="B392" s="85">
        <v>1.0</v>
      </c>
      <c r="C392" s="85">
        <v>15.0</v>
      </c>
      <c r="D392" s="85">
        <v>9.0</v>
      </c>
      <c r="E392" s="85">
        <v>2.0</v>
      </c>
      <c r="F392" s="85">
        <v>3.0</v>
      </c>
      <c r="G392" s="42" t="str">
        <f>ifna(VLookup(S392,Shiny!B:C, 2, 0),"")</f>
        <v/>
      </c>
      <c r="H392" s="154" t="s">
        <v>424</v>
      </c>
      <c r="I392" s="155">
        <v>318.0</v>
      </c>
      <c r="J392" s="156">
        <f>IFNA(VLOOKUP(S392,'Imported Index'!C:D,2,0),1)</f>
        <v>1</v>
      </c>
      <c r="K392" s="157"/>
      <c r="L392" s="157"/>
      <c r="M392" s="42"/>
      <c r="N392" s="42"/>
      <c r="O392" s="157">
        <f>ifna(VLookup(H392, SwSh!A:B, 2, 0),"")</f>
        <v>111</v>
      </c>
      <c r="P392" s="158">
        <f t="shared" si="13"/>
        <v>318</v>
      </c>
      <c r="Q392" s="157" t="str">
        <f>ifna(VLookup(H392, PLA!A:C, 3, 0),"")</f>
        <v/>
      </c>
      <c r="R392" s="157" t="str">
        <f>ifna(VLookup(H392, Sv!A:B, 2, 0),"")</f>
        <v/>
      </c>
      <c r="S392" s="42" t="str">
        <f t="shared" si="2"/>
        <v>carvanha</v>
      </c>
    </row>
    <row r="393" ht="31.5" customHeight="1">
      <c r="A393" s="146">
        <v>392.0</v>
      </c>
      <c r="B393" s="146">
        <v>1.0</v>
      </c>
      <c r="C393" s="146">
        <v>15.0</v>
      </c>
      <c r="D393" s="146">
        <v>10.0</v>
      </c>
      <c r="E393" s="146">
        <v>2.0</v>
      </c>
      <c r="F393" s="146">
        <v>4.0</v>
      </c>
      <c r="G393" s="147" t="str">
        <f>ifna(VLookup(S393,Shiny!B:C, 2, 0),"")</f>
        <v/>
      </c>
      <c r="H393" s="159" t="s">
        <v>425</v>
      </c>
      <c r="I393" s="160">
        <v>319.0</v>
      </c>
      <c r="J393" s="151">
        <f>IFNA(VLOOKUP(S393,'Imported Index'!C:D,2,0),1)</f>
        <v>1</v>
      </c>
      <c r="K393" s="148"/>
      <c r="L393" s="148"/>
      <c r="M393" s="147"/>
      <c r="N393" s="147"/>
      <c r="O393" s="148">
        <f>ifna(VLookup(H393, SwSh!A:B, 2, 0),"")</f>
        <v>112</v>
      </c>
      <c r="P393" s="161">
        <f t="shared" si="13"/>
        <v>319</v>
      </c>
      <c r="Q393" s="148" t="str">
        <f>ifna(VLookup(H393, PLA!A:C, 3, 0),"")</f>
        <v/>
      </c>
      <c r="R393" s="148" t="str">
        <f>ifna(VLookup(H393, Sv!A:B, 2, 0),"")</f>
        <v/>
      </c>
      <c r="S393" s="147" t="str">
        <f t="shared" si="2"/>
        <v>sharpedo</v>
      </c>
    </row>
    <row r="394" ht="31.5" customHeight="1">
      <c r="A394" s="85">
        <v>393.0</v>
      </c>
      <c r="B394" s="85">
        <v>1.0</v>
      </c>
      <c r="C394" s="85">
        <v>15.0</v>
      </c>
      <c r="D394" s="85">
        <v>11.0</v>
      </c>
      <c r="E394" s="85">
        <v>2.0</v>
      </c>
      <c r="F394" s="85">
        <v>5.0</v>
      </c>
      <c r="G394" s="42" t="str">
        <f>ifna(VLookup(S394,Shiny!B:C, 2, 0),"")</f>
        <v/>
      </c>
      <c r="H394" s="154" t="s">
        <v>426</v>
      </c>
      <c r="I394" s="155">
        <v>320.0</v>
      </c>
      <c r="J394" s="156">
        <f>IFNA(VLOOKUP(S394,'Imported Index'!C:D,2,0),1)</f>
        <v>1</v>
      </c>
      <c r="K394" s="157"/>
      <c r="L394" s="157"/>
      <c r="M394" s="42"/>
      <c r="N394" s="42"/>
      <c r="O394" s="157">
        <f>ifna(VLookup(H394, SwSh!A:B, 2, 0),"")</f>
        <v>190</v>
      </c>
      <c r="P394" s="158">
        <f t="shared" si="13"/>
        <v>320</v>
      </c>
      <c r="Q394" s="157" t="str">
        <f>ifna(VLookup(H394, PLA!A:C, 3, 0),"")</f>
        <v/>
      </c>
      <c r="R394" s="157" t="str">
        <f>ifna(VLookup(H394, Sv!A:B, 2, 0),"")</f>
        <v/>
      </c>
      <c r="S394" s="42" t="str">
        <f t="shared" si="2"/>
        <v>wailmer</v>
      </c>
    </row>
    <row r="395" ht="31.5" customHeight="1">
      <c r="A395" s="146">
        <v>394.0</v>
      </c>
      <c r="B395" s="146">
        <v>1.0</v>
      </c>
      <c r="C395" s="146">
        <v>15.0</v>
      </c>
      <c r="D395" s="146">
        <v>12.0</v>
      </c>
      <c r="E395" s="146">
        <v>2.0</v>
      </c>
      <c r="F395" s="146">
        <v>6.0</v>
      </c>
      <c r="G395" s="147" t="str">
        <f>ifna(VLookup(S395,Shiny!B:C, 2, 0),"")</f>
        <v/>
      </c>
      <c r="H395" s="159" t="s">
        <v>427</v>
      </c>
      <c r="I395" s="160">
        <v>321.0</v>
      </c>
      <c r="J395" s="151">
        <f>IFNA(VLOOKUP(S395,'Imported Index'!C:D,2,0),1)</f>
        <v>1</v>
      </c>
      <c r="K395" s="148"/>
      <c r="L395" s="148"/>
      <c r="M395" s="147"/>
      <c r="N395" s="147"/>
      <c r="O395" s="148">
        <f>ifna(VLookup(H395, SwSh!A:B, 2, 0),"")</f>
        <v>191</v>
      </c>
      <c r="P395" s="161">
        <f t="shared" si="13"/>
        <v>321</v>
      </c>
      <c r="Q395" s="148" t="str">
        <f>ifna(VLookup(H395, PLA!A:C, 3, 0),"")</f>
        <v/>
      </c>
      <c r="R395" s="148" t="str">
        <f>ifna(VLookup(H395, Sv!A:B, 2, 0),"")</f>
        <v/>
      </c>
      <c r="S395" s="147" t="str">
        <f t="shared" si="2"/>
        <v>wailord</v>
      </c>
    </row>
    <row r="396" ht="31.5" customHeight="1">
      <c r="A396" s="85">
        <v>395.0</v>
      </c>
      <c r="B396" s="85">
        <v>1.0</v>
      </c>
      <c r="C396" s="85">
        <v>15.0</v>
      </c>
      <c r="D396" s="85">
        <v>13.0</v>
      </c>
      <c r="E396" s="85">
        <v>3.0</v>
      </c>
      <c r="F396" s="85">
        <v>1.0</v>
      </c>
      <c r="G396" s="42" t="str">
        <f>ifna(VLookup(S396,Shiny!B:C, 2, 0),"")</f>
        <v/>
      </c>
      <c r="H396" s="154" t="s">
        <v>428</v>
      </c>
      <c r="I396" s="155">
        <v>322.0</v>
      </c>
      <c r="J396" s="156">
        <f>IFNA(VLOOKUP(S396,'Imported Index'!C:D,2,0),1)</f>
        <v>1</v>
      </c>
      <c r="K396" s="156"/>
      <c r="L396" s="157"/>
      <c r="M396" s="42"/>
      <c r="N396" s="42"/>
      <c r="O396" s="157" t="str">
        <f>ifna(VLookup(H396, SwSh!A:B, 2, 0),"")</f>
        <v/>
      </c>
      <c r="P396" s="158">
        <f t="shared" si="13"/>
        <v>322</v>
      </c>
      <c r="Q396" s="157" t="str">
        <f>ifna(VLookup(H396, PLA!A:C, 3, 0),"")</f>
        <v/>
      </c>
      <c r="R396" s="157">
        <f>ifna(VLookup(H396, Sv!A:B, 2, 0),"")</f>
        <v>151</v>
      </c>
      <c r="S396" s="42" t="str">
        <f t="shared" si="2"/>
        <v>numel</v>
      </c>
    </row>
    <row r="397" ht="31.5" customHeight="1">
      <c r="A397" s="146">
        <v>396.0</v>
      </c>
      <c r="B397" s="146">
        <v>1.0</v>
      </c>
      <c r="C397" s="146">
        <v>15.0</v>
      </c>
      <c r="D397" s="146">
        <v>14.0</v>
      </c>
      <c r="E397" s="146">
        <v>3.0</v>
      </c>
      <c r="F397" s="146">
        <v>2.0</v>
      </c>
      <c r="G397" s="147" t="str">
        <f>ifna(VLookup(S397,Shiny!B:C, 2, 0),"")</f>
        <v/>
      </c>
      <c r="H397" s="159" t="s">
        <v>429</v>
      </c>
      <c r="I397" s="160">
        <v>323.0</v>
      </c>
      <c r="J397" s="151">
        <f>IFNA(VLOOKUP(S397,'Imported Index'!C:D,2,0),1)</f>
        <v>1</v>
      </c>
      <c r="K397" s="151"/>
      <c r="L397" s="148"/>
      <c r="M397" s="147"/>
      <c r="N397" s="147"/>
      <c r="O397" s="148" t="str">
        <f>ifna(VLookup(H397, SwSh!A:B, 2, 0),"")</f>
        <v/>
      </c>
      <c r="P397" s="161">
        <f t="shared" si="13"/>
        <v>323</v>
      </c>
      <c r="Q397" s="148" t="str">
        <f>ifna(VLookup(H397, PLA!A:C, 3, 0),"")</f>
        <v/>
      </c>
      <c r="R397" s="148">
        <f>ifna(VLookup(H397, Sv!A:B, 2, 0),"")</f>
        <v>152</v>
      </c>
      <c r="S397" s="147" t="str">
        <f t="shared" si="2"/>
        <v>camerupt</v>
      </c>
    </row>
    <row r="398" ht="31.5" customHeight="1">
      <c r="A398" s="85">
        <v>397.0</v>
      </c>
      <c r="B398" s="85">
        <v>1.0</v>
      </c>
      <c r="C398" s="85">
        <v>15.0</v>
      </c>
      <c r="D398" s="85">
        <v>15.0</v>
      </c>
      <c r="E398" s="85">
        <v>3.0</v>
      </c>
      <c r="F398" s="85">
        <v>3.0</v>
      </c>
      <c r="G398" s="42" t="str">
        <f>ifna(VLookup(S398,Shiny!B:C, 2, 0),"")</f>
        <v/>
      </c>
      <c r="H398" s="154" t="s">
        <v>430</v>
      </c>
      <c r="I398" s="155">
        <v>324.0</v>
      </c>
      <c r="J398" s="156">
        <f>IFNA(VLOOKUP(S398,'Imported Index'!C:D,2,0),1)</f>
        <v>1</v>
      </c>
      <c r="K398" s="156"/>
      <c r="L398" s="157"/>
      <c r="M398" s="42"/>
      <c r="N398" s="42"/>
      <c r="O398" s="157">
        <f>ifna(VLookup(H398, SwSh!A:B, 2, 0),"")</f>
        <v>173</v>
      </c>
      <c r="P398" s="158">
        <f t="shared" si="13"/>
        <v>324</v>
      </c>
      <c r="Q398" s="157" t="str">
        <f>ifna(VLookup(H398, PLA!A:C, 3, 0),"")</f>
        <v/>
      </c>
      <c r="R398" s="157">
        <f>ifna(VLookup(H398, Sv!A:B, 2, 0),"")</f>
        <v>150</v>
      </c>
      <c r="S398" s="42" t="str">
        <f t="shared" si="2"/>
        <v>torkoal</v>
      </c>
    </row>
    <row r="399" ht="31.5" customHeight="1">
      <c r="A399" s="146">
        <v>398.0</v>
      </c>
      <c r="B399" s="146">
        <v>1.0</v>
      </c>
      <c r="C399" s="146">
        <v>15.0</v>
      </c>
      <c r="D399" s="146">
        <v>16.0</v>
      </c>
      <c r="E399" s="146">
        <v>3.0</v>
      </c>
      <c r="F399" s="146">
        <v>4.0</v>
      </c>
      <c r="G399" s="147" t="str">
        <f>ifna(VLookup(S399,Shiny!B:C, 2, 0),"")</f>
        <v/>
      </c>
      <c r="H399" s="159" t="s">
        <v>431</v>
      </c>
      <c r="I399" s="160">
        <v>325.0</v>
      </c>
      <c r="J399" s="151">
        <f>IFNA(VLOOKUP(S399,'Imported Index'!C:D,2,0),1)</f>
        <v>1</v>
      </c>
      <c r="K399" s="151"/>
      <c r="L399" s="148"/>
      <c r="M399" s="147"/>
      <c r="N399" s="147"/>
      <c r="O399" s="148" t="str">
        <f>ifna(VLookup(H399, SwSh!A:B, 2, 0),"")</f>
        <v/>
      </c>
      <c r="P399" s="161">
        <f t="shared" si="13"/>
        <v>325</v>
      </c>
      <c r="Q399" s="148" t="str">
        <f>ifna(VLookup(H399, PLA!A:C, 3, 0),"")</f>
        <v/>
      </c>
      <c r="R399" s="148">
        <f>ifna(VLookup(H399, Sv!A:B, 2, 0),"")</f>
        <v>111</v>
      </c>
      <c r="S399" s="147" t="str">
        <f t="shared" si="2"/>
        <v>spoink</v>
      </c>
    </row>
    <row r="400" ht="31.5" customHeight="1">
      <c r="A400" s="85">
        <v>399.0</v>
      </c>
      <c r="B400" s="85">
        <v>1.0</v>
      </c>
      <c r="C400" s="85">
        <v>15.0</v>
      </c>
      <c r="D400" s="85">
        <v>17.0</v>
      </c>
      <c r="E400" s="85">
        <v>3.0</v>
      </c>
      <c r="F400" s="85">
        <v>5.0</v>
      </c>
      <c r="G400" s="42" t="str">
        <f>ifna(VLookup(S400,Shiny!B:C, 2, 0),"")</f>
        <v/>
      </c>
      <c r="H400" s="154" t="s">
        <v>432</v>
      </c>
      <c r="I400" s="155">
        <v>326.0</v>
      </c>
      <c r="J400" s="156">
        <f>IFNA(VLOOKUP(S400,'Imported Index'!C:D,2,0),1)</f>
        <v>1</v>
      </c>
      <c r="K400" s="156"/>
      <c r="L400" s="157"/>
      <c r="M400" s="42"/>
      <c r="N400" s="42"/>
      <c r="O400" s="157" t="str">
        <f>ifna(VLookup(H400, SwSh!A:B, 2, 0),"")</f>
        <v/>
      </c>
      <c r="P400" s="158">
        <f t="shared" si="13"/>
        <v>326</v>
      </c>
      <c r="Q400" s="157" t="str">
        <f>ifna(VLookup(H400, PLA!A:C, 3, 0),"")</f>
        <v/>
      </c>
      <c r="R400" s="157">
        <f>ifna(VLookup(H400, Sv!A:B, 2, 0),"")</f>
        <v>112</v>
      </c>
      <c r="S400" s="42" t="str">
        <f t="shared" si="2"/>
        <v>grumpig</v>
      </c>
    </row>
    <row r="401" ht="31.5" customHeight="1">
      <c r="A401" s="146">
        <v>400.0</v>
      </c>
      <c r="B401" s="146">
        <v>1.0</v>
      </c>
      <c r="C401" s="146">
        <v>15.0</v>
      </c>
      <c r="D401" s="146">
        <v>18.0</v>
      </c>
      <c r="E401" s="146">
        <v>3.0</v>
      </c>
      <c r="F401" s="146">
        <v>6.0</v>
      </c>
      <c r="G401" s="147" t="str">
        <f>ifna(VLookup(S401,Shiny!B:C, 2, 0),"")</f>
        <v/>
      </c>
      <c r="H401" s="159" t="s">
        <v>433</v>
      </c>
      <c r="I401" s="160">
        <v>327.0</v>
      </c>
      <c r="J401" s="151">
        <f>IFNA(VLOOKUP(S401,'Imported Index'!C:D,2,0),1)</f>
        <v>1</v>
      </c>
      <c r="K401" s="148"/>
      <c r="L401" s="148"/>
      <c r="M401" s="147"/>
      <c r="N401" s="147"/>
      <c r="O401" s="148" t="str">
        <f>ifna(VLookup(H401, SwSh!A:B, 2, 0),"")</f>
        <v/>
      </c>
      <c r="P401" s="161">
        <f t="shared" si="13"/>
        <v>327</v>
      </c>
      <c r="Q401" s="148" t="str">
        <f>ifna(VLookup(H401, PLA!A:C, 3, 0),"")</f>
        <v/>
      </c>
      <c r="R401" s="148" t="str">
        <f>ifna(VLookup(H401, Sv!A:B, 2, 0),"")</f>
        <v/>
      </c>
      <c r="S401" s="147" t="str">
        <f t="shared" si="2"/>
        <v>spinda</v>
      </c>
    </row>
    <row r="402" ht="31.5" customHeight="1">
      <c r="A402" s="85">
        <v>401.0</v>
      </c>
      <c r="B402" s="85">
        <v>1.0</v>
      </c>
      <c r="C402" s="85">
        <v>15.0</v>
      </c>
      <c r="D402" s="85">
        <v>19.0</v>
      </c>
      <c r="E402" s="85">
        <v>4.0</v>
      </c>
      <c r="F402" s="85">
        <v>1.0</v>
      </c>
      <c r="G402" s="42" t="str">
        <f>ifna(VLookup(S402,Shiny!B:C, 2, 0),"")</f>
        <v/>
      </c>
      <c r="H402" s="154" t="s">
        <v>434</v>
      </c>
      <c r="I402" s="155">
        <v>328.0</v>
      </c>
      <c r="J402" s="156">
        <f>IFNA(VLOOKUP(S402,'Imported Index'!C:D,2,0),1)</f>
        <v>1</v>
      </c>
      <c r="K402" s="157"/>
      <c r="L402" s="157"/>
      <c r="M402" s="42"/>
      <c r="N402" s="42"/>
      <c r="O402" s="157">
        <f>ifna(VLookup(H402, SwSh!A:B, 2, 0),"")</f>
        <v>321</v>
      </c>
      <c r="P402" s="158">
        <f t="shared" si="13"/>
        <v>328</v>
      </c>
      <c r="Q402" s="157" t="str">
        <f>ifna(VLookup(H402, PLA!A:C, 3, 0),"")</f>
        <v/>
      </c>
      <c r="R402" s="157" t="str">
        <f>ifna(VLookup(H402, Sv!A:B, 2, 0),"")</f>
        <v>I?</v>
      </c>
      <c r="S402" s="42" t="str">
        <f t="shared" si="2"/>
        <v>trapinch</v>
      </c>
    </row>
    <row r="403" ht="31.5" customHeight="1">
      <c r="A403" s="146">
        <v>402.0</v>
      </c>
      <c r="B403" s="146">
        <v>1.0</v>
      </c>
      <c r="C403" s="146">
        <v>15.0</v>
      </c>
      <c r="D403" s="146">
        <v>20.0</v>
      </c>
      <c r="E403" s="146">
        <v>4.0</v>
      </c>
      <c r="F403" s="146">
        <v>2.0</v>
      </c>
      <c r="G403" s="147" t="str">
        <f>ifna(VLookup(S403,Shiny!B:C, 2, 0),"")</f>
        <v/>
      </c>
      <c r="H403" s="159" t="s">
        <v>435</v>
      </c>
      <c r="I403" s="160">
        <v>329.0</v>
      </c>
      <c r="J403" s="151">
        <f>IFNA(VLOOKUP(S403,'Imported Index'!C:D,2,0),1)</f>
        <v>1</v>
      </c>
      <c r="K403" s="148"/>
      <c r="L403" s="148"/>
      <c r="M403" s="147"/>
      <c r="N403" s="147"/>
      <c r="O403" s="148">
        <f>ifna(VLookup(H403, SwSh!A:B, 2, 0),"")</f>
        <v>322</v>
      </c>
      <c r="P403" s="161">
        <f t="shared" si="13"/>
        <v>329</v>
      </c>
      <c r="Q403" s="148" t="str">
        <f>ifna(VLookup(H403, PLA!A:C, 3, 0),"")</f>
        <v/>
      </c>
      <c r="R403" s="148" t="str">
        <f>ifna(VLookup(H403, Sv!A:B, 2, 0),"")</f>
        <v>I?</v>
      </c>
      <c r="S403" s="147" t="str">
        <f t="shared" si="2"/>
        <v>vibrava</v>
      </c>
    </row>
    <row r="404" ht="31.5" customHeight="1">
      <c r="A404" s="85">
        <v>403.0</v>
      </c>
      <c r="B404" s="85">
        <v>1.0</v>
      </c>
      <c r="C404" s="85">
        <v>15.0</v>
      </c>
      <c r="D404" s="85">
        <v>21.0</v>
      </c>
      <c r="E404" s="85">
        <v>4.0</v>
      </c>
      <c r="F404" s="85">
        <v>3.0</v>
      </c>
      <c r="G404" s="42" t="str">
        <f>ifna(VLookup(S404,Shiny!B:C, 2, 0),"")</f>
        <v/>
      </c>
      <c r="H404" s="154" t="s">
        <v>436</v>
      </c>
      <c r="I404" s="155">
        <v>330.0</v>
      </c>
      <c r="J404" s="156">
        <f>IFNA(VLOOKUP(S404,'Imported Index'!C:D,2,0),1)</f>
        <v>1</v>
      </c>
      <c r="K404" s="157"/>
      <c r="L404" s="157"/>
      <c r="M404" s="42"/>
      <c r="N404" s="42"/>
      <c r="O404" s="157">
        <f>ifna(VLookup(H404, SwSh!A:B, 2, 0),"")</f>
        <v>323</v>
      </c>
      <c r="P404" s="158">
        <f t="shared" si="13"/>
        <v>330</v>
      </c>
      <c r="Q404" s="157" t="str">
        <f>ifna(VLookup(H404, PLA!A:C, 3, 0),"")</f>
        <v/>
      </c>
      <c r="R404" s="157" t="str">
        <f>ifna(VLookup(H404, Sv!A:B, 2, 0),"")</f>
        <v>I?</v>
      </c>
      <c r="S404" s="42" t="str">
        <f t="shared" si="2"/>
        <v>flygon</v>
      </c>
    </row>
    <row r="405" ht="31.5" customHeight="1">
      <c r="A405" s="146">
        <v>404.0</v>
      </c>
      <c r="B405" s="146">
        <v>1.0</v>
      </c>
      <c r="C405" s="146">
        <v>15.0</v>
      </c>
      <c r="D405" s="146">
        <v>22.0</v>
      </c>
      <c r="E405" s="146">
        <v>4.0</v>
      </c>
      <c r="F405" s="146">
        <v>4.0</v>
      </c>
      <c r="G405" s="147" t="str">
        <f>ifna(VLookup(S405,Shiny!B:C, 2, 0),"")</f>
        <v/>
      </c>
      <c r="H405" s="159" t="s">
        <v>437</v>
      </c>
      <c r="I405" s="160">
        <v>331.0</v>
      </c>
      <c r="J405" s="151">
        <f>IFNA(VLOOKUP(S405,'Imported Index'!C:D,2,0),1)</f>
        <v>1</v>
      </c>
      <c r="K405" s="151"/>
      <c r="L405" s="148"/>
      <c r="M405" s="147"/>
      <c r="N405" s="147"/>
      <c r="O405" s="148" t="str">
        <f>ifna(VLookup(H405, SwSh!A:B, 2, 0),"")</f>
        <v/>
      </c>
      <c r="P405" s="161">
        <f t="shared" si="13"/>
        <v>331</v>
      </c>
      <c r="Q405" s="148" t="str">
        <f>ifna(VLookup(H405, PLA!A:C, 3, 0),"")</f>
        <v/>
      </c>
      <c r="R405" s="148">
        <f>ifna(VLookup(H405, Sv!A:B, 2, 0),"")</f>
        <v>252</v>
      </c>
      <c r="S405" s="147" t="str">
        <f t="shared" si="2"/>
        <v>cacnea</v>
      </c>
    </row>
    <row r="406" ht="31.5" customHeight="1">
      <c r="A406" s="85">
        <v>405.0</v>
      </c>
      <c r="B406" s="85">
        <v>1.0</v>
      </c>
      <c r="C406" s="85">
        <v>15.0</v>
      </c>
      <c r="D406" s="85">
        <v>23.0</v>
      </c>
      <c r="E406" s="85">
        <v>4.0</v>
      </c>
      <c r="F406" s="85">
        <v>5.0</v>
      </c>
      <c r="G406" s="42" t="str">
        <f>ifna(VLookup(S406,Shiny!B:C, 2, 0),"")</f>
        <v/>
      </c>
      <c r="H406" s="154" t="s">
        <v>438</v>
      </c>
      <c r="I406" s="155">
        <v>332.0</v>
      </c>
      <c r="J406" s="156">
        <f>IFNA(VLOOKUP(S406,'Imported Index'!C:D,2,0),1)</f>
        <v>1</v>
      </c>
      <c r="K406" s="156"/>
      <c r="L406" s="157"/>
      <c r="M406" s="42"/>
      <c r="N406" s="42"/>
      <c r="O406" s="157" t="str">
        <f>ifna(VLookup(H406, SwSh!A:B, 2, 0),"")</f>
        <v/>
      </c>
      <c r="P406" s="158">
        <f t="shared" si="13"/>
        <v>332</v>
      </c>
      <c r="Q406" s="157" t="str">
        <f>ifna(VLookup(H406, PLA!A:C, 3, 0),"")</f>
        <v/>
      </c>
      <c r="R406" s="157">
        <f>ifna(VLookup(H406, Sv!A:B, 2, 0),"")</f>
        <v>253</v>
      </c>
      <c r="S406" s="42" t="str">
        <f t="shared" si="2"/>
        <v>cacturne</v>
      </c>
    </row>
    <row r="407" ht="31.5" customHeight="1">
      <c r="A407" s="146">
        <v>406.0</v>
      </c>
      <c r="B407" s="146">
        <v>1.0</v>
      </c>
      <c r="C407" s="146">
        <v>15.0</v>
      </c>
      <c r="D407" s="146">
        <v>24.0</v>
      </c>
      <c r="E407" s="146">
        <v>4.0</v>
      </c>
      <c r="F407" s="146">
        <v>6.0</v>
      </c>
      <c r="G407" s="147" t="str">
        <f>ifna(VLookup(S407,Shiny!B:C, 2, 0),"")</f>
        <v/>
      </c>
      <c r="H407" s="159" t="s">
        <v>439</v>
      </c>
      <c r="I407" s="160">
        <v>333.0</v>
      </c>
      <c r="J407" s="151">
        <f>IFNA(VLOOKUP(S407,'Imported Index'!C:D,2,0),1)</f>
        <v>1</v>
      </c>
      <c r="K407" s="151"/>
      <c r="L407" s="148"/>
      <c r="M407" s="147"/>
      <c r="N407" s="147"/>
      <c r="O407" s="148">
        <f>ifna(VLookup(H407, SwSh!A:B, 2, 0),"")</f>
        <v>35</v>
      </c>
      <c r="P407" s="161">
        <f t="shared" si="13"/>
        <v>333</v>
      </c>
      <c r="Q407" s="148" t="str">
        <f>ifna(VLookup(H407, PLA!A:C, 3, 0),"")</f>
        <v/>
      </c>
      <c r="R407" s="148">
        <f>ifna(VLookup(H407, Sv!A:B, 2, 0),"")</f>
        <v>219</v>
      </c>
      <c r="S407" s="147" t="str">
        <f t="shared" si="2"/>
        <v>swablu</v>
      </c>
    </row>
    <row r="408" ht="31.5" customHeight="1">
      <c r="A408" s="85">
        <v>407.0</v>
      </c>
      <c r="B408" s="85">
        <v>1.0</v>
      </c>
      <c r="C408" s="85">
        <v>15.0</v>
      </c>
      <c r="D408" s="85">
        <v>25.0</v>
      </c>
      <c r="E408" s="85">
        <v>5.0</v>
      </c>
      <c r="F408" s="85">
        <v>1.0</v>
      </c>
      <c r="G408" s="42" t="str">
        <f>ifna(VLookup(S408,Shiny!B:C, 2, 0),"")</f>
        <v/>
      </c>
      <c r="H408" s="154" t="s">
        <v>440</v>
      </c>
      <c r="I408" s="155">
        <v>334.0</v>
      </c>
      <c r="J408" s="156">
        <f>IFNA(VLOOKUP(S408,'Imported Index'!C:D,2,0),1)</f>
        <v>1</v>
      </c>
      <c r="K408" s="156"/>
      <c r="L408" s="157"/>
      <c r="M408" s="42"/>
      <c r="N408" s="42"/>
      <c r="O408" s="157">
        <f>ifna(VLookup(H408, SwSh!A:B, 2, 0),"")</f>
        <v>36</v>
      </c>
      <c r="P408" s="158">
        <f t="shared" si="13"/>
        <v>334</v>
      </c>
      <c r="Q408" s="157" t="str">
        <f>ifna(VLookup(H408, PLA!A:C, 3, 0),"")</f>
        <v/>
      </c>
      <c r="R408" s="157">
        <f>ifna(VLookup(H408, Sv!A:B, 2, 0),"")</f>
        <v>220</v>
      </c>
      <c r="S408" s="42" t="str">
        <f t="shared" si="2"/>
        <v>altaria</v>
      </c>
    </row>
    <row r="409" ht="31.5" customHeight="1">
      <c r="A409" s="146">
        <v>408.0</v>
      </c>
      <c r="B409" s="146">
        <v>1.0</v>
      </c>
      <c r="C409" s="146">
        <v>15.0</v>
      </c>
      <c r="D409" s="146">
        <v>26.0</v>
      </c>
      <c r="E409" s="146">
        <v>5.0</v>
      </c>
      <c r="F409" s="146">
        <v>2.0</v>
      </c>
      <c r="G409" s="147" t="str">
        <f>ifna(VLookup(S409,Shiny!B:C, 2, 0),"")</f>
        <v/>
      </c>
      <c r="H409" s="159" t="s">
        <v>441</v>
      </c>
      <c r="I409" s="160">
        <v>335.0</v>
      </c>
      <c r="J409" s="151">
        <f>IFNA(VLOOKUP(S409,'Imported Index'!C:D,2,0),1)</f>
        <v>1</v>
      </c>
      <c r="K409" s="151"/>
      <c r="L409" s="148"/>
      <c r="M409" s="147"/>
      <c r="N409" s="147"/>
      <c r="O409" s="148" t="str">
        <f>ifna(VLookup(H409, SwSh!A:B, 2, 0),"")</f>
        <v/>
      </c>
      <c r="P409" s="161">
        <f t="shared" si="13"/>
        <v>335</v>
      </c>
      <c r="Q409" s="148" t="str">
        <f>ifna(VLookup(H409, PLA!A:C, 3, 0),"")</f>
        <v/>
      </c>
      <c r="R409" s="148">
        <f>ifna(VLookup(H409, Sv!A:B, 2, 0),"")</f>
        <v>217</v>
      </c>
      <c r="S409" s="147" t="str">
        <f t="shared" si="2"/>
        <v>zangoose</v>
      </c>
    </row>
    <row r="410" ht="31.5" customHeight="1">
      <c r="A410" s="85">
        <v>409.0</v>
      </c>
      <c r="B410" s="85">
        <v>1.0</v>
      </c>
      <c r="C410" s="85">
        <v>15.0</v>
      </c>
      <c r="D410" s="85">
        <v>27.0</v>
      </c>
      <c r="E410" s="85">
        <v>5.0</v>
      </c>
      <c r="F410" s="85">
        <v>3.0</v>
      </c>
      <c r="G410" s="42" t="str">
        <f>ifna(VLookup(S410,Shiny!B:C, 2, 0),"")</f>
        <v/>
      </c>
      <c r="H410" s="154" t="s">
        <v>442</v>
      </c>
      <c r="I410" s="155">
        <v>336.0</v>
      </c>
      <c r="J410" s="156">
        <f>IFNA(VLOOKUP(S410,'Imported Index'!C:D,2,0),1)</f>
        <v>1</v>
      </c>
      <c r="K410" s="156"/>
      <c r="L410" s="157"/>
      <c r="M410" s="42"/>
      <c r="N410" s="42"/>
      <c r="O410" s="157" t="str">
        <f>ifna(VLookup(H410, SwSh!A:B, 2, 0),"")</f>
        <v/>
      </c>
      <c r="P410" s="158">
        <f t="shared" si="13"/>
        <v>336</v>
      </c>
      <c r="Q410" s="157" t="str">
        <f>ifna(VLookup(H410, PLA!A:C, 3, 0),"")</f>
        <v/>
      </c>
      <c r="R410" s="157">
        <f>ifna(VLookup(H410, Sv!A:B, 2, 0),"")</f>
        <v>218</v>
      </c>
      <c r="S410" s="42" t="str">
        <f t="shared" si="2"/>
        <v>seviper</v>
      </c>
    </row>
    <row r="411" ht="31.5" customHeight="1">
      <c r="A411" s="146">
        <v>410.0</v>
      </c>
      <c r="B411" s="146">
        <v>1.0</v>
      </c>
      <c r="C411" s="146">
        <v>15.0</v>
      </c>
      <c r="D411" s="146">
        <v>28.0</v>
      </c>
      <c r="E411" s="146">
        <v>5.0</v>
      </c>
      <c r="F411" s="146">
        <v>4.0</v>
      </c>
      <c r="G411" s="147" t="str">
        <f>ifna(VLookup(S411,Shiny!B:C, 2, 0),"")</f>
        <v/>
      </c>
      <c r="H411" s="159" t="s">
        <v>443</v>
      </c>
      <c r="I411" s="160">
        <v>337.0</v>
      </c>
      <c r="J411" s="151">
        <f>IFNA(VLOOKUP(S411,'Imported Index'!C:D,2,0),1)</f>
        <v>1</v>
      </c>
      <c r="K411" s="148"/>
      <c r="L411" s="148"/>
      <c r="M411" s="147"/>
      <c r="N411" s="147"/>
      <c r="O411" s="148">
        <f>ifna(VLookup(H411, SwSh!A:B, 2, 0),"")</f>
        <v>362</v>
      </c>
      <c r="P411" s="161">
        <f t="shared" si="13"/>
        <v>337</v>
      </c>
      <c r="Q411" s="148" t="str">
        <f>ifna(VLookup(H411, PLA!A:C, 3, 0),"")</f>
        <v/>
      </c>
      <c r="R411" s="148" t="str">
        <f>ifna(VLookup(H411, Sv!A:B, 2, 0),"")</f>
        <v/>
      </c>
      <c r="S411" s="147" t="str">
        <f t="shared" si="2"/>
        <v>lunatone</v>
      </c>
    </row>
    <row r="412" ht="31.5" customHeight="1">
      <c r="A412" s="85">
        <v>411.0</v>
      </c>
      <c r="B412" s="85">
        <v>1.0</v>
      </c>
      <c r="C412" s="85">
        <v>15.0</v>
      </c>
      <c r="D412" s="85">
        <v>29.0</v>
      </c>
      <c r="E412" s="85">
        <v>5.0</v>
      </c>
      <c r="F412" s="85">
        <v>5.0</v>
      </c>
      <c r="G412" s="42" t="str">
        <f>ifna(VLookup(S412,Shiny!B:C, 2, 0),"")</f>
        <v/>
      </c>
      <c r="H412" s="154" t="s">
        <v>444</v>
      </c>
      <c r="I412" s="155">
        <v>338.0</v>
      </c>
      <c r="J412" s="156">
        <f>IFNA(VLOOKUP(S412,'Imported Index'!C:D,2,0),1)</f>
        <v>1</v>
      </c>
      <c r="K412" s="156"/>
      <c r="L412" s="157"/>
      <c r="M412" s="42"/>
      <c r="N412" s="42"/>
      <c r="O412" s="157">
        <f>ifna(VLookup(H412, SwSh!A:B, 2, 0),"")</f>
        <v>363</v>
      </c>
      <c r="P412" s="158">
        <f t="shared" si="13"/>
        <v>338</v>
      </c>
      <c r="Q412" s="157" t="str">
        <f>ifna(VLookup(H412, PLA!A:C, 3, 0),"")</f>
        <v/>
      </c>
      <c r="R412" s="157" t="str">
        <f>ifna(VLookup(H412, Sv!A:B, 2, 0),"")</f>
        <v/>
      </c>
      <c r="S412" s="42" t="str">
        <f t="shared" si="2"/>
        <v>solrock</v>
      </c>
    </row>
    <row r="413" ht="31.5" customHeight="1">
      <c r="A413" s="146">
        <v>412.0</v>
      </c>
      <c r="B413" s="146">
        <v>1.0</v>
      </c>
      <c r="C413" s="146">
        <v>15.0</v>
      </c>
      <c r="D413" s="146">
        <v>30.0</v>
      </c>
      <c r="E413" s="146">
        <v>5.0</v>
      </c>
      <c r="F413" s="146">
        <v>6.0</v>
      </c>
      <c r="G413" s="147" t="str">
        <f>ifna(VLookup(S413,Shiny!B:C, 2, 0),"")</f>
        <v/>
      </c>
      <c r="H413" s="159" t="s">
        <v>445</v>
      </c>
      <c r="I413" s="160">
        <v>339.0</v>
      </c>
      <c r="J413" s="151">
        <f>IFNA(VLOOKUP(S413,'Imported Index'!C:D,2,0),1)</f>
        <v>1</v>
      </c>
      <c r="K413" s="151"/>
      <c r="L413" s="148"/>
      <c r="M413" s="147"/>
      <c r="N413" s="147"/>
      <c r="O413" s="148">
        <f>ifna(VLookup(H413, SwSh!A:B, 2, 0),"")</f>
        <v>60</v>
      </c>
      <c r="P413" s="161">
        <f t="shared" si="13"/>
        <v>339</v>
      </c>
      <c r="Q413" s="148">
        <f>ifna(VLookup(H413, PLA!A:C, 3, 0),"")</f>
        <v>97</v>
      </c>
      <c r="R413" s="148">
        <f>ifna(VLookup(H413, Sv!A:B, 2, 0),"")</f>
        <v>168</v>
      </c>
      <c r="S413" s="147" t="str">
        <f t="shared" si="2"/>
        <v>barboach</v>
      </c>
    </row>
    <row r="414" ht="31.5" customHeight="1">
      <c r="A414" s="85">
        <v>413.0</v>
      </c>
      <c r="B414" s="85">
        <v>1.0</v>
      </c>
      <c r="C414" s="85">
        <v>16.0</v>
      </c>
      <c r="D414" s="85">
        <v>1.0</v>
      </c>
      <c r="E414" s="85">
        <v>1.0</v>
      </c>
      <c r="F414" s="85">
        <v>1.0</v>
      </c>
      <c r="G414" s="42" t="str">
        <f>ifna(VLookup(S414,Shiny!B:C, 2, 0),"")</f>
        <v/>
      </c>
      <c r="H414" s="154" t="s">
        <v>446</v>
      </c>
      <c r="I414" s="155">
        <v>340.0</v>
      </c>
      <c r="J414" s="156">
        <f>IFNA(VLOOKUP(S414,'Imported Index'!C:D,2,0),1)</f>
        <v>1</v>
      </c>
      <c r="K414" s="156"/>
      <c r="L414" s="157"/>
      <c r="M414" s="42"/>
      <c r="N414" s="42"/>
      <c r="O414" s="157">
        <f>ifna(VLookup(H414, SwSh!A:B, 2, 0),"")</f>
        <v>61</v>
      </c>
      <c r="P414" s="158">
        <f t="shared" si="13"/>
        <v>340</v>
      </c>
      <c r="Q414" s="157">
        <f>ifna(VLookup(H414, PLA!A:C, 3, 0),"")</f>
        <v>98</v>
      </c>
      <c r="R414" s="157">
        <f>ifna(VLookup(H414, Sv!A:B, 2, 0),"")</f>
        <v>169</v>
      </c>
      <c r="S414" s="42" t="str">
        <f t="shared" si="2"/>
        <v>whiscash</v>
      </c>
    </row>
    <row r="415" ht="31.5" customHeight="1">
      <c r="A415" s="146">
        <v>414.0</v>
      </c>
      <c r="B415" s="146">
        <v>1.0</v>
      </c>
      <c r="C415" s="146">
        <v>16.0</v>
      </c>
      <c r="D415" s="146">
        <v>2.0</v>
      </c>
      <c r="E415" s="146">
        <v>1.0</v>
      </c>
      <c r="F415" s="146">
        <v>2.0</v>
      </c>
      <c r="G415" s="147" t="str">
        <f>ifna(VLookup(S415,Shiny!B:C, 2, 0),"")</f>
        <v/>
      </c>
      <c r="H415" s="159" t="s">
        <v>447</v>
      </c>
      <c r="I415" s="160">
        <v>341.0</v>
      </c>
      <c r="J415" s="151">
        <f>IFNA(VLOOKUP(S415,'Imported Index'!C:D,2,0),1)</f>
        <v>1</v>
      </c>
      <c r="K415" s="148"/>
      <c r="L415" s="148"/>
      <c r="M415" s="147"/>
      <c r="N415" s="147"/>
      <c r="O415" s="148">
        <f>ifna(VLookup(H415, SwSh!A:B, 2, 0),"")</f>
        <v>91</v>
      </c>
      <c r="P415" s="161">
        <f t="shared" si="13"/>
        <v>341</v>
      </c>
      <c r="Q415" s="148" t="str">
        <f>ifna(VLookup(H415, PLA!A:C, 3, 0),"")</f>
        <v/>
      </c>
      <c r="R415" s="148" t="str">
        <f>ifna(VLookup(H415, Sv!A:B, 2, 0),"")</f>
        <v>K011</v>
      </c>
      <c r="S415" s="147" t="str">
        <f t="shared" si="2"/>
        <v>corphish</v>
      </c>
    </row>
    <row r="416" ht="31.5" customHeight="1">
      <c r="A416" s="85">
        <v>415.0</v>
      </c>
      <c r="B416" s="85">
        <v>1.0</v>
      </c>
      <c r="C416" s="85">
        <v>16.0</v>
      </c>
      <c r="D416" s="85">
        <v>3.0</v>
      </c>
      <c r="E416" s="85">
        <v>1.0</v>
      </c>
      <c r="F416" s="85">
        <v>3.0</v>
      </c>
      <c r="G416" s="42" t="str">
        <f>ifna(VLookup(S416,Shiny!B:C, 2, 0),"")</f>
        <v/>
      </c>
      <c r="H416" s="154" t="s">
        <v>448</v>
      </c>
      <c r="I416" s="155">
        <v>342.0</v>
      </c>
      <c r="J416" s="156">
        <f>IFNA(VLOOKUP(S416,'Imported Index'!C:D,2,0),1)</f>
        <v>1</v>
      </c>
      <c r="K416" s="157"/>
      <c r="L416" s="157"/>
      <c r="M416" s="42"/>
      <c r="N416" s="42"/>
      <c r="O416" s="157">
        <f>ifna(VLookup(H416, SwSh!A:B, 2, 0),"")</f>
        <v>92</v>
      </c>
      <c r="P416" s="158">
        <f t="shared" si="13"/>
        <v>342</v>
      </c>
      <c r="Q416" s="157" t="str">
        <f>ifna(VLookup(H416, PLA!A:C, 3, 0),"")</f>
        <v/>
      </c>
      <c r="R416" s="157" t="str">
        <f>ifna(VLookup(H416, Sv!A:B, 2, 0),"")</f>
        <v>K012</v>
      </c>
      <c r="S416" s="42" t="str">
        <f t="shared" si="2"/>
        <v>crawdaunt</v>
      </c>
    </row>
    <row r="417" ht="31.5" customHeight="1">
      <c r="A417" s="146">
        <v>416.0</v>
      </c>
      <c r="B417" s="146">
        <v>1.0</v>
      </c>
      <c r="C417" s="146">
        <v>16.0</v>
      </c>
      <c r="D417" s="146">
        <v>4.0</v>
      </c>
      <c r="E417" s="146">
        <v>1.0</v>
      </c>
      <c r="F417" s="146">
        <v>4.0</v>
      </c>
      <c r="G417" s="147" t="str">
        <f>ifna(VLookup(S417,Shiny!B:C, 2, 0),"")</f>
        <v/>
      </c>
      <c r="H417" s="159" t="s">
        <v>449</v>
      </c>
      <c r="I417" s="160">
        <v>343.0</v>
      </c>
      <c r="J417" s="151">
        <f>IFNA(VLOOKUP(S417,'Imported Index'!C:D,2,0),1)</f>
        <v>1</v>
      </c>
      <c r="K417" s="148"/>
      <c r="L417" s="148"/>
      <c r="M417" s="147"/>
      <c r="N417" s="147"/>
      <c r="O417" s="148">
        <f>ifna(VLookup(H417, SwSh!A:B, 2, 0),"")</f>
        <v>82</v>
      </c>
      <c r="P417" s="161">
        <f t="shared" si="13"/>
        <v>343</v>
      </c>
      <c r="Q417" s="148" t="str">
        <f>ifna(VLookup(H417, PLA!A:C, 3, 0),"")</f>
        <v/>
      </c>
      <c r="R417" s="148" t="str">
        <f>ifna(VLookup(H417, Sv!A:B, 2, 0),"")</f>
        <v/>
      </c>
      <c r="S417" s="147" t="str">
        <f t="shared" si="2"/>
        <v>baltoy</v>
      </c>
    </row>
    <row r="418" ht="31.5" customHeight="1">
      <c r="A418" s="85">
        <v>417.0</v>
      </c>
      <c r="B418" s="85">
        <v>1.0</v>
      </c>
      <c r="C418" s="85">
        <v>16.0</v>
      </c>
      <c r="D418" s="85">
        <v>5.0</v>
      </c>
      <c r="E418" s="85">
        <v>1.0</v>
      </c>
      <c r="F418" s="85">
        <v>5.0</v>
      </c>
      <c r="G418" s="42" t="str">
        <f>ifna(VLookup(S418,Shiny!B:C, 2, 0),"")</f>
        <v/>
      </c>
      <c r="H418" s="154" t="s">
        <v>450</v>
      </c>
      <c r="I418" s="155">
        <v>344.0</v>
      </c>
      <c r="J418" s="156">
        <f>IFNA(VLOOKUP(S418,'Imported Index'!C:D,2,0),1)</f>
        <v>1</v>
      </c>
      <c r="K418" s="157"/>
      <c r="L418" s="157"/>
      <c r="M418" s="42"/>
      <c r="N418" s="42"/>
      <c r="O418" s="157">
        <f>ifna(VLookup(H418, SwSh!A:B, 2, 0),"")</f>
        <v>83</v>
      </c>
      <c r="P418" s="158">
        <f t="shared" si="13"/>
        <v>344</v>
      </c>
      <c r="Q418" s="157" t="str">
        <f>ifna(VLookup(H418, PLA!A:C, 3, 0),"")</f>
        <v/>
      </c>
      <c r="R418" s="157" t="str">
        <f>ifna(VLookup(H418, Sv!A:B, 2, 0),"")</f>
        <v/>
      </c>
      <c r="S418" s="42" t="str">
        <f t="shared" si="2"/>
        <v>claydol</v>
      </c>
    </row>
    <row r="419" ht="31.5" customHeight="1">
      <c r="A419" s="146">
        <v>418.0</v>
      </c>
      <c r="B419" s="146">
        <v>1.0</v>
      </c>
      <c r="C419" s="146">
        <v>16.0</v>
      </c>
      <c r="D419" s="146">
        <v>6.0</v>
      </c>
      <c r="E419" s="146">
        <v>1.0</v>
      </c>
      <c r="F419" s="146">
        <v>6.0</v>
      </c>
      <c r="G419" s="147" t="str">
        <f>ifna(VLookup(S419,Shiny!B:C, 2, 0),"")</f>
        <v/>
      </c>
      <c r="H419" s="159" t="s">
        <v>451</v>
      </c>
      <c r="I419" s="160">
        <v>345.0</v>
      </c>
      <c r="J419" s="151">
        <f>IFNA(VLOOKUP(S419,'Imported Index'!C:D,2,0),1)</f>
        <v>1</v>
      </c>
      <c r="K419" s="148"/>
      <c r="L419" s="148"/>
      <c r="M419" s="147"/>
      <c r="N419" s="147"/>
      <c r="O419" s="148">
        <f>ifna(VLookup(H419, SwSh!A:B, 2, 0),"")</f>
        <v>183</v>
      </c>
      <c r="P419" s="161">
        <f t="shared" si="13"/>
        <v>345</v>
      </c>
      <c r="Q419" s="148" t="str">
        <f>ifna(VLookup(H419, PLA!A:C, 3, 0),"")</f>
        <v/>
      </c>
      <c r="R419" s="148" t="str">
        <f>ifna(VLookup(H419, Sv!A:B, 2, 0),"")</f>
        <v/>
      </c>
      <c r="S419" s="147" t="str">
        <f t="shared" si="2"/>
        <v>lileep</v>
      </c>
    </row>
    <row r="420" ht="31.5" customHeight="1">
      <c r="A420" s="85">
        <v>419.0</v>
      </c>
      <c r="B420" s="85">
        <v>1.0</v>
      </c>
      <c r="C420" s="85">
        <v>16.0</v>
      </c>
      <c r="D420" s="85">
        <v>7.0</v>
      </c>
      <c r="E420" s="85">
        <v>2.0</v>
      </c>
      <c r="F420" s="85">
        <v>1.0</v>
      </c>
      <c r="G420" s="42" t="str">
        <f>ifna(VLookup(S420,Shiny!B:C, 2, 0),"")</f>
        <v/>
      </c>
      <c r="H420" s="154" t="s">
        <v>452</v>
      </c>
      <c r="I420" s="155">
        <v>346.0</v>
      </c>
      <c r="J420" s="156">
        <f>IFNA(VLOOKUP(S420,'Imported Index'!C:D,2,0),1)</f>
        <v>1</v>
      </c>
      <c r="K420" s="157"/>
      <c r="L420" s="157"/>
      <c r="M420" s="42"/>
      <c r="N420" s="42"/>
      <c r="O420" s="157">
        <f>ifna(VLookup(H420, SwSh!A:B, 2, 0),"")</f>
        <v>184</v>
      </c>
      <c r="P420" s="158">
        <f t="shared" si="13"/>
        <v>346</v>
      </c>
      <c r="Q420" s="157" t="str">
        <f>ifna(VLookup(H420, PLA!A:C, 3, 0),"")</f>
        <v/>
      </c>
      <c r="R420" s="157" t="str">
        <f>ifna(VLookup(H420, Sv!A:B, 2, 0),"")</f>
        <v/>
      </c>
      <c r="S420" s="42" t="str">
        <f t="shared" si="2"/>
        <v>cradily</v>
      </c>
    </row>
    <row r="421" ht="31.5" customHeight="1">
      <c r="A421" s="146">
        <v>420.0</v>
      </c>
      <c r="B421" s="146">
        <v>1.0</v>
      </c>
      <c r="C421" s="146">
        <v>16.0</v>
      </c>
      <c r="D421" s="146">
        <v>8.0</v>
      </c>
      <c r="E421" s="146">
        <v>2.0</v>
      </c>
      <c r="F421" s="146">
        <v>2.0</v>
      </c>
      <c r="G421" s="147" t="str">
        <f>ifna(VLookup(S421,Shiny!B:C, 2, 0),"")</f>
        <v/>
      </c>
      <c r="H421" s="159" t="s">
        <v>453</v>
      </c>
      <c r="I421" s="160">
        <v>347.0</v>
      </c>
      <c r="J421" s="151">
        <f>IFNA(VLOOKUP(S421,'Imported Index'!C:D,2,0),1)</f>
        <v>1</v>
      </c>
      <c r="K421" s="148"/>
      <c r="L421" s="148"/>
      <c r="M421" s="147"/>
      <c r="N421" s="147"/>
      <c r="O421" s="148">
        <f>ifna(VLookup(H421, SwSh!A:B, 2, 0),"")</f>
        <v>185</v>
      </c>
      <c r="P421" s="161">
        <f t="shared" si="13"/>
        <v>347</v>
      </c>
      <c r="Q421" s="148" t="str">
        <f>ifna(VLookup(H421, PLA!A:C, 3, 0),"")</f>
        <v/>
      </c>
      <c r="R421" s="148" t="str">
        <f>ifna(VLookup(H421, Sv!A:B, 2, 0),"")</f>
        <v/>
      </c>
      <c r="S421" s="147" t="str">
        <f t="shared" si="2"/>
        <v>anorith</v>
      </c>
    </row>
    <row r="422" ht="31.5" customHeight="1">
      <c r="A422" s="85">
        <v>421.0</v>
      </c>
      <c r="B422" s="85">
        <v>1.0</v>
      </c>
      <c r="C422" s="85">
        <v>16.0</v>
      </c>
      <c r="D422" s="85">
        <v>9.0</v>
      </c>
      <c r="E422" s="85">
        <v>2.0</v>
      </c>
      <c r="F422" s="85">
        <v>3.0</v>
      </c>
      <c r="G422" s="42" t="str">
        <f>ifna(VLookup(S422,Shiny!B:C, 2, 0),"")</f>
        <v/>
      </c>
      <c r="H422" s="154" t="s">
        <v>454</v>
      </c>
      <c r="I422" s="155">
        <v>348.0</v>
      </c>
      <c r="J422" s="156">
        <f>IFNA(VLOOKUP(S422,'Imported Index'!C:D,2,0),1)</f>
        <v>1</v>
      </c>
      <c r="K422" s="157"/>
      <c r="L422" s="157"/>
      <c r="M422" s="42"/>
      <c r="N422" s="42"/>
      <c r="O422" s="157">
        <f>ifna(VLookup(H422, SwSh!A:B, 2, 0),"")</f>
        <v>186</v>
      </c>
      <c r="P422" s="158">
        <f t="shared" si="13"/>
        <v>348</v>
      </c>
      <c r="Q422" s="157" t="str">
        <f>ifna(VLookup(H422, PLA!A:C, 3, 0),"")</f>
        <v/>
      </c>
      <c r="R422" s="157" t="str">
        <f>ifna(VLookup(H422, Sv!A:B, 2, 0),"")</f>
        <v/>
      </c>
      <c r="S422" s="42" t="str">
        <f t="shared" si="2"/>
        <v>armaldo</v>
      </c>
    </row>
    <row r="423" ht="31.5" customHeight="1">
      <c r="A423" s="146">
        <v>422.0</v>
      </c>
      <c r="B423" s="146">
        <v>1.0</v>
      </c>
      <c r="C423" s="146">
        <v>16.0</v>
      </c>
      <c r="D423" s="146">
        <v>10.0</v>
      </c>
      <c r="E423" s="146">
        <v>2.0</v>
      </c>
      <c r="F423" s="146">
        <v>4.0</v>
      </c>
      <c r="G423" s="147" t="str">
        <f>ifna(VLookup(S423,Shiny!B:C, 2, 0),"")</f>
        <v/>
      </c>
      <c r="H423" s="159" t="s">
        <v>455</v>
      </c>
      <c r="I423" s="160">
        <v>349.0</v>
      </c>
      <c r="J423" s="151">
        <f>IFNA(VLOOKUP(S423,'Imported Index'!C:D,2,0),1)</f>
        <v>1</v>
      </c>
      <c r="K423" s="148"/>
      <c r="L423" s="148"/>
      <c r="M423" s="147"/>
      <c r="N423" s="147"/>
      <c r="O423" s="148">
        <f>ifna(VLookup(H423, SwSh!A:B, 2, 0),"")</f>
        <v>152</v>
      </c>
      <c r="P423" s="161">
        <f t="shared" si="13"/>
        <v>349</v>
      </c>
      <c r="Q423" s="148" t="str">
        <f>ifna(VLookup(H423, PLA!A:C, 3, 0),"")</f>
        <v/>
      </c>
      <c r="R423" s="148" t="str">
        <f>ifna(VLookup(H423, Sv!A:B, 2, 0),"")</f>
        <v>K158</v>
      </c>
      <c r="S423" s="147" t="str">
        <f t="shared" si="2"/>
        <v>feebas</v>
      </c>
    </row>
    <row r="424" ht="31.5" customHeight="1">
      <c r="A424" s="85">
        <v>423.0</v>
      </c>
      <c r="B424" s="85">
        <v>1.0</v>
      </c>
      <c r="C424" s="85">
        <v>16.0</v>
      </c>
      <c r="D424" s="85">
        <v>11.0</v>
      </c>
      <c r="E424" s="85">
        <v>2.0</v>
      </c>
      <c r="F424" s="85">
        <v>5.0</v>
      </c>
      <c r="G424" s="42" t="str">
        <f>ifna(VLookup(S424,Shiny!B:C, 2, 0),"")</f>
        <v/>
      </c>
      <c r="H424" s="154" t="s">
        <v>456</v>
      </c>
      <c r="I424" s="155">
        <v>350.0</v>
      </c>
      <c r="J424" s="156">
        <f>IFNA(VLOOKUP(S424,'Imported Index'!C:D,2,0),1)</f>
        <v>1</v>
      </c>
      <c r="K424" s="157"/>
      <c r="L424" s="157"/>
      <c r="M424" s="42"/>
      <c r="N424" s="42"/>
      <c r="O424" s="157">
        <f>ifna(VLookup(H424, SwSh!A:B, 2, 0),"")</f>
        <v>153</v>
      </c>
      <c r="P424" s="158">
        <f t="shared" si="13"/>
        <v>350</v>
      </c>
      <c r="Q424" s="157" t="str">
        <f>ifna(VLookup(H424, PLA!A:C, 3, 0),"")</f>
        <v/>
      </c>
      <c r="R424" s="157" t="str">
        <f>ifna(VLookup(H424, Sv!A:B, 2, 0),"")</f>
        <v>K159</v>
      </c>
      <c r="S424" s="42" t="str">
        <f t="shared" si="2"/>
        <v>milotic</v>
      </c>
    </row>
    <row r="425" ht="31.5" customHeight="1">
      <c r="A425" s="146">
        <v>424.0</v>
      </c>
      <c r="B425" s="146">
        <v>1.0</v>
      </c>
      <c r="C425" s="146">
        <v>16.0</v>
      </c>
      <c r="D425" s="146">
        <v>12.0</v>
      </c>
      <c r="E425" s="146">
        <v>2.0</v>
      </c>
      <c r="F425" s="146">
        <v>6.0</v>
      </c>
      <c r="G425" s="147" t="str">
        <f>ifna(VLookup(S425,Shiny!B:C, 2, 0),"")</f>
        <v/>
      </c>
      <c r="H425" s="159" t="s">
        <v>457</v>
      </c>
      <c r="I425" s="160">
        <v>351.0</v>
      </c>
      <c r="J425" s="151">
        <f>IFNA(VLOOKUP(S425,'Imported Index'!C:D,2,0),1)</f>
        <v>1</v>
      </c>
      <c r="K425" s="148"/>
      <c r="L425" s="148"/>
      <c r="M425" s="147"/>
      <c r="N425" s="147"/>
      <c r="O425" s="148" t="str">
        <f>ifna(VLookup(H425, SwSh!A:B, 2, 0),"")</f>
        <v/>
      </c>
      <c r="P425" s="161">
        <f t="shared" si="13"/>
        <v>351</v>
      </c>
      <c r="Q425" s="148" t="str">
        <f>ifna(VLookup(H425, PLA!A:C, 3, 0),"")</f>
        <v/>
      </c>
      <c r="R425" s="148" t="str">
        <f>ifna(VLookup(H425, Sv!A:B, 2, 0),"")</f>
        <v/>
      </c>
      <c r="S425" s="147" t="str">
        <f t="shared" si="2"/>
        <v>castform</v>
      </c>
    </row>
    <row r="426" ht="31.5" customHeight="1">
      <c r="A426" s="85">
        <v>425.0</v>
      </c>
      <c r="B426" s="85">
        <v>1.0</v>
      </c>
      <c r="C426" s="85">
        <v>16.0</v>
      </c>
      <c r="D426" s="85">
        <v>13.0</v>
      </c>
      <c r="E426" s="85">
        <v>3.0</v>
      </c>
      <c r="F426" s="85">
        <v>1.0</v>
      </c>
      <c r="G426" s="42" t="str">
        <f>ifna(VLookup(S426,Shiny!B:C, 2, 0),"")</f>
        <v/>
      </c>
      <c r="H426" s="154" t="s">
        <v>458</v>
      </c>
      <c r="I426" s="155">
        <v>352.0</v>
      </c>
      <c r="J426" s="156">
        <f>IFNA(VLOOKUP(S426,'Imported Index'!C:D,2,0),1)</f>
        <v>1</v>
      </c>
      <c r="K426" s="157"/>
      <c r="L426" s="157"/>
      <c r="M426" s="42"/>
      <c r="N426" s="42"/>
      <c r="O426" s="157" t="str">
        <f>ifna(VLookup(H426, SwSh!A:B, 2, 0),"")</f>
        <v/>
      </c>
      <c r="P426" s="158">
        <f t="shared" si="13"/>
        <v>352</v>
      </c>
      <c r="Q426" s="157" t="str">
        <f>ifna(VLookup(H426, PLA!A:C, 3, 0),"")</f>
        <v/>
      </c>
      <c r="R426" s="157" t="str">
        <f>ifna(VLookup(H426, Sv!A:B, 2, 0),"")</f>
        <v/>
      </c>
      <c r="S426" s="42" t="str">
        <f t="shared" si="2"/>
        <v>kecleon</v>
      </c>
    </row>
    <row r="427" ht="31.5" customHeight="1">
      <c r="A427" s="146">
        <v>426.0</v>
      </c>
      <c r="B427" s="146">
        <v>1.0</v>
      </c>
      <c r="C427" s="146">
        <v>16.0</v>
      </c>
      <c r="D427" s="146">
        <v>14.0</v>
      </c>
      <c r="E427" s="146">
        <v>3.0</v>
      </c>
      <c r="F427" s="146">
        <v>2.0</v>
      </c>
      <c r="G427" s="147" t="str">
        <f>ifna(VLookup(S427,Shiny!B:C, 2, 0),"")</f>
        <v/>
      </c>
      <c r="H427" s="159" t="s">
        <v>459</v>
      </c>
      <c r="I427" s="160">
        <v>353.0</v>
      </c>
      <c r="J427" s="151">
        <f>IFNA(VLOOKUP(S427,'Imported Index'!C:D,2,0),1)</f>
        <v>1</v>
      </c>
      <c r="K427" s="151"/>
      <c r="L427" s="148"/>
      <c r="M427" s="147"/>
      <c r="N427" s="147"/>
      <c r="O427" s="148" t="str">
        <f>ifna(VLookup(H427, SwSh!A:B, 2, 0),"")</f>
        <v/>
      </c>
      <c r="P427" s="161">
        <f t="shared" si="13"/>
        <v>353</v>
      </c>
      <c r="Q427" s="148" t="str">
        <f>ifna(VLookup(H427, PLA!A:C, 3, 0),"")</f>
        <v/>
      </c>
      <c r="R427" s="148">
        <f>ifna(VLookup(H427, Sv!A:B, 2, 0),"")</f>
        <v>298</v>
      </c>
      <c r="S427" s="147" t="str">
        <f t="shared" si="2"/>
        <v>shuppet</v>
      </c>
    </row>
    <row r="428" ht="31.5" customHeight="1">
      <c r="A428" s="85">
        <v>427.0</v>
      </c>
      <c r="B428" s="85">
        <v>1.0</v>
      </c>
      <c r="C428" s="85">
        <v>16.0</v>
      </c>
      <c r="D428" s="85">
        <v>15.0</v>
      </c>
      <c r="E428" s="85">
        <v>3.0</v>
      </c>
      <c r="F428" s="85">
        <v>3.0</v>
      </c>
      <c r="G428" s="42" t="str">
        <f>ifna(VLookup(S428,Shiny!B:C, 2, 0),"")</f>
        <v/>
      </c>
      <c r="H428" s="154" t="s">
        <v>460</v>
      </c>
      <c r="I428" s="155">
        <v>354.0</v>
      </c>
      <c r="J428" s="156">
        <f>IFNA(VLOOKUP(S428,'Imported Index'!C:D,2,0),1)</f>
        <v>1</v>
      </c>
      <c r="K428" s="156"/>
      <c r="L428" s="157"/>
      <c r="M428" s="42"/>
      <c r="N428" s="42"/>
      <c r="O428" s="157" t="str">
        <f>ifna(VLookup(H428, SwSh!A:B, 2, 0),"")</f>
        <v/>
      </c>
      <c r="P428" s="158">
        <f t="shared" si="13"/>
        <v>354</v>
      </c>
      <c r="Q428" s="157" t="str">
        <f>ifna(VLookup(H428, PLA!A:C, 3, 0),"")</f>
        <v/>
      </c>
      <c r="R428" s="157">
        <f>ifna(VLookup(H428, Sv!A:B, 2, 0),"")</f>
        <v>299</v>
      </c>
      <c r="S428" s="42" t="str">
        <f t="shared" si="2"/>
        <v>banette</v>
      </c>
    </row>
    <row r="429" ht="31.5" customHeight="1">
      <c r="A429" s="146">
        <v>428.0</v>
      </c>
      <c r="B429" s="146">
        <v>1.0</v>
      </c>
      <c r="C429" s="146">
        <v>16.0</v>
      </c>
      <c r="D429" s="146">
        <v>16.0</v>
      </c>
      <c r="E429" s="146">
        <v>3.0</v>
      </c>
      <c r="F429" s="146">
        <v>4.0</v>
      </c>
      <c r="G429" s="147" t="str">
        <f>ifna(VLookup(S429,Shiny!B:C, 2, 0),"")</f>
        <v/>
      </c>
      <c r="H429" s="159" t="s">
        <v>461</v>
      </c>
      <c r="I429" s="160">
        <v>355.0</v>
      </c>
      <c r="J429" s="151">
        <f>IFNA(VLOOKUP(S429,'Imported Index'!C:D,2,0),1)</f>
        <v>1</v>
      </c>
      <c r="K429" s="148"/>
      <c r="L429" s="148"/>
      <c r="M429" s="147"/>
      <c r="N429" s="147"/>
      <c r="O429" s="148">
        <f>ifna(VLookup(H429, SwSh!A:B, 2, 0),"")</f>
        <v>135</v>
      </c>
      <c r="P429" s="161">
        <f t="shared" si="13"/>
        <v>355</v>
      </c>
      <c r="Q429" s="148">
        <f>ifna(VLookup(H429, PLA!A:C, 3, 0),"")</f>
        <v>158</v>
      </c>
      <c r="R429" s="148" t="str">
        <f>ifna(VLookup(H429, Sv!A:B, 2, 0),"")</f>
        <v>K139</v>
      </c>
      <c r="S429" s="147" t="str">
        <f t="shared" si="2"/>
        <v>duskull</v>
      </c>
    </row>
    <row r="430" ht="31.5" customHeight="1">
      <c r="A430" s="85">
        <v>429.0</v>
      </c>
      <c r="B430" s="85">
        <v>1.0</v>
      </c>
      <c r="C430" s="85">
        <v>16.0</v>
      </c>
      <c r="D430" s="85">
        <v>17.0</v>
      </c>
      <c r="E430" s="85">
        <v>3.0</v>
      </c>
      <c r="F430" s="85">
        <v>5.0</v>
      </c>
      <c r="G430" s="42" t="str">
        <f>ifna(VLookup(S430,Shiny!B:C, 2, 0),"")</f>
        <v/>
      </c>
      <c r="H430" s="154" t="s">
        <v>462</v>
      </c>
      <c r="I430" s="155">
        <v>356.0</v>
      </c>
      <c r="J430" s="156">
        <f>IFNA(VLOOKUP(S430,'Imported Index'!C:D,2,0),1)</f>
        <v>1</v>
      </c>
      <c r="K430" s="157"/>
      <c r="L430" s="157"/>
      <c r="M430" s="42"/>
      <c r="N430" s="42"/>
      <c r="O430" s="157">
        <f>ifna(VLookup(H430, SwSh!A:B, 2, 0),"")</f>
        <v>136</v>
      </c>
      <c r="P430" s="158">
        <f t="shared" si="13"/>
        <v>356</v>
      </c>
      <c r="Q430" s="157">
        <f>ifna(VLookup(H430, PLA!A:C, 3, 0),"")</f>
        <v>159</v>
      </c>
      <c r="R430" s="157" t="str">
        <f>ifna(VLookup(H430, Sv!A:B, 2, 0),"")</f>
        <v>K140</v>
      </c>
      <c r="S430" s="42" t="str">
        <f t="shared" si="2"/>
        <v>dusclops</v>
      </c>
    </row>
    <row r="431" ht="31.5" customHeight="1">
      <c r="A431" s="146">
        <v>430.0</v>
      </c>
      <c r="B431" s="146">
        <v>1.0</v>
      </c>
      <c r="C431" s="146">
        <v>16.0</v>
      </c>
      <c r="D431" s="146">
        <v>18.0</v>
      </c>
      <c r="E431" s="146">
        <v>3.0</v>
      </c>
      <c r="F431" s="146">
        <v>6.0</v>
      </c>
      <c r="G431" s="147" t="str">
        <f>ifna(VLookup(S431,Shiny!B:C, 2, 0),"")</f>
        <v/>
      </c>
      <c r="H431" s="159" t="s">
        <v>463</v>
      </c>
      <c r="I431" s="160">
        <v>357.0</v>
      </c>
      <c r="J431" s="151">
        <f>IFNA(VLOOKUP(S431,'Imported Index'!C:D,2,0),1)</f>
        <v>1</v>
      </c>
      <c r="K431" s="151"/>
      <c r="L431" s="148"/>
      <c r="M431" s="147"/>
      <c r="N431" s="147"/>
      <c r="O431" s="148" t="str">
        <f>ifna(VLookup(H431, SwSh!A:B, 2, 0),"")</f>
        <v/>
      </c>
      <c r="P431" s="161">
        <f t="shared" si="13"/>
        <v>357</v>
      </c>
      <c r="Q431" s="148" t="str">
        <f>ifna(VLookup(H431, PLA!A:C, 3, 0),"")</f>
        <v/>
      </c>
      <c r="R431" s="148">
        <f>ifna(VLookup(H431, Sv!A:B, 2, 0),"")</f>
        <v>246</v>
      </c>
      <c r="S431" s="147" t="str">
        <f t="shared" si="2"/>
        <v>tropius</v>
      </c>
    </row>
    <row r="432" ht="31.5" customHeight="1">
      <c r="A432" s="85">
        <v>431.0</v>
      </c>
      <c r="B432" s="85">
        <v>1.0</v>
      </c>
      <c r="C432" s="85">
        <v>16.0</v>
      </c>
      <c r="D432" s="85">
        <v>19.0</v>
      </c>
      <c r="E432" s="85">
        <v>4.0</v>
      </c>
      <c r="F432" s="85">
        <v>1.0</v>
      </c>
      <c r="G432" s="42" t="str">
        <f>ifna(VLookup(S432,Shiny!B:C, 2, 0),"")</f>
        <v/>
      </c>
      <c r="H432" s="154" t="s">
        <v>464</v>
      </c>
      <c r="I432" s="155">
        <v>358.0</v>
      </c>
      <c r="J432" s="156">
        <f>IFNA(VLOOKUP(S432,'Imported Index'!C:D,2,0),1)</f>
        <v>1</v>
      </c>
      <c r="K432" s="157"/>
      <c r="L432" s="157"/>
      <c r="M432" s="42"/>
      <c r="N432" s="42"/>
      <c r="O432" s="157" t="str">
        <f>ifna(VLookup(H432, SwSh!A:B, 2, 0),"")</f>
        <v/>
      </c>
      <c r="P432" s="158">
        <f t="shared" si="13"/>
        <v>358</v>
      </c>
      <c r="Q432" s="157">
        <f>ifna(VLookup(H432, PLA!A:C, 3, 0),"")</f>
        <v>196</v>
      </c>
      <c r="R432" s="157" t="str">
        <f>ifna(VLookup(H432, Sv!A:B, 2, 0),"")</f>
        <v>K143</v>
      </c>
      <c r="S432" s="42" t="str">
        <f t="shared" si="2"/>
        <v>chimecho</v>
      </c>
    </row>
    <row r="433" ht="31.5" customHeight="1">
      <c r="A433" s="146">
        <v>432.0</v>
      </c>
      <c r="B433" s="146">
        <v>1.0</v>
      </c>
      <c r="C433" s="146">
        <v>16.0</v>
      </c>
      <c r="D433" s="146">
        <v>20.0</v>
      </c>
      <c r="E433" s="146">
        <v>4.0</v>
      </c>
      <c r="F433" s="146">
        <v>2.0</v>
      </c>
      <c r="G433" s="147" t="str">
        <f>ifna(VLookup(S433,Shiny!B:C, 2, 0),"")</f>
        <v/>
      </c>
      <c r="H433" s="159" t="s">
        <v>465</v>
      </c>
      <c r="I433" s="160">
        <v>359.0</v>
      </c>
      <c r="J433" s="151">
        <f>IFNA(VLOOKUP(S433,'Imported Index'!C:D,2,0),1)</f>
        <v>1</v>
      </c>
      <c r="K433" s="148"/>
      <c r="L433" s="148"/>
      <c r="M433" s="147"/>
      <c r="N433" s="147"/>
      <c r="O433" s="148">
        <f>ifna(VLookup(H433, SwSh!A:B, 2, 0),"")</f>
        <v>107</v>
      </c>
      <c r="P433" s="161">
        <f t="shared" si="13"/>
        <v>359</v>
      </c>
      <c r="Q433" s="148" t="str">
        <f>ifna(VLookup(H433, PLA!A:C, 3, 0),"")</f>
        <v/>
      </c>
      <c r="R433" s="148" t="str">
        <f>ifna(VLookup(H433, Sv!A:B, 2, 0),"")</f>
        <v/>
      </c>
      <c r="S433" s="147" t="str">
        <f t="shared" si="2"/>
        <v>absol</v>
      </c>
    </row>
    <row r="434" ht="31.5" customHeight="1">
      <c r="A434" s="85">
        <v>433.0</v>
      </c>
      <c r="B434" s="85">
        <v>1.0</v>
      </c>
      <c r="C434" s="85">
        <v>16.0</v>
      </c>
      <c r="D434" s="85">
        <v>21.0</v>
      </c>
      <c r="E434" s="85">
        <v>4.0</v>
      </c>
      <c r="F434" s="85">
        <v>3.0</v>
      </c>
      <c r="G434" s="42" t="str">
        <f>ifna(VLookup(S434,Shiny!B:C, 2, 0),"")</f>
        <v/>
      </c>
      <c r="H434" s="154" t="s">
        <v>466</v>
      </c>
      <c r="I434" s="155">
        <v>360.0</v>
      </c>
      <c r="J434" s="156">
        <f>IFNA(VLOOKUP(S434,'Imported Index'!C:D,2,0),1)</f>
        <v>1</v>
      </c>
      <c r="K434" s="156"/>
      <c r="L434" s="157"/>
      <c r="M434" s="42"/>
      <c r="N434" s="42"/>
      <c r="O434" s="157">
        <f>ifna(VLookup(H434, SwSh!A:B, 2, 0),"")</f>
        <v>216</v>
      </c>
      <c r="P434" s="158">
        <f t="shared" si="13"/>
        <v>360</v>
      </c>
      <c r="Q434" s="157" t="str">
        <f>ifna(VLookup(H434, PLA!A:C, 3, 0),"")</f>
        <v/>
      </c>
      <c r="R434" s="157" t="str">
        <f>ifna(VLookup(H434, Sv!A:B, 2, 0),"")</f>
        <v/>
      </c>
      <c r="S434" s="42" t="str">
        <f t="shared" si="2"/>
        <v>wynaut</v>
      </c>
    </row>
    <row r="435" ht="31.5" customHeight="1">
      <c r="A435" s="146">
        <v>434.0</v>
      </c>
      <c r="B435" s="146">
        <v>1.0</v>
      </c>
      <c r="C435" s="146">
        <v>16.0</v>
      </c>
      <c r="D435" s="146">
        <v>22.0</v>
      </c>
      <c r="E435" s="146">
        <v>4.0</v>
      </c>
      <c r="F435" s="146">
        <v>4.0</v>
      </c>
      <c r="G435" s="147" t="str">
        <f>ifna(VLookup(S435,Shiny!B:C, 2, 0),"")</f>
        <v/>
      </c>
      <c r="H435" s="159" t="s">
        <v>467</v>
      </c>
      <c r="I435" s="160">
        <v>361.0</v>
      </c>
      <c r="J435" s="151">
        <f>IFNA(VLOOKUP(S435,'Imported Index'!C:D,2,0),1)</f>
        <v>1</v>
      </c>
      <c r="K435" s="151"/>
      <c r="L435" s="148"/>
      <c r="M435" s="147"/>
      <c r="N435" s="147"/>
      <c r="O435" s="148">
        <f>ifna(VLookup(H435, SwSh!A:B, 2, 0),"")</f>
        <v>25</v>
      </c>
      <c r="P435" s="161">
        <f t="shared" si="13"/>
        <v>361</v>
      </c>
      <c r="Q435" s="148">
        <f>ifna(VLookup(H435, PLA!A:C, 3, 0),"")</f>
        <v>205</v>
      </c>
      <c r="R435" s="148">
        <f>ifna(VLookup(H435, Sv!A:B, 2, 0),"")</f>
        <v>357</v>
      </c>
      <c r="S435" s="147" t="str">
        <f t="shared" si="2"/>
        <v>snorunt</v>
      </c>
    </row>
    <row r="436" ht="31.5" customHeight="1">
      <c r="A436" s="85">
        <v>435.0</v>
      </c>
      <c r="B436" s="85">
        <v>1.0</v>
      </c>
      <c r="C436" s="85">
        <v>16.0</v>
      </c>
      <c r="D436" s="85">
        <v>23.0</v>
      </c>
      <c r="E436" s="85">
        <v>4.0</v>
      </c>
      <c r="F436" s="85">
        <v>5.0</v>
      </c>
      <c r="G436" s="42" t="str">
        <f>ifna(VLookup(S436,Shiny!B:C, 2, 0),"")</f>
        <v/>
      </c>
      <c r="H436" s="154" t="s">
        <v>468</v>
      </c>
      <c r="I436" s="155">
        <v>362.0</v>
      </c>
      <c r="J436" s="156">
        <f>IFNA(VLOOKUP(S436,'Imported Index'!C:D,2,0),1)</f>
        <v>1</v>
      </c>
      <c r="K436" s="156"/>
      <c r="L436" s="157"/>
      <c r="M436" s="42"/>
      <c r="N436" s="42"/>
      <c r="O436" s="157">
        <f>ifna(VLookup(H436, SwSh!A:B, 2, 0),"")</f>
        <v>26</v>
      </c>
      <c r="P436" s="158">
        <f t="shared" si="13"/>
        <v>362</v>
      </c>
      <c r="Q436" s="157">
        <f>ifna(VLookup(H436, PLA!A:C, 3, 0),"")</f>
        <v>206</v>
      </c>
      <c r="R436" s="157">
        <f>ifna(VLookup(H436, Sv!A:B, 2, 0),"")</f>
        <v>358</v>
      </c>
      <c r="S436" s="42" t="str">
        <f t="shared" si="2"/>
        <v>glalie</v>
      </c>
    </row>
    <row r="437" ht="31.5" customHeight="1">
      <c r="A437" s="146">
        <v>436.0</v>
      </c>
      <c r="B437" s="146">
        <v>1.0</v>
      </c>
      <c r="C437" s="146">
        <v>16.0</v>
      </c>
      <c r="D437" s="146">
        <v>24.0</v>
      </c>
      <c r="E437" s="146">
        <v>4.0</v>
      </c>
      <c r="F437" s="146">
        <v>6.0</v>
      </c>
      <c r="G437" s="147" t="str">
        <f>ifna(VLookup(S437,Shiny!B:C, 2, 0),"")</f>
        <v/>
      </c>
      <c r="H437" s="159" t="s">
        <v>469</v>
      </c>
      <c r="I437" s="160">
        <v>363.0</v>
      </c>
      <c r="J437" s="151">
        <f>IFNA(VLOOKUP(S437,'Imported Index'!C:D,2,0),1)</f>
        <v>1</v>
      </c>
      <c r="K437" s="148"/>
      <c r="L437" s="148"/>
      <c r="M437" s="147"/>
      <c r="N437" s="147"/>
      <c r="O437" s="148">
        <f>ifna(VLookup(H437, SwSh!A:B, 2, 0),"")</f>
        <v>159</v>
      </c>
      <c r="P437" s="161">
        <f t="shared" si="13"/>
        <v>363</v>
      </c>
      <c r="Q437" s="148">
        <f>ifna(VLookup(H437, PLA!A:C, 3, 0),"")</f>
        <v>143</v>
      </c>
      <c r="R437" s="148" t="str">
        <f>ifna(VLookup(H437, Sv!A:B, 2, 0),"")</f>
        <v/>
      </c>
      <c r="S437" s="147" t="str">
        <f t="shared" si="2"/>
        <v>spheal</v>
      </c>
    </row>
    <row r="438" ht="31.5" customHeight="1">
      <c r="A438" s="85">
        <v>437.0</v>
      </c>
      <c r="B438" s="85">
        <v>1.0</v>
      </c>
      <c r="C438" s="85">
        <v>16.0</v>
      </c>
      <c r="D438" s="85">
        <v>25.0</v>
      </c>
      <c r="E438" s="85">
        <v>5.0</v>
      </c>
      <c r="F438" s="85">
        <v>1.0</v>
      </c>
      <c r="G438" s="42" t="str">
        <f>ifna(VLookup(S438,Shiny!B:C, 2, 0),"")</f>
        <v/>
      </c>
      <c r="H438" s="154" t="s">
        <v>470</v>
      </c>
      <c r="I438" s="155">
        <v>364.0</v>
      </c>
      <c r="J438" s="156">
        <f>IFNA(VLOOKUP(S438,'Imported Index'!C:D,2,0),1)</f>
        <v>1</v>
      </c>
      <c r="K438" s="157"/>
      <c r="L438" s="157"/>
      <c r="M438" s="42"/>
      <c r="N438" s="42"/>
      <c r="O438" s="157">
        <f>ifna(VLookup(H438, SwSh!A:B, 2, 0),"")</f>
        <v>160</v>
      </c>
      <c r="P438" s="158">
        <f t="shared" si="13"/>
        <v>364</v>
      </c>
      <c r="Q438" s="157">
        <f>ifna(VLookup(H438, PLA!A:C, 3, 0),"")</f>
        <v>144</v>
      </c>
      <c r="R438" s="157" t="str">
        <f>ifna(VLookup(H438, Sv!A:B, 2, 0),"")</f>
        <v/>
      </c>
      <c r="S438" s="42" t="str">
        <f t="shared" si="2"/>
        <v>sealeo</v>
      </c>
    </row>
    <row r="439" ht="31.5" customHeight="1">
      <c r="A439" s="146">
        <v>438.0</v>
      </c>
      <c r="B439" s="146">
        <v>1.0</v>
      </c>
      <c r="C439" s="146">
        <v>16.0</v>
      </c>
      <c r="D439" s="146">
        <v>26.0</v>
      </c>
      <c r="E439" s="146">
        <v>5.0</v>
      </c>
      <c r="F439" s="146">
        <v>2.0</v>
      </c>
      <c r="G439" s="147" t="str">
        <f>ifna(VLookup(S439,Shiny!B:C, 2, 0),"")</f>
        <v/>
      </c>
      <c r="H439" s="159" t="s">
        <v>471</v>
      </c>
      <c r="I439" s="160">
        <v>365.0</v>
      </c>
      <c r="J439" s="151">
        <f>IFNA(VLOOKUP(S439,'Imported Index'!C:D,2,0),1)</f>
        <v>1</v>
      </c>
      <c r="K439" s="148"/>
      <c r="L439" s="148"/>
      <c r="M439" s="147"/>
      <c r="N439" s="147"/>
      <c r="O439" s="148">
        <f>ifna(VLookup(H439, SwSh!A:B, 2, 0),"")</f>
        <v>161</v>
      </c>
      <c r="P439" s="161">
        <f t="shared" si="13"/>
        <v>365</v>
      </c>
      <c r="Q439" s="148">
        <f>ifna(VLookup(H439, PLA!A:C, 3, 0),"")</f>
        <v>145</v>
      </c>
      <c r="R439" s="148" t="str">
        <f>ifna(VLookup(H439, Sv!A:B, 2, 0),"")</f>
        <v/>
      </c>
      <c r="S439" s="147" t="str">
        <f t="shared" si="2"/>
        <v>walrein</v>
      </c>
    </row>
    <row r="440" ht="31.5" customHeight="1">
      <c r="A440" s="85">
        <v>439.0</v>
      </c>
      <c r="B440" s="85">
        <v>1.0</v>
      </c>
      <c r="C440" s="85">
        <v>16.0</v>
      </c>
      <c r="D440" s="85">
        <v>27.0</v>
      </c>
      <c r="E440" s="85">
        <v>5.0</v>
      </c>
      <c r="F440" s="85">
        <v>3.0</v>
      </c>
      <c r="G440" s="42" t="str">
        <f>ifna(VLookup(S440,Shiny!B:C, 2, 0),"")</f>
        <v/>
      </c>
      <c r="H440" s="154" t="s">
        <v>472</v>
      </c>
      <c r="I440" s="155">
        <v>366.0</v>
      </c>
      <c r="J440" s="156">
        <f>IFNA(VLOOKUP(S440,'Imported Index'!C:D,2,0),1)</f>
        <v>1</v>
      </c>
      <c r="K440" s="157"/>
      <c r="L440" s="157"/>
      <c r="M440" s="42"/>
      <c r="N440" s="42"/>
      <c r="O440" s="157" t="str">
        <f>ifna(VLookup(H440, SwSh!A:B, 2, 0),"")</f>
        <v/>
      </c>
      <c r="P440" s="158">
        <f t="shared" si="13"/>
        <v>366</v>
      </c>
      <c r="Q440" s="157" t="str">
        <f>ifna(VLookup(H440, PLA!A:C, 3, 0),"")</f>
        <v/>
      </c>
      <c r="R440" s="157" t="str">
        <f>ifna(VLookup(H440, Sv!A:B, 2, 0),"")</f>
        <v/>
      </c>
      <c r="S440" s="42" t="str">
        <f t="shared" si="2"/>
        <v>clamperl</v>
      </c>
    </row>
    <row r="441" ht="31.5" customHeight="1">
      <c r="A441" s="146">
        <v>440.0</v>
      </c>
      <c r="B441" s="146">
        <v>1.0</v>
      </c>
      <c r="C441" s="146">
        <v>16.0</v>
      </c>
      <c r="D441" s="146">
        <v>28.0</v>
      </c>
      <c r="E441" s="146">
        <v>5.0</v>
      </c>
      <c r="F441" s="146">
        <v>4.0</v>
      </c>
      <c r="G441" s="147" t="str">
        <f>ifna(VLookup(S441,Shiny!B:C, 2, 0),"")</f>
        <v/>
      </c>
      <c r="H441" s="159" t="s">
        <v>473</v>
      </c>
      <c r="I441" s="160">
        <v>367.0</v>
      </c>
      <c r="J441" s="151">
        <f>IFNA(VLOOKUP(S441,'Imported Index'!C:D,2,0),1)</f>
        <v>1</v>
      </c>
      <c r="K441" s="148"/>
      <c r="L441" s="148"/>
      <c r="M441" s="147"/>
      <c r="N441" s="147"/>
      <c r="O441" s="148" t="str">
        <f>ifna(VLookup(H441, SwSh!A:B, 2, 0),"")</f>
        <v/>
      </c>
      <c r="P441" s="161">
        <f t="shared" si="13"/>
        <v>367</v>
      </c>
      <c r="Q441" s="148" t="str">
        <f>ifna(VLookup(H441, PLA!A:C, 3, 0),"")</f>
        <v/>
      </c>
      <c r="R441" s="148" t="str">
        <f>ifna(VLookup(H441, Sv!A:B, 2, 0),"")</f>
        <v/>
      </c>
      <c r="S441" s="147" t="str">
        <f t="shared" si="2"/>
        <v>huntail</v>
      </c>
    </row>
    <row r="442" ht="31.5" customHeight="1">
      <c r="A442" s="85">
        <v>441.0</v>
      </c>
      <c r="B442" s="85">
        <v>1.0</v>
      </c>
      <c r="C442" s="85">
        <v>16.0</v>
      </c>
      <c r="D442" s="85">
        <v>29.0</v>
      </c>
      <c r="E442" s="85">
        <v>5.0</v>
      </c>
      <c r="F442" s="85">
        <v>5.0</v>
      </c>
      <c r="G442" s="42" t="str">
        <f>ifna(VLookup(S442,Shiny!B:C, 2, 0),"")</f>
        <v/>
      </c>
      <c r="H442" s="154" t="s">
        <v>474</v>
      </c>
      <c r="I442" s="155">
        <v>368.0</v>
      </c>
      <c r="J442" s="156">
        <f>IFNA(VLOOKUP(S442,'Imported Index'!C:D,2,0),1)</f>
        <v>1</v>
      </c>
      <c r="K442" s="157"/>
      <c r="L442" s="157"/>
      <c r="M442" s="42"/>
      <c r="N442" s="42"/>
      <c r="O442" s="157" t="str">
        <f>ifna(VLookup(H442, SwSh!A:B, 2, 0),"")</f>
        <v/>
      </c>
      <c r="P442" s="158">
        <f t="shared" si="13"/>
        <v>368</v>
      </c>
      <c r="Q442" s="157" t="str">
        <f>ifna(VLookup(H442, PLA!A:C, 3, 0),"")</f>
        <v/>
      </c>
      <c r="R442" s="157" t="str">
        <f>ifna(VLookup(H442, Sv!A:B, 2, 0),"")</f>
        <v/>
      </c>
      <c r="S442" s="42" t="str">
        <f t="shared" si="2"/>
        <v>gorebyss</v>
      </c>
    </row>
    <row r="443" ht="31.5" customHeight="1">
      <c r="A443" s="146">
        <v>442.0</v>
      </c>
      <c r="B443" s="146">
        <v>1.0</v>
      </c>
      <c r="C443" s="146">
        <v>16.0</v>
      </c>
      <c r="D443" s="146">
        <v>30.0</v>
      </c>
      <c r="E443" s="146">
        <v>5.0</v>
      </c>
      <c r="F443" s="146">
        <v>6.0</v>
      </c>
      <c r="G443" s="147" t="str">
        <f>ifna(VLookup(S443,Shiny!B:C, 2, 0),"")</f>
        <v/>
      </c>
      <c r="H443" s="159" t="s">
        <v>475</v>
      </c>
      <c r="I443" s="160">
        <v>369.0</v>
      </c>
      <c r="J443" s="151">
        <f>IFNA(VLOOKUP(S443,'Imported Index'!C:D,2,0),1)</f>
        <v>1</v>
      </c>
      <c r="K443" s="148"/>
      <c r="L443" s="148"/>
      <c r="M443" s="147"/>
      <c r="N443" s="147"/>
      <c r="O443" s="148">
        <f>ifna(VLookup(H443, SwSh!A:B, 2, 0),"")</f>
        <v>187</v>
      </c>
      <c r="P443" s="161">
        <f t="shared" si="13"/>
        <v>369</v>
      </c>
      <c r="Q443" s="148" t="str">
        <f>ifna(VLookup(H443, PLA!A:C, 3, 0),"")</f>
        <v/>
      </c>
      <c r="R443" s="148" t="str">
        <f>ifna(VLookup(H443, Sv!A:B, 2, 0),"")</f>
        <v/>
      </c>
      <c r="S443" s="147" t="str">
        <f t="shared" si="2"/>
        <v>relicanth</v>
      </c>
    </row>
    <row r="444" ht="31.5" customHeight="1">
      <c r="A444" s="85">
        <v>443.0</v>
      </c>
      <c r="B444" s="85">
        <v>1.0</v>
      </c>
      <c r="C444" s="85">
        <v>17.0</v>
      </c>
      <c r="D444" s="85">
        <v>1.0</v>
      </c>
      <c r="E444" s="85">
        <v>1.0</v>
      </c>
      <c r="F444" s="85">
        <v>1.0</v>
      </c>
      <c r="G444" s="42" t="str">
        <f>ifna(VLookup(S444,Shiny!B:C, 2, 0),"")</f>
        <v/>
      </c>
      <c r="H444" s="154" t="s">
        <v>476</v>
      </c>
      <c r="I444" s="155">
        <v>370.0</v>
      </c>
      <c r="J444" s="156">
        <f>IFNA(VLOOKUP(S444,'Imported Index'!C:D,2,0),1)</f>
        <v>1</v>
      </c>
      <c r="K444" s="156"/>
      <c r="L444" s="157"/>
      <c r="M444" s="42"/>
      <c r="N444" s="42"/>
      <c r="O444" s="157" t="str">
        <f>ifna(VLookup(H444, SwSh!A:B, 2, 0),"")</f>
        <v/>
      </c>
      <c r="P444" s="158">
        <f t="shared" si="13"/>
        <v>370</v>
      </c>
      <c r="Q444" s="157" t="str">
        <f>ifna(VLookup(H444, PLA!A:C, 3, 0),"")</f>
        <v/>
      </c>
      <c r="R444" s="157">
        <f>ifna(VLookup(H444, Sv!A:B, 2, 0),"")</f>
        <v>332</v>
      </c>
      <c r="S444" s="42" t="str">
        <f t="shared" si="2"/>
        <v>luvdisc</v>
      </c>
    </row>
    <row r="445" ht="31.5" customHeight="1">
      <c r="A445" s="146">
        <v>444.0</v>
      </c>
      <c r="B445" s="146">
        <v>1.0</v>
      </c>
      <c r="C445" s="146">
        <v>17.0</v>
      </c>
      <c r="D445" s="146">
        <v>2.0</v>
      </c>
      <c r="E445" s="146">
        <v>1.0</v>
      </c>
      <c r="F445" s="146">
        <v>2.0</v>
      </c>
      <c r="G445" s="147" t="str">
        <f>ifna(VLookup(S445,Shiny!B:C, 2, 0),"")</f>
        <v/>
      </c>
      <c r="H445" s="159" t="s">
        <v>477</v>
      </c>
      <c r="I445" s="160">
        <v>371.0</v>
      </c>
      <c r="J445" s="151">
        <f>IFNA(VLOOKUP(S445,'Imported Index'!C:D,2,0),1)</f>
        <v>1</v>
      </c>
      <c r="K445" s="151"/>
      <c r="L445" s="148"/>
      <c r="M445" s="147"/>
      <c r="N445" s="147"/>
      <c r="O445" s="148">
        <f>ifna(VLookup(H445, SwSh!A:B, 2, 0),"")</f>
        <v>113</v>
      </c>
      <c r="P445" s="161">
        <f t="shared" si="13"/>
        <v>371</v>
      </c>
      <c r="Q445" s="148" t="str">
        <f>ifna(VLookup(H445, PLA!A:C, 3, 0),"")</f>
        <v/>
      </c>
      <c r="R445" s="148">
        <f>ifna(VLookup(H445, Sv!A:B, 2, 0),"")</f>
        <v>276</v>
      </c>
      <c r="S445" s="147" t="str">
        <f t="shared" si="2"/>
        <v>bagon</v>
      </c>
    </row>
    <row r="446" ht="31.5" customHeight="1">
      <c r="A446" s="85">
        <v>445.0</v>
      </c>
      <c r="B446" s="85">
        <v>1.0</v>
      </c>
      <c r="C446" s="85">
        <v>17.0</v>
      </c>
      <c r="D446" s="85">
        <v>3.0</v>
      </c>
      <c r="E446" s="85">
        <v>1.0</v>
      </c>
      <c r="F446" s="85">
        <v>3.0</v>
      </c>
      <c r="G446" s="42" t="str">
        <f>ifna(VLookup(S446,Shiny!B:C, 2, 0),"")</f>
        <v/>
      </c>
      <c r="H446" s="154" t="s">
        <v>478</v>
      </c>
      <c r="I446" s="155">
        <v>372.0</v>
      </c>
      <c r="J446" s="156">
        <f>IFNA(VLOOKUP(S446,'Imported Index'!C:D,2,0),1)</f>
        <v>1</v>
      </c>
      <c r="K446" s="156"/>
      <c r="L446" s="157"/>
      <c r="M446" s="42"/>
      <c r="N446" s="42"/>
      <c r="O446" s="157">
        <f>ifna(VLookup(H446, SwSh!A:B, 2, 0),"")</f>
        <v>114</v>
      </c>
      <c r="P446" s="158">
        <f t="shared" si="13"/>
        <v>372</v>
      </c>
      <c r="Q446" s="157" t="str">
        <f>ifna(VLookup(H446, PLA!A:C, 3, 0),"")</f>
        <v/>
      </c>
      <c r="R446" s="157">
        <f>ifna(VLookup(H446, Sv!A:B, 2, 0),"")</f>
        <v>277</v>
      </c>
      <c r="S446" s="42" t="str">
        <f t="shared" si="2"/>
        <v>shelgon</v>
      </c>
    </row>
    <row r="447" ht="31.5" customHeight="1">
      <c r="A447" s="146">
        <v>446.0</v>
      </c>
      <c r="B447" s="146">
        <v>1.0</v>
      </c>
      <c r="C447" s="146">
        <v>17.0</v>
      </c>
      <c r="D447" s="146">
        <v>4.0</v>
      </c>
      <c r="E447" s="146">
        <v>1.0</v>
      </c>
      <c r="F447" s="146">
        <v>4.0</v>
      </c>
      <c r="G447" s="147" t="str">
        <f>ifna(VLookup(S447,Shiny!B:C, 2, 0),"")</f>
        <v/>
      </c>
      <c r="H447" s="159" t="s">
        <v>479</v>
      </c>
      <c r="I447" s="160">
        <v>373.0</v>
      </c>
      <c r="J447" s="151">
        <f>IFNA(VLOOKUP(S447,'Imported Index'!C:D,2,0),1)</f>
        <v>1</v>
      </c>
      <c r="K447" s="151"/>
      <c r="L447" s="148"/>
      <c r="M447" s="147"/>
      <c r="N447" s="147"/>
      <c r="O447" s="148">
        <f>ifna(VLookup(H447, SwSh!A:B, 2, 0),"")</f>
        <v>115</v>
      </c>
      <c r="P447" s="161">
        <f t="shared" si="13"/>
        <v>373</v>
      </c>
      <c r="Q447" s="148" t="str">
        <f>ifna(VLookup(H447, PLA!A:C, 3, 0),"")</f>
        <v/>
      </c>
      <c r="R447" s="148">
        <f>ifna(VLookup(H447, Sv!A:B, 2, 0),"")</f>
        <v>278</v>
      </c>
      <c r="S447" s="147" t="str">
        <f t="shared" si="2"/>
        <v>salamence</v>
      </c>
    </row>
    <row r="448" ht="31.5" customHeight="1">
      <c r="A448" s="85">
        <v>447.0</v>
      </c>
      <c r="B448" s="85">
        <v>1.0</v>
      </c>
      <c r="C448" s="85">
        <v>17.0</v>
      </c>
      <c r="D448" s="85">
        <v>5.0</v>
      </c>
      <c r="E448" s="85">
        <v>1.0</v>
      </c>
      <c r="F448" s="85">
        <v>5.0</v>
      </c>
      <c r="G448" s="42" t="str">
        <f>ifna(VLookup(S448,Shiny!B:C, 2, 0),"")</f>
        <v/>
      </c>
      <c r="H448" s="154" t="s">
        <v>480</v>
      </c>
      <c r="I448" s="155">
        <v>374.0</v>
      </c>
      <c r="J448" s="156">
        <f>IFNA(VLOOKUP(S448,'Imported Index'!C:D,2,0),1)</f>
        <v>1</v>
      </c>
      <c r="K448" s="157"/>
      <c r="L448" s="157"/>
      <c r="M448" s="42"/>
      <c r="N448" s="42"/>
      <c r="O448" s="157">
        <f>ifna(VLookup(H448, SwSh!A:B, 2, 0),"")</f>
        <v>129</v>
      </c>
      <c r="P448" s="158">
        <f t="shared" si="13"/>
        <v>374</v>
      </c>
      <c r="Q448" s="157" t="str">
        <f>ifna(VLookup(H448, PLA!A:C, 3, 0),"")</f>
        <v/>
      </c>
      <c r="R448" s="157" t="str">
        <f>ifna(VLookup(H448, Sv!A:B, 2, 0),"")</f>
        <v>I?</v>
      </c>
      <c r="S448" s="42" t="str">
        <f t="shared" si="2"/>
        <v>beldum</v>
      </c>
    </row>
    <row r="449" ht="31.5" customHeight="1">
      <c r="A449" s="146">
        <v>448.0</v>
      </c>
      <c r="B449" s="146">
        <v>1.0</v>
      </c>
      <c r="C449" s="146">
        <v>17.0</v>
      </c>
      <c r="D449" s="146">
        <v>6.0</v>
      </c>
      <c r="E449" s="146">
        <v>1.0</v>
      </c>
      <c r="F449" s="146">
        <v>6.0</v>
      </c>
      <c r="G449" s="147" t="str">
        <f>ifna(VLookup(S449,Shiny!B:C, 2, 0),"")</f>
        <v/>
      </c>
      <c r="H449" s="159" t="s">
        <v>481</v>
      </c>
      <c r="I449" s="160">
        <v>375.0</v>
      </c>
      <c r="J449" s="151">
        <f>IFNA(VLOOKUP(S449,'Imported Index'!C:D,2,0),1)</f>
        <v>1</v>
      </c>
      <c r="K449" s="148"/>
      <c r="L449" s="148"/>
      <c r="M449" s="147"/>
      <c r="N449" s="147"/>
      <c r="O449" s="148">
        <f>ifna(VLookup(H449, SwSh!A:B, 2, 0),"")</f>
        <v>130</v>
      </c>
      <c r="P449" s="161">
        <f t="shared" si="13"/>
        <v>375</v>
      </c>
      <c r="Q449" s="148" t="str">
        <f>ifna(VLookup(H449, PLA!A:C, 3, 0),"")</f>
        <v/>
      </c>
      <c r="R449" s="148" t="str">
        <f>ifna(VLookup(H449, Sv!A:B, 2, 0),"")</f>
        <v>I?</v>
      </c>
      <c r="S449" s="147" t="str">
        <f t="shared" si="2"/>
        <v>metang</v>
      </c>
    </row>
    <row r="450" ht="31.5" customHeight="1">
      <c r="A450" s="85">
        <v>449.0</v>
      </c>
      <c r="B450" s="85">
        <v>1.0</v>
      </c>
      <c r="C450" s="85">
        <v>17.0</v>
      </c>
      <c r="D450" s="85">
        <v>7.0</v>
      </c>
      <c r="E450" s="85">
        <v>2.0</v>
      </c>
      <c r="F450" s="85">
        <v>1.0</v>
      </c>
      <c r="G450" s="42" t="str">
        <f>ifna(VLookup(S450,Shiny!B:C, 2, 0),"")</f>
        <v/>
      </c>
      <c r="H450" s="154" t="s">
        <v>482</v>
      </c>
      <c r="I450" s="155">
        <v>376.0</v>
      </c>
      <c r="J450" s="156">
        <f>IFNA(VLOOKUP(S450,'Imported Index'!C:D,2,0),1)</f>
        <v>1</v>
      </c>
      <c r="K450" s="157"/>
      <c r="L450" s="157"/>
      <c r="M450" s="42"/>
      <c r="N450" s="42"/>
      <c r="O450" s="157">
        <f>ifna(VLookup(H450, SwSh!A:B, 2, 0),"")</f>
        <v>131</v>
      </c>
      <c r="P450" s="158">
        <f t="shared" si="13"/>
        <v>376</v>
      </c>
      <c r="Q450" s="157" t="str">
        <f>ifna(VLookup(H450, PLA!A:C, 3, 0),"")</f>
        <v/>
      </c>
      <c r="R450" s="157" t="str">
        <f>ifna(VLookup(H450, Sv!A:B, 2, 0),"")</f>
        <v>I?</v>
      </c>
      <c r="S450" s="42" t="str">
        <f t="shared" si="2"/>
        <v>metagross</v>
      </c>
    </row>
    <row r="451" ht="31.5" customHeight="1">
      <c r="A451" s="146">
        <v>450.0</v>
      </c>
      <c r="B451" s="146">
        <v>1.0</v>
      </c>
      <c r="C451" s="146">
        <v>17.0</v>
      </c>
      <c r="D451" s="146">
        <v>8.0</v>
      </c>
      <c r="E451" s="146">
        <v>2.0</v>
      </c>
      <c r="F451" s="146">
        <v>2.0</v>
      </c>
      <c r="G451" s="147" t="str">
        <f>ifna(VLookup(S451,Shiny!B:C, 2, 0),"")</f>
        <v/>
      </c>
      <c r="H451" s="159" t="s">
        <v>483</v>
      </c>
      <c r="I451" s="160">
        <v>377.0</v>
      </c>
      <c r="J451" s="151">
        <f>IFNA(VLOOKUP(S451,'Imported Index'!C:D,2,0),1)</f>
        <v>1</v>
      </c>
      <c r="K451" s="148"/>
      <c r="L451" s="148"/>
      <c r="M451" s="147"/>
      <c r="N451" s="147"/>
      <c r="O451" s="148">
        <f>ifna(VLookup(H451, SwSh!A:B, 2, 0),"")</f>
        <v>197</v>
      </c>
      <c r="P451" s="161">
        <f t="shared" si="13"/>
        <v>377</v>
      </c>
      <c r="Q451" s="148" t="str">
        <f>ifna(VLookup(H451, PLA!A:C, 3, 0),"")</f>
        <v/>
      </c>
      <c r="R451" s="148" t="str">
        <f>ifna(VLookup(H451, Sv!A:B, 2, 0),"")</f>
        <v/>
      </c>
      <c r="S451" s="147" t="str">
        <f t="shared" si="2"/>
        <v>regirock</v>
      </c>
    </row>
    <row r="452" ht="31.5" customHeight="1">
      <c r="A452" s="85">
        <v>451.0</v>
      </c>
      <c r="B452" s="85">
        <v>1.0</v>
      </c>
      <c r="C452" s="85">
        <v>17.0</v>
      </c>
      <c r="D452" s="85">
        <v>9.0</v>
      </c>
      <c r="E452" s="85">
        <v>2.0</v>
      </c>
      <c r="F452" s="85">
        <v>3.0</v>
      </c>
      <c r="G452" s="42" t="str">
        <f>ifna(VLookup(S452,Shiny!B:C, 2, 0),"")</f>
        <v/>
      </c>
      <c r="H452" s="154" t="s">
        <v>484</v>
      </c>
      <c r="I452" s="155">
        <v>378.0</v>
      </c>
      <c r="J452" s="156">
        <f>IFNA(VLOOKUP(S452,'Imported Index'!C:D,2,0),1)</f>
        <v>1</v>
      </c>
      <c r="K452" s="157"/>
      <c r="L452" s="157"/>
      <c r="M452" s="42"/>
      <c r="N452" s="42"/>
      <c r="O452" s="157">
        <f>ifna(VLookup(H452, SwSh!A:B, 2, 0),"")</f>
        <v>198</v>
      </c>
      <c r="P452" s="158">
        <f t="shared" si="13"/>
        <v>378</v>
      </c>
      <c r="Q452" s="157" t="str">
        <f>ifna(VLookup(H452, PLA!A:C, 3, 0),"")</f>
        <v/>
      </c>
      <c r="R452" s="157" t="str">
        <f>ifna(VLookup(H452, Sv!A:B, 2, 0),"")</f>
        <v/>
      </c>
      <c r="S452" s="42" t="str">
        <f t="shared" si="2"/>
        <v>regice</v>
      </c>
    </row>
    <row r="453" ht="31.5" customHeight="1">
      <c r="A453" s="146">
        <v>452.0</v>
      </c>
      <c r="B453" s="146">
        <v>1.0</v>
      </c>
      <c r="C453" s="146">
        <v>17.0</v>
      </c>
      <c r="D453" s="146">
        <v>10.0</v>
      </c>
      <c r="E453" s="146">
        <v>2.0</v>
      </c>
      <c r="F453" s="146">
        <v>4.0</v>
      </c>
      <c r="G453" s="147" t="str">
        <f>ifna(VLookup(S453,Shiny!B:C, 2, 0),"")</f>
        <v/>
      </c>
      <c r="H453" s="159" t="s">
        <v>485</v>
      </c>
      <c r="I453" s="160">
        <v>379.0</v>
      </c>
      <c r="J453" s="151">
        <f>IFNA(VLOOKUP(S453,'Imported Index'!C:D,2,0),1)</f>
        <v>1</v>
      </c>
      <c r="K453" s="148"/>
      <c r="L453" s="148"/>
      <c r="M453" s="147"/>
      <c r="N453" s="147"/>
      <c r="O453" s="148">
        <f>ifna(VLookup(H453, SwSh!A:B, 2, 0),"")</f>
        <v>199</v>
      </c>
      <c r="P453" s="161">
        <f t="shared" si="13"/>
        <v>379</v>
      </c>
      <c r="Q453" s="148" t="str">
        <f>ifna(VLookup(H453, PLA!A:C, 3, 0),"")</f>
        <v/>
      </c>
      <c r="R453" s="148" t="str">
        <f>ifna(VLookup(H453, Sv!A:B, 2, 0),"")</f>
        <v/>
      </c>
      <c r="S453" s="147" t="str">
        <f t="shared" si="2"/>
        <v>registeel</v>
      </c>
    </row>
    <row r="454" ht="31.5" customHeight="1">
      <c r="A454" s="85">
        <v>453.0</v>
      </c>
      <c r="B454" s="85">
        <v>1.0</v>
      </c>
      <c r="C454" s="85">
        <v>17.0</v>
      </c>
      <c r="D454" s="85">
        <v>11.0</v>
      </c>
      <c r="E454" s="85">
        <v>2.0</v>
      </c>
      <c r="F454" s="85">
        <v>5.0</v>
      </c>
      <c r="G454" s="42" t="str">
        <f>ifna(VLookup(S454,Shiny!B:C, 2, 0),"")</f>
        <v/>
      </c>
      <c r="H454" s="154" t="s">
        <v>486</v>
      </c>
      <c r="I454" s="155">
        <v>380.0</v>
      </c>
      <c r="J454" s="156">
        <f>IFNA(VLOOKUP(S454,'Imported Index'!C:D,2,0),1)</f>
        <v>1</v>
      </c>
      <c r="K454" s="157"/>
      <c r="L454" s="157"/>
      <c r="M454" s="42"/>
      <c r="N454" s="42"/>
      <c r="O454" s="157">
        <f>ifna(VLookup(H454, SwSh!A:B, 2, 0),"")</f>
        <v>380</v>
      </c>
      <c r="P454" s="158">
        <f t="shared" si="13"/>
        <v>380</v>
      </c>
      <c r="Q454" s="157" t="str">
        <f>ifna(VLookup(H454, PLA!A:C, 3, 0),"")</f>
        <v/>
      </c>
      <c r="R454" s="157" t="str">
        <f>ifna(VLookup(H454, Sv!A:B, 2, 0),"")</f>
        <v/>
      </c>
      <c r="S454" s="42" t="str">
        <f t="shared" si="2"/>
        <v>latias</v>
      </c>
    </row>
    <row r="455" ht="31.5" customHeight="1">
      <c r="A455" s="146">
        <v>454.0</v>
      </c>
      <c r="B455" s="146">
        <v>1.0</v>
      </c>
      <c r="C455" s="146">
        <v>17.0</v>
      </c>
      <c r="D455" s="146">
        <v>12.0</v>
      </c>
      <c r="E455" s="146">
        <v>2.0</v>
      </c>
      <c r="F455" s="146">
        <v>6.0</v>
      </c>
      <c r="G455" s="147" t="str">
        <f>ifna(VLookup(S455,Shiny!B:C, 2, 0),"")</f>
        <v/>
      </c>
      <c r="H455" s="159" t="s">
        <v>487</v>
      </c>
      <c r="I455" s="160">
        <v>381.0</v>
      </c>
      <c r="J455" s="151">
        <f>IFNA(VLOOKUP(S455,'Imported Index'!C:D,2,0),1)</f>
        <v>1</v>
      </c>
      <c r="K455" s="148"/>
      <c r="L455" s="148"/>
      <c r="M455" s="147"/>
      <c r="N455" s="147"/>
      <c r="O455" s="148">
        <f>ifna(VLookup(H455, SwSh!A:B, 2, 0),"")</f>
        <v>381</v>
      </c>
      <c r="P455" s="161">
        <f t="shared" si="13"/>
        <v>381</v>
      </c>
      <c r="Q455" s="148" t="str">
        <f>ifna(VLookup(H455, PLA!A:C, 3, 0),"")</f>
        <v/>
      </c>
      <c r="R455" s="148" t="str">
        <f>ifna(VLookup(H455, Sv!A:B, 2, 0),"")</f>
        <v/>
      </c>
      <c r="S455" s="147" t="str">
        <f t="shared" si="2"/>
        <v>latios</v>
      </c>
    </row>
    <row r="456" ht="31.5" customHeight="1">
      <c r="A456" s="85">
        <v>455.0</v>
      </c>
      <c r="B456" s="85">
        <v>1.0</v>
      </c>
      <c r="C456" s="85">
        <v>17.0</v>
      </c>
      <c r="D456" s="85">
        <v>13.0</v>
      </c>
      <c r="E456" s="85">
        <v>3.0</v>
      </c>
      <c r="F456" s="85">
        <v>1.0</v>
      </c>
      <c r="G456" s="42" t="str">
        <f>ifna(VLookup(S456,Shiny!B:C, 2, 0),"")</f>
        <v/>
      </c>
      <c r="H456" s="154" t="s">
        <v>488</v>
      </c>
      <c r="I456" s="155">
        <v>382.0</v>
      </c>
      <c r="J456" s="156">
        <f>IFNA(VLOOKUP(S456,'Imported Index'!C:D,2,0),1)</f>
        <v>1</v>
      </c>
      <c r="K456" s="157"/>
      <c r="L456" s="157"/>
      <c r="M456" s="42"/>
      <c r="N456" s="42"/>
      <c r="O456" s="157">
        <f>ifna(VLookup(H456, SwSh!A:B, 2, 0),"")</f>
        <v>382</v>
      </c>
      <c r="P456" s="158">
        <f t="shared" si="13"/>
        <v>382</v>
      </c>
      <c r="Q456" s="157" t="str">
        <f>ifna(VLookup(H456, PLA!A:C, 3, 0),"")</f>
        <v/>
      </c>
      <c r="R456" s="157" t="str">
        <f>ifna(VLookup(H456, Sv!A:B, 2, 0),"")</f>
        <v/>
      </c>
      <c r="S456" s="42" t="str">
        <f t="shared" si="2"/>
        <v>kyogre</v>
      </c>
    </row>
    <row r="457" ht="31.5" customHeight="1">
      <c r="A457" s="146">
        <v>456.0</v>
      </c>
      <c r="B457" s="146">
        <v>1.0</v>
      </c>
      <c r="C457" s="146">
        <v>17.0</v>
      </c>
      <c r="D457" s="146">
        <v>14.0</v>
      </c>
      <c r="E457" s="146">
        <v>3.0</v>
      </c>
      <c r="F457" s="146">
        <v>2.0</v>
      </c>
      <c r="G457" s="147" t="str">
        <f>ifna(VLookup(S457,Shiny!B:C, 2, 0),"")</f>
        <v/>
      </c>
      <c r="H457" s="159" t="s">
        <v>489</v>
      </c>
      <c r="I457" s="160">
        <v>383.0</v>
      </c>
      <c r="J457" s="151">
        <f>IFNA(VLOOKUP(S457,'Imported Index'!C:D,2,0),1)</f>
        <v>1</v>
      </c>
      <c r="K457" s="148"/>
      <c r="L457" s="148"/>
      <c r="M457" s="147"/>
      <c r="N457" s="147"/>
      <c r="O457" s="148">
        <f>ifna(VLookup(H457, SwSh!A:B, 2, 0),"")</f>
        <v>383</v>
      </c>
      <c r="P457" s="161">
        <f t="shared" si="13"/>
        <v>383</v>
      </c>
      <c r="Q457" s="148" t="str">
        <f>ifna(VLookup(H457, PLA!A:C, 3, 0),"")</f>
        <v/>
      </c>
      <c r="R457" s="148" t="str">
        <f>ifna(VLookup(H457, Sv!A:B, 2, 0),"")</f>
        <v/>
      </c>
      <c r="S457" s="147" t="str">
        <f t="shared" si="2"/>
        <v>groudon</v>
      </c>
    </row>
    <row r="458" ht="31.5" customHeight="1">
      <c r="A458" s="85">
        <v>457.0</v>
      </c>
      <c r="B458" s="85">
        <v>1.0</v>
      </c>
      <c r="C458" s="85">
        <v>17.0</v>
      </c>
      <c r="D458" s="85">
        <v>15.0</v>
      </c>
      <c r="E458" s="85">
        <v>3.0</v>
      </c>
      <c r="F458" s="85">
        <v>3.0</v>
      </c>
      <c r="G458" s="42" t="str">
        <f>ifna(VLookup(S458,Shiny!B:C, 2, 0),"")</f>
        <v/>
      </c>
      <c r="H458" s="154" t="s">
        <v>490</v>
      </c>
      <c r="I458" s="155">
        <v>384.0</v>
      </c>
      <c r="J458" s="156">
        <f>IFNA(VLOOKUP(S458,'Imported Index'!C:D,2,0),1)</f>
        <v>1</v>
      </c>
      <c r="K458" s="157"/>
      <c r="L458" s="157"/>
      <c r="M458" s="42"/>
      <c r="N458" s="42"/>
      <c r="O458" s="157">
        <f>ifna(VLookup(H458, SwSh!A:B, 2, 0),"")</f>
        <v>384</v>
      </c>
      <c r="P458" s="158">
        <f t="shared" si="13"/>
        <v>384</v>
      </c>
      <c r="Q458" s="157" t="str">
        <f>ifna(VLookup(H458, PLA!A:C, 3, 0),"")</f>
        <v/>
      </c>
      <c r="R458" s="157" t="str">
        <f>ifna(VLookup(H458, Sv!A:B, 2, 0),"")</f>
        <v/>
      </c>
      <c r="S458" s="42" t="str">
        <f t="shared" si="2"/>
        <v>rayquaza</v>
      </c>
    </row>
    <row r="459" ht="31.5" customHeight="1">
      <c r="A459" s="146">
        <v>458.0</v>
      </c>
      <c r="B459" s="146">
        <v>1.0</v>
      </c>
      <c r="C459" s="146">
        <v>17.0</v>
      </c>
      <c r="D459" s="146">
        <v>16.0</v>
      </c>
      <c r="E459" s="146">
        <v>3.0</v>
      </c>
      <c r="F459" s="146">
        <v>4.0</v>
      </c>
      <c r="G459" s="147" t="str">
        <f>ifna(VLookup(S459,Shiny!B:C, 2, 0),"")</f>
        <v/>
      </c>
      <c r="H459" s="159" t="s">
        <v>491</v>
      </c>
      <c r="I459" s="160">
        <v>385.0</v>
      </c>
      <c r="J459" s="151">
        <f>IFNA(VLOOKUP(S459,'Imported Index'!C:D,2,0),1)</f>
        <v>1</v>
      </c>
      <c r="K459" s="148"/>
      <c r="L459" s="148"/>
      <c r="M459" s="147"/>
      <c r="N459" s="147"/>
      <c r="O459" s="148">
        <f>ifna(VLookup(H459, SwSh!A:B, 2, 0),"")</f>
        <v>385</v>
      </c>
      <c r="P459" s="161">
        <f t="shared" si="13"/>
        <v>385</v>
      </c>
      <c r="Q459" s="148" t="str">
        <f>ifna(VLookup(H459, PLA!A:C, 3, 0),"")</f>
        <v/>
      </c>
      <c r="R459" s="148" t="str">
        <f>ifna(VLookup(H459, Sv!A:B, 2, 0),"")</f>
        <v/>
      </c>
      <c r="S459" s="147" t="str">
        <f t="shared" si="2"/>
        <v>jirachi</v>
      </c>
    </row>
    <row r="460" ht="31.5" customHeight="1">
      <c r="A460" s="85">
        <v>459.0</v>
      </c>
      <c r="B460" s="85">
        <v>1.0</v>
      </c>
      <c r="C460" s="85">
        <v>17.0</v>
      </c>
      <c r="D460" s="85">
        <v>17.0</v>
      </c>
      <c r="E460" s="85">
        <v>3.0</v>
      </c>
      <c r="F460" s="85">
        <v>5.0</v>
      </c>
      <c r="G460" s="42" t="str">
        <f>ifna(VLookup(S460,Shiny!B:C, 2, 0),"")</f>
        <v/>
      </c>
      <c r="H460" s="154" t="s">
        <v>492</v>
      </c>
      <c r="I460" s="155">
        <v>386.0</v>
      </c>
      <c r="J460" s="156">
        <f>IFNA(VLOOKUP(S460,'Imported Index'!C:D,2,0),1)</f>
        <v>1</v>
      </c>
      <c r="K460" s="157"/>
      <c r="L460" s="157" t="s">
        <v>493</v>
      </c>
      <c r="M460" s="85"/>
      <c r="N460" s="42"/>
      <c r="O460" s="157" t="str">
        <f>ifna(VLookup(H460, SwSh!A:B, 2, 0),"")</f>
        <v/>
      </c>
      <c r="P460" s="158">
        <f t="shared" si="13"/>
        <v>386</v>
      </c>
      <c r="Q460" s="157" t="str">
        <f>ifna(VLookup(H460, PLA!A:C, 3, 0),"")</f>
        <v/>
      </c>
      <c r="R460" s="157" t="str">
        <f>ifna(VLookup(H460, Sv!A:B, 2, 0),"")</f>
        <v/>
      </c>
      <c r="S460" s="42" t="str">
        <f t="shared" si="2"/>
        <v>deoxys</v>
      </c>
    </row>
    <row r="461" ht="31.5" customHeight="1">
      <c r="A461" s="146">
        <v>460.0</v>
      </c>
      <c r="B461" s="146">
        <v>1.0</v>
      </c>
      <c r="C461" s="146">
        <v>17.0</v>
      </c>
      <c r="D461" s="146">
        <v>18.0</v>
      </c>
      <c r="E461" s="146">
        <v>3.0</v>
      </c>
      <c r="F461" s="146">
        <v>6.0</v>
      </c>
      <c r="G461" s="147" t="str">
        <f>ifna(VLookup(S461,Shiny!B:C, 2, 0),"")</f>
        <v/>
      </c>
      <c r="H461" s="159" t="s">
        <v>492</v>
      </c>
      <c r="I461" s="160">
        <v>386.0</v>
      </c>
      <c r="J461" s="151">
        <f>IFNA(VLOOKUP(S461,'Imported Index'!C:D,2,0),1)</f>
        <v>1</v>
      </c>
      <c r="K461" s="148"/>
      <c r="L461" s="148" t="s">
        <v>494</v>
      </c>
      <c r="M461" s="146">
        <v>-1.0</v>
      </c>
      <c r="N461" s="147"/>
      <c r="O461" s="148" t="str">
        <f>ifna(VLookup(H461, SwSh!A:B, 2, 0),"")</f>
        <v/>
      </c>
      <c r="P461" s="161">
        <f t="shared" si="13"/>
        <v>386</v>
      </c>
      <c r="Q461" s="148" t="str">
        <f>ifna(VLookup(H461, PLA!A:C, 3, 0),"")</f>
        <v/>
      </c>
      <c r="R461" s="148" t="str">
        <f>ifna(VLookup(H461, Sv!A:B, 2, 0),"")</f>
        <v/>
      </c>
      <c r="S461" s="147" t="str">
        <f t="shared" si="2"/>
        <v>deoxys-1</v>
      </c>
    </row>
    <row r="462" ht="31.5" customHeight="1">
      <c r="A462" s="85">
        <v>461.0</v>
      </c>
      <c r="B462" s="85">
        <v>1.0</v>
      </c>
      <c r="C462" s="85">
        <v>17.0</v>
      </c>
      <c r="D462" s="85">
        <v>19.0</v>
      </c>
      <c r="E462" s="85">
        <v>4.0</v>
      </c>
      <c r="F462" s="85">
        <v>1.0</v>
      </c>
      <c r="G462" s="42" t="str">
        <f>ifna(VLookup(S462,Shiny!B:C, 2, 0),"")</f>
        <v/>
      </c>
      <c r="H462" s="154" t="s">
        <v>492</v>
      </c>
      <c r="I462" s="155">
        <v>386.0</v>
      </c>
      <c r="J462" s="156">
        <f>IFNA(VLOOKUP(S462,'Imported Index'!C:D,2,0),1)</f>
        <v>1</v>
      </c>
      <c r="K462" s="157"/>
      <c r="L462" s="157" t="s">
        <v>495</v>
      </c>
      <c r="M462" s="85">
        <v>-2.0</v>
      </c>
      <c r="N462" s="42"/>
      <c r="O462" s="157" t="str">
        <f>ifna(VLookup(H462, SwSh!A:B, 2, 0),"")</f>
        <v/>
      </c>
      <c r="P462" s="158">
        <f t="shared" si="13"/>
        <v>386</v>
      </c>
      <c r="Q462" s="157" t="str">
        <f>ifna(VLookup(H462, PLA!A:C, 3, 0),"")</f>
        <v/>
      </c>
      <c r="R462" s="157" t="str">
        <f>ifna(VLookup(H462, Sv!A:B, 2, 0),"")</f>
        <v/>
      </c>
      <c r="S462" s="42" t="str">
        <f t="shared" si="2"/>
        <v>deoxys-2</v>
      </c>
    </row>
    <row r="463" ht="31.5" customHeight="1">
      <c r="A463" s="146">
        <v>462.0</v>
      </c>
      <c r="B463" s="146">
        <v>1.0</v>
      </c>
      <c r="C463" s="146">
        <v>17.0</v>
      </c>
      <c r="D463" s="146">
        <v>20.0</v>
      </c>
      <c r="E463" s="146">
        <v>4.0</v>
      </c>
      <c r="F463" s="146">
        <v>2.0</v>
      </c>
      <c r="G463" s="147" t="str">
        <f>ifna(VLookup(S463,Shiny!B:C, 2, 0),"")</f>
        <v/>
      </c>
      <c r="H463" s="159" t="s">
        <v>492</v>
      </c>
      <c r="I463" s="160">
        <v>386.0</v>
      </c>
      <c r="J463" s="151">
        <f>IFNA(VLOOKUP(S463,'Imported Index'!C:D,2,0),1)</f>
        <v>1</v>
      </c>
      <c r="K463" s="148"/>
      <c r="L463" s="148" t="s">
        <v>496</v>
      </c>
      <c r="M463" s="146">
        <v>-3.0</v>
      </c>
      <c r="N463" s="147"/>
      <c r="O463" s="148" t="str">
        <f>ifna(VLookup(H463, SwSh!A:B, 2, 0),"")</f>
        <v/>
      </c>
      <c r="P463" s="161">
        <f t="shared" si="13"/>
        <v>386</v>
      </c>
      <c r="Q463" s="148" t="str">
        <f>ifna(VLookup(H463, PLA!A:C, 3, 0),"")</f>
        <v/>
      </c>
      <c r="R463" s="148" t="str">
        <f>ifna(VLookup(H463, Sv!A:B, 2, 0),"")</f>
        <v/>
      </c>
      <c r="S463" s="147" t="str">
        <f t="shared" si="2"/>
        <v>deoxys-3</v>
      </c>
    </row>
    <row r="464" ht="31.5" customHeight="1">
      <c r="A464" s="85">
        <v>463.0</v>
      </c>
      <c r="B464" s="85"/>
      <c r="C464" s="85"/>
      <c r="D464" s="85"/>
      <c r="E464" s="85"/>
      <c r="F464" s="85"/>
      <c r="G464" s="42" t="str">
        <f>ifna(VLookup(S464,Shiny!B:C, 2, 0),"")</f>
        <v/>
      </c>
      <c r="H464" s="166" t="s">
        <v>229</v>
      </c>
      <c r="I464" s="167"/>
      <c r="J464" s="156">
        <f>IFNA(VLOOKUP(S464,'Imported Index'!C:D,2,0),1)</f>
        <v>1</v>
      </c>
      <c r="K464" s="157"/>
      <c r="L464" s="157"/>
      <c r="M464" s="42"/>
      <c r="N464" s="42"/>
      <c r="O464" s="157" t="str">
        <f>ifna(VLookup(H464, SwSh!A:B, 2, 0),"")</f>
        <v/>
      </c>
      <c r="P464" s="162" t="str">
        <f t="shared" si="13"/>
        <v/>
      </c>
      <c r="Q464" s="157" t="str">
        <f>ifna(VLookup(H464, PLA!A:C, 3, 0),"")</f>
        <v/>
      </c>
      <c r="R464" s="157" t="str">
        <f>ifna(VLookup(H464, Sv!A:B, 2, 0),"")</f>
        <v/>
      </c>
      <c r="S464" s="42" t="str">
        <f t="shared" si="2"/>
        <v>gen</v>
      </c>
    </row>
    <row r="465" ht="31.5" customHeight="1">
      <c r="A465" s="146">
        <v>464.0</v>
      </c>
      <c r="B465" s="146">
        <v>1.0</v>
      </c>
      <c r="C465" s="146">
        <v>18.0</v>
      </c>
      <c r="D465" s="146">
        <v>1.0</v>
      </c>
      <c r="E465" s="146">
        <v>1.0</v>
      </c>
      <c r="F465" s="146">
        <v>1.0</v>
      </c>
      <c r="G465" s="147" t="str">
        <f>ifna(VLookup(S465,Shiny!B:C, 2, 0),"")</f>
        <v/>
      </c>
      <c r="H465" s="159" t="s">
        <v>497</v>
      </c>
      <c r="I465" s="160">
        <v>387.0</v>
      </c>
      <c r="J465" s="151">
        <f>IFNA(VLOOKUP(S465,'Imported Index'!C:D,2,0),1)</f>
        <v>1</v>
      </c>
      <c r="K465" s="148"/>
      <c r="L465" s="148"/>
      <c r="M465" s="147"/>
      <c r="N465" s="147"/>
      <c r="O465" s="148" t="str">
        <f>ifna(VLookup(H465, SwSh!A:B, 2, 0),"")</f>
        <v/>
      </c>
      <c r="P465" s="161">
        <f t="shared" si="13"/>
        <v>387</v>
      </c>
      <c r="Q465" s="148">
        <f>ifna(VLookup(H465, PLA!A:C, 3, 0),"")</f>
        <v>130</v>
      </c>
      <c r="R465" s="148" t="str">
        <f>ifna(VLookup(H465, Sv!A:B, 2, 0),"")</f>
        <v>I?</v>
      </c>
      <c r="S465" s="147" t="str">
        <f t="shared" si="2"/>
        <v>turtwig</v>
      </c>
    </row>
    <row r="466" ht="31.5" customHeight="1">
      <c r="A466" s="85">
        <v>465.0</v>
      </c>
      <c r="B466" s="85">
        <v>1.0</v>
      </c>
      <c r="C466" s="85">
        <v>18.0</v>
      </c>
      <c r="D466" s="85">
        <v>2.0</v>
      </c>
      <c r="E466" s="85">
        <v>1.0</v>
      </c>
      <c r="F466" s="85">
        <v>2.0</v>
      </c>
      <c r="G466" s="42" t="str">
        <f>ifna(VLookup(S466,Shiny!B:C, 2, 0),"")</f>
        <v/>
      </c>
      <c r="H466" s="154" t="s">
        <v>498</v>
      </c>
      <c r="I466" s="155">
        <v>388.0</v>
      </c>
      <c r="J466" s="156">
        <f>IFNA(VLOOKUP(S466,'Imported Index'!C:D,2,0),1)</f>
        <v>1</v>
      </c>
      <c r="K466" s="157"/>
      <c r="L466" s="157"/>
      <c r="M466" s="42"/>
      <c r="N466" s="42"/>
      <c r="O466" s="157" t="str">
        <f>ifna(VLookup(H466, SwSh!A:B, 2, 0),"")</f>
        <v/>
      </c>
      <c r="P466" s="158">
        <f t="shared" si="13"/>
        <v>388</v>
      </c>
      <c r="Q466" s="157">
        <f>ifna(VLookup(H466, PLA!A:C, 3, 0),"")</f>
        <v>131</v>
      </c>
      <c r="R466" s="157" t="str">
        <f>ifna(VLookup(H466, Sv!A:B, 2, 0),"")</f>
        <v>I?</v>
      </c>
      <c r="S466" s="42" t="str">
        <f t="shared" si="2"/>
        <v>grotle</v>
      </c>
    </row>
    <row r="467" ht="31.5" customHeight="1">
      <c r="A467" s="146">
        <v>466.0</v>
      </c>
      <c r="B467" s="146">
        <v>1.0</v>
      </c>
      <c r="C467" s="146">
        <v>18.0</v>
      </c>
      <c r="D467" s="146">
        <v>3.0</v>
      </c>
      <c r="E467" s="146">
        <v>1.0</v>
      </c>
      <c r="F467" s="146">
        <v>3.0</v>
      </c>
      <c r="G467" s="147" t="str">
        <f>ifna(VLookup(S467,Shiny!B:C, 2, 0),"")</f>
        <v/>
      </c>
      <c r="H467" s="159" t="s">
        <v>499</v>
      </c>
      <c r="I467" s="160">
        <v>389.0</v>
      </c>
      <c r="J467" s="151">
        <f>IFNA(VLOOKUP(S467,'Imported Index'!C:D,2,0),1)</f>
        <v>1</v>
      </c>
      <c r="K467" s="148"/>
      <c r="L467" s="148"/>
      <c r="M467" s="147"/>
      <c r="N467" s="147"/>
      <c r="O467" s="148" t="str">
        <f>ifna(VLookup(H467, SwSh!A:B, 2, 0),"")</f>
        <v/>
      </c>
      <c r="P467" s="161">
        <f t="shared" si="13"/>
        <v>389</v>
      </c>
      <c r="Q467" s="148">
        <f>ifna(VLookup(H467, PLA!A:C, 3, 0),"")</f>
        <v>132</v>
      </c>
      <c r="R467" s="148" t="str">
        <f>ifna(VLookup(H467, Sv!A:B, 2, 0),"")</f>
        <v>I?</v>
      </c>
      <c r="S467" s="147" t="str">
        <f t="shared" si="2"/>
        <v>torterra</v>
      </c>
    </row>
    <row r="468" ht="31.5" customHeight="1">
      <c r="A468" s="85">
        <v>467.0</v>
      </c>
      <c r="B468" s="85">
        <v>1.0</v>
      </c>
      <c r="C468" s="85">
        <v>18.0</v>
      </c>
      <c r="D468" s="85">
        <v>4.0</v>
      </c>
      <c r="E468" s="85">
        <v>1.0</v>
      </c>
      <c r="F468" s="85">
        <v>4.0</v>
      </c>
      <c r="G468" s="42" t="str">
        <f>ifna(VLookup(S468,Shiny!B:C, 2, 0),"")</f>
        <v/>
      </c>
      <c r="H468" s="154" t="s">
        <v>500</v>
      </c>
      <c r="I468" s="155">
        <v>390.0</v>
      </c>
      <c r="J468" s="156">
        <f>IFNA(VLOOKUP(S468,'Imported Index'!C:D,2,0),1)</f>
        <v>1</v>
      </c>
      <c r="K468" s="157"/>
      <c r="L468" s="157"/>
      <c r="M468" s="42"/>
      <c r="N468" s="42"/>
      <c r="O468" s="157" t="str">
        <f>ifna(VLookup(H468, SwSh!A:B, 2, 0),"")</f>
        <v/>
      </c>
      <c r="P468" s="158">
        <f t="shared" si="13"/>
        <v>390</v>
      </c>
      <c r="Q468" s="157">
        <f>ifna(VLookup(H468, PLA!A:C, 3, 0),"")</f>
        <v>61</v>
      </c>
      <c r="R468" s="157" t="str">
        <f>ifna(VLookup(H468, Sv!A:B, 2, 0),"")</f>
        <v>I?</v>
      </c>
      <c r="S468" s="42" t="str">
        <f t="shared" si="2"/>
        <v>chimchar</v>
      </c>
    </row>
    <row r="469" ht="31.5" customHeight="1">
      <c r="A469" s="146">
        <v>468.0</v>
      </c>
      <c r="B469" s="146">
        <v>1.0</v>
      </c>
      <c r="C469" s="146">
        <v>18.0</v>
      </c>
      <c r="D469" s="146">
        <v>5.0</v>
      </c>
      <c r="E469" s="146">
        <v>1.0</v>
      </c>
      <c r="F469" s="146">
        <v>5.0</v>
      </c>
      <c r="G469" s="147" t="str">
        <f>ifna(VLookup(S469,Shiny!B:C, 2, 0),"")</f>
        <v/>
      </c>
      <c r="H469" s="159" t="s">
        <v>501</v>
      </c>
      <c r="I469" s="160">
        <v>391.0</v>
      </c>
      <c r="J469" s="151">
        <f>IFNA(VLOOKUP(S469,'Imported Index'!C:D,2,0),1)</f>
        <v>1</v>
      </c>
      <c r="K469" s="148"/>
      <c r="L469" s="148"/>
      <c r="M469" s="147"/>
      <c r="N469" s="147"/>
      <c r="O469" s="148" t="str">
        <f>ifna(VLookup(H469, SwSh!A:B, 2, 0),"")</f>
        <v/>
      </c>
      <c r="P469" s="161">
        <f t="shared" si="13"/>
        <v>391</v>
      </c>
      <c r="Q469" s="148">
        <f>ifna(VLookup(H469, PLA!A:C, 3, 0),"")</f>
        <v>62</v>
      </c>
      <c r="R469" s="148" t="str">
        <f>ifna(VLookup(H469, Sv!A:B, 2, 0),"")</f>
        <v>I?</v>
      </c>
      <c r="S469" s="147" t="str">
        <f t="shared" si="2"/>
        <v>monferno</v>
      </c>
    </row>
    <row r="470" ht="31.5" customHeight="1">
      <c r="A470" s="85">
        <v>469.0</v>
      </c>
      <c r="B470" s="85">
        <v>1.0</v>
      </c>
      <c r="C470" s="85">
        <v>18.0</v>
      </c>
      <c r="D470" s="85">
        <v>6.0</v>
      </c>
      <c r="E470" s="85">
        <v>1.0</v>
      </c>
      <c r="F470" s="85">
        <v>6.0</v>
      </c>
      <c r="G470" s="42" t="str">
        <f>ifna(VLookup(S470,Shiny!B:C, 2, 0),"")</f>
        <v/>
      </c>
      <c r="H470" s="154" t="s">
        <v>502</v>
      </c>
      <c r="I470" s="155">
        <v>392.0</v>
      </c>
      <c r="J470" s="156">
        <f>IFNA(VLOOKUP(S470,'Imported Index'!C:D,2,0),1)</f>
        <v>1</v>
      </c>
      <c r="K470" s="157"/>
      <c r="L470" s="157"/>
      <c r="M470" s="42"/>
      <c r="N470" s="42"/>
      <c r="O470" s="157" t="str">
        <f>ifna(VLookup(H470, SwSh!A:B, 2, 0),"")</f>
        <v/>
      </c>
      <c r="P470" s="158">
        <f t="shared" si="13"/>
        <v>392</v>
      </c>
      <c r="Q470" s="157">
        <f>ifna(VLookup(H470, PLA!A:C, 3, 0),"")</f>
        <v>63</v>
      </c>
      <c r="R470" s="157" t="str">
        <f>ifna(VLookup(H470, Sv!A:B, 2, 0),"")</f>
        <v>I?</v>
      </c>
      <c r="S470" s="42" t="str">
        <f t="shared" si="2"/>
        <v>infernape</v>
      </c>
    </row>
    <row r="471" ht="31.5" customHeight="1">
      <c r="A471" s="146">
        <v>470.0</v>
      </c>
      <c r="B471" s="146">
        <v>1.0</v>
      </c>
      <c r="C471" s="146">
        <v>18.0</v>
      </c>
      <c r="D471" s="146">
        <v>7.0</v>
      </c>
      <c r="E471" s="146">
        <v>2.0</v>
      </c>
      <c r="F471" s="146">
        <v>1.0</v>
      </c>
      <c r="G471" s="147" t="str">
        <f>ifna(VLookup(S471,Shiny!B:C, 2, 0),"")</f>
        <v/>
      </c>
      <c r="H471" s="159" t="s">
        <v>503</v>
      </c>
      <c r="I471" s="160">
        <v>393.0</v>
      </c>
      <c r="J471" s="151">
        <f>IFNA(VLOOKUP(S471,'Imported Index'!C:D,2,0),1)</f>
        <v>1</v>
      </c>
      <c r="K471" s="148"/>
      <c r="L471" s="148"/>
      <c r="M471" s="147"/>
      <c r="N471" s="147"/>
      <c r="O471" s="148" t="str">
        <f>ifna(VLookup(H471, SwSh!A:B, 2, 0),"")</f>
        <v/>
      </c>
      <c r="P471" s="161">
        <f t="shared" si="13"/>
        <v>393</v>
      </c>
      <c r="Q471" s="148">
        <f>ifna(VLookup(H471, PLA!A:C, 3, 0),"")</f>
        <v>161</v>
      </c>
      <c r="R471" s="148" t="str">
        <f>ifna(VLookup(H471, Sv!A:B, 2, 0),"")</f>
        <v>I?</v>
      </c>
      <c r="S471" s="147" t="str">
        <f t="shared" si="2"/>
        <v>piplup</v>
      </c>
    </row>
    <row r="472" ht="31.5" customHeight="1">
      <c r="A472" s="85">
        <v>471.0</v>
      </c>
      <c r="B472" s="85">
        <v>1.0</v>
      </c>
      <c r="C472" s="85">
        <v>18.0</v>
      </c>
      <c r="D472" s="85">
        <v>8.0</v>
      </c>
      <c r="E472" s="85">
        <v>2.0</v>
      </c>
      <c r="F472" s="85">
        <v>2.0</v>
      </c>
      <c r="G472" s="42" t="str">
        <f>ifna(VLookup(S472,Shiny!B:C, 2, 0),"")</f>
        <v/>
      </c>
      <c r="H472" s="154" t="s">
        <v>504</v>
      </c>
      <c r="I472" s="155">
        <v>394.0</v>
      </c>
      <c r="J472" s="156">
        <f>IFNA(VLOOKUP(S472,'Imported Index'!C:D,2,0),1)</f>
        <v>1</v>
      </c>
      <c r="K472" s="157"/>
      <c r="L472" s="157"/>
      <c r="M472" s="42"/>
      <c r="N472" s="42"/>
      <c r="O472" s="157" t="str">
        <f>ifna(VLookup(H472, SwSh!A:B, 2, 0),"")</f>
        <v/>
      </c>
      <c r="P472" s="158">
        <f t="shared" si="13"/>
        <v>394</v>
      </c>
      <c r="Q472" s="157">
        <f>ifna(VLookup(H472, PLA!A:C, 3, 0),"")</f>
        <v>162</v>
      </c>
      <c r="R472" s="157" t="str">
        <f>ifna(VLookup(H472, Sv!A:B, 2, 0),"")</f>
        <v>I?</v>
      </c>
      <c r="S472" s="42" t="str">
        <f t="shared" si="2"/>
        <v>prinplup</v>
      </c>
    </row>
    <row r="473" ht="31.5" customHeight="1">
      <c r="A473" s="146">
        <v>472.0</v>
      </c>
      <c r="B473" s="146">
        <v>1.0</v>
      </c>
      <c r="C473" s="146">
        <v>18.0</v>
      </c>
      <c r="D473" s="146">
        <v>9.0</v>
      </c>
      <c r="E473" s="146">
        <v>2.0</v>
      </c>
      <c r="F473" s="146">
        <v>3.0</v>
      </c>
      <c r="G473" s="147" t="str">
        <f>ifna(VLookup(S473,Shiny!B:C, 2, 0),"")</f>
        <v/>
      </c>
      <c r="H473" s="159" t="s">
        <v>505</v>
      </c>
      <c r="I473" s="160">
        <v>395.0</v>
      </c>
      <c r="J473" s="151">
        <f>IFNA(VLOOKUP(S473,'Imported Index'!C:D,2,0),1)</f>
        <v>1</v>
      </c>
      <c r="K473" s="148"/>
      <c r="L473" s="148"/>
      <c r="M473" s="147"/>
      <c r="N473" s="147"/>
      <c r="O473" s="148" t="str">
        <f>ifna(VLookup(H473, SwSh!A:B, 2, 0),"")</f>
        <v/>
      </c>
      <c r="P473" s="161">
        <f t="shared" si="13"/>
        <v>395</v>
      </c>
      <c r="Q473" s="148">
        <f>ifna(VLookup(H473, PLA!A:C, 3, 0),"")</f>
        <v>163</v>
      </c>
      <c r="R473" s="148" t="str">
        <f>ifna(VLookup(H473, Sv!A:B, 2, 0),"")</f>
        <v>I?</v>
      </c>
      <c r="S473" s="147" t="str">
        <f t="shared" si="2"/>
        <v>empoleon</v>
      </c>
    </row>
    <row r="474" ht="31.5" customHeight="1">
      <c r="A474" s="85">
        <v>473.0</v>
      </c>
      <c r="B474" s="85">
        <v>1.0</v>
      </c>
      <c r="C474" s="85">
        <v>18.0</v>
      </c>
      <c r="D474" s="85">
        <v>10.0</v>
      </c>
      <c r="E474" s="85">
        <v>2.0</v>
      </c>
      <c r="F474" s="85">
        <v>4.0</v>
      </c>
      <c r="G474" s="42" t="str">
        <f>ifna(VLookup(S474,Shiny!B:C, 2, 0),"")</f>
        <v/>
      </c>
      <c r="H474" s="154" t="s">
        <v>506</v>
      </c>
      <c r="I474" s="155">
        <v>396.0</v>
      </c>
      <c r="J474" s="156">
        <f>IFNA(VLOOKUP(S474,'Imported Index'!C:D,2,0),1)</f>
        <v>1</v>
      </c>
      <c r="K474" s="156"/>
      <c r="L474" s="157"/>
      <c r="M474" s="42"/>
      <c r="N474" s="42"/>
      <c r="O474" s="157" t="str">
        <f>ifna(VLookup(H474, SwSh!A:B, 2, 0),"")</f>
        <v/>
      </c>
      <c r="P474" s="158">
        <f t="shared" si="13"/>
        <v>396</v>
      </c>
      <c r="Q474" s="157">
        <f>ifna(VLookup(H474, PLA!A:C, 3, 0),"")</f>
        <v>12</v>
      </c>
      <c r="R474" s="157">
        <f>ifna(VLookup(H474, Sv!A:B, 2, 0),"")</f>
        <v>97</v>
      </c>
      <c r="S474" s="42" t="str">
        <f t="shared" si="2"/>
        <v>starly</v>
      </c>
    </row>
    <row r="475" ht="31.5" customHeight="1">
      <c r="A475" s="146">
        <v>474.0</v>
      </c>
      <c r="B475" s="146">
        <v>1.0</v>
      </c>
      <c r="C475" s="146">
        <v>18.0</v>
      </c>
      <c r="D475" s="146">
        <v>11.0</v>
      </c>
      <c r="E475" s="146">
        <v>2.0</v>
      </c>
      <c r="F475" s="146">
        <v>5.0</v>
      </c>
      <c r="G475" s="147" t="str">
        <f>ifna(VLookup(S475,Shiny!B:C, 2, 0),"")</f>
        <v/>
      </c>
      <c r="H475" s="159" t="s">
        <v>507</v>
      </c>
      <c r="I475" s="160">
        <v>397.0</v>
      </c>
      <c r="J475" s="151">
        <f>IFNA(VLOOKUP(S475,'Imported Index'!C:D,2,0),1)</f>
        <v>1</v>
      </c>
      <c r="K475" s="151"/>
      <c r="L475" s="148"/>
      <c r="M475" s="147"/>
      <c r="N475" s="147"/>
      <c r="O475" s="148" t="str">
        <f>ifna(VLookup(H475, SwSh!A:B, 2, 0),"")</f>
        <v/>
      </c>
      <c r="P475" s="161">
        <f t="shared" si="13"/>
        <v>397</v>
      </c>
      <c r="Q475" s="148">
        <f>ifna(VLookup(H475, PLA!A:C, 3, 0),"")</f>
        <v>13</v>
      </c>
      <c r="R475" s="148">
        <f>ifna(VLookup(H475, Sv!A:B, 2, 0),"")</f>
        <v>98</v>
      </c>
      <c r="S475" s="147" t="str">
        <f t="shared" si="2"/>
        <v>staravia</v>
      </c>
    </row>
    <row r="476" ht="31.5" customHeight="1">
      <c r="A476" s="85">
        <v>475.0</v>
      </c>
      <c r="B476" s="85">
        <v>1.0</v>
      </c>
      <c r="C476" s="85">
        <v>18.0</v>
      </c>
      <c r="D476" s="85">
        <v>12.0</v>
      </c>
      <c r="E476" s="85">
        <v>2.0</v>
      </c>
      <c r="F476" s="85">
        <v>6.0</v>
      </c>
      <c r="G476" s="42" t="str">
        <f>ifna(VLookup(S476,Shiny!B:C, 2, 0),"")</f>
        <v/>
      </c>
      <c r="H476" s="154" t="s">
        <v>508</v>
      </c>
      <c r="I476" s="155">
        <v>398.0</v>
      </c>
      <c r="J476" s="156">
        <f>IFNA(VLOOKUP(S476,'Imported Index'!C:D,2,0),1)</f>
        <v>1</v>
      </c>
      <c r="K476" s="156"/>
      <c r="L476" s="157"/>
      <c r="M476" s="42"/>
      <c r="N476" s="42"/>
      <c r="O476" s="157" t="str">
        <f>ifna(VLookup(H476, SwSh!A:B, 2, 0),"")</f>
        <v/>
      </c>
      <c r="P476" s="158">
        <f t="shared" si="13"/>
        <v>398</v>
      </c>
      <c r="Q476" s="157">
        <f>ifna(VLookup(H476, PLA!A:C, 3, 0),"")</f>
        <v>14</v>
      </c>
      <c r="R476" s="157">
        <f>ifna(VLookup(H476, Sv!A:B, 2, 0),"")</f>
        <v>99</v>
      </c>
      <c r="S476" s="42" t="str">
        <f t="shared" si="2"/>
        <v>staraptor</v>
      </c>
    </row>
    <row r="477" ht="31.5" customHeight="1">
      <c r="A477" s="146">
        <v>476.0</v>
      </c>
      <c r="B477" s="146">
        <v>1.0</v>
      </c>
      <c r="C477" s="146">
        <v>18.0</v>
      </c>
      <c r="D477" s="146">
        <v>13.0</v>
      </c>
      <c r="E477" s="146">
        <v>3.0</v>
      </c>
      <c r="F477" s="146">
        <v>1.0</v>
      </c>
      <c r="G477" s="147" t="str">
        <f>ifna(VLookup(S477,Shiny!B:C, 2, 0),"")</f>
        <v/>
      </c>
      <c r="H477" s="159" t="s">
        <v>509</v>
      </c>
      <c r="I477" s="160">
        <v>399.0</v>
      </c>
      <c r="J477" s="151">
        <f>IFNA(VLOOKUP(S477,'Imported Index'!C:D,2,0),1)</f>
        <v>1</v>
      </c>
      <c r="K477" s="148"/>
      <c r="L477" s="148"/>
      <c r="M477" s="147"/>
      <c r="N477" s="147"/>
      <c r="O477" s="148" t="str">
        <f>ifna(VLookup(H477, SwSh!A:B, 2, 0),"")</f>
        <v/>
      </c>
      <c r="P477" s="161">
        <f t="shared" si="13"/>
        <v>399</v>
      </c>
      <c r="Q477" s="148">
        <f>ifna(VLookup(H477, PLA!A:C, 3, 0),"")</f>
        <v>10</v>
      </c>
      <c r="R477" s="148" t="str">
        <f>ifna(VLookup(H477, Sv!A:B, 2, 0),"")</f>
        <v/>
      </c>
      <c r="S477" s="147" t="str">
        <f t="shared" si="2"/>
        <v>bidoof</v>
      </c>
    </row>
    <row r="478" ht="31.5" customHeight="1">
      <c r="A478" s="85">
        <v>477.0</v>
      </c>
      <c r="B478" s="85">
        <v>1.0</v>
      </c>
      <c r="C478" s="85">
        <v>18.0</v>
      </c>
      <c r="D478" s="85">
        <v>14.0</v>
      </c>
      <c r="E478" s="85">
        <v>3.0</v>
      </c>
      <c r="F478" s="85">
        <v>2.0</v>
      </c>
      <c r="G478" s="42" t="str">
        <f>ifna(VLookup(S478,Shiny!B:C, 2, 0),"")</f>
        <v/>
      </c>
      <c r="H478" s="154" t="s">
        <v>510</v>
      </c>
      <c r="I478" s="155">
        <v>400.0</v>
      </c>
      <c r="J478" s="156">
        <f>IFNA(VLOOKUP(S478,'Imported Index'!C:D,2,0),1)</f>
        <v>1</v>
      </c>
      <c r="K478" s="157"/>
      <c r="L478" s="157"/>
      <c r="M478" s="42"/>
      <c r="N478" s="42"/>
      <c r="O478" s="157" t="str">
        <f>ifna(VLookup(H478, SwSh!A:B, 2, 0),"")</f>
        <v/>
      </c>
      <c r="P478" s="158">
        <f t="shared" si="13"/>
        <v>400</v>
      </c>
      <c r="Q478" s="157">
        <f>ifna(VLookup(H478, PLA!A:C, 3, 0),"")</f>
        <v>11</v>
      </c>
      <c r="R478" s="157" t="str">
        <f>ifna(VLookup(H478, Sv!A:B, 2, 0),"")</f>
        <v/>
      </c>
      <c r="S478" s="42" t="str">
        <f t="shared" si="2"/>
        <v>bibarel</v>
      </c>
    </row>
    <row r="479" ht="31.5" customHeight="1">
      <c r="A479" s="146">
        <v>478.0</v>
      </c>
      <c r="B479" s="146">
        <v>1.0</v>
      </c>
      <c r="C479" s="146">
        <v>18.0</v>
      </c>
      <c r="D479" s="146">
        <v>15.0</v>
      </c>
      <c r="E479" s="146">
        <v>3.0</v>
      </c>
      <c r="F479" s="146">
        <v>3.0</v>
      </c>
      <c r="G479" s="147" t="str">
        <f>ifna(VLookup(S479,Shiny!B:C, 2, 0),"")</f>
        <v/>
      </c>
      <c r="H479" s="159" t="s">
        <v>511</v>
      </c>
      <c r="I479" s="160">
        <v>401.0</v>
      </c>
      <c r="J479" s="151">
        <f>IFNA(VLOOKUP(S479,'Imported Index'!C:D,2,0),1)</f>
        <v>1</v>
      </c>
      <c r="K479" s="148"/>
      <c r="L479" s="148"/>
      <c r="M479" s="147"/>
      <c r="N479" s="147"/>
      <c r="O479" s="148" t="str">
        <f>ifna(VLookup(H479, SwSh!A:B, 2, 0),"")</f>
        <v/>
      </c>
      <c r="P479" s="161">
        <f t="shared" si="13"/>
        <v>401</v>
      </c>
      <c r="Q479" s="148">
        <f>ifna(VLookup(H479, PLA!A:C, 3, 0),"")</f>
        <v>39</v>
      </c>
      <c r="R479" s="148">
        <f>ifna(VLookup(H479, Sv!A:B, 2, 0),"")</f>
        <v>33</v>
      </c>
      <c r="S479" s="147" t="str">
        <f t="shared" si="2"/>
        <v>kricketot</v>
      </c>
    </row>
    <row r="480" ht="31.5" customHeight="1">
      <c r="A480" s="85">
        <v>479.0</v>
      </c>
      <c r="B480" s="85">
        <v>1.0</v>
      </c>
      <c r="C480" s="85">
        <v>18.0</v>
      </c>
      <c r="D480" s="85">
        <v>16.0</v>
      </c>
      <c r="E480" s="85">
        <v>3.0</v>
      </c>
      <c r="F480" s="85">
        <v>4.0</v>
      </c>
      <c r="G480" s="42" t="str">
        <f>ifna(VLookup(S480,Shiny!B:C, 2, 0),"")</f>
        <v/>
      </c>
      <c r="H480" s="154" t="s">
        <v>512</v>
      </c>
      <c r="I480" s="155">
        <v>402.0</v>
      </c>
      <c r="J480" s="156">
        <f>IFNA(VLOOKUP(S480,'Imported Index'!C:D,2,0),1)</f>
        <v>1</v>
      </c>
      <c r="K480" s="156"/>
      <c r="L480" s="157"/>
      <c r="M480" s="42"/>
      <c r="N480" s="42"/>
      <c r="O480" s="157" t="str">
        <f>ifna(VLookup(H480, SwSh!A:B, 2, 0),"")</f>
        <v/>
      </c>
      <c r="P480" s="158">
        <f t="shared" si="13"/>
        <v>402</v>
      </c>
      <c r="Q480" s="157">
        <f>ifna(VLookup(H480, PLA!A:C, 3, 0),"")</f>
        <v>40</v>
      </c>
      <c r="R480" s="157">
        <f>ifna(VLookup(H480, Sv!A:B, 2, 0),"")</f>
        <v>34</v>
      </c>
      <c r="S480" s="42" t="str">
        <f t="shared" si="2"/>
        <v>kricketune</v>
      </c>
    </row>
    <row r="481" ht="31.5" customHeight="1">
      <c r="A481" s="146">
        <v>480.0</v>
      </c>
      <c r="B481" s="146">
        <v>1.0</v>
      </c>
      <c r="C481" s="146">
        <v>18.0</v>
      </c>
      <c r="D481" s="146">
        <v>17.0</v>
      </c>
      <c r="E481" s="146">
        <v>3.0</v>
      </c>
      <c r="F481" s="146">
        <v>5.0</v>
      </c>
      <c r="G481" s="147" t="str">
        <f>ifna(VLookup(S481,Shiny!B:C, 2, 0),"")</f>
        <v/>
      </c>
      <c r="H481" s="159" t="s">
        <v>513</v>
      </c>
      <c r="I481" s="160">
        <v>403.0</v>
      </c>
      <c r="J481" s="151">
        <f>IFNA(VLOOKUP(S481,'Imported Index'!C:D,2,0),1)</f>
        <v>1</v>
      </c>
      <c r="K481" s="151"/>
      <c r="L481" s="148"/>
      <c r="M481" s="147"/>
      <c r="N481" s="147"/>
      <c r="O481" s="148">
        <f>ifna(VLookup(H481, SwSh!A:B, 2, 0),"")</f>
        <v>25</v>
      </c>
      <c r="P481" s="161">
        <f t="shared" si="13"/>
        <v>403</v>
      </c>
      <c r="Q481" s="148">
        <f>ifna(VLookup(H481, PLA!A:C, 3, 0),"")</f>
        <v>15</v>
      </c>
      <c r="R481" s="148">
        <f>ifna(VLookup(H481, Sv!A:B, 2, 0),"")</f>
        <v>94</v>
      </c>
      <c r="S481" s="147" t="str">
        <f t="shared" si="2"/>
        <v>shinx</v>
      </c>
    </row>
    <row r="482" ht="31.5" customHeight="1">
      <c r="A482" s="85">
        <v>481.0</v>
      </c>
      <c r="B482" s="85">
        <v>1.0</v>
      </c>
      <c r="C482" s="85">
        <v>18.0</v>
      </c>
      <c r="D482" s="85">
        <v>18.0</v>
      </c>
      <c r="E482" s="85">
        <v>3.0</v>
      </c>
      <c r="F482" s="85">
        <v>6.0</v>
      </c>
      <c r="G482" s="42" t="str">
        <f>ifna(VLookup(S482,Shiny!B:C, 2, 0),"")</f>
        <v/>
      </c>
      <c r="H482" s="154" t="s">
        <v>514</v>
      </c>
      <c r="I482" s="155">
        <v>404.0</v>
      </c>
      <c r="J482" s="156">
        <f>IFNA(VLOOKUP(S482,'Imported Index'!C:D,2,0),1)</f>
        <v>1</v>
      </c>
      <c r="K482" s="156"/>
      <c r="L482" s="157"/>
      <c r="M482" s="42"/>
      <c r="N482" s="42"/>
      <c r="O482" s="157">
        <f>ifna(VLookup(H482, SwSh!A:B, 2, 0),"")</f>
        <v>26</v>
      </c>
      <c r="P482" s="158">
        <f t="shared" si="13"/>
        <v>404</v>
      </c>
      <c r="Q482" s="157">
        <f>ifna(VLookup(H482, PLA!A:C, 3, 0),"")</f>
        <v>16</v>
      </c>
      <c r="R482" s="157">
        <f>ifna(VLookup(H482, Sv!A:B, 2, 0),"")</f>
        <v>95</v>
      </c>
      <c r="S482" s="42" t="str">
        <f t="shared" si="2"/>
        <v>luxio</v>
      </c>
    </row>
    <row r="483" ht="31.5" customHeight="1">
      <c r="A483" s="146">
        <v>482.0</v>
      </c>
      <c r="B483" s="146">
        <v>1.0</v>
      </c>
      <c r="C483" s="146">
        <v>18.0</v>
      </c>
      <c r="D483" s="146">
        <v>19.0</v>
      </c>
      <c r="E483" s="146">
        <v>4.0</v>
      </c>
      <c r="F483" s="146">
        <v>1.0</v>
      </c>
      <c r="G483" s="147" t="str">
        <f>ifna(VLookup(S483,Shiny!B:C, 2, 0),"")</f>
        <v/>
      </c>
      <c r="H483" s="159" t="s">
        <v>515</v>
      </c>
      <c r="I483" s="160">
        <v>405.0</v>
      </c>
      <c r="J483" s="151">
        <f>IFNA(VLOOKUP(S483,'Imported Index'!C:D,2,0),1)</f>
        <v>1</v>
      </c>
      <c r="K483" s="151"/>
      <c r="L483" s="148"/>
      <c r="M483" s="147"/>
      <c r="N483" s="147"/>
      <c r="O483" s="148">
        <f>ifna(VLookup(H483, SwSh!A:B, 2, 0),"")</f>
        <v>27</v>
      </c>
      <c r="P483" s="161">
        <f t="shared" si="13"/>
        <v>405</v>
      </c>
      <c r="Q483" s="148">
        <f>ifna(VLookup(H483, PLA!A:C, 3, 0),"")</f>
        <v>17</v>
      </c>
      <c r="R483" s="148">
        <f>ifna(VLookup(H483, Sv!A:B, 2, 0),"")</f>
        <v>96</v>
      </c>
      <c r="S483" s="147" t="str">
        <f t="shared" si="2"/>
        <v>luxray</v>
      </c>
    </row>
    <row r="484" ht="31.5" customHeight="1">
      <c r="A484" s="85">
        <v>483.0</v>
      </c>
      <c r="B484" s="85">
        <v>1.0</v>
      </c>
      <c r="C484" s="85">
        <v>18.0</v>
      </c>
      <c r="D484" s="85">
        <v>20.0</v>
      </c>
      <c r="E484" s="85">
        <v>4.0</v>
      </c>
      <c r="F484" s="85">
        <v>2.0</v>
      </c>
      <c r="G484" s="42" t="str">
        <f>ifna(VLookup(S484,Shiny!B:C, 2, 0),"")</f>
        <v/>
      </c>
      <c r="H484" s="154" t="s">
        <v>516</v>
      </c>
      <c r="I484" s="155">
        <v>406.0</v>
      </c>
      <c r="J484" s="156">
        <f>IFNA(VLOOKUP(S484,'Imported Index'!C:D,2,0),1)</f>
        <v>1</v>
      </c>
      <c r="K484" s="157"/>
      <c r="L484" s="157"/>
      <c r="M484" s="42"/>
      <c r="N484" s="42"/>
      <c r="O484" s="157">
        <f>ifna(VLookup(H484, SwSh!A:B, 2, 0),"")</f>
        <v>59</v>
      </c>
      <c r="P484" s="158">
        <f t="shared" si="13"/>
        <v>406</v>
      </c>
      <c r="Q484" s="157">
        <f>ifna(VLookup(H484, PLA!A:C, 3, 0),"")</f>
        <v>89</v>
      </c>
      <c r="R484" s="157" t="str">
        <f>ifna(VLookup(H484, Sv!A:B, 2, 0),"")</f>
        <v/>
      </c>
      <c r="S484" s="42" t="str">
        <f t="shared" si="2"/>
        <v>budew</v>
      </c>
    </row>
    <row r="485" ht="31.5" customHeight="1">
      <c r="A485" s="146">
        <v>484.0</v>
      </c>
      <c r="B485" s="146">
        <v>1.0</v>
      </c>
      <c r="C485" s="146">
        <v>18.0</v>
      </c>
      <c r="D485" s="146">
        <v>21.0</v>
      </c>
      <c r="E485" s="146">
        <v>4.0</v>
      </c>
      <c r="F485" s="146">
        <v>3.0</v>
      </c>
      <c r="G485" s="147" t="str">
        <f>ifna(VLookup(S485,Shiny!B:C, 2, 0),"")</f>
        <v/>
      </c>
      <c r="H485" s="159" t="s">
        <v>517</v>
      </c>
      <c r="I485" s="160">
        <v>407.0</v>
      </c>
      <c r="J485" s="151">
        <f>IFNA(VLOOKUP(S485,'Imported Index'!C:D,2,0),1)</f>
        <v>1</v>
      </c>
      <c r="K485" s="148"/>
      <c r="L485" s="148"/>
      <c r="M485" s="147"/>
      <c r="N485" s="147"/>
      <c r="O485" s="148">
        <f>ifna(VLookup(H485, SwSh!A:B, 2, 0),"")</f>
        <v>61</v>
      </c>
      <c r="P485" s="161">
        <f t="shared" si="13"/>
        <v>407</v>
      </c>
      <c r="Q485" s="148">
        <f>ifna(VLookup(H485, PLA!A:C, 3, 0),"")</f>
        <v>91</v>
      </c>
      <c r="R485" s="148" t="str">
        <f>ifna(VLookup(H485, Sv!A:B, 2, 0),"")</f>
        <v/>
      </c>
      <c r="S485" s="147" t="str">
        <f t="shared" si="2"/>
        <v>roserade</v>
      </c>
    </row>
    <row r="486" ht="31.5" customHeight="1">
      <c r="A486" s="85">
        <v>485.0</v>
      </c>
      <c r="B486" s="85">
        <v>1.0</v>
      </c>
      <c r="C486" s="85">
        <v>18.0</v>
      </c>
      <c r="D486" s="85">
        <v>22.0</v>
      </c>
      <c r="E486" s="85">
        <v>4.0</v>
      </c>
      <c r="F486" s="85">
        <v>4.0</v>
      </c>
      <c r="G486" s="42" t="str">
        <f>ifna(VLookup(S486,Shiny!B:C, 2, 0),"")</f>
        <v/>
      </c>
      <c r="H486" s="154" t="s">
        <v>518</v>
      </c>
      <c r="I486" s="155">
        <v>408.0</v>
      </c>
      <c r="J486" s="156">
        <f>IFNA(VLOOKUP(S486,'Imported Index'!C:D,2,0),1)</f>
        <v>1</v>
      </c>
      <c r="K486" s="157"/>
      <c r="L486" s="157"/>
      <c r="M486" s="42"/>
      <c r="N486" s="42"/>
      <c r="O486" s="157" t="str">
        <f>ifna(VLookup(H486, SwSh!A:B, 2, 0),"")</f>
        <v/>
      </c>
      <c r="P486" s="158">
        <f t="shared" si="13"/>
        <v>408</v>
      </c>
      <c r="Q486" s="157">
        <f>ifna(VLookup(H486, PLA!A:C, 3, 0),"")</f>
        <v>208</v>
      </c>
      <c r="R486" s="157" t="str">
        <f>ifna(VLookup(H486, Sv!A:B, 2, 0),"")</f>
        <v>I?</v>
      </c>
      <c r="S486" s="42" t="str">
        <f t="shared" si="2"/>
        <v>cranidos</v>
      </c>
    </row>
    <row r="487" ht="31.5" customHeight="1">
      <c r="A487" s="146">
        <v>486.0</v>
      </c>
      <c r="B487" s="146">
        <v>1.0</v>
      </c>
      <c r="C487" s="146">
        <v>18.0</v>
      </c>
      <c r="D487" s="146">
        <v>23.0</v>
      </c>
      <c r="E487" s="146">
        <v>4.0</v>
      </c>
      <c r="F487" s="146">
        <v>5.0</v>
      </c>
      <c r="G487" s="147" t="str">
        <f>ifna(VLookup(S487,Shiny!B:C, 2, 0),"")</f>
        <v/>
      </c>
      <c r="H487" s="159" t="s">
        <v>519</v>
      </c>
      <c r="I487" s="160">
        <v>409.0</v>
      </c>
      <c r="J487" s="151">
        <f>IFNA(VLOOKUP(S487,'Imported Index'!C:D,2,0),1)</f>
        <v>1</v>
      </c>
      <c r="K487" s="148"/>
      <c r="L487" s="148"/>
      <c r="M487" s="147"/>
      <c r="N487" s="147"/>
      <c r="O487" s="148" t="str">
        <f>ifna(VLookup(H487, SwSh!A:B, 2, 0),"")</f>
        <v/>
      </c>
      <c r="P487" s="161">
        <f t="shared" si="13"/>
        <v>409</v>
      </c>
      <c r="Q487" s="148">
        <f>ifna(VLookup(H487, PLA!A:C, 3, 0),"")</f>
        <v>209</v>
      </c>
      <c r="R487" s="148" t="str">
        <f>ifna(VLookup(H487, Sv!A:B, 2, 0),"")</f>
        <v>I?</v>
      </c>
      <c r="S487" s="147" t="str">
        <f t="shared" si="2"/>
        <v>rampardos</v>
      </c>
    </row>
    <row r="488" ht="31.5" customHeight="1">
      <c r="A488" s="85">
        <v>487.0</v>
      </c>
      <c r="B488" s="85">
        <v>1.0</v>
      </c>
      <c r="C488" s="85">
        <v>18.0</v>
      </c>
      <c r="D488" s="85">
        <v>24.0</v>
      </c>
      <c r="E488" s="85">
        <v>4.0</v>
      </c>
      <c r="F488" s="85">
        <v>6.0</v>
      </c>
      <c r="G488" s="42" t="str">
        <f>ifna(VLookup(S488,Shiny!B:C, 2, 0),"")</f>
        <v/>
      </c>
      <c r="H488" s="154" t="s">
        <v>520</v>
      </c>
      <c r="I488" s="155">
        <v>410.0</v>
      </c>
      <c r="J488" s="156">
        <f>IFNA(VLOOKUP(S488,'Imported Index'!C:D,2,0),1)</f>
        <v>1</v>
      </c>
      <c r="K488" s="157"/>
      <c r="L488" s="157"/>
      <c r="M488" s="42"/>
      <c r="N488" s="42"/>
      <c r="O488" s="157" t="str">
        <f>ifna(VLookup(H488, SwSh!A:B, 2, 0),"")</f>
        <v/>
      </c>
      <c r="P488" s="158">
        <f t="shared" si="13"/>
        <v>410</v>
      </c>
      <c r="Q488" s="157">
        <f>ifna(VLookup(H488, PLA!A:C, 3, 0),"")</f>
        <v>210</v>
      </c>
      <c r="R488" s="157" t="str">
        <f>ifna(VLookup(H488, Sv!A:B, 2, 0),"")</f>
        <v>I?</v>
      </c>
      <c r="S488" s="42" t="str">
        <f t="shared" si="2"/>
        <v>shieldon</v>
      </c>
    </row>
    <row r="489" ht="31.5" customHeight="1">
      <c r="A489" s="146">
        <v>488.0</v>
      </c>
      <c r="B489" s="146">
        <v>1.0</v>
      </c>
      <c r="C489" s="146">
        <v>18.0</v>
      </c>
      <c r="D489" s="146">
        <v>25.0</v>
      </c>
      <c r="E489" s="146">
        <v>5.0</v>
      </c>
      <c r="F489" s="146">
        <v>1.0</v>
      </c>
      <c r="G489" s="147" t="str">
        <f>ifna(VLookup(S489,Shiny!B:C, 2, 0),"")</f>
        <v/>
      </c>
      <c r="H489" s="159" t="s">
        <v>521</v>
      </c>
      <c r="I489" s="160">
        <v>411.0</v>
      </c>
      <c r="J489" s="151">
        <f>IFNA(VLOOKUP(S489,'Imported Index'!C:D,2,0),1)</f>
        <v>1</v>
      </c>
      <c r="K489" s="148"/>
      <c r="L489" s="148"/>
      <c r="M489" s="147"/>
      <c r="N489" s="147"/>
      <c r="O489" s="148" t="str">
        <f>ifna(VLookup(H489, SwSh!A:B, 2, 0),"")</f>
        <v/>
      </c>
      <c r="P489" s="161">
        <f t="shared" si="13"/>
        <v>411</v>
      </c>
      <c r="Q489" s="148">
        <f>ifna(VLookup(H489, PLA!A:C, 3, 0),"")</f>
        <v>211</v>
      </c>
      <c r="R489" s="148" t="str">
        <f>ifna(VLookup(H489, Sv!A:B, 2, 0),"")</f>
        <v>I?</v>
      </c>
      <c r="S489" s="147" t="str">
        <f t="shared" si="2"/>
        <v>bastiodon</v>
      </c>
    </row>
    <row r="490" ht="31.5" customHeight="1">
      <c r="A490" s="85">
        <v>489.0</v>
      </c>
      <c r="B490" s="85">
        <v>1.0</v>
      </c>
      <c r="C490" s="85">
        <v>18.0</v>
      </c>
      <c r="D490" s="85">
        <v>26.0</v>
      </c>
      <c r="E490" s="85">
        <v>5.0</v>
      </c>
      <c r="F490" s="85">
        <v>2.0</v>
      </c>
      <c r="G490" s="42" t="str">
        <f>ifna(VLookup(S490,Shiny!B:C, 2, 0),"")</f>
        <v/>
      </c>
      <c r="H490" s="154" t="s">
        <v>522</v>
      </c>
      <c r="I490" s="155">
        <v>412.0</v>
      </c>
      <c r="J490" s="156">
        <f>IFNA(VLOOKUP(S490,'Imported Index'!C:D,2,0),1)</f>
        <v>1</v>
      </c>
      <c r="K490" s="157"/>
      <c r="L490" s="157" t="s">
        <v>523</v>
      </c>
      <c r="M490" s="42"/>
      <c r="N490" s="42"/>
      <c r="O490" s="157" t="str">
        <f>ifna(VLookup(H490, SwSh!A:B, 2, 0),"")</f>
        <v/>
      </c>
      <c r="P490" s="158">
        <f t="shared" si="13"/>
        <v>412</v>
      </c>
      <c r="Q490" s="157">
        <f>ifna(VLookup(H490, PLA!A:C, 3, 0),"")</f>
        <v>43</v>
      </c>
      <c r="R490" s="157" t="str">
        <f>ifna(VLookup(H490, Sv!A:B, 2, 0),"")</f>
        <v/>
      </c>
      <c r="S490" s="42" t="str">
        <f t="shared" si="2"/>
        <v>burmy</v>
      </c>
    </row>
    <row r="491" ht="31.5" customHeight="1">
      <c r="A491" s="146">
        <v>490.0</v>
      </c>
      <c r="B491" s="146">
        <v>1.0</v>
      </c>
      <c r="C491" s="146">
        <v>18.0</v>
      </c>
      <c r="D491" s="146">
        <v>27.0</v>
      </c>
      <c r="E491" s="146">
        <v>5.0</v>
      </c>
      <c r="F491" s="146">
        <v>3.0</v>
      </c>
      <c r="G491" s="147" t="str">
        <f>ifna(VLookup(S491,Shiny!B:C, 2, 0),"")</f>
        <v/>
      </c>
      <c r="H491" s="159" t="s">
        <v>522</v>
      </c>
      <c r="I491" s="160">
        <v>412.0</v>
      </c>
      <c r="J491" s="151">
        <f>IFNA(VLOOKUP(S491,'Imported Index'!C:D,2,0),1)</f>
        <v>1</v>
      </c>
      <c r="K491" s="148"/>
      <c r="L491" s="148" t="s">
        <v>524</v>
      </c>
      <c r="M491" s="146">
        <v>-1.0</v>
      </c>
      <c r="N491" s="146"/>
      <c r="O491" s="148" t="str">
        <f>ifna(VLookup(H491, SwSh!A:B, 2, 0),"")</f>
        <v/>
      </c>
      <c r="P491" s="161">
        <f t="shared" si="13"/>
        <v>412</v>
      </c>
      <c r="Q491" s="148">
        <f>ifna(VLookup(H491, PLA!A:C, 3, 0),"")</f>
        <v>43</v>
      </c>
      <c r="R491" s="148" t="str">
        <f>ifna(VLookup(H491, Sv!A:B, 2, 0),"")</f>
        <v/>
      </c>
      <c r="S491" s="147" t="str">
        <f t="shared" si="2"/>
        <v>burmy-1</v>
      </c>
    </row>
    <row r="492" ht="31.5" customHeight="1">
      <c r="A492" s="85">
        <v>491.0</v>
      </c>
      <c r="B492" s="85">
        <v>1.0</v>
      </c>
      <c r="C492" s="85">
        <v>18.0</v>
      </c>
      <c r="D492" s="85">
        <v>28.0</v>
      </c>
      <c r="E492" s="85">
        <v>5.0</v>
      </c>
      <c r="F492" s="85">
        <v>4.0</v>
      </c>
      <c r="G492" s="42" t="str">
        <f>ifna(VLookup(S492,Shiny!B:C, 2, 0),"")</f>
        <v/>
      </c>
      <c r="H492" s="154" t="s">
        <v>522</v>
      </c>
      <c r="I492" s="155">
        <v>412.0</v>
      </c>
      <c r="J492" s="156">
        <f>IFNA(VLOOKUP(S492,'Imported Index'!C:D,2,0),1)</f>
        <v>1</v>
      </c>
      <c r="K492" s="157"/>
      <c r="L492" s="157" t="s">
        <v>525</v>
      </c>
      <c r="M492" s="85">
        <v>-2.0</v>
      </c>
      <c r="N492" s="85"/>
      <c r="O492" s="157" t="str">
        <f>ifna(VLookup(H492, SwSh!A:B, 2, 0),"")</f>
        <v/>
      </c>
      <c r="P492" s="158">
        <f t="shared" si="13"/>
        <v>412</v>
      </c>
      <c r="Q492" s="157">
        <f>ifna(VLookup(H492, PLA!A:C, 3, 0),"")</f>
        <v>43</v>
      </c>
      <c r="R492" s="157" t="str">
        <f>ifna(VLookup(H492, Sv!A:B, 2, 0),"")</f>
        <v/>
      </c>
      <c r="S492" s="42" t="str">
        <f t="shared" si="2"/>
        <v>burmy-2</v>
      </c>
    </row>
    <row r="493" ht="31.5" customHeight="1">
      <c r="A493" s="146">
        <v>492.0</v>
      </c>
      <c r="B493" s="146">
        <v>1.0</v>
      </c>
      <c r="C493" s="146">
        <v>18.0</v>
      </c>
      <c r="D493" s="146">
        <v>29.0</v>
      </c>
      <c r="E493" s="146">
        <v>5.0</v>
      </c>
      <c r="F493" s="146">
        <v>5.0</v>
      </c>
      <c r="G493" s="147" t="str">
        <f>ifna(VLookup(S493,Shiny!B:C, 2, 0),"")</f>
        <v/>
      </c>
      <c r="H493" s="159" t="s">
        <v>526</v>
      </c>
      <c r="I493" s="160">
        <v>413.0</v>
      </c>
      <c r="J493" s="151">
        <f>IFNA(VLOOKUP(S493,'Imported Index'!C:D,2,0),1)</f>
        <v>1</v>
      </c>
      <c r="K493" s="148"/>
      <c r="L493" s="148" t="s">
        <v>523</v>
      </c>
      <c r="M493" s="147"/>
      <c r="N493" s="147"/>
      <c r="O493" s="148" t="str">
        <f>ifna(VLookup(H493, SwSh!A:B, 2, 0),"")</f>
        <v/>
      </c>
      <c r="P493" s="161">
        <f t="shared" si="13"/>
        <v>413</v>
      </c>
      <c r="Q493" s="148">
        <f>ifna(VLookup(H493, PLA!A:C, 3, 0),"")</f>
        <v>44</v>
      </c>
      <c r="R493" s="148" t="str">
        <f>ifna(VLookup(H493, Sv!A:B, 2, 0),"")</f>
        <v/>
      </c>
      <c r="S493" s="147" t="str">
        <f t="shared" si="2"/>
        <v>wormadam</v>
      </c>
    </row>
    <row r="494" ht="31.5" customHeight="1">
      <c r="A494" s="85">
        <v>493.0</v>
      </c>
      <c r="B494" s="85">
        <v>1.0</v>
      </c>
      <c r="C494" s="85">
        <v>18.0</v>
      </c>
      <c r="D494" s="85">
        <v>30.0</v>
      </c>
      <c r="E494" s="85">
        <v>5.0</v>
      </c>
      <c r="F494" s="85">
        <v>6.0</v>
      </c>
      <c r="G494" s="42" t="str">
        <f>ifna(VLookup(S494,Shiny!B:C, 2, 0),"")</f>
        <v/>
      </c>
      <c r="H494" s="154" t="s">
        <v>526</v>
      </c>
      <c r="I494" s="155">
        <v>413.0</v>
      </c>
      <c r="J494" s="156">
        <f>IFNA(VLOOKUP(S494,'Imported Index'!C:D,2,0),1)</f>
        <v>1</v>
      </c>
      <c r="K494" s="157"/>
      <c r="L494" s="157" t="s">
        <v>524</v>
      </c>
      <c r="M494" s="85">
        <v>-1.0</v>
      </c>
      <c r="N494" s="85"/>
      <c r="O494" s="157" t="str">
        <f>ifna(VLookup(H494, SwSh!A:B, 2, 0),"")</f>
        <v/>
      </c>
      <c r="P494" s="158">
        <f t="shared" si="13"/>
        <v>413</v>
      </c>
      <c r="Q494" s="157">
        <f>ifna(VLookup(H494, PLA!A:C, 3, 0),"")</f>
        <v>44</v>
      </c>
      <c r="R494" s="157" t="str">
        <f>ifna(VLookup(H494, Sv!A:B, 2, 0),"")</f>
        <v/>
      </c>
      <c r="S494" s="42" t="str">
        <f t="shared" si="2"/>
        <v>wormadam-1</v>
      </c>
    </row>
    <row r="495" ht="31.5" customHeight="1">
      <c r="A495" s="146">
        <v>494.0</v>
      </c>
      <c r="B495" s="146">
        <v>1.0</v>
      </c>
      <c r="C495" s="146">
        <v>19.0</v>
      </c>
      <c r="D495" s="146">
        <v>1.0</v>
      </c>
      <c r="E495" s="146">
        <v>1.0</v>
      </c>
      <c r="F495" s="146">
        <v>1.0</v>
      </c>
      <c r="G495" s="147" t="str">
        <f>ifna(VLookup(S495,Shiny!B:C, 2, 0),"")</f>
        <v/>
      </c>
      <c r="H495" s="159" t="s">
        <v>526</v>
      </c>
      <c r="I495" s="160">
        <v>413.0</v>
      </c>
      <c r="J495" s="151">
        <f>IFNA(VLOOKUP(S495,'Imported Index'!C:D,2,0),1)</f>
        <v>1</v>
      </c>
      <c r="K495" s="148"/>
      <c r="L495" s="148" t="s">
        <v>525</v>
      </c>
      <c r="M495" s="146">
        <v>-2.0</v>
      </c>
      <c r="N495" s="146"/>
      <c r="O495" s="148" t="str">
        <f>ifna(VLookup(H495, SwSh!A:B, 2, 0),"")</f>
        <v/>
      </c>
      <c r="P495" s="161">
        <f t="shared" si="13"/>
        <v>413</v>
      </c>
      <c r="Q495" s="148">
        <f>ifna(VLookup(H495, PLA!A:C, 3, 0),"")</f>
        <v>44</v>
      </c>
      <c r="R495" s="148" t="str">
        <f>ifna(VLookup(H495, Sv!A:B, 2, 0),"")</f>
        <v/>
      </c>
      <c r="S495" s="147" t="str">
        <f t="shared" si="2"/>
        <v>wormadam-2</v>
      </c>
    </row>
    <row r="496" ht="31.5" customHeight="1">
      <c r="A496" s="85">
        <v>495.0</v>
      </c>
      <c r="B496" s="85">
        <v>1.0</v>
      </c>
      <c r="C496" s="85">
        <v>19.0</v>
      </c>
      <c r="D496" s="85">
        <v>2.0</v>
      </c>
      <c r="E496" s="85">
        <v>1.0</v>
      </c>
      <c r="F496" s="85">
        <v>2.0</v>
      </c>
      <c r="G496" s="42" t="str">
        <f>ifna(VLookup(S496,Shiny!B:C, 2, 0),"")</f>
        <v/>
      </c>
      <c r="H496" s="154" t="s">
        <v>527</v>
      </c>
      <c r="I496" s="155">
        <v>414.0</v>
      </c>
      <c r="J496" s="156">
        <f>IFNA(VLOOKUP(S496,'Imported Index'!C:D,2,0),1)</f>
        <v>1</v>
      </c>
      <c r="K496" s="157"/>
      <c r="L496" s="157"/>
      <c r="M496" s="42"/>
      <c r="N496" s="42"/>
      <c r="O496" s="157" t="str">
        <f>ifna(VLookup(H496, SwSh!A:B, 2, 0),"")</f>
        <v/>
      </c>
      <c r="P496" s="158">
        <f t="shared" si="13"/>
        <v>414</v>
      </c>
      <c r="Q496" s="157">
        <f>ifna(VLookup(H496, PLA!A:C, 3, 0),"")</f>
        <v>45</v>
      </c>
      <c r="R496" s="157" t="str">
        <f>ifna(VLookup(H496, Sv!A:B, 2, 0),"")</f>
        <v/>
      </c>
      <c r="S496" s="42" t="str">
        <f t="shared" si="2"/>
        <v>mothim</v>
      </c>
    </row>
    <row r="497" ht="31.5" customHeight="1">
      <c r="A497" s="146">
        <v>496.0</v>
      </c>
      <c r="B497" s="146">
        <v>1.0</v>
      </c>
      <c r="C497" s="146">
        <v>19.0</v>
      </c>
      <c r="D497" s="146">
        <v>3.0</v>
      </c>
      <c r="E497" s="146">
        <v>1.0</v>
      </c>
      <c r="F497" s="146">
        <v>3.0</v>
      </c>
      <c r="G497" s="147" t="str">
        <f>ifna(VLookup(S497,Shiny!B:C, 2, 0),"")</f>
        <v/>
      </c>
      <c r="H497" s="159" t="s">
        <v>528</v>
      </c>
      <c r="I497" s="160">
        <v>415.0</v>
      </c>
      <c r="J497" s="151">
        <f>IFNA(VLOOKUP(S497,'Imported Index'!C:D,2,0),1)</f>
        <v>1</v>
      </c>
      <c r="K497" s="151"/>
      <c r="L497" s="148"/>
      <c r="M497" s="147"/>
      <c r="N497" s="147"/>
      <c r="O497" s="148">
        <f>ifna(VLookup(H497, SwSh!A:B, 2, 0),"")</f>
        <v>116</v>
      </c>
      <c r="P497" s="161">
        <f t="shared" si="13"/>
        <v>415</v>
      </c>
      <c r="Q497" s="148">
        <f>ifna(VLookup(H497, PLA!A:C, 3, 0),"")</f>
        <v>70</v>
      </c>
      <c r="R497" s="148">
        <f>ifna(VLookup(H497, Sv!A:B, 2, 0),"")</f>
        <v>38</v>
      </c>
      <c r="S497" s="147" t="str">
        <f t="shared" si="2"/>
        <v>combee</v>
      </c>
    </row>
    <row r="498" ht="31.5" customHeight="1">
      <c r="A498" s="85">
        <v>497.0</v>
      </c>
      <c r="B498" s="85">
        <v>1.0</v>
      </c>
      <c r="C498" s="85">
        <v>19.0</v>
      </c>
      <c r="D498" s="85">
        <v>4.0</v>
      </c>
      <c r="E498" s="85">
        <v>1.0</v>
      </c>
      <c r="F498" s="85">
        <v>4.0</v>
      </c>
      <c r="G498" s="42" t="str">
        <f>ifna(VLookup(S498,Shiny!B:C, 2, 0),"")</f>
        <v/>
      </c>
      <c r="H498" s="154" t="s">
        <v>529</v>
      </c>
      <c r="I498" s="155">
        <v>416.0</v>
      </c>
      <c r="J498" s="156">
        <f>IFNA(VLOOKUP(S498,'Imported Index'!C:D,2,0),1)</f>
        <v>1</v>
      </c>
      <c r="K498" s="156"/>
      <c r="L498" s="157"/>
      <c r="M498" s="42"/>
      <c r="N498" s="42"/>
      <c r="O498" s="157">
        <f>ifna(VLookup(H498, SwSh!A:B, 2, 0),"")</f>
        <v>117</v>
      </c>
      <c r="P498" s="158">
        <f t="shared" si="13"/>
        <v>416</v>
      </c>
      <c r="Q498" s="157">
        <f>ifna(VLookup(H498, PLA!A:C, 3, 0),"")</f>
        <v>71</v>
      </c>
      <c r="R498" s="157">
        <f>ifna(VLookup(H498, Sv!A:B, 2, 0),"")</f>
        <v>39</v>
      </c>
      <c r="S498" s="42" t="str">
        <f t="shared" si="2"/>
        <v>vespiquen</v>
      </c>
    </row>
    <row r="499" ht="31.5" customHeight="1">
      <c r="A499" s="146">
        <v>498.0</v>
      </c>
      <c r="B499" s="146">
        <v>1.0</v>
      </c>
      <c r="C499" s="146">
        <v>19.0</v>
      </c>
      <c r="D499" s="146">
        <v>5.0</v>
      </c>
      <c r="E499" s="146">
        <v>1.0</v>
      </c>
      <c r="F499" s="146">
        <v>5.0</v>
      </c>
      <c r="G499" s="147" t="str">
        <f>ifna(VLookup(S499,Shiny!B:C, 2, 0),"")</f>
        <v/>
      </c>
      <c r="H499" s="159" t="s">
        <v>530</v>
      </c>
      <c r="I499" s="160">
        <v>417.0</v>
      </c>
      <c r="J499" s="151">
        <f>IFNA(VLOOKUP(S499,'Imported Index'!C:D,2,0),1)</f>
        <v>1</v>
      </c>
      <c r="K499" s="151"/>
      <c r="L499" s="148"/>
      <c r="M499" s="147"/>
      <c r="N499" s="147"/>
      <c r="O499" s="148" t="str">
        <f>ifna(VLookup(H499, SwSh!A:B, 2, 0),"")</f>
        <v/>
      </c>
      <c r="P499" s="161">
        <f t="shared" si="13"/>
        <v>417</v>
      </c>
      <c r="Q499" s="148">
        <f>ifna(VLookup(H499, PLA!A:C, 3, 0),"")</f>
        <v>109</v>
      </c>
      <c r="R499" s="148">
        <f>ifna(VLookup(H499, Sv!A:B, 2, 0),"")</f>
        <v>201</v>
      </c>
      <c r="S499" s="147" t="str">
        <f t="shared" si="2"/>
        <v>pachirisu</v>
      </c>
    </row>
    <row r="500" ht="31.5" customHeight="1">
      <c r="A500" s="85">
        <v>499.0</v>
      </c>
      <c r="B500" s="85">
        <v>1.0</v>
      </c>
      <c r="C500" s="85">
        <v>19.0</v>
      </c>
      <c r="D500" s="85">
        <v>6.0</v>
      </c>
      <c r="E500" s="85">
        <v>1.0</v>
      </c>
      <c r="F500" s="85">
        <v>6.0</v>
      </c>
      <c r="G500" s="42" t="str">
        <f>ifna(VLookup(S500,Shiny!B:C, 2, 0),"")</f>
        <v/>
      </c>
      <c r="H500" s="154" t="s">
        <v>531</v>
      </c>
      <c r="I500" s="155">
        <v>418.0</v>
      </c>
      <c r="J500" s="156">
        <f>IFNA(VLOOKUP(S500,'Imported Index'!C:D,2,0),1)</f>
        <v>1</v>
      </c>
      <c r="K500" s="156"/>
      <c r="L500" s="157"/>
      <c r="M500" s="42"/>
      <c r="N500" s="42"/>
      <c r="O500" s="157" t="str">
        <f>ifna(VLookup(H500, SwSh!A:B, 2, 0),"")</f>
        <v/>
      </c>
      <c r="P500" s="158">
        <f t="shared" si="13"/>
        <v>418</v>
      </c>
      <c r="Q500" s="157">
        <f>ifna(VLookup(H500, PLA!A:C, 3, 0),"")</f>
        <v>41</v>
      </c>
      <c r="R500" s="157">
        <f>ifna(VLookup(H500, Sv!A:B, 2, 0),"")</f>
        <v>51</v>
      </c>
      <c r="S500" s="42" t="str">
        <f t="shared" si="2"/>
        <v>buizel</v>
      </c>
    </row>
    <row r="501" ht="31.5" customHeight="1">
      <c r="A501" s="146">
        <v>500.0</v>
      </c>
      <c r="B501" s="146">
        <v>1.0</v>
      </c>
      <c r="C501" s="146">
        <v>19.0</v>
      </c>
      <c r="D501" s="146">
        <v>7.0</v>
      </c>
      <c r="E501" s="146">
        <v>2.0</v>
      </c>
      <c r="F501" s="146">
        <v>1.0</v>
      </c>
      <c r="G501" s="147" t="str">
        <f>ifna(VLookup(S501,Shiny!B:C, 2, 0),"")</f>
        <v/>
      </c>
      <c r="H501" s="159" t="s">
        <v>532</v>
      </c>
      <c r="I501" s="160">
        <v>419.0</v>
      </c>
      <c r="J501" s="151">
        <f>IFNA(VLOOKUP(S501,'Imported Index'!C:D,2,0),1)</f>
        <v>1</v>
      </c>
      <c r="K501" s="148"/>
      <c r="L501" s="148"/>
      <c r="M501" s="147"/>
      <c r="N501" s="147"/>
      <c r="O501" s="148" t="str">
        <f>ifna(VLookup(H501, SwSh!A:B, 2, 0),"")</f>
        <v/>
      </c>
      <c r="P501" s="161">
        <f t="shared" si="13"/>
        <v>419</v>
      </c>
      <c r="Q501" s="148">
        <f>ifna(VLookup(H501, PLA!A:C, 3, 0),"")</f>
        <v>42</v>
      </c>
      <c r="R501" s="148">
        <f>ifna(VLookup(H501, Sv!A:B, 2, 0),"")</f>
        <v>52</v>
      </c>
      <c r="S501" s="147" t="str">
        <f t="shared" si="2"/>
        <v>floatzel</v>
      </c>
    </row>
    <row r="502" ht="31.5" customHeight="1">
      <c r="A502" s="85">
        <v>501.0</v>
      </c>
      <c r="B502" s="85">
        <v>1.0</v>
      </c>
      <c r="C502" s="85">
        <v>19.0</v>
      </c>
      <c r="D502" s="85">
        <v>8.0</v>
      </c>
      <c r="E502" s="85">
        <v>2.0</v>
      </c>
      <c r="F502" s="85">
        <v>2.0</v>
      </c>
      <c r="G502" s="42" t="str">
        <f>ifna(VLookup(S502,Shiny!B:C, 2, 0),"")</f>
        <v/>
      </c>
      <c r="H502" s="154" t="s">
        <v>533</v>
      </c>
      <c r="I502" s="155">
        <v>420.0</v>
      </c>
      <c r="J502" s="156">
        <f>IFNA(VLOOKUP(S502,'Imported Index'!C:D,2,0),1)</f>
        <v>1</v>
      </c>
      <c r="K502" s="157"/>
      <c r="L502" s="157"/>
      <c r="M502" s="42"/>
      <c r="N502" s="42"/>
      <c r="O502" s="157">
        <f>ifna(VLookup(H502, SwSh!A:B, 2, 0),"")</f>
        <v>128</v>
      </c>
      <c r="P502" s="158">
        <f t="shared" si="13"/>
        <v>420</v>
      </c>
      <c r="Q502" s="157">
        <f>ifna(VLookup(H502, PLA!A:C, 3, 0),"")</f>
        <v>66</v>
      </c>
      <c r="R502" s="157" t="str">
        <f>ifna(VLookup(H502, Sv!A:B, 2, 0),"")</f>
        <v/>
      </c>
      <c r="S502" s="42" t="str">
        <f t="shared" si="2"/>
        <v>cherubi</v>
      </c>
    </row>
    <row r="503" ht="31.5" customHeight="1">
      <c r="A503" s="146">
        <v>502.0</v>
      </c>
      <c r="B503" s="146">
        <v>1.0</v>
      </c>
      <c r="C503" s="146">
        <v>19.0</v>
      </c>
      <c r="D503" s="146">
        <v>9.0</v>
      </c>
      <c r="E503" s="146">
        <v>2.0</v>
      </c>
      <c r="F503" s="146">
        <v>3.0</v>
      </c>
      <c r="G503" s="147" t="str">
        <f>ifna(VLookup(S503,Shiny!B:C, 2, 0),"")</f>
        <v/>
      </c>
      <c r="H503" s="159" t="s">
        <v>534</v>
      </c>
      <c r="I503" s="160">
        <v>421.0</v>
      </c>
      <c r="J503" s="151">
        <f>IFNA(VLOOKUP(S503,'Imported Index'!C:D,2,0),1)</f>
        <v>1</v>
      </c>
      <c r="K503" s="148"/>
      <c r="L503" s="148"/>
      <c r="M503" s="147"/>
      <c r="N503" s="147"/>
      <c r="O503" s="148">
        <f>ifna(VLookup(H503, SwSh!A:B, 2, 0),"")</f>
        <v>129</v>
      </c>
      <c r="P503" s="161">
        <f t="shared" si="13"/>
        <v>421</v>
      </c>
      <c r="Q503" s="148">
        <f>ifna(VLookup(H503, PLA!A:C, 3, 0),"")</f>
        <v>67</v>
      </c>
      <c r="R503" s="148" t="str">
        <f>ifna(VLookup(H503, Sv!A:B, 2, 0),"")</f>
        <v/>
      </c>
      <c r="S503" s="147" t="str">
        <f t="shared" si="2"/>
        <v>cherrim</v>
      </c>
    </row>
    <row r="504" ht="31.5" customHeight="1">
      <c r="A504" s="85">
        <v>503.0</v>
      </c>
      <c r="B504" s="85">
        <v>1.0</v>
      </c>
      <c r="C504" s="85">
        <v>19.0</v>
      </c>
      <c r="D504" s="85">
        <v>10.0</v>
      </c>
      <c r="E504" s="85">
        <v>2.0</v>
      </c>
      <c r="F504" s="85">
        <v>4.0</v>
      </c>
      <c r="G504" s="42" t="str">
        <f>ifna(VLookup(S504,Shiny!B:C, 2, 0),"")</f>
        <v/>
      </c>
      <c r="H504" s="154" t="s">
        <v>535</v>
      </c>
      <c r="I504" s="155">
        <v>422.0</v>
      </c>
      <c r="J504" s="156">
        <f>IFNA(VLOOKUP(S504,'Imported Index'!C:D,2,0),1)</f>
        <v>1</v>
      </c>
      <c r="K504" s="156"/>
      <c r="L504" s="157" t="s">
        <v>536</v>
      </c>
      <c r="M504" s="42"/>
      <c r="N504" s="42"/>
      <c r="O504" s="157">
        <f>ifna(VLookup(H504, SwSh!A:B, 2, 0),"")</f>
        <v>230</v>
      </c>
      <c r="P504" s="158">
        <f t="shared" si="13"/>
        <v>422</v>
      </c>
      <c r="Q504" s="157">
        <f>ifna(VLookup(H504, PLA!A:C, 3, 0),"")</f>
        <v>82</v>
      </c>
      <c r="R504" s="157">
        <f>ifna(VLookup(H504, Sv!A:B, 2, 0),"")</f>
        <v>327</v>
      </c>
      <c r="S504" s="42" t="str">
        <f t="shared" si="2"/>
        <v>shellos</v>
      </c>
    </row>
    <row r="505" ht="31.5" customHeight="1">
      <c r="A505" s="146">
        <v>504.0</v>
      </c>
      <c r="B505" s="146">
        <v>1.0</v>
      </c>
      <c r="C505" s="146">
        <v>19.0</v>
      </c>
      <c r="D505" s="146">
        <v>11.0</v>
      </c>
      <c r="E505" s="146">
        <v>2.0</v>
      </c>
      <c r="F505" s="146">
        <v>5.0</v>
      </c>
      <c r="G505" s="147" t="str">
        <f>ifna(VLookup(S505,Shiny!B:C, 2, 0),"")</f>
        <v/>
      </c>
      <c r="H505" s="159" t="s">
        <v>535</v>
      </c>
      <c r="I505" s="160">
        <v>422.0</v>
      </c>
      <c r="J505" s="151">
        <f>IFNA(VLOOKUP(S505,'Imported Index'!C:D,2,0),1)</f>
        <v>1</v>
      </c>
      <c r="K505" s="151"/>
      <c r="L505" s="148" t="s">
        <v>537</v>
      </c>
      <c r="M505" s="146">
        <v>-1.0</v>
      </c>
      <c r="N505" s="146"/>
      <c r="O505" s="148">
        <f>ifna(VLookup(H505, SwSh!A:B, 2, 0),"")</f>
        <v>230</v>
      </c>
      <c r="P505" s="161">
        <f t="shared" si="13"/>
        <v>422</v>
      </c>
      <c r="Q505" s="148">
        <f>ifna(VLookup(H505, PLA!A:C, 3, 0),"")</f>
        <v>82</v>
      </c>
      <c r="R505" s="148">
        <f>ifna(VLookup(H505, Sv!A:B, 2, 0),"")</f>
        <v>327</v>
      </c>
      <c r="S505" s="147" t="str">
        <f t="shared" si="2"/>
        <v>shellos-1</v>
      </c>
    </row>
    <row r="506" ht="31.5" customHeight="1">
      <c r="A506" s="85">
        <v>505.0</v>
      </c>
      <c r="B506" s="85">
        <v>1.0</v>
      </c>
      <c r="C506" s="85">
        <v>19.0</v>
      </c>
      <c r="D506" s="85">
        <v>12.0</v>
      </c>
      <c r="E506" s="85">
        <v>2.0</v>
      </c>
      <c r="F506" s="85">
        <v>6.0</v>
      </c>
      <c r="G506" s="42" t="str">
        <f>ifna(VLookup(S506,Shiny!B:C, 2, 0),"")</f>
        <v/>
      </c>
      <c r="H506" s="154" t="s">
        <v>538</v>
      </c>
      <c r="I506" s="155">
        <v>423.0</v>
      </c>
      <c r="J506" s="156">
        <f>IFNA(VLOOKUP(S506,'Imported Index'!C:D,2,0),1)</f>
        <v>1</v>
      </c>
      <c r="K506" s="156"/>
      <c r="L506" s="157" t="s">
        <v>536</v>
      </c>
      <c r="M506" s="42"/>
      <c r="N506" s="42"/>
      <c r="O506" s="157">
        <f>ifna(VLookup(H506, SwSh!A:B, 2, 0),"")</f>
        <v>231</v>
      </c>
      <c r="P506" s="158">
        <f t="shared" si="13"/>
        <v>423</v>
      </c>
      <c r="Q506" s="157">
        <f>ifna(VLookup(H506, PLA!A:C, 3, 0),"")</f>
        <v>83</v>
      </c>
      <c r="R506" s="157">
        <f>ifna(VLookup(H506, Sv!A:B, 2, 0),"")</f>
        <v>328</v>
      </c>
      <c r="S506" s="42" t="str">
        <f t="shared" si="2"/>
        <v>gastrodon</v>
      </c>
    </row>
    <row r="507" ht="31.5" customHeight="1">
      <c r="A507" s="146">
        <v>506.0</v>
      </c>
      <c r="B507" s="146">
        <v>1.0</v>
      </c>
      <c r="C507" s="146">
        <v>19.0</v>
      </c>
      <c r="D507" s="146">
        <v>13.0</v>
      </c>
      <c r="E507" s="146">
        <v>3.0</v>
      </c>
      <c r="F507" s="146">
        <v>1.0</v>
      </c>
      <c r="G507" s="147" t="str">
        <f>ifna(VLookup(S507,Shiny!B:C, 2, 0),"")</f>
        <v/>
      </c>
      <c r="H507" s="159" t="s">
        <v>538</v>
      </c>
      <c r="I507" s="160">
        <v>423.0</v>
      </c>
      <c r="J507" s="151">
        <f>IFNA(VLOOKUP(S507,'Imported Index'!C:D,2,0),1)</f>
        <v>1</v>
      </c>
      <c r="K507" s="151"/>
      <c r="L507" s="148" t="s">
        <v>537</v>
      </c>
      <c r="M507" s="146">
        <v>-1.0</v>
      </c>
      <c r="N507" s="146"/>
      <c r="O507" s="148">
        <f>ifna(VLookup(H507, SwSh!A:B, 2, 0),"")</f>
        <v>231</v>
      </c>
      <c r="P507" s="161">
        <f t="shared" si="13"/>
        <v>423</v>
      </c>
      <c r="Q507" s="148">
        <f>ifna(VLookup(H507, PLA!A:C, 3, 0),"")</f>
        <v>83</v>
      </c>
      <c r="R507" s="148">
        <f>ifna(VLookup(H507, Sv!A:B, 2, 0),"")</f>
        <v>328</v>
      </c>
      <c r="S507" s="147" t="str">
        <f t="shared" si="2"/>
        <v>gastrodon-1</v>
      </c>
    </row>
    <row r="508" ht="31.5" customHeight="1">
      <c r="A508" s="85">
        <v>507.0</v>
      </c>
      <c r="B508" s="85">
        <v>1.0</v>
      </c>
      <c r="C508" s="85">
        <v>19.0</v>
      </c>
      <c r="D508" s="85">
        <v>14.0</v>
      </c>
      <c r="E508" s="85">
        <v>3.0</v>
      </c>
      <c r="F508" s="85">
        <v>2.0</v>
      </c>
      <c r="G508" s="42" t="str">
        <f>ifna(VLookup(S508,Shiny!B:C, 2, 0),"")</f>
        <v/>
      </c>
      <c r="H508" s="154" t="s">
        <v>539</v>
      </c>
      <c r="I508" s="155">
        <v>424.0</v>
      </c>
      <c r="J508" s="156">
        <f>IFNA(VLOOKUP(S508,'Imported Index'!C:D,2,0),1)</f>
        <v>1</v>
      </c>
      <c r="K508" s="157"/>
      <c r="L508" s="157"/>
      <c r="M508" s="42"/>
      <c r="N508" s="42"/>
      <c r="O508" s="157" t="str">
        <f>ifna(VLookup(H508, SwSh!A:B, 2, 0),"")</f>
        <v/>
      </c>
      <c r="P508" s="158">
        <f t="shared" si="13"/>
        <v>424</v>
      </c>
      <c r="Q508" s="157">
        <f>ifna(VLookup(H508, PLA!A:C, 3, 0),"")</f>
        <v>79</v>
      </c>
      <c r="R508" s="157" t="str">
        <f>ifna(VLookup(H508, Sv!A:B, 2, 0),"")</f>
        <v>K048</v>
      </c>
      <c r="S508" s="42" t="str">
        <f t="shared" si="2"/>
        <v>ambipom</v>
      </c>
    </row>
    <row r="509" ht="31.5" customHeight="1">
      <c r="A509" s="146">
        <v>508.0</v>
      </c>
      <c r="B509" s="146">
        <v>1.0</v>
      </c>
      <c r="C509" s="146">
        <v>19.0</v>
      </c>
      <c r="D509" s="146">
        <v>15.0</v>
      </c>
      <c r="E509" s="146">
        <v>3.0</v>
      </c>
      <c r="F509" s="146">
        <v>3.0</v>
      </c>
      <c r="G509" s="147" t="str">
        <f>ifna(VLookup(S509,Shiny!B:C, 2, 0),"")</f>
        <v/>
      </c>
      <c r="H509" s="159" t="s">
        <v>540</v>
      </c>
      <c r="I509" s="160">
        <v>425.0</v>
      </c>
      <c r="J509" s="151">
        <f>IFNA(VLOOKUP(S509,'Imported Index'!C:D,2,0),1)</f>
        <v>1</v>
      </c>
      <c r="K509" s="151"/>
      <c r="L509" s="148"/>
      <c r="M509" s="147"/>
      <c r="N509" s="147"/>
      <c r="O509" s="148">
        <f>ifna(VLookup(H509, SwSh!A:B, 2, 0),"")</f>
        <v>124</v>
      </c>
      <c r="P509" s="161">
        <f t="shared" si="13"/>
        <v>425</v>
      </c>
      <c r="Q509" s="148">
        <f>ifna(VLookup(H509, PLA!A:C, 3, 0),"")</f>
        <v>37</v>
      </c>
      <c r="R509" s="148">
        <f>ifna(VLookup(H509, Sv!A:B, 2, 0),"")</f>
        <v>143</v>
      </c>
      <c r="S509" s="147" t="str">
        <f t="shared" si="2"/>
        <v>drifloon</v>
      </c>
    </row>
    <row r="510" ht="31.5" customHeight="1">
      <c r="A510" s="85">
        <v>509.0</v>
      </c>
      <c r="B510" s="85">
        <v>1.0</v>
      </c>
      <c r="C510" s="85">
        <v>19.0</v>
      </c>
      <c r="D510" s="85">
        <v>16.0</v>
      </c>
      <c r="E510" s="85">
        <v>3.0</v>
      </c>
      <c r="F510" s="85">
        <v>4.0</v>
      </c>
      <c r="G510" s="42" t="str">
        <f>ifna(VLookup(S510,Shiny!B:C, 2, 0),"")</f>
        <v/>
      </c>
      <c r="H510" s="154" t="s">
        <v>541</v>
      </c>
      <c r="I510" s="155">
        <v>426.0</v>
      </c>
      <c r="J510" s="156">
        <f>IFNA(VLOOKUP(S510,'Imported Index'!C:D,2,0),1)</f>
        <v>1</v>
      </c>
      <c r="K510" s="156"/>
      <c r="L510" s="157"/>
      <c r="M510" s="42"/>
      <c r="N510" s="42"/>
      <c r="O510" s="157">
        <f>ifna(VLookup(H510, SwSh!A:B, 2, 0),"")</f>
        <v>125</v>
      </c>
      <c r="P510" s="158">
        <f t="shared" si="13"/>
        <v>426</v>
      </c>
      <c r="Q510" s="157">
        <f>ifna(VLookup(H510, PLA!A:C, 3, 0),"")</f>
        <v>38</v>
      </c>
      <c r="R510" s="157">
        <f>ifna(VLookup(H510, Sv!A:B, 2, 0),"")</f>
        <v>144</v>
      </c>
      <c r="S510" s="42" t="str">
        <f t="shared" si="2"/>
        <v>drifblim</v>
      </c>
    </row>
    <row r="511" ht="31.5" customHeight="1">
      <c r="A511" s="146">
        <v>510.0</v>
      </c>
      <c r="B511" s="146">
        <v>1.0</v>
      </c>
      <c r="C511" s="146">
        <v>19.0</v>
      </c>
      <c r="D511" s="146">
        <v>17.0</v>
      </c>
      <c r="E511" s="146">
        <v>3.0</v>
      </c>
      <c r="F511" s="146">
        <v>5.0</v>
      </c>
      <c r="G511" s="147" t="str">
        <f>ifna(VLookup(S511,Shiny!B:C, 2, 0),"")</f>
        <v/>
      </c>
      <c r="H511" s="159" t="s">
        <v>542</v>
      </c>
      <c r="I511" s="160">
        <v>427.0</v>
      </c>
      <c r="J511" s="151">
        <f>IFNA(VLOOKUP(S511,'Imported Index'!C:D,2,0),1)</f>
        <v>1</v>
      </c>
      <c r="K511" s="148"/>
      <c r="L511" s="148"/>
      <c r="M511" s="147"/>
      <c r="N511" s="147"/>
      <c r="O511" s="148">
        <f>ifna(VLookup(H511, SwSh!A:B, 2, 0),"")</f>
        <v>4</v>
      </c>
      <c r="P511" s="161">
        <f t="shared" si="13"/>
        <v>427</v>
      </c>
      <c r="Q511" s="148">
        <f>ifna(VLookup(H511, PLA!A:C, 3, 0),"")</f>
        <v>64</v>
      </c>
      <c r="R511" s="148" t="str">
        <f>ifna(VLookup(H511, Sv!A:B, 2, 0),"")</f>
        <v/>
      </c>
      <c r="S511" s="147" t="str">
        <f t="shared" si="2"/>
        <v>buneary</v>
      </c>
    </row>
    <row r="512" ht="31.5" customHeight="1">
      <c r="A512" s="85">
        <v>511.0</v>
      </c>
      <c r="B512" s="85">
        <v>1.0</v>
      </c>
      <c r="C512" s="85">
        <v>19.0</v>
      </c>
      <c r="D512" s="85">
        <v>18.0</v>
      </c>
      <c r="E512" s="85">
        <v>3.0</v>
      </c>
      <c r="F512" s="85">
        <v>6.0</v>
      </c>
      <c r="G512" s="42" t="str">
        <f>ifna(VLookup(S512,Shiny!B:C, 2, 0),"")</f>
        <v/>
      </c>
      <c r="H512" s="154" t="s">
        <v>543</v>
      </c>
      <c r="I512" s="155">
        <v>428.0</v>
      </c>
      <c r="J512" s="156">
        <f>IFNA(VLOOKUP(S512,'Imported Index'!C:D,2,0),1)</f>
        <v>1</v>
      </c>
      <c r="K512" s="157"/>
      <c r="L512" s="157"/>
      <c r="M512" s="42"/>
      <c r="N512" s="42"/>
      <c r="O512" s="157">
        <f>ifna(VLookup(H512, SwSh!A:B, 2, 0),"")</f>
        <v>5</v>
      </c>
      <c r="P512" s="158">
        <f t="shared" si="13"/>
        <v>428</v>
      </c>
      <c r="Q512" s="157">
        <f>ifna(VLookup(H512, PLA!A:C, 3, 0),"")</f>
        <v>65</v>
      </c>
      <c r="R512" s="157" t="str">
        <f>ifna(VLookup(H512, Sv!A:B, 2, 0),"")</f>
        <v/>
      </c>
      <c r="S512" s="42" t="str">
        <f t="shared" si="2"/>
        <v>lopunny</v>
      </c>
    </row>
    <row r="513" ht="31.5" customHeight="1">
      <c r="A513" s="146">
        <v>512.0</v>
      </c>
      <c r="B513" s="146">
        <v>1.0</v>
      </c>
      <c r="C513" s="146">
        <v>19.0</v>
      </c>
      <c r="D513" s="146">
        <v>19.0</v>
      </c>
      <c r="E513" s="146">
        <v>4.0</v>
      </c>
      <c r="F513" s="146">
        <v>1.0</v>
      </c>
      <c r="G513" s="147" t="str">
        <f>ifna(VLookup(S513,Shiny!B:C, 2, 0),"")</f>
        <v/>
      </c>
      <c r="H513" s="159" t="s">
        <v>544</v>
      </c>
      <c r="I513" s="160">
        <v>429.0</v>
      </c>
      <c r="J513" s="151">
        <f>IFNA(VLOOKUP(S513,'Imported Index'!C:D,2,0),1)</f>
        <v>1</v>
      </c>
      <c r="K513" s="151"/>
      <c r="L513" s="148"/>
      <c r="M513" s="147"/>
      <c r="N513" s="147"/>
      <c r="O513" s="148" t="str">
        <f>ifna(VLookup(H513, SwSh!A:B, 2, 0),"")</f>
        <v/>
      </c>
      <c r="P513" s="161">
        <f t="shared" si="13"/>
        <v>429</v>
      </c>
      <c r="Q513" s="148">
        <f>ifna(VLookup(H513, PLA!A:C, 3, 0),"")</f>
        <v>198</v>
      </c>
      <c r="R513" s="148">
        <f>ifna(VLookup(H513, Sv!A:B, 2, 0),"")</f>
        <v>115</v>
      </c>
      <c r="S513" s="147" t="str">
        <f t="shared" si="2"/>
        <v>mismagius</v>
      </c>
    </row>
    <row r="514" ht="31.5" customHeight="1">
      <c r="A514" s="85">
        <v>513.0</v>
      </c>
      <c r="B514" s="85">
        <v>1.0</v>
      </c>
      <c r="C514" s="85">
        <v>19.0</v>
      </c>
      <c r="D514" s="85">
        <v>20.0</v>
      </c>
      <c r="E514" s="85">
        <v>4.0</v>
      </c>
      <c r="F514" s="85">
        <v>2.0</v>
      </c>
      <c r="G514" s="42" t="str">
        <f>ifna(VLookup(S514,Shiny!B:C, 2, 0),"")</f>
        <v/>
      </c>
      <c r="H514" s="154" t="s">
        <v>545</v>
      </c>
      <c r="I514" s="155">
        <v>430.0</v>
      </c>
      <c r="J514" s="156">
        <f>IFNA(VLOOKUP(S514,'Imported Index'!C:D,2,0),1)</f>
        <v>1</v>
      </c>
      <c r="K514" s="156"/>
      <c r="L514" s="157"/>
      <c r="M514" s="42"/>
      <c r="N514" s="42"/>
      <c r="O514" s="157" t="str">
        <f>ifna(VLookup(H514, SwSh!A:B, 2, 0),"")</f>
        <v/>
      </c>
      <c r="P514" s="158">
        <f t="shared" si="13"/>
        <v>430</v>
      </c>
      <c r="Q514" s="157">
        <f>ifna(VLookup(H514, PLA!A:C, 3, 0),"")</f>
        <v>141</v>
      </c>
      <c r="R514" s="157">
        <f>ifna(VLookup(H514, Sv!A:B, 2, 0),"")</f>
        <v>233</v>
      </c>
      <c r="S514" s="42" t="str">
        <f t="shared" si="2"/>
        <v>honchkrow</v>
      </c>
    </row>
    <row r="515" ht="31.5" customHeight="1">
      <c r="A515" s="146">
        <v>514.0</v>
      </c>
      <c r="B515" s="146">
        <v>1.0</v>
      </c>
      <c r="C515" s="146">
        <v>19.0</v>
      </c>
      <c r="D515" s="146">
        <v>21.0</v>
      </c>
      <c r="E515" s="146">
        <v>4.0</v>
      </c>
      <c r="F515" s="146">
        <v>3.0</v>
      </c>
      <c r="G515" s="147" t="str">
        <f>ifna(VLookup(S515,Shiny!B:C, 2, 0),"")</f>
        <v/>
      </c>
      <c r="H515" s="159" t="s">
        <v>546</v>
      </c>
      <c r="I515" s="160">
        <v>431.0</v>
      </c>
      <c r="J515" s="151">
        <f>IFNA(VLOOKUP(S515,'Imported Index'!C:D,2,0),1)</f>
        <v>1</v>
      </c>
      <c r="K515" s="148"/>
      <c r="L515" s="148"/>
      <c r="M515" s="147"/>
      <c r="N515" s="147"/>
      <c r="O515" s="148" t="str">
        <f>ifna(VLookup(H515, SwSh!A:B, 2, 0),"")</f>
        <v/>
      </c>
      <c r="P515" s="161">
        <f t="shared" si="13"/>
        <v>431</v>
      </c>
      <c r="Q515" s="148">
        <f>ifna(VLookup(H515, PLA!A:C, 3, 0),"")</f>
        <v>152</v>
      </c>
      <c r="R515" s="148" t="str">
        <f>ifna(VLookup(H515, Sv!A:B, 2, 0),"")</f>
        <v/>
      </c>
      <c r="S515" s="147" t="str">
        <f t="shared" si="2"/>
        <v>glameow</v>
      </c>
    </row>
    <row r="516" ht="31.5" customHeight="1">
      <c r="A516" s="85">
        <v>515.0</v>
      </c>
      <c r="B516" s="85">
        <v>1.0</v>
      </c>
      <c r="C516" s="85">
        <v>19.0</v>
      </c>
      <c r="D516" s="85">
        <v>22.0</v>
      </c>
      <c r="E516" s="85">
        <v>4.0</v>
      </c>
      <c r="F516" s="85">
        <v>4.0</v>
      </c>
      <c r="G516" s="42" t="str">
        <f>ifna(VLookup(S516,Shiny!B:C, 2, 0),"")</f>
        <v/>
      </c>
      <c r="H516" s="154" t="s">
        <v>547</v>
      </c>
      <c r="I516" s="155">
        <v>432.0</v>
      </c>
      <c r="J516" s="156">
        <f>IFNA(VLOOKUP(S516,'Imported Index'!C:D,2,0),1)</f>
        <v>1</v>
      </c>
      <c r="K516" s="157"/>
      <c r="L516" s="157"/>
      <c r="M516" s="42"/>
      <c r="N516" s="42"/>
      <c r="O516" s="157" t="str">
        <f>ifna(VLookup(H516, SwSh!A:B, 2, 0),"")</f>
        <v/>
      </c>
      <c r="P516" s="158">
        <f t="shared" si="13"/>
        <v>432</v>
      </c>
      <c r="Q516" s="157">
        <f>ifna(VLookup(H516, PLA!A:C, 3, 0),"")</f>
        <v>153</v>
      </c>
      <c r="R516" s="157" t="str">
        <f>ifna(VLookup(H516, Sv!A:B, 2, 0),"")</f>
        <v/>
      </c>
      <c r="S516" s="42" t="str">
        <f t="shared" si="2"/>
        <v>purugly</v>
      </c>
    </row>
    <row r="517" ht="31.5" customHeight="1">
      <c r="A517" s="146">
        <v>516.0</v>
      </c>
      <c r="B517" s="146">
        <v>1.0</v>
      </c>
      <c r="C517" s="146">
        <v>19.0</v>
      </c>
      <c r="D517" s="146">
        <v>23.0</v>
      </c>
      <c r="E517" s="146">
        <v>4.0</v>
      </c>
      <c r="F517" s="146">
        <v>5.0</v>
      </c>
      <c r="G517" s="147" t="str">
        <f>ifna(VLookup(S517,Shiny!B:C, 2, 0),"")</f>
        <v/>
      </c>
      <c r="H517" s="159" t="s">
        <v>548</v>
      </c>
      <c r="I517" s="160">
        <v>433.0</v>
      </c>
      <c r="J517" s="151">
        <f>IFNA(VLOOKUP(S517,'Imported Index'!C:D,2,0),1)</f>
        <v>1</v>
      </c>
      <c r="K517" s="148"/>
      <c r="L517" s="148"/>
      <c r="M517" s="147"/>
      <c r="N517" s="147"/>
      <c r="O517" s="148" t="str">
        <f>ifna(VLookup(H517, SwSh!A:B, 2, 0),"")</f>
        <v/>
      </c>
      <c r="P517" s="161">
        <f t="shared" si="13"/>
        <v>433</v>
      </c>
      <c r="Q517" s="148">
        <f>ifna(VLookup(H517, PLA!A:C, 3, 0),"")</f>
        <v>195</v>
      </c>
      <c r="R517" s="148" t="str">
        <f>ifna(VLookup(H517, Sv!A:B, 2, 0),"")</f>
        <v>K142</v>
      </c>
      <c r="S517" s="147" t="str">
        <f t="shared" si="2"/>
        <v>chingling</v>
      </c>
    </row>
    <row r="518" ht="31.5" customHeight="1">
      <c r="A518" s="85">
        <v>517.0</v>
      </c>
      <c r="B518" s="85">
        <v>1.0</v>
      </c>
      <c r="C518" s="85">
        <v>19.0</v>
      </c>
      <c r="D518" s="85">
        <v>24.0</v>
      </c>
      <c r="E518" s="85">
        <v>4.0</v>
      </c>
      <c r="F518" s="85">
        <v>6.0</v>
      </c>
      <c r="G518" s="42" t="str">
        <f>ifna(VLookup(S518,Shiny!B:C, 2, 0),"")</f>
        <v/>
      </c>
      <c r="H518" s="154" t="s">
        <v>549</v>
      </c>
      <c r="I518" s="155">
        <v>434.0</v>
      </c>
      <c r="J518" s="156">
        <f>IFNA(VLOOKUP(S518,'Imported Index'!C:D,2,0),1)</f>
        <v>1</v>
      </c>
      <c r="K518" s="156"/>
      <c r="L518" s="157"/>
      <c r="M518" s="42"/>
      <c r="N518" s="42"/>
      <c r="O518" s="157">
        <f>ifna(VLookup(H518, SwSh!A:B, 2, 0),"")</f>
        <v>130</v>
      </c>
      <c r="P518" s="158">
        <f t="shared" si="13"/>
        <v>434</v>
      </c>
      <c r="Q518" s="157">
        <f>ifna(VLookup(H518, PLA!A:C, 3, 0),"")</f>
        <v>110</v>
      </c>
      <c r="R518" s="157">
        <f>ifna(VLookup(H518, Sv!A:B, 2, 0),"")</f>
        <v>226</v>
      </c>
      <c r="S518" s="42" t="str">
        <f t="shared" si="2"/>
        <v>stunky</v>
      </c>
    </row>
    <row r="519" ht="31.5" customHeight="1">
      <c r="A519" s="146">
        <v>518.0</v>
      </c>
      <c r="B519" s="146">
        <v>1.0</v>
      </c>
      <c r="C519" s="146">
        <v>19.0</v>
      </c>
      <c r="D519" s="146">
        <v>25.0</v>
      </c>
      <c r="E519" s="146">
        <v>5.0</v>
      </c>
      <c r="F519" s="146">
        <v>1.0</v>
      </c>
      <c r="G519" s="147" t="str">
        <f>ifna(VLookup(S519,Shiny!B:C, 2, 0),"")</f>
        <v/>
      </c>
      <c r="H519" s="159" t="s">
        <v>550</v>
      </c>
      <c r="I519" s="160">
        <v>435.0</v>
      </c>
      <c r="J519" s="151">
        <f>IFNA(VLOOKUP(S519,'Imported Index'!C:D,2,0),1)</f>
        <v>1</v>
      </c>
      <c r="K519" s="151"/>
      <c r="L519" s="148"/>
      <c r="M519" s="147"/>
      <c r="N519" s="147"/>
      <c r="O519" s="148">
        <f>ifna(VLookup(H519, SwSh!A:B, 2, 0),"")</f>
        <v>131</v>
      </c>
      <c r="P519" s="161">
        <f t="shared" si="13"/>
        <v>435</v>
      </c>
      <c r="Q519" s="148">
        <f>ifna(VLookup(H519, PLA!A:C, 3, 0),"")</f>
        <v>111</v>
      </c>
      <c r="R519" s="148">
        <f>ifna(VLookup(H519, Sv!A:B, 2, 0),"")</f>
        <v>227</v>
      </c>
      <c r="S519" s="147" t="str">
        <f t="shared" si="2"/>
        <v>skuntank</v>
      </c>
    </row>
    <row r="520" ht="31.5" customHeight="1">
      <c r="A520" s="85">
        <v>519.0</v>
      </c>
      <c r="B520" s="85">
        <v>1.0</v>
      </c>
      <c r="C520" s="85">
        <v>19.0</v>
      </c>
      <c r="D520" s="85">
        <v>26.0</v>
      </c>
      <c r="E520" s="85">
        <v>5.0</v>
      </c>
      <c r="F520" s="85">
        <v>2.0</v>
      </c>
      <c r="G520" s="42" t="str">
        <f>ifna(VLookup(S520,Shiny!B:C, 2, 0),"")</f>
        <v/>
      </c>
      <c r="H520" s="154" t="s">
        <v>551</v>
      </c>
      <c r="I520" s="155">
        <v>436.0</v>
      </c>
      <c r="J520" s="156">
        <f>IFNA(VLOOKUP(S520,'Imported Index'!C:D,2,0),1)</f>
        <v>1</v>
      </c>
      <c r="K520" s="156"/>
      <c r="L520" s="157"/>
      <c r="M520" s="42"/>
      <c r="N520" s="42"/>
      <c r="O520" s="157">
        <f>ifna(VLookup(H520, SwSh!A:B, 2, 0),"")</f>
        <v>87</v>
      </c>
      <c r="P520" s="158">
        <f t="shared" si="13"/>
        <v>436</v>
      </c>
      <c r="Q520" s="157">
        <f>ifna(VLookup(H520, PLA!A:C, 3, 0),"")</f>
        <v>180</v>
      </c>
      <c r="R520" s="157">
        <f>ifna(VLookup(H520, Sv!A:B, 2, 0),"")</f>
        <v>153</v>
      </c>
      <c r="S520" s="42" t="str">
        <f t="shared" si="2"/>
        <v>bronzor</v>
      </c>
    </row>
    <row r="521" ht="31.5" customHeight="1">
      <c r="A521" s="146">
        <v>520.0</v>
      </c>
      <c r="B521" s="146">
        <v>1.0</v>
      </c>
      <c r="C521" s="146">
        <v>19.0</v>
      </c>
      <c r="D521" s="146">
        <v>27.0</v>
      </c>
      <c r="E521" s="146">
        <v>5.0</v>
      </c>
      <c r="F521" s="146">
        <v>3.0</v>
      </c>
      <c r="G521" s="147" t="str">
        <f>ifna(VLookup(S521,Shiny!B:C, 2, 0),"")</f>
        <v/>
      </c>
      <c r="H521" s="159" t="s">
        <v>552</v>
      </c>
      <c r="I521" s="160">
        <v>437.0</v>
      </c>
      <c r="J521" s="151">
        <f>IFNA(VLOOKUP(S521,'Imported Index'!C:D,2,0),1)</f>
        <v>1</v>
      </c>
      <c r="K521" s="151"/>
      <c r="L521" s="148"/>
      <c r="M521" s="147"/>
      <c r="N521" s="147"/>
      <c r="O521" s="148">
        <f>ifna(VLookup(H521, SwSh!A:B, 2, 0),"")</f>
        <v>88</v>
      </c>
      <c r="P521" s="161">
        <f t="shared" si="13"/>
        <v>437</v>
      </c>
      <c r="Q521" s="148">
        <f>ifna(VLookup(H521, PLA!A:C, 3, 0),"")</f>
        <v>181</v>
      </c>
      <c r="R521" s="148">
        <f>ifna(VLookup(H521, Sv!A:B, 2, 0),"")</f>
        <v>154</v>
      </c>
      <c r="S521" s="147" t="str">
        <f t="shared" si="2"/>
        <v>bronzong</v>
      </c>
    </row>
    <row r="522" ht="31.5" customHeight="1">
      <c r="A522" s="85">
        <v>521.0</v>
      </c>
      <c r="B522" s="85">
        <v>1.0</v>
      </c>
      <c r="C522" s="85">
        <v>19.0</v>
      </c>
      <c r="D522" s="85">
        <v>28.0</v>
      </c>
      <c r="E522" s="85">
        <v>5.0</v>
      </c>
      <c r="F522" s="85">
        <v>4.0</v>
      </c>
      <c r="G522" s="42" t="str">
        <f>ifna(VLookup(S522,Shiny!B:C, 2, 0),"")</f>
        <v/>
      </c>
      <c r="H522" s="154" t="s">
        <v>553</v>
      </c>
      <c r="I522" s="155">
        <v>438.0</v>
      </c>
      <c r="J522" s="156">
        <f>IFNA(VLOOKUP(S522,'Imported Index'!C:D,2,0),1)</f>
        <v>1</v>
      </c>
      <c r="K522" s="156"/>
      <c r="L522" s="157"/>
      <c r="M522" s="42"/>
      <c r="N522" s="42"/>
      <c r="O522" s="157">
        <f>ifna(VLookup(H522, SwSh!A:B, 2, 0),"")</f>
        <v>252</v>
      </c>
      <c r="P522" s="158">
        <f t="shared" si="13"/>
        <v>438</v>
      </c>
      <c r="Q522" s="157">
        <f>ifna(VLookup(H522, PLA!A:C, 3, 0),"")</f>
        <v>123</v>
      </c>
      <c r="R522" s="157">
        <f>ifna(VLookup(H522, Sv!A:B, 2, 0),"")</f>
        <v>87</v>
      </c>
      <c r="S522" s="42" t="str">
        <f t="shared" si="2"/>
        <v>bonsly</v>
      </c>
    </row>
    <row r="523" ht="31.5" customHeight="1">
      <c r="A523" s="146">
        <v>522.0</v>
      </c>
      <c r="B523" s="146">
        <v>1.0</v>
      </c>
      <c r="C523" s="146">
        <v>19.0</v>
      </c>
      <c r="D523" s="146">
        <v>29.0</v>
      </c>
      <c r="E523" s="146">
        <v>5.0</v>
      </c>
      <c r="F523" s="146">
        <v>5.0</v>
      </c>
      <c r="G523" s="147" t="str">
        <f>ifna(VLookup(S523,Shiny!B:C, 2, 0),"")</f>
        <v/>
      </c>
      <c r="H523" s="159" t="s">
        <v>554</v>
      </c>
      <c r="I523" s="160">
        <v>439.0</v>
      </c>
      <c r="J523" s="151">
        <f>IFNA(VLOOKUP(S523,'Imported Index'!C:D,2,0),1)</f>
        <v>1</v>
      </c>
      <c r="K523" s="148"/>
      <c r="L523" s="148"/>
      <c r="M523" s="147"/>
      <c r="N523" s="147"/>
      <c r="O523" s="148">
        <f>ifna(VLookup(H523, SwSh!A:B, 2, 0),"")</f>
        <v>10</v>
      </c>
      <c r="P523" s="161">
        <f t="shared" si="13"/>
        <v>439</v>
      </c>
      <c r="Q523" s="148">
        <f>ifna(VLookup(H523, PLA!A:C, 3, 0),"")</f>
        <v>76</v>
      </c>
      <c r="R523" s="148" t="str">
        <f>ifna(VLookup(H523, Sv!A:B, 2, 0),"")</f>
        <v/>
      </c>
      <c r="S523" s="147" t="str">
        <f t="shared" si="2"/>
        <v>mime jr.</v>
      </c>
    </row>
    <row r="524" ht="31.5" customHeight="1">
      <c r="A524" s="85">
        <v>523.0</v>
      </c>
      <c r="B524" s="85">
        <v>1.0</v>
      </c>
      <c r="C524" s="85">
        <v>19.0</v>
      </c>
      <c r="D524" s="85">
        <v>30.0</v>
      </c>
      <c r="E524" s="85">
        <v>5.0</v>
      </c>
      <c r="F524" s="85">
        <v>6.0</v>
      </c>
      <c r="G524" s="42" t="str">
        <f>ifna(VLookup(S524,Shiny!B:C, 2, 0),"")</f>
        <v/>
      </c>
      <c r="H524" s="154" t="s">
        <v>555</v>
      </c>
      <c r="I524" s="155">
        <v>440.0</v>
      </c>
      <c r="J524" s="156">
        <f>IFNA(VLOOKUP(S524,'Imported Index'!C:D,2,0),1)</f>
        <v>1</v>
      </c>
      <c r="K524" s="156"/>
      <c r="L524" s="157"/>
      <c r="M524" s="42"/>
      <c r="N524" s="42"/>
      <c r="O524" s="157">
        <f>ifna(VLookup(H524, SwSh!A:B, 2, 0),"")</f>
        <v>6</v>
      </c>
      <c r="P524" s="158">
        <f t="shared" si="13"/>
        <v>440</v>
      </c>
      <c r="Q524" s="157">
        <f>ifna(VLookup(H524, PLA!A:C, 3, 0),"")</f>
        <v>86</v>
      </c>
      <c r="R524" s="157">
        <f>ifna(VLookup(H524, Sv!A:B, 2, 0),"")</f>
        <v>43</v>
      </c>
      <c r="S524" s="42" t="str">
        <f t="shared" si="2"/>
        <v>happiny</v>
      </c>
    </row>
    <row r="525" ht="31.5" customHeight="1">
      <c r="A525" s="146">
        <v>524.0</v>
      </c>
      <c r="B525" s="146">
        <v>1.0</v>
      </c>
      <c r="C525" s="146">
        <v>20.0</v>
      </c>
      <c r="D525" s="146">
        <v>1.0</v>
      </c>
      <c r="E525" s="146">
        <v>1.0</v>
      </c>
      <c r="F525" s="146">
        <v>1.0</v>
      </c>
      <c r="G525" s="147" t="str">
        <f>ifna(VLookup(S525,Shiny!B:C, 2, 0),"")</f>
        <v/>
      </c>
      <c r="H525" s="159" t="s">
        <v>556</v>
      </c>
      <c r="I525" s="160">
        <v>441.0</v>
      </c>
      <c r="J525" s="151">
        <f>IFNA(VLOOKUP(S525,'Imported Index'!C:D,2,0),1)</f>
        <v>1</v>
      </c>
      <c r="K525" s="148"/>
      <c r="L525" s="148"/>
      <c r="M525" s="147"/>
      <c r="N525" s="147"/>
      <c r="O525" s="148" t="str">
        <f>ifna(VLookup(H525, SwSh!A:B, 2, 0),"")</f>
        <v/>
      </c>
      <c r="P525" s="161">
        <f t="shared" si="13"/>
        <v>441</v>
      </c>
      <c r="Q525" s="148">
        <f>ifna(VLookup(H525, PLA!A:C, 3, 0),"")</f>
        <v>157</v>
      </c>
      <c r="R525" s="148" t="str">
        <f>ifna(VLookup(H525, Sv!A:B, 2, 0),"")</f>
        <v/>
      </c>
      <c r="S525" s="147" t="str">
        <f t="shared" si="2"/>
        <v>chatot</v>
      </c>
    </row>
    <row r="526" ht="31.5" customHeight="1">
      <c r="A526" s="85">
        <v>525.0</v>
      </c>
      <c r="B526" s="85">
        <v>1.0</v>
      </c>
      <c r="C526" s="85">
        <v>20.0</v>
      </c>
      <c r="D526" s="85">
        <v>2.0</v>
      </c>
      <c r="E526" s="85">
        <v>1.0</v>
      </c>
      <c r="F526" s="85">
        <v>2.0</v>
      </c>
      <c r="G526" s="42" t="str">
        <f>ifna(VLookup(S526,Shiny!B:C, 2, 0),"")</f>
        <v/>
      </c>
      <c r="H526" s="154" t="s">
        <v>557</v>
      </c>
      <c r="I526" s="155">
        <v>442.0</v>
      </c>
      <c r="J526" s="156">
        <f>IFNA(VLOOKUP(S526,'Imported Index'!C:D,2,0),1)</f>
        <v>1</v>
      </c>
      <c r="K526" s="156"/>
      <c r="L526" s="157"/>
      <c r="M526" s="42"/>
      <c r="N526" s="42"/>
      <c r="O526" s="157">
        <f>ifna(VLookup(H526, SwSh!A:B, 2, 0),"")</f>
        <v>47</v>
      </c>
      <c r="P526" s="158">
        <f t="shared" si="13"/>
        <v>442</v>
      </c>
      <c r="Q526" s="157">
        <f>ifna(VLookup(H526, PLA!A:C, 3, 0),"")</f>
        <v>139</v>
      </c>
      <c r="R526" s="157">
        <f>ifna(VLookup(H526, Sv!A:B, 2, 0),"")</f>
        <v>302</v>
      </c>
      <c r="S526" s="42" t="str">
        <f t="shared" si="2"/>
        <v>spiritomb</v>
      </c>
    </row>
    <row r="527" ht="31.5" customHeight="1">
      <c r="A527" s="146">
        <v>526.0</v>
      </c>
      <c r="B527" s="146">
        <v>1.0</v>
      </c>
      <c r="C527" s="146">
        <v>20.0</v>
      </c>
      <c r="D527" s="146">
        <v>3.0</v>
      </c>
      <c r="E527" s="146">
        <v>1.0</v>
      </c>
      <c r="F527" s="146">
        <v>3.0</v>
      </c>
      <c r="G527" s="147" t="str">
        <f>ifna(VLookup(S527,Shiny!B:C, 2, 0),"")</f>
        <v/>
      </c>
      <c r="H527" s="159" t="s">
        <v>558</v>
      </c>
      <c r="I527" s="160">
        <v>443.0</v>
      </c>
      <c r="J527" s="151">
        <f>IFNA(VLOOKUP(S527,'Imported Index'!C:D,2,0),1)</f>
        <v>1</v>
      </c>
      <c r="K527" s="151"/>
      <c r="L527" s="148"/>
      <c r="M527" s="147"/>
      <c r="N527" s="147"/>
      <c r="O527" s="148">
        <f>ifna(VLookup(H527, SwSh!A:B, 2, 0),"")</f>
        <v>116</v>
      </c>
      <c r="P527" s="161">
        <f t="shared" si="13"/>
        <v>443</v>
      </c>
      <c r="Q527" s="148">
        <f>ifna(VLookup(H527, PLA!A:C, 3, 0),"")</f>
        <v>187</v>
      </c>
      <c r="R527" s="148">
        <f>ifna(VLookup(H527, Sv!A:B, 2, 0),"")</f>
        <v>126</v>
      </c>
      <c r="S527" s="147" t="str">
        <f t="shared" si="2"/>
        <v>gible</v>
      </c>
    </row>
    <row r="528" ht="31.5" customHeight="1">
      <c r="A528" s="85">
        <v>527.0</v>
      </c>
      <c r="B528" s="85">
        <v>1.0</v>
      </c>
      <c r="C528" s="85">
        <v>20.0</v>
      </c>
      <c r="D528" s="85">
        <v>4.0</v>
      </c>
      <c r="E528" s="85">
        <v>1.0</v>
      </c>
      <c r="F528" s="85">
        <v>4.0</v>
      </c>
      <c r="G528" s="42" t="str">
        <f>ifna(VLookup(S528,Shiny!B:C, 2, 0),"")</f>
        <v/>
      </c>
      <c r="H528" s="154" t="s">
        <v>559</v>
      </c>
      <c r="I528" s="155">
        <v>444.0</v>
      </c>
      <c r="J528" s="156">
        <f>IFNA(VLOOKUP(S528,'Imported Index'!C:D,2,0),1)</f>
        <v>1</v>
      </c>
      <c r="K528" s="156"/>
      <c r="L528" s="157"/>
      <c r="M528" s="42"/>
      <c r="N528" s="42"/>
      <c r="O528" s="157">
        <f>ifna(VLookup(H528, SwSh!A:B, 2, 0),"")</f>
        <v>117</v>
      </c>
      <c r="P528" s="158">
        <f t="shared" si="13"/>
        <v>444</v>
      </c>
      <c r="Q528" s="157">
        <f>ifna(VLookup(H528, PLA!A:C, 3, 0),"")</f>
        <v>188</v>
      </c>
      <c r="R528" s="157">
        <f>ifna(VLookup(H528, Sv!A:B, 2, 0),"")</f>
        <v>127</v>
      </c>
      <c r="S528" s="42" t="str">
        <f t="shared" si="2"/>
        <v>gabite</v>
      </c>
    </row>
    <row r="529" ht="31.5" customHeight="1">
      <c r="A529" s="146">
        <v>528.0</v>
      </c>
      <c r="B529" s="146">
        <v>1.0</v>
      </c>
      <c r="C529" s="146">
        <v>20.0</v>
      </c>
      <c r="D529" s="146">
        <v>5.0</v>
      </c>
      <c r="E529" s="146">
        <v>1.0</v>
      </c>
      <c r="F529" s="146">
        <v>5.0</v>
      </c>
      <c r="G529" s="147" t="str">
        <f>ifna(VLookup(S529,Shiny!B:C, 2, 0),"")</f>
        <v/>
      </c>
      <c r="H529" s="159" t="s">
        <v>560</v>
      </c>
      <c r="I529" s="160">
        <v>445.0</v>
      </c>
      <c r="J529" s="151">
        <f>IFNA(VLOOKUP(S529,'Imported Index'!C:D,2,0),1)</f>
        <v>1</v>
      </c>
      <c r="K529" s="151"/>
      <c r="L529" s="148"/>
      <c r="M529" s="147"/>
      <c r="N529" s="147"/>
      <c r="O529" s="148">
        <f>ifna(VLookup(H529, SwSh!A:B, 2, 0),"")</f>
        <v>118</v>
      </c>
      <c r="P529" s="161">
        <f t="shared" si="13"/>
        <v>445</v>
      </c>
      <c r="Q529" s="148">
        <f>ifna(VLookup(H529, PLA!A:C, 3, 0),"")</f>
        <v>189</v>
      </c>
      <c r="R529" s="148">
        <f>ifna(VLookup(H529, Sv!A:B, 2, 0),"")</f>
        <v>128</v>
      </c>
      <c r="S529" s="147" t="str">
        <f t="shared" si="2"/>
        <v>garchomp</v>
      </c>
    </row>
    <row r="530" ht="31.5" customHeight="1">
      <c r="A530" s="85">
        <v>529.0</v>
      </c>
      <c r="B530" s="85">
        <v>1.0</v>
      </c>
      <c r="C530" s="85">
        <v>20.0</v>
      </c>
      <c r="D530" s="85">
        <v>6.0</v>
      </c>
      <c r="E530" s="85">
        <v>1.0</v>
      </c>
      <c r="F530" s="85">
        <v>6.0</v>
      </c>
      <c r="G530" s="42" t="str">
        <f>ifna(VLookup(S530,Shiny!B:C, 2, 0),"")</f>
        <v/>
      </c>
      <c r="H530" s="154" t="s">
        <v>561</v>
      </c>
      <c r="I530" s="155">
        <v>446.0</v>
      </c>
      <c r="J530" s="156">
        <f>IFNA(VLOOKUP(S530,'Imported Index'!C:D,2,0),1)</f>
        <v>1</v>
      </c>
      <c r="K530" s="157"/>
      <c r="L530" s="157"/>
      <c r="M530" s="42"/>
      <c r="N530" s="42"/>
      <c r="O530" s="157">
        <f>ifna(VLookup(H530, SwSh!A:B, 2, 0),"")</f>
        <v>172</v>
      </c>
      <c r="P530" s="158">
        <f t="shared" si="13"/>
        <v>446</v>
      </c>
      <c r="Q530" s="157">
        <f>ifna(VLookup(H530, PLA!A:C, 3, 0),"")</f>
        <v>51</v>
      </c>
      <c r="R530" s="157" t="str">
        <f>ifna(VLookup(H530, Sv!A:B, 2, 0),"")</f>
        <v>K102</v>
      </c>
      <c r="S530" s="42" t="str">
        <f t="shared" si="2"/>
        <v>munchlax</v>
      </c>
    </row>
    <row r="531" ht="31.5" customHeight="1">
      <c r="A531" s="146">
        <v>530.0</v>
      </c>
      <c r="B531" s="146">
        <v>1.0</v>
      </c>
      <c r="C531" s="146">
        <v>20.0</v>
      </c>
      <c r="D531" s="146">
        <v>7.0</v>
      </c>
      <c r="E531" s="146">
        <v>2.0</v>
      </c>
      <c r="F531" s="146">
        <v>1.0</v>
      </c>
      <c r="G531" s="147" t="str">
        <f>ifna(VLookup(S531,Shiny!B:C, 2, 0),"")</f>
        <v/>
      </c>
      <c r="H531" s="159" t="s">
        <v>562</v>
      </c>
      <c r="I531" s="160">
        <v>447.0</v>
      </c>
      <c r="J531" s="151">
        <f>IFNA(VLOOKUP(S531,'Imported Index'!C:D,2,0),1)</f>
        <v>1</v>
      </c>
      <c r="K531" s="151"/>
      <c r="L531" s="148"/>
      <c r="M531" s="147"/>
      <c r="N531" s="147"/>
      <c r="O531" s="148">
        <f>ifna(VLookup(H531, SwSh!A:B, 2, 0),"")</f>
        <v>134</v>
      </c>
      <c r="P531" s="161">
        <f t="shared" si="13"/>
        <v>447</v>
      </c>
      <c r="Q531" s="148">
        <f>ifna(VLookup(H531, PLA!A:C, 3, 0),"")</f>
        <v>223</v>
      </c>
      <c r="R531" s="148">
        <f>ifna(VLookup(H531, Sv!A:B, 2, 0),"")</f>
        <v>163</v>
      </c>
      <c r="S531" s="147" t="str">
        <f t="shared" si="2"/>
        <v>riolu</v>
      </c>
    </row>
    <row r="532" ht="31.5" customHeight="1">
      <c r="A532" s="85">
        <v>531.0</v>
      </c>
      <c r="B532" s="85">
        <v>1.0</v>
      </c>
      <c r="C532" s="85">
        <v>20.0</v>
      </c>
      <c r="D532" s="85">
        <v>8.0</v>
      </c>
      <c r="E532" s="85">
        <v>2.0</v>
      </c>
      <c r="F532" s="85">
        <v>2.0</v>
      </c>
      <c r="G532" s="42" t="str">
        <f>ifna(VLookup(S532,Shiny!B:C, 2, 0),"")</f>
        <v/>
      </c>
      <c r="H532" s="154" t="s">
        <v>563</v>
      </c>
      <c r="I532" s="155">
        <v>448.0</v>
      </c>
      <c r="J532" s="156">
        <f>IFNA(VLOOKUP(S532,'Imported Index'!C:D,2,0),1)</f>
        <v>1</v>
      </c>
      <c r="K532" s="156"/>
      <c r="L532" s="157"/>
      <c r="M532" s="42"/>
      <c r="N532" s="42"/>
      <c r="O532" s="157">
        <f>ifna(VLookup(H532, SwSh!A:B, 2, 0),"")</f>
        <v>135</v>
      </c>
      <c r="P532" s="158">
        <f t="shared" si="13"/>
        <v>448</v>
      </c>
      <c r="Q532" s="157">
        <f>ifna(VLookup(H532, PLA!A:C, 3, 0),"")</f>
        <v>224</v>
      </c>
      <c r="R532" s="157">
        <f>ifna(VLookup(H532, Sv!A:B, 2, 0),"")</f>
        <v>164</v>
      </c>
      <c r="S532" s="42" t="str">
        <f t="shared" si="2"/>
        <v>lucario</v>
      </c>
    </row>
    <row r="533" ht="31.5" customHeight="1">
      <c r="A533" s="146">
        <v>532.0</v>
      </c>
      <c r="B533" s="146">
        <v>1.0</v>
      </c>
      <c r="C533" s="146">
        <v>20.0</v>
      </c>
      <c r="D533" s="146">
        <v>9.0</v>
      </c>
      <c r="E533" s="146">
        <v>2.0</v>
      </c>
      <c r="F533" s="146">
        <v>3.0</v>
      </c>
      <c r="G533" s="147" t="str">
        <f>ifna(VLookup(S533,Shiny!B:C, 2, 0),"")</f>
        <v/>
      </c>
      <c r="H533" s="159" t="s">
        <v>564</v>
      </c>
      <c r="I533" s="160">
        <v>449.0</v>
      </c>
      <c r="J533" s="151">
        <f>IFNA(VLOOKUP(S533,'Imported Index'!C:D,2,0),1)</f>
        <v>1</v>
      </c>
      <c r="K533" s="151"/>
      <c r="L533" s="148"/>
      <c r="M533" s="147"/>
      <c r="N533" s="147"/>
      <c r="O533" s="148">
        <f>ifna(VLookup(H533, SwSh!A:B, 2, 0),"")</f>
        <v>314</v>
      </c>
      <c r="P533" s="161">
        <f t="shared" si="13"/>
        <v>449</v>
      </c>
      <c r="Q533" s="148">
        <f>ifna(VLookup(H533, PLA!A:C, 3, 0),"")</f>
        <v>107</v>
      </c>
      <c r="R533" s="148">
        <f>ifna(VLookup(H533, Sv!A:B, 2, 0),"")</f>
        <v>265</v>
      </c>
      <c r="S533" s="147" t="str">
        <f t="shared" si="2"/>
        <v>hippopotas</v>
      </c>
    </row>
    <row r="534" ht="31.5" customHeight="1">
      <c r="A534" s="85">
        <v>533.0</v>
      </c>
      <c r="B534" s="85">
        <v>1.0</v>
      </c>
      <c r="C534" s="85">
        <v>20.0</v>
      </c>
      <c r="D534" s="85">
        <v>10.0</v>
      </c>
      <c r="E534" s="85">
        <v>2.0</v>
      </c>
      <c r="F534" s="85">
        <v>4.0</v>
      </c>
      <c r="G534" s="42" t="str">
        <f>ifna(VLookup(S534,Shiny!B:C, 2, 0),"")</f>
        <v/>
      </c>
      <c r="H534" s="154" t="s">
        <v>565</v>
      </c>
      <c r="I534" s="155">
        <v>450.0</v>
      </c>
      <c r="J534" s="156">
        <f>IFNA(VLOOKUP(S534,'Imported Index'!C:D,2,0),1)</f>
        <v>1</v>
      </c>
      <c r="K534" s="156"/>
      <c r="L534" s="157"/>
      <c r="M534" s="42"/>
      <c r="N534" s="42"/>
      <c r="O534" s="157">
        <f>ifna(VLookup(H534, SwSh!A:B, 2, 0),"")</f>
        <v>315</v>
      </c>
      <c r="P534" s="158">
        <f t="shared" si="13"/>
        <v>450</v>
      </c>
      <c r="Q534" s="157">
        <f>ifna(VLookup(H534, PLA!A:C, 3, 0),"")</f>
        <v>108</v>
      </c>
      <c r="R534" s="157">
        <f>ifna(VLookup(H534, Sv!A:B, 2, 0),"")</f>
        <v>266</v>
      </c>
      <c r="S534" s="42" t="str">
        <f t="shared" si="2"/>
        <v>hippowdon</v>
      </c>
    </row>
    <row r="535" ht="31.5" customHeight="1">
      <c r="A535" s="146">
        <v>534.0</v>
      </c>
      <c r="B535" s="146">
        <v>1.0</v>
      </c>
      <c r="C535" s="146">
        <v>20.0</v>
      </c>
      <c r="D535" s="146">
        <v>11.0</v>
      </c>
      <c r="E535" s="146">
        <v>2.0</v>
      </c>
      <c r="F535" s="146">
        <v>5.0</v>
      </c>
      <c r="G535" s="147" t="str">
        <f>ifna(VLookup(S535,Shiny!B:C, 2, 0),"")</f>
        <v/>
      </c>
      <c r="H535" s="159" t="s">
        <v>566</v>
      </c>
      <c r="I535" s="160">
        <v>451.0</v>
      </c>
      <c r="J535" s="151">
        <f>IFNA(VLOOKUP(S535,'Imported Index'!C:D,2,0),1)</f>
        <v>1</v>
      </c>
      <c r="K535" s="151"/>
      <c r="L535" s="148"/>
      <c r="M535" s="147"/>
      <c r="N535" s="147"/>
      <c r="O535" s="148">
        <f>ifna(VLookup(H535, SwSh!A:B, 2, 0),"")</f>
        <v>50</v>
      </c>
      <c r="P535" s="161">
        <f t="shared" si="13"/>
        <v>451</v>
      </c>
      <c r="Q535" s="148">
        <f>ifna(VLookup(H535, PLA!A:C, 3, 0),"")</f>
        <v>148</v>
      </c>
      <c r="R535" s="148" t="str">
        <f>ifna(VLookup(H535, Sv!A:B, 2, 0),"")</f>
        <v/>
      </c>
      <c r="S535" s="147" t="str">
        <f t="shared" si="2"/>
        <v>skorupi</v>
      </c>
    </row>
    <row r="536" ht="31.5" customHeight="1">
      <c r="A536" s="85">
        <v>535.0</v>
      </c>
      <c r="B536" s="85">
        <v>1.0</v>
      </c>
      <c r="C536" s="85">
        <v>20.0</v>
      </c>
      <c r="D536" s="85">
        <v>12.0</v>
      </c>
      <c r="E536" s="85">
        <v>2.0</v>
      </c>
      <c r="F536" s="85">
        <v>6.0</v>
      </c>
      <c r="G536" s="42" t="str">
        <f>ifna(VLookup(S536,Shiny!B:C, 2, 0),"")</f>
        <v/>
      </c>
      <c r="H536" s="154" t="s">
        <v>567</v>
      </c>
      <c r="I536" s="155">
        <v>452.0</v>
      </c>
      <c r="J536" s="156">
        <f>IFNA(VLOOKUP(S536,'Imported Index'!C:D,2,0),1)</f>
        <v>1</v>
      </c>
      <c r="K536" s="157"/>
      <c r="L536" s="157"/>
      <c r="M536" s="42"/>
      <c r="N536" s="42"/>
      <c r="O536" s="157">
        <f>ifna(VLookup(H536, SwSh!A:B, 2, 0),"")</f>
        <v>51</v>
      </c>
      <c r="P536" s="158">
        <f t="shared" si="13"/>
        <v>452</v>
      </c>
      <c r="Q536" s="157">
        <f>ifna(VLookup(H536, PLA!A:C, 3, 0),"")</f>
        <v>149</v>
      </c>
      <c r="R536" s="157" t="str">
        <f>ifna(VLookup(H536, Sv!A:B, 2, 0),"")</f>
        <v/>
      </c>
      <c r="S536" s="42" t="str">
        <f t="shared" si="2"/>
        <v>drapion</v>
      </c>
    </row>
    <row r="537" ht="31.5" customHeight="1">
      <c r="A537" s="146">
        <v>536.0</v>
      </c>
      <c r="B537" s="146">
        <v>1.0</v>
      </c>
      <c r="C537" s="146">
        <v>20.0</v>
      </c>
      <c r="D537" s="146">
        <v>13.0</v>
      </c>
      <c r="E537" s="146">
        <v>3.0</v>
      </c>
      <c r="F537" s="146">
        <v>1.0</v>
      </c>
      <c r="G537" s="147" t="str">
        <f>ifna(VLookup(S537,Shiny!B:C, 2, 0),"")</f>
        <v/>
      </c>
      <c r="H537" s="159" t="s">
        <v>568</v>
      </c>
      <c r="I537" s="160">
        <v>453.0</v>
      </c>
      <c r="J537" s="151">
        <f>IFNA(VLOOKUP(S537,'Imported Index'!C:D,2,0),1)</f>
        <v>1</v>
      </c>
      <c r="K537" s="151"/>
      <c r="L537" s="148"/>
      <c r="M537" s="147"/>
      <c r="N537" s="147"/>
      <c r="O537" s="148">
        <f>ifna(VLookup(H537, SwSh!A:B, 2, 0),"")</f>
        <v>82</v>
      </c>
      <c r="P537" s="161">
        <f t="shared" si="13"/>
        <v>453</v>
      </c>
      <c r="Q537" s="148">
        <f>ifna(VLookup(H537, PLA!A:C, 3, 0),"")</f>
        <v>99</v>
      </c>
      <c r="R537" s="148">
        <f>ifna(VLookup(H537, Sv!A:B, 2, 0),"")</f>
        <v>175</v>
      </c>
      <c r="S537" s="147" t="str">
        <f t="shared" si="2"/>
        <v>croagunk</v>
      </c>
    </row>
    <row r="538" ht="31.5" customHeight="1">
      <c r="A538" s="85">
        <v>537.0</v>
      </c>
      <c r="B538" s="85">
        <v>1.0</v>
      </c>
      <c r="C538" s="85">
        <v>20.0</v>
      </c>
      <c r="D538" s="85">
        <v>14.0</v>
      </c>
      <c r="E538" s="85">
        <v>3.0</v>
      </c>
      <c r="F538" s="85">
        <v>2.0</v>
      </c>
      <c r="G538" s="42" t="str">
        <f>ifna(VLookup(S538,Shiny!B:C, 2, 0),"")</f>
        <v/>
      </c>
      <c r="H538" s="154" t="s">
        <v>569</v>
      </c>
      <c r="I538" s="155">
        <v>454.0</v>
      </c>
      <c r="J538" s="156">
        <f>IFNA(VLOOKUP(S538,'Imported Index'!C:D,2,0),1)</f>
        <v>1</v>
      </c>
      <c r="K538" s="156"/>
      <c r="L538" s="157"/>
      <c r="M538" s="42"/>
      <c r="N538" s="42"/>
      <c r="O538" s="157">
        <f>ifna(VLookup(H538, SwSh!A:B, 2, 0),"")</f>
        <v>83</v>
      </c>
      <c r="P538" s="158">
        <f t="shared" si="13"/>
        <v>454</v>
      </c>
      <c r="Q538" s="157">
        <f>ifna(VLookup(H538, PLA!A:C, 3, 0),"")</f>
        <v>100</v>
      </c>
      <c r="R538" s="157">
        <f>ifna(VLookup(H538, Sv!A:B, 2, 0),"")</f>
        <v>176</v>
      </c>
      <c r="S538" s="42" t="str">
        <f t="shared" si="2"/>
        <v>toxicroak</v>
      </c>
    </row>
    <row r="539" ht="31.5" customHeight="1">
      <c r="A539" s="146">
        <v>538.0</v>
      </c>
      <c r="B539" s="146">
        <v>1.0</v>
      </c>
      <c r="C539" s="146">
        <v>20.0</v>
      </c>
      <c r="D539" s="146">
        <v>15.0</v>
      </c>
      <c r="E539" s="146">
        <v>3.0</v>
      </c>
      <c r="F539" s="146">
        <v>3.0</v>
      </c>
      <c r="G539" s="147" t="str">
        <f>ifna(VLookup(S539,Shiny!B:C, 2, 0),"")</f>
        <v/>
      </c>
      <c r="H539" s="159" t="s">
        <v>570</v>
      </c>
      <c r="I539" s="160">
        <v>455.0</v>
      </c>
      <c r="J539" s="151">
        <f>IFNA(VLOOKUP(S539,'Imported Index'!C:D,2,0),1)</f>
        <v>1</v>
      </c>
      <c r="K539" s="148"/>
      <c r="L539" s="148"/>
      <c r="M539" s="147"/>
      <c r="N539" s="147"/>
      <c r="O539" s="148" t="str">
        <f>ifna(VLookup(H539, SwSh!A:B, 2, 0),"")</f>
        <v/>
      </c>
      <c r="P539" s="161">
        <f t="shared" si="13"/>
        <v>455</v>
      </c>
      <c r="Q539" s="148">
        <f>ifna(VLookup(H539, PLA!A:C, 3, 0),"")</f>
        <v>92</v>
      </c>
      <c r="R539" s="148" t="str">
        <f>ifna(VLookup(H539, Sv!A:B, 2, 0),"")</f>
        <v/>
      </c>
      <c r="S539" s="147" t="str">
        <f t="shared" si="2"/>
        <v>carnivine</v>
      </c>
    </row>
    <row r="540" ht="31.5" customHeight="1">
      <c r="A540" s="85">
        <v>539.0</v>
      </c>
      <c r="B540" s="85">
        <v>1.0</v>
      </c>
      <c r="C540" s="85">
        <v>20.0</v>
      </c>
      <c r="D540" s="85">
        <v>16.0</v>
      </c>
      <c r="E540" s="85">
        <v>3.0</v>
      </c>
      <c r="F540" s="85">
        <v>4.0</v>
      </c>
      <c r="G540" s="42" t="str">
        <f>ifna(VLookup(S540,Shiny!B:C, 2, 0),"")</f>
        <v/>
      </c>
      <c r="H540" s="154" t="s">
        <v>571</v>
      </c>
      <c r="I540" s="155">
        <v>456.0</v>
      </c>
      <c r="J540" s="156">
        <f>IFNA(VLOOKUP(S540,'Imported Index'!C:D,2,0),1)</f>
        <v>1</v>
      </c>
      <c r="K540" s="156"/>
      <c r="L540" s="157"/>
      <c r="M540" s="42"/>
      <c r="N540" s="42"/>
      <c r="O540" s="157" t="str">
        <f>ifna(VLookup(H540, SwSh!A:B, 2, 0),"")</f>
        <v/>
      </c>
      <c r="P540" s="158">
        <f t="shared" si="13"/>
        <v>456</v>
      </c>
      <c r="Q540" s="157">
        <f>ifna(VLookup(H540, PLA!A:C, 3, 0),"")</f>
        <v>172</v>
      </c>
      <c r="R540" s="157">
        <f>ifna(VLookup(H540, Sv!A:B, 2, 0),"")</f>
        <v>333</v>
      </c>
      <c r="S540" s="42" t="str">
        <f t="shared" si="2"/>
        <v>finneon</v>
      </c>
    </row>
    <row r="541" ht="31.5" customHeight="1">
      <c r="A541" s="146">
        <v>540.0</v>
      </c>
      <c r="B541" s="146">
        <v>1.0</v>
      </c>
      <c r="C541" s="146">
        <v>20.0</v>
      </c>
      <c r="D541" s="146">
        <v>17.0</v>
      </c>
      <c r="E541" s="146">
        <v>3.0</v>
      </c>
      <c r="F541" s="146">
        <v>5.0</v>
      </c>
      <c r="G541" s="147" t="str">
        <f>ifna(VLookup(S541,Shiny!B:C, 2, 0),"")</f>
        <v/>
      </c>
      <c r="H541" s="159" t="s">
        <v>572</v>
      </c>
      <c r="I541" s="160">
        <v>457.0</v>
      </c>
      <c r="J541" s="151">
        <f>IFNA(VLOOKUP(S541,'Imported Index'!C:D,2,0),1)</f>
        <v>1</v>
      </c>
      <c r="K541" s="151"/>
      <c r="L541" s="148"/>
      <c r="M541" s="147"/>
      <c r="N541" s="147"/>
      <c r="O541" s="148" t="str">
        <f>ifna(VLookup(H541, SwSh!A:B, 2, 0),"")</f>
        <v/>
      </c>
      <c r="P541" s="161">
        <f t="shared" si="13"/>
        <v>457</v>
      </c>
      <c r="Q541" s="148">
        <f>ifna(VLookup(H541, PLA!A:C, 3, 0),"")</f>
        <v>173</v>
      </c>
      <c r="R541" s="148">
        <f>ifna(VLookup(H541, Sv!A:B, 2, 0),"")</f>
        <v>334</v>
      </c>
      <c r="S541" s="147" t="str">
        <f t="shared" si="2"/>
        <v>lumineon</v>
      </c>
    </row>
    <row r="542" ht="31.5" customHeight="1">
      <c r="A542" s="85">
        <v>541.0</v>
      </c>
      <c r="B542" s="85">
        <v>1.0</v>
      </c>
      <c r="C542" s="85">
        <v>20.0</v>
      </c>
      <c r="D542" s="85">
        <v>18.0</v>
      </c>
      <c r="E542" s="85">
        <v>3.0</v>
      </c>
      <c r="F542" s="85">
        <v>6.0</v>
      </c>
      <c r="G542" s="42" t="str">
        <f>ifna(VLookup(S542,Shiny!B:C, 2, 0),"")</f>
        <v/>
      </c>
      <c r="H542" s="154" t="s">
        <v>573</v>
      </c>
      <c r="I542" s="155">
        <v>458.0</v>
      </c>
      <c r="J542" s="156">
        <f>IFNA(VLOOKUP(S542,'Imported Index'!C:D,2,0),1)</f>
        <v>1</v>
      </c>
      <c r="K542" s="157"/>
      <c r="L542" s="157"/>
      <c r="M542" s="42"/>
      <c r="N542" s="42"/>
      <c r="O542" s="157">
        <f>ifna(VLookup(H542, SwSh!A:B, 2, 0),"")</f>
        <v>46</v>
      </c>
      <c r="P542" s="158">
        <f t="shared" si="13"/>
        <v>458</v>
      </c>
      <c r="Q542" s="157">
        <f>ifna(VLookup(H542, PLA!A:C, 3, 0),"")</f>
        <v>164</v>
      </c>
      <c r="R542" s="157" t="str">
        <f>ifna(VLookup(H542, Sv!A:B, 2, 0),"")</f>
        <v/>
      </c>
      <c r="S542" s="42" t="str">
        <f t="shared" si="2"/>
        <v>mantyke</v>
      </c>
    </row>
    <row r="543" ht="31.5" customHeight="1">
      <c r="A543" s="146">
        <v>542.0</v>
      </c>
      <c r="B543" s="146">
        <v>1.0</v>
      </c>
      <c r="C543" s="146">
        <v>20.0</v>
      </c>
      <c r="D543" s="146">
        <v>19.0</v>
      </c>
      <c r="E543" s="146">
        <v>4.0</v>
      </c>
      <c r="F543" s="146">
        <v>1.0</v>
      </c>
      <c r="G543" s="147" t="str">
        <f>ifna(VLookup(S543,Shiny!B:C, 2, 0),"")</f>
        <v/>
      </c>
      <c r="H543" s="159" t="s">
        <v>574</v>
      </c>
      <c r="I543" s="160">
        <v>459.0</v>
      </c>
      <c r="J543" s="151">
        <f>IFNA(VLOOKUP(S543,'Imported Index'!C:D,2,0),1)</f>
        <v>1</v>
      </c>
      <c r="K543" s="151"/>
      <c r="L543" s="148"/>
      <c r="M543" s="147"/>
      <c r="N543" s="147"/>
      <c r="O543" s="148">
        <f>ifna(VLookup(H543, SwSh!A:B, 2, 0),"")</f>
        <v>31</v>
      </c>
      <c r="P543" s="161">
        <f t="shared" si="13"/>
        <v>459</v>
      </c>
      <c r="Q543" s="148">
        <f>ifna(VLookup(H543, PLA!A:C, 3, 0),"")</f>
        <v>217</v>
      </c>
      <c r="R543" s="148">
        <f>ifna(VLookup(H543, Sv!A:B, 2, 0),"")</f>
        <v>352</v>
      </c>
      <c r="S543" s="147" t="str">
        <f t="shared" si="2"/>
        <v>snover</v>
      </c>
    </row>
    <row r="544" ht="31.5" customHeight="1">
      <c r="A544" s="85">
        <v>543.0</v>
      </c>
      <c r="B544" s="85">
        <v>1.0</v>
      </c>
      <c r="C544" s="85">
        <v>20.0</v>
      </c>
      <c r="D544" s="85">
        <v>20.0</v>
      </c>
      <c r="E544" s="85">
        <v>4.0</v>
      </c>
      <c r="F544" s="85">
        <v>2.0</v>
      </c>
      <c r="G544" s="42" t="str">
        <f>ifna(VLookup(S544,Shiny!B:C, 2, 0),"")</f>
        <v/>
      </c>
      <c r="H544" s="154" t="s">
        <v>575</v>
      </c>
      <c r="I544" s="155">
        <v>460.0</v>
      </c>
      <c r="J544" s="156">
        <f>IFNA(VLOOKUP(S544,'Imported Index'!C:D,2,0),1)</f>
        <v>1</v>
      </c>
      <c r="K544" s="156"/>
      <c r="L544" s="157"/>
      <c r="M544" s="42"/>
      <c r="N544" s="42"/>
      <c r="O544" s="157">
        <f>ifna(VLookup(H544, SwSh!A:B, 2, 0),"")</f>
        <v>32</v>
      </c>
      <c r="P544" s="158">
        <f t="shared" si="13"/>
        <v>460</v>
      </c>
      <c r="Q544" s="157">
        <f>ifna(VLookup(H544, PLA!A:C, 3, 0),"")</f>
        <v>218</v>
      </c>
      <c r="R544" s="157">
        <f>ifna(VLookup(H544, Sv!A:B, 2, 0),"")</f>
        <v>353</v>
      </c>
      <c r="S544" s="42" t="str">
        <f t="shared" si="2"/>
        <v>abomasnow</v>
      </c>
    </row>
    <row r="545" ht="31.5" customHeight="1">
      <c r="A545" s="146">
        <v>544.0</v>
      </c>
      <c r="B545" s="146">
        <v>1.0</v>
      </c>
      <c r="C545" s="146">
        <v>20.0</v>
      </c>
      <c r="D545" s="146">
        <v>21.0</v>
      </c>
      <c r="E545" s="146">
        <v>4.0</v>
      </c>
      <c r="F545" s="146">
        <v>3.0</v>
      </c>
      <c r="G545" s="147" t="str">
        <f>ifna(VLookup(S545,Shiny!B:C, 2, 0),"")</f>
        <v/>
      </c>
      <c r="H545" s="159" t="s">
        <v>576</v>
      </c>
      <c r="I545" s="160">
        <v>461.0</v>
      </c>
      <c r="J545" s="151">
        <f>IFNA(VLOOKUP(S545,'Imported Index'!C:D,2,0),1)</f>
        <v>1</v>
      </c>
      <c r="K545" s="151"/>
      <c r="L545" s="148"/>
      <c r="M545" s="147"/>
      <c r="N545" s="147"/>
      <c r="O545" s="148">
        <f>ifna(VLookup(H545, SwSh!A:B, 2, 0),"")</f>
        <v>29</v>
      </c>
      <c r="P545" s="161">
        <f t="shared" si="13"/>
        <v>461</v>
      </c>
      <c r="Q545" s="148">
        <f>ifna(VLookup(H545, PLA!A:C, 3, 0),"")</f>
        <v>204</v>
      </c>
      <c r="R545" s="148">
        <f>ifna(VLookup(H545, Sv!A:B, 2, 0),"")</f>
        <v>231</v>
      </c>
      <c r="S545" s="147" t="str">
        <f t="shared" si="2"/>
        <v>weavile</v>
      </c>
    </row>
    <row r="546" ht="31.5" customHeight="1">
      <c r="A546" s="85">
        <v>545.0</v>
      </c>
      <c r="B546" s="85">
        <v>1.0</v>
      </c>
      <c r="C546" s="85">
        <v>20.0</v>
      </c>
      <c r="D546" s="85">
        <v>22.0</v>
      </c>
      <c r="E546" s="85">
        <v>4.0</v>
      </c>
      <c r="F546" s="85">
        <v>4.0</v>
      </c>
      <c r="G546" s="42" t="str">
        <f>ifna(VLookup(S546,Shiny!B:C, 2, 0),"")</f>
        <v/>
      </c>
      <c r="H546" s="154" t="s">
        <v>577</v>
      </c>
      <c r="I546" s="155">
        <v>462.0</v>
      </c>
      <c r="J546" s="156">
        <f>IFNA(VLOOKUP(S546,'Imported Index'!C:D,2,0),1)</f>
        <v>1</v>
      </c>
      <c r="K546" s="156"/>
      <c r="L546" s="157"/>
      <c r="M546" s="42"/>
      <c r="N546" s="42"/>
      <c r="O546" s="157">
        <f>ifna(VLookup(H546, SwSh!A:B, 2, 0),"")</f>
        <v>107</v>
      </c>
      <c r="P546" s="158">
        <f t="shared" si="13"/>
        <v>462</v>
      </c>
      <c r="Q546" s="157">
        <f>ifna(VLookup(H546, PLA!A:C, 3, 0),"")</f>
        <v>179</v>
      </c>
      <c r="R546" s="157">
        <f>ifna(VLookup(H546, Sv!A:B, 2, 0),"")</f>
        <v>211</v>
      </c>
      <c r="S546" s="42" t="str">
        <f t="shared" si="2"/>
        <v>magnezone</v>
      </c>
    </row>
    <row r="547" ht="31.5" customHeight="1">
      <c r="A547" s="146">
        <v>546.0</v>
      </c>
      <c r="B547" s="146">
        <v>1.0</v>
      </c>
      <c r="C547" s="146">
        <v>20.0</v>
      </c>
      <c r="D547" s="146">
        <v>23.0</v>
      </c>
      <c r="E547" s="146">
        <v>4.0</v>
      </c>
      <c r="F547" s="146">
        <v>5.0</v>
      </c>
      <c r="G547" s="147" t="str">
        <f>ifna(VLookup(S547,Shiny!B:C, 2, 0),"")</f>
        <v/>
      </c>
      <c r="H547" s="159" t="s">
        <v>578</v>
      </c>
      <c r="I547" s="160">
        <v>463.0</v>
      </c>
      <c r="J547" s="151">
        <f>IFNA(VLOOKUP(S547,'Imported Index'!C:D,2,0),1)</f>
        <v>1</v>
      </c>
      <c r="K547" s="148"/>
      <c r="L547" s="148"/>
      <c r="M547" s="147"/>
      <c r="N547" s="147"/>
      <c r="O547" s="148">
        <f>ifna(VLookup(H547, SwSh!A:B, 2, 0),"")</f>
        <v>55</v>
      </c>
      <c r="P547" s="161">
        <f t="shared" si="13"/>
        <v>463</v>
      </c>
      <c r="Q547" s="148">
        <f>ifna(VLookup(H547, PLA!A:C, 3, 0),"")</f>
        <v>126</v>
      </c>
      <c r="R547" s="148" t="str">
        <f>ifna(VLookup(H547, Sv!A:B, 2, 0),"")</f>
        <v/>
      </c>
      <c r="S547" s="147" t="str">
        <f t="shared" si="2"/>
        <v>lickilicky</v>
      </c>
    </row>
    <row r="548" ht="31.5" customHeight="1">
      <c r="A548" s="85">
        <v>547.0</v>
      </c>
      <c r="B548" s="85">
        <v>1.0</v>
      </c>
      <c r="C548" s="85">
        <v>20.0</v>
      </c>
      <c r="D548" s="85">
        <v>24.0</v>
      </c>
      <c r="E548" s="85">
        <v>4.0</v>
      </c>
      <c r="F548" s="85">
        <v>6.0</v>
      </c>
      <c r="G548" s="42" t="str">
        <f>ifna(VLookup(S548,Shiny!B:C, 2, 0),"")</f>
        <v/>
      </c>
      <c r="H548" s="154" t="s">
        <v>579</v>
      </c>
      <c r="I548" s="155">
        <v>464.0</v>
      </c>
      <c r="J548" s="156">
        <f>IFNA(VLOOKUP(S548,'Imported Index'!C:D,2,0),1)</f>
        <v>1</v>
      </c>
      <c r="K548" s="157"/>
      <c r="L548" s="157"/>
      <c r="M548" s="42"/>
      <c r="N548" s="42"/>
      <c r="O548" s="157">
        <f>ifna(VLookup(H548, SwSh!A:B, 2, 0),"")</f>
        <v>185</v>
      </c>
      <c r="P548" s="158">
        <f t="shared" si="13"/>
        <v>464</v>
      </c>
      <c r="Q548" s="157">
        <f>ifna(VLookup(H548, PLA!A:C, 3, 0),"")</f>
        <v>122</v>
      </c>
      <c r="R548" s="157" t="str">
        <f>ifna(VLookup(H548, Sv!A:B, 2, 0),"")</f>
        <v>I?</v>
      </c>
      <c r="S548" s="42" t="str">
        <f t="shared" si="2"/>
        <v>rhyperior</v>
      </c>
    </row>
    <row r="549" ht="31.5" customHeight="1">
      <c r="A549" s="146">
        <v>548.0</v>
      </c>
      <c r="B549" s="146">
        <v>1.0</v>
      </c>
      <c r="C549" s="146">
        <v>20.0</v>
      </c>
      <c r="D549" s="146">
        <v>25.0</v>
      </c>
      <c r="E549" s="146">
        <v>5.0</v>
      </c>
      <c r="F549" s="146">
        <v>1.0</v>
      </c>
      <c r="G549" s="147" t="str">
        <f>ifna(VLookup(S549,Shiny!B:C, 2, 0),"")</f>
        <v/>
      </c>
      <c r="H549" s="159" t="s">
        <v>580</v>
      </c>
      <c r="I549" s="160">
        <v>465.0</v>
      </c>
      <c r="J549" s="151">
        <f>IFNA(VLOOKUP(S549,'Imported Index'!C:D,2,0),1)</f>
        <v>1</v>
      </c>
      <c r="K549" s="151"/>
      <c r="L549" s="148"/>
      <c r="M549" s="147"/>
      <c r="N549" s="147"/>
      <c r="O549" s="148">
        <f>ifna(VLookup(H549, SwSh!A:B, 2, 0),"")</f>
        <v>81</v>
      </c>
      <c r="P549" s="161">
        <f t="shared" si="13"/>
        <v>465</v>
      </c>
      <c r="Q549" s="148">
        <f>ifna(VLookup(H549, PLA!A:C, 3, 0),"")</f>
        <v>96</v>
      </c>
      <c r="R549" s="148" t="str">
        <f>ifna(VLookup(H549, Sv!A:B, 2, 0),"")</f>
        <v/>
      </c>
      <c r="S549" s="147" t="str">
        <f t="shared" si="2"/>
        <v>tangrowth</v>
      </c>
    </row>
    <row r="550" ht="31.5" customHeight="1">
      <c r="A550" s="85">
        <v>549.0</v>
      </c>
      <c r="B550" s="85">
        <v>1.0</v>
      </c>
      <c r="C550" s="85">
        <v>20.0</v>
      </c>
      <c r="D550" s="85">
        <v>26.0</v>
      </c>
      <c r="E550" s="85">
        <v>5.0</v>
      </c>
      <c r="F550" s="85">
        <v>2.0</v>
      </c>
      <c r="G550" s="42" t="str">
        <f>ifna(VLookup(S550,Shiny!B:C, 2, 0),"")</f>
        <v/>
      </c>
      <c r="H550" s="154" t="s">
        <v>581</v>
      </c>
      <c r="I550" s="155">
        <v>466.0</v>
      </c>
      <c r="J550" s="156">
        <f>IFNA(VLOOKUP(S550,'Imported Index'!C:D,2,0),1)</f>
        <v>1</v>
      </c>
      <c r="K550" s="157"/>
      <c r="L550" s="157"/>
      <c r="M550" s="42"/>
      <c r="N550" s="42"/>
      <c r="O550" s="157">
        <f>ifna(VLookup(H550, SwSh!A:B, 2, 0),"")</f>
        <v>17</v>
      </c>
      <c r="P550" s="158">
        <f t="shared" si="13"/>
        <v>466</v>
      </c>
      <c r="Q550" s="157">
        <f>ifna(VLookup(H550, PLA!A:C, 3, 0),"")</f>
        <v>184</v>
      </c>
      <c r="R550" s="157" t="str">
        <f>ifna(VLookup(H550, Sv!A:B, 2, 0),"")</f>
        <v>I?</v>
      </c>
      <c r="S550" s="42" t="str">
        <f t="shared" si="2"/>
        <v>electivire</v>
      </c>
    </row>
    <row r="551" ht="31.5" customHeight="1">
      <c r="A551" s="146">
        <v>550.0</v>
      </c>
      <c r="B551" s="146">
        <v>1.0</v>
      </c>
      <c r="C551" s="146">
        <v>20.0</v>
      </c>
      <c r="D551" s="146">
        <v>27.0</v>
      </c>
      <c r="E551" s="146">
        <v>5.0</v>
      </c>
      <c r="F551" s="146">
        <v>3.0</v>
      </c>
      <c r="G551" s="147" t="str">
        <f>ifna(VLookup(S551,Shiny!B:C, 2, 0),"")</f>
        <v/>
      </c>
      <c r="H551" s="159" t="s">
        <v>582</v>
      </c>
      <c r="I551" s="160">
        <v>467.0</v>
      </c>
      <c r="J551" s="151">
        <f>IFNA(VLOOKUP(S551,'Imported Index'!C:D,2,0),1)</f>
        <v>1</v>
      </c>
      <c r="K551" s="148"/>
      <c r="L551" s="148"/>
      <c r="M551" s="147"/>
      <c r="N551" s="147"/>
      <c r="O551" s="148">
        <f>ifna(VLookup(H551, SwSh!A:B, 2, 0),"")</f>
        <v>20</v>
      </c>
      <c r="P551" s="161">
        <f t="shared" si="13"/>
        <v>467</v>
      </c>
      <c r="Q551" s="148">
        <f>ifna(VLookup(H551, PLA!A:C, 3, 0),"")</f>
        <v>176</v>
      </c>
      <c r="R551" s="148" t="str">
        <f>ifna(VLookup(H551, Sv!A:B, 2, 0),"")</f>
        <v>I?</v>
      </c>
      <c r="S551" s="147" t="str">
        <f t="shared" si="2"/>
        <v>magmortar</v>
      </c>
    </row>
    <row r="552" ht="31.5" customHeight="1">
      <c r="A552" s="85">
        <v>551.0</v>
      </c>
      <c r="B552" s="85">
        <v>1.0</v>
      </c>
      <c r="C552" s="85">
        <v>20.0</v>
      </c>
      <c r="D552" s="85">
        <v>28.0</v>
      </c>
      <c r="E552" s="85">
        <v>5.0</v>
      </c>
      <c r="F552" s="85">
        <v>4.0</v>
      </c>
      <c r="G552" s="42" t="str">
        <f>ifna(VLookup(S552,Shiny!B:C, 2, 0),"")</f>
        <v/>
      </c>
      <c r="H552" s="154" t="s">
        <v>583</v>
      </c>
      <c r="I552" s="155">
        <v>468.0</v>
      </c>
      <c r="J552" s="156">
        <f>IFNA(VLOOKUP(S552,'Imported Index'!C:D,2,0),1)</f>
        <v>1</v>
      </c>
      <c r="K552" s="157"/>
      <c r="L552" s="157"/>
      <c r="M552" s="42"/>
      <c r="N552" s="42"/>
      <c r="O552" s="157">
        <f>ifna(VLookup(H552, SwSh!A:B, 2, 0),"")</f>
        <v>259</v>
      </c>
      <c r="P552" s="158">
        <f t="shared" si="13"/>
        <v>468</v>
      </c>
      <c r="Q552" s="157">
        <f>ifna(VLookup(H552, PLA!A:C, 3, 0),"")</f>
        <v>129</v>
      </c>
      <c r="R552" s="157" t="str">
        <f>ifna(VLookup(H552, Sv!A:B, 2, 0),"")</f>
        <v/>
      </c>
      <c r="S552" s="42" t="str">
        <f t="shared" si="2"/>
        <v>togekiss</v>
      </c>
    </row>
    <row r="553" ht="31.5" customHeight="1">
      <c r="A553" s="146">
        <v>552.0</v>
      </c>
      <c r="B553" s="146">
        <v>1.0</v>
      </c>
      <c r="C553" s="146">
        <v>20.0</v>
      </c>
      <c r="D553" s="146">
        <v>29.0</v>
      </c>
      <c r="E553" s="146">
        <v>5.0</v>
      </c>
      <c r="F553" s="146">
        <v>5.0</v>
      </c>
      <c r="G553" s="147" t="str">
        <f>ifna(VLookup(S553,Shiny!B:C, 2, 0),"")</f>
        <v/>
      </c>
      <c r="H553" s="159" t="s">
        <v>584</v>
      </c>
      <c r="I553" s="160">
        <v>469.0</v>
      </c>
      <c r="J553" s="151">
        <f>IFNA(VLOOKUP(S553,'Imported Index'!C:D,2,0),1)</f>
        <v>1</v>
      </c>
      <c r="K553" s="148"/>
      <c r="L553" s="148"/>
      <c r="M553" s="147"/>
      <c r="N553" s="147"/>
      <c r="O553" s="148" t="str">
        <f>ifna(VLookup(H553, SwSh!A:B, 2, 0),"")</f>
        <v/>
      </c>
      <c r="P553" s="161">
        <f t="shared" si="13"/>
        <v>469</v>
      </c>
      <c r="Q553" s="148">
        <f>ifna(VLookup(H553, PLA!A:C, 3, 0),"")</f>
        <v>106</v>
      </c>
      <c r="R553" s="148" t="str">
        <f>ifna(VLookup(H553, Sv!A:B, 2, 0),"")</f>
        <v>K004</v>
      </c>
      <c r="S553" s="147" t="str">
        <f t="shared" si="2"/>
        <v>yanmega</v>
      </c>
    </row>
    <row r="554" ht="31.5" customHeight="1">
      <c r="A554" s="85">
        <v>553.0</v>
      </c>
      <c r="B554" s="85">
        <v>1.0</v>
      </c>
      <c r="C554" s="85">
        <v>20.0</v>
      </c>
      <c r="D554" s="85">
        <v>30.0</v>
      </c>
      <c r="E554" s="85">
        <v>5.0</v>
      </c>
      <c r="F554" s="85">
        <v>6.0</v>
      </c>
      <c r="G554" s="42" t="str">
        <f>ifna(VLookup(S554,Shiny!B:C, 2, 0),"")</f>
        <v/>
      </c>
      <c r="H554" s="154" t="s">
        <v>585</v>
      </c>
      <c r="I554" s="155">
        <v>470.0</v>
      </c>
      <c r="J554" s="156">
        <f>IFNA(VLOOKUP(S554,'Imported Index'!C:D,2,0),1)</f>
        <v>1</v>
      </c>
      <c r="K554" s="156"/>
      <c r="L554" s="157"/>
      <c r="M554" s="42"/>
      <c r="N554" s="42"/>
      <c r="O554" s="157">
        <f>ifna(VLookup(H554, SwSh!A:B, 2, 0),"")</f>
        <v>81</v>
      </c>
      <c r="P554" s="158">
        <f t="shared" si="13"/>
        <v>470</v>
      </c>
      <c r="Q554" s="157">
        <f>ifna(VLookup(H554, PLA!A:C, 3, 0),"")</f>
        <v>31</v>
      </c>
      <c r="R554" s="157">
        <f>ifna(VLookup(H554, Sv!A:B, 2, 0),"")</f>
        <v>185</v>
      </c>
      <c r="S554" s="42" t="str">
        <f t="shared" si="2"/>
        <v>leafeon</v>
      </c>
    </row>
    <row r="555" ht="31.5" customHeight="1">
      <c r="A555" s="146">
        <v>554.0</v>
      </c>
      <c r="B555" s="146">
        <v>1.0</v>
      </c>
      <c r="C555" s="146">
        <v>21.0</v>
      </c>
      <c r="D555" s="146">
        <v>1.0</v>
      </c>
      <c r="E555" s="146">
        <v>1.0</v>
      </c>
      <c r="F555" s="146">
        <v>1.0</v>
      </c>
      <c r="G555" s="147" t="str">
        <f>ifna(VLookup(S555,Shiny!B:C, 2, 0),"")</f>
        <v/>
      </c>
      <c r="H555" s="159" t="s">
        <v>586</v>
      </c>
      <c r="I555" s="160">
        <v>471.0</v>
      </c>
      <c r="J555" s="151">
        <f>IFNA(VLOOKUP(S555,'Imported Index'!C:D,2,0),1)</f>
        <v>1</v>
      </c>
      <c r="K555" s="151"/>
      <c r="L555" s="148"/>
      <c r="M555" s="147"/>
      <c r="N555" s="147"/>
      <c r="O555" s="148">
        <f>ifna(VLookup(H555, SwSh!A:B, 2, 0),"")</f>
        <v>80</v>
      </c>
      <c r="P555" s="161">
        <f t="shared" si="13"/>
        <v>471</v>
      </c>
      <c r="Q555" s="148">
        <f>ifna(VLookup(H555, PLA!A:C, 3, 0),"")</f>
        <v>32</v>
      </c>
      <c r="R555" s="148">
        <f>ifna(VLookup(H555, Sv!A:B, 2, 0),"")</f>
        <v>186</v>
      </c>
      <c r="S555" s="147" t="str">
        <f t="shared" si="2"/>
        <v>glaceon</v>
      </c>
    </row>
    <row r="556" ht="31.5" customHeight="1">
      <c r="A556" s="85">
        <v>555.0</v>
      </c>
      <c r="B556" s="85">
        <v>1.0</v>
      </c>
      <c r="C556" s="85">
        <v>21.0</v>
      </c>
      <c r="D556" s="85">
        <v>2.0</v>
      </c>
      <c r="E556" s="85">
        <v>1.0</v>
      </c>
      <c r="F556" s="85">
        <v>2.0</v>
      </c>
      <c r="G556" s="42" t="str">
        <f>ifna(VLookup(S556,Shiny!B:C, 2, 0),"")</f>
        <v/>
      </c>
      <c r="H556" s="154" t="s">
        <v>587</v>
      </c>
      <c r="I556" s="155">
        <v>472.0</v>
      </c>
      <c r="J556" s="156">
        <f>IFNA(VLOOKUP(S556,'Imported Index'!C:D,2,0),1)</f>
        <v>1</v>
      </c>
      <c r="K556" s="157"/>
      <c r="L556" s="157"/>
      <c r="M556" s="42"/>
      <c r="N556" s="42"/>
      <c r="O556" s="157" t="str">
        <f>ifna(VLookup(H556, SwSh!A:B, 2, 0),"")</f>
        <v/>
      </c>
      <c r="P556" s="158">
        <f t="shared" si="13"/>
        <v>472</v>
      </c>
      <c r="Q556" s="157">
        <f>ifna(VLookup(H556, PLA!A:C, 3, 0),"")</f>
        <v>186</v>
      </c>
      <c r="R556" s="157" t="str">
        <f>ifna(VLookup(H556, Sv!A:B, 2, 0),"")</f>
        <v>K122</v>
      </c>
      <c r="S556" s="42" t="str">
        <f t="shared" si="2"/>
        <v>gliscor</v>
      </c>
    </row>
    <row r="557" ht="31.5" customHeight="1">
      <c r="A557" s="146">
        <v>556.0</v>
      </c>
      <c r="B557" s="146">
        <v>1.0</v>
      </c>
      <c r="C557" s="146">
        <v>21.0</v>
      </c>
      <c r="D557" s="146">
        <v>3.0</v>
      </c>
      <c r="E557" s="146">
        <v>1.0</v>
      </c>
      <c r="F557" s="146">
        <v>3.0</v>
      </c>
      <c r="G557" s="147" t="str">
        <f>ifna(VLookup(S557,Shiny!B:C, 2, 0),"")</f>
        <v/>
      </c>
      <c r="H557" s="159" t="s">
        <v>588</v>
      </c>
      <c r="I557" s="160">
        <v>473.0</v>
      </c>
      <c r="J557" s="151">
        <f>IFNA(VLOOKUP(S557,'Imported Index'!C:D,2,0),1)</f>
        <v>1</v>
      </c>
      <c r="K557" s="148"/>
      <c r="L557" s="148"/>
      <c r="M557" s="147"/>
      <c r="N557" s="147"/>
      <c r="O557" s="148">
        <f>ifna(VLookup(H557, SwSh!A:B, 2, 0),"")</f>
        <v>9</v>
      </c>
      <c r="P557" s="161">
        <f t="shared" si="13"/>
        <v>473</v>
      </c>
      <c r="Q557" s="148">
        <f>ifna(VLookup(H557, PLA!A:C, 3, 0),"")</f>
        <v>214</v>
      </c>
      <c r="R557" s="148" t="str">
        <f>ifna(VLookup(H557, Sv!A:B, 2, 0),"")</f>
        <v>K052</v>
      </c>
      <c r="S557" s="147" t="str">
        <f t="shared" si="2"/>
        <v>mamoswine</v>
      </c>
    </row>
    <row r="558" ht="31.5" customHeight="1">
      <c r="A558" s="85">
        <v>557.0</v>
      </c>
      <c r="B558" s="85">
        <v>1.0</v>
      </c>
      <c r="C558" s="85">
        <v>21.0</v>
      </c>
      <c r="D558" s="85">
        <v>4.0</v>
      </c>
      <c r="E558" s="85">
        <v>1.0</v>
      </c>
      <c r="F558" s="85">
        <v>4.0</v>
      </c>
      <c r="G558" s="42" t="str">
        <f>ifna(VLookup(S558,Shiny!B:C, 2, 0),"")</f>
        <v/>
      </c>
      <c r="H558" s="154" t="s">
        <v>589</v>
      </c>
      <c r="I558" s="155">
        <v>474.0</v>
      </c>
      <c r="J558" s="156">
        <f>IFNA(VLOOKUP(S558,'Imported Index'!C:D,2,0),1)</f>
        <v>1</v>
      </c>
      <c r="K558" s="157"/>
      <c r="L558" s="157"/>
      <c r="M558" s="42"/>
      <c r="N558" s="42"/>
      <c r="O558" s="157">
        <f>ifna(VLookup(H558, SwSh!A:B, 2, 0),"")</f>
        <v>210</v>
      </c>
      <c r="P558" s="158">
        <f t="shared" si="13"/>
        <v>474</v>
      </c>
      <c r="Q558" s="157">
        <f>ifna(VLookup(H558, PLA!A:C, 3, 0),"")</f>
        <v>135</v>
      </c>
      <c r="R558" s="157" t="str">
        <f>ifna(VLookup(H558, Sv!A:B, 2, 0),"")</f>
        <v>I?</v>
      </c>
      <c r="S558" s="42" t="str">
        <f t="shared" si="2"/>
        <v>porygon-z</v>
      </c>
    </row>
    <row r="559" ht="31.5" customHeight="1">
      <c r="A559" s="146">
        <v>558.0</v>
      </c>
      <c r="B559" s="146">
        <v>1.0</v>
      </c>
      <c r="C559" s="146">
        <v>21.0</v>
      </c>
      <c r="D559" s="146">
        <v>5.0</v>
      </c>
      <c r="E559" s="146">
        <v>1.0</v>
      </c>
      <c r="F559" s="146">
        <v>5.0</v>
      </c>
      <c r="G559" s="147" t="str">
        <f>ifna(VLookup(S559,Shiny!B:C, 2, 0),"")</f>
        <v/>
      </c>
      <c r="H559" s="159" t="s">
        <v>590</v>
      </c>
      <c r="I559" s="160">
        <v>475.0</v>
      </c>
      <c r="J559" s="151">
        <f>IFNA(VLOOKUP(S559,'Imported Index'!C:D,2,0),1)</f>
        <v>1</v>
      </c>
      <c r="K559" s="151"/>
      <c r="L559" s="148"/>
      <c r="M559" s="147"/>
      <c r="N559" s="147"/>
      <c r="O559" s="148">
        <f>ifna(VLookup(H559, SwSh!A:B, 2, 0),"")</f>
        <v>37</v>
      </c>
      <c r="P559" s="161">
        <f t="shared" si="13"/>
        <v>475</v>
      </c>
      <c r="Q559" s="148">
        <f>ifna(VLookup(H559, PLA!A:C, 3, 0),"")</f>
        <v>104</v>
      </c>
      <c r="R559" s="148">
        <f>ifna(VLookup(H559, Sv!A:B, 2, 0),"")</f>
        <v>65</v>
      </c>
      <c r="S559" s="147" t="str">
        <f t="shared" si="2"/>
        <v>gallade</v>
      </c>
    </row>
    <row r="560" ht="31.5" customHeight="1">
      <c r="A560" s="85">
        <v>559.0</v>
      </c>
      <c r="B560" s="85">
        <v>1.0</v>
      </c>
      <c r="C560" s="85">
        <v>21.0</v>
      </c>
      <c r="D560" s="85">
        <v>6.0</v>
      </c>
      <c r="E560" s="85">
        <v>1.0</v>
      </c>
      <c r="F560" s="85">
        <v>6.0</v>
      </c>
      <c r="G560" s="42" t="str">
        <f>ifna(VLookup(S560,Shiny!B:C, 2, 0),"")</f>
        <v/>
      </c>
      <c r="H560" s="154" t="s">
        <v>591</v>
      </c>
      <c r="I560" s="155">
        <v>476.0</v>
      </c>
      <c r="J560" s="156">
        <f>IFNA(VLOOKUP(S560,'Imported Index'!C:D,2,0),1)</f>
        <v>1</v>
      </c>
      <c r="K560" s="157"/>
      <c r="L560" s="157"/>
      <c r="M560" s="42"/>
      <c r="N560" s="42"/>
      <c r="O560" s="157" t="str">
        <f>ifna(VLookup(H560, SwSh!A:B, 2, 0),"")</f>
        <v/>
      </c>
      <c r="P560" s="158">
        <f t="shared" si="13"/>
        <v>476</v>
      </c>
      <c r="Q560" s="157">
        <f>ifna(VLookup(H560, PLA!A:C, 3, 0),"")</f>
        <v>191</v>
      </c>
      <c r="R560" s="157" t="str">
        <f>ifna(VLookup(H560, Sv!A:B, 2, 0),"")</f>
        <v>K108</v>
      </c>
      <c r="S560" s="42" t="str">
        <f t="shared" si="2"/>
        <v>probopass</v>
      </c>
    </row>
    <row r="561" ht="31.5" customHeight="1">
      <c r="A561" s="146">
        <v>560.0</v>
      </c>
      <c r="B561" s="146">
        <v>1.0</v>
      </c>
      <c r="C561" s="146">
        <v>21.0</v>
      </c>
      <c r="D561" s="146">
        <v>7.0</v>
      </c>
      <c r="E561" s="146">
        <v>2.0</v>
      </c>
      <c r="F561" s="146">
        <v>1.0</v>
      </c>
      <c r="G561" s="147" t="str">
        <f>ifna(VLookup(S561,Shiny!B:C, 2, 0),"")</f>
        <v/>
      </c>
      <c r="H561" s="159" t="s">
        <v>592</v>
      </c>
      <c r="I561" s="160">
        <v>477.0</v>
      </c>
      <c r="J561" s="151">
        <f>IFNA(VLOOKUP(S561,'Imported Index'!C:D,2,0),1)</f>
        <v>1</v>
      </c>
      <c r="K561" s="148"/>
      <c r="L561" s="148"/>
      <c r="M561" s="147"/>
      <c r="N561" s="147"/>
      <c r="O561" s="148">
        <f>ifna(VLookup(H561, SwSh!A:B, 2, 0),"")</f>
        <v>137</v>
      </c>
      <c r="P561" s="161">
        <f t="shared" si="13"/>
        <v>477</v>
      </c>
      <c r="Q561" s="148">
        <f>ifna(VLookup(H561, PLA!A:C, 3, 0),"")</f>
        <v>160</v>
      </c>
      <c r="R561" s="148" t="str">
        <f>ifna(VLookup(H561, Sv!A:B, 2, 0),"")</f>
        <v>K141</v>
      </c>
      <c r="S561" s="147" t="str">
        <f t="shared" si="2"/>
        <v>dusknoir</v>
      </c>
    </row>
    <row r="562" ht="31.5" customHeight="1">
      <c r="A562" s="85">
        <v>561.0</v>
      </c>
      <c r="B562" s="85">
        <v>1.0</v>
      </c>
      <c r="C562" s="85">
        <v>21.0</v>
      </c>
      <c r="D562" s="85">
        <v>8.0</v>
      </c>
      <c r="E562" s="85">
        <v>2.0</v>
      </c>
      <c r="F562" s="85">
        <v>2.0</v>
      </c>
      <c r="G562" s="42" t="str">
        <f>ifna(VLookup(S562,Shiny!B:C, 2, 0),"")</f>
        <v/>
      </c>
      <c r="H562" s="154" t="s">
        <v>593</v>
      </c>
      <c r="I562" s="155">
        <v>478.0</v>
      </c>
      <c r="J562" s="156">
        <f>IFNA(VLOOKUP(S562,'Imported Index'!C:D,2,0),1)</f>
        <v>1</v>
      </c>
      <c r="K562" s="156"/>
      <c r="L562" s="157"/>
      <c r="M562" s="42"/>
      <c r="N562" s="42"/>
      <c r="O562" s="157">
        <f>ifna(VLookup(H562, SwSh!A:B, 2, 0),"")</f>
        <v>27</v>
      </c>
      <c r="P562" s="158">
        <f t="shared" si="13"/>
        <v>478</v>
      </c>
      <c r="Q562" s="157">
        <f>ifna(VLookup(H562, PLA!A:C, 3, 0),"")</f>
        <v>207</v>
      </c>
      <c r="R562" s="157">
        <f>ifna(VLookup(H562, Sv!A:B, 2, 0),"")</f>
        <v>359</v>
      </c>
      <c r="S562" s="42" t="str">
        <f t="shared" si="2"/>
        <v>froslass</v>
      </c>
    </row>
    <row r="563" ht="31.5" customHeight="1">
      <c r="A563" s="146">
        <v>562.0</v>
      </c>
      <c r="B563" s="146">
        <v>1.0</v>
      </c>
      <c r="C563" s="146">
        <v>21.0</v>
      </c>
      <c r="D563" s="146">
        <v>9.0</v>
      </c>
      <c r="E563" s="146">
        <v>2.0</v>
      </c>
      <c r="F563" s="146">
        <v>3.0</v>
      </c>
      <c r="G563" s="147" t="str">
        <f>ifna(VLookup(S563,Shiny!B:C, 2, 0),"")</f>
        <v/>
      </c>
      <c r="H563" s="159" t="s">
        <v>594</v>
      </c>
      <c r="I563" s="160">
        <v>479.0</v>
      </c>
      <c r="J563" s="151">
        <f>IFNA(VLOOKUP(S563,'Imported Index'!C:D,2,0),1)</f>
        <v>1</v>
      </c>
      <c r="K563" s="151"/>
      <c r="L563" s="148" t="s">
        <v>493</v>
      </c>
      <c r="M563" s="147"/>
      <c r="N563" s="147"/>
      <c r="O563" s="148">
        <f>ifna(VLookup(H563, SwSh!A:B, 2, 0),"")</f>
        <v>372</v>
      </c>
      <c r="P563" s="161">
        <f t="shared" si="13"/>
        <v>479</v>
      </c>
      <c r="Q563" s="148">
        <f>ifna(VLookup(H563, PLA!A:C, 3, 0),"")</f>
        <v>194</v>
      </c>
      <c r="R563" s="148">
        <f>ifna(VLookup(H563, Sv!A:B, 2, 0),"")</f>
        <v>310</v>
      </c>
      <c r="S563" s="147" t="str">
        <f t="shared" si="2"/>
        <v>rotom</v>
      </c>
    </row>
    <row r="564" ht="31.5" customHeight="1">
      <c r="A564" s="85">
        <v>563.0</v>
      </c>
      <c r="B564" s="85">
        <v>1.0</v>
      </c>
      <c r="C564" s="85">
        <v>21.0</v>
      </c>
      <c r="D564" s="85">
        <v>10.0</v>
      </c>
      <c r="E564" s="85">
        <v>2.0</v>
      </c>
      <c r="F564" s="85">
        <v>4.0</v>
      </c>
      <c r="G564" s="42" t="str">
        <f>ifna(VLookup(S564,Shiny!B:C, 2, 0),"")</f>
        <v/>
      </c>
      <c r="H564" s="154" t="s">
        <v>594</v>
      </c>
      <c r="I564" s="155">
        <v>479.0</v>
      </c>
      <c r="J564" s="156">
        <f>IFNA(VLOOKUP(S564,'Imported Index'!C:D,2,0),1)</f>
        <v>1</v>
      </c>
      <c r="K564" s="156"/>
      <c r="L564" s="157" t="s">
        <v>595</v>
      </c>
      <c r="M564" s="42">
        <v>-1.0</v>
      </c>
      <c r="N564" s="85"/>
      <c r="O564" s="157">
        <f>ifna(VLookup(H564, SwSh!A:B, 2, 0),"")</f>
        <v>372</v>
      </c>
      <c r="P564" s="158">
        <f t="shared" si="13"/>
        <v>479</v>
      </c>
      <c r="Q564" s="157">
        <f>ifna(VLookup(H564, PLA!A:C, 3, 0),"")</f>
        <v>194</v>
      </c>
      <c r="R564" s="157">
        <f>ifna(VLookup(H564, Sv!A:B, 2, 0),"")</f>
        <v>310</v>
      </c>
      <c r="S564" s="42" t="str">
        <f t="shared" si="2"/>
        <v>rotom-1</v>
      </c>
    </row>
    <row r="565" ht="31.5" customHeight="1">
      <c r="A565" s="146">
        <v>564.0</v>
      </c>
      <c r="B565" s="146">
        <v>1.0</v>
      </c>
      <c r="C565" s="146">
        <v>21.0</v>
      </c>
      <c r="D565" s="146">
        <v>11.0</v>
      </c>
      <c r="E565" s="146">
        <v>2.0</v>
      </c>
      <c r="F565" s="146">
        <v>5.0</v>
      </c>
      <c r="G565" s="147" t="str">
        <f>ifna(VLookup(S565,Shiny!B:C, 2, 0),"")</f>
        <v/>
      </c>
      <c r="H565" s="159" t="s">
        <v>594</v>
      </c>
      <c r="I565" s="160">
        <v>479.0</v>
      </c>
      <c r="J565" s="151">
        <f>IFNA(VLOOKUP(S565,'Imported Index'!C:D,2,0),1)</f>
        <v>1</v>
      </c>
      <c r="K565" s="151"/>
      <c r="L565" s="148" t="s">
        <v>596</v>
      </c>
      <c r="M565" s="147">
        <v>-2.0</v>
      </c>
      <c r="N565" s="146"/>
      <c r="O565" s="148">
        <f>ifna(VLookup(H565, SwSh!A:B, 2, 0),"")</f>
        <v>372</v>
      </c>
      <c r="P565" s="161">
        <f t="shared" si="13"/>
        <v>479</v>
      </c>
      <c r="Q565" s="148">
        <f>ifna(VLookup(H565, PLA!A:C, 3, 0),"")</f>
        <v>194</v>
      </c>
      <c r="R565" s="148">
        <f>ifna(VLookup(H565, Sv!A:B, 2, 0),"")</f>
        <v>310</v>
      </c>
      <c r="S565" s="147" t="str">
        <f t="shared" si="2"/>
        <v>rotom-2</v>
      </c>
    </row>
    <row r="566" ht="31.5" customHeight="1">
      <c r="A566" s="85">
        <v>565.0</v>
      </c>
      <c r="B566" s="85">
        <v>1.0</v>
      </c>
      <c r="C566" s="85">
        <v>21.0</v>
      </c>
      <c r="D566" s="85">
        <v>12.0</v>
      </c>
      <c r="E566" s="85">
        <v>2.0</v>
      </c>
      <c r="F566" s="85">
        <v>6.0</v>
      </c>
      <c r="G566" s="42" t="str">
        <f>ifna(VLookup(S566,Shiny!B:C, 2, 0),"")</f>
        <v/>
      </c>
      <c r="H566" s="154" t="s">
        <v>594</v>
      </c>
      <c r="I566" s="155">
        <v>479.0</v>
      </c>
      <c r="J566" s="156">
        <f>IFNA(VLOOKUP(S566,'Imported Index'!C:D,2,0),1)</f>
        <v>1</v>
      </c>
      <c r="K566" s="156"/>
      <c r="L566" s="157" t="s">
        <v>597</v>
      </c>
      <c r="M566" s="42">
        <v>-3.0</v>
      </c>
      <c r="N566" s="85"/>
      <c r="O566" s="157">
        <f>ifna(VLookup(H566, SwSh!A:B, 2, 0),"")</f>
        <v>372</v>
      </c>
      <c r="P566" s="158">
        <f t="shared" si="13"/>
        <v>479</v>
      </c>
      <c r="Q566" s="157">
        <f>ifna(VLookup(H566, PLA!A:C, 3, 0),"")</f>
        <v>194</v>
      </c>
      <c r="R566" s="157">
        <f>ifna(VLookup(H566, Sv!A:B, 2, 0),"")</f>
        <v>310</v>
      </c>
      <c r="S566" s="42" t="str">
        <f t="shared" si="2"/>
        <v>rotom-3</v>
      </c>
    </row>
    <row r="567" ht="31.5" customHeight="1">
      <c r="A567" s="146">
        <v>566.0</v>
      </c>
      <c r="B567" s="146">
        <v>1.0</v>
      </c>
      <c r="C567" s="146">
        <v>21.0</v>
      </c>
      <c r="D567" s="146">
        <v>13.0</v>
      </c>
      <c r="E567" s="146">
        <v>3.0</v>
      </c>
      <c r="F567" s="146">
        <v>1.0</v>
      </c>
      <c r="G567" s="147" t="str">
        <f>ifna(VLookup(S567,Shiny!B:C, 2, 0),"")</f>
        <v/>
      </c>
      <c r="H567" s="159" t="s">
        <v>594</v>
      </c>
      <c r="I567" s="160">
        <v>479.0</v>
      </c>
      <c r="J567" s="151">
        <f>IFNA(VLOOKUP(S567,'Imported Index'!C:D,2,0),1)</f>
        <v>1</v>
      </c>
      <c r="K567" s="151"/>
      <c r="L567" s="148" t="s">
        <v>598</v>
      </c>
      <c r="M567" s="147">
        <v>-4.0</v>
      </c>
      <c r="N567" s="146"/>
      <c r="O567" s="148">
        <f>ifna(VLookup(H567, SwSh!A:B, 2, 0),"")</f>
        <v>372</v>
      </c>
      <c r="P567" s="161">
        <f t="shared" si="13"/>
        <v>479</v>
      </c>
      <c r="Q567" s="148">
        <f>ifna(VLookup(H567, PLA!A:C, 3, 0),"")</f>
        <v>194</v>
      </c>
      <c r="R567" s="148">
        <f>ifna(VLookup(H567, Sv!A:B, 2, 0),"")</f>
        <v>310</v>
      </c>
      <c r="S567" s="147" t="str">
        <f t="shared" si="2"/>
        <v>rotom-4</v>
      </c>
    </row>
    <row r="568" ht="31.5" customHeight="1">
      <c r="A568" s="85">
        <v>567.0</v>
      </c>
      <c r="B568" s="85">
        <v>1.0</v>
      </c>
      <c r="C568" s="85">
        <v>21.0</v>
      </c>
      <c r="D568" s="85">
        <v>14.0</v>
      </c>
      <c r="E568" s="85">
        <v>3.0</v>
      </c>
      <c r="F568" s="85">
        <v>2.0</v>
      </c>
      <c r="G568" s="42" t="str">
        <f>ifna(VLookup(S568,Shiny!B:C, 2, 0),"")</f>
        <v/>
      </c>
      <c r="H568" s="154" t="s">
        <v>594</v>
      </c>
      <c r="I568" s="155">
        <v>479.0</v>
      </c>
      <c r="J568" s="156">
        <f>IFNA(VLOOKUP(S568,'Imported Index'!C:D,2,0),1)</f>
        <v>1</v>
      </c>
      <c r="K568" s="156"/>
      <c r="L568" s="157" t="s">
        <v>599</v>
      </c>
      <c r="M568" s="42">
        <v>-5.0</v>
      </c>
      <c r="N568" s="85"/>
      <c r="O568" s="157">
        <f>ifna(VLookup(H568, SwSh!A:B, 2, 0),"")</f>
        <v>372</v>
      </c>
      <c r="P568" s="158">
        <f t="shared" si="13"/>
        <v>479</v>
      </c>
      <c r="Q568" s="157">
        <f>ifna(VLookup(H568, PLA!A:C, 3, 0),"")</f>
        <v>194</v>
      </c>
      <c r="R568" s="157">
        <f>ifna(VLookup(H568, Sv!A:B, 2, 0),"")</f>
        <v>310</v>
      </c>
      <c r="S568" s="42" t="str">
        <f t="shared" si="2"/>
        <v>rotom-5</v>
      </c>
    </row>
    <row r="569" ht="31.5" customHeight="1">
      <c r="A569" s="146">
        <v>568.0</v>
      </c>
      <c r="B569" s="146">
        <v>1.0</v>
      </c>
      <c r="C569" s="146">
        <v>21.0</v>
      </c>
      <c r="D569" s="146">
        <v>15.0</v>
      </c>
      <c r="E569" s="146">
        <v>3.0</v>
      </c>
      <c r="F569" s="146">
        <v>3.0</v>
      </c>
      <c r="G569" s="147" t="str">
        <f>ifna(VLookup(S569,Shiny!B:C, 2, 0),"")</f>
        <v/>
      </c>
      <c r="H569" s="159" t="s">
        <v>600</v>
      </c>
      <c r="I569" s="160">
        <v>480.0</v>
      </c>
      <c r="J569" s="151">
        <f>IFNA(VLOOKUP(S569,'Imported Index'!C:D,2,0),1)</f>
        <v>1</v>
      </c>
      <c r="K569" s="148"/>
      <c r="L569" s="148"/>
      <c r="M569" s="147"/>
      <c r="N569" s="147"/>
      <c r="O569" s="148">
        <f>ifna(VLookup(H569, SwSh!A:B, 2, 0),"")</f>
        <v>480</v>
      </c>
      <c r="P569" s="161">
        <f t="shared" si="13"/>
        <v>480</v>
      </c>
      <c r="Q569" s="148">
        <f>ifna(VLookup(H569, PLA!A:C, 3, 0),"")</f>
        <v>225</v>
      </c>
      <c r="R569" s="148" t="str">
        <f>ifna(VLookup(H569, Sv!A:B, 2, 0),"")</f>
        <v/>
      </c>
      <c r="S569" s="147" t="str">
        <f t="shared" si="2"/>
        <v>uxie</v>
      </c>
    </row>
    <row r="570" ht="31.5" customHeight="1">
      <c r="A570" s="85">
        <v>569.0</v>
      </c>
      <c r="B570" s="85">
        <v>1.0</v>
      </c>
      <c r="C570" s="85">
        <v>21.0</v>
      </c>
      <c r="D570" s="85">
        <v>16.0</v>
      </c>
      <c r="E570" s="85">
        <v>3.0</v>
      </c>
      <c r="F570" s="85">
        <v>4.0</v>
      </c>
      <c r="G570" s="42" t="str">
        <f>ifna(VLookup(S570,Shiny!B:C, 2, 0),"")</f>
        <v/>
      </c>
      <c r="H570" s="154" t="s">
        <v>601</v>
      </c>
      <c r="I570" s="155">
        <v>481.0</v>
      </c>
      <c r="J570" s="156">
        <f>IFNA(VLOOKUP(S570,'Imported Index'!C:D,2,0),1)</f>
        <v>1</v>
      </c>
      <c r="K570" s="157"/>
      <c r="L570" s="157"/>
      <c r="M570" s="42"/>
      <c r="N570" s="42"/>
      <c r="O570" s="157">
        <f>ifna(VLookup(H570, SwSh!A:B, 2, 0),"")</f>
        <v>481</v>
      </c>
      <c r="P570" s="158">
        <f t="shared" si="13"/>
        <v>481</v>
      </c>
      <c r="Q570" s="157">
        <f>ifna(VLookup(H570, PLA!A:C, 3, 0),"")</f>
        <v>226</v>
      </c>
      <c r="R570" s="157" t="str">
        <f>ifna(VLookup(H570, Sv!A:B, 2, 0),"")</f>
        <v/>
      </c>
      <c r="S570" s="42" t="str">
        <f t="shared" si="2"/>
        <v>mesprit</v>
      </c>
    </row>
    <row r="571" ht="31.5" customHeight="1">
      <c r="A571" s="146">
        <v>570.0</v>
      </c>
      <c r="B571" s="146">
        <v>1.0</v>
      </c>
      <c r="C571" s="146">
        <v>21.0</v>
      </c>
      <c r="D571" s="146">
        <v>17.0</v>
      </c>
      <c r="E571" s="146">
        <v>3.0</v>
      </c>
      <c r="F571" s="146">
        <v>5.0</v>
      </c>
      <c r="G571" s="147" t="str">
        <f>ifna(VLookup(S571,Shiny!B:C, 2, 0),"")</f>
        <v/>
      </c>
      <c r="H571" s="159" t="s">
        <v>602</v>
      </c>
      <c r="I571" s="160">
        <v>482.0</v>
      </c>
      <c r="J571" s="151">
        <f>IFNA(VLOOKUP(S571,'Imported Index'!C:D,2,0),1)</f>
        <v>1</v>
      </c>
      <c r="K571" s="148"/>
      <c r="L571" s="148"/>
      <c r="M571" s="147"/>
      <c r="N571" s="147"/>
      <c r="O571" s="148">
        <f>ifna(VLookup(H571, SwSh!A:B, 2, 0),"")</f>
        <v>482</v>
      </c>
      <c r="P571" s="161">
        <f t="shared" si="13"/>
        <v>482</v>
      </c>
      <c r="Q571" s="148">
        <f>ifna(VLookup(H571, PLA!A:C, 3, 0),"")</f>
        <v>227</v>
      </c>
      <c r="R571" s="148" t="str">
        <f>ifna(VLookup(H571, Sv!A:B, 2, 0),"")</f>
        <v/>
      </c>
      <c r="S571" s="147" t="str">
        <f t="shared" si="2"/>
        <v>azelf</v>
      </c>
    </row>
    <row r="572" ht="31.5" customHeight="1">
      <c r="A572" s="85">
        <v>571.0</v>
      </c>
      <c r="B572" s="85">
        <v>1.0</v>
      </c>
      <c r="C572" s="85">
        <v>21.0</v>
      </c>
      <c r="D572" s="85">
        <v>18.0</v>
      </c>
      <c r="E572" s="85">
        <v>3.0</v>
      </c>
      <c r="F572" s="85">
        <v>6.0</v>
      </c>
      <c r="G572" s="42" t="str">
        <f>ifna(VLookup(S572,Shiny!B:C, 2, 0),"")</f>
        <v/>
      </c>
      <c r="H572" s="154" t="s">
        <v>603</v>
      </c>
      <c r="I572" s="155">
        <v>483.0</v>
      </c>
      <c r="J572" s="156">
        <f>IFNA(VLOOKUP(S572,'Imported Index'!C:D,2,0),1)</f>
        <v>1</v>
      </c>
      <c r="K572" s="157"/>
      <c r="L572" s="157" t="s">
        <v>493</v>
      </c>
      <c r="M572" s="42"/>
      <c r="N572" s="42"/>
      <c r="O572" s="157">
        <f>ifna(VLookup(H572, SwSh!A:B, 2, 0),"")</f>
        <v>483</v>
      </c>
      <c r="P572" s="158">
        <f t="shared" si="13"/>
        <v>483</v>
      </c>
      <c r="Q572" s="157">
        <f>ifna(VLookup(H572, PLA!A:C, 3, 0),"")</f>
        <v>235</v>
      </c>
      <c r="R572" s="157" t="str">
        <f>ifna(VLookup(H572, Sv!A:B, 2, 0),"")</f>
        <v/>
      </c>
      <c r="S572" s="42" t="str">
        <f t="shared" si="2"/>
        <v>dialga</v>
      </c>
    </row>
    <row r="573" ht="31.5" customHeight="1">
      <c r="A573" s="146">
        <v>572.0</v>
      </c>
      <c r="B573" s="146">
        <v>1.0</v>
      </c>
      <c r="C573" s="146">
        <v>21.0</v>
      </c>
      <c r="D573" s="146">
        <v>19.0</v>
      </c>
      <c r="E573" s="146">
        <v>4.0</v>
      </c>
      <c r="F573" s="146">
        <v>1.0</v>
      </c>
      <c r="G573" s="147" t="str">
        <f>ifna(VLookup(S573,Shiny!B:C, 2, 0),"")</f>
        <v/>
      </c>
      <c r="H573" s="159" t="s">
        <v>604</v>
      </c>
      <c r="I573" s="160">
        <v>484.0</v>
      </c>
      <c r="J573" s="151">
        <f>IFNA(VLOOKUP(S573,'Imported Index'!C:D,2,0),1)</f>
        <v>1</v>
      </c>
      <c r="K573" s="148"/>
      <c r="L573" s="148" t="s">
        <v>493</v>
      </c>
      <c r="M573" s="147"/>
      <c r="N573" s="147"/>
      <c r="O573" s="148">
        <f>ifna(VLookup(H573, SwSh!A:B, 2, 0),"")</f>
        <v>484</v>
      </c>
      <c r="P573" s="161">
        <f t="shared" si="13"/>
        <v>484</v>
      </c>
      <c r="Q573" s="148">
        <f>ifna(VLookup(H573, PLA!A:C, 3, 0),"")</f>
        <v>236</v>
      </c>
      <c r="R573" s="148" t="str">
        <f>ifna(VLookup(H573, Sv!A:B, 2, 0),"")</f>
        <v/>
      </c>
      <c r="S573" s="147" t="str">
        <f t="shared" si="2"/>
        <v>palkia</v>
      </c>
    </row>
    <row r="574" ht="31.5" customHeight="1">
      <c r="A574" s="85">
        <v>573.0</v>
      </c>
      <c r="B574" s="85">
        <v>1.0</v>
      </c>
      <c r="C574" s="85">
        <v>21.0</v>
      </c>
      <c r="D574" s="85">
        <v>20.0</v>
      </c>
      <c r="E574" s="85">
        <v>4.0</v>
      </c>
      <c r="F574" s="85">
        <v>2.0</v>
      </c>
      <c r="G574" s="42" t="str">
        <f>ifna(VLookup(S574,Shiny!B:C, 2, 0),"")</f>
        <v/>
      </c>
      <c r="H574" s="154" t="s">
        <v>605</v>
      </c>
      <c r="I574" s="155">
        <v>485.0</v>
      </c>
      <c r="J574" s="156">
        <f>IFNA(VLOOKUP(S574,'Imported Index'!C:D,2,0),1)</f>
        <v>1</v>
      </c>
      <c r="K574" s="157"/>
      <c r="L574" s="157"/>
      <c r="M574" s="42"/>
      <c r="N574" s="42"/>
      <c r="O574" s="157">
        <f>ifna(VLookup(H574, SwSh!A:B, 2, 0),"")</f>
        <v>485</v>
      </c>
      <c r="P574" s="158">
        <f t="shared" si="13"/>
        <v>485</v>
      </c>
      <c r="Q574" s="157">
        <f>ifna(VLookup(H574, PLA!A:C, 3, 0),"")</f>
        <v>228</v>
      </c>
      <c r="R574" s="157" t="str">
        <f>ifna(VLookup(H574, Sv!A:B, 2, 0),"")</f>
        <v/>
      </c>
      <c r="S574" s="42" t="str">
        <f t="shared" si="2"/>
        <v>heatran</v>
      </c>
    </row>
    <row r="575" ht="31.5" customHeight="1">
      <c r="A575" s="146">
        <v>574.0</v>
      </c>
      <c r="B575" s="146">
        <v>1.0</v>
      </c>
      <c r="C575" s="146">
        <v>21.0</v>
      </c>
      <c r="D575" s="146">
        <v>21.0</v>
      </c>
      <c r="E575" s="146">
        <v>4.0</v>
      </c>
      <c r="F575" s="146">
        <v>3.0</v>
      </c>
      <c r="G575" s="147" t="str">
        <f>ifna(VLookup(S575,Shiny!B:C, 2, 0),"")</f>
        <v/>
      </c>
      <c r="H575" s="159" t="s">
        <v>606</v>
      </c>
      <c r="I575" s="160">
        <v>486.0</v>
      </c>
      <c r="J575" s="151">
        <f>IFNA(VLOOKUP(S575,'Imported Index'!C:D,2,0),1)</f>
        <v>1</v>
      </c>
      <c r="K575" s="148"/>
      <c r="L575" s="148"/>
      <c r="M575" s="147"/>
      <c r="N575" s="147"/>
      <c r="O575" s="148">
        <f>ifna(VLookup(H575, SwSh!A:B, 2, 0),"")</f>
        <v>486</v>
      </c>
      <c r="P575" s="161">
        <f t="shared" si="13"/>
        <v>486</v>
      </c>
      <c r="Q575" s="148">
        <f>ifna(VLookup(H575, PLA!A:C, 3, 0),"")</f>
        <v>229</v>
      </c>
      <c r="R575" s="148" t="str">
        <f>ifna(VLookup(H575, Sv!A:B, 2, 0),"")</f>
        <v/>
      </c>
      <c r="S575" s="147" t="str">
        <f t="shared" si="2"/>
        <v>regigigas</v>
      </c>
    </row>
    <row r="576" ht="31.5" customHeight="1">
      <c r="A576" s="85">
        <v>575.0</v>
      </c>
      <c r="B576" s="85">
        <v>1.0</v>
      </c>
      <c r="C576" s="85">
        <v>21.0</v>
      </c>
      <c r="D576" s="85">
        <v>22.0</v>
      </c>
      <c r="E576" s="85">
        <v>4.0</v>
      </c>
      <c r="F576" s="85">
        <v>4.0</v>
      </c>
      <c r="G576" s="42" t="str">
        <f>ifna(VLookup(S576,Shiny!B:C, 2, 0),"")</f>
        <v/>
      </c>
      <c r="H576" s="154" t="s">
        <v>607</v>
      </c>
      <c r="I576" s="155">
        <v>487.0</v>
      </c>
      <c r="J576" s="156">
        <f>IFNA(VLOOKUP(S576,'Imported Index'!C:D,2,0),1)</f>
        <v>1</v>
      </c>
      <c r="K576" s="157"/>
      <c r="L576" s="157" t="s">
        <v>493</v>
      </c>
      <c r="M576" s="42"/>
      <c r="N576" s="42"/>
      <c r="O576" s="157">
        <f>ifna(VLookup(H576, SwSh!A:B, 2, 0),"")</f>
        <v>487</v>
      </c>
      <c r="P576" s="158">
        <f t="shared" si="13"/>
        <v>487</v>
      </c>
      <c r="Q576" s="157">
        <f>ifna(VLookup(H576, PLA!A:C, 3, 0),"")</f>
        <v>237</v>
      </c>
      <c r="R576" s="157" t="str">
        <f>ifna(VLookup(H576, Sv!A:B, 2, 0),"")</f>
        <v/>
      </c>
      <c r="S576" s="42" t="str">
        <f t="shared" si="2"/>
        <v>giratina</v>
      </c>
    </row>
    <row r="577" ht="31.5" customHeight="1">
      <c r="A577" s="146">
        <v>576.0</v>
      </c>
      <c r="B577" s="146">
        <v>1.0</v>
      </c>
      <c r="C577" s="146">
        <v>21.0</v>
      </c>
      <c r="D577" s="146">
        <v>23.0</v>
      </c>
      <c r="E577" s="146">
        <v>4.0</v>
      </c>
      <c r="F577" s="146">
        <v>5.0</v>
      </c>
      <c r="G577" s="147" t="str">
        <f>ifna(VLookup(S577,Shiny!B:C, 2, 0),"")</f>
        <v/>
      </c>
      <c r="H577" s="159" t="s">
        <v>608</v>
      </c>
      <c r="I577" s="160">
        <v>488.0</v>
      </c>
      <c r="J577" s="151">
        <f>IFNA(VLOOKUP(S577,'Imported Index'!C:D,2,0),1)</f>
        <v>1</v>
      </c>
      <c r="K577" s="148"/>
      <c r="L577" s="148"/>
      <c r="M577" s="147"/>
      <c r="N577" s="147"/>
      <c r="O577" s="148">
        <f>ifna(VLookup(H577, SwSh!A:B, 2, 0),"")</f>
        <v>488</v>
      </c>
      <c r="P577" s="161">
        <f t="shared" si="13"/>
        <v>488</v>
      </c>
      <c r="Q577" s="148">
        <f>ifna(VLookup(H577, PLA!A:C, 3, 0),"")</f>
        <v>230</v>
      </c>
      <c r="R577" s="148" t="str">
        <f>ifna(VLookup(H577, Sv!A:B, 2, 0),"")</f>
        <v/>
      </c>
      <c r="S577" s="147" t="str">
        <f t="shared" si="2"/>
        <v>cresselia</v>
      </c>
    </row>
    <row r="578" ht="31.5" customHeight="1">
      <c r="A578" s="85">
        <v>577.0</v>
      </c>
      <c r="B578" s="85">
        <v>1.0</v>
      </c>
      <c r="C578" s="85">
        <v>21.0</v>
      </c>
      <c r="D578" s="85">
        <v>24.0</v>
      </c>
      <c r="E578" s="85">
        <v>4.0</v>
      </c>
      <c r="F578" s="85">
        <v>6.0</v>
      </c>
      <c r="G578" s="42" t="str">
        <f>ifna(VLookup(S578,Shiny!B:C, 2, 0),"")</f>
        <v/>
      </c>
      <c r="H578" s="154" t="s">
        <v>609</v>
      </c>
      <c r="I578" s="155">
        <v>489.0</v>
      </c>
      <c r="J578" s="156">
        <f>IFNA(VLOOKUP(S578,'Imported Index'!C:D,2,0),1)</f>
        <v>1</v>
      </c>
      <c r="K578" s="157"/>
      <c r="L578" s="157"/>
      <c r="M578" s="42"/>
      <c r="N578" s="42"/>
      <c r="O578" s="157" t="str">
        <f>ifna(VLookup(H578, SwSh!A:B, 2, 0),"")</f>
        <v/>
      </c>
      <c r="P578" s="158">
        <f t="shared" si="13"/>
        <v>489</v>
      </c>
      <c r="Q578" s="157">
        <f>ifna(VLookup(H578, PLA!A:C, 3, 0),"")</f>
        <v>239</v>
      </c>
      <c r="R578" s="157" t="str">
        <f>ifna(VLookup(H578, Sv!A:B, 2, 0),"")</f>
        <v/>
      </c>
      <c r="S578" s="42" t="str">
        <f t="shared" si="2"/>
        <v>phione</v>
      </c>
    </row>
    <row r="579" ht="31.5" customHeight="1">
      <c r="A579" s="146">
        <v>578.0</v>
      </c>
      <c r="B579" s="146">
        <v>1.0</v>
      </c>
      <c r="C579" s="146">
        <v>21.0</v>
      </c>
      <c r="D579" s="146">
        <v>25.0</v>
      </c>
      <c r="E579" s="146">
        <v>5.0</v>
      </c>
      <c r="F579" s="146">
        <v>1.0</v>
      </c>
      <c r="G579" s="147" t="str">
        <f>ifna(VLookup(S579,Shiny!B:C, 2, 0),"")</f>
        <v/>
      </c>
      <c r="H579" s="159" t="s">
        <v>610</v>
      </c>
      <c r="I579" s="160">
        <v>490.0</v>
      </c>
      <c r="J579" s="151">
        <f>IFNA(VLOOKUP(S579,'Imported Index'!C:D,2,0),1)</f>
        <v>1</v>
      </c>
      <c r="K579" s="148"/>
      <c r="L579" s="148"/>
      <c r="M579" s="147"/>
      <c r="N579" s="147"/>
      <c r="O579" s="148" t="str">
        <f>ifna(VLookup(H579, SwSh!A:B, 2, 0),"")</f>
        <v/>
      </c>
      <c r="P579" s="161">
        <f t="shared" si="13"/>
        <v>490</v>
      </c>
      <c r="Q579" s="148">
        <f>ifna(VLookup(H579, PLA!A:C, 3, 0),"")</f>
        <v>240</v>
      </c>
      <c r="R579" s="148" t="str">
        <f>ifna(VLookup(H579, Sv!A:B, 2, 0),"")</f>
        <v/>
      </c>
      <c r="S579" s="147" t="str">
        <f t="shared" si="2"/>
        <v>manaphy</v>
      </c>
    </row>
    <row r="580" ht="31.5" customHeight="1">
      <c r="A580" s="85">
        <v>579.0</v>
      </c>
      <c r="B580" s="85">
        <v>1.0</v>
      </c>
      <c r="C580" s="85">
        <v>21.0</v>
      </c>
      <c r="D580" s="85">
        <v>26.0</v>
      </c>
      <c r="E580" s="85">
        <v>5.0</v>
      </c>
      <c r="F580" s="85">
        <v>2.0</v>
      </c>
      <c r="G580" s="42" t="str">
        <f>ifna(VLookup(S580,Shiny!B:C, 2, 0),"")</f>
        <v/>
      </c>
      <c r="H580" s="154" t="s">
        <v>611</v>
      </c>
      <c r="I580" s="155">
        <v>491.0</v>
      </c>
      <c r="J580" s="156">
        <f>IFNA(VLOOKUP(S580,'Imported Index'!C:D,2,0),1)</f>
        <v>1</v>
      </c>
      <c r="K580" s="157"/>
      <c r="L580" s="157"/>
      <c r="M580" s="42"/>
      <c r="N580" s="42"/>
      <c r="O580" s="157" t="str">
        <f>ifna(VLookup(H580, SwSh!A:B, 2, 0),"")</f>
        <v/>
      </c>
      <c r="P580" s="158">
        <f t="shared" si="13"/>
        <v>491</v>
      </c>
      <c r="Q580" s="157">
        <f>ifna(VLookup(H580, PLA!A:C, 3, 0),"")</f>
        <v>242</v>
      </c>
      <c r="R580" s="157" t="str">
        <f>ifna(VLookup(H580, Sv!A:B, 2, 0),"")</f>
        <v/>
      </c>
      <c r="S580" s="42" t="str">
        <f t="shared" si="2"/>
        <v>darkrai</v>
      </c>
    </row>
    <row r="581" ht="31.5" customHeight="1">
      <c r="A581" s="146">
        <v>580.0</v>
      </c>
      <c r="B581" s="146">
        <v>1.0</v>
      </c>
      <c r="C581" s="146">
        <v>21.0</v>
      </c>
      <c r="D581" s="146">
        <v>27.0</v>
      </c>
      <c r="E581" s="146">
        <v>5.0</v>
      </c>
      <c r="F581" s="146">
        <v>3.0</v>
      </c>
      <c r="G581" s="147" t="str">
        <f>ifna(VLookup(S581,Shiny!B:C, 2, 0),"")</f>
        <v/>
      </c>
      <c r="H581" s="159" t="s">
        <v>612</v>
      </c>
      <c r="I581" s="160">
        <v>492.0</v>
      </c>
      <c r="J581" s="151">
        <f>IFNA(VLOOKUP(S581,'Imported Index'!C:D,2,0),1)</f>
        <v>1</v>
      </c>
      <c r="K581" s="148"/>
      <c r="L581" s="148" t="s">
        <v>493</v>
      </c>
      <c r="M581" s="147"/>
      <c r="N581" s="147"/>
      <c r="O581" s="148" t="str">
        <f>ifna(VLookup(H581, SwSh!A:B, 2, 0),"")</f>
        <v/>
      </c>
      <c r="P581" s="161">
        <f t="shared" si="13"/>
        <v>492</v>
      </c>
      <c r="Q581" s="148">
        <f>ifna(VLookup(H581, PLA!A:C, 3, 0),"")</f>
        <v>241</v>
      </c>
      <c r="R581" s="148" t="str">
        <f>ifna(VLookup(H581, Sv!A:B, 2, 0),"")</f>
        <v/>
      </c>
      <c r="S581" s="147" t="str">
        <f t="shared" si="2"/>
        <v>shaymin</v>
      </c>
    </row>
    <row r="582" ht="31.5" customHeight="1">
      <c r="A582" s="85">
        <v>581.0</v>
      </c>
      <c r="B582" s="85">
        <v>1.0</v>
      </c>
      <c r="C582" s="85">
        <v>21.0</v>
      </c>
      <c r="D582" s="85">
        <v>28.0</v>
      </c>
      <c r="E582" s="85">
        <v>5.0</v>
      </c>
      <c r="F582" s="85">
        <v>4.0</v>
      </c>
      <c r="G582" s="42" t="str">
        <f>ifna(VLookup(S582,Shiny!B:C, 2, 0),"")</f>
        <v/>
      </c>
      <c r="H582" s="154" t="s">
        <v>612</v>
      </c>
      <c r="I582" s="155">
        <v>492.0</v>
      </c>
      <c r="J582" s="156">
        <f>IFNA(VLOOKUP(S582,'Imported Index'!C:D,2,0),1)</f>
        <v>1</v>
      </c>
      <c r="K582" s="157"/>
      <c r="L582" s="157" t="s">
        <v>613</v>
      </c>
      <c r="M582" s="85">
        <v>-1.0</v>
      </c>
      <c r="N582" s="42"/>
      <c r="O582" s="157" t="str">
        <f>ifna(VLookup(H582, SwSh!A:B, 2, 0),"")</f>
        <v/>
      </c>
      <c r="P582" s="158">
        <f t="shared" si="13"/>
        <v>492</v>
      </c>
      <c r="Q582" s="157">
        <f>ifna(VLookup(H582, PLA!A:C, 3, 0),"")</f>
        <v>241</v>
      </c>
      <c r="R582" s="157" t="str">
        <f>ifna(VLookup(H582, Sv!A:B, 2, 0),"")</f>
        <v/>
      </c>
      <c r="S582" s="42" t="str">
        <f t="shared" si="2"/>
        <v>shaymin-1</v>
      </c>
    </row>
    <row r="583" ht="31.5" customHeight="1">
      <c r="A583" s="146">
        <v>582.0</v>
      </c>
      <c r="B583" s="146">
        <v>1.0</v>
      </c>
      <c r="C583" s="146">
        <v>21.0</v>
      </c>
      <c r="D583" s="146">
        <v>28.0</v>
      </c>
      <c r="E583" s="146">
        <v>5.0</v>
      </c>
      <c r="F583" s="146">
        <v>5.0</v>
      </c>
      <c r="G583" s="147" t="str">
        <f>ifna(VLookup(S583,Shiny!B:C, 2, 0),"")</f>
        <v/>
      </c>
      <c r="H583" s="159" t="s">
        <v>614</v>
      </c>
      <c r="I583" s="160">
        <v>493.0</v>
      </c>
      <c r="J583" s="151">
        <f>IFNA(VLOOKUP(S583,'Imported Index'!C:D,2,0),1)</f>
        <v>1</v>
      </c>
      <c r="K583" s="148"/>
      <c r="L583" s="148"/>
      <c r="M583" s="147"/>
      <c r="N583" s="147"/>
      <c r="O583" s="148" t="str">
        <f>ifna(VLookup(H583, SwSh!A:B, 2, 0),"")</f>
        <v/>
      </c>
      <c r="P583" s="161">
        <f t="shared" si="13"/>
        <v>493</v>
      </c>
      <c r="Q583" s="148">
        <f>ifna(VLookup(H583, PLA!A:C, 3, 0),"")</f>
        <v>238</v>
      </c>
      <c r="R583" s="148" t="str">
        <f>ifna(VLookup(H583, Sv!A:B, 2, 0),"")</f>
        <v/>
      </c>
      <c r="S583" s="147" t="str">
        <f t="shared" si="2"/>
        <v>arceus</v>
      </c>
    </row>
    <row r="584" ht="31.5" customHeight="1">
      <c r="A584" s="85">
        <v>583.0</v>
      </c>
      <c r="B584" s="85"/>
      <c r="C584" s="85"/>
      <c r="D584" s="85"/>
      <c r="E584" s="85"/>
      <c r="F584" s="85"/>
      <c r="G584" s="42" t="str">
        <f>ifna(VLookup(S584,Shiny!B:C, 2, 0),"")</f>
        <v/>
      </c>
      <c r="H584" s="166" t="s">
        <v>229</v>
      </c>
      <c r="I584" s="167"/>
      <c r="J584" s="156">
        <f>IFNA(VLOOKUP(S584,'Imported Index'!C:D,2,0),1)</f>
        <v>1</v>
      </c>
      <c r="K584" s="157"/>
      <c r="L584" s="157"/>
      <c r="M584" s="42"/>
      <c r="N584" s="42"/>
      <c r="O584" s="157" t="str">
        <f>ifna(VLookup(H584, SwSh!A:B, 2, 0),"")</f>
        <v/>
      </c>
      <c r="P584" s="162" t="str">
        <f t="shared" si="13"/>
        <v/>
      </c>
      <c r="Q584" s="157" t="str">
        <f>ifna(VLookup(H584, PLA!A:C, 3, 0),"")</f>
        <v/>
      </c>
      <c r="R584" s="157" t="str">
        <f>ifna(VLookup(H584, Sv!A:B, 2, 0),"")</f>
        <v/>
      </c>
      <c r="S584" s="42" t="str">
        <f t="shared" si="2"/>
        <v>gen</v>
      </c>
    </row>
    <row r="585" ht="31.5" customHeight="1">
      <c r="A585" s="146">
        <v>584.0</v>
      </c>
      <c r="B585" s="146">
        <v>1.0</v>
      </c>
      <c r="C585" s="146">
        <v>22.0</v>
      </c>
      <c r="D585" s="146">
        <v>1.0</v>
      </c>
      <c r="E585" s="146">
        <v>1.0</v>
      </c>
      <c r="F585" s="146">
        <v>1.0</v>
      </c>
      <c r="G585" s="147" t="str">
        <f>ifna(VLookup(S585,Shiny!B:C, 2, 0),"")</f>
        <v/>
      </c>
      <c r="H585" s="159" t="s">
        <v>615</v>
      </c>
      <c r="I585" s="160">
        <v>494.0</v>
      </c>
      <c r="J585" s="151">
        <f>IFNA(VLOOKUP(S585,'Imported Index'!C:D,2,0),1)</f>
        <v>1</v>
      </c>
      <c r="K585" s="148"/>
      <c r="L585" s="148"/>
      <c r="M585" s="147"/>
      <c r="N585" s="147"/>
      <c r="O585" s="148">
        <f>ifna(VLookup(H585, SwSh!A:B, 2, 0),"")</f>
        <v>494</v>
      </c>
      <c r="P585" s="152"/>
      <c r="Q585" s="148" t="str">
        <f>ifna(VLookup(H585, PLA!A:C, 3, 0),"")</f>
        <v/>
      </c>
      <c r="R585" s="148" t="str">
        <f>ifna(VLookup(H585, Sv!A:B, 2, 0),"")</f>
        <v/>
      </c>
      <c r="S585" s="147" t="str">
        <f t="shared" si="2"/>
        <v>victini</v>
      </c>
    </row>
    <row r="586" ht="31.5" customHeight="1">
      <c r="A586" s="85">
        <v>585.0</v>
      </c>
      <c r="B586" s="85">
        <v>1.0</v>
      </c>
      <c r="C586" s="85">
        <v>22.0</v>
      </c>
      <c r="D586" s="85">
        <v>2.0</v>
      </c>
      <c r="E586" s="85">
        <v>1.0</v>
      </c>
      <c r="F586" s="85">
        <v>2.0</v>
      </c>
      <c r="G586" s="42" t="str">
        <f>ifna(VLookup(S586,Shiny!B:C, 2, 0),"")</f>
        <v/>
      </c>
      <c r="H586" s="154" t="s">
        <v>616</v>
      </c>
      <c r="I586" s="155">
        <v>495.0</v>
      </c>
      <c r="J586" s="156">
        <f>IFNA(VLOOKUP(S586,'Imported Index'!C:D,2,0),1)</f>
        <v>1</v>
      </c>
      <c r="K586" s="157"/>
      <c r="L586" s="157"/>
      <c r="M586" s="42"/>
      <c r="N586" s="42"/>
      <c r="O586" s="157" t="str">
        <f>ifna(VLookup(H586, SwSh!A:B, 2, 0),"")</f>
        <v/>
      </c>
      <c r="P586" s="162"/>
      <c r="Q586" s="157" t="str">
        <f>ifna(VLookup(H586, PLA!A:C, 3, 0),"")</f>
        <v/>
      </c>
      <c r="R586" s="157" t="str">
        <f>ifna(VLookup(H586, Sv!A:B, 2, 0),"")</f>
        <v/>
      </c>
      <c r="S586" s="42" t="str">
        <f t="shared" si="2"/>
        <v>snivy</v>
      </c>
    </row>
    <row r="587" ht="31.5" customHeight="1">
      <c r="A587" s="146">
        <v>586.0</v>
      </c>
      <c r="B587" s="146">
        <v>1.0</v>
      </c>
      <c r="C587" s="146">
        <v>22.0</v>
      </c>
      <c r="D587" s="146">
        <v>3.0</v>
      </c>
      <c r="E587" s="146">
        <v>1.0</v>
      </c>
      <c r="F587" s="146">
        <v>3.0</v>
      </c>
      <c r="G587" s="147" t="str">
        <f>ifna(VLookup(S587,Shiny!B:C, 2, 0),"")</f>
        <v/>
      </c>
      <c r="H587" s="159" t="s">
        <v>617</v>
      </c>
      <c r="I587" s="160">
        <v>496.0</v>
      </c>
      <c r="J587" s="151">
        <f>IFNA(VLOOKUP(S587,'Imported Index'!C:D,2,0),1)</f>
        <v>1</v>
      </c>
      <c r="K587" s="148"/>
      <c r="L587" s="148"/>
      <c r="M587" s="147"/>
      <c r="N587" s="147"/>
      <c r="O587" s="148" t="str">
        <f>ifna(VLookup(H587, SwSh!A:B, 2, 0),"")</f>
        <v/>
      </c>
      <c r="P587" s="152"/>
      <c r="Q587" s="148" t="str">
        <f>ifna(VLookup(H587, PLA!A:C, 3, 0),"")</f>
        <v/>
      </c>
      <c r="R587" s="148" t="str">
        <f>ifna(VLookup(H587, Sv!A:B, 2, 0),"")</f>
        <v/>
      </c>
      <c r="S587" s="147" t="str">
        <f t="shared" si="2"/>
        <v>servine</v>
      </c>
    </row>
    <row r="588" ht="31.5" customHeight="1">
      <c r="A588" s="85">
        <v>587.0</v>
      </c>
      <c r="B588" s="85">
        <v>1.0</v>
      </c>
      <c r="C588" s="85">
        <v>22.0</v>
      </c>
      <c r="D588" s="85">
        <v>4.0</v>
      </c>
      <c r="E588" s="85">
        <v>1.0</v>
      </c>
      <c r="F588" s="85">
        <v>4.0</v>
      </c>
      <c r="G588" s="42" t="str">
        <f>ifna(VLookup(S588,Shiny!B:C, 2, 0),"")</f>
        <v/>
      </c>
      <c r="H588" s="154" t="s">
        <v>618</v>
      </c>
      <c r="I588" s="155">
        <v>497.0</v>
      </c>
      <c r="J588" s="156">
        <f>IFNA(VLOOKUP(S588,'Imported Index'!C:D,2,0),1)</f>
        <v>1</v>
      </c>
      <c r="K588" s="157"/>
      <c r="L588" s="157"/>
      <c r="M588" s="42"/>
      <c r="N588" s="42"/>
      <c r="O588" s="157" t="str">
        <f>ifna(VLookup(H588, SwSh!A:B, 2, 0),"")</f>
        <v/>
      </c>
      <c r="P588" s="162"/>
      <c r="Q588" s="157" t="str">
        <f>ifna(VLookup(H588, PLA!A:C, 3, 0),"")</f>
        <v/>
      </c>
      <c r="R588" s="157" t="str">
        <f>ifna(VLookup(H588, Sv!A:B, 2, 0),"")</f>
        <v/>
      </c>
      <c r="S588" s="42" t="str">
        <f t="shared" si="2"/>
        <v>serperior</v>
      </c>
    </row>
    <row r="589" ht="31.5" customHeight="1">
      <c r="A589" s="146">
        <v>588.0</v>
      </c>
      <c r="B589" s="146">
        <v>1.0</v>
      </c>
      <c r="C589" s="146">
        <v>22.0</v>
      </c>
      <c r="D589" s="146">
        <v>5.0</v>
      </c>
      <c r="E589" s="146">
        <v>1.0</v>
      </c>
      <c r="F589" s="146">
        <v>5.0</v>
      </c>
      <c r="G589" s="147" t="str">
        <f>ifna(VLookup(S589,Shiny!B:C, 2, 0),"")</f>
        <v/>
      </c>
      <c r="H589" s="159" t="s">
        <v>619</v>
      </c>
      <c r="I589" s="160">
        <v>498.0</v>
      </c>
      <c r="J589" s="151">
        <f>IFNA(VLOOKUP(S589,'Imported Index'!C:D,2,0),1)</f>
        <v>1</v>
      </c>
      <c r="K589" s="148"/>
      <c r="L589" s="148"/>
      <c r="M589" s="147"/>
      <c r="N589" s="147"/>
      <c r="O589" s="148" t="str">
        <f>ifna(VLookup(H589, SwSh!A:B, 2, 0),"")</f>
        <v/>
      </c>
      <c r="P589" s="152"/>
      <c r="Q589" s="148" t="str">
        <f>ifna(VLookup(H589, PLA!A:C, 3, 0),"")</f>
        <v/>
      </c>
      <c r="R589" s="148" t="str">
        <f>ifna(VLookup(H589, Sv!A:B, 2, 0),"")</f>
        <v/>
      </c>
      <c r="S589" s="147" t="str">
        <f t="shared" si="2"/>
        <v>tepig</v>
      </c>
    </row>
    <row r="590" ht="31.5" customHeight="1">
      <c r="A590" s="85">
        <v>589.0</v>
      </c>
      <c r="B590" s="85">
        <v>1.0</v>
      </c>
      <c r="C590" s="85">
        <v>22.0</v>
      </c>
      <c r="D590" s="85">
        <v>6.0</v>
      </c>
      <c r="E590" s="85">
        <v>1.0</v>
      </c>
      <c r="F590" s="85">
        <v>6.0</v>
      </c>
      <c r="G590" s="42" t="str">
        <f>ifna(VLookup(S590,Shiny!B:C, 2, 0),"")</f>
        <v/>
      </c>
      <c r="H590" s="154" t="s">
        <v>620</v>
      </c>
      <c r="I590" s="155">
        <v>499.0</v>
      </c>
      <c r="J590" s="156">
        <f>IFNA(VLOOKUP(S590,'Imported Index'!C:D,2,0),1)</f>
        <v>1</v>
      </c>
      <c r="K590" s="157"/>
      <c r="L590" s="157"/>
      <c r="M590" s="42"/>
      <c r="N590" s="42"/>
      <c r="O590" s="157" t="str">
        <f>ifna(VLookup(H590, SwSh!A:B, 2, 0),"")</f>
        <v/>
      </c>
      <c r="P590" s="162"/>
      <c r="Q590" s="157" t="str">
        <f>ifna(VLookup(H590, PLA!A:C, 3, 0),"")</f>
        <v/>
      </c>
      <c r="R590" s="157" t="str">
        <f>ifna(VLookup(H590, Sv!A:B, 2, 0),"")</f>
        <v/>
      </c>
      <c r="S590" s="42" t="str">
        <f t="shared" si="2"/>
        <v>pignite</v>
      </c>
    </row>
    <row r="591" ht="31.5" customHeight="1">
      <c r="A591" s="146">
        <v>590.0</v>
      </c>
      <c r="B591" s="146">
        <v>1.0</v>
      </c>
      <c r="C591" s="146">
        <v>22.0</v>
      </c>
      <c r="D591" s="146">
        <v>7.0</v>
      </c>
      <c r="E591" s="146">
        <v>2.0</v>
      </c>
      <c r="F591" s="146">
        <v>1.0</v>
      </c>
      <c r="G591" s="147" t="str">
        <f>ifna(VLookup(S591,Shiny!B:C, 2, 0),"")</f>
        <v/>
      </c>
      <c r="H591" s="159" t="s">
        <v>621</v>
      </c>
      <c r="I591" s="160">
        <v>500.0</v>
      </c>
      <c r="J591" s="151">
        <f>IFNA(VLOOKUP(S591,'Imported Index'!C:D,2,0),1)</f>
        <v>1</v>
      </c>
      <c r="K591" s="148"/>
      <c r="L591" s="148"/>
      <c r="M591" s="147"/>
      <c r="N591" s="147"/>
      <c r="O591" s="148" t="str">
        <f>ifna(VLookup(H591, SwSh!A:B, 2, 0),"")</f>
        <v/>
      </c>
      <c r="P591" s="152"/>
      <c r="Q591" s="148" t="str">
        <f>ifna(VLookup(H591, PLA!A:C, 3, 0),"")</f>
        <v/>
      </c>
      <c r="R591" s="148" t="str">
        <f>ifna(VLookup(H591, Sv!A:B, 2, 0),"")</f>
        <v/>
      </c>
      <c r="S591" s="147" t="str">
        <f t="shared" si="2"/>
        <v>emboar</v>
      </c>
    </row>
    <row r="592" ht="31.5" customHeight="1">
      <c r="A592" s="85">
        <v>591.0</v>
      </c>
      <c r="B592" s="85">
        <v>1.0</v>
      </c>
      <c r="C592" s="85">
        <v>22.0</v>
      </c>
      <c r="D592" s="85">
        <v>8.0</v>
      </c>
      <c r="E592" s="85">
        <v>2.0</v>
      </c>
      <c r="F592" s="85">
        <v>2.0</v>
      </c>
      <c r="G592" s="42" t="str">
        <f>ifna(VLookup(S592,Shiny!B:C, 2, 0),"")</f>
        <v/>
      </c>
      <c r="H592" s="154" t="s">
        <v>622</v>
      </c>
      <c r="I592" s="155">
        <v>501.0</v>
      </c>
      <c r="J592" s="156">
        <f>IFNA(VLOOKUP(S592,'Imported Index'!C:D,2,0),1)</f>
        <v>1</v>
      </c>
      <c r="K592" s="157"/>
      <c r="L592" s="157"/>
      <c r="M592" s="42"/>
      <c r="N592" s="42"/>
      <c r="O592" s="157" t="str">
        <f>ifna(VLookup(H592, SwSh!A:B, 2, 0),"")</f>
        <v/>
      </c>
      <c r="P592" s="162"/>
      <c r="Q592" s="157">
        <f>ifna(VLookup(H592, PLA!A:C, 3, 0),"")</f>
        <v>7</v>
      </c>
      <c r="R592" s="157" t="str">
        <f>ifna(VLookup(H592, Sv!A:B, 2, 0),"")</f>
        <v/>
      </c>
      <c r="S592" s="42" t="str">
        <f t="shared" si="2"/>
        <v>oshawott</v>
      </c>
    </row>
    <row r="593" ht="31.5" customHeight="1">
      <c r="A593" s="146">
        <v>592.0</v>
      </c>
      <c r="B593" s="146">
        <v>1.0</v>
      </c>
      <c r="C593" s="146">
        <v>22.0</v>
      </c>
      <c r="D593" s="146">
        <v>9.0</v>
      </c>
      <c r="E593" s="146">
        <v>2.0</v>
      </c>
      <c r="F593" s="146">
        <v>3.0</v>
      </c>
      <c r="G593" s="147" t="str">
        <f>ifna(VLookup(S593,Shiny!B:C, 2, 0),"")</f>
        <v/>
      </c>
      <c r="H593" s="159" t="s">
        <v>623</v>
      </c>
      <c r="I593" s="160">
        <v>502.0</v>
      </c>
      <c r="J593" s="151">
        <f>IFNA(VLOOKUP(S593,'Imported Index'!C:D,2,0),1)</f>
        <v>1</v>
      </c>
      <c r="K593" s="148"/>
      <c r="L593" s="148"/>
      <c r="M593" s="147"/>
      <c r="N593" s="147"/>
      <c r="O593" s="148" t="str">
        <f>ifna(VLookup(H593, SwSh!A:B, 2, 0),"")</f>
        <v/>
      </c>
      <c r="P593" s="152"/>
      <c r="Q593" s="148">
        <f>ifna(VLookup(H593, PLA!A:C, 3, 0),"")</f>
        <v>8</v>
      </c>
      <c r="R593" s="148" t="str">
        <f>ifna(VLookup(H593, Sv!A:B, 2, 0),"")</f>
        <v/>
      </c>
      <c r="S593" s="147" t="str">
        <f t="shared" si="2"/>
        <v>dewott</v>
      </c>
    </row>
    <row r="594" ht="31.5" customHeight="1">
      <c r="A594" s="85">
        <v>593.0</v>
      </c>
      <c r="B594" s="85">
        <v>1.0</v>
      </c>
      <c r="C594" s="85">
        <v>22.0</v>
      </c>
      <c r="D594" s="85">
        <v>10.0</v>
      </c>
      <c r="E594" s="85">
        <v>2.0</v>
      </c>
      <c r="F594" s="85">
        <v>4.0</v>
      </c>
      <c r="G594" s="42" t="str">
        <f>ifna(VLookup(S594,Shiny!B:C, 2, 0),"")</f>
        <v/>
      </c>
      <c r="H594" s="154" t="s">
        <v>624</v>
      </c>
      <c r="I594" s="155">
        <v>503.0</v>
      </c>
      <c r="J594" s="156">
        <f>IFNA(VLOOKUP(S594,'Imported Index'!C:D,2,0),1)</f>
        <v>1</v>
      </c>
      <c r="K594" s="157"/>
      <c r="L594" s="157" t="s">
        <v>90</v>
      </c>
      <c r="M594" s="42"/>
      <c r="N594" s="42"/>
      <c r="O594" s="157" t="str">
        <f>ifna(VLookup(H594, SwSh!A:B, 2, 0),"")</f>
        <v/>
      </c>
      <c r="P594" s="162"/>
      <c r="Q594" s="157">
        <f>ifna(VLookup(H594, PLA!A:C, 3, 0),"")</f>
        <v>9</v>
      </c>
      <c r="R594" s="157" t="str">
        <f>ifna(VLookup(H594, Sv!A:B, 2, 0),"")</f>
        <v/>
      </c>
      <c r="S594" s="42" t="str">
        <f t="shared" si="2"/>
        <v>samurott</v>
      </c>
    </row>
    <row r="595" ht="31.5" customHeight="1">
      <c r="A595" s="146">
        <v>594.0</v>
      </c>
      <c r="B595" s="146">
        <v>1.0</v>
      </c>
      <c r="C595" s="146">
        <v>22.0</v>
      </c>
      <c r="D595" s="146">
        <v>11.0</v>
      </c>
      <c r="E595" s="146">
        <v>2.0</v>
      </c>
      <c r="F595" s="146">
        <v>5.0</v>
      </c>
      <c r="G595" s="147" t="str">
        <f>ifna(VLookup(S595,Shiny!B:C, 2, 0),"")</f>
        <v/>
      </c>
      <c r="H595" s="159" t="s">
        <v>624</v>
      </c>
      <c r="I595" s="160">
        <v>503.0</v>
      </c>
      <c r="J595" s="151">
        <f>IFNA(VLOOKUP(S595,'Imported Index'!C:D,2,0),1)</f>
        <v>1</v>
      </c>
      <c r="K595" s="148"/>
      <c r="L595" s="148" t="s">
        <v>132</v>
      </c>
      <c r="M595" s="146">
        <v>-1.0</v>
      </c>
      <c r="N595" s="147"/>
      <c r="O595" s="148" t="str">
        <f>ifna(VLookup(H595, SwSh!A:B, 2, 0),"")</f>
        <v/>
      </c>
      <c r="P595" s="152"/>
      <c r="Q595" s="148">
        <f>ifna(VLookup(H595, PLA!A:C, 3, 0),"")</f>
        <v>9</v>
      </c>
      <c r="R595" s="148" t="str">
        <f>ifna(VLookup(H595, Sv!A:B, 2, 0),"")</f>
        <v/>
      </c>
      <c r="S595" s="147" t="str">
        <f t="shared" si="2"/>
        <v>samurott-1</v>
      </c>
    </row>
    <row r="596" ht="31.5" customHeight="1">
      <c r="A596" s="85">
        <v>595.0</v>
      </c>
      <c r="B596" s="85">
        <v>1.0</v>
      </c>
      <c r="C596" s="85">
        <v>22.0</v>
      </c>
      <c r="D596" s="85">
        <v>12.0</v>
      </c>
      <c r="E596" s="85">
        <v>2.0</v>
      </c>
      <c r="F596" s="85">
        <v>6.0</v>
      </c>
      <c r="G596" s="42" t="str">
        <f>ifna(VLookup(S596,Shiny!B:C, 2, 0),"")</f>
        <v/>
      </c>
      <c r="H596" s="154" t="s">
        <v>625</v>
      </c>
      <c r="I596" s="155">
        <v>504.0</v>
      </c>
      <c r="J596" s="156">
        <f>IFNA(VLOOKUP(S596,'Imported Index'!C:D,2,0),1)</f>
        <v>1</v>
      </c>
      <c r="K596" s="157"/>
      <c r="L596" s="157"/>
      <c r="M596" s="42"/>
      <c r="N596" s="42"/>
      <c r="O596" s="157" t="str">
        <f>ifna(VLookup(H596, SwSh!A:B, 2, 0),"")</f>
        <v/>
      </c>
      <c r="P596" s="162"/>
      <c r="Q596" s="157" t="str">
        <f>ifna(VLookup(H596, PLA!A:C, 3, 0),"")</f>
        <v/>
      </c>
      <c r="R596" s="157" t="str">
        <f>ifna(VLookup(H596, Sv!A:B, 2, 0),"")</f>
        <v/>
      </c>
      <c r="S596" s="42" t="str">
        <f t="shared" si="2"/>
        <v>patrat</v>
      </c>
    </row>
    <row r="597" ht="31.5" customHeight="1">
      <c r="A597" s="146">
        <v>596.0</v>
      </c>
      <c r="B597" s="146">
        <v>1.0</v>
      </c>
      <c r="C597" s="146">
        <v>22.0</v>
      </c>
      <c r="D597" s="146">
        <v>13.0</v>
      </c>
      <c r="E597" s="146">
        <v>3.0</v>
      </c>
      <c r="F597" s="146">
        <v>1.0</v>
      </c>
      <c r="G597" s="147" t="str">
        <f>ifna(VLookup(S597,Shiny!B:C, 2, 0),"")</f>
        <v/>
      </c>
      <c r="H597" s="159" t="s">
        <v>626</v>
      </c>
      <c r="I597" s="160">
        <v>505.0</v>
      </c>
      <c r="J597" s="151">
        <f>IFNA(VLOOKUP(S597,'Imported Index'!C:D,2,0),1)</f>
        <v>1</v>
      </c>
      <c r="K597" s="148"/>
      <c r="L597" s="148"/>
      <c r="M597" s="147"/>
      <c r="N597" s="147"/>
      <c r="O597" s="148" t="str">
        <f>ifna(VLookup(H597, SwSh!A:B, 2, 0),"")</f>
        <v/>
      </c>
      <c r="P597" s="152"/>
      <c r="Q597" s="148" t="str">
        <f>ifna(VLookup(H597, PLA!A:C, 3, 0),"")</f>
        <v/>
      </c>
      <c r="R597" s="148" t="str">
        <f>ifna(VLookup(H597, Sv!A:B, 2, 0),"")</f>
        <v/>
      </c>
      <c r="S597" s="147" t="str">
        <f t="shared" si="2"/>
        <v>watchog</v>
      </c>
    </row>
    <row r="598" ht="31.5" customHeight="1">
      <c r="A598" s="85">
        <v>597.0</v>
      </c>
      <c r="B598" s="85">
        <v>1.0</v>
      </c>
      <c r="C598" s="85">
        <v>22.0</v>
      </c>
      <c r="D598" s="85">
        <v>14.0</v>
      </c>
      <c r="E598" s="85">
        <v>3.0</v>
      </c>
      <c r="F598" s="85">
        <v>2.0</v>
      </c>
      <c r="G598" s="42" t="str">
        <f>ifna(VLookup(S598,Shiny!B:C, 2, 0),"")</f>
        <v/>
      </c>
      <c r="H598" s="154" t="s">
        <v>627</v>
      </c>
      <c r="I598" s="155">
        <v>506.0</v>
      </c>
      <c r="J598" s="156">
        <f>IFNA(VLOOKUP(S598,'Imported Index'!C:D,2,0),1)</f>
        <v>1</v>
      </c>
      <c r="K598" s="157"/>
      <c r="L598" s="157"/>
      <c r="M598" s="42"/>
      <c r="N598" s="42"/>
      <c r="O598" s="157">
        <f>ifna(VLookup(H598, SwSh!A:B, 2, 0),"")</f>
        <v>113</v>
      </c>
      <c r="P598" s="162"/>
      <c r="Q598" s="157" t="str">
        <f>ifna(VLookup(H598, PLA!A:C, 3, 0),"")</f>
        <v/>
      </c>
      <c r="R598" s="157" t="str">
        <f>ifna(VLookup(H598, Sv!A:B, 2, 0),"")</f>
        <v/>
      </c>
      <c r="S598" s="42" t="str">
        <f t="shared" si="2"/>
        <v>lillipup</v>
      </c>
    </row>
    <row r="599" ht="31.5" customHeight="1">
      <c r="A599" s="146">
        <v>598.0</v>
      </c>
      <c r="B599" s="146">
        <v>1.0</v>
      </c>
      <c r="C599" s="146">
        <v>22.0</v>
      </c>
      <c r="D599" s="146">
        <v>15.0</v>
      </c>
      <c r="E599" s="146">
        <v>3.0</v>
      </c>
      <c r="F599" s="146">
        <v>3.0</v>
      </c>
      <c r="G599" s="147" t="str">
        <f>ifna(VLookup(S599,Shiny!B:C, 2, 0),"")</f>
        <v/>
      </c>
      <c r="H599" s="159" t="s">
        <v>628</v>
      </c>
      <c r="I599" s="160">
        <v>507.0</v>
      </c>
      <c r="J599" s="151">
        <f>IFNA(VLOOKUP(S599,'Imported Index'!C:D,2,0),1)</f>
        <v>1</v>
      </c>
      <c r="K599" s="148"/>
      <c r="L599" s="148"/>
      <c r="M599" s="147"/>
      <c r="N599" s="147"/>
      <c r="O599" s="148">
        <f>ifna(VLookup(H599, SwSh!A:B, 2, 0),"")</f>
        <v>114</v>
      </c>
      <c r="P599" s="152"/>
      <c r="Q599" s="148" t="str">
        <f>ifna(VLookup(H599, PLA!A:C, 3, 0),"")</f>
        <v/>
      </c>
      <c r="R599" s="148" t="str">
        <f>ifna(VLookup(H599, Sv!A:B, 2, 0),"")</f>
        <v/>
      </c>
      <c r="S599" s="147" t="str">
        <f t="shared" si="2"/>
        <v>herdier</v>
      </c>
    </row>
    <row r="600" ht="31.5" customHeight="1">
      <c r="A600" s="85">
        <v>599.0</v>
      </c>
      <c r="B600" s="85">
        <v>1.0</v>
      </c>
      <c r="C600" s="85">
        <v>22.0</v>
      </c>
      <c r="D600" s="85">
        <v>16.0</v>
      </c>
      <c r="E600" s="85">
        <v>3.0</v>
      </c>
      <c r="F600" s="85">
        <v>4.0</v>
      </c>
      <c r="G600" s="42" t="str">
        <f>ifna(VLookup(S600,Shiny!B:C, 2, 0),"")</f>
        <v/>
      </c>
      <c r="H600" s="154" t="s">
        <v>629</v>
      </c>
      <c r="I600" s="155">
        <v>508.0</v>
      </c>
      <c r="J600" s="156">
        <f>IFNA(VLOOKUP(S600,'Imported Index'!C:D,2,0),1)</f>
        <v>1</v>
      </c>
      <c r="K600" s="157"/>
      <c r="L600" s="157"/>
      <c r="M600" s="42"/>
      <c r="N600" s="42"/>
      <c r="O600" s="157">
        <f>ifna(VLookup(H600, SwSh!A:B, 2, 0),"")</f>
        <v>115</v>
      </c>
      <c r="P600" s="162"/>
      <c r="Q600" s="157" t="str">
        <f>ifna(VLookup(H600, PLA!A:C, 3, 0),"")</f>
        <v/>
      </c>
      <c r="R600" s="157" t="str">
        <f>ifna(VLookup(H600, Sv!A:B, 2, 0),"")</f>
        <v/>
      </c>
      <c r="S600" s="42" t="str">
        <f t="shared" si="2"/>
        <v>stoutland</v>
      </c>
    </row>
    <row r="601" ht="31.5" customHeight="1">
      <c r="A601" s="146">
        <v>600.0</v>
      </c>
      <c r="B601" s="146">
        <v>1.0</v>
      </c>
      <c r="C601" s="146">
        <v>22.0</v>
      </c>
      <c r="D601" s="146">
        <v>17.0</v>
      </c>
      <c r="E601" s="146">
        <v>3.0</v>
      </c>
      <c r="F601" s="146">
        <v>5.0</v>
      </c>
      <c r="G601" s="147" t="str">
        <f>ifna(VLookup(S601,Shiny!B:C, 2, 0),"")</f>
        <v/>
      </c>
      <c r="H601" s="159" t="s">
        <v>630</v>
      </c>
      <c r="I601" s="160">
        <v>509.0</v>
      </c>
      <c r="J601" s="151">
        <f>IFNA(VLOOKUP(S601,'Imported Index'!C:D,2,0),1)</f>
        <v>1</v>
      </c>
      <c r="K601" s="148"/>
      <c r="L601" s="148"/>
      <c r="M601" s="147"/>
      <c r="N601" s="147"/>
      <c r="O601" s="148">
        <f>ifna(VLookup(H601, SwSh!A:B, 2, 0),"")</f>
        <v>44</v>
      </c>
      <c r="P601" s="152"/>
      <c r="Q601" s="148" t="str">
        <f>ifna(VLookup(H601, PLA!A:C, 3, 0),"")</f>
        <v/>
      </c>
      <c r="R601" s="148" t="str">
        <f>ifna(VLookup(H601, Sv!A:B, 2, 0),"")</f>
        <v/>
      </c>
      <c r="S601" s="147" t="str">
        <f t="shared" si="2"/>
        <v>purrloin</v>
      </c>
    </row>
    <row r="602" ht="31.5" customHeight="1">
      <c r="A602" s="85">
        <v>601.0</v>
      </c>
      <c r="B602" s="85">
        <v>1.0</v>
      </c>
      <c r="C602" s="85">
        <v>22.0</v>
      </c>
      <c r="D602" s="85">
        <v>18.0</v>
      </c>
      <c r="E602" s="85">
        <v>3.0</v>
      </c>
      <c r="F602" s="85">
        <v>6.0</v>
      </c>
      <c r="G602" s="42" t="str">
        <f>ifna(VLookup(S602,Shiny!B:C, 2, 0),"")</f>
        <v/>
      </c>
      <c r="H602" s="154" t="s">
        <v>631</v>
      </c>
      <c r="I602" s="155">
        <v>510.0</v>
      </c>
      <c r="J602" s="156">
        <f>IFNA(VLOOKUP(S602,'Imported Index'!C:D,2,0),1)</f>
        <v>1</v>
      </c>
      <c r="K602" s="157"/>
      <c r="L602" s="157"/>
      <c r="M602" s="42"/>
      <c r="N602" s="42"/>
      <c r="O602" s="157">
        <f>ifna(VLookup(H602, SwSh!A:B, 2, 0),"")</f>
        <v>45</v>
      </c>
      <c r="P602" s="162"/>
      <c r="Q602" s="157" t="str">
        <f>ifna(VLookup(H602, PLA!A:C, 3, 0),"")</f>
        <v/>
      </c>
      <c r="R602" s="157" t="str">
        <f>ifna(VLookup(H602, Sv!A:B, 2, 0),"")</f>
        <v/>
      </c>
      <c r="S602" s="42" t="str">
        <f t="shared" si="2"/>
        <v>liepard</v>
      </c>
    </row>
    <row r="603" ht="31.5" customHeight="1">
      <c r="A603" s="146">
        <v>602.0</v>
      </c>
      <c r="B603" s="146">
        <v>1.0</v>
      </c>
      <c r="C603" s="146">
        <v>22.0</v>
      </c>
      <c r="D603" s="146">
        <v>19.0</v>
      </c>
      <c r="E603" s="146">
        <v>4.0</v>
      </c>
      <c r="F603" s="146">
        <v>1.0</v>
      </c>
      <c r="G603" s="147" t="str">
        <f>ifna(VLookup(S603,Shiny!B:C, 2, 0),"")</f>
        <v/>
      </c>
      <c r="H603" s="159" t="s">
        <v>632</v>
      </c>
      <c r="I603" s="160">
        <v>511.0</v>
      </c>
      <c r="J603" s="151">
        <f>IFNA(VLOOKUP(S603,'Imported Index'!C:D,2,0),1)</f>
        <v>1</v>
      </c>
      <c r="K603" s="148"/>
      <c r="L603" s="148"/>
      <c r="M603" s="147"/>
      <c r="N603" s="147"/>
      <c r="O603" s="148" t="str">
        <f>ifna(VLookup(H603, SwSh!A:B, 2, 0),"")</f>
        <v/>
      </c>
      <c r="P603" s="152"/>
      <c r="Q603" s="148" t="str">
        <f>ifna(VLookup(H603, PLA!A:C, 3, 0),"")</f>
        <v/>
      </c>
      <c r="R603" s="148" t="str">
        <f>ifna(VLookup(H603, Sv!A:B, 2, 0),"")</f>
        <v/>
      </c>
      <c r="S603" s="147" t="str">
        <f t="shared" si="2"/>
        <v>pansage</v>
      </c>
    </row>
    <row r="604" ht="31.5" customHeight="1">
      <c r="A604" s="85">
        <v>603.0</v>
      </c>
      <c r="B604" s="85">
        <v>1.0</v>
      </c>
      <c r="C604" s="85">
        <v>22.0</v>
      </c>
      <c r="D604" s="85">
        <v>20.0</v>
      </c>
      <c r="E604" s="85">
        <v>4.0</v>
      </c>
      <c r="F604" s="85">
        <v>2.0</v>
      </c>
      <c r="G604" s="42" t="str">
        <f>ifna(VLookup(S604,Shiny!B:C, 2, 0),"")</f>
        <v/>
      </c>
      <c r="H604" s="154" t="s">
        <v>633</v>
      </c>
      <c r="I604" s="155">
        <v>512.0</v>
      </c>
      <c r="J604" s="156">
        <f>IFNA(VLOOKUP(S604,'Imported Index'!C:D,2,0),1)</f>
        <v>1</v>
      </c>
      <c r="K604" s="157"/>
      <c r="L604" s="157"/>
      <c r="M604" s="42"/>
      <c r="N604" s="42"/>
      <c r="O604" s="157" t="str">
        <f>ifna(VLookup(H604, SwSh!A:B, 2, 0),"")</f>
        <v/>
      </c>
      <c r="P604" s="162"/>
      <c r="Q604" s="157" t="str">
        <f>ifna(VLookup(H604, PLA!A:C, 3, 0),"")</f>
        <v/>
      </c>
      <c r="R604" s="157" t="str">
        <f>ifna(VLookup(H604, Sv!A:B, 2, 0),"")</f>
        <v/>
      </c>
      <c r="S604" s="42" t="str">
        <f t="shared" si="2"/>
        <v>simisage</v>
      </c>
    </row>
    <row r="605" ht="31.5" customHeight="1">
      <c r="A605" s="146">
        <v>604.0</v>
      </c>
      <c r="B605" s="146">
        <v>1.0</v>
      </c>
      <c r="C605" s="146">
        <v>22.0</v>
      </c>
      <c r="D605" s="146">
        <v>21.0</v>
      </c>
      <c r="E605" s="146">
        <v>4.0</v>
      </c>
      <c r="F605" s="146">
        <v>3.0</v>
      </c>
      <c r="G605" s="147" t="str">
        <f>ifna(VLookup(S605,Shiny!B:C, 2, 0),"")</f>
        <v/>
      </c>
      <c r="H605" s="159" t="s">
        <v>634</v>
      </c>
      <c r="I605" s="160">
        <v>513.0</v>
      </c>
      <c r="J605" s="151">
        <f>IFNA(VLOOKUP(S605,'Imported Index'!C:D,2,0),1)</f>
        <v>1</v>
      </c>
      <c r="K605" s="148"/>
      <c r="L605" s="148"/>
      <c r="M605" s="147"/>
      <c r="N605" s="147"/>
      <c r="O605" s="148" t="str">
        <f>ifna(VLookup(H605, SwSh!A:B, 2, 0),"")</f>
        <v/>
      </c>
      <c r="P605" s="152"/>
      <c r="Q605" s="148" t="str">
        <f>ifna(VLookup(H605, PLA!A:C, 3, 0),"")</f>
        <v/>
      </c>
      <c r="R605" s="148" t="str">
        <f>ifna(VLookup(H605, Sv!A:B, 2, 0),"")</f>
        <v/>
      </c>
      <c r="S605" s="147" t="str">
        <f t="shared" si="2"/>
        <v>pansear</v>
      </c>
    </row>
    <row r="606" ht="31.5" customHeight="1">
      <c r="A606" s="85">
        <v>605.0</v>
      </c>
      <c r="B606" s="85">
        <v>1.0</v>
      </c>
      <c r="C606" s="85">
        <v>22.0</v>
      </c>
      <c r="D606" s="85">
        <v>22.0</v>
      </c>
      <c r="E606" s="85">
        <v>4.0</v>
      </c>
      <c r="F606" s="85">
        <v>4.0</v>
      </c>
      <c r="G606" s="42" t="str">
        <f>ifna(VLookup(S606,Shiny!B:C, 2, 0),"")</f>
        <v/>
      </c>
      <c r="H606" s="154" t="s">
        <v>635</v>
      </c>
      <c r="I606" s="155">
        <v>514.0</v>
      </c>
      <c r="J606" s="156">
        <f>IFNA(VLOOKUP(S606,'Imported Index'!C:D,2,0),1)</f>
        <v>1</v>
      </c>
      <c r="K606" s="157"/>
      <c r="L606" s="157"/>
      <c r="M606" s="42"/>
      <c r="N606" s="42"/>
      <c r="O606" s="157" t="str">
        <f>ifna(VLookup(H606, SwSh!A:B, 2, 0),"")</f>
        <v/>
      </c>
      <c r="P606" s="162"/>
      <c r="Q606" s="157" t="str">
        <f>ifna(VLookup(H606, PLA!A:C, 3, 0),"")</f>
        <v/>
      </c>
      <c r="R606" s="157" t="str">
        <f>ifna(VLookup(H606, Sv!A:B, 2, 0),"")</f>
        <v/>
      </c>
      <c r="S606" s="42" t="str">
        <f t="shared" si="2"/>
        <v>simisear</v>
      </c>
    </row>
    <row r="607" ht="31.5" customHeight="1">
      <c r="A607" s="146">
        <v>606.0</v>
      </c>
      <c r="B607" s="146">
        <v>1.0</v>
      </c>
      <c r="C607" s="146">
        <v>22.0</v>
      </c>
      <c r="D607" s="146">
        <v>23.0</v>
      </c>
      <c r="E607" s="146">
        <v>4.0</v>
      </c>
      <c r="F607" s="146">
        <v>5.0</v>
      </c>
      <c r="G607" s="147" t="str">
        <f>ifna(VLookup(S607,Shiny!B:C, 2, 0),"")</f>
        <v/>
      </c>
      <c r="H607" s="159" t="s">
        <v>636</v>
      </c>
      <c r="I607" s="160">
        <v>515.0</v>
      </c>
      <c r="J607" s="151">
        <f>IFNA(VLOOKUP(S607,'Imported Index'!C:D,2,0),1)</f>
        <v>1</v>
      </c>
      <c r="K607" s="148"/>
      <c r="L607" s="148"/>
      <c r="M607" s="147"/>
      <c r="N607" s="147"/>
      <c r="O607" s="148" t="str">
        <f>ifna(VLookup(H607, SwSh!A:B, 2, 0),"")</f>
        <v/>
      </c>
      <c r="P607" s="152"/>
      <c r="Q607" s="148" t="str">
        <f>ifna(VLookup(H607, PLA!A:C, 3, 0),"")</f>
        <v/>
      </c>
      <c r="R607" s="148" t="str">
        <f>ifna(VLookup(H607, Sv!A:B, 2, 0),"")</f>
        <v/>
      </c>
      <c r="S607" s="147" t="str">
        <f t="shared" si="2"/>
        <v>panpour</v>
      </c>
    </row>
    <row r="608" ht="31.5" customHeight="1">
      <c r="A608" s="85">
        <v>607.0</v>
      </c>
      <c r="B608" s="85">
        <v>1.0</v>
      </c>
      <c r="C608" s="85">
        <v>22.0</v>
      </c>
      <c r="D608" s="85">
        <v>24.0</v>
      </c>
      <c r="E608" s="85">
        <v>4.0</v>
      </c>
      <c r="F608" s="85">
        <v>6.0</v>
      </c>
      <c r="G608" s="42" t="str">
        <f>ifna(VLookup(S608,Shiny!B:C, 2, 0),"")</f>
        <v/>
      </c>
      <c r="H608" s="154" t="s">
        <v>637</v>
      </c>
      <c r="I608" s="155">
        <v>516.0</v>
      </c>
      <c r="J608" s="156">
        <f>IFNA(VLOOKUP(S608,'Imported Index'!C:D,2,0),1)</f>
        <v>1</v>
      </c>
      <c r="K608" s="157"/>
      <c r="L608" s="157"/>
      <c r="M608" s="42"/>
      <c r="N608" s="42"/>
      <c r="O608" s="157" t="str">
        <f>ifna(VLookup(H608, SwSh!A:B, 2, 0),"")</f>
        <v/>
      </c>
      <c r="P608" s="162"/>
      <c r="Q608" s="157" t="str">
        <f>ifna(VLookup(H608, PLA!A:C, 3, 0),"")</f>
        <v/>
      </c>
      <c r="R608" s="157" t="str">
        <f>ifna(VLookup(H608, Sv!A:B, 2, 0),"")</f>
        <v/>
      </c>
      <c r="S608" s="42" t="str">
        <f t="shared" si="2"/>
        <v>simipour</v>
      </c>
    </row>
    <row r="609" ht="31.5" customHeight="1">
      <c r="A609" s="146">
        <v>608.0</v>
      </c>
      <c r="B609" s="146">
        <v>1.0</v>
      </c>
      <c r="C609" s="146">
        <v>22.0</v>
      </c>
      <c r="D609" s="146">
        <v>25.0</v>
      </c>
      <c r="E609" s="146">
        <v>5.0</v>
      </c>
      <c r="F609" s="146">
        <v>1.0</v>
      </c>
      <c r="G609" s="147" t="str">
        <f>ifna(VLookup(S609,Shiny!B:C, 2, 0),"")</f>
        <v/>
      </c>
      <c r="H609" s="159" t="s">
        <v>638</v>
      </c>
      <c r="I609" s="160">
        <v>517.0</v>
      </c>
      <c r="J609" s="151">
        <f>IFNA(VLOOKUP(S609,'Imported Index'!C:D,2,0),1)</f>
        <v>1</v>
      </c>
      <c r="K609" s="148"/>
      <c r="L609" s="148"/>
      <c r="M609" s="147"/>
      <c r="N609" s="147"/>
      <c r="O609" s="148">
        <f>ifna(VLookup(H609, SwSh!A:B, 2, 0),"")</f>
        <v>90</v>
      </c>
      <c r="P609" s="152"/>
      <c r="Q609" s="148" t="str">
        <f>ifna(VLookup(H609, PLA!A:C, 3, 0),"")</f>
        <v/>
      </c>
      <c r="R609" s="148" t="str">
        <f>ifna(VLookup(H609, Sv!A:B, 2, 0),"")</f>
        <v/>
      </c>
      <c r="S609" s="147" t="str">
        <f t="shared" si="2"/>
        <v>munna</v>
      </c>
    </row>
    <row r="610" ht="31.5" customHeight="1">
      <c r="A610" s="85">
        <v>609.0</v>
      </c>
      <c r="B610" s="85">
        <v>1.0</v>
      </c>
      <c r="C610" s="85">
        <v>22.0</v>
      </c>
      <c r="D610" s="85">
        <v>26.0</v>
      </c>
      <c r="E610" s="85">
        <v>5.0</v>
      </c>
      <c r="F610" s="85">
        <v>2.0</v>
      </c>
      <c r="G610" s="42" t="str">
        <f>ifna(VLookup(S610,Shiny!B:C, 2, 0),"")</f>
        <v/>
      </c>
      <c r="H610" s="154" t="s">
        <v>639</v>
      </c>
      <c r="I610" s="155">
        <v>518.0</v>
      </c>
      <c r="J610" s="156">
        <f>IFNA(VLOOKUP(S610,'Imported Index'!C:D,2,0),1)</f>
        <v>1</v>
      </c>
      <c r="K610" s="156"/>
      <c r="L610" s="157"/>
      <c r="M610" s="42"/>
      <c r="N610" s="42"/>
      <c r="O610" s="157">
        <f>ifna(VLookup(H610, SwSh!A:B, 2, 0),"")</f>
        <v>91</v>
      </c>
      <c r="P610" s="162"/>
      <c r="Q610" s="157" t="str">
        <f>ifna(VLookup(H610, PLA!A:C, 3, 0),"")</f>
        <v/>
      </c>
      <c r="R610" s="157" t="str">
        <f>ifna(VLookup(H610, Sv!A:B, 2, 0),"")</f>
        <v/>
      </c>
      <c r="S610" s="42" t="str">
        <f t="shared" si="2"/>
        <v>musharna</v>
      </c>
    </row>
    <row r="611" ht="31.5" customHeight="1">
      <c r="A611" s="146">
        <v>610.0</v>
      </c>
      <c r="B611" s="146">
        <v>1.0</v>
      </c>
      <c r="C611" s="146">
        <v>22.0</v>
      </c>
      <c r="D611" s="146">
        <v>27.0</v>
      </c>
      <c r="E611" s="146">
        <v>5.0</v>
      </c>
      <c r="F611" s="146">
        <v>3.0</v>
      </c>
      <c r="G611" s="147" t="str">
        <f>ifna(VLookup(S611,Shiny!B:C, 2, 0),"")</f>
        <v/>
      </c>
      <c r="H611" s="159" t="s">
        <v>640</v>
      </c>
      <c r="I611" s="160">
        <v>519.0</v>
      </c>
      <c r="J611" s="151">
        <f>IFNA(VLOOKUP(S611,'Imported Index'!C:D,2,0),1)</f>
        <v>1</v>
      </c>
      <c r="K611" s="151"/>
      <c r="L611" s="148"/>
      <c r="M611" s="147"/>
      <c r="N611" s="147"/>
      <c r="O611" s="148">
        <f>ifna(VLookup(H611, SwSh!A:B, 2, 0),"")</f>
        <v>26</v>
      </c>
      <c r="P611" s="152"/>
      <c r="Q611" s="148" t="str">
        <f>ifna(VLookup(H611, PLA!A:C, 3, 0),"")</f>
        <v/>
      </c>
      <c r="R611" s="148" t="str">
        <f>ifna(VLookup(H611, Sv!A:B, 2, 0),"")</f>
        <v/>
      </c>
      <c r="S611" s="147" t="str">
        <f t="shared" si="2"/>
        <v>pidove</v>
      </c>
    </row>
    <row r="612" ht="31.5" customHeight="1">
      <c r="A612" s="85">
        <v>611.0</v>
      </c>
      <c r="B612" s="85">
        <v>1.0</v>
      </c>
      <c r="C612" s="85">
        <v>22.0</v>
      </c>
      <c r="D612" s="85">
        <v>28.0</v>
      </c>
      <c r="E612" s="85">
        <v>5.0</v>
      </c>
      <c r="F612" s="85">
        <v>4.0</v>
      </c>
      <c r="G612" s="42" t="str">
        <f>ifna(VLookup(S612,Shiny!B:C, 2, 0),"")</f>
        <v/>
      </c>
      <c r="H612" s="154" t="s">
        <v>641</v>
      </c>
      <c r="I612" s="155">
        <v>520.0</v>
      </c>
      <c r="J612" s="156">
        <f>IFNA(VLOOKUP(S612,'Imported Index'!C:D,2,0),1)</f>
        <v>1</v>
      </c>
      <c r="K612" s="156"/>
      <c r="L612" s="157"/>
      <c r="M612" s="42"/>
      <c r="N612" s="42"/>
      <c r="O612" s="157">
        <f>ifna(VLookup(H612, SwSh!A:B, 2, 0),"")</f>
        <v>27</v>
      </c>
      <c r="P612" s="162"/>
      <c r="Q612" s="157" t="str">
        <f>ifna(VLookup(H612, PLA!A:C, 3, 0),"")</f>
        <v/>
      </c>
      <c r="R612" s="157" t="str">
        <f>ifna(VLookup(H612, Sv!A:B, 2, 0),"")</f>
        <v/>
      </c>
      <c r="S612" s="42" t="str">
        <f t="shared" si="2"/>
        <v>tranquill</v>
      </c>
    </row>
    <row r="613" ht="31.5" customHeight="1">
      <c r="A613" s="146">
        <v>612.0</v>
      </c>
      <c r="B613" s="146">
        <v>1.0</v>
      </c>
      <c r="C613" s="146">
        <v>22.0</v>
      </c>
      <c r="D613" s="146">
        <v>29.0</v>
      </c>
      <c r="E613" s="146">
        <v>5.0</v>
      </c>
      <c r="F613" s="146">
        <v>5.0</v>
      </c>
      <c r="G613" s="147" t="str">
        <f>ifna(VLookup(S613,Shiny!B:C, 2, 0),"")</f>
        <v/>
      </c>
      <c r="H613" s="159" t="s">
        <v>642</v>
      </c>
      <c r="I613" s="160">
        <v>521.0</v>
      </c>
      <c r="J613" s="151">
        <f>IFNA(VLOOKUP(S613,'Imported Index'!C:D,2,0),1)</f>
        <v>1</v>
      </c>
      <c r="K613" s="151"/>
      <c r="L613" s="148"/>
      <c r="M613" s="147"/>
      <c r="N613" s="147"/>
      <c r="O613" s="148">
        <f>ifna(VLookup(H613, SwSh!A:B, 2, 0),"")</f>
        <v>28</v>
      </c>
      <c r="P613" s="152"/>
      <c r="Q613" s="148" t="str">
        <f>ifna(VLookup(H613, PLA!A:C, 3, 0),"")</f>
        <v/>
      </c>
      <c r="R613" s="148" t="str">
        <f>ifna(VLookup(H613, Sv!A:B, 2, 0),"")</f>
        <v/>
      </c>
      <c r="S613" s="147" t="str">
        <f t="shared" si="2"/>
        <v>unfezant</v>
      </c>
    </row>
    <row r="614" ht="31.5" customHeight="1">
      <c r="A614" s="85">
        <v>613.0</v>
      </c>
      <c r="B614" s="85">
        <v>1.0</v>
      </c>
      <c r="C614" s="85">
        <v>22.0</v>
      </c>
      <c r="D614" s="85">
        <v>30.0</v>
      </c>
      <c r="E614" s="85">
        <v>5.0</v>
      </c>
      <c r="F614" s="85">
        <v>6.0</v>
      </c>
      <c r="G614" s="42" t="str">
        <f>ifna(VLookup(S614,Shiny!B:C, 2, 0),"")</f>
        <v/>
      </c>
      <c r="H614" s="154" t="s">
        <v>643</v>
      </c>
      <c r="I614" s="155">
        <v>522.0</v>
      </c>
      <c r="J614" s="156">
        <f>IFNA(VLOOKUP(S614,'Imported Index'!C:D,2,0),1)</f>
        <v>1</v>
      </c>
      <c r="K614" s="157"/>
      <c r="L614" s="157"/>
      <c r="M614" s="42"/>
      <c r="N614" s="42"/>
      <c r="O614" s="157" t="str">
        <f>ifna(VLookup(H614, SwSh!A:B, 2, 0),"")</f>
        <v/>
      </c>
      <c r="P614" s="162"/>
      <c r="Q614" s="157" t="str">
        <f>ifna(VLookup(H614, PLA!A:C, 3, 0),"")</f>
        <v/>
      </c>
      <c r="R614" s="157" t="str">
        <f>ifna(VLookup(H614, Sv!A:B, 2, 0),"")</f>
        <v>I?</v>
      </c>
      <c r="S614" s="42" t="str">
        <f t="shared" si="2"/>
        <v>blitzle</v>
      </c>
    </row>
    <row r="615" ht="31.5" customHeight="1">
      <c r="A615" s="146">
        <v>614.0</v>
      </c>
      <c r="B615" s="146">
        <v>1.0</v>
      </c>
      <c r="C615" s="146">
        <v>23.0</v>
      </c>
      <c r="D615" s="146">
        <v>1.0</v>
      </c>
      <c r="E615" s="146">
        <v>1.0</v>
      </c>
      <c r="F615" s="146">
        <v>1.0</v>
      </c>
      <c r="G615" s="147" t="str">
        <f>ifna(VLookup(S615,Shiny!B:C, 2, 0),"")</f>
        <v/>
      </c>
      <c r="H615" s="159" t="s">
        <v>644</v>
      </c>
      <c r="I615" s="160">
        <v>523.0</v>
      </c>
      <c r="J615" s="151">
        <f>IFNA(VLOOKUP(S615,'Imported Index'!C:D,2,0),1)</f>
        <v>1</v>
      </c>
      <c r="K615" s="148"/>
      <c r="L615" s="148"/>
      <c r="M615" s="147"/>
      <c r="N615" s="147"/>
      <c r="O615" s="148" t="str">
        <f>ifna(VLookup(H615, SwSh!A:B, 2, 0),"")</f>
        <v/>
      </c>
      <c r="P615" s="152"/>
      <c r="Q615" s="148" t="str">
        <f>ifna(VLookup(H615, PLA!A:C, 3, 0),"")</f>
        <v/>
      </c>
      <c r="R615" s="148" t="str">
        <f>ifna(VLookup(H615, Sv!A:B, 2, 0),"")</f>
        <v>I?</v>
      </c>
      <c r="S615" s="147" t="str">
        <f t="shared" si="2"/>
        <v>zebstrika</v>
      </c>
    </row>
    <row r="616" ht="31.5" customHeight="1">
      <c r="A616" s="85">
        <v>615.0</v>
      </c>
      <c r="B616" s="85">
        <v>1.0</v>
      </c>
      <c r="C616" s="85">
        <v>23.0</v>
      </c>
      <c r="D616" s="85">
        <v>2.0</v>
      </c>
      <c r="E616" s="85">
        <v>1.0</v>
      </c>
      <c r="F616" s="85">
        <v>2.0</v>
      </c>
      <c r="G616" s="42" t="str">
        <f>ifna(VLookup(S616,Shiny!B:C, 2, 0),"")</f>
        <v/>
      </c>
      <c r="H616" s="154" t="s">
        <v>645</v>
      </c>
      <c r="I616" s="155">
        <v>524.0</v>
      </c>
      <c r="J616" s="156">
        <f>IFNA(VLOOKUP(S616,'Imported Index'!C:D,2,0),1)</f>
        <v>1</v>
      </c>
      <c r="K616" s="157"/>
      <c r="L616" s="157"/>
      <c r="M616" s="42"/>
      <c r="N616" s="42"/>
      <c r="O616" s="157">
        <f>ifna(VLookup(H616, SwSh!A:B, 2, 0),"")</f>
        <v>154</v>
      </c>
      <c r="P616" s="162"/>
      <c r="Q616" s="157" t="str">
        <f>ifna(VLookup(H616, PLA!A:C, 3, 0),"")</f>
        <v/>
      </c>
      <c r="R616" s="157" t="str">
        <f>ifna(VLookup(H616, Sv!A:B, 2, 0),"")</f>
        <v/>
      </c>
      <c r="S616" s="42" t="str">
        <f t="shared" si="2"/>
        <v>roggenrola</v>
      </c>
    </row>
    <row r="617" ht="31.5" customHeight="1">
      <c r="A617" s="146">
        <v>616.0</v>
      </c>
      <c r="B617" s="146">
        <v>1.0</v>
      </c>
      <c r="C617" s="146">
        <v>23.0</v>
      </c>
      <c r="D617" s="146">
        <v>3.0</v>
      </c>
      <c r="E617" s="146">
        <v>1.0</v>
      </c>
      <c r="F617" s="146">
        <v>3.0</v>
      </c>
      <c r="G617" s="147" t="str">
        <f>ifna(VLookup(S617,Shiny!B:C, 2, 0),"")</f>
        <v/>
      </c>
      <c r="H617" s="159" t="s">
        <v>646</v>
      </c>
      <c r="I617" s="160">
        <v>525.0</v>
      </c>
      <c r="J617" s="151">
        <f>IFNA(VLOOKUP(S617,'Imported Index'!C:D,2,0),1)</f>
        <v>1</v>
      </c>
      <c r="K617" s="148"/>
      <c r="L617" s="148"/>
      <c r="M617" s="147"/>
      <c r="N617" s="147"/>
      <c r="O617" s="148">
        <f>ifna(VLookup(H617, SwSh!A:B, 2, 0),"")</f>
        <v>155</v>
      </c>
      <c r="P617" s="152"/>
      <c r="Q617" s="148" t="str">
        <f>ifna(VLookup(H617, PLA!A:C, 3, 0),"")</f>
        <v/>
      </c>
      <c r="R617" s="148" t="str">
        <f>ifna(VLookup(H617, Sv!A:B, 2, 0),"")</f>
        <v/>
      </c>
      <c r="S617" s="147" t="str">
        <f t="shared" si="2"/>
        <v>boldore</v>
      </c>
    </row>
    <row r="618" ht="31.5" customHeight="1">
      <c r="A618" s="85">
        <v>617.0</v>
      </c>
      <c r="B618" s="85">
        <v>1.0</v>
      </c>
      <c r="C618" s="85">
        <v>23.0</v>
      </c>
      <c r="D618" s="85">
        <v>4.0</v>
      </c>
      <c r="E618" s="85">
        <v>1.0</v>
      </c>
      <c r="F618" s="85">
        <v>4.0</v>
      </c>
      <c r="G618" s="42" t="str">
        <f>ifna(VLookup(S618,Shiny!B:C, 2, 0),"")</f>
        <v/>
      </c>
      <c r="H618" s="154" t="s">
        <v>647</v>
      </c>
      <c r="I618" s="155">
        <v>526.0</v>
      </c>
      <c r="J618" s="156">
        <f>IFNA(VLOOKUP(S618,'Imported Index'!C:D,2,0),1)</f>
        <v>1</v>
      </c>
      <c r="K618" s="157"/>
      <c r="L618" s="157"/>
      <c r="M618" s="42"/>
      <c r="N618" s="42"/>
      <c r="O618" s="157">
        <f>ifna(VLookup(H618, SwSh!A:B, 2, 0),"")</f>
        <v>156</v>
      </c>
      <c r="P618" s="162"/>
      <c r="Q618" s="157" t="str">
        <f>ifna(VLookup(H618, PLA!A:C, 3, 0),"")</f>
        <v/>
      </c>
      <c r="R618" s="157" t="str">
        <f>ifna(VLookup(H618, Sv!A:B, 2, 0),"")</f>
        <v/>
      </c>
      <c r="S618" s="42" t="str">
        <f t="shared" si="2"/>
        <v>gigalith</v>
      </c>
    </row>
    <row r="619" ht="31.5" customHeight="1">
      <c r="A619" s="146">
        <v>618.0</v>
      </c>
      <c r="B619" s="146">
        <v>1.0</v>
      </c>
      <c r="C619" s="146">
        <v>23.0</v>
      </c>
      <c r="D619" s="146">
        <v>5.0</v>
      </c>
      <c r="E619" s="146">
        <v>1.0</v>
      </c>
      <c r="F619" s="146">
        <v>5.0</v>
      </c>
      <c r="G619" s="147" t="str">
        <f>ifna(VLookup(S619,Shiny!B:C, 2, 0),"")</f>
        <v/>
      </c>
      <c r="H619" s="159" t="s">
        <v>648</v>
      </c>
      <c r="I619" s="160">
        <v>527.0</v>
      </c>
      <c r="J619" s="151">
        <f>IFNA(VLOOKUP(S619,'Imported Index'!C:D,2,0),1)</f>
        <v>1</v>
      </c>
      <c r="K619" s="148"/>
      <c r="L619" s="148"/>
      <c r="M619" s="147"/>
      <c r="N619" s="147"/>
      <c r="O619" s="148">
        <f>ifna(VLookup(H619, SwSh!A:B, 2, 0),"")</f>
        <v>151</v>
      </c>
      <c r="P619" s="152"/>
      <c r="Q619" s="148" t="str">
        <f>ifna(VLookup(H619, PLA!A:C, 3, 0),"")</f>
        <v/>
      </c>
      <c r="R619" s="148" t="str">
        <f>ifna(VLookup(H619, Sv!A:B, 2, 0),"")</f>
        <v/>
      </c>
      <c r="S619" s="147" t="str">
        <f t="shared" si="2"/>
        <v>woobat</v>
      </c>
    </row>
    <row r="620" ht="31.5" customHeight="1">
      <c r="A620" s="85">
        <v>619.0</v>
      </c>
      <c r="B620" s="85">
        <v>1.0</v>
      </c>
      <c r="C620" s="85">
        <v>23.0</v>
      </c>
      <c r="D620" s="85">
        <v>6.0</v>
      </c>
      <c r="E620" s="85">
        <v>1.0</v>
      </c>
      <c r="F620" s="85">
        <v>6.0</v>
      </c>
      <c r="G620" s="42" t="str">
        <f>ifna(VLookup(S620,Shiny!B:C, 2, 0),"")</f>
        <v/>
      </c>
      <c r="H620" s="154" t="s">
        <v>649</v>
      </c>
      <c r="I620" s="155">
        <v>528.0</v>
      </c>
      <c r="J620" s="156">
        <f>IFNA(VLOOKUP(S620,'Imported Index'!C:D,2,0),1)</f>
        <v>1</v>
      </c>
      <c r="K620" s="157"/>
      <c r="L620" s="157"/>
      <c r="M620" s="42"/>
      <c r="N620" s="42"/>
      <c r="O620" s="157">
        <f>ifna(VLookup(H620, SwSh!A:B, 2, 0),"")</f>
        <v>152</v>
      </c>
      <c r="P620" s="162"/>
      <c r="Q620" s="157" t="str">
        <f>ifna(VLookup(H620, PLA!A:C, 3, 0),"")</f>
        <v/>
      </c>
      <c r="R620" s="157" t="str">
        <f>ifna(VLookup(H620, Sv!A:B, 2, 0),"")</f>
        <v/>
      </c>
      <c r="S620" s="42" t="str">
        <f t="shared" si="2"/>
        <v>swoobat</v>
      </c>
    </row>
    <row r="621" ht="31.5" customHeight="1">
      <c r="A621" s="146">
        <v>620.0</v>
      </c>
      <c r="B621" s="146">
        <v>1.0</v>
      </c>
      <c r="C621" s="146">
        <v>23.0</v>
      </c>
      <c r="D621" s="146">
        <v>7.0</v>
      </c>
      <c r="E621" s="146">
        <v>2.0</v>
      </c>
      <c r="F621" s="146">
        <v>1.0</v>
      </c>
      <c r="G621" s="147" t="str">
        <f>ifna(VLookup(S621,Shiny!B:C, 2, 0),"")</f>
        <v/>
      </c>
      <c r="H621" s="159" t="s">
        <v>650</v>
      </c>
      <c r="I621" s="160">
        <v>529.0</v>
      </c>
      <c r="J621" s="151">
        <f>IFNA(VLOOKUP(S621,'Imported Index'!C:D,2,0),1)</f>
        <v>1</v>
      </c>
      <c r="K621" s="148"/>
      <c r="L621" s="148"/>
      <c r="M621" s="147"/>
      <c r="N621" s="147"/>
      <c r="O621" s="148">
        <f>ifna(VLookup(H621, SwSh!A:B, 2, 0),"")</f>
        <v>166</v>
      </c>
      <c r="P621" s="152"/>
      <c r="Q621" s="148" t="str">
        <f>ifna(VLookup(H621, PLA!A:C, 3, 0),"")</f>
        <v/>
      </c>
      <c r="R621" s="148" t="str">
        <f>ifna(VLookup(H621, Sv!A:B, 2, 0),"")</f>
        <v>I?</v>
      </c>
      <c r="S621" s="147" t="str">
        <f t="shared" si="2"/>
        <v>drilbur</v>
      </c>
    </row>
    <row r="622" ht="31.5" customHeight="1">
      <c r="A622" s="85">
        <v>621.0</v>
      </c>
      <c r="B622" s="85">
        <v>1.0</v>
      </c>
      <c r="C622" s="85">
        <v>23.0</v>
      </c>
      <c r="D622" s="85">
        <v>8.0</v>
      </c>
      <c r="E622" s="85">
        <v>2.0</v>
      </c>
      <c r="F622" s="85">
        <v>2.0</v>
      </c>
      <c r="G622" s="42" t="str">
        <f>ifna(VLookup(S622,Shiny!B:C, 2, 0),"")</f>
        <v/>
      </c>
      <c r="H622" s="154" t="s">
        <v>651</v>
      </c>
      <c r="I622" s="155">
        <v>530.0</v>
      </c>
      <c r="J622" s="156">
        <f>IFNA(VLOOKUP(S622,'Imported Index'!C:D,2,0),1)</f>
        <v>1</v>
      </c>
      <c r="K622" s="157"/>
      <c r="L622" s="157"/>
      <c r="M622" s="42"/>
      <c r="N622" s="42"/>
      <c r="O622" s="157">
        <f>ifna(VLookup(H622, SwSh!A:B, 2, 0),"")</f>
        <v>167</v>
      </c>
      <c r="P622" s="162"/>
      <c r="Q622" s="157" t="str">
        <f>ifna(VLookup(H622, PLA!A:C, 3, 0),"")</f>
        <v/>
      </c>
      <c r="R622" s="157" t="str">
        <f>ifna(VLookup(H622, Sv!A:B, 2, 0),"")</f>
        <v>I?</v>
      </c>
      <c r="S622" s="42" t="str">
        <f t="shared" si="2"/>
        <v>excadrill</v>
      </c>
    </row>
    <row r="623" ht="31.5" customHeight="1">
      <c r="A623" s="146">
        <v>622.0</v>
      </c>
      <c r="B623" s="146">
        <v>1.0</v>
      </c>
      <c r="C623" s="146">
        <v>23.0</v>
      </c>
      <c r="D623" s="146">
        <v>9.0</v>
      </c>
      <c r="E623" s="146">
        <v>2.0</v>
      </c>
      <c r="F623" s="146">
        <v>3.0</v>
      </c>
      <c r="G623" s="147" t="str">
        <f>ifna(VLookup(S623,Shiny!B:C, 2, 0),"")</f>
        <v/>
      </c>
      <c r="H623" s="159" t="s">
        <v>652</v>
      </c>
      <c r="I623" s="160">
        <v>531.0</v>
      </c>
      <c r="J623" s="151">
        <f>IFNA(VLOOKUP(S623,'Imported Index'!C:D,2,0),1)</f>
        <v>1</v>
      </c>
      <c r="K623" s="148"/>
      <c r="L623" s="148"/>
      <c r="M623" s="147"/>
      <c r="N623" s="147"/>
      <c r="O623" s="148">
        <f>ifna(VLookup(H623, SwSh!A:B, 2, 0),"")</f>
        <v>21</v>
      </c>
      <c r="P623" s="152"/>
      <c r="Q623" s="148" t="str">
        <f>ifna(VLookup(H623, PLA!A:C, 3, 0),"")</f>
        <v/>
      </c>
      <c r="R623" s="148" t="str">
        <f>ifna(VLookup(H623, Sv!A:B, 2, 0),"")</f>
        <v/>
      </c>
      <c r="S623" s="147" t="str">
        <f t="shared" si="2"/>
        <v>audino</v>
      </c>
    </row>
    <row r="624" ht="31.5" customHeight="1">
      <c r="A624" s="85">
        <v>623.0</v>
      </c>
      <c r="B624" s="85">
        <v>1.0</v>
      </c>
      <c r="C624" s="85">
        <v>23.0</v>
      </c>
      <c r="D624" s="85">
        <v>10.0</v>
      </c>
      <c r="E624" s="85">
        <v>2.0</v>
      </c>
      <c r="F624" s="85">
        <v>4.0</v>
      </c>
      <c r="G624" s="42" t="str">
        <f>ifna(VLookup(S624,Shiny!B:C, 2, 0),"")</f>
        <v/>
      </c>
      <c r="H624" s="154" t="s">
        <v>653</v>
      </c>
      <c r="I624" s="155">
        <v>532.0</v>
      </c>
      <c r="J624" s="156">
        <f>IFNA(VLOOKUP(S624,'Imported Index'!C:D,2,0),1)</f>
        <v>1</v>
      </c>
      <c r="K624" s="156"/>
      <c r="L624" s="157"/>
      <c r="M624" s="42"/>
      <c r="N624" s="42"/>
      <c r="O624" s="157">
        <f>ifna(VLookup(H624, SwSh!A:B, 2, 0),"")</f>
        <v>57</v>
      </c>
      <c r="P624" s="162"/>
      <c r="Q624" s="157" t="str">
        <f>ifna(VLookup(H624, PLA!A:C, 3, 0),"")</f>
        <v/>
      </c>
      <c r="R624" s="157" t="str">
        <f>ifna(VLookup(H624, Sv!A:B, 2, 0),"")</f>
        <v>K085</v>
      </c>
      <c r="S624" s="42" t="str">
        <f t="shared" si="2"/>
        <v>timburr</v>
      </c>
    </row>
    <row r="625" ht="31.5" customHeight="1">
      <c r="A625" s="146">
        <v>624.0</v>
      </c>
      <c r="B625" s="146">
        <v>1.0</v>
      </c>
      <c r="C625" s="146">
        <v>23.0</v>
      </c>
      <c r="D625" s="146">
        <v>11.0</v>
      </c>
      <c r="E625" s="146">
        <v>2.0</v>
      </c>
      <c r="F625" s="146">
        <v>5.0</v>
      </c>
      <c r="G625" s="147" t="str">
        <f>ifna(VLookup(S625,Shiny!B:C, 2, 0),"")</f>
        <v/>
      </c>
      <c r="H625" s="159" t="s">
        <v>654</v>
      </c>
      <c r="I625" s="160">
        <v>533.0</v>
      </c>
      <c r="J625" s="151">
        <f>IFNA(VLOOKUP(S625,'Imported Index'!C:D,2,0),1)</f>
        <v>1</v>
      </c>
      <c r="K625" s="151"/>
      <c r="L625" s="148"/>
      <c r="M625" s="147"/>
      <c r="N625" s="147"/>
      <c r="O625" s="148">
        <f>ifna(VLookup(H625, SwSh!A:B, 2, 0),"")</f>
        <v>58</v>
      </c>
      <c r="P625" s="152"/>
      <c r="Q625" s="148" t="str">
        <f>ifna(VLookup(H625, PLA!A:C, 3, 0),"")</f>
        <v/>
      </c>
      <c r="R625" s="148" t="str">
        <f>ifna(VLookup(H625, Sv!A:B, 2, 0),"")</f>
        <v>K086</v>
      </c>
      <c r="S625" s="147" t="str">
        <f t="shared" si="2"/>
        <v>gurdurr</v>
      </c>
    </row>
    <row r="626" ht="31.5" customHeight="1">
      <c r="A626" s="85">
        <v>625.0</v>
      </c>
      <c r="B626" s="85">
        <v>1.0</v>
      </c>
      <c r="C626" s="85">
        <v>23.0</v>
      </c>
      <c r="D626" s="85">
        <v>12.0</v>
      </c>
      <c r="E626" s="85">
        <v>2.0</v>
      </c>
      <c r="F626" s="85">
        <v>6.0</v>
      </c>
      <c r="G626" s="42" t="str">
        <f>ifna(VLookup(S626,Shiny!B:C, 2, 0),"")</f>
        <v/>
      </c>
      <c r="H626" s="154" t="s">
        <v>655</v>
      </c>
      <c r="I626" s="155">
        <v>534.0</v>
      </c>
      <c r="J626" s="156">
        <f>IFNA(VLOOKUP(S626,'Imported Index'!C:D,2,0),1)</f>
        <v>1</v>
      </c>
      <c r="K626" s="156"/>
      <c r="L626" s="157"/>
      <c r="M626" s="42"/>
      <c r="N626" s="42"/>
      <c r="O626" s="157">
        <f>ifna(VLookup(H626, SwSh!A:B, 2, 0),"")</f>
        <v>59</v>
      </c>
      <c r="P626" s="162"/>
      <c r="Q626" s="157" t="str">
        <f>ifna(VLookup(H626, PLA!A:C, 3, 0),"")</f>
        <v/>
      </c>
      <c r="R626" s="157" t="str">
        <f>ifna(VLookup(H626, Sv!A:B, 2, 0),"")</f>
        <v>K087</v>
      </c>
      <c r="S626" s="42" t="str">
        <f t="shared" si="2"/>
        <v>conkeldurr</v>
      </c>
    </row>
    <row r="627" ht="31.5" customHeight="1">
      <c r="A627" s="146">
        <v>626.0</v>
      </c>
      <c r="B627" s="146">
        <v>1.0</v>
      </c>
      <c r="C627" s="146">
        <v>23.0</v>
      </c>
      <c r="D627" s="146">
        <v>13.0</v>
      </c>
      <c r="E627" s="146">
        <v>3.0</v>
      </c>
      <c r="F627" s="146">
        <v>1.0</v>
      </c>
      <c r="G627" s="147" t="str">
        <f>ifna(VLookup(S627,Shiny!B:C, 2, 0),"")</f>
        <v/>
      </c>
      <c r="H627" s="159" t="s">
        <v>656</v>
      </c>
      <c r="I627" s="160">
        <v>535.0</v>
      </c>
      <c r="J627" s="151">
        <f>IFNA(VLOOKUP(S627,'Imported Index'!C:D,2,0),1)</f>
        <v>1</v>
      </c>
      <c r="K627" s="151"/>
      <c r="L627" s="148"/>
      <c r="M627" s="147"/>
      <c r="N627" s="147"/>
      <c r="O627" s="148">
        <f>ifna(VLookup(H627, SwSh!A:B, 2, 0),"")</f>
        <v>132</v>
      </c>
      <c r="P627" s="152"/>
      <c r="Q627" s="148" t="str">
        <f>ifna(VLookup(H627, PLA!A:C, 3, 0),"")</f>
        <v/>
      </c>
      <c r="R627" s="148" t="str">
        <f>ifna(VLookup(H627, Sv!A:B, 2, 0),"")</f>
        <v/>
      </c>
      <c r="S627" s="147" t="str">
        <f t="shared" si="2"/>
        <v>tympole</v>
      </c>
    </row>
    <row r="628" ht="31.5" customHeight="1">
      <c r="A628" s="85">
        <v>627.0</v>
      </c>
      <c r="B628" s="85">
        <v>1.0</v>
      </c>
      <c r="C628" s="85">
        <v>23.0</v>
      </c>
      <c r="D628" s="85">
        <v>14.0</v>
      </c>
      <c r="E628" s="85">
        <v>3.0</v>
      </c>
      <c r="F628" s="85">
        <v>2.0</v>
      </c>
      <c r="G628" s="42" t="str">
        <f>ifna(VLookup(S628,Shiny!B:C, 2, 0),"")</f>
        <v/>
      </c>
      <c r="H628" s="154" t="s">
        <v>657</v>
      </c>
      <c r="I628" s="155">
        <v>536.0</v>
      </c>
      <c r="J628" s="156">
        <f>IFNA(VLOOKUP(S628,'Imported Index'!C:D,2,0),1)</f>
        <v>1</v>
      </c>
      <c r="K628" s="156"/>
      <c r="L628" s="157"/>
      <c r="M628" s="42"/>
      <c r="N628" s="42"/>
      <c r="O628" s="157">
        <f>ifna(VLookup(H628, SwSh!A:B, 2, 0),"")</f>
        <v>133</v>
      </c>
      <c r="P628" s="162"/>
      <c r="Q628" s="157" t="str">
        <f>ifna(VLookup(H628, PLA!A:C, 3, 0),"")</f>
        <v/>
      </c>
      <c r="R628" s="157" t="str">
        <f>ifna(VLookup(H628, Sv!A:B, 2, 0),"")</f>
        <v/>
      </c>
      <c r="S628" s="42" t="str">
        <f t="shared" si="2"/>
        <v>palpitoad</v>
      </c>
    </row>
    <row r="629" ht="31.5" customHeight="1">
      <c r="A629" s="146">
        <v>628.0</v>
      </c>
      <c r="B629" s="146">
        <v>1.0</v>
      </c>
      <c r="C629" s="146">
        <v>23.0</v>
      </c>
      <c r="D629" s="146">
        <v>15.0</v>
      </c>
      <c r="E629" s="146">
        <v>3.0</v>
      </c>
      <c r="F629" s="146">
        <v>3.0</v>
      </c>
      <c r="G629" s="147" t="str">
        <f>ifna(VLookup(S629,Shiny!B:C, 2, 0),"")</f>
        <v/>
      </c>
      <c r="H629" s="159" t="s">
        <v>658</v>
      </c>
      <c r="I629" s="160">
        <v>537.0</v>
      </c>
      <c r="J629" s="151">
        <f>IFNA(VLOOKUP(S629,'Imported Index'!C:D,2,0),1)</f>
        <v>1</v>
      </c>
      <c r="K629" s="151"/>
      <c r="L629" s="148"/>
      <c r="M629" s="147"/>
      <c r="N629" s="147"/>
      <c r="O629" s="148">
        <f>ifna(VLookup(H629, SwSh!A:B, 2, 0),"")</f>
        <v>134</v>
      </c>
      <c r="P629" s="152"/>
      <c r="Q629" s="148" t="str">
        <f>ifna(VLookup(H629, PLA!A:C, 3, 0),"")</f>
        <v/>
      </c>
      <c r="R629" s="148" t="str">
        <f>ifna(VLookup(H629, Sv!A:B, 2, 0),"")</f>
        <v/>
      </c>
      <c r="S629" s="147" t="str">
        <f t="shared" si="2"/>
        <v>seismitoad</v>
      </c>
    </row>
    <row r="630" ht="31.5" customHeight="1">
      <c r="A630" s="85">
        <v>629.0</v>
      </c>
      <c r="B630" s="85">
        <v>1.0</v>
      </c>
      <c r="C630" s="85">
        <v>23.0</v>
      </c>
      <c r="D630" s="85">
        <v>16.0</v>
      </c>
      <c r="E630" s="85">
        <v>3.0</v>
      </c>
      <c r="F630" s="85">
        <v>4.0</v>
      </c>
      <c r="G630" s="42" t="str">
        <f>ifna(VLookup(S630,Shiny!B:C, 2, 0),"")</f>
        <v/>
      </c>
      <c r="H630" s="154" t="s">
        <v>659</v>
      </c>
      <c r="I630" s="155">
        <v>538.0</v>
      </c>
      <c r="J630" s="156">
        <f>IFNA(VLOOKUP(S630,'Imported Index'!C:D,2,0),1)</f>
        <v>1</v>
      </c>
      <c r="K630" s="157"/>
      <c r="L630" s="157"/>
      <c r="M630" s="42"/>
      <c r="N630" s="42"/>
      <c r="O630" s="157">
        <f>ifna(VLookup(H630, SwSh!A:B, 2, 0),"")</f>
        <v>248</v>
      </c>
      <c r="P630" s="162"/>
      <c r="Q630" s="157" t="str">
        <f>ifna(VLookup(H630, PLA!A:C, 3, 0),"")</f>
        <v/>
      </c>
      <c r="R630" s="157" t="str">
        <f>ifna(VLookup(H630, Sv!A:B, 2, 0),"")</f>
        <v/>
      </c>
      <c r="S630" s="42" t="str">
        <f t="shared" si="2"/>
        <v>throh</v>
      </c>
    </row>
    <row r="631" ht="31.5" customHeight="1">
      <c r="A631" s="146">
        <v>630.0</v>
      </c>
      <c r="B631" s="146">
        <v>1.0</v>
      </c>
      <c r="C631" s="146">
        <v>23.0</v>
      </c>
      <c r="D631" s="146">
        <v>17.0</v>
      </c>
      <c r="E631" s="146">
        <v>3.0</v>
      </c>
      <c r="F631" s="146">
        <v>5.0</v>
      </c>
      <c r="G631" s="147" t="str">
        <f>ifna(VLookup(S631,Shiny!B:C, 2, 0),"")</f>
        <v/>
      </c>
      <c r="H631" s="159" t="s">
        <v>660</v>
      </c>
      <c r="I631" s="160">
        <v>539.0</v>
      </c>
      <c r="J631" s="151">
        <f>IFNA(VLOOKUP(S631,'Imported Index'!C:D,2,0),1)</f>
        <v>1</v>
      </c>
      <c r="K631" s="148"/>
      <c r="L631" s="148"/>
      <c r="M631" s="147"/>
      <c r="N631" s="147"/>
      <c r="O631" s="148">
        <f>ifna(VLookup(H631, SwSh!A:B, 2, 0),"")</f>
        <v>249</v>
      </c>
      <c r="P631" s="152"/>
      <c r="Q631" s="148" t="str">
        <f>ifna(VLookup(H631, PLA!A:C, 3, 0),"")</f>
        <v/>
      </c>
      <c r="R631" s="148" t="str">
        <f>ifna(VLookup(H631, Sv!A:B, 2, 0),"")</f>
        <v/>
      </c>
      <c r="S631" s="147" t="str">
        <f t="shared" si="2"/>
        <v>sawk</v>
      </c>
    </row>
    <row r="632" ht="31.5" customHeight="1">
      <c r="A632" s="85">
        <v>631.0</v>
      </c>
      <c r="B632" s="85">
        <v>1.0</v>
      </c>
      <c r="C632" s="85">
        <v>23.0</v>
      </c>
      <c r="D632" s="85">
        <v>18.0</v>
      </c>
      <c r="E632" s="85">
        <v>3.0</v>
      </c>
      <c r="F632" s="85">
        <v>6.0</v>
      </c>
      <c r="G632" s="42" t="str">
        <f>ifna(VLookup(S632,Shiny!B:C, 2, 0),"")</f>
        <v/>
      </c>
      <c r="H632" s="154" t="s">
        <v>661</v>
      </c>
      <c r="I632" s="155">
        <v>540.0</v>
      </c>
      <c r="J632" s="156">
        <f>IFNA(VLOOKUP(S632,'Imported Index'!C:D,2,0),1)</f>
        <v>1</v>
      </c>
      <c r="K632" s="157"/>
      <c r="L632" s="157"/>
      <c r="M632" s="42"/>
      <c r="N632" s="42"/>
      <c r="O632" s="157" t="str">
        <f>ifna(VLookup(H632, SwSh!A:B, 2, 0),"")</f>
        <v/>
      </c>
      <c r="P632" s="162"/>
      <c r="Q632" s="157" t="str">
        <f>ifna(VLookup(H632, PLA!A:C, 3, 0),"")</f>
        <v/>
      </c>
      <c r="R632" s="157" t="str">
        <f>ifna(VLookup(H632, Sv!A:B, 2, 0),"")</f>
        <v>K013</v>
      </c>
      <c r="S632" s="42" t="str">
        <f t="shared" si="2"/>
        <v>sewaddle</v>
      </c>
    </row>
    <row r="633" ht="31.5" customHeight="1">
      <c r="A633" s="146">
        <v>632.0</v>
      </c>
      <c r="B633" s="146">
        <v>1.0</v>
      </c>
      <c r="C633" s="146">
        <v>23.0</v>
      </c>
      <c r="D633" s="146">
        <v>19.0</v>
      </c>
      <c r="E633" s="146">
        <v>4.0</v>
      </c>
      <c r="F633" s="146">
        <v>1.0</v>
      </c>
      <c r="G633" s="147" t="str">
        <f>ifna(VLookup(S633,Shiny!B:C, 2, 0),"")</f>
        <v/>
      </c>
      <c r="H633" s="159" t="s">
        <v>662</v>
      </c>
      <c r="I633" s="160">
        <v>541.0</v>
      </c>
      <c r="J633" s="151">
        <f>IFNA(VLOOKUP(S633,'Imported Index'!C:D,2,0),1)</f>
        <v>1</v>
      </c>
      <c r="K633" s="148"/>
      <c r="L633" s="148"/>
      <c r="M633" s="147"/>
      <c r="N633" s="147"/>
      <c r="O633" s="148" t="str">
        <f>ifna(VLookup(H633, SwSh!A:B, 2, 0),"")</f>
        <v/>
      </c>
      <c r="P633" s="152"/>
      <c r="Q633" s="148" t="str">
        <f>ifna(VLookup(H633, PLA!A:C, 3, 0),"")</f>
        <v/>
      </c>
      <c r="R633" s="148" t="str">
        <f>ifna(VLookup(H633, Sv!A:B, 2, 0),"")</f>
        <v>K014</v>
      </c>
      <c r="S633" s="147" t="str">
        <f t="shared" si="2"/>
        <v>swadloon</v>
      </c>
    </row>
    <row r="634" ht="31.5" customHeight="1">
      <c r="A634" s="85">
        <v>633.0</v>
      </c>
      <c r="B634" s="85">
        <v>1.0</v>
      </c>
      <c r="C634" s="85">
        <v>23.0</v>
      </c>
      <c r="D634" s="85">
        <v>20.0</v>
      </c>
      <c r="E634" s="85">
        <v>4.0</v>
      </c>
      <c r="F634" s="85">
        <v>2.0</v>
      </c>
      <c r="G634" s="42" t="str">
        <f>ifna(VLookup(S634,Shiny!B:C, 2, 0),"")</f>
        <v/>
      </c>
      <c r="H634" s="154" t="s">
        <v>663</v>
      </c>
      <c r="I634" s="155">
        <v>542.0</v>
      </c>
      <c r="J634" s="156">
        <f>IFNA(VLOOKUP(S634,'Imported Index'!C:D,2,0),1)</f>
        <v>1</v>
      </c>
      <c r="K634" s="157"/>
      <c r="L634" s="157"/>
      <c r="M634" s="42"/>
      <c r="N634" s="42"/>
      <c r="O634" s="157" t="str">
        <f>ifna(VLookup(H634, SwSh!A:B, 2, 0),"")</f>
        <v/>
      </c>
      <c r="P634" s="162"/>
      <c r="Q634" s="157" t="str">
        <f>ifna(VLookup(H634, PLA!A:C, 3, 0),"")</f>
        <v/>
      </c>
      <c r="R634" s="157" t="str">
        <f>ifna(VLookup(H634, Sv!A:B, 2, 0),"")</f>
        <v>K015</v>
      </c>
      <c r="S634" s="42" t="str">
        <f t="shared" si="2"/>
        <v>leavanny</v>
      </c>
    </row>
    <row r="635" ht="31.5" customHeight="1">
      <c r="A635" s="146">
        <v>634.0</v>
      </c>
      <c r="B635" s="146">
        <v>1.0</v>
      </c>
      <c r="C635" s="146">
        <v>23.0</v>
      </c>
      <c r="D635" s="146">
        <v>21.0</v>
      </c>
      <c r="E635" s="146">
        <v>4.0</v>
      </c>
      <c r="F635" s="146">
        <v>3.0</v>
      </c>
      <c r="G635" s="147" t="str">
        <f>ifna(VLookup(S635,Shiny!B:C, 2, 0),"")</f>
        <v/>
      </c>
      <c r="H635" s="159" t="s">
        <v>664</v>
      </c>
      <c r="I635" s="160">
        <v>543.0</v>
      </c>
      <c r="J635" s="151">
        <f>IFNA(VLOOKUP(S635,'Imported Index'!C:D,2,0),1)</f>
        <v>1</v>
      </c>
      <c r="K635" s="148"/>
      <c r="L635" s="148"/>
      <c r="M635" s="147"/>
      <c r="N635" s="147"/>
      <c r="O635" s="148">
        <f>ifna(VLookup(H635, SwSh!A:B, 2, 0),"")</f>
        <v>74</v>
      </c>
      <c r="P635" s="152"/>
      <c r="Q635" s="148" t="str">
        <f>ifna(VLookup(H635, PLA!A:C, 3, 0),"")</f>
        <v/>
      </c>
      <c r="R635" s="148" t="str">
        <f>ifna(VLookup(H635, Sv!A:B, 2, 0),"")</f>
        <v/>
      </c>
      <c r="S635" s="147" t="str">
        <f t="shared" si="2"/>
        <v>venipede</v>
      </c>
    </row>
    <row r="636" ht="31.5" customHeight="1">
      <c r="A636" s="85">
        <v>635.0</v>
      </c>
      <c r="B636" s="85">
        <v>1.0</v>
      </c>
      <c r="C636" s="85">
        <v>23.0</v>
      </c>
      <c r="D636" s="85">
        <v>22.0</v>
      </c>
      <c r="E636" s="85">
        <v>4.0</v>
      </c>
      <c r="F636" s="85">
        <v>4.0</v>
      </c>
      <c r="G636" s="42" t="str">
        <f>ifna(VLookup(S636,Shiny!B:C, 2, 0),"")</f>
        <v/>
      </c>
      <c r="H636" s="154" t="s">
        <v>665</v>
      </c>
      <c r="I636" s="155">
        <v>544.0</v>
      </c>
      <c r="J636" s="156">
        <f>IFNA(VLOOKUP(S636,'Imported Index'!C:D,2,0),1)</f>
        <v>1</v>
      </c>
      <c r="K636" s="157"/>
      <c r="L636" s="157"/>
      <c r="M636" s="42"/>
      <c r="N636" s="42"/>
      <c r="O636" s="157">
        <f>ifna(VLookup(H636, SwSh!A:B, 2, 0),"")</f>
        <v>75</v>
      </c>
      <c r="P636" s="162"/>
      <c r="Q636" s="157" t="str">
        <f>ifna(VLookup(H636, PLA!A:C, 3, 0),"")</f>
        <v/>
      </c>
      <c r="R636" s="157" t="str">
        <f>ifna(VLookup(H636, Sv!A:B, 2, 0),"")</f>
        <v/>
      </c>
      <c r="S636" s="42" t="str">
        <f t="shared" si="2"/>
        <v>whirlipede</v>
      </c>
    </row>
    <row r="637" ht="31.5" customHeight="1">
      <c r="A637" s="146">
        <v>636.0</v>
      </c>
      <c r="B637" s="146">
        <v>1.0</v>
      </c>
      <c r="C637" s="146">
        <v>23.0</v>
      </c>
      <c r="D637" s="146">
        <v>23.0</v>
      </c>
      <c r="E637" s="146">
        <v>4.0</v>
      </c>
      <c r="F637" s="146">
        <v>5.0</v>
      </c>
      <c r="G637" s="147" t="str">
        <f>ifna(VLookup(S637,Shiny!B:C, 2, 0),"")</f>
        <v/>
      </c>
      <c r="H637" s="159" t="s">
        <v>666</v>
      </c>
      <c r="I637" s="160">
        <v>545.0</v>
      </c>
      <c r="J637" s="151">
        <f>IFNA(VLOOKUP(S637,'Imported Index'!C:D,2,0),1)</f>
        <v>1</v>
      </c>
      <c r="K637" s="148"/>
      <c r="L637" s="148"/>
      <c r="M637" s="147"/>
      <c r="N637" s="147"/>
      <c r="O637" s="148">
        <f>ifna(VLookup(H637, SwSh!A:B, 2, 0),"")</f>
        <v>76</v>
      </c>
      <c r="P637" s="152"/>
      <c r="Q637" s="148" t="str">
        <f>ifna(VLookup(H637, PLA!A:C, 3, 0),"")</f>
        <v/>
      </c>
      <c r="R637" s="148" t="str">
        <f>ifna(VLookup(H637, Sv!A:B, 2, 0),"")</f>
        <v/>
      </c>
      <c r="S637" s="147" t="str">
        <f t="shared" si="2"/>
        <v>scolipede</v>
      </c>
    </row>
    <row r="638" ht="31.5" customHeight="1">
      <c r="A638" s="85">
        <v>637.0</v>
      </c>
      <c r="B638" s="85">
        <v>1.0</v>
      </c>
      <c r="C638" s="85">
        <v>23.0</v>
      </c>
      <c r="D638" s="85">
        <v>24.0</v>
      </c>
      <c r="E638" s="85">
        <v>4.0</v>
      </c>
      <c r="F638" s="85">
        <v>6.0</v>
      </c>
      <c r="G638" s="42" t="str">
        <f>ifna(VLookup(S638,Shiny!B:C, 2, 0),"")</f>
        <v/>
      </c>
      <c r="H638" s="154" t="s">
        <v>667</v>
      </c>
      <c r="I638" s="155">
        <v>546.0</v>
      </c>
      <c r="J638" s="156">
        <f>IFNA(VLOOKUP(S638,'Imported Index'!C:D,2,0),1)</f>
        <v>1</v>
      </c>
      <c r="K638" s="157"/>
      <c r="L638" s="157"/>
      <c r="M638" s="42"/>
      <c r="N638" s="42"/>
      <c r="O638" s="157">
        <f>ifna(VLookup(H638, SwSh!A:B, 2, 0),"")</f>
        <v>168</v>
      </c>
      <c r="P638" s="162"/>
      <c r="Q638" s="157" t="str">
        <f>ifna(VLookup(H638, PLA!A:C, 3, 0),"")</f>
        <v/>
      </c>
      <c r="R638" s="157" t="str">
        <f>ifna(VLookup(H638, Sv!A:B, 2, 0),"")</f>
        <v>I?</v>
      </c>
      <c r="S638" s="42" t="str">
        <f t="shared" si="2"/>
        <v>cottonee</v>
      </c>
    </row>
    <row r="639" ht="31.5" customHeight="1">
      <c r="A639" s="146">
        <v>638.0</v>
      </c>
      <c r="B639" s="146">
        <v>1.0</v>
      </c>
      <c r="C639" s="146">
        <v>23.0</v>
      </c>
      <c r="D639" s="146">
        <v>25.0</v>
      </c>
      <c r="E639" s="146">
        <v>5.0</v>
      </c>
      <c r="F639" s="146">
        <v>1.0</v>
      </c>
      <c r="G639" s="147" t="str">
        <f>ifna(VLookup(S639,Shiny!B:C, 2, 0),"")</f>
        <v/>
      </c>
      <c r="H639" s="159" t="s">
        <v>668</v>
      </c>
      <c r="I639" s="160">
        <v>547.0</v>
      </c>
      <c r="J639" s="151">
        <f>IFNA(VLOOKUP(S639,'Imported Index'!C:D,2,0),1)</f>
        <v>1</v>
      </c>
      <c r="K639" s="148"/>
      <c r="L639" s="148"/>
      <c r="M639" s="147"/>
      <c r="N639" s="147"/>
      <c r="O639" s="148">
        <f>ifna(VLookup(H639, SwSh!A:B, 2, 0),"")</f>
        <v>169</v>
      </c>
      <c r="P639" s="152"/>
      <c r="Q639" s="148" t="str">
        <f>ifna(VLookup(H639, PLA!A:C, 3, 0),"")</f>
        <v/>
      </c>
      <c r="R639" s="148" t="str">
        <f>ifna(VLookup(H639, Sv!A:B, 2, 0),"")</f>
        <v>I?</v>
      </c>
      <c r="S639" s="147" t="str">
        <f t="shared" si="2"/>
        <v>whimsicott</v>
      </c>
    </row>
    <row r="640" ht="31.5" customHeight="1">
      <c r="A640" s="85">
        <v>639.0</v>
      </c>
      <c r="B640" s="85">
        <v>1.0</v>
      </c>
      <c r="C640" s="85">
        <v>23.0</v>
      </c>
      <c r="D640" s="85">
        <v>26.0</v>
      </c>
      <c r="E640" s="85">
        <v>5.0</v>
      </c>
      <c r="F640" s="85">
        <v>2.0</v>
      </c>
      <c r="G640" s="42" t="str">
        <f>ifna(VLookup(S640,Shiny!B:C, 2, 0),"")</f>
        <v/>
      </c>
      <c r="H640" s="154" t="s">
        <v>669</v>
      </c>
      <c r="I640" s="155">
        <v>548.0</v>
      </c>
      <c r="J640" s="156">
        <f>IFNA(VLOOKUP(S640,'Imported Index'!C:D,2,0),1)</f>
        <v>1</v>
      </c>
      <c r="K640" s="156"/>
      <c r="L640" s="157"/>
      <c r="M640" s="42"/>
      <c r="N640" s="42"/>
      <c r="O640" s="157">
        <f>ifna(VLookup(H640, SwSh!A:B, 2, 0),"")</f>
        <v>201</v>
      </c>
      <c r="P640" s="162"/>
      <c r="Q640" s="157">
        <f>ifna(VLookup(H640, PLA!A:C, 3, 0),"")</f>
        <v>93</v>
      </c>
      <c r="R640" s="157">
        <f>ifna(VLookup(H640, Sv!A:B, 2, 0),"")</f>
        <v>104</v>
      </c>
      <c r="S640" s="42" t="str">
        <f t="shared" si="2"/>
        <v>petilil</v>
      </c>
    </row>
    <row r="641" ht="31.5" customHeight="1">
      <c r="A641" s="146">
        <v>640.0</v>
      </c>
      <c r="B641" s="146">
        <v>1.0</v>
      </c>
      <c r="C641" s="146">
        <v>23.0</v>
      </c>
      <c r="D641" s="146">
        <v>27.0</v>
      </c>
      <c r="E641" s="146">
        <v>5.0</v>
      </c>
      <c r="F641" s="146">
        <v>3.0</v>
      </c>
      <c r="G641" s="147" t="str">
        <f>ifna(VLookup(S641,Shiny!B:C, 2, 0),"")</f>
        <v/>
      </c>
      <c r="H641" s="159" t="s">
        <v>670</v>
      </c>
      <c r="I641" s="160">
        <v>549.0</v>
      </c>
      <c r="J641" s="151">
        <f>IFNA(VLOOKUP(S641,'Imported Index'!C:D,2,0),1)</f>
        <v>1</v>
      </c>
      <c r="K641" s="151"/>
      <c r="L641" s="148" t="s">
        <v>90</v>
      </c>
      <c r="M641" s="147"/>
      <c r="N641" s="147"/>
      <c r="O641" s="148">
        <f>ifna(VLookup(H641, SwSh!A:B, 2, 0),"")</f>
        <v>202</v>
      </c>
      <c r="P641" s="152"/>
      <c r="Q641" s="148">
        <f>ifna(VLookup(H641, PLA!A:C, 3, 0),"")</f>
        <v>94</v>
      </c>
      <c r="R641" s="148">
        <f>ifna(VLookup(H641, Sv!A:B, 2, 0),"")</f>
        <v>105</v>
      </c>
      <c r="S641" s="147" t="str">
        <f t="shared" si="2"/>
        <v>lilligant</v>
      </c>
    </row>
    <row r="642" ht="31.5" customHeight="1">
      <c r="A642" s="85">
        <v>641.0</v>
      </c>
      <c r="B642" s="85">
        <v>1.0</v>
      </c>
      <c r="C642" s="85">
        <v>23.0</v>
      </c>
      <c r="D642" s="85">
        <v>28.0</v>
      </c>
      <c r="E642" s="85">
        <v>5.0</v>
      </c>
      <c r="F642" s="85">
        <v>4.0</v>
      </c>
      <c r="G642" s="42" t="str">
        <f>ifna(VLookup(S642,Shiny!B:C, 2, 0),"")</f>
        <v/>
      </c>
      <c r="H642" s="154" t="s">
        <v>670</v>
      </c>
      <c r="I642" s="155">
        <v>549.0</v>
      </c>
      <c r="J642" s="156">
        <f>IFNA(VLOOKUP(S642,'Imported Index'!C:D,2,0),1)</f>
        <v>1</v>
      </c>
      <c r="K642" s="156"/>
      <c r="L642" s="157" t="s">
        <v>132</v>
      </c>
      <c r="M642" s="85">
        <v>-1.0</v>
      </c>
      <c r="N642" s="42"/>
      <c r="O642" s="157"/>
      <c r="P642" s="162"/>
      <c r="Q642" s="157">
        <f>ifna(VLookup(H642, PLA!A:C, 3, 0),"")</f>
        <v>94</v>
      </c>
      <c r="R642" s="157">
        <f>ifna(VLookup(H642, Sv!A:B, 2, 0),"")</f>
        <v>105</v>
      </c>
      <c r="S642" s="42" t="str">
        <f t="shared" si="2"/>
        <v>lilligant-1</v>
      </c>
    </row>
    <row r="643" ht="31.5" customHeight="1">
      <c r="A643" s="146">
        <v>642.0</v>
      </c>
      <c r="B643" s="146">
        <v>1.0</v>
      </c>
      <c r="C643" s="146">
        <v>23.0</v>
      </c>
      <c r="D643" s="146">
        <v>29.0</v>
      </c>
      <c r="E643" s="146">
        <v>5.0</v>
      </c>
      <c r="F643" s="146">
        <v>5.0</v>
      </c>
      <c r="G643" s="147" t="str">
        <f>ifna(VLookup(S643,Shiny!B:C, 2, 0),"")</f>
        <v/>
      </c>
      <c r="H643" s="159" t="s">
        <v>671</v>
      </c>
      <c r="I643" s="160">
        <v>550.0</v>
      </c>
      <c r="J643" s="151">
        <f>IFNA(VLOOKUP(S643,'Imported Index'!C:D,2,0),1)</f>
        <v>1</v>
      </c>
      <c r="K643" s="151"/>
      <c r="L643" s="148" t="s">
        <v>672</v>
      </c>
      <c r="M643" s="147"/>
      <c r="N643" s="147"/>
      <c r="O643" s="148">
        <f>ifna(VLookup(H643, SwSh!A:B, 2, 0),"")</f>
        <v>64</v>
      </c>
      <c r="P643" s="152"/>
      <c r="Q643" s="148">
        <f>ifna(VLookup(H643, PLA!A:C, 3, 0),"")</f>
        <v>166</v>
      </c>
      <c r="R643" s="148">
        <f>ifna(VLookup(H643, Sv!A:B, 2, 0),"")</f>
        <v>138</v>
      </c>
      <c r="S643" s="147" t="str">
        <f t="shared" si="2"/>
        <v>basculin</v>
      </c>
    </row>
    <row r="644" ht="31.5" customHeight="1">
      <c r="A644" s="85">
        <v>643.0</v>
      </c>
      <c r="B644" s="85">
        <v>1.0</v>
      </c>
      <c r="C644" s="85">
        <v>23.0</v>
      </c>
      <c r="D644" s="85">
        <v>30.0</v>
      </c>
      <c r="E644" s="85">
        <v>5.0</v>
      </c>
      <c r="F644" s="85">
        <v>6.0</v>
      </c>
      <c r="G644" s="42" t="str">
        <f>ifna(VLookup(S644,Shiny!B:C, 2, 0),"")</f>
        <v/>
      </c>
      <c r="H644" s="154" t="s">
        <v>671</v>
      </c>
      <c r="I644" s="155">
        <v>550.0</v>
      </c>
      <c r="J644" s="156">
        <f>IFNA(VLOOKUP(S644,'Imported Index'!C:D,2,0),1)</f>
        <v>1</v>
      </c>
      <c r="K644" s="156"/>
      <c r="L644" s="157" t="s">
        <v>673</v>
      </c>
      <c r="M644" s="85">
        <v>-1.0</v>
      </c>
      <c r="N644" s="42"/>
      <c r="O644" s="157">
        <f>ifna(VLookup(H644, SwSh!A:B, 2, 0),"")</f>
        <v>64</v>
      </c>
      <c r="P644" s="162"/>
      <c r="Q644" s="157">
        <f>ifna(VLookup(H644, PLA!A:C, 3, 0),"")</f>
        <v>166</v>
      </c>
      <c r="R644" s="157">
        <f>ifna(VLookup(H644, Sv!A:B, 2, 0),"")</f>
        <v>138</v>
      </c>
      <c r="S644" s="42" t="str">
        <f t="shared" si="2"/>
        <v>basculin-1</v>
      </c>
    </row>
    <row r="645" ht="31.5" customHeight="1">
      <c r="A645" s="146">
        <v>644.0</v>
      </c>
      <c r="B645" s="146">
        <v>1.0</v>
      </c>
      <c r="C645" s="146">
        <v>24.0</v>
      </c>
      <c r="D645" s="146">
        <v>1.0</v>
      </c>
      <c r="E645" s="146">
        <v>1.0</v>
      </c>
      <c r="F645" s="146">
        <v>1.0</v>
      </c>
      <c r="G645" s="147" t="str">
        <f>ifna(VLookup(S645,Shiny!B:C, 2, 0),"")</f>
        <v/>
      </c>
      <c r="H645" s="159" t="s">
        <v>671</v>
      </c>
      <c r="I645" s="160">
        <v>550.0</v>
      </c>
      <c r="J645" s="151">
        <f>IFNA(VLOOKUP(S645,'Imported Index'!C:D,2,0),1)</f>
        <v>1</v>
      </c>
      <c r="K645" s="151"/>
      <c r="L645" s="148" t="s">
        <v>674</v>
      </c>
      <c r="M645" s="146">
        <v>-2.0</v>
      </c>
      <c r="N645" s="147"/>
      <c r="O645" s="148">
        <f>ifna(VLookup(H645, SwSh!A:B, 2, 0),"")</f>
        <v>64</v>
      </c>
      <c r="P645" s="152"/>
      <c r="Q645" s="148">
        <f>ifna(VLookup(H645, PLA!A:C, 3, 0),"")</f>
        <v>166</v>
      </c>
      <c r="R645" s="148">
        <f>ifna(VLookup(H645, Sv!A:B, 2, 0),"")</f>
        <v>138</v>
      </c>
      <c r="S645" s="147" t="str">
        <f t="shared" si="2"/>
        <v>basculin-2</v>
      </c>
    </row>
    <row r="646" ht="31.5" customHeight="1">
      <c r="A646" s="85">
        <v>645.0</v>
      </c>
      <c r="B646" s="85">
        <v>1.0</v>
      </c>
      <c r="C646" s="85">
        <v>24.0</v>
      </c>
      <c r="D646" s="85">
        <v>2.0</v>
      </c>
      <c r="E646" s="85">
        <v>1.0</v>
      </c>
      <c r="F646" s="85">
        <v>2.0</v>
      </c>
      <c r="G646" s="42" t="str">
        <f>ifna(VLookup(S646,Shiny!B:C, 2, 0),"")</f>
        <v/>
      </c>
      <c r="H646" s="154" t="s">
        <v>675</v>
      </c>
      <c r="I646" s="155">
        <v>551.0</v>
      </c>
      <c r="J646" s="156">
        <f>IFNA(VLOOKUP(S646,'Imported Index'!C:D,2,0),1)</f>
        <v>1</v>
      </c>
      <c r="K646" s="156"/>
      <c r="L646" s="157"/>
      <c r="M646" s="42"/>
      <c r="N646" s="42"/>
      <c r="O646" s="157">
        <f>ifna(VLookup(H646, SwSh!A:B, 2, 0),"")</f>
        <v>176</v>
      </c>
      <c r="P646" s="162"/>
      <c r="Q646" s="157" t="str">
        <f>ifna(VLookup(H646, PLA!A:C, 3, 0),"")</f>
        <v/>
      </c>
      <c r="R646" s="157">
        <f>ifna(VLookup(H646, Sv!A:B, 2, 0),"")</f>
        <v>267</v>
      </c>
      <c r="S646" s="42" t="str">
        <f t="shared" si="2"/>
        <v>sandile</v>
      </c>
    </row>
    <row r="647" ht="31.5" customHeight="1">
      <c r="A647" s="146">
        <v>646.0</v>
      </c>
      <c r="B647" s="146">
        <v>1.0</v>
      </c>
      <c r="C647" s="146">
        <v>24.0</v>
      </c>
      <c r="D647" s="146">
        <v>3.0</v>
      </c>
      <c r="E647" s="146">
        <v>1.0</v>
      </c>
      <c r="F647" s="146">
        <v>3.0</v>
      </c>
      <c r="G647" s="147" t="str">
        <f>ifna(VLookup(S647,Shiny!B:C, 2, 0),"")</f>
        <v/>
      </c>
      <c r="H647" s="159" t="s">
        <v>676</v>
      </c>
      <c r="I647" s="160">
        <v>552.0</v>
      </c>
      <c r="J647" s="151">
        <f>IFNA(VLOOKUP(S647,'Imported Index'!C:D,2,0),1)</f>
        <v>1</v>
      </c>
      <c r="K647" s="151"/>
      <c r="L647" s="148"/>
      <c r="M647" s="147"/>
      <c r="N647" s="147"/>
      <c r="O647" s="148">
        <f>ifna(VLookup(H647, SwSh!A:B, 2, 0),"")</f>
        <v>177</v>
      </c>
      <c r="P647" s="152"/>
      <c r="Q647" s="148" t="str">
        <f>ifna(VLookup(H647, PLA!A:C, 3, 0),"")</f>
        <v/>
      </c>
      <c r="R647" s="148">
        <f>ifna(VLookup(H647, Sv!A:B, 2, 0),"")</f>
        <v>268</v>
      </c>
      <c r="S647" s="147" t="str">
        <f t="shared" si="2"/>
        <v>krokorok</v>
      </c>
    </row>
    <row r="648" ht="31.5" customHeight="1">
      <c r="A648" s="85">
        <v>647.0</v>
      </c>
      <c r="B648" s="85">
        <v>1.0</v>
      </c>
      <c r="C648" s="85">
        <v>24.0</v>
      </c>
      <c r="D648" s="85">
        <v>4.0</v>
      </c>
      <c r="E648" s="85">
        <v>1.0</v>
      </c>
      <c r="F648" s="85">
        <v>4.0</v>
      </c>
      <c r="G648" s="42" t="str">
        <f>ifna(VLookup(S648,Shiny!B:C, 2, 0),"")</f>
        <v/>
      </c>
      <c r="H648" s="154" t="s">
        <v>677</v>
      </c>
      <c r="I648" s="155">
        <v>553.0</v>
      </c>
      <c r="J648" s="156">
        <f>IFNA(VLOOKUP(S648,'Imported Index'!C:D,2,0),1)</f>
        <v>1</v>
      </c>
      <c r="K648" s="156"/>
      <c r="L648" s="157"/>
      <c r="M648" s="42"/>
      <c r="N648" s="42"/>
      <c r="O648" s="157">
        <f>ifna(VLookup(H648, SwSh!A:B, 2, 0),"")</f>
        <v>178</v>
      </c>
      <c r="P648" s="162"/>
      <c r="Q648" s="157" t="str">
        <f>ifna(VLookup(H648, PLA!A:C, 3, 0),"")</f>
        <v/>
      </c>
      <c r="R648" s="157">
        <f>ifna(VLookup(H648, Sv!A:B, 2, 0),"")</f>
        <v>269</v>
      </c>
      <c r="S648" s="42" t="str">
        <f t="shared" si="2"/>
        <v>krookodile</v>
      </c>
    </row>
    <row r="649" ht="31.5" customHeight="1">
      <c r="A649" s="146">
        <v>648.0</v>
      </c>
      <c r="B649" s="146">
        <v>1.0</v>
      </c>
      <c r="C649" s="146">
        <v>24.0</v>
      </c>
      <c r="D649" s="146">
        <v>5.0</v>
      </c>
      <c r="E649" s="146">
        <v>1.0</v>
      </c>
      <c r="F649" s="146">
        <v>5.0</v>
      </c>
      <c r="G649" s="147" t="str">
        <f>ifna(VLookup(S649,Shiny!B:C, 2, 0),"")</f>
        <v/>
      </c>
      <c r="H649" s="159" t="s">
        <v>678</v>
      </c>
      <c r="I649" s="160">
        <v>554.0</v>
      </c>
      <c r="J649" s="151">
        <f>IFNA(VLOOKUP(S649,'Imported Index'!C:D,2,0),1)</f>
        <v>1</v>
      </c>
      <c r="K649" s="148"/>
      <c r="L649" s="148" t="s">
        <v>90</v>
      </c>
      <c r="M649" s="147"/>
      <c r="N649" s="147"/>
      <c r="O649" s="148">
        <f>ifna(VLookup(H649, SwSh!A:B, 2, 0),"")</f>
        <v>103</v>
      </c>
      <c r="P649" s="152"/>
      <c r="Q649" s="148" t="str">
        <f>ifna(VLookup(H649, PLA!A:C, 3, 0),"")</f>
        <v/>
      </c>
      <c r="R649" s="148" t="str">
        <f>ifna(VLookup(H649, Sv!A:B, 2, 0),"")</f>
        <v/>
      </c>
      <c r="S649" s="147" t="str">
        <f t="shared" si="2"/>
        <v>darumaka</v>
      </c>
    </row>
    <row r="650" ht="31.5" customHeight="1">
      <c r="A650" s="85">
        <v>649.0</v>
      </c>
      <c r="B650" s="85">
        <v>1.0</v>
      </c>
      <c r="C650" s="85">
        <v>24.0</v>
      </c>
      <c r="D650" s="85">
        <v>6.0</v>
      </c>
      <c r="E650" s="85">
        <v>1.0</v>
      </c>
      <c r="F650" s="85">
        <v>6.0</v>
      </c>
      <c r="G650" s="42" t="str">
        <f>ifna(VLookup(S650,Shiny!B:C, 2, 0),"")</f>
        <v/>
      </c>
      <c r="H650" s="154" t="s">
        <v>678</v>
      </c>
      <c r="I650" s="155">
        <v>554.0</v>
      </c>
      <c r="J650" s="156">
        <f>IFNA(VLOOKUP(S650,'Imported Index'!C:D,2,0),1)</f>
        <v>1</v>
      </c>
      <c r="K650" s="156"/>
      <c r="L650" s="157" t="s">
        <v>679</v>
      </c>
      <c r="M650" s="85">
        <v>-1.0</v>
      </c>
      <c r="N650" s="42"/>
      <c r="O650" s="157">
        <f>ifna(VLookup(H650, SwSh!A:B, 2, 0),"")</f>
        <v>103</v>
      </c>
      <c r="P650" s="162"/>
      <c r="Q650" s="157" t="str">
        <f>ifna(VLookup(H650, PLA!A:C, 3, 0),"")</f>
        <v/>
      </c>
      <c r="R650" s="157" t="str">
        <f>ifna(VLookup(H650, Sv!A:B, 2, 0),"")</f>
        <v/>
      </c>
      <c r="S650" s="42" t="str">
        <f t="shared" si="2"/>
        <v>darumaka-1</v>
      </c>
    </row>
    <row r="651" ht="31.5" customHeight="1">
      <c r="A651" s="146">
        <v>650.0</v>
      </c>
      <c r="B651" s="146">
        <v>1.0</v>
      </c>
      <c r="C651" s="146">
        <v>24.0</v>
      </c>
      <c r="D651" s="146">
        <v>7.0</v>
      </c>
      <c r="E651" s="146">
        <v>2.0</v>
      </c>
      <c r="F651" s="146">
        <v>1.0</v>
      </c>
      <c r="G651" s="147" t="str">
        <f>ifna(VLookup(S651,Shiny!B:C, 2, 0),"")</f>
        <v/>
      </c>
      <c r="H651" s="159" t="s">
        <v>680</v>
      </c>
      <c r="I651" s="160">
        <v>555.0</v>
      </c>
      <c r="J651" s="151">
        <f>IFNA(VLOOKUP(S651,'Imported Index'!C:D,2,0),1)</f>
        <v>1</v>
      </c>
      <c r="K651" s="151"/>
      <c r="L651" s="148" t="s">
        <v>90</v>
      </c>
      <c r="M651" s="147"/>
      <c r="N651" s="147"/>
      <c r="O651" s="148">
        <f>ifna(VLookup(H651, SwSh!A:B, 2, 0),"")</f>
        <v>104</v>
      </c>
      <c r="P651" s="152"/>
      <c r="Q651" s="148" t="str">
        <f>ifna(VLookup(H651, PLA!A:C, 3, 0),"")</f>
        <v/>
      </c>
      <c r="R651" s="148" t="str">
        <f>ifna(VLookup(H651, Sv!A:B, 2, 0),"")</f>
        <v/>
      </c>
      <c r="S651" s="147" t="str">
        <f t="shared" si="2"/>
        <v>darmanitan</v>
      </c>
    </row>
    <row r="652" ht="31.5" customHeight="1">
      <c r="A652" s="85">
        <v>651.0</v>
      </c>
      <c r="B652" s="85">
        <v>1.0</v>
      </c>
      <c r="C652" s="85">
        <v>24.0</v>
      </c>
      <c r="D652" s="85">
        <v>8.0</v>
      </c>
      <c r="E652" s="85">
        <v>2.0</v>
      </c>
      <c r="F652" s="85">
        <v>2.0</v>
      </c>
      <c r="G652" s="42" t="str">
        <f>ifna(VLookup(S652,Shiny!B:C, 2, 0),"")</f>
        <v/>
      </c>
      <c r="H652" s="154" t="s">
        <v>680</v>
      </c>
      <c r="I652" s="155">
        <v>555.0</v>
      </c>
      <c r="J652" s="156">
        <f>IFNA(VLOOKUP(S652,'Imported Index'!C:D,2,0),1)</f>
        <v>1</v>
      </c>
      <c r="K652" s="157"/>
      <c r="L652" s="157" t="s">
        <v>679</v>
      </c>
      <c r="M652" s="85">
        <v>-1.0</v>
      </c>
      <c r="N652" s="42"/>
      <c r="O652" s="157">
        <f>ifna(VLookup(H652, SwSh!A:B, 2, 0),"")</f>
        <v>104</v>
      </c>
      <c r="P652" s="162"/>
      <c r="Q652" s="157" t="str">
        <f>ifna(VLookup(H652, PLA!A:C, 3, 0),"")</f>
        <v/>
      </c>
      <c r="R652" s="157" t="str">
        <f>ifna(VLookup(H652, Sv!A:B, 2, 0),"")</f>
        <v/>
      </c>
      <c r="S652" s="42" t="str">
        <f t="shared" si="2"/>
        <v>darmanitan-1</v>
      </c>
    </row>
    <row r="653" ht="31.5" customHeight="1">
      <c r="A653" s="146">
        <v>652.0</v>
      </c>
      <c r="B653" s="146">
        <v>1.0</v>
      </c>
      <c r="C653" s="146">
        <v>24.0</v>
      </c>
      <c r="D653" s="146">
        <v>9.0</v>
      </c>
      <c r="E653" s="146">
        <v>2.0</v>
      </c>
      <c r="F653" s="146">
        <v>3.0</v>
      </c>
      <c r="G653" s="147" t="str">
        <f>ifna(VLookup(S653,Shiny!B:C, 2, 0),"")</f>
        <v/>
      </c>
      <c r="H653" s="159" t="s">
        <v>681</v>
      </c>
      <c r="I653" s="160">
        <v>556.0</v>
      </c>
      <c r="J653" s="151">
        <f>IFNA(VLOOKUP(S653,'Imported Index'!C:D,2,0),1)</f>
        <v>1</v>
      </c>
      <c r="K653" s="148"/>
      <c r="L653" s="148"/>
      <c r="M653" s="147"/>
      <c r="N653" s="147"/>
      <c r="O653" s="148">
        <f>ifna(VLookup(H653, SwSh!A:B, 2, 0),"")</f>
        <v>296</v>
      </c>
      <c r="P653" s="152"/>
      <c r="Q653" s="148" t="str">
        <f>ifna(VLookup(H653, PLA!A:C, 3, 0),"")</f>
        <v/>
      </c>
      <c r="R653" s="148" t="str">
        <f>ifna(VLookup(H653, Sv!A:B, 2, 0),"")</f>
        <v/>
      </c>
      <c r="S653" s="147" t="str">
        <f t="shared" si="2"/>
        <v>maractus</v>
      </c>
    </row>
    <row r="654" ht="31.5" customHeight="1">
      <c r="A654" s="85">
        <v>653.0</v>
      </c>
      <c r="B654" s="85">
        <v>1.0</v>
      </c>
      <c r="C654" s="85">
        <v>24.0</v>
      </c>
      <c r="D654" s="85">
        <v>10.0</v>
      </c>
      <c r="E654" s="85">
        <v>2.0</v>
      </c>
      <c r="F654" s="85">
        <v>4.0</v>
      </c>
      <c r="G654" s="42" t="str">
        <f>ifna(VLookup(S654,Shiny!B:C, 2, 0),"")</f>
        <v/>
      </c>
      <c r="H654" s="154" t="s">
        <v>682</v>
      </c>
      <c r="I654" s="155">
        <v>557.0</v>
      </c>
      <c r="J654" s="156">
        <f>IFNA(VLOOKUP(S654,'Imported Index'!C:D,2,0),1)</f>
        <v>1</v>
      </c>
      <c r="K654" s="156"/>
      <c r="L654" s="157"/>
      <c r="M654" s="42"/>
      <c r="N654" s="42"/>
      <c r="O654" s="157">
        <f>ifna(VLookup(H654, SwSh!A:B, 2, 0),"")</f>
        <v>86</v>
      </c>
      <c r="P654" s="162"/>
      <c r="Q654" s="157" t="str">
        <f>ifna(VLookup(H654, PLA!A:C, 3, 0),"")</f>
        <v/>
      </c>
      <c r="R654" s="157" t="str">
        <f>ifna(VLookup(H654, Sv!A:B, 2, 0),"")</f>
        <v/>
      </c>
      <c r="S654" s="42" t="str">
        <f t="shared" si="2"/>
        <v>dwebble</v>
      </c>
    </row>
    <row r="655" ht="31.5" customHeight="1">
      <c r="A655" s="146">
        <v>654.0</v>
      </c>
      <c r="B655" s="146">
        <v>1.0</v>
      </c>
      <c r="C655" s="146">
        <v>24.0</v>
      </c>
      <c r="D655" s="146">
        <v>11.0</v>
      </c>
      <c r="E655" s="146">
        <v>2.0</v>
      </c>
      <c r="F655" s="146">
        <v>5.0</v>
      </c>
      <c r="G655" s="147" t="str">
        <f>ifna(VLookup(S655,Shiny!B:C, 2, 0),"")</f>
        <v/>
      </c>
      <c r="H655" s="159" t="s">
        <v>683</v>
      </c>
      <c r="I655" s="160">
        <v>558.0</v>
      </c>
      <c r="J655" s="151">
        <f>IFNA(VLOOKUP(S655,'Imported Index'!C:D,2,0),1)</f>
        <v>1</v>
      </c>
      <c r="K655" s="151"/>
      <c r="L655" s="148"/>
      <c r="M655" s="147"/>
      <c r="N655" s="147"/>
      <c r="O655" s="148">
        <f>ifna(VLookup(H655, SwSh!A:B, 2, 0),"")</f>
        <v>87</v>
      </c>
      <c r="P655" s="152"/>
      <c r="Q655" s="148" t="str">
        <f>ifna(VLookup(H655, PLA!A:C, 3, 0),"")</f>
        <v/>
      </c>
      <c r="R655" s="148" t="str">
        <f>ifna(VLookup(H655, Sv!A:B, 2, 0),"")</f>
        <v/>
      </c>
      <c r="S655" s="147" t="str">
        <f t="shared" si="2"/>
        <v>crustle</v>
      </c>
    </row>
    <row r="656" ht="31.5" customHeight="1">
      <c r="A656" s="85">
        <v>655.0</v>
      </c>
      <c r="B656" s="85">
        <v>1.0</v>
      </c>
      <c r="C656" s="85">
        <v>24.0</v>
      </c>
      <c r="D656" s="85">
        <v>12.0</v>
      </c>
      <c r="E656" s="85">
        <v>2.0</v>
      </c>
      <c r="F656" s="85">
        <v>6.0</v>
      </c>
      <c r="G656" s="42" t="str">
        <f>ifna(VLookup(S656,Shiny!B:C, 2, 0),"")</f>
        <v/>
      </c>
      <c r="H656" s="154" t="s">
        <v>684</v>
      </c>
      <c r="I656" s="155">
        <v>559.0</v>
      </c>
      <c r="J656" s="156">
        <f>IFNA(VLOOKUP(S656,'Imported Index'!C:D,2,0),1)</f>
        <v>1</v>
      </c>
      <c r="K656" s="157"/>
      <c r="L656" s="157"/>
      <c r="M656" s="42"/>
      <c r="N656" s="42"/>
      <c r="O656" s="157">
        <f>ifna(VLookup(H656, SwSh!A:B, 2, 0),"")</f>
        <v>161</v>
      </c>
      <c r="P656" s="162"/>
      <c r="Q656" s="157" t="str">
        <f>ifna(VLookup(H656, PLA!A:C, 3, 0),"")</f>
        <v/>
      </c>
      <c r="R656" s="157" t="str">
        <f>ifna(VLookup(H656, Sv!A:B, 2, 0),"")</f>
        <v>I?</v>
      </c>
      <c r="S656" s="42" t="str">
        <f t="shared" si="2"/>
        <v>scraggy</v>
      </c>
    </row>
    <row r="657" ht="31.5" customHeight="1">
      <c r="A657" s="146">
        <v>656.0</v>
      </c>
      <c r="B657" s="146">
        <v>1.0</v>
      </c>
      <c r="C657" s="146">
        <v>24.0</v>
      </c>
      <c r="D657" s="146">
        <v>13.0</v>
      </c>
      <c r="E657" s="146">
        <v>3.0</v>
      </c>
      <c r="F657" s="146">
        <v>1.0</v>
      </c>
      <c r="G657" s="147" t="str">
        <f>ifna(VLookup(S657,Shiny!B:C, 2, 0),"")</f>
        <v/>
      </c>
      <c r="H657" s="159" t="s">
        <v>685</v>
      </c>
      <c r="I657" s="160">
        <v>560.0</v>
      </c>
      <c r="J657" s="151">
        <f>IFNA(VLOOKUP(S657,'Imported Index'!C:D,2,0),1)</f>
        <v>1</v>
      </c>
      <c r="K657" s="148"/>
      <c r="L657" s="148"/>
      <c r="M657" s="147"/>
      <c r="N657" s="147"/>
      <c r="O657" s="148">
        <f>ifna(VLookup(H657, SwSh!A:B, 2, 0),"")</f>
        <v>162</v>
      </c>
      <c r="P657" s="152"/>
      <c r="Q657" s="148" t="str">
        <f>ifna(VLookup(H657, PLA!A:C, 3, 0),"")</f>
        <v/>
      </c>
      <c r="R657" s="148" t="str">
        <f>ifna(VLookup(H657, Sv!A:B, 2, 0),"")</f>
        <v>I?</v>
      </c>
      <c r="S657" s="147" t="str">
        <f t="shared" si="2"/>
        <v>scrafty</v>
      </c>
    </row>
    <row r="658" ht="31.5" customHeight="1">
      <c r="A658" s="85">
        <v>657.0</v>
      </c>
      <c r="B658" s="85">
        <v>1.0</v>
      </c>
      <c r="C658" s="85">
        <v>24.0</v>
      </c>
      <c r="D658" s="85">
        <v>14.0</v>
      </c>
      <c r="E658" s="85">
        <v>3.0</v>
      </c>
      <c r="F658" s="85">
        <v>2.0</v>
      </c>
      <c r="G658" s="42" t="str">
        <f>ifna(VLookup(S658,Shiny!B:C, 2, 0),"")</f>
        <v/>
      </c>
      <c r="H658" s="154" t="s">
        <v>686</v>
      </c>
      <c r="I658" s="155">
        <v>561.0</v>
      </c>
      <c r="J658" s="156">
        <f>IFNA(VLOOKUP(S658,'Imported Index'!C:D,2,0),1)</f>
        <v>1</v>
      </c>
      <c r="K658" s="157"/>
      <c r="L658" s="157"/>
      <c r="M658" s="42"/>
      <c r="N658" s="42"/>
      <c r="O658" s="157">
        <f>ifna(VLookup(H658, SwSh!A:B, 2, 0),"")</f>
        <v>297</v>
      </c>
      <c r="P658" s="162"/>
      <c r="Q658" s="157" t="str">
        <f>ifna(VLookup(H658, PLA!A:C, 3, 0),"")</f>
        <v/>
      </c>
      <c r="R658" s="157" t="str">
        <f>ifna(VLookup(H658, Sv!A:B, 2, 0),"")</f>
        <v/>
      </c>
      <c r="S658" s="42" t="str">
        <f t="shared" si="2"/>
        <v>sigilyph</v>
      </c>
    </row>
    <row r="659" ht="31.5" customHeight="1">
      <c r="A659" s="146">
        <v>658.0</v>
      </c>
      <c r="B659" s="146">
        <v>1.0</v>
      </c>
      <c r="C659" s="146">
        <v>24.0</v>
      </c>
      <c r="D659" s="146">
        <v>15.0</v>
      </c>
      <c r="E659" s="146">
        <v>3.0</v>
      </c>
      <c r="F659" s="146">
        <v>3.0</v>
      </c>
      <c r="G659" s="147" t="str">
        <f>ifna(VLookup(S659,Shiny!B:C, 2, 0),"")</f>
        <v/>
      </c>
      <c r="H659" s="159" t="s">
        <v>687</v>
      </c>
      <c r="I659" s="160">
        <v>562.0</v>
      </c>
      <c r="J659" s="151">
        <f>IFNA(VLOOKUP(S659,'Imported Index'!C:D,2,0),1)</f>
        <v>1</v>
      </c>
      <c r="K659" s="148"/>
      <c r="L659" s="148" t="s">
        <v>90</v>
      </c>
      <c r="M659" s="147"/>
      <c r="N659" s="147"/>
      <c r="O659" s="148">
        <f>ifna(VLookup(H659, SwSh!A:B, 2, 0),"")</f>
        <v>327</v>
      </c>
      <c r="P659" s="152"/>
      <c r="Q659" s="148" t="str">
        <f>ifna(VLookup(H659, PLA!A:C, 3, 0),"")</f>
        <v/>
      </c>
      <c r="R659" s="148" t="str">
        <f>ifna(VLookup(H659, Sv!A:B, 2, 0),"")</f>
        <v/>
      </c>
      <c r="S659" s="147" t="str">
        <f t="shared" si="2"/>
        <v>yamask</v>
      </c>
    </row>
    <row r="660" ht="31.5" customHeight="1">
      <c r="A660" s="85">
        <v>659.0</v>
      </c>
      <c r="B660" s="85">
        <v>1.0</v>
      </c>
      <c r="C660" s="85">
        <v>24.0</v>
      </c>
      <c r="D660" s="85">
        <v>16.0</v>
      </c>
      <c r="E660" s="85">
        <v>3.0</v>
      </c>
      <c r="F660" s="85">
        <v>4.0</v>
      </c>
      <c r="G660" s="42" t="str">
        <f>ifna(VLookup(S660,Shiny!B:C, 2, 0),"")</f>
        <v/>
      </c>
      <c r="H660" s="154" t="s">
        <v>687</v>
      </c>
      <c r="I660" s="155">
        <v>562.0</v>
      </c>
      <c r="J660" s="156">
        <f>IFNA(VLOOKUP(S660,'Imported Index'!C:D,2,0),1)</f>
        <v>1</v>
      </c>
      <c r="K660" s="156"/>
      <c r="L660" s="157" t="s">
        <v>679</v>
      </c>
      <c r="M660" s="85">
        <v>-1.0</v>
      </c>
      <c r="N660" s="42"/>
      <c r="O660" s="157">
        <f>ifna(VLookup(H660, SwSh!A:B, 2, 0),"")</f>
        <v>327</v>
      </c>
      <c r="P660" s="162"/>
      <c r="Q660" s="157" t="str">
        <f>ifna(VLookup(H660, PLA!A:C, 3, 0),"")</f>
        <v/>
      </c>
      <c r="R660" s="157" t="str">
        <f>ifna(VLookup(H660, Sv!A:B, 2, 0),"")</f>
        <v/>
      </c>
      <c r="S660" s="42" t="str">
        <f t="shared" si="2"/>
        <v>yamask-1</v>
      </c>
    </row>
    <row r="661" ht="31.5" customHeight="1">
      <c r="A661" s="146">
        <v>660.0</v>
      </c>
      <c r="B661" s="146">
        <v>1.0</v>
      </c>
      <c r="C661" s="146">
        <v>24.0</v>
      </c>
      <c r="D661" s="146">
        <v>17.0</v>
      </c>
      <c r="E661" s="146">
        <v>3.0</v>
      </c>
      <c r="F661" s="146">
        <v>5.0</v>
      </c>
      <c r="G661" s="147" t="str">
        <f>ifna(VLookup(S661,Shiny!B:C, 2, 0),"")</f>
        <v/>
      </c>
      <c r="H661" s="159" t="s">
        <v>688</v>
      </c>
      <c r="I661" s="160">
        <v>563.0</v>
      </c>
      <c r="J661" s="151">
        <f>IFNA(VLOOKUP(S661,'Imported Index'!C:D,2,0),1)</f>
        <v>1</v>
      </c>
      <c r="K661" s="151"/>
      <c r="L661" s="148"/>
      <c r="M661" s="147"/>
      <c r="N661" s="147"/>
      <c r="O661" s="148">
        <f>ifna(VLookup(H661, SwSh!A:B, 2, 0),"")</f>
        <v>329</v>
      </c>
      <c r="P661" s="152"/>
      <c r="Q661" s="148" t="str">
        <f>ifna(VLookup(H661, PLA!A:C, 3, 0),"")</f>
        <v/>
      </c>
      <c r="R661" s="148" t="str">
        <f>ifna(VLookup(H661, Sv!A:B, 2, 0),"")</f>
        <v/>
      </c>
      <c r="S661" s="147" t="str">
        <f t="shared" si="2"/>
        <v>cofagrigus</v>
      </c>
    </row>
    <row r="662" ht="31.5" customHeight="1">
      <c r="A662" s="85">
        <v>661.0</v>
      </c>
      <c r="B662" s="85">
        <v>1.0</v>
      </c>
      <c r="C662" s="85">
        <v>24.0</v>
      </c>
      <c r="D662" s="85">
        <v>18.0</v>
      </c>
      <c r="E662" s="85">
        <v>3.0</v>
      </c>
      <c r="F662" s="85">
        <v>6.0</v>
      </c>
      <c r="G662" s="42" t="str">
        <f>ifna(VLookup(S662,Shiny!B:C, 2, 0),"")</f>
        <v/>
      </c>
      <c r="H662" s="154" t="s">
        <v>689</v>
      </c>
      <c r="I662" s="155">
        <v>564.0</v>
      </c>
      <c r="J662" s="156">
        <f>IFNA(VLOOKUP(S662,'Imported Index'!C:D,2,0),1)</f>
        <v>1</v>
      </c>
      <c r="K662" s="157"/>
      <c r="L662" s="157"/>
      <c r="M662" s="42"/>
      <c r="N662" s="42"/>
      <c r="O662" s="157">
        <f>ifna(VLookup(H662, SwSh!A:B, 2, 0),"")</f>
        <v>147</v>
      </c>
      <c r="P662" s="162"/>
      <c r="Q662" s="157" t="str">
        <f>ifna(VLookup(H662, PLA!A:C, 3, 0),"")</f>
        <v/>
      </c>
      <c r="R662" s="157" t="str">
        <f>ifna(VLookup(H662, Sv!A:B, 2, 0),"")</f>
        <v/>
      </c>
      <c r="S662" s="42" t="str">
        <f t="shared" si="2"/>
        <v>tirtouga</v>
      </c>
    </row>
    <row r="663" ht="31.5" customHeight="1">
      <c r="A663" s="146">
        <v>662.0</v>
      </c>
      <c r="B663" s="146">
        <v>1.0</v>
      </c>
      <c r="C663" s="146">
        <v>24.0</v>
      </c>
      <c r="D663" s="146">
        <v>19.0</v>
      </c>
      <c r="E663" s="146">
        <v>4.0</v>
      </c>
      <c r="F663" s="146">
        <v>1.0</v>
      </c>
      <c r="G663" s="147" t="str">
        <f>ifna(VLookup(S663,Shiny!B:C, 2, 0),"")</f>
        <v/>
      </c>
      <c r="H663" s="159" t="s">
        <v>690</v>
      </c>
      <c r="I663" s="160">
        <v>565.0</v>
      </c>
      <c r="J663" s="151">
        <f>IFNA(VLOOKUP(S663,'Imported Index'!C:D,2,0),1)</f>
        <v>1</v>
      </c>
      <c r="K663" s="148"/>
      <c r="L663" s="148"/>
      <c r="M663" s="147"/>
      <c r="N663" s="147"/>
      <c r="O663" s="148">
        <f>ifna(VLookup(H663, SwSh!A:B, 2, 0),"")</f>
        <v>148</v>
      </c>
      <c r="P663" s="152"/>
      <c r="Q663" s="148" t="str">
        <f>ifna(VLookup(H663, PLA!A:C, 3, 0),"")</f>
        <v/>
      </c>
      <c r="R663" s="148" t="str">
        <f>ifna(VLookup(H663, Sv!A:B, 2, 0),"")</f>
        <v/>
      </c>
      <c r="S663" s="147" t="str">
        <f t="shared" si="2"/>
        <v>carracosta</v>
      </c>
    </row>
    <row r="664" ht="31.5" customHeight="1">
      <c r="A664" s="85">
        <v>663.0</v>
      </c>
      <c r="B664" s="85">
        <v>1.0</v>
      </c>
      <c r="C664" s="85">
        <v>24.0</v>
      </c>
      <c r="D664" s="85">
        <v>20.0</v>
      </c>
      <c r="E664" s="85">
        <v>4.0</v>
      </c>
      <c r="F664" s="85">
        <v>2.0</v>
      </c>
      <c r="G664" s="42" t="str">
        <f>ifna(VLookup(S664,Shiny!B:C, 2, 0),"")</f>
        <v/>
      </c>
      <c r="H664" s="154" t="s">
        <v>691</v>
      </c>
      <c r="I664" s="155">
        <v>566.0</v>
      </c>
      <c r="J664" s="156">
        <f>IFNA(VLOOKUP(S664,'Imported Index'!C:D,2,0),1)</f>
        <v>1</v>
      </c>
      <c r="K664" s="157"/>
      <c r="L664" s="157"/>
      <c r="M664" s="42"/>
      <c r="N664" s="42"/>
      <c r="O664" s="157">
        <f>ifna(VLookup(H664, SwSh!A:B, 2, 0),"")</f>
        <v>149</v>
      </c>
      <c r="P664" s="162"/>
      <c r="Q664" s="157" t="str">
        <f>ifna(VLookup(H664, PLA!A:C, 3, 0),"")</f>
        <v/>
      </c>
      <c r="R664" s="157" t="str">
        <f>ifna(VLookup(H664, Sv!A:B, 2, 0),"")</f>
        <v/>
      </c>
      <c r="S664" s="42" t="str">
        <f t="shared" si="2"/>
        <v>archen</v>
      </c>
    </row>
    <row r="665" ht="31.5" customHeight="1">
      <c r="A665" s="146">
        <v>664.0</v>
      </c>
      <c r="B665" s="146">
        <v>1.0</v>
      </c>
      <c r="C665" s="146">
        <v>24.0</v>
      </c>
      <c r="D665" s="146">
        <v>21.0</v>
      </c>
      <c r="E665" s="146">
        <v>4.0</v>
      </c>
      <c r="F665" s="146">
        <v>3.0</v>
      </c>
      <c r="G665" s="147" t="str">
        <f>ifna(VLookup(S665,Shiny!B:C, 2, 0),"")</f>
        <v/>
      </c>
      <c r="H665" s="159" t="s">
        <v>692</v>
      </c>
      <c r="I665" s="160">
        <v>567.0</v>
      </c>
      <c r="J665" s="151">
        <f>IFNA(VLOOKUP(S665,'Imported Index'!C:D,2,0),1)</f>
        <v>1</v>
      </c>
      <c r="K665" s="148"/>
      <c r="L665" s="148"/>
      <c r="M665" s="147"/>
      <c r="N665" s="147"/>
      <c r="O665" s="148">
        <f>ifna(VLookup(H665, SwSh!A:B, 2, 0),"")</f>
        <v>150</v>
      </c>
      <c r="P665" s="152"/>
      <c r="Q665" s="148" t="str">
        <f>ifna(VLookup(H665, PLA!A:C, 3, 0),"")</f>
        <v/>
      </c>
      <c r="R665" s="148" t="str">
        <f>ifna(VLookup(H665, Sv!A:B, 2, 0),"")</f>
        <v/>
      </c>
      <c r="S665" s="147" t="str">
        <f t="shared" si="2"/>
        <v>archeops</v>
      </c>
    </row>
    <row r="666" ht="31.5" customHeight="1">
      <c r="A666" s="85">
        <v>665.0</v>
      </c>
      <c r="B666" s="85">
        <v>1.0</v>
      </c>
      <c r="C666" s="85">
        <v>24.0</v>
      </c>
      <c r="D666" s="85">
        <v>22.0</v>
      </c>
      <c r="E666" s="85">
        <v>4.0</v>
      </c>
      <c r="F666" s="85">
        <v>4.0</v>
      </c>
      <c r="G666" s="42" t="str">
        <f>ifna(VLookup(S666,Shiny!B:C, 2, 0),"")</f>
        <v/>
      </c>
      <c r="H666" s="154" t="s">
        <v>693</v>
      </c>
      <c r="I666" s="155">
        <v>568.0</v>
      </c>
      <c r="J666" s="156">
        <f>IFNA(VLOOKUP(S666,'Imported Index'!C:D,2,0),1)</f>
        <v>1</v>
      </c>
      <c r="K666" s="157"/>
      <c r="L666" s="157"/>
      <c r="M666" s="42"/>
      <c r="N666" s="42"/>
      <c r="O666" s="157">
        <f>ifna(VLookup(H666, SwSh!A:B, 2, 0),"")</f>
        <v>157</v>
      </c>
      <c r="P666" s="162"/>
      <c r="Q666" s="157" t="str">
        <f>ifna(VLookup(H666, PLA!A:C, 3, 0),"")</f>
        <v/>
      </c>
      <c r="R666" s="157" t="str">
        <f>ifna(VLookup(H666, Sv!A:B, 2, 0),"")</f>
        <v/>
      </c>
      <c r="S666" s="42" t="str">
        <f t="shared" si="2"/>
        <v>trubbish</v>
      </c>
    </row>
    <row r="667" ht="31.5" customHeight="1">
      <c r="A667" s="146">
        <v>666.0</v>
      </c>
      <c r="B667" s="146">
        <v>1.0</v>
      </c>
      <c r="C667" s="146">
        <v>24.0</v>
      </c>
      <c r="D667" s="146">
        <v>23.0</v>
      </c>
      <c r="E667" s="146">
        <v>4.0</v>
      </c>
      <c r="F667" s="146">
        <v>5.0</v>
      </c>
      <c r="G667" s="147" t="str">
        <f>ifna(VLookup(S667,Shiny!B:C, 2, 0),"")</f>
        <v/>
      </c>
      <c r="H667" s="159" t="s">
        <v>694</v>
      </c>
      <c r="I667" s="160">
        <v>569.0</v>
      </c>
      <c r="J667" s="151">
        <f>IFNA(VLOOKUP(S667,'Imported Index'!C:D,2,0),1)</f>
        <v>1</v>
      </c>
      <c r="K667" s="148"/>
      <c r="L667" s="148"/>
      <c r="M667" s="147"/>
      <c r="N667" s="147"/>
      <c r="O667" s="148">
        <f>ifna(VLookup(H667, SwSh!A:B, 2, 0),"")</f>
        <v>158</v>
      </c>
      <c r="P667" s="152"/>
      <c r="Q667" s="148" t="str">
        <f>ifna(VLookup(H667, PLA!A:C, 3, 0),"")</f>
        <v/>
      </c>
      <c r="R667" s="148" t="str">
        <f>ifna(VLookup(H667, Sv!A:B, 2, 0),"")</f>
        <v/>
      </c>
      <c r="S667" s="147" t="str">
        <f t="shared" si="2"/>
        <v>garbodor</v>
      </c>
    </row>
    <row r="668" ht="31.5" customHeight="1">
      <c r="A668" s="85">
        <v>667.0</v>
      </c>
      <c r="B668" s="85">
        <v>1.0</v>
      </c>
      <c r="C668" s="85">
        <v>24.0</v>
      </c>
      <c r="D668" s="85">
        <v>24.0</v>
      </c>
      <c r="E668" s="85">
        <v>4.0</v>
      </c>
      <c r="F668" s="85">
        <v>6.0</v>
      </c>
      <c r="G668" s="42" t="str">
        <f>ifna(VLookup(S668,Shiny!B:C, 2, 0),"")</f>
        <v/>
      </c>
      <c r="H668" s="154" t="s">
        <v>695</v>
      </c>
      <c r="I668" s="155">
        <v>570.0</v>
      </c>
      <c r="J668" s="156">
        <f>IFNA(VLOOKUP(S668,'Imported Index'!C:D,2,0),1)</f>
        <v>1</v>
      </c>
      <c r="K668" s="156"/>
      <c r="L668" s="157" t="s">
        <v>90</v>
      </c>
      <c r="M668" s="42"/>
      <c r="N668" s="42"/>
      <c r="O668" s="157">
        <f>ifna(VLookup(H668, SwSh!A:B, 2, 0),"")</f>
        <v>87</v>
      </c>
      <c r="P668" s="162"/>
      <c r="Q668" s="157">
        <f>ifna(VLookup(H668, PLA!A:C, 3, 0),"")</f>
        <v>219</v>
      </c>
      <c r="R668" s="157">
        <f>ifna(VLookup(H668, Sv!A:B, 2, 0),"")</f>
        <v>228</v>
      </c>
      <c r="S668" s="42" t="str">
        <f t="shared" si="2"/>
        <v>zorua</v>
      </c>
    </row>
    <row r="669" ht="31.5" customHeight="1">
      <c r="A669" s="146">
        <v>668.0</v>
      </c>
      <c r="B669" s="146">
        <v>1.0</v>
      </c>
      <c r="C669" s="146">
        <v>24.0</v>
      </c>
      <c r="D669" s="146">
        <v>25.0</v>
      </c>
      <c r="E669" s="146">
        <v>5.0</v>
      </c>
      <c r="F669" s="146">
        <v>1.0</v>
      </c>
      <c r="G669" s="147" t="str">
        <f>ifna(VLookup(S669,Shiny!B:C, 2, 0),"")</f>
        <v/>
      </c>
      <c r="H669" s="159" t="s">
        <v>695</v>
      </c>
      <c r="I669" s="160">
        <v>570.0</v>
      </c>
      <c r="J669" s="151">
        <f>IFNA(VLOOKUP(S669,'Imported Index'!C:D,2,0),1)</f>
        <v>1</v>
      </c>
      <c r="K669" s="151"/>
      <c r="L669" s="148" t="s">
        <v>132</v>
      </c>
      <c r="M669" s="146">
        <v>-1.0</v>
      </c>
      <c r="N669" s="147"/>
      <c r="O669" s="148"/>
      <c r="P669" s="152"/>
      <c r="Q669" s="148">
        <f>ifna(VLookup(H669, PLA!A:C, 3, 0),"")</f>
        <v>219</v>
      </c>
      <c r="R669" s="148">
        <f>ifna(VLookup(H669, Sv!A:B, 2, 0),"")</f>
        <v>228</v>
      </c>
      <c r="S669" s="147" t="str">
        <f t="shared" si="2"/>
        <v>zorua-1</v>
      </c>
    </row>
    <row r="670" ht="31.5" customHeight="1">
      <c r="A670" s="85">
        <v>669.0</v>
      </c>
      <c r="B670" s="85">
        <v>1.0</v>
      </c>
      <c r="C670" s="85">
        <v>24.0</v>
      </c>
      <c r="D670" s="85">
        <v>26.0</v>
      </c>
      <c r="E670" s="85">
        <v>5.0</v>
      </c>
      <c r="F670" s="85">
        <v>2.0</v>
      </c>
      <c r="G670" s="42" t="str">
        <f>ifna(VLookup(S670,Shiny!B:C, 2, 0),"")</f>
        <v/>
      </c>
      <c r="H670" s="154" t="s">
        <v>696</v>
      </c>
      <c r="I670" s="155">
        <v>571.0</v>
      </c>
      <c r="J670" s="156">
        <f>IFNA(VLOOKUP(S670,'Imported Index'!C:D,2,0),1)</f>
        <v>1</v>
      </c>
      <c r="K670" s="156"/>
      <c r="L670" s="157" t="s">
        <v>90</v>
      </c>
      <c r="M670" s="42"/>
      <c r="N670" s="42"/>
      <c r="O670" s="157">
        <f>ifna(VLookup(H670, SwSh!A:B, 2, 0),"")</f>
        <v>88</v>
      </c>
      <c r="P670" s="162"/>
      <c r="Q670" s="157">
        <f>ifna(VLookup(H670, PLA!A:C, 3, 0),"")</f>
        <v>220</v>
      </c>
      <c r="R670" s="157">
        <f>ifna(VLookup(H670, Sv!A:B, 2, 0),"")</f>
        <v>229</v>
      </c>
      <c r="S670" s="42" t="str">
        <f t="shared" si="2"/>
        <v>zoroark</v>
      </c>
    </row>
    <row r="671" ht="31.5" customHeight="1">
      <c r="A671" s="146">
        <v>670.0</v>
      </c>
      <c r="B671" s="146">
        <v>1.0</v>
      </c>
      <c r="C671" s="146">
        <v>24.0</v>
      </c>
      <c r="D671" s="146">
        <v>27.0</v>
      </c>
      <c r="E671" s="146">
        <v>5.0</v>
      </c>
      <c r="F671" s="146">
        <v>3.0</v>
      </c>
      <c r="G671" s="147" t="str">
        <f>ifna(VLookup(S671,Shiny!B:C, 2, 0),"")</f>
        <v/>
      </c>
      <c r="H671" s="159" t="s">
        <v>696</v>
      </c>
      <c r="I671" s="160">
        <v>571.0</v>
      </c>
      <c r="J671" s="151">
        <f>IFNA(VLOOKUP(S671,'Imported Index'!C:D,2,0),1)</f>
        <v>1</v>
      </c>
      <c r="K671" s="151"/>
      <c r="L671" s="148" t="s">
        <v>132</v>
      </c>
      <c r="M671" s="146">
        <v>-1.0</v>
      </c>
      <c r="N671" s="147"/>
      <c r="O671" s="148"/>
      <c r="P671" s="152"/>
      <c r="Q671" s="148">
        <f>ifna(VLookup(H671, PLA!A:C, 3, 0),"")</f>
        <v>220</v>
      </c>
      <c r="R671" s="148">
        <f>ifna(VLookup(H671, Sv!A:B, 2, 0),"")</f>
        <v>229</v>
      </c>
      <c r="S671" s="147" t="str">
        <f t="shared" si="2"/>
        <v>zoroark-1</v>
      </c>
    </row>
    <row r="672" ht="31.5" customHeight="1">
      <c r="A672" s="85">
        <v>671.0</v>
      </c>
      <c r="B672" s="85">
        <v>1.0</v>
      </c>
      <c r="C672" s="85">
        <v>24.0</v>
      </c>
      <c r="D672" s="85">
        <v>28.0</v>
      </c>
      <c r="E672" s="85">
        <v>5.0</v>
      </c>
      <c r="F672" s="85">
        <v>4.0</v>
      </c>
      <c r="G672" s="42" t="str">
        <f>ifna(VLookup(S672,Shiny!B:C, 2, 0),"")</f>
        <v/>
      </c>
      <c r="H672" s="154" t="s">
        <v>697</v>
      </c>
      <c r="I672" s="155">
        <v>572.0</v>
      </c>
      <c r="J672" s="156">
        <f>IFNA(VLOOKUP(S672,'Imported Index'!C:D,2,0),1)</f>
        <v>1</v>
      </c>
      <c r="K672" s="157"/>
      <c r="L672" s="157"/>
      <c r="M672" s="42"/>
      <c r="N672" s="42"/>
      <c r="O672" s="157">
        <f>ifna(VLookup(H672, SwSh!A:B, 2, 0),"")</f>
        <v>50</v>
      </c>
      <c r="P672" s="162"/>
      <c r="Q672" s="157" t="str">
        <f>ifna(VLookup(H672, PLA!A:C, 3, 0),"")</f>
        <v/>
      </c>
      <c r="R672" s="157" t="str">
        <f>ifna(VLookup(H672, Sv!A:B, 2, 0),"")</f>
        <v>I?</v>
      </c>
      <c r="S672" s="42" t="str">
        <f t="shared" si="2"/>
        <v>minccino</v>
      </c>
    </row>
    <row r="673" ht="31.5" customHeight="1">
      <c r="A673" s="146">
        <v>672.0</v>
      </c>
      <c r="B673" s="146">
        <v>1.0</v>
      </c>
      <c r="C673" s="146">
        <v>24.0</v>
      </c>
      <c r="D673" s="146">
        <v>29.0</v>
      </c>
      <c r="E673" s="146">
        <v>5.0</v>
      </c>
      <c r="F673" s="146">
        <v>5.0</v>
      </c>
      <c r="G673" s="147" t="str">
        <f>ifna(VLookup(S673,Shiny!B:C, 2, 0),"")</f>
        <v/>
      </c>
      <c r="H673" s="159" t="s">
        <v>698</v>
      </c>
      <c r="I673" s="160">
        <v>573.0</v>
      </c>
      <c r="J673" s="151">
        <f>IFNA(VLOOKUP(S673,'Imported Index'!C:D,2,0),1)</f>
        <v>1</v>
      </c>
      <c r="K673" s="148"/>
      <c r="L673" s="148"/>
      <c r="M673" s="147"/>
      <c r="N673" s="147"/>
      <c r="O673" s="148">
        <f>ifna(VLookup(H673, SwSh!A:B, 2, 0),"")</f>
        <v>51</v>
      </c>
      <c r="P673" s="152"/>
      <c r="Q673" s="148" t="str">
        <f>ifna(VLookup(H673, PLA!A:C, 3, 0),"")</f>
        <v/>
      </c>
      <c r="R673" s="148" t="str">
        <f>ifna(VLookup(H673, Sv!A:B, 2, 0),"")</f>
        <v>I?</v>
      </c>
      <c r="S673" s="147" t="str">
        <f t="shared" si="2"/>
        <v>cinccino</v>
      </c>
    </row>
    <row r="674" ht="31.5" customHeight="1">
      <c r="A674" s="85">
        <v>673.0</v>
      </c>
      <c r="B674" s="85">
        <v>1.0</v>
      </c>
      <c r="C674" s="85">
        <v>24.0</v>
      </c>
      <c r="D674" s="85">
        <v>30.0</v>
      </c>
      <c r="E674" s="85">
        <v>5.0</v>
      </c>
      <c r="F674" s="85">
        <v>6.0</v>
      </c>
      <c r="G674" s="42" t="str">
        <f>ifna(VLookup(S674,Shiny!B:C, 2, 0),"")</f>
        <v/>
      </c>
      <c r="H674" s="154" t="s">
        <v>699</v>
      </c>
      <c r="I674" s="155">
        <v>574.0</v>
      </c>
      <c r="J674" s="156">
        <f>IFNA(VLOOKUP(S674,'Imported Index'!C:D,2,0),1)</f>
        <v>1</v>
      </c>
      <c r="K674" s="156"/>
      <c r="L674" s="157"/>
      <c r="M674" s="42"/>
      <c r="N674" s="42"/>
      <c r="O674" s="157">
        <f>ifna(VLookup(H674, SwSh!A:B, 2, 0),"")</f>
        <v>51</v>
      </c>
      <c r="P674" s="162"/>
      <c r="Q674" s="157" t="str">
        <f>ifna(VLookup(H674, PLA!A:C, 3, 0),"")</f>
        <v/>
      </c>
      <c r="R674" s="157">
        <f>ifna(VLookup(H674, Sv!A:B, 2, 0),"")</f>
        <v>234</v>
      </c>
      <c r="S674" s="42" t="str">
        <f t="shared" si="2"/>
        <v>gothita</v>
      </c>
    </row>
    <row r="675" ht="31.5" customHeight="1">
      <c r="A675" s="146">
        <v>674.0</v>
      </c>
      <c r="B675" s="146">
        <v>1.0</v>
      </c>
      <c r="C675" s="146">
        <v>25.0</v>
      </c>
      <c r="D675" s="146">
        <v>1.0</v>
      </c>
      <c r="E675" s="146">
        <v>1.0</v>
      </c>
      <c r="F675" s="146">
        <v>1.0</v>
      </c>
      <c r="G675" s="147" t="str">
        <f>ifna(VLookup(S675,Shiny!B:C, 2, 0),"")</f>
        <v/>
      </c>
      <c r="H675" s="159" t="s">
        <v>700</v>
      </c>
      <c r="I675" s="160">
        <v>575.0</v>
      </c>
      <c r="J675" s="151">
        <f>IFNA(VLOOKUP(S675,'Imported Index'!C:D,2,0),1)</f>
        <v>1</v>
      </c>
      <c r="K675" s="151"/>
      <c r="L675" s="148"/>
      <c r="M675" s="147"/>
      <c r="N675" s="147"/>
      <c r="O675" s="148">
        <f>ifna(VLookup(H675, SwSh!A:B, 2, 0),"")</f>
        <v>52</v>
      </c>
      <c r="P675" s="152"/>
      <c r="Q675" s="148" t="str">
        <f>ifna(VLookup(H675, PLA!A:C, 3, 0),"")</f>
        <v/>
      </c>
      <c r="R675" s="148">
        <f>ifna(VLookup(H675, Sv!A:B, 2, 0),"")</f>
        <v>235</v>
      </c>
      <c r="S675" s="147" t="str">
        <f t="shared" si="2"/>
        <v>gothorita</v>
      </c>
    </row>
    <row r="676" ht="31.5" customHeight="1">
      <c r="A676" s="85">
        <v>675.0</v>
      </c>
      <c r="B676" s="85">
        <v>1.0</v>
      </c>
      <c r="C676" s="85">
        <v>25.0</v>
      </c>
      <c r="D676" s="85">
        <v>2.0</v>
      </c>
      <c r="E676" s="85">
        <v>1.0</v>
      </c>
      <c r="F676" s="85">
        <v>2.0</v>
      </c>
      <c r="G676" s="42" t="str">
        <f>ifna(VLookup(S676,Shiny!B:C, 2, 0),"")</f>
        <v/>
      </c>
      <c r="H676" s="154" t="s">
        <v>701</v>
      </c>
      <c r="I676" s="155">
        <v>576.0</v>
      </c>
      <c r="J676" s="156">
        <f>IFNA(VLOOKUP(S676,'Imported Index'!C:D,2,0),1)</f>
        <v>1</v>
      </c>
      <c r="K676" s="156"/>
      <c r="L676" s="157"/>
      <c r="M676" s="42"/>
      <c r="N676" s="42"/>
      <c r="O676" s="157">
        <f>ifna(VLookup(H676, SwSh!A:B, 2, 0),"")</f>
        <v>53</v>
      </c>
      <c r="P676" s="162"/>
      <c r="Q676" s="157" t="str">
        <f>ifna(VLookup(H676, PLA!A:C, 3, 0),"")</f>
        <v/>
      </c>
      <c r="R676" s="157">
        <f>ifna(VLookup(H676, Sv!A:B, 2, 0),"")</f>
        <v>236</v>
      </c>
      <c r="S676" s="42" t="str">
        <f t="shared" si="2"/>
        <v>gothitelle</v>
      </c>
    </row>
    <row r="677" ht="31.5" customHeight="1">
      <c r="A677" s="146">
        <v>676.0</v>
      </c>
      <c r="B677" s="146">
        <v>1.0</v>
      </c>
      <c r="C677" s="146">
        <v>25.0</v>
      </c>
      <c r="D677" s="146">
        <v>3.0</v>
      </c>
      <c r="E677" s="146">
        <v>1.0</v>
      </c>
      <c r="F677" s="146">
        <v>3.0</v>
      </c>
      <c r="G677" s="147" t="str">
        <f>ifna(VLookup(S677,Shiny!B:C, 2, 0),"")</f>
        <v/>
      </c>
      <c r="H677" s="159" t="s">
        <v>702</v>
      </c>
      <c r="I677" s="160">
        <v>577.0</v>
      </c>
      <c r="J677" s="151">
        <f>IFNA(VLOOKUP(S677,'Imported Index'!C:D,2,0),1)</f>
        <v>1</v>
      </c>
      <c r="K677" s="148"/>
      <c r="L677" s="148"/>
      <c r="M677" s="147"/>
      <c r="N677" s="147"/>
      <c r="O677" s="148">
        <f>ifna(VLookup(H677, SwSh!A:B, 2, 0),"")</f>
        <v>54</v>
      </c>
      <c r="P677" s="152"/>
      <c r="Q677" s="148" t="str">
        <f>ifna(VLookup(H677, PLA!A:C, 3, 0),"")</f>
        <v/>
      </c>
      <c r="R677" s="148" t="str">
        <f>ifna(VLookup(H677, Sv!A:B, 2, 0),"")</f>
        <v>I?</v>
      </c>
      <c r="S677" s="147" t="str">
        <f t="shared" si="2"/>
        <v>solosis</v>
      </c>
    </row>
    <row r="678" ht="31.5" customHeight="1">
      <c r="A678" s="85">
        <v>677.0</v>
      </c>
      <c r="B678" s="85">
        <v>1.0</v>
      </c>
      <c r="C678" s="85">
        <v>25.0</v>
      </c>
      <c r="D678" s="85">
        <v>4.0</v>
      </c>
      <c r="E678" s="85">
        <v>1.0</v>
      </c>
      <c r="F678" s="85">
        <v>4.0</v>
      </c>
      <c r="G678" s="42" t="str">
        <f>ifna(VLookup(S678,Shiny!B:C, 2, 0),"")</f>
        <v/>
      </c>
      <c r="H678" s="154" t="s">
        <v>703</v>
      </c>
      <c r="I678" s="155">
        <v>578.0</v>
      </c>
      <c r="J678" s="156">
        <f>IFNA(VLOOKUP(S678,'Imported Index'!C:D,2,0),1)</f>
        <v>1</v>
      </c>
      <c r="K678" s="157"/>
      <c r="L678" s="157"/>
      <c r="M678" s="42"/>
      <c r="N678" s="42"/>
      <c r="O678" s="157">
        <f>ifna(VLookup(H678, SwSh!A:B, 2, 0),"")</f>
        <v>55</v>
      </c>
      <c r="P678" s="162"/>
      <c r="Q678" s="157" t="str">
        <f>ifna(VLookup(H678, PLA!A:C, 3, 0),"")</f>
        <v/>
      </c>
      <c r="R678" s="157" t="str">
        <f>ifna(VLookup(H678, Sv!A:B, 2, 0),"")</f>
        <v>I?</v>
      </c>
      <c r="S678" s="42" t="str">
        <f t="shared" si="2"/>
        <v>duosion</v>
      </c>
    </row>
    <row r="679" ht="31.5" customHeight="1">
      <c r="A679" s="146">
        <v>678.0</v>
      </c>
      <c r="B679" s="146">
        <v>1.0</v>
      </c>
      <c r="C679" s="146">
        <v>25.0</v>
      </c>
      <c r="D679" s="146">
        <v>5.0</v>
      </c>
      <c r="E679" s="146">
        <v>1.0</v>
      </c>
      <c r="F679" s="146">
        <v>5.0</v>
      </c>
      <c r="G679" s="147" t="str">
        <f>ifna(VLookup(S679,Shiny!B:C, 2, 0),"")</f>
        <v/>
      </c>
      <c r="H679" s="159" t="s">
        <v>704</v>
      </c>
      <c r="I679" s="160">
        <v>579.0</v>
      </c>
      <c r="J679" s="151">
        <f>IFNA(VLOOKUP(S679,'Imported Index'!C:D,2,0),1)</f>
        <v>1</v>
      </c>
      <c r="K679" s="148"/>
      <c r="L679" s="148"/>
      <c r="M679" s="147"/>
      <c r="N679" s="147"/>
      <c r="O679" s="148">
        <f>ifna(VLookup(H679, SwSh!A:B, 2, 0),"")</f>
        <v>56</v>
      </c>
      <c r="P679" s="152"/>
      <c r="Q679" s="148" t="str">
        <f>ifna(VLookup(H679, PLA!A:C, 3, 0),"")</f>
        <v/>
      </c>
      <c r="R679" s="148" t="str">
        <f>ifna(VLookup(H679, Sv!A:B, 2, 0),"")</f>
        <v>I?</v>
      </c>
      <c r="S679" s="147" t="str">
        <f t="shared" si="2"/>
        <v>reuniclus</v>
      </c>
    </row>
    <row r="680" ht="31.5" customHeight="1">
      <c r="A680" s="85">
        <v>679.0</v>
      </c>
      <c r="B680" s="85">
        <v>1.0</v>
      </c>
      <c r="C680" s="85">
        <v>25.0</v>
      </c>
      <c r="D680" s="85">
        <v>6.0</v>
      </c>
      <c r="E680" s="85">
        <v>1.0</v>
      </c>
      <c r="F680" s="85">
        <v>6.0</v>
      </c>
      <c r="G680" s="42" t="str">
        <f>ifna(VLookup(S680,Shiny!B:C, 2, 0),"")</f>
        <v/>
      </c>
      <c r="H680" s="154" t="s">
        <v>705</v>
      </c>
      <c r="I680" s="155">
        <v>580.0</v>
      </c>
      <c r="J680" s="156">
        <f>IFNA(VLOOKUP(S680,'Imported Index'!C:D,2,0),1)</f>
        <v>1</v>
      </c>
      <c r="K680" s="157"/>
      <c r="L680" s="157"/>
      <c r="M680" s="42"/>
      <c r="N680" s="42"/>
      <c r="O680" s="157" t="str">
        <f>ifna(VLookup(H680, SwSh!A:B, 2, 0),"")</f>
        <v/>
      </c>
      <c r="P680" s="162"/>
      <c r="Q680" s="157" t="str">
        <f>ifna(VLookup(H680, PLA!A:C, 3, 0),"")</f>
        <v/>
      </c>
      <c r="R680" s="157" t="str">
        <f>ifna(VLookup(H680, Sv!A:B, 2, 0),"")</f>
        <v>K181</v>
      </c>
      <c r="S680" s="42" t="str">
        <f t="shared" si="2"/>
        <v>ducklett</v>
      </c>
    </row>
    <row r="681" ht="31.5" customHeight="1">
      <c r="A681" s="146">
        <v>680.0</v>
      </c>
      <c r="B681" s="146">
        <v>1.0</v>
      </c>
      <c r="C681" s="146">
        <v>25.0</v>
      </c>
      <c r="D681" s="146">
        <v>7.0</v>
      </c>
      <c r="E681" s="146">
        <v>2.0</v>
      </c>
      <c r="F681" s="146">
        <v>1.0</v>
      </c>
      <c r="G681" s="147" t="str">
        <f>ifna(VLookup(S681,Shiny!B:C, 2, 0),"")</f>
        <v/>
      </c>
      <c r="H681" s="159" t="s">
        <v>706</v>
      </c>
      <c r="I681" s="160">
        <v>581.0</v>
      </c>
      <c r="J681" s="151">
        <f>IFNA(VLOOKUP(S681,'Imported Index'!C:D,2,0),1)</f>
        <v>1</v>
      </c>
      <c r="K681" s="148"/>
      <c r="L681" s="148"/>
      <c r="M681" s="147"/>
      <c r="N681" s="147"/>
      <c r="O681" s="148" t="str">
        <f>ifna(VLookup(H681, SwSh!A:B, 2, 0),"")</f>
        <v/>
      </c>
      <c r="P681" s="152"/>
      <c r="Q681" s="148" t="str">
        <f>ifna(VLookup(H681, PLA!A:C, 3, 0),"")</f>
        <v/>
      </c>
      <c r="R681" s="148" t="str">
        <f>ifna(VLookup(H681, Sv!A:B, 2, 0),"")</f>
        <v>K182</v>
      </c>
      <c r="S681" s="147" t="str">
        <f t="shared" si="2"/>
        <v>swanna</v>
      </c>
    </row>
    <row r="682" ht="31.5" customHeight="1">
      <c r="A682" s="85">
        <v>681.0</v>
      </c>
      <c r="B682" s="85">
        <v>1.0</v>
      </c>
      <c r="C682" s="85">
        <v>25.0</v>
      </c>
      <c r="D682" s="85">
        <v>8.0</v>
      </c>
      <c r="E682" s="85">
        <v>2.0</v>
      </c>
      <c r="F682" s="85">
        <v>2.0</v>
      </c>
      <c r="G682" s="42" t="str">
        <f>ifna(VLookup(S682,Shiny!B:C, 2, 0),"")</f>
        <v/>
      </c>
      <c r="H682" s="154" t="s">
        <v>707</v>
      </c>
      <c r="I682" s="155">
        <v>582.0</v>
      </c>
      <c r="J682" s="156">
        <f>IFNA(VLOOKUP(S682,'Imported Index'!C:D,2,0),1)</f>
        <v>1</v>
      </c>
      <c r="K682" s="157"/>
      <c r="L682" s="157"/>
      <c r="M682" s="42"/>
      <c r="N682" s="42"/>
      <c r="O682" s="157">
        <f>ifna(VLookup(H682, SwSh!A:B, 2, 0),"")</f>
        <v>22</v>
      </c>
      <c r="P682" s="162"/>
      <c r="Q682" s="157" t="str">
        <f>ifna(VLookup(H682, PLA!A:C, 3, 0),"")</f>
        <v/>
      </c>
      <c r="R682" s="157" t="str">
        <f>ifna(VLookup(H682, Sv!A:B, 2, 0),"")</f>
        <v/>
      </c>
      <c r="S682" s="42" t="str">
        <f t="shared" si="2"/>
        <v>vanillite</v>
      </c>
    </row>
    <row r="683" ht="31.5" customHeight="1">
      <c r="A683" s="146">
        <v>682.0</v>
      </c>
      <c r="B683" s="146">
        <v>1.0</v>
      </c>
      <c r="C683" s="146">
        <v>25.0</v>
      </c>
      <c r="D683" s="146">
        <v>9.0</v>
      </c>
      <c r="E683" s="146">
        <v>2.0</v>
      </c>
      <c r="F683" s="146">
        <v>3.0</v>
      </c>
      <c r="G683" s="147" t="str">
        <f>ifna(VLookup(S683,Shiny!B:C, 2, 0),"")</f>
        <v/>
      </c>
      <c r="H683" s="159" t="s">
        <v>708</v>
      </c>
      <c r="I683" s="160">
        <v>583.0</v>
      </c>
      <c r="J683" s="151">
        <f>IFNA(VLOOKUP(S683,'Imported Index'!C:D,2,0),1)</f>
        <v>1</v>
      </c>
      <c r="K683" s="148"/>
      <c r="L683" s="148"/>
      <c r="M683" s="147"/>
      <c r="N683" s="147"/>
      <c r="O683" s="148">
        <f>ifna(VLookup(H683, SwSh!A:B, 2, 0),"")</f>
        <v>23</v>
      </c>
      <c r="P683" s="152"/>
      <c r="Q683" s="148" t="str">
        <f>ifna(VLookup(H683, PLA!A:C, 3, 0),"")</f>
        <v/>
      </c>
      <c r="R683" s="148" t="str">
        <f>ifna(VLookup(H683, Sv!A:B, 2, 0),"")</f>
        <v/>
      </c>
      <c r="S683" s="147" t="str">
        <f t="shared" si="2"/>
        <v>vanillish</v>
      </c>
    </row>
    <row r="684" ht="31.5" customHeight="1">
      <c r="A684" s="85">
        <v>683.0</v>
      </c>
      <c r="B684" s="85">
        <v>1.0</v>
      </c>
      <c r="C684" s="85">
        <v>25.0</v>
      </c>
      <c r="D684" s="85">
        <v>10.0</v>
      </c>
      <c r="E684" s="85">
        <v>2.0</v>
      </c>
      <c r="F684" s="85">
        <v>4.0</v>
      </c>
      <c r="G684" s="42" t="str">
        <f>ifna(VLookup(S684,Shiny!B:C, 2, 0),"")</f>
        <v/>
      </c>
      <c r="H684" s="154" t="s">
        <v>709</v>
      </c>
      <c r="I684" s="155">
        <v>584.0</v>
      </c>
      <c r="J684" s="156">
        <f>IFNA(VLOOKUP(S684,'Imported Index'!C:D,2,0),1)</f>
        <v>1</v>
      </c>
      <c r="K684" s="157"/>
      <c r="L684" s="157"/>
      <c r="M684" s="42"/>
      <c r="N684" s="42"/>
      <c r="O684" s="157">
        <f>ifna(VLookup(H684, SwSh!A:B, 2, 0),"")</f>
        <v>24</v>
      </c>
      <c r="P684" s="162"/>
      <c r="Q684" s="157" t="str">
        <f>ifna(VLookup(H684, PLA!A:C, 3, 0),"")</f>
        <v/>
      </c>
      <c r="R684" s="157" t="str">
        <f>ifna(VLookup(H684, Sv!A:B, 2, 0),"")</f>
        <v/>
      </c>
      <c r="S684" s="42" t="str">
        <f t="shared" si="2"/>
        <v>vanilluxe</v>
      </c>
    </row>
    <row r="685" ht="31.5" customHeight="1">
      <c r="A685" s="146">
        <v>684.0</v>
      </c>
      <c r="B685" s="146">
        <v>1.0</v>
      </c>
      <c r="C685" s="146">
        <v>25.0</v>
      </c>
      <c r="D685" s="146">
        <v>11.0</v>
      </c>
      <c r="E685" s="146">
        <v>2.0</v>
      </c>
      <c r="F685" s="146">
        <v>5.0</v>
      </c>
      <c r="G685" s="147" t="str">
        <f>ifna(VLookup(S685,Shiny!B:C, 2, 0),"")</f>
        <v/>
      </c>
      <c r="H685" s="159" t="s">
        <v>710</v>
      </c>
      <c r="I685" s="160">
        <v>585.0</v>
      </c>
      <c r="J685" s="151">
        <f>IFNA(VLOOKUP(S685,'Imported Index'!C:D,2,0),1)</f>
        <v>1</v>
      </c>
      <c r="K685" s="151"/>
      <c r="L685" s="148" t="s">
        <v>711</v>
      </c>
      <c r="M685" s="147"/>
      <c r="N685" s="147"/>
      <c r="O685" s="148" t="str">
        <f>ifna(VLookup(H685, SwSh!A:B, 2, 0),"")</f>
        <v/>
      </c>
      <c r="P685" s="152"/>
      <c r="Q685" s="148" t="str">
        <f>ifna(VLookup(H685, PLA!A:C, 3, 0),"")</f>
        <v/>
      </c>
      <c r="R685" s="148">
        <f>ifna(VLookup(H685, Sv!A:B, 2, 0),"")</f>
        <v>190</v>
      </c>
      <c r="S685" s="147" t="str">
        <f t="shared" si="2"/>
        <v>deerling</v>
      </c>
    </row>
    <row r="686" ht="31.5" customHeight="1">
      <c r="A686" s="85">
        <v>685.0</v>
      </c>
      <c r="B686" s="85">
        <v>1.0</v>
      </c>
      <c r="C686" s="85">
        <v>25.0</v>
      </c>
      <c r="D686" s="85">
        <v>12.0</v>
      </c>
      <c r="E686" s="85">
        <v>2.0</v>
      </c>
      <c r="F686" s="85">
        <v>6.0</v>
      </c>
      <c r="G686" s="42" t="str">
        <f>ifna(VLookup(S686,Shiny!B:C, 2, 0),"")</f>
        <v/>
      </c>
      <c r="H686" s="154" t="s">
        <v>710</v>
      </c>
      <c r="I686" s="155">
        <v>585.0</v>
      </c>
      <c r="J686" s="156">
        <f>IFNA(VLOOKUP(S686,'Imported Index'!C:D,2,0),1)</f>
        <v>1</v>
      </c>
      <c r="K686" s="156"/>
      <c r="L686" s="157" t="s">
        <v>712</v>
      </c>
      <c r="M686" s="85">
        <v>-1.0</v>
      </c>
      <c r="N686" s="42"/>
      <c r="O686" s="157" t="str">
        <f>ifna(VLookup(H686, SwSh!A:B, 2, 0),"")</f>
        <v/>
      </c>
      <c r="P686" s="162"/>
      <c r="Q686" s="157" t="str">
        <f>ifna(VLookup(H686, PLA!A:C, 3, 0),"")</f>
        <v/>
      </c>
      <c r="R686" s="157">
        <f>ifna(VLookup(H686, Sv!A:B, 2, 0),"")</f>
        <v>190</v>
      </c>
      <c r="S686" s="42" t="str">
        <f t="shared" si="2"/>
        <v>deerling-1</v>
      </c>
    </row>
    <row r="687" ht="31.5" customHeight="1">
      <c r="A687" s="146">
        <v>686.0</v>
      </c>
      <c r="B687" s="146">
        <v>1.0</v>
      </c>
      <c r="C687" s="146">
        <v>25.0</v>
      </c>
      <c r="D687" s="146">
        <v>13.0</v>
      </c>
      <c r="E687" s="146">
        <v>3.0</v>
      </c>
      <c r="F687" s="146">
        <v>1.0</v>
      </c>
      <c r="G687" s="147" t="str">
        <f>ifna(VLookup(S687,Shiny!B:C, 2, 0),"")</f>
        <v/>
      </c>
      <c r="H687" s="159" t="s">
        <v>710</v>
      </c>
      <c r="I687" s="160">
        <v>585.0</v>
      </c>
      <c r="J687" s="151">
        <f>IFNA(VLOOKUP(S687,'Imported Index'!C:D,2,0),1)</f>
        <v>1</v>
      </c>
      <c r="K687" s="151"/>
      <c r="L687" s="148" t="s">
        <v>713</v>
      </c>
      <c r="M687" s="146">
        <v>-2.0</v>
      </c>
      <c r="N687" s="147"/>
      <c r="O687" s="148" t="str">
        <f>ifna(VLookup(H687, SwSh!A:B, 2, 0),"")</f>
        <v/>
      </c>
      <c r="P687" s="152"/>
      <c r="Q687" s="148" t="str">
        <f>ifna(VLookup(H687, PLA!A:C, 3, 0),"")</f>
        <v/>
      </c>
      <c r="R687" s="148">
        <f>ifna(VLookup(H687, Sv!A:B, 2, 0),"")</f>
        <v>190</v>
      </c>
      <c r="S687" s="147" t="str">
        <f t="shared" si="2"/>
        <v>deerling-2</v>
      </c>
    </row>
    <row r="688" ht="31.5" customHeight="1">
      <c r="A688" s="85">
        <v>687.0</v>
      </c>
      <c r="B688" s="85">
        <v>1.0</v>
      </c>
      <c r="C688" s="85">
        <v>25.0</v>
      </c>
      <c r="D688" s="85">
        <v>14.0</v>
      </c>
      <c r="E688" s="85">
        <v>3.0</v>
      </c>
      <c r="F688" s="85">
        <v>2.0</v>
      </c>
      <c r="G688" s="42" t="str">
        <f>ifna(VLookup(S688,Shiny!B:C, 2, 0),"")</f>
        <v/>
      </c>
      <c r="H688" s="154" t="s">
        <v>710</v>
      </c>
      <c r="I688" s="155">
        <v>585.0</v>
      </c>
      <c r="J688" s="156">
        <f>IFNA(VLOOKUP(S688,'Imported Index'!C:D,2,0),1)</f>
        <v>1</v>
      </c>
      <c r="K688" s="156"/>
      <c r="L688" s="157" t="s">
        <v>714</v>
      </c>
      <c r="M688" s="85">
        <v>-3.0</v>
      </c>
      <c r="N688" s="42"/>
      <c r="O688" s="157" t="str">
        <f>ifna(VLookup(H688, SwSh!A:B, 2, 0),"")</f>
        <v/>
      </c>
      <c r="P688" s="162"/>
      <c r="Q688" s="157" t="str">
        <f>ifna(VLookup(H688, PLA!A:C, 3, 0),"")</f>
        <v/>
      </c>
      <c r="R688" s="157">
        <f>ifna(VLookup(H688, Sv!A:B, 2, 0),"")</f>
        <v>190</v>
      </c>
      <c r="S688" s="42" t="str">
        <f t="shared" si="2"/>
        <v>deerling-3</v>
      </c>
    </row>
    <row r="689" ht="31.5" customHeight="1">
      <c r="A689" s="146">
        <v>688.0</v>
      </c>
      <c r="B689" s="146">
        <v>1.0</v>
      </c>
      <c r="C689" s="146">
        <v>25.0</v>
      </c>
      <c r="D689" s="146">
        <v>15.0</v>
      </c>
      <c r="E689" s="146">
        <v>3.0</v>
      </c>
      <c r="F689" s="146">
        <v>3.0</v>
      </c>
      <c r="G689" s="147" t="str">
        <f>ifna(VLookup(S689,Shiny!B:C, 2, 0),"")</f>
        <v/>
      </c>
      <c r="H689" s="159" t="s">
        <v>715</v>
      </c>
      <c r="I689" s="160">
        <v>586.0</v>
      </c>
      <c r="J689" s="151">
        <f>IFNA(VLOOKUP(S689,'Imported Index'!C:D,2,0),1)</f>
        <v>1</v>
      </c>
      <c r="K689" s="151"/>
      <c r="L689" s="148" t="s">
        <v>711</v>
      </c>
      <c r="M689" s="147"/>
      <c r="N689" s="147"/>
      <c r="O689" s="148" t="str">
        <f>ifna(VLookup(H689, SwSh!A:B, 2, 0),"")</f>
        <v/>
      </c>
      <c r="P689" s="152"/>
      <c r="Q689" s="148" t="str">
        <f>ifna(VLookup(H689, PLA!A:C, 3, 0),"")</f>
        <v/>
      </c>
      <c r="R689" s="148">
        <f>ifna(VLookup(H689, Sv!A:B, 2, 0),"")</f>
        <v>191</v>
      </c>
      <c r="S689" s="147" t="str">
        <f t="shared" si="2"/>
        <v>sawsbuck</v>
      </c>
    </row>
    <row r="690" ht="31.5" customHeight="1">
      <c r="A690" s="85">
        <v>689.0</v>
      </c>
      <c r="B690" s="85">
        <v>1.0</v>
      </c>
      <c r="C690" s="85">
        <v>25.0</v>
      </c>
      <c r="D690" s="85">
        <v>16.0</v>
      </c>
      <c r="E690" s="85">
        <v>3.0</v>
      </c>
      <c r="F690" s="85">
        <v>4.0</v>
      </c>
      <c r="G690" s="42" t="str">
        <f>ifna(VLookup(S690,Shiny!B:C, 2, 0),"")</f>
        <v/>
      </c>
      <c r="H690" s="154" t="s">
        <v>715</v>
      </c>
      <c r="I690" s="155">
        <v>586.0</v>
      </c>
      <c r="J690" s="156">
        <f>IFNA(VLOOKUP(S690,'Imported Index'!C:D,2,0),1)</f>
        <v>1</v>
      </c>
      <c r="K690" s="156"/>
      <c r="L690" s="157" t="s">
        <v>712</v>
      </c>
      <c r="M690" s="85">
        <v>-1.0</v>
      </c>
      <c r="N690" s="42"/>
      <c r="O690" s="157" t="str">
        <f>ifna(VLookup(H690, SwSh!A:B, 2, 0),"")</f>
        <v/>
      </c>
      <c r="P690" s="162"/>
      <c r="Q690" s="157" t="str">
        <f>ifna(VLookup(H690, PLA!A:C, 3, 0),"")</f>
        <v/>
      </c>
      <c r="R690" s="157">
        <f>ifna(VLookup(H690, Sv!A:B, 2, 0),"")</f>
        <v>191</v>
      </c>
      <c r="S690" s="42" t="str">
        <f t="shared" si="2"/>
        <v>sawsbuck-1</v>
      </c>
    </row>
    <row r="691" ht="31.5" customHeight="1">
      <c r="A691" s="146">
        <v>690.0</v>
      </c>
      <c r="B691" s="146">
        <v>1.0</v>
      </c>
      <c r="C691" s="146">
        <v>25.0</v>
      </c>
      <c r="D691" s="146">
        <v>17.0</v>
      </c>
      <c r="E691" s="146">
        <v>3.0</v>
      </c>
      <c r="F691" s="146">
        <v>5.0</v>
      </c>
      <c r="G691" s="147" t="str">
        <f>ifna(VLookup(S691,Shiny!B:C, 2, 0),"")</f>
        <v/>
      </c>
      <c r="H691" s="159" t="s">
        <v>715</v>
      </c>
      <c r="I691" s="160">
        <v>586.0</v>
      </c>
      <c r="J691" s="151">
        <f>IFNA(VLOOKUP(S691,'Imported Index'!C:D,2,0),1)</f>
        <v>1</v>
      </c>
      <c r="K691" s="151"/>
      <c r="L691" s="148" t="s">
        <v>713</v>
      </c>
      <c r="M691" s="146">
        <v>-2.0</v>
      </c>
      <c r="N691" s="147"/>
      <c r="O691" s="148" t="str">
        <f>ifna(VLookup(H691, SwSh!A:B, 2, 0),"")</f>
        <v/>
      </c>
      <c r="P691" s="152"/>
      <c r="Q691" s="148" t="str">
        <f>ifna(VLookup(H691, PLA!A:C, 3, 0),"")</f>
        <v/>
      </c>
      <c r="R691" s="148">
        <f>ifna(VLookup(H691, Sv!A:B, 2, 0),"")</f>
        <v>191</v>
      </c>
      <c r="S691" s="147" t="str">
        <f t="shared" si="2"/>
        <v>sawsbuck-2</v>
      </c>
    </row>
    <row r="692" ht="31.5" customHeight="1">
      <c r="A692" s="85">
        <v>691.0</v>
      </c>
      <c r="B692" s="85">
        <v>1.0</v>
      </c>
      <c r="C692" s="85">
        <v>25.0</v>
      </c>
      <c r="D692" s="85">
        <v>18.0</v>
      </c>
      <c r="E692" s="85">
        <v>3.0</v>
      </c>
      <c r="F692" s="85">
        <v>6.0</v>
      </c>
      <c r="G692" s="42" t="str">
        <f>ifna(VLookup(S692,Shiny!B:C, 2, 0),"")</f>
        <v/>
      </c>
      <c r="H692" s="154" t="s">
        <v>715</v>
      </c>
      <c r="I692" s="155">
        <v>586.0</v>
      </c>
      <c r="J692" s="156">
        <f>IFNA(VLOOKUP(S692,'Imported Index'!C:D,2,0),1)</f>
        <v>1</v>
      </c>
      <c r="K692" s="156"/>
      <c r="L692" s="157" t="s">
        <v>714</v>
      </c>
      <c r="M692" s="85">
        <v>-3.0</v>
      </c>
      <c r="N692" s="42"/>
      <c r="O692" s="157" t="str">
        <f>ifna(VLookup(H692, SwSh!A:B, 2, 0),"")</f>
        <v/>
      </c>
      <c r="P692" s="162"/>
      <c r="Q692" s="157" t="str">
        <f>ifna(VLookup(H692, PLA!A:C, 3, 0),"")</f>
        <v/>
      </c>
      <c r="R692" s="157">
        <f>ifna(VLookup(H692, Sv!A:B, 2, 0),"")</f>
        <v>191</v>
      </c>
      <c r="S692" s="42" t="str">
        <f t="shared" si="2"/>
        <v>sawsbuck-3</v>
      </c>
    </row>
    <row r="693" ht="31.5" customHeight="1">
      <c r="A693" s="146">
        <v>692.0</v>
      </c>
      <c r="B693" s="146">
        <v>1.0</v>
      </c>
      <c r="C693" s="146">
        <v>25.0</v>
      </c>
      <c r="D693" s="146">
        <v>19.0</v>
      </c>
      <c r="E693" s="146">
        <v>4.0</v>
      </c>
      <c r="F693" s="146">
        <v>1.0</v>
      </c>
      <c r="G693" s="147" t="str">
        <f>ifna(VLookup(S693,Shiny!B:C, 2, 0),"")</f>
        <v/>
      </c>
      <c r="H693" s="159" t="s">
        <v>716</v>
      </c>
      <c r="I693" s="160">
        <v>587.0</v>
      </c>
      <c r="J693" s="151">
        <f>IFNA(VLOOKUP(S693,'Imported Index'!C:D,2,0),1)</f>
        <v>1</v>
      </c>
      <c r="K693" s="148"/>
      <c r="L693" s="148"/>
      <c r="M693" s="147"/>
      <c r="N693" s="147"/>
      <c r="O693" s="148">
        <f>ifna(VLookup(H693, SwSh!A:B, 2, 0),"")</f>
        <v>102</v>
      </c>
      <c r="P693" s="152"/>
      <c r="Q693" s="148" t="str">
        <f>ifna(VLookup(H693, PLA!A:C, 3, 0),"")</f>
        <v/>
      </c>
      <c r="R693" s="148" t="str">
        <f>ifna(VLookup(H693, Sv!A:B, 2, 0),"")</f>
        <v/>
      </c>
      <c r="S693" s="147" t="str">
        <f t="shared" si="2"/>
        <v>emolga</v>
      </c>
    </row>
    <row r="694" ht="31.5" customHeight="1">
      <c r="A694" s="85">
        <v>693.0</v>
      </c>
      <c r="B694" s="85">
        <v>1.0</v>
      </c>
      <c r="C694" s="85">
        <v>25.0</v>
      </c>
      <c r="D694" s="85">
        <v>20.0</v>
      </c>
      <c r="E694" s="85">
        <v>4.0</v>
      </c>
      <c r="F694" s="85">
        <v>2.0</v>
      </c>
      <c r="G694" s="42" t="str">
        <f>ifna(VLookup(S694,Shiny!B:C, 2, 0),"")</f>
        <v/>
      </c>
      <c r="H694" s="154" t="s">
        <v>717</v>
      </c>
      <c r="I694" s="155">
        <v>588.0</v>
      </c>
      <c r="J694" s="156">
        <f>IFNA(VLOOKUP(S694,'Imported Index'!C:D,2,0),1)</f>
        <v>1</v>
      </c>
      <c r="K694" s="157"/>
      <c r="L694" s="157"/>
      <c r="M694" s="42"/>
      <c r="N694" s="42"/>
      <c r="O694" s="157">
        <f>ifna(VLookup(H694, SwSh!A:B, 2, 0),"")</f>
        <v>66</v>
      </c>
      <c r="P694" s="162"/>
      <c r="Q694" s="157" t="str">
        <f>ifna(VLookup(H694, PLA!A:C, 3, 0),"")</f>
        <v/>
      </c>
      <c r="R694" s="157" t="str">
        <f>ifna(VLookup(H694, Sv!A:B, 2, 0),"")</f>
        <v/>
      </c>
      <c r="S694" s="42" t="str">
        <f t="shared" si="2"/>
        <v>karrablast</v>
      </c>
    </row>
    <row r="695" ht="31.5" customHeight="1">
      <c r="A695" s="146">
        <v>694.0</v>
      </c>
      <c r="B695" s="146">
        <v>1.0</v>
      </c>
      <c r="C695" s="146">
        <v>25.0</v>
      </c>
      <c r="D695" s="146">
        <v>21.0</v>
      </c>
      <c r="E695" s="146">
        <v>4.0</v>
      </c>
      <c r="F695" s="146">
        <v>3.0</v>
      </c>
      <c r="G695" s="147" t="str">
        <f>ifna(VLookup(S695,Shiny!B:C, 2, 0),"")</f>
        <v/>
      </c>
      <c r="H695" s="159" t="s">
        <v>718</v>
      </c>
      <c r="I695" s="160">
        <v>589.0</v>
      </c>
      <c r="J695" s="151">
        <f>IFNA(VLOOKUP(S695,'Imported Index'!C:D,2,0),1)</f>
        <v>1</v>
      </c>
      <c r="K695" s="151"/>
      <c r="L695" s="148"/>
      <c r="M695" s="147"/>
      <c r="N695" s="147"/>
      <c r="O695" s="148">
        <f>ifna(VLookup(H695, SwSh!A:B, 2, 0),"")</f>
        <v>67</v>
      </c>
      <c r="P695" s="152"/>
      <c r="Q695" s="148" t="str">
        <f>ifna(VLookup(H695, PLA!A:C, 3, 0),"")</f>
        <v/>
      </c>
      <c r="R695" s="148" t="str">
        <f>ifna(VLookup(H695, Sv!A:B, 2, 0),"")</f>
        <v/>
      </c>
      <c r="S695" s="147" t="str">
        <f t="shared" si="2"/>
        <v>escavalier</v>
      </c>
    </row>
    <row r="696" ht="31.5" customHeight="1">
      <c r="A696" s="85">
        <v>695.0</v>
      </c>
      <c r="B696" s="85">
        <v>1.0</v>
      </c>
      <c r="C696" s="85">
        <v>25.0</v>
      </c>
      <c r="D696" s="85">
        <v>22.0</v>
      </c>
      <c r="E696" s="85">
        <v>4.0</v>
      </c>
      <c r="F696" s="85">
        <v>4.0</v>
      </c>
      <c r="G696" s="42" t="str">
        <f>ifna(VLookup(S696,Shiny!B:C, 2, 0),"")</f>
        <v/>
      </c>
      <c r="H696" s="154" t="s">
        <v>719</v>
      </c>
      <c r="I696" s="155">
        <v>590.0</v>
      </c>
      <c r="J696" s="156">
        <f>IFNA(VLOOKUP(S696,'Imported Index'!C:D,2,0),1)</f>
        <v>1</v>
      </c>
      <c r="K696" s="156"/>
      <c r="L696" s="157"/>
      <c r="M696" s="42"/>
      <c r="N696" s="42"/>
      <c r="O696" s="157">
        <f>ifna(VLookup(H696, SwSh!A:B, 2, 0),"")</f>
        <v>77</v>
      </c>
      <c r="P696" s="162"/>
      <c r="Q696" s="157" t="str">
        <f>ifna(VLookup(H696, PLA!A:C, 3, 0),"")</f>
        <v/>
      </c>
      <c r="R696" s="157">
        <f>ifna(VLookup(H696, Sv!A:B, 2, 0),"")</f>
        <v>205</v>
      </c>
      <c r="S696" s="42" t="str">
        <f t="shared" si="2"/>
        <v>foongus</v>
      </c>
    </row>
    <row r="697" ht="31.5" customHeight="1">
      <c r="A697" s="146">
        <v>696.0</v>
      </c>
      <c r="B697" s="146">
        <v>1.0</v>
      </c>
      <c r="C697" s="146">
        <v>25.0</v>
      </c>
      <c r="D697" s="146">
        <v>23.0</v>
      </c>
      <c r="E697" s="146">
        <v>4.0</v>
      </c>
      <c r="F697" s="146">
        <v>5.0</v>
      </c>
      <c r="G697" s="147" t="str">
        <f>ifna(VLookup(S697,Shiny!B:C, 2, 0),"")</f>
        <v/>
      </c>
      <c r="H697" s="159" t="s">
        <v>720</v>
      </c>
      <c r="I697" s="160">
        <v>591.0</v>
      </c>
      <c r="J697" s="151">
        <f>IFNA(VLOOKUP(S697,'Imported Index'!C:D,2,0),1)</f>
        <v>1</v>
      </c>
      <c r="K697" s="151"/>
      <c r="L697" s="148"/>
      <c r="M697" s="147"/>
      <c r="N697" s="147"/>
      <c r="O697" s="148">
        <f>ifna(VLookup(H697, SwSh!A:B, 2, 0),"")</f>
        <v>78</v>
      </c>
      <c r="P697" s="152"/>
      <c r="Q697" s="148" t="str">
        <f>ifna(VLookup(H697, PLA!A:C, 3, 0),"")</f>
        <v/>
      </c>
      <c r="R697" s="148">
        <f>ifna(VLookup(H697, Sv!A:B, 2, 0),"")</f>
        <v>206</v>
      </c>
      <c r="S697" s="147" t="str">
        <f t="shared" si="2"/>
        <v>amoonguss</v>
      </c>
    </row>
    <row r="698" ht="31.5" customHeight="1">
      <c r="A698" s="85">
        <v>697.0</v>
      </c>
      <c r="B698" s="85">
        <v>1.0</v>
      </c>
      <c r="C698" s="85">
        <v>25.0</v>
      </c>
      <c r="D698" s="85">
        <v>24.0</v>
      </c>
      <c r="E698" s="85">
        <v>4.0</v>
      </c>
      <c r="F698" s="85">
        <v>6.0</v>
      </c>
      <c r="G698" s="42" t="str">
        <f>ifna(VLookup(S698,Shiny!B:C, 2, 0),"")</f>
        <v/>
      </c>
      <c r="H698" s="154" t="s">
        <v>721</v>
      </c>
      <c r="I698" s="155">
        <v>592.0</v>
      </c>
      <c r="J698" s="156">
        <f>IFNA(VLOOKUP(S698,'Imported Index'!C:D,2,0),1)</f>
        <v>1</v>
      </c>
      <c r="K698" s="157"/>
      <c r="L698" s="157"/>
      <c r="M698" s="42"/>
      <c r="N698" s="42"/>
      <c r="O698" s="157">
        <f>ifna(VLookup(H698, SwSh!A:B, 2, 0),"")</f>
        <v>192</v>
      </c>
      <c r="P698" s="162"/>
      <c r="Q698" s="157" t="str">
        <f>ifna(VLookup(H698, PLA!A:C, 3, 0),"")</f>
        <v/>
      </c>
      <c r="R698" s="157" t="str">
        <f>ifna(VLookup(H698, Sv!A:B, 2, 0),"")</f>
        <v/>
      </c>
      <c r="S698" s="42" t="str">
        <f t="shared" si="2"/>
        <v>frillish</v>
      </c>
    </row>
    <row r="699" ht="31.5" customHeight="1">
      <c r="A699" s="146">
        <v>698.0</v>
      </c>
      <c r="B699" s="146">
        <v>1.0</v>
      </c>
      <c r="C699" s="146">
        <v>25.0</v>
      </c>
      <c r="D699" s="146">
        <v>25.0</v>
      </c>
      <c r="E699" s="146">
        <v>5.0</v>
      </c>
      <c r="F699" s="146">
        <v>1.0</v>
      </c>
      <c r="G699" s="147" t="str">
        <f>ifna(VLookup(S699,Shiny!B:C, 2, 0),"")</f>
        <v/>
      </c>
      <c r="H699" s="159" t="s">
        <v>722</v>
      </c>
      <c r="I699" s="160">
        <v>593.0</v>
      </c>
      <c r="J699" s="151">
        <f>IFNA(VLOOKUP(S699,'Imported Index'!C:D,2,0),1)</f>
        <v>1</v>
      </c>
      <c r="K699" s="148"/>
      <c r="L699" s="148"/>
      <c r="M699" s="147"/>
      <c r="N699" s="147"/>
      <c r="O699" s="148">
        <f>ifna(VLookup(H699, SwSh!A:B, 2, 0),"")</f>
        <v>193</v>
      </c>
      <c r="P699" s="152"/>
      <c r="Q699" s="148" t="str">
        <f>ifna(VLookup(H699, PLA!A:C, 3, 0),"")</f>
        <v/>
      </c>
      <c r="R699" s="148" t="str">
        <f>ifna(VLookup(H699, Sv!A:B, 2, 0),"")</f>
        <v/>
      </c>
      <c r="S699" s="147" t="str">
        <f t="shared" si="2"/>
        <v>jellicent</v>
      </c>
    </row>
    <row r="700" ht="31.5" customHeight="1">
      <c r="A700" s="85">
        <v>699.0</v>
      </c>
      <c r="B700" s="85">
        <v>1.0</v>
      </c>
      <c r="C700" s="85">
        <v>25.0</v>
      </c>
      <c r="D700" s="85">
        <v>26.0</v>
      </c>
      <c r="E700" s="85">
        <v>5.0</v>
      </c>
      <c r="F700" s="85">
        <v>2.0</v>
      </c>
      <c r="G700" s="42" t="str">
        <f>ifna(VLookup(S700,Shiny!B:C, 2, 0),"")</f>
        <v/>
      </c>
      <c r="H700" s="154" t="s">
        <v>723</v>
      </c>
      <c r="I700" s="155">
        <v>594.0</v>
      </c>
      <c r="J700" s="156">
        <f>IFNA(VLOOKUP(S700,'Imported Index'!C:D,2,0),1)</f>
        <v>1</v>
      </c>
      <c r="K700" s="156"/>
      <c r="L700" s="157"/>
      <c r="M700" s="42"/>
      <c r="N700" s="42"/>
      <c r="O700" s="157" t="str">
        <f>ifna(VLookup(H700, SwSh!A:B, 2, 0),"")</f>
        <v/>
      </c>
      <c r="P700" s="162"/>
      <c r="Q700" s="157" t="str">
        <f>ifna(VLookup(H700, PLA!A:C, 3, 0),"")</f>
        <v/>
      </c>
      <c r="R700" s="157">
        <f>ifna(VLookup(H700, Sv!A:B, 2, 0),"")</f>
        <v>336</v>
      </c>
      <c r="S700" s="42" t="str">
        <f t="shared" si="2"/>
        <v>alomomola</v>
      </c>
    </row>
    <row r="701" ht="31.5" customHeight="1">
      <c r="A701" s="146">
        <v>700.0</v>
      </c>
      <c r="B701" s="146">
        <v>1.0</v>
      </c>
      <c r="C701" s="146">
        <v>25.0</v>
      </c>
      <c r="D701" s="146">
        <v>27.0</v>
      </c>
      <c r="E701" s="146">
        <v>5.0</v>
      </c>
      <c r="F701" s="146">
        <v>3.0</v>
      </c>
      <c r="G701" s="147" t="str">
        <f>ifna(VLookup(S701,Shiny!B:C, 2, 0),"")</f>
        <v/>
      </c>
      <c r="H701" s="159" t="s">
        <v>724</v>
      </c>
      <c r="I701" s="160">
        <v>595.0</v>
      </c>
      <c r="J701" s="151">
        <f>IFNA(VLOOKUP(S701,'Imported Index'!C:D,2,0),1)</f>
        <v>1</v>
      </c>
      <c r="K701" s="148"/>
      <c r="L701" s="148"/>
      <c r="M701" s="147"/>
      <c r="N701" s="147"/>
      <c r="O701" s="148">
        <f>ifna(VLookup(H701, SwSh!A:B, 2, 0),"")</f>
        <v>64</v>
      </c>
      <c r="P701" s="152"/>
      <c r="Q701" s="148" t="str">
        <f>ifna(VLookup(H701, PLA!A:C, 3, 0),"")</f>
        <v/>
      </c>
      <c r="R701" s="148" t="str">
        <f>ifna(VLookup(H701, Sv!A:B, 2, 0),"")</f>
        <v>I?</v>
      </c>
      <c r="S701" s="147" t="str">
        <f t="shared" si="2"/>
        <v>joltik</v>
      </c>
    </row>
    <row r="702" ht="31.5" customHeight="1">
      <c r="A702" s="85">
        <v>701.0</v>
      </c>
      <c r="B702" s="85">
        <v>1.0</v>
      </c>
      <c r="C702" s="85">
        <v>25.0</v>
      </c>
      <c r="D702" s="85">
        <v>28.0</v>
      </c>
      <c r="E702" s="85">
        <v>5.0</v>
      </c>
      <c r="F702" s="85">
        <v>4.0</v>
      </c>
      <c r="G702" s="42" t="str">
        <f>ifna(VLookup(S702,Shiny!B:C, 2, 0),"")</f>
        <v/>
      </c>
      <c r="H702" s="154" t="s">
        <v>725</v>
      </c>
      <c r="I702" s="155">
        <v>596.0</v>
      </c>
      <c r="J702" s="156">
        <f>IFNA(VLOOKUP(S702,'Imported Index'!C:D,2,0),1)</f>
        <v>1</v>
      </c>
      <c r="K702" s="157"/>
      <c r="L702" s="157"/>
      <c r="M702" s="42"/>
      <c r="N702" s="42"/>
      <c r="O702" s="157">
        <f>ifna(VLookup(H702, SwSh!A:B, 2, 0),"")</f>
        <v>65</v>
      </c>
      <c r="P702" s="162"/>
      <c r="Q702" s="157" t="str">
        <f>ifna(VLookup(H702, PLA!A:C, 3, 0),"")</f>
        <v/>
      </c>
      <c r="R702" s="157" t="str">
        <f>ifna(VLookup(H702, Sv!A:B, 2, 0),"")</f>
        <v>I?</v>
      </c>
      <c r="S702" s="42" t="str">
        <f t="shared" si="2"/>
        <v>galvantula</v>
      </c>
    </row>
    <row r="703" ht="31.5" customHeight="1">
      <c r="A703" s="146">
        <v>702.0</v>
      </c>
      <c r="B703" s="146">
        <v>1.0</v>
      </c>
      <c r="C703" s="146">
        <v>25.0</v>
      </c>
      <c r="D703" s="146">
        <v>29.0</v>
      </c>
      <c r="E703" s="146">
        <v>5.0</v>
      </c>
      <c r="F703" s="146">
        <v>5.0</v>
      </c>
      <c r="G703" s="147" t="str">
        <f>ifna(VLookup(S703,Shiny!B:C, 2, 0),"")</f>
        <v/>
      </c>
      <c r="H703" s="159" t="s">
        <v>726</v>
      </c>
      <c r="I703" s="160">
        <v>597.0</v>
      </c>
      <c r="J703" s="151">
        <f>IFNA(VLOOKUP(S703,'Imported Index'!C:D,2,0),1)</f>
        <v>1</v>
      </c>
      <c r="K703" s="148"/>
      <c r="L703" s="148"/>
      <c r="M703" s="147"/>
      <c r="N703" s="147"/>
      <c r="O703" s="148">
        <f>ifna(VLookup(H703, SwSh!A:B, 2, 0),"")</f>
        <v>179</v>
      </c>
      <c r="P703" s="152"/>
      <c r="Q703" s="148" t="str">
        <f>ifna(VLookup(H703, PLA!A:C, 3, 0),"")</f>
        <v/>
      </c>
      <c r="R703" s="148" t="str">
        <f>ifna(VLookup(H703, Sv!A:B, 2, 0),"")</f>
        <v/>
      </c>
      <c r="S703" s="147" t="str">
        <f t="shared" si="2"/>
        <v>ferroseed</v>
      </c>
    </row>
    <row r="704" ht="31.5" customHeight="1">
      <c r="A704" s="85">
        <v>703.0</v>
      </c>
      <c r="B704" s="85">
        <v>1.0</v>
      </c>
      <c r="C704" s="85">
        <v>25.0</v>
      </c>
      <c r="D704" s="85">
        <v>30.0</v>
      </c>
      <c r="E704" s="85">
        <v>5.0</v>
      </c>
      <c r="F704" s="85">
        <v>6.0</v>
      </c>
      <c r="G704" s="42" t="str">
        <f>ifna(VLookup(S704,Shiny!B:C, 2, 0),"")</f>
        <v/>
      </c>
      <c r="H704" s="154" t="s">
        <v>727</v>
      </c>
      <c r="I704" s="155">
        <v>598.0</v>
      </c>
      <c r="J704" s="156">
        <f>IFNA(VLOOKUP(S704,'Imported Index'!C:D,2,0),1)</f>
        <v>1</v>
      </c>
      <c r="K704" s="157"/>
      <c r="L704" s="157"/>
      <c r="M704" s="42"/>
      <c r="N704" s="42"/>
      <c r="O704" s="157">
        <f>ifna(VLookup(H704, SwSh!A:B, 2, 0),"")</f>
        <v>180</v>
      </c>
      <c r="P704" s="162"/>
      <c r="Q704" s="157" t="str">
        <f>ifna(VLookup(H704, PLA!A:C, 3, 0),"")</f>
        <v/>
      </c>
      <c r="R704" s="157" t="str">
        <f>ifna(VLookup(H704, Sv!A:B, 2, 0),"")</f>
        <v/>
      </c>
      <c r="S704" s="42" t="str">
        <f t="shared" si="2"/>
        <v>ferrothorn</v>
      </c>
    </row>
    <row r="705" ht="31.5" customHeight="1">
      <c r="A705" s="146">
        <v>704.0</v>
      </c>
      <c r="B705" s="146">
        <v>1.0</v>
      </c>
      <c r="C705" s="146">
        <v>26.0</v>
      </c>
      <c r="D705" s="146">
        <v>1.0</v>
      </c>
      <c r="E705" s="146">
        <v>1.0</v>
      </c>
      <c r="F705" s="146">
        <v>1.0</v>
      </c>
      <c r="G705" s="147" t="str">
        <f>ifna(VLookup(S705,Shiny!B:C, 2, 0),"")</f>
        <v/>
      </c>
      <c r="H705" s="159" t="s">
        <v>728</v>
      </c>
      <c r="I705" s="160">
        <v>599.0</v>
      </c>
      <c r="J705" s="151">
        <f>IFNA(VLOOKUP(S705,'Imported Index'!C:D,2,0),1)</f>
        <v>1</v>
      </c>
      <c r="K705" s="148"/>
      <c r="L705" s="148"/>
      <c r="M705" s="147"/>
      <c r="N705" s="147"/>
      <c r="O705" s="148">
        <f>ifna(VLookup(H705, SwSh!A:B, 2, 0),"")</f>
        <v>113</v>
      </c>
      <c r="P705" s="152"/>
      <c r="Q705" s="148" t="str">
        <f>ifna(VLookup(H705, PLA!A:C, 3, 0),"")</f>
        <v/>
      </c>
      <c r="R705" s="148" t="str">
        <f>ifna(VLookup(H705, Sv!A:B, 2, 0),"")</f>
        <v/>
      </c>
      <c r="S705" s="147" t="str">
        <f t="shared" si="2"/>
        <v>klink</v>
      </c>
    </row>
    <row r="706" ht="31.5" customHeight="1">
      <c r="A706" s="85">
        <v>705.0</v>
      </c>
      <c r="B706" s="85">
        <v>1.0</v>
      </c>
      <c r="C706" s="85">
        <v>26.0</v>
      </c>
      <c r="D706" s="85">
        <v>2.0</v>
      </c>
      <c r="E706" s="85">
        <v>1.0</v>
      </c>
      <c r="F706" s="85">
        <v>2.0</v>
      </c>
      <c r="G706" s="42" t="str">
        <f>ifna(VLookup(S706,Shiny!B:C, 2, 0),"")</f>
        <v/>
      </c>
      <c r="H706" s="154" t="s">
        <v>729</v>
      </c>
      <c r="I706" s="155">
        <v>600.0</v>
      </c>
      <c r="J706" s="156">
        <f>IFNA(VLOOKUP(S706,'Imported Index'!C:D,2,0),1)</f>
        <v>1</v>
      </c>
      <c r="K706" s="157"/>
      <c r="L706" s="157"/>
      <c r="M706" s="42"/>
      <c r="N706" s="42"/>
      <c r="O706" s="157">
        <f>ifna(VLookup(H706, SwSh!A:B, 2, 0),"")</f>
        <v>114</v>
      </c>
      <c r="P706" s="162"/>
      <c r="Q706" s="157" t="str">
        <f>ifna(VLookup(H706, PLA!A:C, 3, 0),"")</f>
        <v/>
      </c>
      <c r="R706" s="157" t="str">
        <f>ifna(VLookup(H706, Sv!A:B, 2, 0),"")</f>
        <v/>
      </c>
      <c r="S706" s="42" t="str">
        <f t="shared" si="2"/>
        <v>klang</v>
      </c>
    </row>
    <row r="707" ht="31.5" customHeight="1">
      <c r="A707" s="146">
        <v>706.0</v>
      </c>
      <c r="B707" s="146">
        <v>1.0</v>
      </c>
      <c r="C707" s="146">
        <v>26.0</v>
      </c>
      <c r="D707" s="146">
        <v>3.0</v>
      </c>
      <c r="E707" s="146">
        <v>1.0</v>
      </c>
      <c r="F707" s="146">
        <v>3.0</v>
      </c>
      <c r="G707" s="147" t="str">
        <f>ifna(VLookup(S707,Shiny!B:C, 2, 0),"")</f>
        <v/>
      </c>
      <c r="H707" s="159" t="s">
        <v>730</v>
      </c>
      <c r="I707" s="160">
        <v>601.0</v>
      </c>
      <c r="J707" s="151">
        <f>IFNA(VLOOKUP(S707,'Imported Index'!C:D,2,0),1)</f>
        <v>1</v>
      </c>
      <c r="K707" s="148"/>
      <c r="L707" s="148"/>
      <c r="M707" s="147"/>
      <c r="N707" s="147"/>
      <c r="O707" s="148">
        <f>ifna(VLookup(H707, SwSh!A:B, 2, 0),"")</f>
        <v>115</v>
      </c>
      <c r="P707" s="152"/>
      <c r="Q707" s="148" t="str">
        <f>ifna(VLookup(H707, PLA!A:C, 3, 0),"")</f>
        <v/>
      </c>
      <c r="R707" s="148" t="str">
        <f>ifna(VLookup(H707, Sv!A:B, 2, 0),"")</f>
        <v/>
      </c>
      <c r="S707" s="147" t="str">
        <f t="shared" si="2"/>
        <v>klinklang</v>
      </c>
    </row>
    <row r="708" ht="31.5" customHeight="1">
      <c r="A708" s="85">
        <v>707.0</v>
      </c>
      <c r="B708" s="85">
        <v>1.0</v>
      </c>
      <c r="C708" s="85">
        <v>26.0</v>
      </c>
      <c r="D708" s="85">
        <v>4.0</v>
      </c>
      <c r="E708" s="85">
        <v>1.0</v>
      </c>
      <c r="F708" s="85">
        <v>4.0</v>
      </c>
      <c r="G708" s="42" t="str">
        <f>ifna(VLookup(S708,Shiny!B:C, 2, 0),"")</f>
        <v/>
      </c>
      <c r="H708" s="154" t="s">
        <v>731</v>
      </c>
      <c r="I708" s="155">
        <v>602.0</v>
      </c>
      <c r="J708" s="156">
        <f>IFNA(VLOOKUP(S708,'Imported Index'!C:D,2,0),1)</f>
        <v>1</v>
      </c>
      <c r="K708" s="156"/>
      <c r="L708" s="157"/>
      <c r="M708" s="42"/>
      <c r="N708" s="42"/>
      <c r="O708" s="157" t="str">
        <f>ifna(VLookup(H708, SwSh!A:B, 2, 0),"")</f>
        <v/>
      </c>
      <c r="P708" s="162"/>
      <c r="Q708" s="157" t="str">
        <f>ifna(VLookup(H708, PLA!A:C, 3, 0),"")</f>
        <v/>
      </c>
      <c r="R708" s="157">
        <f>ifna(VLookup(H708, Sv!A:B, 2, 0),"")</f>
        <v>341</v>
      </c>
      <c r="S708" s="42" t="str">
        <f t="shared" si="2"/>
        <v>tynamo</v>
      </c>
    </row>
    <row r="709" ht="31.5" customHeight="1">
      <c r="A709" s="146">
        <v>708.0</v>
      </c>
      <c r="B709" s="146">
        <v>1.0</v>
      </c>
      <c r="C709" s="146">
        <v>26.0</v>
      </c>
      <c r="D709" s="146">
        <v>5.0</v>
      </c>
      <c r="E709" s="146">
        <v>1.0</v>
      </c>
      <c r="F709" s="146">
        <v>5.0</v>
      </c>
      <c r="G709" s="147" t="str">
        <f>ifna(VLookup(S709,Shiny!B:C, 2, 0),"")</f>
        <v/>
      </c>
      <c r="H709" s="159" t="s">
        <v>732</v>
      </c>
      <c r="I709" s="160">
        <v>603.0</v>
      </c>
      <c r="J709" s="151">
        <f>IFNA(VLOOKUP(S709,'Imported Index'!C:D,2,0),1)</f>
        <v>1</v>
      </c>
      <c r="K709" s="151"/>
      <c r="L709" s="148"/>
      <c r="M709" s="147"/>
      <c r="N709" s="147"/>
      <c r="O709" s="148" t="str">
        <f>ifna(VLookup(H709, SwSh!A:B, 2, 0),"")</f>
        <v/>
      </c>
      <c r="P709" s="152"/>
      <c r="Q709" s="148" t="str">
        <f>ifna(VLookup(H709, PLA!A:C, 3, 0),"")</f>
        <v/>
      </c>
      <c r="R709" s="148">
        <f>ifna(VLookup(H709, Sv!A:B, 2, 0),"")</f>
        <v>342</v>
      </c>
      <c r="S709" s="147" t="str">
        <f t="shared" si="2"/>
        <v>eelektrik</v>
      </c>
    </row>
    <row r="710" ht="31.5" customHeight="1">
      <c r="A710" s="85">
        <v>709.0</v>
      </c>
      <c r="B710" s="85">
        <v>1.0</v>
      </c>
      <c r="C710" s="85">
        <v>26.0</v>
      </c>
      <c r="D710" s="85">
        <v>6.0</v>
      </c>
      <c r="E710" s="85">
        <v>1.0</v>
      </c>
      <c r="F710" s="85">
        <v>6.0</v>
      </c>
      <c r="G710" s="42" t="str">
        <f>ifna(VLookup(S710,Shiny!B:C, 2, 0),"")</f>
        <v/>
      </c>
      <c r="H710" s="154" t="s">
        <v>733</v>
      </c>
      <c r="I710" s="155">
        <v>604.0</v>
      </c>
      <c r="J710" s="156">
        <f>IFNA(VLOOKUP(S710,'Imported Index'!C:D,2,0),1)</f>
        <v>1</v>
      </c>
      <c r="K710" s="156"/>
      <c r="L710" s="157"/>
      <c r="M710" s="42"/>
      <c r="N710" s="42"/>
      <c r="O710" s="157" t="str">
        <f>ifna(VLookup(H710, SwSh!A:B, 2, 0),"")</f>
        <v/>
      </c>
      <c r="P710" s="162"/>
      <c r="Q710" s="157" t="str">
        <f>ifna(VLookup(H710, PLA!A:C, 3, 0),"")</f>
        <v/>
      </c>
      <c r="R710" s="157">
        <f>ifna(VLookup(H710, Sv!A:B, 2, 0),"")</f>
        <v>343</v>
      </c>
      <c r="S710" s="42" t="str">
        <f t="shared" si="2"/>
        <v>eelektross</v>
      </c>
    </row>
    <row r="711" ht="31.5" customHeight="1">
      <c r="A711" s="146">
        <v>710.0</v>
      </c>
      <c r="B711" s="146">
        <v>1.0</v>
      </c>
      <c r="C711" s="146">
        <v>26.0</v>
      </c>
      <c r="D711" s="146">
        <v>7.0</v>
      </c>
      <c r="E711" s="146">
        <v>2.0</v>
      </c>
      <c r="F711" s="146">
        <v>1.0</v>
      </c>
      <c r="G711" s="147" t="str">
        <f>ifna(VLookup(S711,Shiny!B:C, 2, 0),"")</f>
        <v/>
      </c>
      <c r="H711" s="159" t="s">
        <v>734</v>
      </c>
      <c r="I711" s="160">
        <v>605.0</v>
      </c>
      <c r="J711" s="151">
        <f>IFNA(VLOOKUP(S711,'Imported Index'!C:D,2,0),1)</f>
        <v>1</v>
      </c>
      <c r="K711" s="148"/>
      <c r="L711" s="148"/>
      <c r="M711" s="147"/>
      <c r="N711" s="147"/>
      <c r="O711" s="148">
        <f>ifna(VLookup(H711, SwSh!A:B, 2, 0),"")</f>
        <v>277</v>
      </c>
      <c r="P711" s="152"/>
      <c r="Q711" s="148" t="str">
        <f>ifna(VLookup(H711, PLA!A:C, 3, 0),"")</f>
        <v/>
      </c>
      <c r="R711" s="148" t="str">
        <f>ifna(VLookup(H711, Sv!A:B, 2, 0),"")</f>
        <v/>
      </c>
      <c r="S711" s="147" t="str">
        <f t="shared" si="2"/>
        <v>elgyem</v>
      </c>
    </row>
    <row r="712" ht="31.5" customHeight="1">
      <c r="A712" s="85">
        <v>711.0</v>
      </c>
      <c r="B712" s="85">
        <v>1.0</v>
      </c>
      <c r="C712" s="85">
        <v>26.0</v>
      </c>
      <c r="D712" s="85">
        <v>8.0</v>
      </c>
      <c r="E712" s="85">
        <v>2.0</v>
      </c>
      <c r="F712" s="85">
        <v>2.0</v>
      </c>
      <c r="G712" s="42" t="str">
        <f>ifna(VLookup(S712,Shiny!B:C, 2, 0),"")</f>
        <v/>
      </c>
      <c r="H712" s="154" t="s">
        <v>735</v>
      </c>
      <c r="I712" s="155">
        <v>606.0</v>
      </c>
      <c r="J712" s="156">
        <f>IFNA(VLOOKUP(S712,'Imported Index'!C:D,2,0),1)</f>
        <v>1</v>
      </c>
      <c r="K712" s="157"/>
      <c r="L712" s="157"/>
      <c r="M712" s="42"/>
      <c r="N712" s="42"/>
      <c r="O712" s="157">
        <f>ifna(VLookup(H712, SwSh!A:B, 2, 0),"")</f>
        <v>278</v>
      </c>
      <c r="P712" s="162"/>
      <c r="Q712" s="157" t="str">
        <f>ifna(VLookup(H712, PLA!A:C, 3, 0),"")</f>
        <v/>
      </c>
      <c r="R712" s="157" t="str">
        <f>ifna(VLookup(H712, Sv!A:B, 2, 0),"")</f>
        <v/>
      </c>
      <c r="S712" s="42" t="str">
        <f t="shared" si="2"/>
        <v>beheeyem</v>
      </c>
    </row>
    <row r="713" ht="31.5" customHeight="1">
      <c r="A713" s="146">
        <v>712.0</v>
      </c>
      <c r="B713" s="146">
        <v>1.0</v>
      </c>
      <c r="C713" s="146">
        <v>26.0</v>
      </c>
      <c r="D713" s="146">
        <v>9.0</v>
      </c>
      <c r="E713" s="146">
        <v>2.0</v>
      </c>
      <c r="F713" s="146">
        <v>3.0</v>
      </c>
      <c r="G713" s="147" t="str">
        <f>ifna(VLookup(S713,Shiny!B:C, 2, 0),"")</f>
        <v/>
      </c>
      <c r="H713" s="159" t="s">
        <v>736</v>
      </c>
      <c r="I713" s="160">
        <v>607.0</v>
      </c>
      <c r="J713" s="151">
        <f>IFNA(VLOOKUP(S713,'Imported Index'!C:D,2,0),1)</f>
        <v>1</v>
      </c>
      <c r="K713" s="148"/>
      <c r="L713" s="148"/>
      <c r="M713" s="147"/>
      <c r="N713" s="147"/>
      <c r="O713" s="148">
        <f>ifna(VLookup(H713, SwSh!A:B, 2, 0),"")</f>
        <v>48</v>
      </c>
      <c r="P713" s="152"/>
      <c r="Q713" s="148" t="str">
        <f>ifna(VLookup(H713, PLA!A:C, 3, 0),"")</f>
        <v/>
      </c>
      <c r="R713" s="148" t="str">
        <f>ifna(VLookup(H713, Sv!A:B, 2, 0),"")</f>
        <v>K146</v>
      </c>
      <c r="S713" s="147" t="str">
        <f t="shared" si="2"/>
        <v>litwick</v>
      </c>
    </row>
    <row r="714" ht="31.5" customHeight="1">
      <c r="A714" s="85">
        <v>713.0</v>
      </c>
      <c r="B714" s="85">
        <v>1.0</v>
      </c>
      <c r="C714" s="85">
        <v>26.0</v>
      </c>
      <c r="D714" s="85">
        <v>10.0</v>
      </c>
      <c r="E714" s="85">
        <v>2.0</v>
      </c>
      <c r="F714" s="85">
        <v>4.0</v>
      </c>
      <c r="G714" s="42" t="str">
        <f>ifna(VLookup(S714,Shiny!B:C, 2, 0),"")</f>
        <v/>
      </c>
      <c r="H714" s="154" t="s">
        <v>737</v>
      </c>
      <c r="I714" s="155">
        <v>608.0</v>
      </c>
      <c r="J714" s="156">
        <f>IFNA(VLOOKUP(S714,'Imported Index'!C:D,2,0),1)</f>
        <v>1</v>
      </c>
      <c r="K714" s="157"/>
      <c r="L714" s="157"/>
      <c r="M714" s="42"/>
      <c r="N714" s="42"/>
      <c r="O714" s="157">
        <f>ifna(VLookup(H714, SwSh!A:B, 2, 0),"")</f>
        <v>49</v>
      </c>
      <c r="P714" s="162"/>
      <c r="Q714" s="157" t="str">
        <f>ifna(VLookup(H714, PLA!A:C, 3, 0),"")</f>
        <v/>
      </c>
      <c r="R714" s="157" t="str">
        <f>ifna(VLookup(H714, Sv!A:B, 2, 0),"")</f>
        <v>K147</v>
      </c>
      <c r="S714" s="42" t="str">
        <f t="shared" si="2"/>
        <v>lampent</v>
      </c>
    </row>
    <row r="715" ht="31.5" customHeight="1">
      <c r="A715" s="146">
        <v>714.0</v>
      </c>
      <c r="B715" s="146">
        <v>1.0</v>
      </c>
      <c r="C715" s="146">
        <v>26.0</v>
      </c>
      <c r="D715" s="146">
        <v>11.0</v>
      </c>
      <c r="E715" s="146">
        <v>2.0</v>
      </c>
      <c r="F715" s="146">
        <v>5.0</v>
      </c>
      <c r="G715" s="147" t="str">
        <f>ifna(VLookup(S715,Shiny!B:C, 2, 0),"")</f>
        <v/>
      </c>
      <c r="H715" s="159" t="s">
        <v>738</v>
      </c>
      <c r="I715" s="160">
        <v>609.0</v>
      </c>
      <c r="J715" s="151">
        <f>IFNA(VLOOKUP(S715,'Imported Index'!C:D,2,0),1)</f>
        <v>1</v>
      </c>
      <c r="K715" s="148"/>
      <c r="L715" s="148"/>
      <c r="M715" s="147"/>
      <c r="N715" s="147"/>
      <c r="O715" s="148">
        <f>ifna(VLookup(H715, SwSh!A:B, 2, 0),"")</f>
        <v>50</v>
      </c>
      <c r="P715" s="152"/>
      <c r="Q715" s="148" t="str">
        <f>ifna(VLookup(H715, PLA!A:C, 3, 0),"")</f>
        <v/>
      </c>
      <c r="R715" s="148" t="str">
        <f>ifna(VLookup(H715, Sv!A:B, 2, 0),"")</f>
        <v>K148</v>
      </c>
      <c r="S715" s="147" t="str">
        <f t="shared" si="2"/>
        <v>chandelure</v>
      </c>
    </row>
    <row r="716" ht="31.5" customHeight="1">
      <c r="A716" s="85">
        <v>715.0</v>
      </c>
      <c r="B716" s="85">
        <v>1.0</v>
      </c>
      <c r="C716" s="85">
        <v>26.0</v>
      </c>
      <c r="D716" s="85">
        <v>12.0</v>
      </c>
      <c r="E716" s="85">
        <v>2.0</v>
      </c>
      <c r="F716" s="85">
        <v>6.0</v>
      </c>
      <c r="G716" s="42" t="str">
        <f>ifna(VLookup(S716,Shiny!B:C, 2, 0),"")</f>
        <v/>
      </c>
      <c r="H716" s="154" t="s">
        <v>739</v>
      </c>
      <c r="I716" s="155">
        <v>610.0</v>
      </c>
      <c r="J716" s="156">
        <f>IFNA(VLOOKUP(S716,'Imported Index'!C:D,2,0),1)</f>
        <v>1</v>
      </c>
      <c r="K716" s="156"/>
      <c r="L716" s="157"/>
      <c r="M716" s="42"/>
      <c r="N716" s="42"/>
      <c r="O716" s="157">
        <f>ifna(VLookup(H716, SwSh!A:B, 2, 0),"")</f>
        <v>324</v>
      </c>
      <c r="P716" s="162"/>
      <c r="Q716" s="157" t="str">
        <f>ifna(VLookup(H716, PLA!A:C, 3, 0),"")</f>
        <v/>
      </c>
      <c r="R716" s="157">
        <f>ifna(VLookup(H716, Sv!A:B, 2, 0),"")</f>
        <v>155</v>
      </c>
      <c r="S716" s="42" t="str">
        <f t="shared" si="2"/>
        <v>axew</v>
      </c>
    </row>
    <row r="717" ht="31.5" customHeight="1">
      <c r="A717" s="146">
        <v>716.0</v>
      </c>
      <c r="B717" s="146">
        <v>1.0</v>
      </c>
      <c r="C717" s="146">
        <v>26.0</v>
      </c>
      <c r="D717" s="146">
        <v>13.0</v>
      </c>
      <c r="E717" s="146">
        <v>3.0</v>
      </c>
      <c r="F717" s="146">
        <v>1.0</v>
      </c>
      <c r="G717" s="147" t="str">
        <f>ifna(VLookup(S717,Shiny!B:C, 2, 0),"")</f>
        <v/>
      </c>
      <c r="H717" s="159" t="s">
        <v>740</v>
      </c>
      <c r="I717" s="160">
        <v>611.0</v>
      </c>
      <c r="J717" s="151">
        <f>IFNA(VLOOKUP(S717,'Imported Index'!C:D,2,0),1)</f>
        <v>1</v>
      </c>
      <c r="K717" s="151"/>
      <c r="L717" s="148"/>
      <c r="M717" s="147"/>
      <c r="N717" s="147"/>
      <c r="O717" s="148">
        <f>ifna(VLookup(H717, SwSh!A:B, 2, 0),"")</f>
        <v>325</v>
      </c>
      <c r="P717" s="152"/>
      <c r="Q717" s="148" t="str">
        <f>ifna(VLookup(H717, PLA!A:C, 3, 0),"")</f>
        <v/>
      </c>
      <c r="R717" s="148">
        <f>ifna(VLookup(H717, Sv!A:B, 2, 0),"")</f>
        <v>156</v>
      </c>
      <c r="S717" s="147" t="str">
        <f t="shared" si="2"/>
        <v>fraxure</v>
      </c>
    </row>
    <row r="718" ht="31.5" customHeight="1">
      <c r="A718" s="85">
        <v>717.0</v>
      </c>
      <c r="B718" s="85">
        <v>1.0</v>
      </c>
      <c r="C718" s="85">
        <v>26.0</v>
      </c>
      <c r="D718" s="85">
        <v>14.0</v>
      </c>
      <c r="E718" s="85">
        <v>3.0</v>
      </c>
      <c r="F718" s="85">
        <v>2.0</v>
      </c>
      <c r="G718" s="42" t="str">
        <f>ifna(VLookup(S718,Shiny!B:C, 2, 0),"")</f>
        <v/>
      </c>
      <c r="H718" s="154" t="s">
        <v>741</v>
      </c>
      <c r="I718" s="155">
        <v>612.0</v>
      </c>
      <c r="J718" s="156">
        <f>IFNA(VLOOKUP(S718,'Imported Index'!C:D,2,0),1)</f>
        <v>1</v>
      </c>
      <c r="K718" s="156"/>
      <c r="L718" s="157"/>
      <c r="M718" s="42"/>
      <c r="N718" s="42"/>
      <c r="O718" s="157">
        <f>ifna(VLookup(H718, SwSh!A:B, 2, 0),"")</f>
        <v>326</v>
      </c>
      <c r="P718" s="162"/>
      <c r="Q718" s="157" t="str">
        <f>ifna(VLookup(H718, PLA!A:C, 3, 0),"")</f>
        <v/>
      </c>
      <c r="R718" s="157">
        <f>ifna(VLookup(H718, Sv!A:B, 2, 0),"")</f>
        <v>157</v>
      </c>
      <c r="S718" s="42" t="str">
        <f t="shared" si="2"/>
        <v>haxorus</v>
      </c>
    </row>
    <row r="719" ht="31.5" customHeight="1">
      <c r="A719" s="146">
        <v>718.0</v>
      </c>
      <c r="B719" s="146">
        <v>1.0</v>
      </c>
      <c r="C719" s="146">
        <v>26.0</v>
      </c>
      <c r="D719" s="146">
        <v>15.0</v>
      </c>
      <c r="E719" s="146">
        <v>3.0</v>
      </c>
      <c r="F719" s="146">
        <v>3.0</v>
      </c>
      <c r="G719" s="147" t="str">
        <f>ifna(VLookup(S719,Shiny!B:C, 2, 0),"")</f>
        <v/>
      </c>
      <c r="H719" s="159" t="s">
        <v>742</v>
      </c>
      <c r="I719" s="160">
        <v>613.0</v>
      </c>
      <c r="J719" s="151">
        <f>IFNA(VLOOKUP(S719,'Imported Index'!C:D,2,0),1)</f>
        <v>1</v>
      </c>
      <c r="K719" s="151"/>
      <c r="L719" s="148"/>
      <c r="M719" s="147"/>
      <c r="N719" s="147"/>
      <c r="O719" s="148">
        <f>ifna(VLookup(H719, SwSh!A:B, 2, 0),"")</f>
        <v>121</v>
      </c>
      <c r="P719" s="152"/>
      <c r="Q719" s="148" t="str">
        <f>ifna(VLookup(H719, PLA!A:C, 3, 0),"")</f>
        <v/>
      </c>
      <c r="R719" s="148">
        <f>ifna(VLookup(H719, Sv!A:B, 2, 0),"")</f>
        <v>355</v>
      </c>
      <c r="S719" s="147" t="str">
        <f t="shared" si="2"/>
        <v>cubchoo</v>
      </c>
    </row>
    <row r="720" ht="31.5" customHeight="1">
      <c r="A720" s="85">
        <v>719.0</v>
      </c>
      <c r="B720" s="85">
        <v>1.0</v>
      </c>
      <c r="C720" s="85">
        <v>26.0</v>
      </c>
      <c r="D720" s="85">
        <v>16.0</v>
      </c>
      <c r="E720" s="85">
        <v>3.0</v>
      </c>
      <c r="F720" s="85">
        <v>4.0</v>
      </c>
      <c r="G720" s="42" t="str">
        <f>ifna(VLookup(S720,Shiny!B:C, 2, 0),"")</f>
        <v/>
      </c>
      <c r="H720" s="154" t="s">
        <v>743</v>
      </c>
      <c r="I720" s="155">
        <v>614.0</v>
      </c>
      <c r="J720" s="156">
        <f>IFNA(VLOOKUP(S720,'Imported Index'!C:D,2,0),1)</f>
        <v>1</v>
      </c>
      <c r="K720" s="156"/>
      <c r="L720" s="157"/>
      <c r="M720" s="42"/>
      <c r="N720" s="42"/>
      <c r="O720" s="157">
        <f>ifna(VLookup(H720, SwSh!A:B, 2, 0),"")</f>
        <v>122</v>
      </c>
      <c r="P720" s="162"/>
      <c r="Q720" s="157" t="str">
        <f>ifna(VLookup(H720, PLA!A:C, 3, 0),"")</f>
        <v/>
      </c>
      <c r="R720" s="157">
        <f>ifna(VLookup(H720, Sv!A:B, 2, 0),"")</f>
        <v>356</v>
      </c>
      <c r="S720" s="42" t="str">
        <f t="shared" si="2"/>
        <v>beartic</v>
      </c>
    </row>
    <row r="721" ht="31.5" customHeight="1">
      <c r="A721" s="146">
        <v>720.0</v>
      </c>
      <c r="B721" s="146">
        <v>1.0</v>
      </c>
      <c r="C721" s="146">
        <v>26.0</v>
      </c>
      <c r="D721" s="146">
        <v>17.0</v>
      </c>
      <c r="E721" s="146">
        <v>3.0</v>
      </c>
      <c r="F721" s="146">
        <v>5.0</v>
      </c>
      <c r="G721" s="147" t="str">
        <f>ifna(VLookup(S721,Shiny!B:C, 2, 0),"")</f>
        <v/>
      </c>
      <c r="H721" s="159" t="s">
        <v>744</v>
      </c>
      <c r="I721" s="160">
        <v>615.0</v>
      </c>
      <c r="J721" s="151">
        <f>IFNA(VLOOKUP(S721,'Imported Index'!C:D,2,0),1)</f>
        <v>1</v>
      </c>
      <c r="K721" s="151"/>
      <c r="L721" s="148"/>
      <c r="M721" s="147"/>
      <c r="N721" s="147"/>
      <c r="O721" s="148">
        <f>ifna(VLookup(H721, SwSh!A:B, 2, 0),"")</f>
        <v>30</v>
      </c>
      <c r="P721" s="152"/>
      <c r="Q721" s="148" t="str">
        <f>ifna(VLookup(H721, PLA!A:C, 3, 0),"")</f>
        <v/>
      </c>
      <c r="R721" s="148">
        <f>ifna(VLookup(H721, Sv!A:B, 2, 0),"")</f>
        <v>360</v>
      </c>
      <c r="S721" s="147" t="str">
        <f t="shared" si="2"/>
        <v>cryogonal</v>
      </c>
    </row>
    <row r="722" ht="31.5" customHeight="1">
      <c r="A722" s="85">
        <v>721.0</v>
      </c>
      <c r="B722" s="85">
        <v>1.0</v>
      </c>
      <c r="C722" s="85">
        <v>26.0</v>
      </c>
      <c r="D722" s="85">
        <v>18.0</v>
      </c>
      <c r="E722" s="85">
        <v>3.0</v>
      </c>
      <c r="F722" s="85">
        <v>6.0</v>
      </c>
      <c r="G722" s="42" t="str">
        <f>ifna(VLookup(S722,Shiny!B:C, 2, 0),"")</f>
        <v/>
      </c>
      <c r="H722" s="154" t="s">
        <v>745</v>
      </c>
      <c r="I722" s="155">
        <v>616.0</v>
      </c>
      <c r="J722" s="156">
        <f>IFNA(VLOOKUP(S722,'Imported Index'!C:D,2,0),1)</f>
        <v>1</v>
      </c>
      <c r="K722" s="157"/>
      <c r="L722" s="157"/>
      <c r="M722" s="42"/>
      <c r="N722" s="42"/>
      <c r="O722" s="157">
        <f>ifna(VLookup(H722, SwSh!A:B, 2, 0),"")</f>
        <v>64</v>
      </c>
      <c r="P722" s="162"/>
      <c r="Q722" s="157" t="str">
        <f>ifna(VLookup(H722, PLA!A:C, 3, 0),"")</f>
        <v/>
      </c>
      <c r="R722" s="157" t="str">
        <f>ifna(VLookup(H722, Sv!A:B, 2, 0),"")</f>
        <v/>
      </c>
      <c r="S722" s="42" t="str">
        <f t="shared" si="2"/>
        <v>shelmet</v>
      </c>
    </row>
    <row r="723" ht="31.5" customHeight="1">
      <c r="A723" s="146">
        <v>722.0</v>
      </c>
      <c r="B723" s="146">
        <v>1.0</v>
      </c>
      <c r="C723" s="146">
        <v>26.0</v>
      </c>
      <c r="D723" s="146">
        <v>19.0</v>
      </c>
      <c r="E723" s="146">
        <v>4.0</v>
      </c>
      <c r="F723" s="146">
        <v>1.0</v>
      </c>
      <c r="G723" s="147" t="str">
        <f>ifna(VLookup(S723,Shiny!B:C, 2, 0),"")</f>
        <v/>
      </c>
      <c r="H723" s="159" t="s">
        <v>746</v>
      </c>
      <c r="I723" s="160">
        <v>617.0</v>
      </c>
      <c r="J723" s="151">
        <f>IFNA(VLOOKUP(S723,'Imported Index'!C:D,2,0),1)</f>
        <v>1</v>
      </c>
      <c r="K723" s="148"/>
      <c r="L723" s="148"/>
      <c r="M723" s="147"/>
      <c r="N723" s="147"/>
      <c r="O723" s="148">
        <f>ifna(VLookup(H723, SwSh!A:B, 2, 0),"")</f>
        <v>65</v>
      </c>
      <c r="P723" s="152"/>
      <c r="Q723" s="148" t="str">
        <f>ifna(VLookup(H723, PLA!A:C, 3, 0),"")</f>
        <v/>
      </c>
      <c r="R723" s="148" t="str">
        <f>ifna(VLookup(H723, Sv!A:B, 2, 0),"")</f>
        <v/>
      </c>
      <c r="S723" s="147" t="str">
        <f t="shared" si="2"/>
        <v>accelgor</v>
      </c>
    </row>
    <row r="724" ht="31.5" customHeight="1">
      <c r="A724" s="85">
        <v>723.0</v>
      </c>
      <c r="B724" s="85">
        <v>1.0</v>
      </c>
      <c r="C724" s="85">
        <v>26.0</v>
      </c>
      <c r="D724" s="85">
        <v>20.0</v>
      </c>
      <c r="E724" s="85">
        <v>4.0</v>
      </c>
      <c r="F724" s="85">
        <v>2.0</v>
      </c>
      <c r="G724" s="42" t="str">
        <f>ifna(VLookup(S724,Shiny!B:C, 2, 0),"")</f>
        <v/>
      </c>
      <c r="H724" s="154" t="s">
        <v>747</v>
      </c>
      <c r="I724" s="155">
        <v>618.0</v>
      </c>
      <c r="J724" s="156">
        <f>IFNA(VLOOKUP(S724,'Imported Index'!C:D,2,0),1)</f>
        <v>1</v>
      </c>
      <c r="K724" s="157"/>
      <c r="L724" s="157" t="s">
        <v>90</v>
      </c>
      <c r="M724" s="42"/>
      <c r="N724" s="42"/>
      <c r="O724" s="157">
        <f>ifna(VLookup(H724, SwSh!A:B, 2, 0),"")</f>
        <v>226</v>
      </c>
      <c r="P724" s="162"/>
      <c r="Q724" s="157" t="str">
        <f>ifna(VLookup(H724, PLA!A:C, 3, 0),"")</f>
        <v/>
      </c>
      <c r="R724" s="157" t="str">
        <f>ifna(VLookup(H724, Sv!A:B, 2, 0),"")</f>
        <v/>
      </c>
      <c r="S724" s="42" t="str">
        <f t="shared" si="2"/>
        <v>stunfisk</v>
      </c>
    </row>
    <row r="725" ht="31.5" customHeight="1">
      <c r="A725" s="146">
        <v>724.0</v>
      </c>
      <c r="B725" s="146">
        <v>1.0</v>
      </c>
      <c r="C725" s="146">
        <v>26.0</v>
      </c>
      <c r="D725" s="146">
        <v>21.0</v>
      </c>
      <c r="E725" s="146">
        <v>4.0</v>
      </c>
      <c r="F725" s="146">
        <v>3.0</v>
      </c>
      <c r="G725" s="147" t="str">
        <f>ifna(VLookup(S725,Shiny!B:C, 2, 0),"")</f>
        <v/>
      </c>
      <c r="H725" s="159" t="s">
        <v>747</v>
      </c>
      <c r="I725" s="160">
        <v>618.0</v>
      </c>
      <c r="J725" s="151">
        <f>IFNA(VLOOKUP(S725,'Imported Index'!C:D,2,0),1)</f>
        <v>1</v>
      </c>
      <c r="K725" s="148"/>
      <c r="L725" s="148" t="s">
        <v>125</v>
      </c>
      <c r="M725" s="146">
        <v>-1.0</v>
      </c>
      <c r="N725" s="147"/>
      <c r="O725" s="148">
        <f>ifna(VLookup(H725, SwSh!A:B, 2, 0),"")</f>
        <v>226</v>
      </c>
      <c r="P725" s="152"/>
      <c r="Q725" s="148" t="str">
        <f>ifna(VLookup(H725, PLA!A:C, 3, 0),"")</f>
        <v/>
      </c>
      <c r="R725" s="148" t="str">
        <f>ifna(VLookup(H725, Sv!A:B, 2, 0),"")</f>
        <v/>
      </c>
      <c r="S725" s="147" t="str">
        <f t="shared" si="2"/>
        <v>stunfisk-1</v>
      </c>
    </row>
    <row r="726" ht="31.5" customHeight="1">
      <c r="A726" s="85">
        <v>725.0</v>
      </c>
      <c r="B726" s="85">
        <v>1.0</v>
      </c>
      <c r="C726" s="85">
        <v>26.0</v>
      </c>
      <c r="D726" s="85">
        <v>22.0</v>
      </c>
      <c r="E726" s="85">
        <v>4.0</v>
      </c>
      <c r="F726" s="85">
        <v>4.0</v>
      </c>
      <c r="G726" s="42" t="str">
        <f>ifna(VLookup(S726,Shiny!B:C, 2, 0),"")</f>
        <v/>
      </c>
      <c r="H726" s="154" t="s">
        <v>748</v>
      </c>
      <c r="I726" s="155">
        <v>619.0</v>
      </c>
      <c r="J726" s="156">
        <f>IFNA(VLOOKUP(S726,'Imported Index'!C:D,2,0),1)</f>
        <v>1</v>
      </c>
      <c r="K726" s="157"/>
      <c r="L726" s="157"/>
      <c r="M726" s="42"/>
      <c r="N726" s="42"/>
      <c r="O726" s="157">
        <f>ifna(VLookup(H726, SwSh!A:B, 2, 0),"")</f>
        <v>163</v>
      </c>
      <c r="P726" s="162"/>
      <c r="Q726" s="157" t="str">
        <f>ifna(VLookup(H726, PLA!A:C, 3, 0),"")</f>
        <v/>
      </c>
      <c r="R726" s="157" t="str">
        <f>ifna(VLookup(H726, Sv!A:B, 2, 0),"")</f>
        <v>K137</v>
      </c>
      <c r="S726" s="42" t="str">
        <f t="shared" si="2"/>
        <v>mienfoo</v>
      </c>
    </row>
    <row r="727" ht="31.5" customHeight="1">
      <c r="A727" s="146">
        <v>726.0</v>
      </c>
      <c r="B727" s="146">
        <v>1.0</v>
      </c>
      <c r="C727" s="146">
        <v>26.0</v>
      </c>
      <c r="D727" s="146">
        <v>23.0</v>
      </c>
      <c r="E727" s="146">
        <v>4.0</v>
      </c>
      <c r="F727" s="146">
        <v>5.0</v>
      </c>
      <c r="G727" s="147" t="str">
        <f>ifna(VLookup(S727,Shiny!B:C, 2, 0),"")</f>
        <v/>
      </c>
      <c r="H727" s="159" t="s">
        <v>749</v>
      </c>
      <c r="I727" s="160">
        <v>620.0</v>
      </c>
      <c r="J727" s="151">
        <f>IFNA(VLOOKUP(S727,'Imported Index'!C:D,2,0),1)</f>
        <v>1</v>
      </c>
      <c r="K727" s="148"/>
      <c r="L727" s="148"/>
      <c r="M727" s="147"/>
      <c r="N727" s="147"/>
      <c r="O727" s="148">
        <f>ifna(VLookup(H727, SwSh!A:B, 2, 0),"")</f>
        <v>164</v>
      </c>
      <c r="P727" s="152"/>
      <c r="Q727" s="148" t="str">
        <f>ifna(VLookup(H727, PLA!A:C, 3, 0),"")</f>
        <v/>
      </c>
      <c r="R727" s="148" t="str">
        <f>ifna(VLookup(H727, Sv!A:B, 2, 0),"")</f>
        <v>K138</v>
      </c>
      <c r="S727" s="147" t="str">
        <f t="shared" si="2"/>
        <v>mienshao</v>
      </c>
    </row>
    <row r="728" ht="31.5" customHeight="1">
      <c r="A728" s="85">
        <v>727.0</v>
      </c>
      <c r="B728" s="85">
        <v>1.0</v>
      </c>
      <c r="C728" s="85">
        <v>26.0</v>
      </c>
      <c r="D728" s="85">
        <v>24.0</v>
      </c>
      <c r="E728" s="85">
        <v>4.0</v>
      </c>
      <c r="F728" s="85">
        <v>6.0</v>
      </c>
      <c r="G728" s="42" t="str">
        <f>ifna(VLookup(S728,Shiny!B:C, 2, 0),"")</f>
        <v/>
      </c>
      <c r="H728" s="154" t="s">
        <v>750</v>
      </c>
      <c r="I728" s="155">
        <v>621.0</v>
      </c>
      <c r="J728" s="156">
        <f>IFNA(VLOOKUP(S728,'Imported Index'!C:D,2,0),1)</f>
        <v>1</v>
      </c>
      <c r="K728" s="157"/>
      <c r="L728" s="157"/>
      <c r="M728" s="42"/>
      <c r="N728" s="42"/>
      <c r="O728" s="157">
        <f>ifna(VLookup(H728, SwSh!A:B, 2, 0),"")</f>
        <v>63</v>
      </c>
      <c r="P728" s="162"/>
      <c r="Q728" s="157" t="str">
        <f>ifna(VLookup(H728, PLA!A:C, 3, 0),"")</f>
        <v/>
      </c>
      <c r="R728" s="157" t="str">
        <f>ifna(VLookup(H728, Sv!A:B, 2, 0),"")</f>
        <v/>
      </c>
      <c r="S728" s="42" t="str">
        <f t="shared" si="2"/>
        <v>druddigon</v>
      </c>
    </row>
    <row r="729" ht="31.5" customHeight="1">
      <c r="A729" s="146">
        <v>728.0</v>
      </c>
      <c r="B729" s="146">
        <v>1.0</v>
      </c>
      <c r="C729" s="146">
        <v>26.0</v>
      </c>
      <c r="D729" s="146">
        <v>25.0</v>
      </c>
      <c r="E729" s="146">
        <v>5.0</v>
      </c>
      <c r="F729" s="146">
        <v>1.0</v>
      </c>
      <c r="G729" s="147" t="str">
        <f>ifna(VLookup(S729,Shiny!B:C, 2, 0),"")</f>
        <v/>
      </c>
      <c r="H729" s="159" t="s">
        <v>751</v>
      </c>
      <c r="I729" s="160">
        <v>622.0</v>
      </c>
      <c r="J729" s="151">
        <f>IFNA(VLOOKUP(S729,'Imported Index'!C:D,2,0),1)</f>
        <v>1</v>
      </c>
      <c r="K729" s="148"/>
      <c r="L729" s="148"/>
      <c r="M729" s="147"/>
      <c r="N729" s="147"/>
      <c r="O729" s="148">
        <f>ifna(VLookup(H729, SwSh!A:B, 2, 0),"")</f>
        <v>88</v>
      </c>
      <c r="P729" s="152"/>
      <c r="Q729" s="148" t="str">
        <f>ifna(VLookup(H729, PLA!A:C, 3, 0),"")</f>
        <v/>
      </c>
      <c r="R729" s="148" t="str">
        <f>ifna(VLookup(H729, Sv!A:B, 2, 0),"")</f>
        <v>I?</v>
      </c>
      <c r="S729" s="147" t="str">
        <f t="shared" si="2"/>
        <v>golett</v>
      </c>
    </row>
    <row r="730" ht="31.5" customHeight="1">
      <c r="A730" s="85">
        <v>729.0</v>
      </c>
      <c r="B730" s="85">
        <v>1.0</v>
      </c>
      <c r="C730" s="85">
        <v>26.0</v>
      </c>
      <c r="D730" s="85">
        <v>26.0</v>
      </c>
      <c r="E730" s="85">
        <v>5.0</v>
      </c>
      <c r="F730" s="85">
        <v>2.0</v>
      </c>
      <c r="G730" s="42" t="str">
        <f>ifna(VLookup(S730,Shiny!B:C, 2, 0),"")</f>
        <v/>
      </c>
      <c r="H730" s="154" t="s">
        <v>752</v>
      </c>
      <c r="I730" s="155">
        <v>623.0</v>
      </c>
      <c r="J730" s="156">
        <f>IFNA(VLOOKUP(S730,'Imported Index'!C:D,2,0),1)</f>
        <v>1</v>
      </c>
      <c r="K730" s="157"/>
      <c r="L730" s="157"/>
      <c r="M730" s="42"/>
      <c r="N730" s="42"/>
      <c r="O730" s="157">
        <f>ifna(VLookup(H730, SwSh!A:B, 2, 0),"")</f>
        <v>89</v>
      </c>
      <c r="P730" s="162"/>
      <c r="Q730" s="157" t="str">
        <f>ifna(VLookup(H730, PLA!A:C, 3, 0),"")</f>
        <v/>
      </c>
      <c r="R730" s="157" t="str">
        <f>ifna(VLookup(H730, Sv!A:B, 2, 0),"")</f>
        <v>I?</v>
      </c>
      <c r="S730" s="42" t="str">
        <f t="shared" si="2"/>
        <v>golurk</v>
      </c>
    </row>
    <row r="731" ht="31.5" customHeight="1">
      <c r="A731" s="146">
        <v>730.0</v>
      </c>
      <c r="B731" s="146">
        <v>1.0</v>
      </c>
      <c r="C731" s="146">
        <v>26.0</v>
      </c>
      <c r="D731" s="146">
        <v>27.0</v>
      </c>
      <c r="E731" s="146">
        <v>5.0</v>
      </c>
      <c r="F731" s="146">
        <v>3.0</v>
      </c>
      <c r="G731" s="147" t="str">
        <f>ifna(VLookup(S731,Shiny!B:C, 2, 0),"")</f>
        <v/>
      </c>
      <c r="H731" s="159" t="s">
        <v>753</v>
      </c>
      <c r="I731" s="160">
        <v>624.0</v>
      </c>
      <c r="J731" s="151">
        <f>IFNA(VLOOKUP(S731,'Imported Index'!C:D,2,0),1)</f>
        <v>1</v>
      </c>
      <c r="K731" s="151"/>
      <c r="L731" s="148"/>
      <c r="M731" s="147"/>
      <c r="N731" s="147"/>
      <c r="O731" s="148">
        <f>ifna(VLookup(H731, SwSh!A:B, 2, 0),"")</f>
        <v>29</v>
      </c>
      <c r="P731" s="152"/>
      <c r="Q731" s="148" t="str">
        <f>ifna(VLookup(H731, PLA!A:C, 3, 0),"")</f>
        <v/>
      </c>
      <c r="R731" s="148">
        <f>ifna(VLookup(H731, Sv!A:B, 2, 0),"")</f>
        <v>367</v>
      </c>
      <c r="S731" s="147" t="str">
        <f t="shared" si="2"/>
        <v>pawniard</v>
      </c>
    </row>
    <row r="732" ht="31.5" customHeight="1">
      <c r="A732" s="85">
        <v>731.0</v>
      </c>
      <c r="B732" s="85">
        <v>1.0</v>
      </c>
      <c r="C732" s="85">
        <v>26.0</v>
      </c>
      <c r="D732" s="85">
        <v>28.0</v>
      </c>
      <c r="E732" s="85">
        <v>5.0</v>
      </c>
      <c r="F732" s="85">
        <v>4.0</v>
      </c>
      <c r="G732" s="42" t="str">
        <f>ifna(VLookup(S732,Shiny!B:C, 2, 0),"")</f>
        <v/>
      </c>
      <c r="H732" s="154" t="s">
        <v>754</v>
      </c>
      <c r="I732" s="155">
        <v>625.0</v>
      </c>
      <c r="J732" s="156">
        <f>IFNA(VLOOKUP(S732,'Imported Index'!C:D,2,0),1)</f>
        <v>1</v>
      </c>
      <c r="K732" s="156"/>
      <c r="L732" s="157"/>
      <c r="M732" s="42"/>
      <c r="N732" s="42"/>
      <c r="O732" s="157">
        <f>ifna(VLookup(H732, SwSh!A:B, 2, 0),"")</f>
        <v>30</v>
      </c>
      <c r="P732" s="162"/>
      <c r="Q732" s="157" t="str">
        <f>ifna(VLookup(H732, PLA!A:C, 3, 0),"")</f>
        <v/>
      </c>
      <c r="R732" s="157">
        <f>ifna(VLookup(H732, Sv!A:B, 2, 0),"")</f>
        <v>368</v>
      </c>
      <c r="S732" s="42" t="str">
        <f t="shared" si="2"/>
        <v>bisharp</v>
      </c>
    </row>
    <row r="733" ht="31.5" customHeight="1">
      <c r="A733" s="146">
        <v>732.0</v>
      </c>
      <c r="B733" s="146">
        <v>1.0</v>
      </c>
      <c r="C733" s="146">
        <v>26.0</v>
      </c>
      <c r="D733" s="146">
        <v>29.0</v>
      </c>
      <c r="E733" s="146">
        <v>5.0</v>
      </c>
      <c r="F733" s="146">
        <v>5.0</v>
      </c>
      <c r="G733" s="147" t="str">
        <f>ifna(VLookup(S733,Shiny!B:C, 2, 0),"")</f>
        <v/>
      </c>
      <c r="H733" s="159" t="s">
        <v>755</v>
      </c>
      <c r="I733" s="160">
        <v>626.0</v>
      </c>
      <c r="J733" s="151">
        <f>IFNA(VLOOKUP(S733,'Imported Index'!C:D,2,0),1)</f>
        <v>1</v>
      </c>
      <c r="K733" s="148"/>
      <c r="L733" s="148"/>
      <c r="M733" s="147"/>
      <c r="N733" s="147"/>
      <c r="O733" s="148">
        <f>ifna(VLookup(H733, SwSh!A:B, 2, 0),"")</f>
        <v>53</v>
      </c>
      <c r="P733" s="152"/>
      <c r="Q733" s="148" t="str">
        <f>ifna(VLookup(H733, PLA!A:C, 3, 0),"")</f>
        <v/>
      </c>
      <c r="R733" s="148" t="str">
        <f>ifna(VLookup(H733, Sv!A:B, 2, 0),"")</f>
        <v/>
      </c>
      <c r="S733" s="147" t="str">
        <f t="shared" si="2"/>
        <v>bouffalant</v>
      </c>
    </row>
    <row r="734" ht="31.5" customHeight="1">
      <c r="A734" s="85">
        <v>733.0</v>
      </c>
      <c r="B734" s="85">
        <v>1.0</v>
      </c>
      <c r="C734" s="85">
        <v>26.0</v>
      </c>
      <c r="D734" s="85">
        <v>30.0</v>
      </c>
      <c r="E734" s="85">
        <v>5.0</v>
      </c>
      <c r="F734" s="85">
        <v>6.0</v>
      </c>
      <c r="G734" s="42" t="str">
        <f>ifna(VLookup(S734,Shiny!B:C, 2, 0),"")</f>
        <v/>
      </c>
      <c r="H734" s="154" t="s">
        <v>756</v>
      </c>
      <c r="I734" s="155">
        <v>627.0</v>
      </c>
      <c r="J734" s="156">
        <f>IFNA(VLOOKUP(S734,'Imported Index'!C:D,2,0),1)</f>
        <v>1</v>
      </c>
      <c r="K734" s="156"/>
      <c r="L734" s="157"/>
      <c r="M734" s="42"/>
      <c r="N734" s="42"/>
      <c r="O734" s="157">
        <f>ifna(VLookup(H734, SwSh!A:B, 2, 0),"")</f>
        <v>179</v>
      </c>
      <c r="P734" s="162"/>
      <c r="Q734" s="157">
        <f>ifna(VLookup(H734, PLA!A:C, 3, 0),"")</f>
        <v>221</v>
      </c>
      <c r="R734" s="157">
        <f>ifna(VLookup(H734, Sv!A:B, 2, 0),"")</f>
        <v>365</v>
      </c>
      <c r="S734" s="42" t="str">
        <f t="shared" si="2"/>
        <v>rufflet</v>
      </c>
    </row>
    <row r="735" ht="31.5" customHeight="1">
      <c r="A735" s="146">
        <v>734.0</v>
      </c>
      <c r="B735" s="146">
        <v>1.0</v>
      </c>
      <c r="C735" s="146">
        <v>27.0</v>
      </c>
      <c r="D735" s="146">
        <v>1.0</v>
      </c>
      <c r="E735" s="146">
        <v>1.0</v>
      </c>
      <c r="F735" s="146">
        <v>1.0</v>
      </c>
      <c r="G735" s="147" t="str">
        <f>ifna(VLookup(S735,Shiny!B:C, 2, 0),"")</f>
        <v/>
      </c>
      <c r="H735" s="159" t="s">
        <v>757</v>
      </c>
      <c r="I735" s="160">
        <v>628.0</v>
      </c>
      <c r="J735" s="151">
        <f>IFNA(VLOOKUP(S735,'Imported Index'!C:D,2,0),1)</f>
        <v>1</v>
      </c>
      <c r="K735" s="151"/>
      <c r="L735" s="148" t="s">
        <v>90</v>
      </c>
      <c r="M735" s="147"/>
      <c r="N735" s="147"/>
      <c r="O735" s="148">
        <f>ifna(VLookup(H735, SwSh!A:B, 2, 0),"")</f>
        <v>180</v>
      </c>
      <c r="P735" s="152"/>
      <c r="Q735" s="148">
        <f>ifna(VLookup(H735, PLA!A:C, 3, 0),"")</f>
        <v>222</v>
      </c>
      <c r="R735" s="148">
        <f>ifna(VLookup(H735, Sv!A:B, 2, 0),"")</f>
        <v>366</v>
      </c>
      <c r="S735" s="147" t="str">
        <f t="shared" si="2"/>
        <v>braviary</v>
      </c>
    </row>
    <row r="736" ht="31.5" customHeight="1">
      <c r="A736" s="85">
        <v>735.0</v>
      </c>
      <c r="B736" s="85">
        <v>1.0</v>
      </c>
      <c r="C736" s="85">
        <v>27.0</v>
      </c>
      <c r="D736" s="85">
        <v>2.0</v>
      </c>
      <c r="E736" s="85">
        <v>1.0</v>
      </c>
      <c r="F736" s="85">
        <v>2.0</v>
      </c>
      <c r="G736" s="42" t="str">
        <f>ifna(VLookup(S736,Shiny!B:C, 2, 0),"")</f>
        <v/>
      </c>
      <c r="H736" s="154" t="s">
        <v>757</v>
      </c>
      <c r="I736" s="155">
        <v>628.0</v>
      </c>
      <c r="J736" s="156">
        <f>IFNA(VLOOKUP(S736,'Imported Index'!C:D,2,0),1)</f>
        <v>1</v>
      </c>
      <c r="K736" s="156"/>
      <c r="L736" s="157" t="s">
        <v>132</v>
      </c>
      <c r="M736" s="85">
        <v>-1.0</v>
      </c>
      <c r="N736" s="42"/>
      <c r="O736" s="157"/>
      <c r="P736" s="162"/>
      <c r="Q736" s="157">
        <f>ifna(VLookup(H736, PLA!A:C, 3, 0),"")</f>
        <v>222</v>
      </c>
      <c r="R736" s="157">
        <f>ifna(VLookup(H736, Sv!A:B, 2, 0),"")</f>
        <v>366</v>
      </c>
      <c r="S736" s="42" t="str">
        <f t="shared" si="2"/>
        <v>braviary-1</v>
      </c>
    </row>
    <row r="737" ht="31.5" customHeight="1">
      <c r="A737" s="146">
        <v>736.0</v>
      </c>
      <c r="B737" s="146">
        <v>1.0</v>
      </c>
      <c r="C737" s="146">
        <v>27.0</v>
      </c>
      <c r="D737" s="146">
        <v>3.0</v>
      </c>
      <c r="E737" s="146">
        <v>1.0</v>
      </c>
      <c r="F737" s="146">
        <v>3.0</v>
      </c>
      <c r="G737" s="147" t="str">
        <f>ifna(VLookup(S737,Shiny!B:C, 2, 0),"")</f>
        <v/>
      </c>
      <c r="H737" s="159" t="s">
        <v>758</v>
      </c>
      <c r="I737" s="160">
        <v>629.0</v>
      </c>
      <c r="J737" s="151">
        <f>IFNA(VLOOKUP(S737,'Imported Index'!C:D,2,0),1)</f>
        <v>1</v>
      </c>
      <c r="K737" s="148"/>
      <c r="L737" s="148"/>
      <c r="M737" s="147"/>
      <c r="N737" s="147"/>
      <c r="O737" s="148">
        <f>ifna(VLookup(H737, SwSh!A:B, 2, 0),"")</f>
        <v>181</v>
      </c>
      <c r="P737" s="152"/>
      <c r="Q737" s="148" t="str">
        <f>ifna(VLookup(H737, PLA!A:C, 3, 0),"")</f>
        <v/>
      </c>
      <c r="R737" s="148" t="str">
        <f>ifna(VLookup(H737, Sv!A:B, 2, 0),"")</f>
        <v>K127</v>
      </c>
      <c r="S737" s="147" t="str">
        <f t="shared" si="2"/>
        <v>vullaby</v>
      </c>
    </row>
    <row r="738" ht="31.5" customHeight="1">
      <c r="A738" s="85">
        <v>737.0</v>
      </c>
      <c r="B738" s="85">
        <v>1.0</v>
      </c>
      <c r="C738" s="85">
        <v>27.0</v>
      </c>
      <c r="D738" s="85">
        <v>4.0</v>
      </c>
      <c r="E738" s="85">
        <v>1.0</v>
      </c>
      <c r="F738" s="85">
        <v>4.0</v>
      </c>
      <c r="G738" s="42" t="str">
        <f>ifna(VLookup(S738,Shiny!B:C, 2, 0),"")</f>
        <v/>
      </c>
      <c r="H738" s="154" t="s">
        <v>759</v>
      </c>
      <c r="I738" s="155">
        <v>630.0</v>
      </c>
      <c r="J738" s="156">
        <f>IFNA(VLOOKUP(S738,'Imported Index'!C:D,2,0),1)</f>
        <v>1</v>
      </c>
      <c r="K738" s="157"/>
      <c r="L738" s="157"/>
      <c r="M738" s="42"/>
      <c r="N738" s="42"/>
      <c r="O738" s="157">
        <f>ifna(VLookup(H738, SwSh!A:B, 2, 0),"")</f>
        <v>182</v>
      </c>
      <c r="P738" s="162"/>
      <c r="Q738" s="157" t="str">
        <f>ifna(VLookup(H738, PLA!A:C, 3, 0),"")</f>
        <v/>
      </c>
      <c r="R738" s="157" t="str">
        <f>ifna(VLookup(H738, Sv!A:B, 2, 0),"")</f>
        <v>K128</v>
      </c>
      <c r="S738" s="42" t="str">
        <f t="shared" si="2"/>
        <v>mandibuzz</v>
      </c>
    </row>
    <row r="739" ht="31.5" customHeight="1">
      <c r="A739" s="146">
        <v>738.0</v>
      </c>
      <c r="B739" s="146">
        <v>1.0</v>
      </c>
      <c r="C739" s="146">
        <v>27.0</v>
      </c>
      <c r="D739" s="146">
        <v>5.0</v>
      </c>
      <c r="E739" s="146">
        <v>1.0</v>
      </c>
      <c r="F739" s="146">
        <v>5.0</v>
      </c>
      <c r="G739" s="147" t="str">
        <f>ifna(VLookup(S739,Shiny!B:C, 2, 0),"")</f>
        <v/>
      </c>
      <c r="H739" s="159" t="s">
        <v>760</v>
      </c>
      <c r="I739" s="160">
        <v>631.0</v>
      </c>
      <c r="J739" s="151">
        <f>IFNA(VLOOKUP(S739,'Imported Index'!C:D,2,0),1)</f>
        <v>1</v>
      </c>
      <c r="K739" s="148"/>
      <c r="L739" s="148"/>
      <c r="M739" s="147"/>
      <c r="N739" s="147"/>
      <c r="O739" s="148">
        <f>ifna(VLookup(H739, SwSh!A:B, 2, 0),"")</f>
        <v>102</v>
      </c>
      <c r="P739" s="152"/>
      <c r="Q739" s="148" t="str">
        <f>ifna(VLookup(H739, PLA!A:C, 3, 0),"")</f>
        <v/>
      </c>
      <c r="R739" s="148" t="str">
        <f>ifna(VLookup(H739, Sv!A:B, 2, 0),"")</f>
        <v/>
      </c>
      <c r="S739" s="147" t="str">
        <f t="shared" si="2"/>
        <v>heatmor</v>
      </c>
    </row>
    <row r="740" ht="31.5" customHeight="1">
      <c r="A740" s="85">
        <v>739.0</v>
      </c>
      <c r="B740" s="85">
        <v>1.0</v>
      </c>
      <c r="C740" s="85">
        <v>27.0</v>
      </c>
      <c r="D740" s="85">
        <v>6.0</v>
      </c>
      <c r="E740" s="85">
        <v>1.0</v>
      </c>
      <c r="F740" s="85">
        <v>6.0</v>
      </c>
      <c r="G740" s="42" t="str">
        <f>ifna(VLookup(S740,Shiny!B:C, 2, 0),"")</f>
        <v/>
      </c>
      <c r="H740" s="154" t="s">
        <v>761</v>
      </c>
      <c r="I740" s="155">
        <v>632.0</v>
      </c>
      <c r="J740" s="156">
        <f>IFNA(VLOOKUP(S740,'Imported Index'!C:D,2,0),1)</f>
        <v>1</v>
      </c>
      <c r="K740" s="157"/>
      <c r="L740" s="157"/>
      <c r="M740" s="42"/>
      <c r="N740" s="42"/>
      <c r="O740" s="157">
        <f>ifna(VLookup(H740, SwSh!A:B, 2, 0),"")</f>
        <v>101</v>
      </c>
      <c r="P740" s="162"/>
      <c r="Q740" s="157" t="str">
        <f>ifna(VLookup(H740, PLA!A:C, 3, 0),"")</f>
        <v/>
      </c>
      <c r="R740" s="157" t="str">
        <f>ifna(VLookup(H740, Sv!A:B, 2, 0),"")</f>
        <v/>
      </c>
      <c r="S740" s="42" t="str">
        <f t="shared" si="2"/>
        <v>durant</v>
      </c>
    </row>
    <row r="741" ht="31.5" customHeight="1">
      <c r="A741" s="146">
        <v>740.0</v>
      </c>
      <c r="B741" s="146">
        <v>1.0</v>
      </c>
      <c r="C741" s="146">
        <v>27.0</v>
      </c>
      <c r="D741" s="146">
        <v>7.0</v>
      </c>
      <c r="E741" s="146">
        <v>2.0</v>
      </c>
      <c r="F741" s="146">
        <v>1.0</v>
      </c>
      <c r="G741" s="147" t="str">
        <f>ifna(VLookup(S741,Shiny!B:C, 2, 0),"")</f>
        <v/>
      </c>
      <c r="H741" s="159" t="s">
        <v>762</v>
      </c>
      <c r="I741" s="160">
        <v>633.0</v>
      </c>
      <c r="J741" s="151">
        <f>IFNA(VLOOKUP(S741,'Imported Index'!C:D,2,0),1)</f>
        <v>1</v>
      </c>
      <c r="K741" s="151"/>
      <c r="L741" s="148"/>
      <c r="M741" s="147"/>
      <c r="N741" s="147"/>
      <c r="O741" s="148">
        <f>ifna(VLookup(H741, SwSh!A:B, 2, 0),"")</f>
        <v>136</v>
      </c>
      <c r="P741" s="152"/>
      <c r="Q741" s="148" t="str">
        <f>ifna(VLookup(H741, PLA!A:C, 3, 0),"")</f>
        <v/>
      </c>
      <c r="R741" s="148">
        <f>ifna(VLookup(H741, Sv!A:B, 2, 0),"")</f>
        <v>370</v>
      </c>
      <c r="S741" s="147" t="str">
        <f t="shared" si="2"/>
        <v>deino</v>
      </c>
    </row>
    <row r="742" ht="31.5" customHeight="1">
      <c r="A742" s="85">
        <v>741.0</v>
      </c>
      <c r="B742" s="85">
        <v>1.0</v>
      </c>
      <c r="C742" s="85">
        <v>27.0</v>
      </c>
      <c r="D742" s="85">
        <v>8.0</v>
      </c>
      <c r="E742" s="85">
        <v>2.0</v>
      </c>
      <c r="F742" s="85">
        <v>2.0</v>
      </c>
      <c r="G742" s="42" t="str">
        <f>ifna(VLookup(S742,Shiny!B:C, 2, 0),"")</f>
        <v/>
      </c>
      <c r="H742" s="154" t="s">
        <v>763</v>
      </c>
      <c r="I742" s="155">
        <v>634.0</v>
      </c>
      <c r="J742" s="156">
        <f>IFNA(VLOOKUP(S742,'Imported Index'!C:D,2,0),1)</f>
        <v>1</v>
      </c>
      <c r="K742" s="156"/>
      <c r="L742" s="157"/>
      <c r="M742" s="42"/>
      <c r="N742" s="42"/>
      <c r="O742" s="157">
        <f>ifna(VLookup(H742, SwSh!A:B, 2, 0),"")</f>
        <v>137</v>
      </c>
      <c r="P742" s="162"/>
      <c r="Q742" s="157" t="str">
        <f>ifna(VLookup(H742, PLA!A:C, 3, 0),"")</f>
        <v/>
      </c>
      <c r="R742" s="157">
        <f>ifna(VLookup(H742, Sv!A:B, 2, 0),"")</f>
        <v>371</v>
      </c>
      <c r="S742" s="42" t="str">
        <f t="shared" si="2"/>
        <v>zweilous</v>
      </c>
    </row>
    <row r="743" ht="31.5" customHeight="1">
      <c r="A743" s="146">
        <v>742.0</v>
      </c>
      <c r="B743" s="146">
        <v>1.0</v>
      </c>
      <c r="C743" s="146">
        <v>27.0</v>
      </c>
      <c r="D743" s="146">
        <v>9.0</v>
      </c>
      <c r="E743" s="146">
        <v>2.0</v>
      </c>
      <c r="F743" s="146">
        <v>3.0</v>
      </c>
      <c r="G743" s="147" t="str">
        <f>ifna(VLookup(S743,Shiny!B:C, 2, 0),"")</f>
        <v/>
      </c>
      <c r="H743" s="159" t="s">
        <v>764</v>
      </c>
      <c r="I743" s="160">
        <v>635.0</v>
      </c>
      <c r="J743" s="151">
        <f>IFNA(VLOOKUP(S743,'Imported Index'!C:D,2,0),1)</f>
        <v>1</v>
      </c>
      <c r="K743" s="151"/>
      <c r="L743" s="148"/>
      <c r="M743" s="147"/>
      <c r="N743" s="147"/>
      <c r="O743" s="148">
        <f>ifna(VLookup(H743, SwSh!A:B, 2, 0),"")</f>
        <v>138</v>
      </c>
      <c r="P743" s="152"/>
      <c r="Q743" s="148" t="str">
        <f>ifna(VLookup(H743, PLA!A:C, 3, 0),"")</f>
        <v/>
      </c>
      <c r="R743" s="148">
        <f>ifna(VLookup(H743, Sv!A:B, 2, 0),"")</f>
        <v>372</v>
      </c>
      <c r="S743" s="147" t="str">
        <f t="shared" si="2"/>
        <v>hydreigon</v>
      </c>
    </row>
    <row r="744" ht="31.5" customHeight="1">
      <c r="A744" s="85">
        <v>743.0</v>
      </c>
      <c r="B744" s="85">
        <v>1.0</v>
      </c>
      <c r="C744" s="85">
        <v>27.0</v>
      </c>
      <c r="D744" s="85">
        <v>10.0</v>
      </c>
      <c r="E744" s="85">
        <v>2.0</v>
      </c>
      <c r="F744" s="85">
        <v>4.0</v>
      </c>
      <c r="G744" s="42" t="str">
        <f>ifna(VLookup(S744,Shiny!B:C, 2, 0),"")</f>
        <v/>
      </c>
      <c r="H744" s="154" t="s">
        <v>765</v>
      </c>
      <c r="I744" s="155">
        <v>636.0</v>
      </c>
      <c r="J744" s="156">
        <f>IFNA(VLOOKUP(S744,'Imported Index'!C:D,2,0),1)</f>
        <v>1</v>
      </c>
      <c r="K744" s="156"/>
      <c r="L744" s="157"/>
      <c r="M744" s="42"/>
      <c r="N744" s="42"/>
      <c r="O744" s="157">
        <f>ifna(VLookup(H744, SwSh!A:B, 2, 0),"")</f>
        <v>186</v>
      </c>
      <c r="P744" s="162"/>
      <c r="Q744" s="157" t="str">
        <f>ifna(VLookup(H744, PLA!A:C, 3, 0),"")</f>
        <v/>
      </c>
      <c r="R744" s="157">
        <f>ifna(VLookup(H744, Sv!A:B, 2, 0),"")</f>
        <v>274</v>
      </c>
      <c r="S744" s="42" t="str">
        <f t="shared" si="2"/>
        <v>larvesta</v>
      </c>
    </row>
    <row r="745" ht="31.5" customHeight="1">
      <c r="A745" s="146">
        <v>744.0</v>
      </c>
      <c r="B745" s="146">
        <v>1.0</v>
      </c>
      <c r="C745" s="146">
        <v>27.0</v>
      </c>
      <c r="D745" s="146">
        <v>11.0</v>
      </c>
      <c r="E745" s="146">
        <v>2.0</v>
      </c>
      <c r="F745" s="146">
        <v>5.0</v>
      </c>
      <c r="G745" s="147" t="str">
        <f>ifna(VLookup(S745,Shiny!B:C, 2, 0),"")</f>
        <v/>
      </c>
      <c r="H745" s="159" t="s">
        <v>766</v>
      </c>
      <c r="I745" s="160">
        <v>637.0</v>
      </c>
      <c r="J745" s="151">
        <f>IFNA(VLOOKUP(S745,'Imported Index'!C:D,2,0),1)</f>
        <v>1</v>
      </c>
      <c r="K745" s="151"/>
      <c r="L745" s="148"/>
      <c r="M745" s="147"/>
      <c r="N745" s="147"/>
      <c r="O745" s="148">
        <f>ifna(VLookup(H745, SwSh!A:B, 2, 0),"")</f>
        <v>187</v>
      </c>
      <c r="P745" s="152"/>
      <c r="Q745" s="148" t="str">
        <f>ifna(VLookup(H745, PLA!A:C, 3, 0),"")</f>
        <v/>
      </c>
      <c r="R745" s="148">
        <f>ifna(VLookup(H745, Sv!A:B, 2, 0),"")</f>
        <v>275</v>
      </c>
      <c r="S745" s="147" t="str">
        <f t="shared" si="2"/>
        <v>volcarona</v>
      </c>
    </row>
    <row r="746" ht="31.5" customHeight="1">
      <c r="A746" s="85">
        <v>745.0</v>
      </c>
      <c r="B746" s="85">
        <v>1.0</v>
      </c>
      <c r="C746" s="85">
        <v>27.0</v>
      </c>
      <c r="D746" s="85">
        <v>12.0</v>
      </c>
      <c r="E746" s="85">
        <v>2.0</v>
      </c>
      <c r="F746" s="85">
        <v>6.0</v>
      </c>
      <c r="G746" s="42" t="str">
        <f>ifna(VLookup(S746,Shiny!B:C, 2, 0),"")</f>
        <v/>
      </c>
      <c r="H746" s="154" t="s">
        <v>767</v>
      </c>
      <c r="I746" s="155">
        <v>638.0</v>
      </c>
      <c r="J746" s="156">
        <f>IFNA(VLOOKUP(S746,'Imported Index'!C:D,2,0),1)</f>
        <v>1</v>
      </c>
      <c r="K746" s="157"/>
      <c r="L746" s="157"/>
      <c r="M746" s="42"/>
      <c r="N746" s="42"/>
      <c r="O746" s="157">
        <f>ifna(VLookup(H746, SwSh!A:B, 2, 0),"")</f>
        <v>205</v>
      </c>
      <c r="P746" s="162"/>
      <c r="Q746" s="157" t="str">
        <f>ifna(VLookup(H746, PLA!A:C, 3, 0),"")</f>
        <v/>
      </c>
      <c r="R746" s="157" t="str">
        <f>ifna(VLookup(H746, Sv!A:B, 2, 0),"")</f>
        <v/>
      </c>
      <c r="S746" s="42" t="str">
        <f t="shared" si="2"/>
        <v>cobalion</v>
      </c>
    </row>
    <row r="747" ht="31.5" customHeight="1">
      <c r="A747" s="146">
        <v>746.0</v>
      </c>
      <c r="B747" s="146">
        <v>1.0</v>
      </c>
      <c r="C747" s="146">
        <v>27.0</v>
      </c>
      <c r="D747" s="146">
        <v>13.0</v>
      </c>
      <c r="E747" s="146">
        <v>3.0</v>
      </c>
      <c r="F747" s="146">
        <v>1.0</v>
      </c>
      <c r="G747" s="147" t="str">
        <f>ifna(VLookup(S747,Shiny!B:C, 2, 0),"")</f>
        <v/>
      </c>
      <c r="H747" s="159" t="s">
        <v>768</v>
      </c>
      <c r="I747" s="160">
        <v>639.0</v>
      </c>
      <c r="J747" s="151">
        <f>IFNA(VLOOKUP(S747,'Imported Index'!C:D,2,0),1)</f>
        <v>1</v>
      </c>
      <c r="K747" s="148"/>
      <c r="L747" s="148"/>
      <c r="M747" s="147"/>
      <c r="N747" s="147"/>
      <c r="O747" s="148">
        <f>ifna(VLookup(H747, SwSh!A:B, 2, 0),"")</f>
        <v>206</v>
      </c>
      <c r="P747" s="152"/>
      <c r="Q747" s="148" t="str">
        <f>ifna(VLookup(H747, PLA!A:C, 3, 0),"")</f>
        <v/>
      </c>
      <c r="R747" s="148" t="str">
        <f>ifna(VLookup(H747, Sv!A:B, 2, 0),"")</f>
        <v/>
      </c>
      <c r="S747" s="147" t="str">
        <f t="shared" si="2"/>
        <v>terrakion</v>
      </c>
    </row>
    <row r="748" ht="31.5" customHeight="1">
      <c r="A748" s="85">
        <v>747.0</v>
      </c>
      <c r="B748" s="85">
        <v>1.0</v>
      </c>
      <c r="C748" s="85">
        <v>27.0</v>
      </c>
      <c r="D748" s="85">
        <v>14.0</v>
      </c>
      <c r="E748" s="85">
        <v>3.0</v>
      </c>
      <c r="F748" s="85">
        <v>2.0</v>
      </c>
      <c r="G748" s="42" t="str">
        <f>ifna(VLookup(S748,Shiny!B:C, 2, 0),"")</f>
        <v/>
      </c>
      <c r="H748" s="154" t="s">
        <v>769</v>
      </c>
      <c r="I748" s="155">
        <v>640.0</v>
      </c>
      <c r="J748" s="156">
        <f>IFNA(VLOOKUP(S748,'Imported Index'!C:D,2,0),1)</f>
        <v>1</v>
      </c>
      <c r="K748" s="157"/>
      <c r="L748" s="157"/>
      <c r="M748" s="42"/>
      <c r="N748" s="42"/>
      <c r="O748" s="157">
        <f>ifna(VLookup(H748, SwSh!A:B, 2, 0),"")</f>
        <v>207</v>
      </c>
      <c r="P748" s="162"/>
      <c r="Q748" s="157" t="str">
        <f>ifna(VLookup(H748, PLA!A:C, 3, 0),"")</f>
        <v/>
      </c>
      <c r="R748" s="157" t="str">
        <f>ifna(VLookup(H748, Sv!A:B, 2, 0),"")</f>
        <v/>
      </c>
      <c r="S748" s="42" t="str">
        <f t="shared" si="2"/>
        <v>virizion</v>
      </c>
    </row>
    <row r="749" ht="31.5" customHeight="1">
      <c r="A749" s="146">
        <v>748.0</v>
      </c>
      <c r="B749" s="146">
        <v>1.0</v>
      </c>
      <c r="C749" s="146">
        <v>27.0</v>
      </c>
      <c r="D749" s="146">
        <v>15.0</v>
      </c>
      <c r="E749" s="146">
        <v>3.0</v>
      </c>
      <c r="F749" s="146">
        <v>3.0</v>
      </c>
      <c r="G749" s="147" t="str">
        <f>ifna(VLookup(S749,Shiny!B:C, 2, 0),"")</f>
        <v/>
      </c>
      <c r="H749" s="159" t="s">
        <v>770</v>
      </c>
      <c r="I749" s="160">
        <v>641.0</v>
      </c>
      <c r="J749" s="151">
        <f>IFNA(VLOOKUP(S749,'Imported Index'!C:D,2,0),1)</f>
        <v>1</v>
      </c>
      <c r="K749" s="148"/>
      <c r="L749" s="148" t="s">
        <v>771</v>
      </c>
      <c r="M749" s="147"/>
      <c r="N749" s="147"/>
      <c r="O749" s="148">
        <f>ifna(VLookup(H749, SwSh!A:B, 2, 0),"")</f>
        <v>641</v>
      </c>
      <c r="P749" s="152"/>
      <c r="Q749" s="148">
        <f>ifna(VLookup(H749, PLA!A:C, 3, 0),"")</f>
        <v>231</v>
      </c>
      <c r="R749" s="148" t="str">
        <f>ifna(VLookup(H749, Sv!A:B, 2, 0),"")</f>
        <v/>
      </c>
      <c r="S749" s="147" t="str">
        <f t="shared" si="2"/>
        <v>tornadus</v>
      </c>
    </row>
    <row r="750" ht="31.5" customHeight="1">
      <c r="A750" s="85">
        <v>749.0</v>
      </c>
      <c r="B750" s="85">
        <v>1.0</v>
      </c>
      <c r="C750" s="85">
        <v>27.0</v>
      </c>
      <c r="D750" s="85">
        <v>16.0</v>
      </c>
      <c r="E750" s="85">
        <v>3.0</v>
      </c>
      <c r="F750" s="85">
        <v>4.0</v>
      </c>
      <c r="G750" s="42" t="str">
        <f>ifna(VLookup(S750,Shiny!B:C, 2, 0),"")</f>
        <v/>
      </c>
      <c r="H750" s="154" t="s">
        <v>770</v>
      </c>
      <c r="I750" s="155">
        <v>641.0</v>
      </c>
      <c r="J750" s="156">
        <f>IFNA(VLOOKUP(S750,'Imported Index'!C:D,2,0),1)</f>
        <v>1</v>
      </c>
      <c r="K750" s="157"/>
      <c r="L750" s="157" t="s">
        <v>772</v>
      </c>
      <c r="M750" s="85">
        <v>-1.0</v>
      </c>
      <c r="N750" s="42"/>
      <c r="O750" s="157">
        <f>ifna(VLookup(H750, SwSh!A:B, 2, 0),"")</f>
        <v>641</v>
      </c>
      <c r="P750" s="162"/>
      <c r="Q750" s="157">
        <f>ifna(VLookup(H750, PLA!A:C, 3, 0),"")</f>
        <v>231</v>
      </c>
      <c r="R750" s="157" t="str">
        <f>ifna(VLookup(H750, Sv!A:B, 2, 0),"")</f>
        <v/>
      </c>
      <c r="S750" s="42" t="str">
        <f t="shared" si="2"/>
        <v>tornadus-1</v>
      </c>
    </row>
    <row r="751" ht="31.5" customHeight="1">
      <c r="A751" s="146">
        <v>750.0</v>
      </c>
      <c r="B751" s="146">
        <v>1.0</v>
      </c>
      <c r="C751" s="146">
        <v>27.0</v>
      </c>
      <c r="D751" s="146">
        <v>17.0</v>
      </c>
      <c r="E751" s="146">
        <v>3.0</v>
      </c>
      <c r="F751" s="146">
        <v>5.0</v>
      </c>
      <c r="G751" s="147" t="str">
        <f>ifna(VLookup(S751,Shiny!B:C, 2, 0),"")</f>
        <v/>
      </c>
      <c r="H751" s="159" t="s">
        <v>773</v>
      </c>
      <c r="I751" s="160">
        <v>642.0</v>
      </c>
      <c r="J751" s="151">
        <f>IFNA(VLOOKUP(S751,'Imported Index'!C:D,2,0),1)</f>
        <v>1</v>
      </c>
      <c r="K751" s="148"/>
      <c r="L751" s="148" t="s">
        <v>771</v>
      </c>
      <c r="M751" s="147"/>
      <c r="N751" s="147"/>
      <c r="O751" s="148">
        <f>ifna(VLookup(H751, SwSh!A:B, 2, 0),"")</f>
        <v>642</v>
      </c>
      <c r="P751" s="152"/>
      <c r="Q751" s="148">
        <f>ifna(VLookup(H751, PLA!A:C, 3, 0),"")</f>
        <v>232</v>
      </c>
      <c r="R751" s="148" t="str">
        <f>ifna(VLookup(H751, Sv!A:B, 2, 0),"")</f>
        <v/>
      </c>
      <c r="S751" s="147" t="str">
        <f t="shared" si="2"/>
        <v>thundurus</v>
      </c>
    </row>
    <row r="752" ht="31.5" customHeight="1">
      <c r="A752" s="85">
        <v>751.0</v>
      </c>
      <c r="B752" s="85">
        <v>1.0</v>
      </c>
      <c r="C752" s="85">
        <v>27.0</v>
      </c>
      <c r="D752" s="85">
        <v>18.0</v>
      </c>
      <c r="E752" s="85">
        <v>3.0</v>
      </c>
      <c r="F752" s="85">
        <v>6.0</v>
      </c>
      <c r="G752" s="42" t="str">
        <f>ifna(VLookup(S752,Shiny!B:C, 2, 0),"")</f>
        <v/>
      </c>
      <c r="H752" s="154" t="s">
        <v>773</v>
      </c>
      <c r="I752" s="155">
        <v>642.0</v>
      </c>
      <c r="J752" s="156">
        <f>IFNA(VLOOKUP(S752,'Imported Index'!C:D,2,0),1)</f>
        <v>1</v>
      </c>
      <c r="K752" s="157"/>
      <c r="L752" s="157" t="s">
        <v>772</v>
      </c>
      <c r="M752" s="85">
        <v>-1.0</v>
      </c>
      <c r="N752" s="42"/>
      <c r="O752" s="157">
        <f>ifna(VLookup(H752, SwSh!A:B, 2, 0),"")</f>
        <v>642</v>
      </c>
      <c r="P752" s="162"/>
      <c r="Q752" s="157">
        <f>ifna(VLookup(H752, PLA!A:C, 3, 0),"")</f>
        <v>232</v>
      </c>
      <c r="R752" s="157" t="str">
        <f>ifna(VLookup(H752, Sv!A:B, 2, 0),"")</f>
        <v/>
      </c>
      <c r="S752" s="42" t="str">
        <f t="shared" si="2"/>
        <v>thundurus-1</v>
      </c>
    </row>
    <row r="753" ht="31.5" customHeight="1">
      <c r="A753" s="146">
        <v>752.0</v>
      </c>
      <c r="B753" s="146">
        <v>1.0</v>
      </c>
      <c r="C753" s="146">
        <v>27.0</v>
      </c>
      <c r="D753" s="146">
        <v>19.0</v>
      </c>
      <c r="E753" s="146">
        <v>4.0</v>
      </c>
      <c r="F753" s="146">
        <v>1.0</v>
      </c>
      <c r="G753" s="147" t="str">
        <f>ifna(VLookup(S753,Shiny!B:C, 2, 0),"")</f>
        <v/>
      </c>
      <c r="H753" s="159" t="s">
        <v>774</v>
      </c>
      <c r="I753" s="160">
        <v>643.0</v>
      </c>
      <c r="J753" s="151">
        <f>IFNA(VLOOKUP(S753,'Imported Index'!C:D,2,0),1)</f>
        <v>1</v>
      </c>
      <c r="K753" s="148"/>
      <c r="L753" s="148"/>
      <c r="M753" s="147"/>
      <c r="N753" s="147"/>
      <c r="O753" s="148">
        <f>ifna(VLookup(H753, SwSh!A:B, 2, 0),"")</f>
        <v>643</v>
      </c>
      <c r="P753" s="152"/>
      <c r="Q753" s="148" t="str">
        <f>ifna(VLookup(H753, PLA!A:C, 3, 0),"")</f>
        <v/>
      </c>
      <c r="R753" s="148" t="str">
        <f>ifna(VLookup(H753, Sv!A:B, 2, 0),"")</f>
        <v/>
      </c>
      <c r="S753" s="147" t="str">
        <f t="shared" si="2"/>
        <v>reshiram</v>
      </c>
    </row>
    <row r="754" ht="31.5" customHeight="1">
      <c r="A754" s="85">
        <v>753.0</v>
      </c>
      <c r="B754" s="85">
        <v>1.0</v>
      </c>
      <c r="C754" s="85">
        <v>27.0</v>
      </c>
      <c r="D754" s="85">
        <v>20.0</v>
      </c>
      <c r="E754" s="85">
        <v>4.0</v>
      </c>
      <c r="F754" s="85">
        <v>2.0</v>
      </c>
      <c r="G754" s="42" t="str">
        <f>ifna(VLookup(S754,Shiny!B:C, 2, 0),"")</f>
        <v/>
      </c>
      <c r="H754" s="154" t="s">
        <v>775</v>
      </c>
      <c r="I754" s="155">
        <v>644.0</v>
      </c>
      <c r="J754" s="156">
        <f>IFNA(VLOOKUP(S754,'Imported Index'!C:D,2,0),1)</f>
        <v>1</v>
      </c>
      <c r="K754" s="157"/>
      <c r="L754" s="157"/>
      <c r="M754" s="42"/>
      <c r="N754" s="42"/>
      <c r="O754" s="157">
        <f>ifna(VLookup(H754, SwSh!A:B, 2, 0),"")</f>
        <v>644</v>
      </c>
      <c r="P754" s="162"/>
      <c r="Q754" s="157" t="str">
        <f>ifna(VLookup(H754, PLA!A:C, 3, 0),"")</f>
        <v/>
      </c>
      <c r="R754" s="157" t="str">
        <f>ifna(VLookup(H754, Sv!A:B, 2, 0),"")</f>
        <v/>
      </c>
      <c r="S754" s="42" t="str">
        <f t="shared" si="2"/>
        <v>zekrom</v>
      </c>
    </row>
    <row r="755" ht="31.5" customHeight="1">
      <c r="A755" s="146">
        <v>754.0</v>
      </c>
      <c r="B755" s="146">
        <v>1.0</v>
      </c>
      <c r="C755" s="146">
        <v>27.0</v>
      </c>
      <c r="D755" s="146">
        <v>21.0</v>
      </c>
      <c r="E755" s="146">
        <v>4.0</v>
      </c>
      <c r="F755" s="146">
        <v>3.0</v>
      </c>
      <c r="G755" s="147" t="str">
        <f>ifna(VLookup(S755,Shiny!B:C, 2, 0),"")</f>
        <v/>
      </c>
      <c r="H755" s="159" t="s">
        <v>776</v>
      </c>
      <c r="I755" s="160">
        <v>645.0</v>
      </c>
      <c r="J755" s="151">
        <f>IFNA(VLOOKUP(S755,'Imported Index'!C:D,2,0),1)</f>
        <v>1</v>
      </c>
      <c r="K755" s="148"/>
      <c r="L755" s="148" t="s">
        <v>771</v>
      </c>
      <c r="M755" s="147"/>
      <c r="N755" s="147"/>
      <c r="O755" s="148">
        <f>ifna(VLookup(H755, SwSh!A:B, 2, 0),"")</f>
        <v>645</v>
      </c>
      <c r="P755" s="152"/>
      <c r="Q755" s="148">
        <f>ifna(VLookup(H755, PLA!A:C, 3, 0),"")</f>
        <v>233</v>
      </c>
      <c r="R755" s="148" t="str">
        <f>ifna(VLookup(H755, Sv!A:B, 2, 0),"")</f>
        <v/>
      </c>
      <c r="S755" s="147" t="str">
        <f t="shared" si="2"/>
        <v>landorus</v>
      </c>
    </row>
    <row r="756" ht="31.5" customHeight="1">
      <c r="A756" s="85">
        <v>755.0</v>
      </c>
      <c r="B756" s="85">
        <v>1.0</v>
      </c>
      <c r="C756" s="85">
        <v>27.0</v>
      </c>
      <c r="D756" s="85">
        <v>22.0</v>
      </c>
      <c r="E756" s="85">
        <v>4.0</v>
      </c>
      <c r="F756" s="85">
        <v>4.0</v>
      </c>
      <c r="G756" s="42" t="str">
        <f>ifna(VLookup(S756,Shiny!B:C, 2, 0),"")</f>
        <v/>
      </c>
      <c r="H756" s="154" t="s">
        <v>776</v>
      </c>
      <c r="I756" s="155">
        <v>645.0</v>
      </c>
      <c r="J756" s="156">
        <f>IFNA(VLOOKUP(S756,'Imported Index'!C:D,2,0),1)</f>
        <v>1</v>
      </c>
      <c r="K756" s="157"/>
      <c r="L756" s="157" t="s">
        <v>772</v>
      </c>
      <c r="M756" s="85">
        <v>-1.0</v>
      </c>
      <c r="N756" s="42"/>
      <c r="O756" s="157">
        <f>ifna(VLookup(H756, SwSh!A:B, 2, 0),"")</f>
        <v>645</v>
      </c>
      <c r="P756" s="162"/>
      <c r="Q756" s="157">
        <f>ifna(VLookup(H756, PLA!A:C, 3, 0),"")</f>
        <v>233</v>
      </c>
      <c r="R756" s="157" t="str">
        <f>ifna(VLookup(H756, Sv!A:B, 2, 0),"")</f>
        <v/>
      </c>
      <c r="S756" s="42" t="str">
        <f t="shared" si="2"/>
        <v>landorus-1</v>
      </c>
    </row>
    <row r="757" ht="31.5" customHeight="1">
      <c r="A757" s="146">
        <v>756.0</v>
      </c>
      <c r="B757" s="146">
        <v>1.0</v>
      </c>
      <c r="C757" s="146">
        <v>27.0</v>
      </c>
      <c r="D757" s="146">
        <v>23.0</v>
      </c>
      <c r="E757" s="146">
        <v>4.0</v>
      </c>
      <c r="F757" s="146">
        <v>5.0</v>
      </c>
      <c r="G757" s="147" t="str">
        <f>ifna(VLookup(S757,Shiny!B:C, 2, 0),"")</f>
        <v/>
      </c>
      <c r="H757" s="159" t="s">
        <v>777</v>
      </c>
      <c r="I757" s="160">
        <v>646.0</v>
      </c>
      <c r="J757" s="151">
        <f>IFNA(VLOOKUP(S757,'Imported Index'!C:D,2,0),1)</f>
        <v>1</v>
      </c>
      <c r="K757" s="148"/>
      <c r="L757" s="148"/>
      <c r="M757" s="147"/>
      <c r="N757" s="147"/>
      <c r="O757" s="148">
        <f>ifna(VLookup(H757, SwSh!A:B, 2, 0),"")</f>
        <v>646</v>
      </c>
      <c r="P757" s="152"/>
      <c r="Q757" s="148" t="str">
        <f>ifna(VLookup(H757, PLA!A:C, 3, 0),"")</f>
        <v/>
      </c>
      <c r="R757" s="148" t="str">
        <f>ifna(VLookup(H757, Sv!A:B, 2, 0),"")</f>
        <v/>
      </c>
      <c r="S757" s="147" t="str">
        <f t="shared" si="2"/>
        <v>kyurem</v>
      </c>
    </row>
    <row r="758" ht="31.5" customHeight="1">
      <c r="A758" s="85">
        <v>757.0</v>
      </c>
      <c r="B758" s="85">
        <v>1.0</v>
      </c>
      <c r="C758" s="85">
        <v>27.0</v>
      </c>
      <c r="D758" s="85">
        <v>24.0</v>
      </c>
      <c r="E758" s="85">
        <v>4.0</v>
      </c>
      <c r="F758" s="85">
        <v>6.0</v>
      </c>
      <c r="G758" s="42" t="str">
        <f>ifna(VLookup(S758,Shiny!B:C, 2, 0),"")</f>
        <v/>
      </c>
      <c r="H758" s="154" t="s">
        <v>778</v>
      </c>
      <c r="I758" s="155">
        <v>647.0</v>
      </c>
      <c r="J758" s="156">
        <f>IFNA(VLOOKUP(S758,'Imported Index'!C:D,2,0),1)</f>
        <v>1</v>
      </c>
      <c r="K758" s="156"/>
      <c r="L758" s="157"/>
      <c r="M758" s="42"/>
      <c r="N758" s="42"/>
      <c r="O758" s="157">
        <f>ifna(VLookup(H758, SwSh!A:B, 2, 0),"")</f>
        <v>647</v>
      </c>
      <c r="P758" s="162"/>
      <c r="Q758" s="157" t="str">
        <f>ifna(VLookup(H758, PLA!A:C, 3, 0),"")</f>
        <v/>
      </c>
      <c r="R758" s="157" t="str">
        <f>ifna(VLookup(H758, Sv!A:B, 2, 0),"")</f>
        <v/>
      </c>
      <c r="S758" s="42" t="str">
        <f t="shared" si="2"/>
        <v>keldeo</v>
      </c>
    </row>
    <row r="759" ht="31.5" customHeight="1">
      <c r="A759" s="146">
        <v>758.0</v>
      </c>
      <c r="B759" s="146">
        <v>1.0</v>
      </c>
      <c r="C759" s="146">
        <v>27.0</v>
      </c>
      <c r="D759" s="146">
        <v>25.0</v>
      </c>
      <c r="E759" s="146">
        <v>5.0</v>
      </c>
      <c r="F759" s="146">
        <v>1.0</v>
      </c>
      <c r="G759" s="147" t="str">
        <f>ifna(VLookup(S759,Shiny!B:C, 2, 0),"")</f>
        <v/>
      </c>
      <c r="H759" s="159" t="s">
        <v>778</v>
      </c>
      <c r="I759" s="160">
        <v>647.0</v>
      </c>
      <c r="J759" s="151">
        <f>IFNA(VLOOKUP(S759,'Imported Index'!C:D,2,0),1)</f>
        <v>1</v>
      </c>
      <c r="K759" s="148"/>
      <c r="L759" s="148" t="s">
        <v>779</v>
      </c>
      <c r="M759" s="146">
        <v>-1.0</v>
      </c>
      <c r="N759" s="147"/>
      <c r="O759" s="148">
        <f>ifna(VLookup(H759, SwSh!A:B, 2, 0),"")</f>
        <v>647</v>
      </c>
      <c r="P759" s="152"/>
      <c r="Q759" s="148" t="str">
        <f>ifna(VLookup(H759, PLA!A:C, 3, 0),"")</f>
        <v/>
      </c>
      <c r="R759" s="148" t="str">
        <f>ifna(VLookup(H759, Sv!A:B, 2, 0),"")</f>
        <v/>
      </c>
      <c r="S759" s="147" t="str">
        <f t="shared" si="2"/>
        <v>keldeo-1</v>
      </c>
    </row>
    <row r="760" ht="31.5" customHeight="1">
      <c r="A760" s="85">
        <v>759.0</v>
      </c>
      <c r="B760" s="85">
        <v>1.0</v>
      </c>
      <c r="C760" s="85">
        <v>27.0</v>
      </c>
      <c r="D760" s="85">
        <v>26.0</v>
      </c>
      <c r="E760" s="85">
        <v>5.0</v>
      </c>
      <c r="F760" s="85">
        <v>2.0</v>
      </c>
      <c r="G760" s="42" t="str">
        <f>ifna(VLookup(S760,Shiny!B:C, 2, 0),"")</f>
        <v/>
      </c>
      <c r="H760" s="154" t="s">
        <v>780</v>
      </c>
      <c r="I760" s="155">
        <v>648.0</v>
      </c>
      <c r="J760" s="156">
        <f>IFNA(VLOOKUP(S760,'Imported Index'!C:D,2,0),1)</f>
        <v>1</v>
      </c>
      <c r="K760" s="157"/>
      <c r="L760" s="157"/>
      <c r="M760" s="42"/>
      <c r="N760" s="42"/>
      <c r="O760" s="157" t="str">
        <f>ifna(VLookup(H760, SwSh!A:B, 2, 0),"")</f>
        <v/>
      </c>
      <c r="P760" s="162"/>
      <c r="Q760" s="157" t="str">
        <f>ifna(VLookup(H760, PLA!A:C, 3, 0),"")</f>
        <v/>
      </c>
      <c r="R760" s="157" t="str">
        <f>ifna(VLookup(H760, Sv!A:B, 2, 0),"")</f>
        <v/>
      </c>
      <c r="S760" s="42" t="str">
        <f t="shared" si="2"/>
        <v>meloetta</v>
      </c>
    </row>
    <row r="761" ht="31.5" customHeight="1">
      <c r="A761" s="146">
        <v>760.0</v>
      </c>
      <c r="B761" s="146">
        <v>1.0</v>
      </c>
      <c r="C761" s="146">
        <v>27.0</v>
      </c>
      <c r="D761" s="146">
        <v>27.0</v>
      </c>
      <c r="E761" s="146">
        <v>5.0</v>
      </c>
      <c r="F761" s="146">
        <v>3.0</v>
      </c>
      <c r="G761" s="147" t="str">
        <f>ifna(VLookup(S761,Shiny!B:C, 2, 0),"")</f>
        <v/>
      </c>
      <c r="H761" s="159" t="s">
        <v>781</v>
      </c>
      <c r="I761" s="160">
        <v>649.0</v>
      </c>
      <c r="J761" s="151">
        <f>IFNA(VLOOKUP(S761,'Imported Index'!C:D,2,0),1)</f>
        <v>1</v>
      </c>
      <c r="K761" s="151"/>
      <c r="L761" s="148"/>
      <c r="M761" s="147"/>
      <c r="N761" s="147"/>
      <c r="O761" s="148">
        <f>ifna(VLookup(H761, SwSh!A:B, 2, 0),"")</f>
        <v>649</v>
      </c>
      <c r="P761" s="152"/>
      <c r="Q761" s="148" t="str">
        <f>ifna(VLookup(H761, PLA!A:C, 3, 0),"")</f>
        <v/>
      </c>
      <c r="R761" s="148" t="str">
        <f>ifna(VLookup(H761, Sv!A:B, 2, 0),"")</f>
        <v/>
      </c>
      <c r="S761" s="147" t="str">
        <f t="shared" si="2"/>
        <v>genesect</v>
      </c>
    </row>
    <row r="762" ht="31.5" customHeight="1">
      <c r="A762" s="85">
        <v>761.0</v>
      </c>
      <c r="B762" s="85"/>
      <c r="C762" s="85"/>
      <c r="D762" s="85"/>
      <c r="E762" s="85"/>
      <c r="F762" s="85"/>
      <c r="G762" s="42" t="str">
        <f>ifna(VLookup(S762,Shiny!B:C, 2, 0),"")</f>
        <v/>
      </c>
      <c r="H762" s="166" t="s">
        <v>229</v>
      </c>
      <c r="I762" s="167"/>
      <c r="J762" s="156">
        <f>IFNA(VLOOKUP(S762,'Imported Index'!C:D,2,0),1)</f>
        <v>1</v>
      </c>
      <c r="K762" s="157"/>
      <c r="L762" s="157"/>
      <c r="M762" s="42"/>
      <c r="N762" s="42"/>
      <c r="O762" s="157" t="str">
        <f>ifna(VLookup(H762, SwSh!A:B, 2, 0),"")</f>
        <v/>
      </c>
      <c r="P762" s="162" t="str">
        <f>ifna((I762),"")</f>
        <v/>
      </c>
      <c r="Q762" s="157" t="str">
        <f>ifna(VLookup(H762, PLA!A:C, 3, 0),"")</f>
        <v/>
      </c>
      <c r="R762" s="157" t="str">
        <f>ifna(VLookup(H762, Sv!A:B, 2, 0),"")</f>
        <v/>
      </c>
      <c r="S762" s="42" t="str">
        <f t="shared" si="2"/>
        <v>gen</v>
      </c>
    </row>
    <row r="763" ht="31.5" customHeight="1">
      <c r="A763" s="146">
        <v>762.0</v>
      </c>
      <c r="B763" s="146">
        <v>1.0</v>
      </c>
      <c r="C763" s="146">
        <v>28.0</v>
      </c>
      <c r="D763" s="146">
        <v>1.0</v>
      </c>
      <c r="E763" s="146">
        <v>1.0</v>
      </c>
      <c r="F763" s="146">
        <v>1.0</v>
      </c>
      <c r="G763" s="147" t="str">
        <f>ifna(VLookup(S763,Shiny!B:C, 2, 0),"")</f>
        <v/>
      </c>
      <c r="H763" s="159" t="s">
        <v>782</v>
      </c>
      <c r="I763" s="160">
        <v>650.0</v>
      </c>
      <c r="J763" s="151">
        <f>IFNA(VLOOKUP(S763,'Imported Index'!C:D,2,0),1)</f>
        <v>1</v>
      </c>
      <c r="K763" s="148"/>
      <c r="L763" s="148"/>
      <c r="M763" s="147"/>
      <c r="N763" s="147"/>
      <c r="O763" s="148" t="str">
        <f>ifna(VLookup(H763, SwSh!A:B, 2, 0),"")</f>
        <v/>
      </c>
      <c r="P763" s="152"/>
      <c r="Q763" s="148" t="str">
        <f>ifna(VLookup(H763, PLA!A:C, 3, 0),"")</f>
        <v/>
      </c>
      <c r="R763" s="148" t="str">
        <f>ifna(VLookup(H763, Sv!A:B, 2, 0),"")</f>
        <v/>
      </c>
      <c r="S763" s="147" t="str">
        <f t="shared" si="2"/>
        <v>chespin</v>
      </c>
    </row>
    <row r="764" ht="31.5" customHeight="1">
      <c r="A764" s="85">
        <v>763.0</v>
      </c>
      <c r="B764" s="85">
        <v>1.0</v>
      </c>
      <c r="C764" s="85">
        <v>28.0</v>
      </c>
      <c r="D764" s="85">
        <v>2.0</v>
      </c>
      <c r="E764" s="85">
        <v>1.0</v>
      </c>
      <c r="F764" s="85">
        <v>2.0</v>
      </c>
      <c r="G764" s="42" t="str">
        <f>ifna(VLookup(S764,Shiny!B:C, 2, 0),"")</f>
        <v/>
      </c>
      <c r="H764" s="154" t="s">
        <v>783</v>
      </c>
      <c r="I764" s="155">
        <v>651.0</v>
      </c>
      <c r="J764" s="156">
        <f>IFNA(VLOOKUP(S764,'Imported Index'!C:D,2,0),1)</f>
        <v>1</v>
      </c>
      <c r="K764" s="157"/>
      <c r="L764" s="157"/>
      <c r="M764" s="42"/>
      <c r="N764" s="42"/>
      <c r="O764" s="157" t="str">
        <f>ifna(VLookup(H764, SwSh!A:B, 2, 0),"")</f>
        <v/>
      </c>
      <c r="P764" s="162"/>
      <c r="Q764" s="157" t="str">
        <f>ifna(VLookup(H764, PLA!A:C, 3, 0),"")</f>
        <v/>
      </c>
      <c r="R764" s="157" t="str">
        <f>ifna(VLookup(H764, Sv!A:B, 2, 0),"")</f>
        <v/>
      </c>
      <c r="S764" s="42" t="str">
        <f t="shared" si="2"/>
        <v>quilladin</v>
      </c>
    </row>
    <row r="765" ht="31.5" customHeight="1">
      <c r="A765" s="146">
        <v>764.0</v>
      </c>
      <c r="B765" s="146">
        <v>1.0</v>
      </c>
      <c r="C765" s="146">
        <v>28.0</v>
      </c>
      <c r="D765" s="146">
        <v>3.0</v>
      </c>
      <c r="E765" s="146">
        <v>1.0</v>
      </c>
      <c r="F765" s="146">
        <v>3.0</v>
      </c>
      <c r="G765" s="147" t="str">
        <f>ifna(VLookup(S765,Shiny!B:C, 2, 0),"")</f>
        <v/>
      </c>
      <c r="H765" s="159" t="s">
        <v>784</v>
      </c>
      <c r="I765" s="160">
        <v>652.0</v>
      </c>
      <c r="J765" s="151">
        <f>IFNA(VLOOKUP(S765,'Imported Index'!C:D,2,0),1)</f>
        <v>1</v>
      </c>
      <c r="K765" s="148"/>
      <c r="L765" s="148"/>
      <c r="M765" s="147"/>
      <c r="N765" s="147"/>
      <c r="O765" s="148" t="str">
        <f>ifna(VLookup(H765, SwSh!A:B, 2, 0),"")</f>
        <v/>
      </c>
      <c r="P765" s="152"/>
      <c r="Q765" s="148" t="str">
        <f>ifna(VLookup(H765, PLA!A:C, 3, 0),"")</f>
        <v/>
      </c>
      <c r="R765" s="148" t="str">
        <f>ifna(VLookup(H765, Sv!A:B, 2, 0),"")</f>
        <v/>
      </c>
      <c r="S765" s="147" t="str">
        <f t="shared" si="2"/>
        <v>chesnaught</v>
      </c>
    </row>
    <row r="766" ht="31.5" customHeight="1">
      <c r="A766" s="85">
        <v>765.0</v>
      </c>
      <c r="B766" s="85">
        <v>1.0</v>
      </c>
      <c r="C766" s="85">
        <v>28.0</v>
      </c>
      <c r="D766" s="85">
        <v>4.0</v>
      </c>
      <c r="E766" s="85">
        <v>1.0</v>
      </c>
      <c r="F766" s="85">
        <v>4.0</v>
      </c>
      <c r="G766" s="42" t="str">
        <f>ifna(VLookup(S766,Shiny!B:C, 2, 0),"")</f>
        <v/>
      </c>
      <c r="H766" s="154" t="s">
        <v>785</v>
      </c>
      <c r="I766" s="155">
        <v>653.0</v>
      </c>
      <c r="J766" s="156">
        <f>IFNA(VLOOKUP(S766,'Imported Index'!C:D,2,0),1)</f>
        <v>1</v>
      </c>
      <c r="K766" s="157"/>
      <c r="L766" s="157"/>
      <c r="M766" s="42"/>
      <c r="N766" s="42"/>
      <c r="O766" s="157" t="str">
        <f>ifna(VLookup(H766, SwSh!A:B, 2, 0),"")</f>
        <v/>
      </c>
      <c r="P766" s="162"/>
      <c r="Q766" s="157" t="str">
        <f>ifna(VLookup(H766, PLA!A:C, 3, 0),"")</f>
        <v/>
      </c>
      <c r="R766" s="157" t="str">
        <f>ifna(VLookup(H766, Sv!A:B, 2, 0),"")</f>
        <v/>
      </c>
      <c r="S766" s="42" t="str">
        <f t="shared" si="2"/>
        <v>fennekin</v>
      </c>
    </row>
    <row r="767" ht="31.5" customHeight="1">
      <c r="A767" s="146">
        <v>766.0</v>
      </c>
      <c r="B767" s="146">
        <v>1.0</v>
      </c>
      <c r="C767" s="146">
        <v>28.0</v>
      </c>
      <c r="D767" s="146">
        <v>5.0</v>
      </c>
      <c r="E767" s="146">
        <v>1.0</v>
      </c>
      <c r="F767" s="146">
        <v>5.0</v>
      </c>
      <c r="G767" s="147" t="str">
        <f>ifna(VLookup(S767,Shiny!B:C, 2, 0),"")</f>
        <v/>
      </c>
      <c r="H767" s="159" t="s">
        <v>786</v>
      </c>
      <c r="I767" s="160">
        <v>654.0</v>
      </c>
      <c r="J767" s="151">
        <f>IFNA(VLOOKUP(S767,'Imported Index'!C:D,2,0),1)</f>
        <v>1</v>
      </c>
      <c r="K767" s="148"/>
      <c r="L767" s="148"/>
      <c r="M767" s="147"/>
      <c r="N767" s="147"/>
      <c r="O767" s="148" t="str">
        <f>ifna(VLookup(H767, SwSh!A:B, 2, 0),"")</f>
        <v/>
      </c>
      <c r="P767" s="152"/>
      <c r="Q767" s="148" t="str">
        <f>ifna(VLookup(H767, PLA!A:C, 3, 0),"")</f>
        <v/>
      </c>
      <c r="R767" s="148" t="str">
        <f>ifna(VLookup(H767, Sv!A:B, 2, 0),"")</f>
        <v/>
      </c>
      <c r="S767" s="147" t="str">
        <f t="shared" si="2"/>
        <v>braixen</v>
      </c>
    </row>
    <row r="768" ht="31.5" customHeight="1">
      <c r="A768" s="85">
        <v>767.0</v>
      </c>
      <c r="B768" s="85">
        <v>1.0</v>
      </c>
      <c r="C768" s="85">
        <v>28.0</v>
      </c>
      <c r="D768" s="85">
        <v>6.0</v>
      </c>
      <c r="E768" s="85">
        <v>1.0</v>
      </c>
      <c r="F768" s="85">
        <v>6.0</v>
      </c>
      <c r="G768" s="42" t="str">
        <f>ifna(VLookup(S768,Shiny!B:C, 2, 0),"")</f>
        <v/>
      </c>
      <c r="H768" s="154" t="s">
        <v>787</v>
      </c>
      <c r="I768" s="155">
        <v>655.0</v>
      </c>
      <c r="J768" s="156">
        <f>IFNA(VLOOKUP(S768,'Imported Index'!C:D,2,0),1)</f>
        <v>1</v>
      </c>
      <c r="K768" s="157"/>
      <c r="L768" s="157"/>
      <c r="M768" s="42"/>
      <c r="N768" s="42"/>
      <c r="O768" s="157" t="str">
        <f>ifna(VLookup(H768, SwSh!A:B, 2, 0),"")</f>
        <v/>
      </c>
      <c r="P768" s="162"/>
      <c r="Q768" s="157" t="str">
        <f>ifna(VLookup(H768, PLA!A:C, 3, 0),"")</f>
        <v/>
      </c>
      <c r="R768" s="157" t="str">
        <f>ifna(VLookup(H768, Sv!A:B, 2, 0),"")</f>
        <v/>
      </c>
      <c r="S768" s="42" t="str">
        <f t="shared" si="2"/>
        <v>delphox</v>
      </c>
    </row>
    <row r="769" ht="31.5" customHeight="1">
      <c r="A769" s="146">
        <v>768.0</v>
      </c>
      <c r="B769" s="146">
        <v>1.0</v>
      </c>
      <c r="C769" s="146">
        <v>28.0</v>
      </c>
      <c r="D769" s="146">
        <v>7.0</v>
      </c>
      <c r="E769" s="146">
        <v>2.0</v>
      </c>
      <c r="F769" s="146">
        <v>1.0</v>
      </c>
      <c r="G769" s="147" t="str">
        <f>ifna(VLookup(S769,Shiny!B:C, 2, 0),"")</f>
        <v/>
      </c>
      <c r="H769" s="159" t="s">
        <v>788</v>
      </c>
      <c r="I769" s="160">
        <v>656.0</v>
      </c>
      <c r="J769" s="151">
        <f>IFNA(VLOOKUP(S769,'Imported Index'!C:D,2,0),1)</f>
        <v>1</v>
      </c>
      <c r="K769" s="148"/>
      <c r="L769" s="148"/>
      <c r="M769" s="147"/>
      <c r="N769" s="147"/>
      <c r="O769" s="148" t="str">
        <f>ifna(VLookup(H769, SwSh!A:B, 2, 0),"")</f>
        <v/>
      </c>
      <c r="P769" s="152"/>
      <c r="Q769" s="148" t="str">
        <f>ifna(VLookup(H769, PLA!A:C, 3, 0),"")</f>
        <v/>
      </c>
      <c r="R769" s="148" t="str">
        <f>ifna(VLookup(H769, Sv!A:B, 2, 0),"")</f>
        <v/>
      </c>
      <c r="S769" s="147" t="str">
        <f t="shared" si="2"/>
        <v>froakie</v>
      </c>
    </row>
    <row r="770" ht="31.5" customHeight="1">
      <c r="A770" s="85">
        <v>769.0</v>
      </c>
      <c r="B770" s="85">
        <v>1.0</v>
      </c>
      <c r="C770" s="85">
        <v>28.0</v>
      </c>
      <c r="D770" s="85">
        <v>8.0</v>
      </c>
      <c r="E770" s="85">
        <v>2.0</v>
      </c>
      <c r="F770" s="85">
        <v>2.0</v>
      </c>
      <c r="G770" s="42" t="str">
        <f>ifna(VLookup(S770,Shiny!B:C, 2, 0),"")</f>
        <v/>
      </c>
      <c r="H770" s="154" t="s">
        <v>789</v>
      </c>
      <c r="I770" s="155">
        <v>657.0</v>
      </c>
      <c r="J770" s="156">
        <f>IFNA(VLOOKUP(S770,'Imported Index'!C:D,2,0),1)</f>
        <v>1</v>
      </c>
      <c r="K770" s="157"/>
      <c r="L770" s="157"/>
      <c r="M770" s="42"/>
      <c r="N770" s="42"/>
      <c r="O770" s="157" t="str">
        <f>ifna(VLookup(H770, SwSh!A:B, 2, 0),"")</f>
        <v/>
      </c>
      <c r="P770" s="162"/>
      <c r="Q770" s="157" t="str">
        <f>ifna(VLookup(H770, PLA!A:C, 3, 0),"")</f>
        <v/>
      </c>
      <c r="R770" s="157" t="str">
        <f>ifna(VLookup(H770, Sv!A:B, 2, 0),"")</f>
        <v/>
      </c>
      <c r="S770" s="42" t="str">
        <f t="shared" si="2"/>
        <v>frogadier</v>
      </c>
    </row>
    <row r="771" ht="31.5" customHeight="1">
      <c r="A771" s="146">
        <v>770.0</v>
      </c>
      <c r="B771" s="146">
        <v>1.0</v>
      </c>
      <c r="C771" s="146">
        <v>28.0</v>
      </c>
      <c r="D771" s="146">
        <v>9.0</v>
      </c>
      <c r="E771" s="146">
        <v>2.0</v>
      </c>
      <c r="F771" s="146">
        <v>3.0</v>
      </c>
      <c r="G771" s="147" t="str">
        <f>ifna(VLookup(S771,Shiny!B:C, 2, 0),"")</f>
        <v/>
      </c>
      <c r="H771" s="159" t="s">
        <v>790</v>
      </c>
      <c r="I771" s="160">
        <v>658.0</v>
      </c>
      <c r="J771" s="151">
        <f>IFNA(VLOOKUP(S771,'Imported Index'!C:D,2,0),1)</f>
        <v>1</v>
      </c>
      <c r="K771" s="148"/>
      <c r="L771" s="148"/>
      <c r="M771" s="147"/>
      <c r="N771" s="147"/>
      <c r="O771" s="148" t="str">
        <f>ifna(VLookup(H771, SwSh!A:B, 2, 0),"")</f>
        <v/>
      </c>
      <c r="P771" s="152"/>
      <c r="Q771" s="148" t="str">
        <f>ifna(VLookup(H771, PLA!A:C, 3, 0),"")</f>
        <v/>
      </c>
      <c r="R771" s="148" t="str">
        <f>ifna(VLookup(H771, Sv!A:B, 2, 0),"")</f>
        <v/>
      </c>
      <c r="S771" s="147" t="str">
        <f t="shared" si="2"/>
        <v>greninja</v>
      </c>
    </row>
    <row r="772" ht="31.5" customHeight="1">
      <c r="A772" s="85">
        <v>771.0</v>
      </c>
      <c r="B772" s="85">
        <v>1.0</v>
      </c>
      <c r="C772" s="85">
        <v>28.0</v>
      </c>
      <c r="D772" s="85">
        <v>10.0</v>
      </c>
      <c r="E772" s="85">
        <v>2.0</v>
      </c>
      <c r="F772" s="85">
        <v>4.0</v>
      </c>
      <c r="G772" s="42" t="str">
        <f>ifna(VLookup(S772,Shiny!B:C, 2, 0),"")</f>
        <v/>
      </c>
      <c r="H772" s="154" t="s">
        <v>791</v>
      </c>
      <c r="I772" s="155">
        <v>659.0</v>
      </c>
      <c r="J772" s="156">
        <f>IFNA(VLOOKUP(S772,'Imported Index'!C:D,2,0),1)</f>
        <v>1</v>
      </c>
      <c r="K772" s="157"/>
      <c r="L772" s="157"/>
      <c r="M772" s="42"/>
      <c r="N772" s="42"/>
      <c r="O772" s="157">
        <f>ifna(VLookup(H772, SwSh!A:B, 2, 0),"")</f>
        <v>48</v>
      </c>
      <c r="P772" s="162"/>
      <c r="Q772" s="157" t="str">
        <f>ifna(VLookup(H772, PLA!A:C, 3, 0),"")</f>
        <v/>
      </c>
      <c r="R772" s="157" t="str">
        <f>ifna(VLookup(H772, Sv!A:B, 2, 0),"")</f>
        <v/>
      </c>
      <c r="S772" s="42" t="str">
        <f t="shared" si="2"/>
        <v>bunnelby</v>
      </c>
    </row>
    <row r="773" ht="31.5" customHeight="1">
      <c r="A773" s="146">
        <v>772.0</v>
      </c>
      <c r="B773" s="146">
        <v>1.0</v>
      </c>
      <c r="C773" s="146">
        <v>28.0</v>
      </c>
      <c r="D773" s="146">
        <v>11.0</v>
      </c>
      <c r="E773" s="146">
        <v>2.0</v>
      </c>
      <c r="F773" s="146">
        <v>5.0</v>
      </c>
      <c r="G773" s="147" t="str">
        <f>ifna(VLookup(S773,Shiny!B:C, 2, 0),"")</f>
        <v/>
      </c>
      <c r="H773" s="159" t="s">
        <v>792</v>
      </c>
      <c r="I773" s="160">
        <v>660.0</v>
      </c>
      <c r="J773" s="151">
        <f>IFNA(VLOOKUP(S773,'Imported Index'!C:D,2,0),1)</f>
        <v>1</v>
      </c>
      <c r="K773" s="148"/>
      <c r="L773" s="148"/>
      <c r="M773" s="147"/>
      <c r="N773" s="147"/>
      <c r="O773" s="148">
        <f>ifna(VLookup(H773, SwSh!A:B, 2, 0),"")</f>
        <v>49</v>
      </c>
      <c r="P773" s="152"/>
      <c r="Q773" s="148" t="str">
        <f>ifna(VLookup(H773, PLA!A:C, 3, 0),"")</f>
        <v/>
      </c>
      <c r="R773" s="148" t="str">
        <f>ifna(VLookup(H773, Sv!A:B, 2, 0),"")</f>
        <v/>
      </c>
      <c r="S773" s="147" t="str">
        <f t="shared" si="2"/>
        <v>diggersby</v>
      </c>
    </row>
    <row r="774" ht="31.5" customHeight="1">
      <c r="A774" s="85">
        <v>773.0</v>
      </c>
      <c r="B774" s="85">
        <v>1.0</v>
      </c>
      <c r="C774" s="85">
        <v>28.0</v>
      </c>
      <c r="D774" s="85">
        <v>12.0</v>
      </c>
      <c r="E774" s="85">
        <v>2.0</v>
      </c>
      <c r="F774" s="85">
        <v>6.0</v>
      </c>
      <c r="G774" s="42" t="str">
        <f>ifna(VLookup(S774,Shiny!B:C, 2, 0),"")</f>
        <v/>
      </c>
      <c r="H774" s="154" t="s">
        <v>793</v>
      </c>
      <c r="I774" s="155">
        <v>661.0</v>
      </c>
      <c r="J774" s="156">
        <f>IFNA(VLOOKUP(S774,'Imported Index'!C:D,2,0),1)</f>
        <v>1</v>
      </c>
      <c r="K774" s="156"/>
      <c r="L774" s="157"/>
      <c r="M774" s="42"/>
      <c r="N774" s="42"/>
      <c r="O774" s="157">
        <f>ifna(VLookup(H774, SwSh!A:B, 2, 0),"")</f>
        <v>22</v>
      </c>
      <c r="P774" s="162"/>
      <c r="Q774" s="157" t="str">
        <f>ifna(VLookup(H774, PLA!A:C, 3, 0),"")</f>
        <v/>
      </c>
      <c r="R774" s="157">
        <f>ifna(VLookup(H774, Sv!A:B, 2, 0),"")</f>
        <v>19</v>
      </c>
      <c r="S774" s="42" t="str">
        <f t="shared" si="2"/>
        <v>fletchling</v>
      </c>
    </row>
    <row r="775" ht="31.5" customHeight="1">
      <c r="A775" s="146">
        <v>774.0</v>
      </c>
      <c r="B775" s="146">
        <v>1.0</v>
      </c>
      <c r="C775" s="146">
        <v>28.0</v>
      </c>
      <c r="D775" s="146">
        <v>13.0</v>
      </c>
      <c r="E775" s="146">
        <v>3.0</v>
      </c>
      <c r="F775" s="146">
        <v>1.0</v>
      </c>
      <c r="G775" s="147" t="str">
        <f>ifna(VLookup(S775,Shiny!B:C, 2, 0),"")</f>
        <v/>
      </c>
      <c r="H775" s="159" t="s">
        <v>794</v>
      </c>
      <c r="I775" s="160">
        <v>662.0</v>
      </c>
      <c r="J775" s="151">
        <f>IFNA(VLOOKUP(S775,'Imported Index'!C:D,2,0),1)</f>
        <v>1</v>
      </c>
      <c r="K775" s="151"/>
      <c r="L775" s="148"/>
      <c r="M775" s="147"/>
      <c r="N775" s="147"/>
      <c r="O775" s="148">
        <f>ifna(VLookup(H775, SwSh!A:B, 2, 0),"")</f>
        <v>23</v>
      </c>
      <c r="P775" s="152"/>
      <c r="Q775" s="148" t="str">
        <f>ifna(VLookup(H775, PLA!A:C, 3, 0),"")</f>
        <v/>
      </c>
      <c r="R775" s="148">
        <f>ifna(VLookup(H775, Sv!A:B, 2, 0),"")</f>
        <v>20</v>
      </c>
      <c r="S775" s="147" t="str">
        <f t="shared" si="2"/>
        <v>fletchinder</v>
      </c>
    </row>
    <row r="776" ht="31.5" customHeight="1">
      <c r="A776" s="85">
        <v>775.0</v>
      </c>
      <c r="B776" s="85">
        <v>1.0</v>
      </c>
      <c r="C776" s="85">
        <v>28.0</v>
      </c>
      <c r="D776" s="85">
        <v>14.0</v>
      </c>
      <c r="E776" s="85">
        <v>3.0</v>
      </c>
      <c r="F776" s="85">
        <v>2.0</v>
      </c>
      <c r="G776" s="42" t="str">
        <f>ifna(VLookup(S776,Shiny!B:C, 2, 0),"")</f>
        <v/>
      </c>
      <c r="H776" s="154" t="s">
        <v>795</v>
      </c>
      <c r="I776" s="155">
        <v>663.0</v>
      </c>
      <c r="J776" s="156">
        <f>IFNA(VLOOKUP(S776,'Imported Index'!C:D,2,0),1)</f>
        <v>1</v>
      </c>
      <c r="K776" s="156"/>
      <c r="L776" s="157"/>
      <c r="M776" s="42"/>
      <c r="N776" s="42"/>
      <c r="O776" s="157">
        <f>ifna(VLookup(H776, SwSh!A:B, 2, 0),"")</f>
        <v>24</v>
      </c>
      <c r="P776" s="162"/>
      <c r="Q776" s="157" t="str">
        <f>ifna(VLookup(H776, PLA!A:C, 3, 0),"")</f>
        <v/>
      </c>
      <c r="R776" s="157">
        <f>ifna(VLookup(H776, Sv!A:B, 2, 0),"")</f>
        <v>21</v>
      </c>
      <c r="S776" s="42" t="str">
        <f t="shared" si="2"/>
        <v>talonflame</v>
      </c>
    </row>
    <row r="777" ht="31.5" customHeight="1">
      <c r="A777" s="146">
        <v>776.0</v>
      </c>
      <c r="B777" s="146">
        <v>1.0</v>
      </c>
      <c r="C777" s="146">
        <v>28.0</v>
      </c>
      <c r="D777" s="146">
        <v>15.0</v>
      </c>
      <c r="E777" s="146">
        <v>3.0</v>
      </c>
      <c r="F777" s="146">
        <v>3.0</v>
      </c>
      <c r="G777" s="147" t="str">
        <f>ifna(VLookup(S777,Shiny!B:C, 2, 0),"")</f>
        <v/>
      </c>
      <c r="H777" s="159" t="s">
        <v>796</v>
      </c>
      <c r="I777" s="160">
        <v>664.0</v>
      </c>
      <c r="J777" s="151">
        <f>IFNA(VLOOKUP(S777,'Imported Index'!C:D,2,0),1)</f>
        <v>1</v>
      </c>
      <c r="K777" s="151"/>
      <c r="L777" s="148"/>
      <c r="M777" s="147"/>
      <c r="N777" s="147"/>
      <c r="O777" s="148" t="str">
        <f>ifna(VLookup(H777, SwSh!A:B, 2, 0),"")</f>
        <v/>
      </c>
      <c r="P777" s="152"/>
      <c r="Q777" s="148" t="str">
        <f>ifna(VLookup(H777, PLA!A:C, 3, 0),"")</f>
        <v/>
      </c>
      <c r="R777" s="148">
        <f>ifna(VLookup(H777, Sv!A:B, 2, 0),"")</f>
        <v>35</v>
      </c>
      <c r="S777" s="147" t="str">
        <f t="shared" si="2"/>
        <v>scatterbug</v>
      </c>
    </row>
    <row r="778" ht="31.5" customHeight="1">
      <c r="A778" s="85">
        <v>777.0</v>
      </c>
      <c r="B778" s="85">
        <v>1.0</v>
      </c>
      <c r="C778" s="85">
        <v>28.0</v>
      </c>
      <c r="D778" s="85">
        <v>16.0</v>
      </c>
      <c r="E778" s="85">
        <v>3.0</v>
      </c>
      <c r="F778" s="85">
        <v>4.0</v>
      </c>
      <c r="G778" s="42" t="str">
        <f>ifna(VLookup(S778,Shiny!B:C, 2, 0),"")</f>
        <v/>
      </c>
      <c r="H778" s="154" t="s">
        <v>799</v>
      </c>
      <c r="I778" s="155">
        <v>665.0</v>
      </c>
      <c r="J778" s="156">
        <f>IFNA(VLOOKUP(S778,'Imported Index'!C:D,2,0),1)</f>
        <v>1</v>
      </c>
      <c r="K778" s="156"/>
      <c r="L778" s="157"/>
      <c r="M778" s="42"/>
      <c r="N778" s="42"/>
      <c r="O778" s="157" t="str">
        <f>ifna(VLookup(H778, SwSh!A:B, 2, 0),"")</f>
        <v/>
      </c>
      <c r="P778" s="162"/>
      <c r="Q778" s="157" t="str">
        <f>ifna(VLookup(H778, PLA!A:C, 3, 0),"")</f>
        <v/>
      </c>
      <c r="R778" s="157">
        <f>ifna(VLookup(H778, Sv!A:B, 2, 0),"")</f>
        <v>36</v>
      </c>
      <c r="S778" s="42" t="str">
        <f t="shared" si="2"/>
        <v>spewpa</v>
      </c>
    </row>
    <row r="779" ht="31.5" customHeight="1">
      <c r="A779" s="146">
        <v>778.0</v>
      </c>
      <c r="B779" s="146">
        <v>1.0</v>
      </c>
      <c r="C779" s="146">
        <v>28.0</v>
      </c>
      <c r="D779" s="146">
        <v>17.0</v>
      </c>
      <c r="E779" s="146">
        <v>3.0</v>
      </c>
      <c r="F779" s="146">
        <v>5.0</v>
      </c>
      <c r="G779" s="147" t="str">
        <f>ifna(VLookup(S779,Shiny!B:C, 2, 0),"")</f>
        <v/>
      </c>
      <c r="H779" s="159" t="s">
        <v>800</v>
      </c>
      <c r="I779" s="160">
        <v>666.0</v>
      </c>
      <c r="J779" s="151">
        <f>IFNA(VLOOKUP(S779,'Imported Index'!C:D,2,0),1)</f>
        <v>1</v>
      </c>
      <c r="K779" s="151"/>
      <c r="L779" s="148" t="s">
        <v>797</v>
      </c>
      <c r="M779" s="147"/>
      <c r="N779" s="147"/>
      <c r="O779" s="148" t="str">
        <f>ifna(VLookup(H779, SwSh!A:B, 2, 0),"")</f>
        <v/>
      </c>
      <c r="P779" s="152"/>
      <c r="Q779" s="148" t="str">
        <f>ifna(VLookup(H779, PLA!A:C, 3, 0),"")</f>
        <v/>
      </c>
      <c r="R779" s="148">
        <f>ifna(VLookup(H779, Sv!A:B, 2, 0),"")</f>
        <v>37</v>
      </c>
      <c r="S779" s="147" t="str">
        <f t="shared" si="2"/>
        <v>vivillon</v>
      </c>
    </row>
    <row r="780" ht="31.5" customHeight="1">
      <c r="A780" s="85">
        <v>779.0</v>
      </c>
      <c r="B780" s="85">
        <v>1.0</v>
      </c>
      <c r="C780" s="85">
        <v>28.0</v>
      </c>
      <c r="D780" s="85">
        <v>18.0</v>
      </c>
      <c r="E780" s="85">
        <v>3.0</v>
      </c>
      <c r="F780" s="85">
        <v>6.0</v>
      </c>
      <c r="G780" s="42" t="str">
        <f>ifna(VLookup(S780,Shiny!B:C, 2, 0),"")</f>
        <v/>
      </c>
      <c r="H780" s="154" t="s">
        <v>800</v>
      </c>
      <c r="I780" s="155">
        <v>666.0</v>
      </c>
      <c r="J780" s="156">
        <f>IFNA(VLOOKUP(S780,'Imported Index'!C:D,2,0),1)</f>
        <v>1</v>
      </c>
      <c r="K780" s="156"/>
      <c r="L780" s="157" t="s">
        <v>801</v>
      </c>
      <c r="M780" s="85">
        <v>-1.0</v>
      </c>
      <c r="N780" s="42"/>
      <c r="O780" s="157" t="str">
        <f>ifna(VLookup(H780, SwSh!A:B, 2, 0),"")</f>
        <v/>
      </c>
      <c r="P780" s="162"/>
      <c r="Q780" s="157" t="str">
        <f>ifna(VLookup(H780, PLA!A:C, 3, 0),"")</f>
        <v/>
      </c>
      <c r="R780" s="157">
        <f>ifna(VLookup(H780, Sv!A:B, 2, 0),"")</f>
        <v>37</v>
      </c>
      <c r="S780" s="42" t="str">
        <f t="shared" si="2"/>
        <v>vivillon-1</v>
      </c>
    </row>
    <row r="781" ht="31.5" customHeight="1">
      <c r="A781" s="146">
        <v>780.0</v>
      </c>
      <c r="B781" s="146">
        <v>1.0</v>
      </c>
      <c r="C781" s="146">
        <v>28.0</v>
      </c>
      <c r="D781" s="146">
        <v>19.0</v>
      </c>
      <c r="E781" s="146">
        <v>4.0</v>
      </c>
      <c r="F781" s="146">
        <v>1.0</v>
      </c>
      <c r="G781" s="147" t="str">
        <f>ifna(VLookup(S781,Shiny!B:C, 2, 0),"")</f>
        <v/>
      </c>
      <c r="H781" s="159" t="s">
        <v>800</v>
      </c>
      <c r="I781" s="160">
        <v>666.0</v>
      </c>
      <c r="J781" s="151">
        <f>IFNA(VLOOKUP(S781,'Imported Index'!C:D,2,0),1)</f>
        <v>1</v>
      </c>
      <c r="K781" s="151"/>
      <c r="L781" s="148" t="s">
        <v>802</v>
      </c>
      <c r="M781" s="146">
        <v>-2.0</v>
      </c>
      <c r="N781" s="147"/>
      <c r="O781" s="148" t="str">
        <f>ifna(VLookup(H781, SwSh!A:B, 2, 0),"")</f>
        <v/>
      </c>
      <c r="P781" s="152"/>
      <c r="Q781" s="148" t="str">
        <f>ifna(VLookup(H781, PLA!A:C, 3, 0),"")</f>
        <v/>
      </c>
      <c r="R781" s="148">
        <f>ifna(VLookup(H781, Sv!A:B, 2, 0),"")</f>
        <v>37</v>
      </c>
      <c r="S781" s="147" t="str">
        <f t="shared" si="2"/>
        <v>vivillon-2</v>
      </c>
    </row>
    <row r="782" ht="31.5" customHeight="1">
      <c r="A782" s="85">
        <v>781.0</v>
      </c>
      <c r="B782" s="85">
        <v>1.0</v>
      </c>
      <c r="C782" s="85">
        <v>28.0</v>
      </c>
      <c r="D782" s="85">
        <v>20.0</v>
      </c>
      <c r="E782" s="85">
        <v>4.0</v>
      </c>
      <c r="F782" s="85">
        <v>2.0</v>
      </c>
      <c r="G782" s="42" t="str">
        <f>ifna(VLookup(S782,Shiny!B:C, 2, 0),"")</f>
        <v/>
      </c>
      <c r="H782" s="154" t="s">
        <v>800</v>
      </c>
      <c r="I782" s="155">
        <v>666.0</v>
      </c>
      <c r="J782" s="156">
        <f>IFNA(VLOOKUP(S782,'Imported Index'!C:D,2,0),1)</f>
        <v>1</v>
      </c>
      <c r="K782" s="156"/>
      <c r="L782" s="157" t="s">
        <v>803</v>
      </c>
      <c r="M782" s="85">
        <v>-3.0</v>
      </c>
      <c r="N782" s="42"/>
      <c r="O782" s="157" t="str">
        <f>ifna(VLookup(H782, SwSh!A:B, 2, 0),"")</f>
        <v/>
      </c>
      <c r="P782" s="162"/>
      <c r="Q782" s="157" t="str">
        <f>ifna(VLookup(H782, PLA!A:C, 3, 0),"")</f>
        <v/>
      </c>
      <c r="R782" s="157">
        <f>ifna(VLookup(H782, Sv!A:B, 2, 0),"")</f>
        <v>37</v>
      </c>
      <c r="S782" s="42" t="str">
        <f t="shared" si="2"/>
        <v>vivillon-3</v>
      </c>
    </row>
    <row r="783" ht="31.5" customHeight="1">
      <c r="A783" s="146">
        <v>782.0</v>
      </c>
      <c r="B783" s="146">
        <v>1.0</v>
      </c>
      <c r="C783" s="146">
        <v>28.0</v>
      </c>
      <c r="D783" s="146">
        <v>21.0</v>
      </c>
      <c r="E783" s="146">
        <v>4.0</v>
      </c>
      <c r="F783" s="146">
        <v>3.0</v>
      </c>
      <c r="G783" s="147" t="str">
        <f>ifna(VLookup(S783,Shiny!B:C, 2, 0),"")</f>
        <v/>
      </c>
      <c r="H783" s="159" t="s">
        <v>800</v>
      </c>
      <c r="I783" s="160">
        <v>666.0</v>
      </c>
      <c r="J783" s="151">
        <f>IFNA(VLOOKUP(S783,'Imported Index'!C:D,2,0),1)</f>
        <v>1</v>
      </c>
      <c r="K783" s="151"/>
      <c r="L783" s="148" t="s">
        <v>804</v>
      </c>
      <c r="M783" s="146">
        <v>-4.0</v>
      </c>
      <c r="N783" s="147"/>
      <c r="O783" s="148" t="str">
        <f>ifna(VLookup(H783, SwSh!A:B, 2, 0),"")</f>
        <v/>
      </c>
      <c r="P783" s="152"/>
      <c r="Q783" s="148" t="str">
        <f>ifna(VLookup(H783, PLA!A:C, 3, 0),"")</f>
        <v/>
      </c>
      <c r="R783" s="148">
        <f>ifna(VLookup(H783, Sv!A:B, 2, 0),"")</f>
        <v>37</v>
      </c>
      <c r="S783" s="147" t="str">
        <f t="shared" si="2"/>
        <v>vivillon-4</v>
      </c>
    </row>
    <row r="784" ht="31.5" customHeight="1">
      <c r="A784" s="85">
        <v>783.0</v>
      </c>
      <c r="B784" s="85">
        <v>1.0</v>
      </c>
      <c r="C784" s="85">
        <v>28.0</v>
      </c>
      <c r="D784" s="85">
        <v>22.0</v>
      </c>
      <c r="E784" s="85">
        <v>4.0</v>
      </c>
      <c r="F784" s="85">
        <v>4.0</v>
      </c>
      <c r="G784" s="42" t="str">
        <f>ifna(VLookup(S784,Shiny!B:C, 2, 0),"")</f>
        <v/>
      </c>
      <c r="H784" s="154" t="s">
        <v>800</v>
      </c>
      <c r="I784" s="155">
        <v>666.0</v>
      </c>
      <c r="J784" s="156">
        <f>IFNA(VLOOKUP(S784,'Imported Index'!C:D,2,0),1)</f>
        <v>1</v>
      </c>
      <c r="K784" s="156"/>
      <c r="L784" s="157" t="s">
        <v>805</v>
      </c>
      <c r="M784" s="85">
        <v>-5.0</v>
      </c>
      <c r="N784" s="42"/>
      <c r="O784" s="157" t="str">
        <f>ifna(VLookup(H784, SwSh!A:B, 2, 0),"")</f>
        <v/>
      </c>
      <c r="P784" s="162"/>
      <c r="Q784" s="157" t="str">
        <f>ifna(VLookup(H784, PLA!A:C, 3, 0),"")</f>
        <v/>
      </c>
      <c r="R784" s="157">
        <f>ifna(VLookup(H784, Sv!A:B, 2, 0),"")</f>
        <v>37</v>
      </c>
      <c r="S784" s="42" t="str">
        <f t="shared" si="2"/>
        <v>vivillon-5</v>
      </c>
    </row>
    <row r="785" ht="31.5" customHeight="1">
      <c r="A785" s="146">
        <v>784.0</v>
      </c>
      <c r="B785" s="146">
        <v>1.0</v>
      </c>
      <c r="C785" s="146">
        <v>28.0</v>
      </c>
      <c r="D785" s="146">
        <v>23.0</v>
      </c>
      <c r="E785" s="146">
        <v>4.0</v>
      </c>
      <c r="F785" s="146">
        <v>5.0</v>
      </c>
      <c r="G785" s="147" t="str">
        <f>ifna(VLookup(S785,Shiny!B:C, 2, 0),"")</f>
        <v/>
      </c>
      <c r="H785" s="159" t="s">
        <v>800</v>
      </c>
      <c r="I785" s="160">
        <v>666.0</v>
      </c>
      <c r="J785" s="151">
        <f>IFNA(VLOOKUP(S785,'Imported Index'!C:D,2,0),1)</f>
        <v>1</v>
      </c>
      <c r="K785" s="151"/>
      <c r="L785" s="148" t="s">
        <v>806</v>
      </c>
      <c r="M785" s="146">
        <v>-6.0</v>
      </c>
      <c r="N785" s="147"/>
      <c r="O785" s="148" t="str">
        <f>ifna(VLookup(H785, SwSh!A:B, 2, 0),"")</f>
        <v/>
      </c>
      <c r="P785" s="152"/>
      <c r="Q785" s="148" t="str">
        <f>ifna(VLookup(H785, PLA!A:C, 3, 0),"")</f>
        <v/>
      </c>
      <c r="R785" s="148">
        <f>ifna(VLookup(H785, Sv!A:B, 2, 0),"")</f>
        <v>37</v>
      </c>
      <c r="S785" s="147" t="str">
        <f t="shared" si="2"/>
        <v>vivillon-6</v>
      </c>
    </row>
    <row r="786" ht="31.5" customHeight="1">
      <c r="A786" s="85">
        <v>785.0</v>
      </c>
      <c r="B786" s="85">
        <v>1.0</v>
      </c>
      <c r="C786" s="85">
        <v>28.0</v>
      </c>
      <c r="D786" s="85">
        <v>24.0</v>
      </c>
      <c r="E786" s="85">
        <v>4.0</v>
      </c>
      <c r="F786" s="85">
        <v>6.0</v>
      </c>
      <c r="G786" s="42" t="str">
        <f>ifna(VLookup(S786,Shiny!B:C, 2, 0),"")</f>
        <v/>
      </c>
      <c r="H786" s="154" t="s">
        <v>800</v>
      </c>
      <c r="I786" s="155">
        <v>666.0</v>
      </c>
      <c r="J786" s="156">
        <f>IFNA(VLOOKUP(S786,'Imported Index'!C:D,2,0),1)</f>
        <v>1</v>
      </c>
      <c r="K786" s="156"/>
      <c r="L786" s="157" t="s">
        <v>807</v>
      </c>
      <c r="M786" s="85">
        <v>-7.0</v>
      </c>
      <c r="N786" s="42"/>
      <c r="O786" s="157" t="str">
        <f>ifna(VLookup(H786, SwSh!A:B, 2, 0),"")</f>
        <v/>
      </c>
      <c r="P786" s="162"/>
      <c r="Q786" s="157" t="str">
        <f>ifna(VLookup(H786, PLA!A:C, 3, 0),"")</f>
        <v/>
      </c>
      <c r="R786" s="157">
        <f>ifna(VLookup(H786, Sv!A:B, 2, 0),"")</f>
        <v>37</v>
      </c>
      <c r="S786" s="42" t="str">
        <f t="shared" si="2"/>
        <v>vivillon-7</v>
      </c>
    </row>
    <row r="787" ht="31.5" customHeight="1">
      <c r="A787" s="146">
        <v>786.0</v>
      </c>
      <c r="B787" s="146">
        <v>1.0</v>
      </c>
      <c r="C787" s="146">
        <v>28.0</v>
      </c>
      <c r="D787" s="146">
        <v>25.0</v>
      </c>
      <c r="E787" s="146">
        <v>5.0</v>
      </c>
      <c r="F787" s="146">
        <v>1.0</v>
      </c>
      <c r="G787" s="147" t="str">
        <f>ifna(VLookup(S787,Shiny!B:C, 2, 0),"")</f>
        <v/>
      </c>
      <c r="H787" s="159" t="s">
        <v>800</v>
      </c>
      <c r="I787" s="160">
        <v>666.0</v>
      </c>
      <c r="J787" s="151">
        <f>IFNA(VLOOKUP(S787,'Imported Index'!C:D,2,0),1)</f>
        <v>1</v>
      </c>
      <c r="K787" s="151"/>
      <c r="L787" s="148" t="s">
        <v>808</v>
      </c>
      <c r="M787" s="146">
        <v>-8.0</v>
      </c>
      <c r="N787" s="147"/>
      <c r="O787" s="148" t="str">
        <f>ifna(VLookup(H787, SwSh!A:B, 2, 0),"")</f>
        <v/>
      </c>
      <c r="P787" s="152"/>
      <c r="Q787" s="148" t="str">
        <f>ifna(VLookup(H787, PLA!A:C, 3, 0),"")</f>
        <v/>
      </c>
      <c r="R787" s="148">
        <f>ifna(VLookup(H787, Sv!A:B, 2, 0),"")</f>
        <v>37</v>
      </c>
      <c r="S787" s="147" t="str">
        <f t="shared" si="2"/>
        <v>vivillon-8</v>
      </c>
    </row>
    <row r="788" ht="31.5" customHeight="1">
      <c r="A788" s="85">
        <v>787.0</v>
      </c>
      <c r="B788" s="85">
        <v>1.0</v>
      </c>
      <c r="C788" s="85">
        <v>28.0</v>
      </c>
      <c r="D788" s="85">
        <v>26.0</v>
      </c>
      <c r="E788" s="85">
        <v>5.0</v>
      </c>
      <c r="F788" s="85">
        <v>2.0</v>
      </c>
      <c r="G788" s="42" t="str">
        <f>ifna(VLookup(S788,Shiny!B:C, 2, 0),"")</f>
        <v/>
      </c>
      <c r="H788" s="154" t="s">
        <v>800</v>
      </c>
      <c r="I788" s="155">
        <v>666.0</v>
      </c>
      <c r="J788" s="156">
        <f>IFNA(VLOOKUP(S788,'Imported Index'!C:D,2,0),1)</f>
        <v>1</v>
      </c>
      <c r="K788" s="156"/>
      <c r="L788" s="157" t="s">
        <v>809</v>
      </c>
      <c r="M788" s="85">
        <v>-9.0</v>
      </c>
      <c r="N788" s="42"/>
      <c r="O788" s="157" t="str">
        <f>ifna(VLookup(H788, SwSh!A:B, 2, 0),"")</f>
        <v/>
      </c>
      <c r="P788" s="162"/>
      <c r="Q788" s="157" t="str">
        <f>ifna(VLookup(H788, PLA!A:C, 3, 0),"")</f>
        <v/>
      </c>
      <c r="R788" s="157">
        <f>ifna(VLookup(H788, Sv!A:B, 2, 0),"")</f>
        <v>37</v>
      </c>
      <c r="S788" s="42" t="str">
        <f t="shared" si="2"/>
        <v>vivillon-9</v>
      </c>
    </row>
    <row r="789" ht="31.5" customHeight="1">
      <c r="A789" s="146">
        <v>788.0</v>
      </c>
      <c r="B789" s="146">
        <v>1.0</v>
      </c>
      <c r="C789" s="146">
        <v>28.0</v>
      </c>
      <c r="D789" s="146">
        <v>27.0</v>
      </c>
      <c r="E789" s="146">
        <v>5.0</v>
      </c>
      <c r="F789" s="146">
        <v>3.0</v>
      </c>
      <c r="G789" s="147" t="str">
        <f>ifna(VLookup(S789,Shiny!B:C, 2, 0),"")</f>
        <v/>
      </c>
      <c r="H789" s="159" t="s">
        <v>800</v>
      </c>
      <c r="I789" s="160">
        <v>666.0</v>
      </c>
      <c r="J789" s="151">
        <f>IFNA(VLOOKUP(S789,'Imported Index'!C:D,2,0),1)</f>
        <v>1</v>
      </c>
      <c r="K789" s="151"/>
      <c r="L789" s="148" t="s">
        <v>810</v>
      </c>
      <c r="M789" s="146">
        <v>-10.0</v>
      </c>
      <c r="N789" s="147"/>
      <c r="O789" s="148"/>
      <c r="P789" s="152"/>
      <c r="Q789" s="148" t="str">
        <f>ifna(VLookup(H789, PLA!A:C, 3, 0),"")</f>
        <v/>
      </c>
      <c r="R789" s="148">
        <f>ifna(VLookup(H789, Sv!A:B, 2, 0),"")</f>
        <v>37</v>
      </c>
      <c r="S789" s="147" t="str">
        <f t="shared" si="2"/>
        <v>vivillon-10</v>
      </c>
    </row>
    <row r="790" ht="31.5" customHeight="1">
      <c r="A790" s="85">
        <v>789.0</v>
      </c>
      <c r="B790" s="85">
        <v>1.0</v>
      </c>
      <c r="C790" s="85">
        <v>28.0</v>
      </c>
      <c r="D790" s="85">
        <v>28.0</v>
      </c>
      <c r="E790" s="85">
        <v>5.0</v>
      </c>
      <c r="F790" s="85">
        <v>4.0</v>
      </c>
      <c r="G790" s="42" t="str">
        <f>ifna(VLookup(S790,Shiny!B:C, 2, 0),"")</f>
        <v/>
      </c>
      <c r="H790" s="154" t="s">
        <v>800</v>
      </c>
      <c r="I790" s="155">
        <v>666.0</v>
      </c>
      <c r="J790" s="156">
        <f>IFNA(VLOOKUP(S790,'Imported Index'!C:D,2,0),1)</f>
        <v>1</v>
      </c>
      <c r="K790" s="156"/>
      <c r="L790" s="157" t="s">
        <v>811</v>
      </c>
      <c r="M790" s="85">
        <v>-11.0</v>
      </c>
      <c r="N790" s="42"/>
      <c r="O790" s="157" t="str">
        <f>ifna(VLookup(H790, SwSh!A:B, 2, 0),"")</f>
        <v/>
      </c>
      <c r="P790" s="162"/>
      <c r="Q790" s="157" t="str">
        <f>ifna(VLookup(H790, PLA!A:C, 3, 0),"")</f>
        <v/>
      </c>
      <c r="R790" s="157">
        <f>ifna(VLookup(H790, Sv!A:B, 2, 0),"")</f>
        <v>37</v>
      </c>
      <c r="S790" s="42" t="str">
        <f t="shared" si="2"/>
        <v>vivillon-11</v>
      </c>
    </row>
    <row r="791" ht="31.5" customHeight="1">
      <c r="A791" s="146">
        <v>790.0</v>
      </c>
      <c r="B791" s="146">
        <v>1.0</v>
      </c>
      <c r="C791" s="146">
        <v>28.0</v>
      </c>
      <c r="D791" s="146">
        <v>29.0</v>
      </c>
      <c r="E791" s="146">
        <v>5.0</v>
      </c>
      <c r="F791" s="146">
        <v>5.0</v>
      </c>
      <c r="G791" s="147" t="str">
        <f>ifna(VLookup(S791,Shiny!B:C, 2, 0),"")</f>
        <v/>
      </c>
      <c r="H791" s="159" t="s">
        <v>800</v>
      </c>
      <c r="I791" s="160">
        <v>666.0</v>
      </c>
      <c r="J791" s="151">
        <f>IFNA(VLOOKUP(S791,'Imported Index'!C:D,2,0),1)</f>
        <v>1</v>
      </c>
      <c r="K791" s="151"/>
      <c r="L791" s="148" t="s">
        <v>812</v>
      </c>
      <c r="M791" s="146">
        <v>-12.0</v>
      </c>
      <c r="N791" s="147"/>
      <c r="O791" s="148" t="str">
        <f>ifna(VLookup(H791, SwSh!A:B, 2, 0),"")</f>
        <v/>
      </c>
      <c r="P791" s="152"/>
      <c r="Q791" s="148" t="str">
        <f>ifna(VLookup(H791, PLA!A:C, 3, 0),"")</f>
        <v/>
      </c>
      <c r="R791" s="148">
        <f>ifna(VLookup(H791, Sv!A:B, 2, 0),"")</f>
        <v>37</v>
      </c>
      <c r="S791" s="147" t="str">
        <f t="shared" si="2"/>
        <v>vivillon-12</v>
      </c>
    </row>
    <row r="792" ht="31.5" customHeight="1">
      <c r="A792" s="85">
        <v>791.0</v>
      </c>
      <c r="B792" s="85">
        <v>1.0</v>
      </c>
      <c r="C792" s="85">
        <v>28.0</v>
      </c>
      <c r="D792" s="85">
        <v>30.0</v>
      </c>
      <c r="E792" s="85">
        <v>5.0</v>
      </c>
      <c r="F792" s="85">
        <v>6.0</v>
      </c>
      <c r="G792" s="42" t="str">
        <f>ifna(VLookup(S792,Shiny!B:C, 2, 0),"")</f>
        <v/>
      </c>
      <c r="H792" s="154" t="s">
        <v>800</v>
      </c>
      <c r="I792" s="155">
        <v>666.0</v>
      </c>
      <c r="J792" s="156">
        <f>IFNA(VLOOKUP(S792,'Imported Index'!C:D,2,0),1)</f>
        <v>1</v>
      </c>
      <c r="K792" s="156"/>
      <c r="L792" s="157" t="s">
        <v>813</v>
      </c>
      <c r="M792" s="85">
        <v>-13.0</v>
      </c>
      <c r="N792" s="42"/>
      <c r="O792" s="157" t="str">
        <f>ifna(VLookup(H792, SwSh!A:B, 2, 0),"")</f>
        <v/>
      </c>
      <c r="P792" s="162"/>
      <c r="Q792" s="157" t="str">
        <f>ifna(VLookup(H792, PLA!A:C, 3, 0),"")</f>
        <v/>
      </c>
      <c r="R792" s="157">
        <f>ifna(VLookup(H792, Sv!A:B, 2, 0),"")</f>
        <v>37</v>
      </c>
      <c r="S792" s="42" t="str">
        <f t="shared" si="2"/>
        <v>vivillon-13</v>
      </c>
    </row>
    <row r="793" ht="31.5" customHeight="1">
      <c r="A793" s="146">
        <v>792.0</v>
      </c>
      <c r="B793" s="146">
        <v>1.0</v>
      </c>
      <c r="C793" s="146">
        <v>29.0</v>
      </c>
      <c r="D793" s="146">
        <v>1.0</v>
      </c>
      <c r="E793" s="146">
        <v>1.0</v>
      </c>
      <c r="F793" s="146">
        <v>1.0</v>
      </c>
      <c r="G793" s="147" t="str">
        <f>ifna(VLookup(S793,Shiny!B:C, 2, 0),"")</f>
        <v/>
      </c>
      <c r="H793" s="159" t="s">
        <v>800</v>
      </c>
      <c r="I793" s="160">
        <v>666.0</v>
      </c>
      <c r="J793" s="151">
        <f>IFNA(VLOOKUP(S793,'Imported Index'!C:D,2,0),1)</f>
        <v>1</v>
      </c>
      <c r="K793" s="151"/>
      <c r="L793" s="148" t="s">
        <v>814</v>
      </c>
      <c r="M793" s="146">
        <v>-14.0</v>
      </c>
      <c r="N793" s="147"/>
      <c r="O793" s="148" t="str">
        <f>ifna(VLookup(H793, SwSh!A:B, 2, 0),"")</f>
        <v/>
      </c>
      <c r="P793" s="152"/>
      <c r="Q793" s="148" t="str">
        <f>ifna(VLookup(H793, PLA!A:C, 3, 0),"")</f>
        <v/>
      </c>
      <c r="R793" s="148">
        <f>ifna(VLookup(H793, Sv!A:B, 2, 0),"")</f>
        <v>37</v>
      </c>
      <c r="S793" s="147" t="str">
        <f t="shared" si="2"/>
        <v>vivillon-14</v>
      </c>
    </row>
    <row r="794" ht="31.5" customHeight="1">
      <c r="A794" s="85">
        <v>793.0</v>
      </c>
      <c r="B794" s="85">
        <v>1.0</v>
      </c>
      <c r="C794" s="85">
        <v>29.0</v>
      </c>
      <c r="D794" s="85">
        <v>2.0</v>
      </c>
      <c r="E794" s="85">
        <v>1.0</v>
      </c>
      <c r="F794" s="85">
        <v>2.0</v>
      </c>
      <c r="G794" s="42" t="str">
        <f>ifna(VLookup(S794,Shiny!B:C, 2, 0),"")</f>
        <v/>
      </c>
      <c r="H794" s="154" t="s">
        <v>800</v>
      </c>
      <c r="I794" s="155">
        <v>666.0</v>
      </c>
      <c r="J794" s="156">
        <f>IFNA(VLOOKUP(S794,'Imported Index'!C:D,2,0),1)</f>
        <v>1</v>
      </c>
      <c r="K794" s="156"/>
      <c r="L794" s="157" t="s">
        <v>815</v>
      </c>
      <c r="M794" s="85">
        <v>-15.0</v>
      </c>
      <c r="N794" s="42"/>
      <c r="O794" s="157" t="str">
        <f>ifna(VLookup(H794, SwSh!A:B, 2, 0),"")</f>
        <v/>
      </c>
      <c r="P794" s="162"/>
      <c r="Q794" s="157" t="str">
        <f>ifna(VLookup(H794, PLA!A:C, 3, 0),"")</f>
        <v/>
      </c>
      <c r="R794" s="157">
        <f>ifna(VLookup(H794, Sv!A:B, 2, 0),"")</f>
        <v>37</v>
      </c>
      <c r="S794" s="42" t="str">
        <f t="shared" si="2"/>
        <v>vivillon-15</v>
      </c>
    </row>
    <row r="795" ht="31.5" customHeight="1">
      <c r="A795" s="146">
        <v>794.0</v>
      </c>
      <c r="B795" s="146">
        <v>1.0</v>
      </c>
      <c r="C795" s="146">
        <v>29.0</v>
      </c>
      <c r="D795" s="146">
        <v>3.0</v>
      </c>
      <c r="E795" s="146">
        <v>1.0</v>
      </c>
      <c r="F795" s="146">
        <v>3.0</v>
      </c>
      <c r="G795" s="147" t="str">
        <f>ifna(VLookup(S795,Shiny!B:C, 2, 0),"")</f>
        <v/>
      </c>
      <c r="H795" s="159" t="s">
        <v>800</v>
      </c>
      <c r="I795" s="160">
        <v>666.0</v>
      </c>
      <c r="J795" s="151">
        <f>IFNA(VLOOKUP(S795,'Imported Index'!C:D,2,0),1)</f>
        <v>1</v>
      </c>
      <c r="K795" s="151"/>
      <c r="L795" s="148" t="s">
        <v>816</v>
      </c>
      <c r="M795" s="146">
        <v>-16.0</v>
      </c>
      <c r="N795" s="147"/>
      <c r="O795" s="148" t="str">
        <f>ifna(VLookup(H795, SwSh!A:B, 2, 0),"")</f>
        <v/>
      </c>
      <c r="P795" s="152"/>
      <c r="Q795" s="148" t="str">
        <f>ifna(VLookup(H795, PLA!A:C, 3, 0),"")</f>
        <v/>
      </c>
      <c r="R795" s="148">
        <f>ifna(VLookup(H795, Sv!A:B, 2, 0),"")</f>
        <v>37</v>
      </c>
      <c r="S795" s="147" t="str">
        <f t="shared" si="2"/>
        <v>vivillon-16</v>
      </c>
    </row>
    <row r="796" ht="31.5" customHeight="1">
      <c r="A796" s="85">
        <v>795.0</v>
      </c>
      <c r="B796" s="85">
        <v>1.0</v>
      </c>
      <c r="C796" s="85">
        <v>29.0</v>
      </c>
      <c r="D796" s="85">
        <v>4.0</v>
      </c>
      <c r="E796" s="85">
        <v>1.0</v>
      </c>
      <c r="F796" s="85">
        <v>4.0</v>
      </c>
      <c r="G796" s="42" t="str">
        <f>ifna(VLookup(S796,Shiny!B:C, 2, 0),"")</f>
        <v/>
      </c>
      <c r="H796" s="154" t="s">
        <v>800</v>
      </c>
      <c r="I796" s="155">
        <v>666.0</v>
      </c>
      <c r="J796" s="156">
        <f>IFNA(VLOOKUP(S796,'Imported Index'!C:D,2,0),1)</f>
        <v>1</v>
      </c>
      <c r="K796" s="156"/>
      <c r="L796" s="157" t="s">
        <v>817</v>
      </c>
      <c r="M796" s="85">
        <v>-17.0</v>
      </c>
      <c r="N796" s="42"/>
      <c r="O796" s="157" t="str">
        <f>ifna(VLookup(H796, SwSh!A:B, 2, 0),"")</f>
        <v/>
      </c>
      <c r="P796" s="162"/>
      <c r="Q796" s="157" t="str">
        <f>ifna(VLookup(H796, PLA!A:C, 3, 0),"")</f>
        <v/>
      </c>
      <c r="R796" s="157">
        <f>ifna(VLookup(H796, Sv!A:B, 2, 0),"")</f>
        <v>37</v>
      </c>
      <c r="S796" s="42" t="str">
        <f t="shared" si="2"/>
        <v>vivillon-17</v>
      </c>
    </row>
    <row r="797" ht="31.5" customHeight="1">
      <c r="A797" s="146">
        <v>796.0</v>
      </c>
      <c r="B797" s="146">
        <v>1.0</v>
      </c>
      <c r="C797" s="146">
        <v>29.0</v>
      </c>
      <c r="D797" s="146">
        <v>5.0</v>
      </c>
      <c r="E797" s="146">
        <v>1.0</v>
      </c>
      <c r="F797" s="146">
        <v>5.0</v>
      </c>
      <c r="G797" s="147" t="str">
        <f>ifna(VLookup(S797,Shiny!B:C, 2, 0),"")</f>
        <v/>
      </c>
      <c r="H797" s="159" t="s">
        <v>800</v>
      </c>
      <c r="I797" s="160">
        <v>666.0</v>
      </c>
      <c r="J797" s="151">
        <f>IFNA(VLOOKUP(S797,'Imported Index'!C:D,2,0),1)</f>
        <v>1</v>
      </c>
      <c r="K797" s="151"/>
      <c r="L797" s="148" t="s">
        <v>818</v>
      </c>
      <c r="M797" s="146">
        <v>-18.0</v>
      </c>
      <c r="N797" s="147"/>
      <c r="O797" s="148" t="str">
        <f>ifna(VLookup(H797, SwSh!A:B, 2, 0),"")</f>
        <v/>
      </c>
      <c r="P797" s="152"/>
      <c r="Q797" s="148" t="str">
        <f>ifna(VLookup(H797, PLA!A:C, 3, 0),"")</f>
        <v/>
      </c>
      <c r="R797" s="148">
        <f>ifna(VLookup(H797, Sv!A:B, 2, 0),"")</f>
        <v>37</v>
      </c>
      <c r="S797" s="147" t="str">
        <f t="shared" si="2"/>
        <v>vivillon-18</v>
      </c>
    </row>
    <row r="798" ht="31.5" customHeight="1">
      <c r="A798" s="85">
        <v>797.0</v>
      </c>
      <c r="B798" s="85">
        <v>1.0</v>
      </c>
      <c r="C798" s="85">
        <v>29.0</v>
      </c>
      <c r="D798" s="85">
        <v>6.0</v>
      </c>
      <c r="E798" s="85">
        <v>1.0</v>
      </c>
      <c r="F798" s="85">
        <v>6.0</v>
      </c>
      <c r="G798" s="42" t="str">
        <f>ifna(VLookup(S798,Shiny!B:C, 2, 0),"")</f>
        <v/>
      </c>
      <c r="H798" s="154" t="s">
        <v>800</v>
      </c>
      <c r="I798" s="155">
        <v>666.0</v>
      </c>
      <c r="J798" s="156">
        <f>IFNA(VLOOKUP(S798,'Imported Index'!C:D,2,0),1)</f>
        <v>1</v>
      </c>
      <c r="K798" s="156"/>
      <c r="L798" s="157" t="s">
        <v>819</v>
      </c>
      <c r="M798" s="85">
        <v>-19.0</v>
      </c>
      <c r="N798" s="42"/>
      <c r="O798" s="157" t="str">
        <f>ifna(VLookup(H798, SwSh!A:B, 2, 0),"")</f>
        <v/>
      </c>
      <c r="P798" s="162"/>
      <c r="Q798" s="157" t="str">
        <f>ifna(VLookup(H798, PLA!A:C, 3, 0),"")</f>
        <v/>
      </c>
      <c r="R798" s="157">
        <f>ifna(VLookup(H798, Sv!A:B, 2, 0),"")</f>
        <v>37</v>
      </c>
      <c r="S798" s="42" t="str">
        <f t="shared" si="2"/>
        <v>vivillon-19</v>
      </c>
    </row>
    <row r="799" ht="31.5" customHeight="1">
      <c r="A799" s="146">
        <v>798.0</v>
      </c>
      <c r="B799" s="146">
        <v>1.0</v>
      </c>
      <c r="C799" s="146">
        <v>29.0</v>
      </c>
      <c r="D799" s="146">
        <v>7.0</v>
      </c>
      <c r="E799" s="146">
        <v>2.0</v>
      </c>
      <c r="F799" s="146">
        <v>1.0</v>
      </c>
      <c r="G799" s="147" t="str">
        <f>ifna(VLookup(S799,Shiny!B:C, 2, 0),"")</f>
        <v/>
      </c>
      <c r="H799" s="159" t="s">
        <v>820</v>
      </c>
      <c r="I799" s="160">
        <v>667.0</v>
      </c>
      <c r="J799" s="151">
        <f>IFNA(VLOOKUP(S799,'Imported Index'!C:D,2,0),1)</f>
        <v>1</v>
      </c>
      <c r="K799" s="151"/>
      <c r="L799" s="148"/>
      <c r="M799" s="147"/>
      <c r="N799" s="147"/>
      <c r="O799" s="148" t="str">
        <f>ifna(VLookup(H799, SwSh!A:B, 2, 0),"")</f>
        <v/>
      </c>
      <c r="P799" s="152"/>
      <c r="Q799" s="148" t="str">
        <f>ifna(VLookup(H799, PLA!A:C, 3, 0),"")</f>
        <v/>
      </c>
      <c r="R799" s="148">
        <f>ifna(VLookup(H799, Sv!A:B, 2, 0),"")</f>
        <v>224</v>
      </c>
      <c r="S799" s="147" t="str">
        <f t="shared" si="2"/>
        <v>litleo</v>
      </c>
    </row>
    <row r="800" ht="31.5" customHeight="1">
      <c r="A800" s="85">
        <v>799.0</v>
      </c>
      <c r="B800" s="85">
        <v>1.0</v>
      </c>
      <c r="C800" s="85">
        <v>29.0</v>
      </c>
      <c r="D800" s="85">
        <v>8.0</v>
      </c>
      <c r="E800" s="85">
        <v>2.0</v>
      </c>
      <c r="F800" s="85">
        <v>2.0</v>
      </c>
      <c r="G800" s="42" t="str">
        <f>ifna(VLookup(S800,Shiny!B:C, 2, 0),"")</f>
        <v/>
      </c>
      <c r="H800" s="154" t="s">
        <v>821</v>
      </c>
      <c r="I800" s="155">
        <v>668.0</v>
      </c>
      <c r="J800" s="156">
        <f>IFNA(VLOOKUP(S800,'Imported Index'!C:D,2,0),1)</f>
        <v>1</v>
      </c>
      <c r="K800" s="156"/>
      <c r="L800" s="157"/>
      <c r="M800" s="42"/>
      <c r="N800" s="42"/>
      <c r="O800" s="157" t="str">
        <f>ifna(VLookup(H800, SwSh!A:B, 2, 0),"")</f>
        <v/>
      </c>
      <c r="P800" s="162"/>
      <c r="Q800" s="157" t="str">
        <f>ifna(VLookup(H800, PLA!A:C, 3, 0),"")</f>
        <v/>
      </c>
      <c r="R800" s="157">
        <f>ifna(VLookup(H800, Sv!A:B, 2, 0),"")</f>
        <v>225</v>
      </c>
      <c r="S800" s="42" t="str">
        <f t="shared" si="2"/>
        <v>pyroar</v>
      </c>
    </row>
    <row r="801" ht="31.5" customHeight="1">
      <c r="A801" s="146">
        <v>800.0</v>
      </c>
      <c r="B801" s="146">
        <v>1.0</v>
      </c>
      <c r="C801" s="146">
        <v>29.0</v>
      </c>
      <c r="D801" s="146">
        <v>9.0</v>
      </c>
      <c r="E801" s="146">
        <v>2.0</v>
      </c>
      <c r="F801" s="146">
        <v>3.0</v>
      </c>
      <c r="G801" s="147" t="str">
        <f>ifna(VLookup(S801,Shiny!B:C, 2, 0),"")</f>
        <v/>
      </c>
      <c r="H801" s="159" t="s">
        <v>822</v>
      </c>
      <c r="I801" s="160">
        <v>669.0</v>
      </c>
      <c r="J801" s="151">
        <f>IFNA(VLOOKUP(S801,'Imported Index'!C:D,2,0),1)</f>
        <v>1</v>
      </c>
      <c r="K801" s="151"/>
      <c r="L801" s="148" t="s">
        <v>823</v>
      </c>
      <c r="M801" s="147"/>
      <c r="N801" s="147"/>
      <c r="O801" s="148" t="str">
        <f>ifna(VLookup(H801, SwSh!A:B, 2, 0),"")</f>
        <v/>
      </c>
      <c r="P801" s="152"/>
      <c r="Q801" s="148" t="str">
        <f>ifna(VLookup(H801, PLA!A:C, 3, 0),"")</f>
        <v/>
      </c>
      <c r="R801" s="148">
        <f>ifna(VLookup(H801, Sv!A:B, 2, 0),"")</f>
        <v>145</v>
      </c>
      <c r="S801" s="147" t="str">
        <f t="shared" si="2"/>
        <v>flabébé</v>
      </c>
    </row>
    <row r="802" ht="31.5" customHeight="1">
      <c r="A802" s="85">
        <v>801.0</v>
      </c>
      <c r="B802" s="85">
        <v>1.0</v>
      </c>
      <c r="C802" s="85">
        <v>29.0</v>
      </c>
      <c r="D802" s="85">
        <v>10.0</v>
      </c>
      <c r="E802" s="85">
        <v>2.0</v>
      </c>
      <c r="F802" s="85">
        <v>4.0</v>
      </c>
      <c r="G802" s="42" t="str">
        <f>ifna(VLookup(S802,Shiny!B:C, 2, 0),"")</f>
        <v/>
      </c>
      <c r="H802" s="154" t="s">
        <v>822</v>
      </c>
      <c r="I802" s="155">
        <v>669.0</v>
      </c>
      <c r="J802" s="156">
        <f>IFNA(VLOOKUP(S802,'Imported Index'!C:D,2,0),1)</f>
        <v>1</v>
      </c>
      <c r="K802" s="156"/>
      <c r="L802" s="157" t="s">
        <v>824</v>
      </c>
      <c r="M802" s="85">
        <v>-1.0</v>
      </c>
      <c r="N802" s="42"/>
      <c r="O802" s="157" t="str">
        <f>ifna(VLookup(H802, SwSh!A:B, 2, 0),"")</f>
        <v/>
      </c>
      <c r="P802" s="162"/>
      <c r="Q802" s="157" t="str">
        <f>ifna(VLookup(H802, PLA!A:C, 3, 0),"")</f>
        <v/>
      </c>
      <c r="R802" s="157">
        <f>ifna(VLookup(H802, Sv!A:B, 2, 0),"")</f>
        <v>145</v>
      </c>
      <c r="S802" s="42" t="str">
        <f t="shared" si="2"/>
        <v>flabébé-1</v>
      </c>
    </row>
    <row r="803" ht="31.5" customHeight="1">
      <c r="A803" s="146">
        <v>802.0</v>
      </c>
      <c r="B803" s="146">
        <v>1.0</v>
      </c>
      <c r="C803" s="146">
        <v>29.0</v>
      </c>
      <c r="D803" s="146">
        <v>11.0</v>
      </c>
      <c r="E803" s="146">
        <v>2.0</v>
      </c>
      <c r="F803" s="146">
        <v>5.0</v>
      </c>
      <c r="G803" s="147" t="str">
        <f>ifna(VLookup(S803,Shiny!B:C, 2, 0),"")</f>
        <v/>
      </c>
      <c r="H803" s="159" t="s">
        <v>822</v>
      </c>
      <c r="I803" s="160">
        <v>669.0</v>
      </c>
      <c r="J803" s="151">
        <f>IFNA(VLOOKUP(S803,'Imported Index'!C:D,2,0),1)</f>
        <v>1</v>
      </c>
      <c r="K803" s="151"/>
      <c r="L803" s="148" t="s">
        <v>825</v>
      </c>
      <c r="M803" s="146">
        <v>-2.0</v>
      </c>
      <c r="N803" s="147"/>
      <c r="O803" s="148" t="str">
        <f>ifna(VLookup(H803, SwSh!A:B, 2, 0),"")</f>
        <v/>
      </c>
      <c r="P803" s="152"/>
      <c r="Q803" s="148" t="str">
        <f>ifna(VLookup(H803, PLA!A:C, 3, 0),"")</f>
        <v/>
      </c>
      <c r="R803" s="148">
        <f>ifna(VLookup(H803, Sv!A:B, 2, 0),"")</f>
        <v>145</v>
      </c>
      <c r="S803" s="147" t="str">
        <f t="shared" si="2"/>
        <v>flabébé-2</v>
      </c>
    </row>
    <row r="804" ht="31.5" customHeight="1">
      <c r="A804" s="85">
        <v>803.0</v>
      </c>
      <c r="B804" s="85">
        <v>1.0</v>
      </c>
      <c r="C804" s="85">
        <v>29.0</v>
      </c>
      <c r="D804" s="85">
        <v>12.0</v>
      </c>
      <c r="E804" s="85">
        <v>2.0</v>
      </c>
      <c r="F804" s="85">
        <v>6.0</v>
      </c>
      <c r="G804" s="42" t="str">
        <f>ifna(VLookup(S804,Shiny!B:C, 2, 0),"")</f>
        <v/>
      </c>
      <c r="H804" s="154" t="s">
        <v>822</v>
      </c>
      <c r="I804" s="155">
        <v>669.0</v>
      </c>
      <c r="J804" s="156">
        <f>IFNA(VLOOKUP(S804,'Imported Index'!C:D,2,0),1)</f>
        <v>1</v>
      </c>
      <c r="K804" s="156"/>
      <c r="L804" s="157" t="s">
        <v>826</v>
      </c>
      <c r="M804" s="85">
        <v>-3.0</v>
      </c>
      <c r="N804" s="42"/>
      <c r="O804" s="157" t="str">
        <f>ifna(VLookup(H804, SwSh!A:B, 2, 0),"")</f>
        <v/>
      </c>
      <c r="P804" s="162"/>
      <c r="Q804" s="157" t="str">
        <f>ifna(VLookup(H804, PLA!A:C, 3, 0),"")</f>
        <v/>
      </c>
      <c r="R804" s="157">
        <f>ifna(VLookup(H804, Sv!A:B, 2, 0),"")</f>
        <v>145</v>
      </c>
      <c r="S804" s="42" t="str">
        <f t="shared" si="2"/>
        <v>flabébé-3</v>
      </c>
    </row>
    <row r="805" ht="31.5" customHeight="1">
      <c r="A805" s="146">
        <v>804.0</v>
      </c>
      <c r="B805" s="146">
        <v>1.0</v>
      </c>
      <c r="C805" s="146">
        <v>29.0</v>
      </c>
      <c r="D805" s="146">
        <v>13.0</v>
      </c>
      <c r="E805" s="146">
        <v>3.0</v>
      </c>
      <c r="F805" s="146">
        <v>1.0</v>
      </c>
      <c r="G805" s="147" t="str">
        <f>ifna(VLookup(S805,Shiny!B:C, 2, 0),"")</f>
        <v/>
      </c>
      <c r="H805" s="159" t="s">
        <v>822</v>
      </c>
      <c r="I805" s="160">
        <v>669.0</v>
      </c>
      <c r="J805" s="151">
        <f>IFNA(VLOOKUP(S805,'Imported Index'!C:D,2,0),1)</f>
        <v>1</v>
      </c>
      <c r="K805" s="151"/>
      <c r="L805" s="148" t="s">
        <v>827</v>
      </c>
      <c r="M805" s="146">
        <v>-4.0</v>
      </c>
      <c r="N805" s="147"/>
      <c r="O805" s="148" t="str">
        <f>ifna(VLookup(H805, SwSh!A:B, 2, 0),"")</f>
        <v/>
      </c>
      <c r="P805" s="152"/>
      <c r="Q805" s="148" t="str">
        <f>ifna(VLookup(H805, PLA!A:C, 3, 0),"")</f>
        <v/>
      </c>
      <c r="R805" s="148">
        <f>ifna(VLookup(H805, Sv!A:B, 2, 0),"")</f>
        <v>145</v>
      </c>
      <c r="S805" s="147" t="str">
        <f t="shared" si="2"/>
        <v>flabébé-4</v>
      </c>
    </row>
    <row r="806" ht="31.5" customHeight="1">
      <c r="A806" s="85">
        <v>805.0</v>
      </c>
      <c r="B806" s="85">
        <v>1.0</v>
      </c>
      <c r="C806" s="85">
        <v>29.0</v>
      </c>
      <c r="D806" s="85">
        <v>14.0</v>
      </c>
      <c r="E806" s="85">
        <v>3.0</v>
      </c>
      <c r="F806" s="85">
        <v>2.0</v>
      </c>
      <c r="G806" s="42" t="str">
        <f>ifna(VLookup(S806,Shiny!B:C, 2, 0),"")</f>
        <v/>
      </c>
      <c r="H806" s="154" t="s">
        <v>828</v>
      </c>
      <c r="I806" s="155">
        <v>670.0</v>
      </c>
      <c r="J806" s="156">
        <f>IFNA(VLOOKUP(S806,'Imported Index'!C:D,2,0),1)</f>
        <v>1</v>
      </c>
      <c r="K806" s="156"/>
      <c r="L806" s="157" t="s">
        <v>823</v>
      </c>
      <c r="M806" s="42"/>
      <c r="N806" s="42"/>
      <c r="O806" s="157" t="str">
        <f>ifna(VLookup(H806, SwSh!A:B, 2, 0),"")</f>
        <v/>
      </c>
      <c r="P806" s="162"/>
      <c r="Q806" s="157" t="str">
        <f>ifna(VLookup(H806, PLA!A:C, 3, 0),"")</f>
        <v/>
      </c>
      <c r="R806" s="157">
        <f>ifna(VLookup(H806, Sv!A:B, 2, 0),"")</f>
        <v>146</v>
      </c>
      <c r="S806" s="42" t="str">
        <f t="shared" si="2"/>
        <v>floette</v>
      </c>
    </row>
    <row r="807" ht="31.5" customHeight="1">
      <c r="A807" s="146">
        <v>806.0</v>
      </c>
      <c r="B807" s="146">
        <v>1.0</v>
      </c>
      <c r="C807" s="146">
        <v>29.0</v>
      </c>
      <c r="D807" s="146">
        <v>15.0</v>
      </c>
      <c r="E807" s="146">
        <v>3.0</v>
      </c>
      <c r="F807" s="146">
        <v>3.0</v>
      </c>
      <c r="G807" s="147" t="str">
        <f>ifna(VLookup(S807,Shiny!B:C, 2, 0),"")</f>
        <v/>
      </c>
      <c r="H807" s="159" t="s">
        <v>828</v>
      </c>
      <c r="I807" s="160">
        <v>670.0</v>
      </c>
      <c r="J807" s="151">
        <f>IFNA(VLOOKUP(S807,'Imported Index'!C:D,2,0),1)</f>
        <v>1</v>
      </c>
      <c r="K807" s="151"/>
      <c r="L807" s="148" t="s">
        <v>824</v>
      </c>
      <c r="M807" s="146">
        <v>-1.0</v>
      </c>
      <c r="N807" s="147"/>
      <c r="O807" s="148" t="str">
        <f>ifna(VLookup(H807, SwSh!A:B, 2, 0),"")</f>
        <v/>
      </c>
      <c r="P807" s="152"/>
      <c r="Q807" s="148" t="str">
        <f>ifna(VLookup(H807, PLA!A:C, 3, 0),"")</f>
        <v/>
      </c>
      <c r="R807" s="148">
        <f>ifna(VLookup(H807, Sv!A:B, 2, 0),"")</f>
        <v>146</v>
      </c>
      <c r="S807" s="147" t="str">
        <f t="shared" si="2"/>
        <v>floette-1</v>
      </c>
    </row>
    <row r="808" ht="31.5" customHeight="1">
      <c r="A808" s="85">
        <v>807.0</v>
      </c>
      <c r="B808" s="85">
        <v>1.0</v>
      </c>
      <c r="C808" s="85">
        <v>29.0</v>
      </c>
      <c r="D808" s="85">
        <v>16.0</v>
      </c>
      <c r="E808" s="85">
        <v>3.0</v>
      </c>
      <c r="F808" s="85">
        <v>4.0</v>
      </c>
      <c r="G808" s="42" t="str">
        <f>ifna(VLookup(S808,Shiny!B:C, 2, 0),"")</f>
        <v/>
      </c>
      <c r="H808" s="154" t="s">
        <v>828</v>
      </c>
      <c r="I808" s="155">
        <v>670.0</v>
      </c>
      <c r="J808" s="156">
        <f>IFNA(VLOOKUP(S808,'Imported Index'!C:D,2,0),1)</f>
        <v>1</v>
      </c>
      <c r="K808" s="156"/>
      <c r="L808" s="157" t="s">
        <v>825</v>
      </c>
      <c r="M808" s="85">
        <v>-2.0</v>
      </c>
      <c r="N808" s="42"/>
      <c r="O808" s="157" t="str">
        <f>ifna(VLookup(H808, SwSh!A:B, 2, 0),"")</f>
        <v/>
      </c>
      <c r="P808" s="162"/>
      <c r="Q808" s="157" t="str">
        <f>ifna(VLookup(H808, PLA!A:C, 3, 0),"")</f>
        <v/>
      </c>
      <c r="R808" s="157">
        <f>ifna(VLookup(H808, Sv!A:B, 2, 0),"")</f>
        <v>146</v>
      </c>
      <c r="S808" s="42" t="str">
        <f t="shared" si="2"/>
        <v>floette-2</v>
      </c>
    </row>
    <row r="809" ht="31.5" customHeight="1">
      <c r="A809" s="146">
        <v>808.0</v>
      </c>
      <c r="B809" s="146">
        <v>1.0</v>
      </c>
      <c r="C809" s="146">
        <v>29.0</v>
      </c>
      <c r="D809" s="146">
        <v>17.0</v>
      </c>
      <c r="E809" s="146">
        <v>3.0</v>
      </c>
      <c r="F809" s="146">
        <v>5.0</v>
      </c>
      <c r="G809" s="147" t="str">
        <f>ifna(VLookup(S809,Shiny!B:C, 2, 0),"")</f>
        <v/>
      </c>
      <c r="H809" s="159" t="s">
        <v>828</v>
      </c>
      <c r="I809" s="160">
        <v>670.0</v>
      </c>
      <c r="J809" s="151">
        <f>IFNA(VLOOKUP(S809,'Imported Index'!C:D,2,0),1)</f>
        <v>1</v>
      </c>
      <c r="K809" s="151"/>
      <c r="L809" s="148" t="s">
        <v>826</v>
      </c>
      <c r="M809" s="146">
        <v>-3.0</v>
      </c>
      <c r="N809" s="147"/>
      <c r="O809" s="148" t="str">
        <f>ifna(VLookup(H809, SwSh!A:B, 2, 0),"")</f>
        <v/>
      </c>
      <c r="P809" s="152"/>
      <c r="Q809" s="148" t="str">
        <f>ifna(VLookup(H809, PLA!A:C, 3, 0),"")</f>
        <v/>
      </c>
      <c r="R809" s="148">
        <f>ifna(VLookup(H809, Sv!A:B, 2, 0),"")</f>
        <v>146</v>
      </c>
      <c r="S809" s="147" t="str">
        <f t="shared" si="2"/>
        <v>floette-3</v>
      </c>
    </row>
    <row r="810" ht="31.5" customHeight="1">
      <c r="A810" s="85">
        <v>809.0</v>
      </c>
      <c r="B810" s="85">
        <v>1.0</v>
      </c>
      <c r="C810" s="85">
        <v>29.0</v>
      </c>
      <c r="D810" s="85">
        <v>18.0</v>
      </c>
      <c r="E810" s="85">
        <v>3.0</v>
      </c>
      <c r="F810" s="85">
        <v>6.0</v>
      </c>
      <c r="G810" s="42" t="str">
        <f>ifna(VLookup(S810,Shiny!B:C, 2, 0),"")</f>
        <v/>
      </c>
      <c r="H810" s="154" t="s">
        <v>828</v>
      </c>
      <c r="I810" s="155">
        <v>670.0</v>
      </c>
      <c r="J810" s="156">
        <f>IFNA(VLOOKUP(S810,'Imported Index'!C:D,2,0),1)</f>
        <v>1</v>
      </c>
      <c r="K810" s="156"/>
      <c r="L810" s="157" t="s">
        <v>827</v>
      </c>
      <c r="M810" s="85">
        <v>-4.0</v>
      </c>
      <c r="N810" s="42"/>
      <c r="O810" s="157" t="str">
        <f>ifna(VLookup(H810, SwSh!A:B, 2, 0),"")</f>
        <v/>
      </c>
      <c r="P810" s="162"/>
      <c r="Q810" s="157" t="str">
        <f>ifna(VLookup(H810, PLA!A:C, 3, 0),"")</f>
        <v/>
      </c>
      <c r="R810" s="157">
        <f>ifna(VLookup(H810, Sv!A:B, 2, 0),"")</f>
        <v>146</v>
      </c>
      <c r="S810" s="42" t="str">
        <f t="shared" si="2"/>
        <v>floette-4</v>
      </c>
    </row>
    <row r="811" ht="31.5" customHeight="1">
      <c r="A811" s="146">
        <v>810.0</v>
      </c>
      <c r="B811" s="146">
        <v>1.0</v>
      </c>
      <c r="C811" s="146">
        <v>29.0</v>
      </c>
      <c r="D811" s="146">
        <v>19.0</v>
      </c>
      <c r="E811" s="146">
        <v>4.0</v>
      </c>
      <c r="F811" s="146">
        <v>1.0</v>
      </c>
      <c r="G811" s="147" t="str">
        <f>ifna(VLookup(S811,Shiny!B:C, 2, 0),"")</f>
        <v/>
      </c>
      <c r="H811" s="159" t="s">
        <v>829</v>
      </c>
      <c r="I811" s="160">
        <v>671.0</v>
      </c>
      <c r="J811" s="151">
        <f>IFNA(VLOOKUP(S811,'Imported Index'!C:D,2,0),1)</f>
        <v>1</v>
      </c>
      <c r="K811" s="151"/>
      <c r="L811" s="148" t="s">
        <v>823</v>
      </c>
      <c r="M811" s="147"/>
      <c r="N811" s="147"/>
      <c r="O811" s="148" t="str">
        <f>ifna(VLookup(H811, SwSh!A:B, 2, 0),"")</f>
        <v/>
      </c>
      <c r="P811" s="152"/>
      <c r="Q811" s="148" t="str">
        <f>ifna(VLookup(H811, PLA!A:C, 3, 0),"")</f>
        <v/>
      </c>
      <c r="R811" s="148">
        <f>ifna(VLookup(H811, Sv!A:B, 2, 0),"")</f>
        <v>147</v>
      </c>
      <c r="S811" s="147" t="str">
        <f t="shared" si="2"/>
        <v>florges</v>
      </c>
    </row>
    <row r="812" ht="31.5" customHeight="1">
      <c r="A812" s="85">
        <v>811.0</v>
      </c>
      <c r="B812" s="85">
        <v>1.0</v>
      </c>
      <c r="C812" s="85">
        <v>29.0</v>
      </c>
      <c r="D812" s="85">
        <v>20.0</v>
      </c>
      <c r="E812" s="85">
        <v>4.0</v>
      </c>
      <c r="F812" s="85">
        <v>2.0</v>
      </c>
      <c r="G812" s="42" t="str">
        <f>ifna(VLookup(S812,Shiny!B:C, 2, 0),"")</f>
        <v/>
      </c>
      <c r="H812" s="154" t="s">
        <v>829</v>
      </c>
      <c r="I812" s="155">
        <v>671.0</v>
      </c>
      <c r="J812" s="156">
        <f>IFNA(VLOOKUP(S812,'Imported Index'!C:D,2,0),1)</f>
        <v>1</v>
      </c>
      <c r="K812" s="156"/>
      <c r="L812" s="157" t="s">
        <v>824</v>
      </c>
      <c r="M812" s="85">
        <v>-1.0</v>
      </c>
      <c r="N812" s="42"/>
      <c r="O812" s="157" t="str">
        <f>ifna(VLookup(H812, SwSh!A:B, 2, 0),"")</f>
        <v/>
      </c>
      <c r="P812" s="162"/>
      <c r="Q812" s="157" t="str">
        <f>ifna(VLookup(H812, PLA!A:C, 3, 0),"")</f>
        <v/>
      </c>
      <c r="R812" s="157">
        <f>ifna(VLookup(H812, Sv!A:B, 2, 0),"")</f>
        <v>147</v>
      </c>
      <c r="S812" s="42" t="str">
        <f t="shared" si="2"/>
        <v>florges-1</v>
      </c>
    </row>
    <row r="813" ht="31.5" customHeight="1">
      <c r="A813" s="146">
        <v>812.0</v>
      </c>
      <c r="B813" s="146">
        <v>1.0</v>
      </c>
      <c r="C813" s="146">
        <v>29.0</v>
      </c>
      <c r="D813" s="146">
        <v>21.0</v>
      </c>
      <c r="E813" s="146">
        <v>4.0</v>
      </c>
      <c r="F813" s="146">
        <v>3.0</v>
      </c>
      <c r="G813" s="147" t="str">
        <f>ifna(VLookup(S813,Shiny!B:C, 2, 0),"")</f>
        <v/>
      </c>
      <c r="H813" s="159" t="s">
        <v>829</v>
      </c>
      <c r="I813" s="160">
        <v>671.0</v>
      </c>
      <c r="J813" s="151">
        <f>IFNA(VLOOKUP(S813,'Imported Index'!C:D,2,0),1)</f>
        <v>1</v>
      </c>
      <c r="K813" s="151"/>
      <c r="L813" s="148" t="s">
        <v>825</v>
      </c>
      <c r="M813" s="146">
        <v>-2.0</v>
      </c>
      <c r="N813" s="147"/>
      <c r="O813" s="148" t="str">
        <f>ifna(VLookup(H813, SwSh!A:B, 2, 0),"")</f>
        <v/>
      </c>
      <c r="P813" s="152"/>
      <c r="Q813" s="148" t="str">
        <f>ifna(VLookup(H813, PLA!A:C, 3, 0),"")</f>
        <v/>
      </c>
      <c r="R813" s="148">
        <f>ifna(VLookup(H813, Sv!A:B, 2, 0),"")</f>
        <v>147</v>
      </c>
      <c r="S813" s="147" t="str">
        <f t="shared" si="2"/>
        <v>florges-2</v>
      </c>
    </row>
    <row r="814" ht="31.5" customHeight="1">
      <c r="A814" s="85">
        <v>813.0</v>
      </c>
      <c r="B814" s="85">
        <v>1.0</v>
      </c>
      <c r="C814" s="85">
        <v>29.0</v>
      </c>
      <c r="D814" s="85">
        <v>22.0</v>
      </c>
      <c r="E814" s="85">
        <v>4.0</v>
      </c>
      <c r="F814" s="85">
        <v>4.0</v>
      </c>
      <c r="G814" s="42" t="str">
        <f>ifna(VLookup(S814,Shiny!B:C, 2, 0),"")</f>
        <v/>
      </c>
      <c r="H814" s="154" t="s">
        <v>829</v>
      </c>
      <c r="I814" s="155">
        <v>671.0</v>
      </c>
      <c r="J814" s="156">
        <f>IFNA(VLOOKUP(S814,'Imported Index'!C:D,2,0),1)</f>
        <v>1</v>
      </c>
      <c r="K814" s="156"/>
      <c r="L814" s="157" t="s">
        <v>826</v>
      </c>
      <c r="M814" s="85">
        <v>-3.0</v>
      </c>
      <c r="N814" s="42"/>
      <c r="O814" s="157" t="str">
        <f>ifna(VLookup(H814, SwSh!A:B, 2, 0),"")</f>
        <v/>
      </c>
      <c r="P814" s="162"/>
      <c r="Q814" s="157" t="str">
        <f>ifna(VLookup(H814, PLA!A:C, 3, 0),"")</f>
        <v/>
      </c>
      <c r="R814" s="157">
        <f>ifna(VLookup(H814, Sv!A:B, 2, 0),"")</f>
        <v>147</v>
      </c>
      <c r="S814" s="42" t="str">
        <f t="shared" si="2"/>
        <v>florges-3</v>
      </c>
    </row>
    <row r="815" ht="31.5" customHeight="1">
      <c r="A815" s="146">
        <v>814.0</v>
      </c>
      <c r="B815" s="146">
        <v>1.0</v>
      </c>
      <c r="C815" s="146">
        <v>29.0</v>
      </c>
      <c r="D815" s="146">
        <v>23.0</v>
      </c>
      <c r="E815" s="146">
        <v>4.0</v>
      </c>
      <c r="F815" s="146">
        <v>5.0</v>
      </c>
      <c r="G815" s="147" t="str">
        <f>ifna(VLookup(S815,Shiny!B:C, 2, 0),"")</f>
        <v/>
      </c>
      <c r="H815" s="159" t="s">
        <v>829</v>
      </c>
      <c r="I815" s="160">
        <v>671.0</v>
      </c>
      <c r="J815" s="151">
        <f>IFNA(VLOOKUP(S815,'Imported Index'!C:D,2,0),1)</f>
        <v>1</v>
      </c>
      <c r="K815" s="151"/>
      <c r="L815" s="148" t="s">
        <v>827</v>
      </c>
      <c r="M815" s="146">
        <v>-4.0</v>
      </c>
      <c r="N815" s="147"/>
      <c r="O815" s="148" t="str">
        <f>ifna(VLookup(H815, SwSh!A:B, 2, 0),"")</f>
        <v/>
      </c>
      <c r="P815" s="152"/>
      <c r="Q815" s="148" t="str">
        <f>ifna(VLookup(H815, PLA!A:C, 3, 0),"")</f>
        <v/>
      </c>
      <c r="R815" s="148">
        <f>ifna(VLookup(H815, Sv!A:B, 2, 0),"")</f>
        <v>147</v>
      </c>
      <c r="S815" s="147" t="str">
        <f t="shared" si="2"/>
        <v>florges-4</v>
      </c>
    </row>
    <row r="816" ht="31.5" customHeight="1">
      <c r="A816" s="85">
        <v>815.0</v>
      </c>
      <c r="B816" s="85">
        <v>1.0</v>
      </c>
      <c r="C816" s="85">
        <v>29.0</v>
      </c>
      <c r="D816" s="85">
        <v>24.0</v>
      </c>
      <c r="E816" s="85">
        <v>4.0</v>
      </c>
      <c r="F816" s="85">
        <v>6.0</v>
      </c>
      <c r="G816" s="42" t="str">
        <f>ifna(VLookup(S816,Shiny!B:C, 2, 0),"")</f>
        <v/>
      </c>
      <c r="H816" s="154" t="s">
        <v>830</v>
      </c>
      <c r="I816" s="155">
        <v>672.0</v>
      </c>
      <c r="J816" s="156">
        <f>IFNA(VLOOKUP(S816,'Imported Index'!C:D,2,0),1)</f>
        <v>1</v>
      </c>
      <c r="K816" s="156"/>
      <c r="L816" s="157"/>
      <c r="M816" s="42"/>
      <c r="N816" s="42"/>
      <c r="O816" s="157" t="str">
        <f>ifna(VLookup(H816, SwSh!A:B, 2, 0),"")</f>
        <v/>
      </c>
      <c r="P816" s="162"/>
      <c r="Q816" s="157" t="str">
        <f>ifna(VLookup(H816, PLA!A:C, 3, 0),"")</f>
        <v/>
      </c>
      <c r="R816" s="157">
        <f>ifna(VLookup(H816, Sv!A:B, 2, 0),"")</f>
        <v>221</v>
      </c>
      <c r="S816" s="42" t="str">
        <f t="shared" si="2"/>
        <v>skiddo</v>
      </c>
    </row>
    <row r="817" ht="31.5" customHeight="1">
      <c r="A817" s="146">
        <v>816.0</v>
      </c>
      <c r="B817" s="146">
        <v>1.0</v>
      </c>
      <c r="C817" s="146">
        <v>29.0</v>
      </c>
      <c r="D817" s="146">
        <v>25.0</v>
      </c>
      <c r="E817" s="146">
        <v>5.0</v>
      </c>
      <c r="F817" s="146">
        <v>1.0</v>
      </c>
      <c r="G817" s="147" t="str">
        <f>ifna(VLookup(S817,Shiny!B:C, 2, 0),"")</f>
        <v/>
      </c>
      <c r="H817" s="159" t="s">
        <v>831</v>
      </c>
      <c r="I817" s="160">
        <v>673.0</v>
      </c>
      <c r="J817" s="151">
        <f>IFNA(VLOOKUP(S817,'Imported Index'!C:D,2,0),1)</f>
        <v>1</v>
      </c>
      <c r="K817" s="151"/>
      <c r="L817" s="148"/>
      <c r="M817" s="147"/>
      <c r="N817" s="147"/>
      <c r="O817" s="148" t="str">
        <f>ifna(VLookup(H817, SwSh!A:B, 2, 0),"")</f>
        <v/>
      </c>
      <c r="P817" s="152"/>
      <c r="Q817" s="148" t="str">
        <f>ifna(VLookup(H817, PLA!A:C, 3, 0),"")</f>
        <v/>
      </c>
      <c r="R817" s="148">
        <f>ifna(VLookup(H817, Sv!A:B, 2, 0),"")</f>
        <v>222</v>
      </c>
      <c r="S817" s="147" t="str">
        <f t="shared" si="2"/>
        <v>gogoat</v>
      </c>
    </row>
    <row r="818" ht="31.5" customHeight="1">
      <c r="A818" s="85">
        <v>817.0</v>
      </c>
      <c r="B818" s="85">
        <v>1.0</v>
      </c>
      <c r="C818" s="85">
        <v>29.0</v>
      </c>
      <c r="D818" s="85">
        <v>26.0</v>
      </c>
      <c r="E818" s="85">
        <v>5.0</v>
      </c>
      <c r="F818" s="85">
        <v>2.0</v>
      </c>
      <c r="G818" s="42" t="str">
        <f>ifna(VLookup(S818,Shiny!B:C, 2, 0),"")</f>
        <v/>
      </c>
      <c r="H818" s="154" t="s">
        <v>832</v>
      </c>
      <c r="I818" s="155">
        <v>674.0</v>
      </c>
      <c r="J818" s="156">
        <f>IFNA(VLOOKUP(S818,'Imported Index'!C:D,2,0),1)</f>
        <v>1</v>
      </c>
      <c r="K818" s="157"/>
      <c r="L818" s="157"/>
      <c r="M818" s="42"/>
      <c r="N818" s="42"/>
      <c r="O818" s="157">
        <f>ifna(VLookup(H818, SwSh!A:B, 2, 0),"")</f>
        <v>111</v>
      </c>
      <c r="P818" s="162"/>
      <c r="Q818" s="157" t="str">
        <f>ifna(VLookup(H818, PLA!A:C, 3, 0),"")</f>
        <v/>
      </c>
      <c r="R818" s="157" t="str">
        <f>ifna(VLookup(H818, Sv!A:B, 2, 0),"")</f>
        <v/>
      </c>
      <c r="S818" s="42" t="str">
        <f t="shared" si="2"/>
        <v>pancham</v>
      </c>
    </row>
    <row r="819" ht="31.5" customHeight="1">
      <c r="A819" s="146">
        <v>818.0</v>
      </c>
      <c r="B819" s="146">
        <v>1.0</v>
      </c>
      <c r="C819" s="146">
        <v>29.0</v>
      </c>
      <c r="D819" s="146">
        <v>27.0</v>
      </c>
      <c r="E819" s="146">
        <v>5.0</v>
      </c>
      <c r="F819" s="146">
        <v>3.0</v>
      </c>
      <c r="G819" s="147" t="str">
        <f>ifna(VLookup(S819,Shiny!B:C, 2, 0),"")</f>
        <v/>
      </c>
      <c r="H819" s="159" t="s">
        <v>833</v>
      </c>
      <c r="I819" s="160">
        <v>675.0</v>
      </c>
      <c r="J819" s="151">
        <f>IFNA(VLOOKUP(S819,'Imported Index'!C:D,2,0),1)</f>
        <v>1</v>
      </c>
      <c r="K819" s="148"/>
      <c r="L819" s="148"/>
      <c r="M819" s="147"/>
      <c r="N819" s="147"/>
      <c r="O819" s="148">
        <f>ifna(VLookup(H819, SwSh!A:B, 2, 0),"")</f>
        <v>112</v>
      </c>
      <c r="P819" s="152"/>
      <c r="Q819" s="148" t="str">
        <f>ifna(VLookup(H819, PLA!A:C, 3, 0),"")</f>
        <v/>
      </c>
      <c r="R819" s="148" t="str">
        <f>ifna(VLookup(H819, Sv!A:B, 2, 0),"")</f>
        <v/>
      </c>
      <c r="S819" s="147" t="str">
        <f t="shared" si="2"/>
        <v>pangoro</v>
      </c>
    </row>
    <row r="820" ht="31.5" customHeight="1">
      <c r="A820" s="85">
        <v>819.0</v>
      </c>
      <c r="B820" s="85">
        <v>1.0</v>
      </c>
      <c r="C820" s="85">
        <v>29.0</v>
      </c>
      <c r="D820" s="85">
        <v>28.0</v>
      </c>
      <c r="E820" s="85">
        <v>5.0</v>
      </c>
      <c r="F820" s="85">
        <v>4.0</v>
      </c>
      <c r="G820" s="42" t="str">
        <f>ifna(VLookup(S820,Shiny!B:C, 2, 0),"")</f>
        <v/>
      </c>
      <c r="H820" s="154" t="s">
        <v>834</v>
      </c>
      <c r="I820" s="155">
        <v>676.0</v>
      </c>
      <c r="J820" s="156">
        <f>IFNA(VLOOKUP(S820,'Imported Index'!C:D,2,0),1)</f>
        <v>1</v>
      </c>
      <c r="K820" s="157"/>
      <c r="L820" s="157"/>
      <c r="M820" s="42"/>
      <c r="N820" s="42"/>
      <c r="O820" s="157" t="str">
        <f>ifna(VLookup(H820, SwSh!A:B, 2, 0),"")</f>
        <v/>
      </c>
      <c r="P820" s="162"/>
      <c r="Q820" s="157" t="str">
        <f>ifna(VLookup(H820, PLA!A:C, 3, 0),"")</f>
        <v/>
      </c>
      <c r="R820" s="157" t="str">
        <f>ifna(VLookup(H820, Sv!A:B, 2, 0),"")</f>
        <v/>
      </c>
      <c r="S820" s="42" t="str">
        <f t="shared" si="2"/>
        <v>furfrou</v>
      </c>
    </row>
    <row r="821" ht="31.5" customHeight="1">
      <c r="A821" s="146">
        <v>820.0</v>
      </c>
      <c r="B821" s="146">
        <v>1.0</v>
      </c>
      <c r="C821" s="146">
        <v>29.0</v>
      </c>
      <c r="D821" s="146">
        <v>29.0</v>
      </c>
      <c r="E821" s="146">
        <v>5.0</v>
      </c>
      <c r="F821" s="146">
        <v>5.0</v>
      </c>
      <c r="G821" s="147" t="str">
        <f>ifna(VLookup(S821,Shiny!B:C, 2, 0),"")</f>
        <v/>
      </c>
      <c r="H821" s="159" t="s">
        <v>834</v>
      </c>
      <c r="I821" s="160">
        <v>676.0</v>
      </c>
      <c r="J821" s="151">
        <f>IFNA(VLOOKUP(S821,'Imported Index'!C:D,2,0),1)</f>
        <v>1</v>
      </c>
      <c r="K821" s="148"/>
      <c r="L821" s="148" t="s">
        <v>835</v>
      </c>
      <c r="M821" s="146">
        <v>-1.0</v>
      </c>
      <c r="N821" s="147"/>
      <c r="O821" s="148" t="str">
        <f>ifna(VLookup(H821, SwSh!A:B, 2, 0),"")</f>
        <v/>
      </c>
      <c r="P821" s="152"/>
      <c r="Q821" s="148" t="str">
        <f>ifna(VLookup(H821, PLA!A:C, 3, 0),"")</f>
        <v/>
      </c>
      <c r="R821" s="148" t="str">
        <f>ifna(VLookup(H821, Sv!A:B, 2, 0),"")</f>
        <v/>
      </c>
      <c r="S821" s="147" t="str">
        <f t="shared" si="2"/>
        <v>furfrou-1</v>
      </c>
    </row>
    <row r="822" ht="31.5" customHeight="1">
      <c r="A822" s="85">
        <v>821.0</v>
      </c>
      <c r="B822" s="85">
        <v>1.0</v>
      </c>
      <c r="C822" s="85">
        <v>29.0</v>
      </c>
      <c r="D822" s="85">
        <v>30.0</v>
      </c>
      <c r="E822" s="85">
        <v>5.0</v>
      </c>
      <c r="F822" s="85">
        <v>6.0</v>
      </c>
      <c r="G822" s="42" t="str">
        <f>ifna(VLookup(S822,Shiny!B:C, 2, 0),"")</f>
        <v/>
      </c>
      <c r="H822" s="154" t="s">
        <v>834</v>
      </c>
      <c r="I822" s="155">
        <v>676.0</v>
      </c>
      <c r="J822" s="156">
        <f>IFNA(VLOOKUP(S822,'Imported Index'!C:D,2,0),1)</f>
        <v>1</v>
      </c>
      <c r="K822" s="157"/>
      <c r="L822" s="157" t="s">
        <v>836</v>
      </c>
      <c r="M822" s="85">
        <v>-2.0</v>
      </c>
      <c r="N822" s="42"/>
      <c r="O822" s="157" t="str">
        <f>ifna(VLookup(H822, SwSh!A:B, 2, 0),"")</f>
        <v/>
      </c>
      <c r="P822" s="162"/>
      <c r="Q822" s="157" t="str">
        <f>ifna(VLookup(H822, PLA!A:C, 3, 0),"")</f>
        <v/>
      </c>
      <c r="R822" s="157" t="str">
        <f>ifna(VLookup(H822, Sv!A:B, 2, 0),"")</f>
        <v/>
      </c>
      <c r="S822" s="42" t="str">
        <f t="shared" si="2"/>
        <v>furfrou-2</v>
      </c>
    </row>
    <row r="823" ht="31.5" customHeight="1">
      <c r="A823" s="146">
        <v>822.0</v>
      </c>
      <c r="B823" s="146">
        <v>1.0</v>
      </c>
      <c r="C823" s="146">
        <v>30.0</v>
      </c>
      <c r="D823" s="146">
        <v>1.0</v>
      </c>
      <c r="E823" s="146">
        <v>1.0</v>
      </c>
      <c r="F823" s="146">
        <v>1.0</v>
      </c>
      <c r="G823" s="147" t="str">
        <f>ifna(VLookup(S823,Shiny!B:C, 2, 0),"")</f>
        <v/>
      </c>
      <c r="H823" s="159" t="s">
        <v>834</v>
      </c>
      <c r="I823" s="160">
        <v>676.0</v>
      </c>
      <c r="J823" s="151">
        <f>IFNA(VLOOKUP(S823,'Imported Index'!C:D,2,0),1)</f>
        <v>1</v>
      </c>
      <c r="K823" s="148"/>
      <c r="L823" s="148" t="s">
        <v>837</v>
      </c>
      <c r="M823" s="146">
        <v>-3.0</v>
      </c>
      <c r="N823" s="147"/>
      <c r="O823" s="148" t="str">
        <f>ifna(VLookup(H823, SwSh!A:B, 2, 0),"")</f>
        <v/>
      </c>
      <c r="P823" s="152"/>
      <c r="Q823" s="148" t="str">
        <f>ifna(VLookup(H823, PLA!A:C, 3, 0),"")</f>
        <v/>
      </c>
      <c r="R823" s="148" t="str">
        <f>ifna(VLookup(H823, Sv!A:B, 2, 0),"")</f>
        <v/>
      </c>
      <c r="S823" s="147" t="str">
        <f t="shared" si="2"/>
        <v>furfrou-3</v>
      </c>
    </row>
    <row r="824" ht="31.5" customHeight="1">
      <c r="A824" s="85">
        <v>823.0</v>
      </c>
      <c r="B824" s="85">
        <v>1.0</v>
      </c>
      <c r="C824" s="85">
        <v>30.0</v>
      </c>
      <c r="D824" s="85">
        <v>2.0</v>
      </c>
      <c r="E824" s="85">
        <v>1.0</v>
      </c>
      <c r="F824" s="85">
        <v>2.0</v>
      </c>
      <c r="G824" s="42" t="str">
        <f>ifna(VLookup(S824,Shiny!B:C, 2, 0),"")</f>
        <v/>
      </c>
      <c r="H824" s="154" t="s">
        <v>834</v>
      </c>
      <c r="I824" s="155">
        <v>676.0</v>
      </c>
      <c r="J824" s="156">
        <f>IFNA(VLOOKUP(S824,'Imported Index'!C:D,2,0),1)</f>
        <v>1</v>
      </c>
      <c r="K824" s="157"/>
      <c r="L824" s="157" t="s">
        <v>838</v>
      </c>
      <c r="M824" s="85">
        <v>-4.0</v>
      </c>
      <c r="N824" s="42"/>
      <c r="O824" s="157" t="str">
        <f>ifna(VLookup(H824, SwSh!A:B, 2, 0),"")</f>
        <v/>
      </c>
      <c r="P824" s="162"/>
      <c r="Q824" s="157" t="str">
        <f>ifna(VLookup(H824, PLA!A:C, 3, 0),"")</f>
        <v/>
      </c>
      <c r="R824" s="157" t="str">
        <f>ifna(VLookup(H824, Sv!A:B, 2, 0),"")</f>
        <v/>
      </c>
      <c r="S824" s="42" t="str">
        <f t="shared" si="2"/>
        <v>furfrou-4</v>
      </c>
    </row>
    <row r="825" ht="31.5" customHeight="1">
      <c r="A825" s="146">
        <v>824.0</v>
      </c>
      <c r="B825" s="146">
        <v>1.0</v>
      </c>
      <c r="C825" s="146">
        <v>30.0</v>
      </c>
      <c r="D825" s="146">
        <v>3.0</v>
      </c>
      <c r="E825" s="146">
        <v>1.0</v>
      </c>
      <c r="F825" s="146">
        <v>3.0</v>
      </c>
      <c r="G825" s="147" t="str">
        <f>ifna(VLookup(S825,Shiny!B:C, 2, 0),"")</f>
        <v/>
      </c>
      <c r="H825" s="159" t="s">
        <v>834</v>
      </c>
      <c r="I825" s="160">
        <v>676.0</v>
      </c>
      <c r="J825" s="151">
        <f>IFNA(VLOOKUP(S825,'Imported Index'!C:D,2,0),1)</f>
        <v>1</v>
      </c>
      <c r="K825" s="148"/>
      <c r="L825" s="148" t="s">
        <v>839</v>
      </c>
      <c r="M825" s="146">
        <v>-5.0</v>
      </c>
      <c r="N825" s="147"/>
      <c r="O825" s="148" t="str">
        <f>ifna(VLookup(H825, SwSh!A:B, 2, 0),"")</f>
        <v/>
      </c>
      <c r="P825" s="152"/>
      <c r="Q825" s="148" t="str">
        <f>ifna(VLookup(H825, PLA!A:C, 3, 0),"")</f>
        <v/>
      </c>
      <c r="R825" s="148" t="str">
        <f>ifna(VLookup(H825, Sv!A:B, 2, 0),"")</f>
        <v/>
      </c>
      <c r="S825" s="147" t="str">
        <f t="shared" si="2"/>
        <v>furfrou-5</v>
      </c>
    </row>
    <row r="826" ht="31.5" customHeight="1">
      <c r="A826" s="85">
        <v>825.0</v>
      </c>
      <c r="B826" s="85">
        <v>1.0</v>
      </c>
      <c r="C826" s="85">
        <v>30.0</v>
      </c>
      <c r="D826" s="85">
        <v>4.0</v>
      </c>
      <c r="E826" s="85">
        <v>1.0</v>
      </c>
      <c r="F826" s="85">
        <v>4.0</v>
      </c>
      <c r="G826" s="42" t="str">
        <f>ifna(VLookup(S826,Shiny!B:C, 2, 0),"")</f>
        <v/>
      </c>
      <c r="H826" s="154" t="s">
        <v>834</v>
      </c>
      <c r="I826" s="155">
        <v>676.0</v>
      </c>
      <c r="J826" s="156">
        <f>IFNA(VLOOKUP(S826,'Imported Index'!C:D,2,0),1)</f>
        <v>1</v>
      </c>
      <c r="K826" s="157"/>
      <c r="L826" s="157" t="s">
        <v>840</v>
      </c>
      <c r="M826" s="85">
        <v>-6.0</v>
      </c>
      <c r="N826" s="42"/>
      <c r="O826" s="157" t="str">
        <f>ifna(VLookup(H826, SwSh!A:B, 2, 0),"")</f>
        <v/>
      </c>
      <c r="P826" s="162"/>
      <c r="Q826" s="157" t="str">
        <f>ifna(VLookup(H826, PLA!A:C, 3, 0),"")</f>
        <v/>
      </c>
      <c r="R826" s="157" t="str">
        <f>ifna(VLookup(H826, Sv!A:B, 2, 0),"")</f>
        <v/>
      </c>
      <c r="S826" s="42" t="str">
        <f t="shared" si="2"/>
        <v>furfrou-6</v>
      </c>
    </row>
    <row r="827" ht="31.5" customHeight="1">
      <c r="A827" s="146">
        <v>826.0</v>
      </c>
      <c r="B827" s="146">
        <v>1.0</v>
      </c>
      <c r="C827" s="146">
        <v>30.0</v>
      </c>
      <c r="D827" s="146">
        <v>5.0</v>
      </c>
      <c r="E827" s="146">
        <v>1.0</v>
      </c>
      <c r="F827" s="146">
        <v>5.0</v>
      </c>
      <c r="G827" s="147" t="str">
        <f>ifna(VLookup(S827,Shiny!B:C, 2, 0),"")</f>
        <v/>
      </c>
      <c r="H827" s="159" t="s">
        <v>834</v>
      </c>
      <c r="I827" s="160">
        <v>676.0</v>
      </c>
      <c r="J827" s="151">
        <f>IFNA(VLOOKUP(S827,'Imported Index'!C:D,2,0),1)</f>
        <v>1</v>
      </c>
      <c r="K827" s="148"/>
      <c r="L827" s="148" t="s">
        <v>841</v>
      </c>
      <c r="M827" s="146">
        <v>-7.0</v>
      </c>
      <c r="N827" s="147"/>
      <c r="O827" s="148" t="str">
        <f>ifna(VLookup(H827, SwSh!A:B, 2, 0),"")</f>
        <v/>
      </c>
      <c r="P827" s="152"/>
      <c r="Q827" s="148" t="str">
        <f>ifna(VLookup(H827, PLA!A:C, 3, 0),"")</f>
        <v/>
      </c>
      <c r="R827" s="148" t="str">
        <f>ifna(VLookup(H827, Sv!A:B, 2, 0),"")</f>
        <v/>
      </c>
      <c r="S827" s="147" t="str">
        <f t="shared" si="2"/>
        <v>furfrou-7</v>
      </c>
    </row>
    <row r="828" ht="31.5" customHeight="1">
      <c r="A828" s="85">
        <v>827.0</v>
      </c>
      <c r="B828" s="85">
        <v>1.0</v>
      </c>
      <c r="C828" s="85">
        <v>30.0</v>
      </c>
      <c r="D828" s="85">
        <v>6.0</v>
      </c>
      <c r="E828" s="85">
        <v>1.0</v>
      </c>
      <c r="F828" s="85">
        <v>6.0</v>
      </c>
      <c r="G828" s="42" t="str">
        <f>ifna(VLookup(S828,Shiny!B:C, 2, 0),"")</f>
        <v/>
      </c>
      <c r="H828" s="154" t="s">
        <v>834</v>
      </c>
      <c r="I828" s="155">
        <v>676.0</v>
      </c>
      <c r="J828" s="156">
        <f>IFNA(VLOOKUP(S828,'Imported Index'!C:D,2,0),1)</f>
        <v>1</v>
      </c>
      <c r="K828" s="157"/>
      <c r="L828" s="157" t="s">
        <v>842</v>
      </c>
      <c r="M828" s="85">
        <v>-8.0</v>
      </c>
      <c r="N828" s="42"/>
      <c r="O828" s="157" t="str">
        <f>ifna(VLookup(H828, SwSh!A:B, 2, 0),"")</f>
        <v/>
      </c>
      <c r="P828" s="162"/>
      <c r="Q828" s="157" t="str">
        <f>ifna(VLookup(H828, PLA!A:C, 3, 0),"")</f>
        <v/>
      </c>
      <c r="R828" s="157" t="str">
        <f>ifna(VLookup(H828, Sv!A:B, 2, 0),"")</f>
        <v/>
      </c>
      <c r="S828" s="42" t="str">
        <f t="shared" si="2"/>
        <v>furfrou-8</v>
      </c>
    </row>
    <row r="829" ht="31.5" customHeight="1">
      <c r="A829" s="146">
        <v>828.0</v>
      </c>
      <c r="B829" s="146">
        <v>1.0</v>
      </c>
      <c r="C829" s="146">
        <v>30.0</v>
      </c>
      <c r="D829" s="146">
        <v>7.0</v>
      </c>
      <c r="E829" s="146">
        <v>2.0</v>
      </c>
      <c r="F829" s="146">
        <v>1.0</v>
      </c>
      <c r="G829" s="147" t="str">
        <f>ifna(VLookup(S829,Shiny!B:C, 2, 0),"")</f>
        <v/>
      </c>
      <c r="H829" s="159" t="s">
        <v>834</v>
      </c>
      <c r="I829" s="160">
        <v>676.0</v>
      </c>
      <c r="J829" s="151">
        <f>IFNA(VLOOKUP(S829,'Imported Index'!C:D,2,0),1)</f>
        <v>1</v>
      </c>
      <c r="K829" s="148"/>
      <c r="L829" s="148" t="s">
        <v>843</v>
      </c>
      <c r="M829" s="146">
        <v>-9.0</v>
      </c>
      <c r="N829" s="147"/>
      <c r="O829" s="148" t="str">
        <f>ifna(VLookup(H829, SwSh!A:B, 2, 0),"")</f>
        <v/>
      </c>
      <c r="P829" s="152"/>
      <c r="Q829" s="148" t="str">
        <f>ifna(VLookup(H829, PLA!A:C, 3, 0),"")</f>
        <v/>
      </c>
      <c r="R829" s="148" t="str">
        <f>ifna(VLookup(H829, Sv!A:B, 2, 0),"")</f>
        <v/>
      </c>
      <c r="S829" s="147" t="str">
        <f t="shared" si="2"/>
        <v>furfrou-9</v>
      </c>
    </row>
    <row r="830" ht="31.5" customHeight="1">
      <c r="A830" s="85">
        <v>829.0</v>
      </c>
      <c r="B830" s="85">
        <v>1.0</v>
      </c>
      <c r="C830" s="85">
        <v>30.0</v>
      </c>
      <c r="D830" s="85">
        <v>8.0</v>
      </c>
      <c r="E830" s="85">
        <v>2.0</v>
      </c>
      <c r="F830" s="85">
        <v>2.0</v>
      </c>
      <c r="G830" s="42" t="str">
        <f>ifna(VLookup(S830,Shiny!B:C, 2, 0),"")</f>
        <v/>
      </c>
      <c r="H830" s="154" t="s">
        <v>844</v>
      </c>
      <c r="I830" s="155">
        <v>677.0</v>
      </c>
      <c r="J830" s="156">
        <f>IFNA(VLOOKUP(S830,'Imported Index'!C:D,2,0),1)</f>
        <v>1</v>
      </c>
      <c r="K830" s="157"/>
      <c r="L830" s="157"/>
      <c r="M830" s="42"/>
      <c r="N830" s="42"/>
      <c r="O830" s="157">
        <f>ifna(VLookup(H830, SwSh!A:B, 2, 0),"")</f>
        <v>208</v>
      </c>
      <c r="P830" s="162"/>
      <c r="Q830" s="157" t="str">
        <f>ifna(VLookup(H830, PLA!A:C, 3, 0),"")</f>
        <v/>
      </c>
      <c r="R830" s="157" t="str">
        <f>ifna(VLookup(H830, Sv!A:B, 2, 0),"")</f>
        <v>I?</v>
      </c>
      <c r="S830" s="42" t="str">
        <f t="shared" si="2"/>
        <v>espurr</v>
      </c>
    </row>
    <row r="831" ht="31.5" customHeight="1">
      <c r="A831" s="146">
        <v>830.0</v>
      </c>
      <c r="B831" s="146">
        <v>1.0</v>
      </c>
      <c r="C831" s="146">
        <v>30.0</v>
      </c>
      <c r="D831" s="146">
        <v>9.0</v>
      </c>
      <c r="E831" s="146">
        <v>2.0</v>
      </c>
      <c r="F831" s="146">
        <v>3.0</v>
      </c>
      <c r="G831" s="147" t="str">
        <f>ifna(VLookup(S831,Shiny!B:C, 2, 0),"")</f>
        <v/>
      </c>
      <c r="H831" s="159" t="s">
        <v>845</v>
      </c>
      <c r="I831" s="160">
        <v>678.0</v>
      </c>
      <c r="J831" s="151">
        <f>IFNA(VLOOKUP(S831,'Imported Index'!C:D,2,0),1)</f>
        <v>1</v>
      </c>
      <c r="K831" s="148"/>
      <c r="L831" s="148"/>
      <c r="M831" s="147"/>
      <c r="N831" s="147"/>
      <c r="O831" s="148">
        <f>ifna(VLookup(H831, SwSh!A:B, 2, 0),"")</f>
        <v>209</v>
      </c>
      <c r="P831" s="152"/>
      <c r="Q831" s="148" t="str">
        <f>ifna(VLookup(H831, PLA!A:C, 3, 0),"")</f>
        <v/>
      </c>
      <c r="R831" s="148" t="str">
        <f>ifna(VLookup(H831, Sv!A:B, 2, 0),"")</f>
        <v>I?</v>
      </c>
      <c r="S831" s="147" t="str">
        <f t="shared" si="2"/>
        <v>meowstic</v>
      </c>
    </row>
    <row r="832" ht="31.5" customHeight="1">
      <c r="A832" s="85">
        <v>831.0</v>
      </c>
      <c r="B832" s="85">
        <v>1.0</v>
      </c>
      <c r="C832" s="85">
        <v>30.0</v>
      </c>
      <c r="D832" s="85">
        <v>10.0</v>
      </c>
      <c r="E832" s="85">
        <v>2.0</v>
      </c>
      <c r="F832" s="85">
        <v>4.0</v>
      </c>
      <c r="G832" s="42" t="str">
        <f>ifna(VLookup(S832,Shiny!B:C, 2, 0),"")</f>
        <v/>
      </c>
      <c r="H832" s="154" t="s">
        <v>846</v>
      </c>
      <c r="I832" s="155">
        <v>679.0</v>
      </c>
      <c r="J832" s="156">
        <f>IFNA(VLOOKUP(S832,'Imported Index'!C:D,2,0),1)</f>
        <v>1</v>
      </c>
      <c r="K832" s="157"/>
      <c r="L832" s="157"/>
      <c r="M832" s="42"/>
      <c r="N832" s="42"/>
      <c r="O832" s="157">
        <f>ifna(VLookup(H832, SwSh!A:B, 2, 0),"")</f>
        <v>330</v>
      </c>
      <c r="P832" s="162"/>
      <c r="Q832" s="157" t="str">
        <f>ifna(VLookup(H832, PLA!A:C, 3, 0),"")</f>
        <v/>
      </c>
      <c r="R832" s="157" t="str">
        <f>ifna(VLookup(H832, Sv!A:B, 2, 0),"")</f>
        <v/>
      </c>
      <c r="S832" s="42" t="str">
        <f t="shared" si="2"/>
        <v>honedge</v>
      </c>
    </row>
    <row r="833" ht="31.5" customHeight="1">
      <c r="A833" s="146">
        <v>832.0</v>
      </c>
      <c r="B833" s="146">
        <v>1.0</v>
      </c>
      <c r="C833" s="146">
        <v>30.0</v>
      </c>
      <c r="D833" s="146">
        <v>11.0</v>
      </c>
      <c r="E833" s="146">
        <v>2.0</v>
      </c>
      <c r="F833" s="146">
        <v>5.0</v>
      </c>
      <c r="G833" s="147" t="str">
        <f>ifna(VLookup(S833,Shiny!B:C, 2, 0),"")</f>
        <v/>
      </c>
      <c r="H833" s="159" t="s">
        <v>847</v>
      </c>
      <c r="I833" s="160">
        <v>680.0</v>
      </c>
      <c r="J833" s="151">
        <f>IFNA(VLOOKUP(S833,'Imported Index'!C:D,2,0),1)</f>
        <v>1</v>
      </c>
      <c r="K833" s="148"/>
      <c r="L833" s="148"/>
      <c r="M833" s="147"/>
      <c r="N833" s="147"/>
      <c r="O833" s="148">
        <f>ifna(VLookup(H833, SwSh!A:B, 2, 0),"")</f>
        <v>331</v>
      </c>
      <c r="P833" s="152"/>
      <c r="Q833" s="148" t="str">
        <f>ifna(VLookup(H833, PLA!A:C, 3, 0),"")</f>
        <v/>
      </c>
      <c r="R833" s="148" t="str">
        <f>ifna(VLookup(H833, Sv!A:B, 2, 0),"")</f>
        <v/>
      </c>
      <c r="S833" s="147" t="str">
        <f t="shared" si="2"/>
        <v>doublade</v>
      </c>
    </row>
    <row r="834" ht="31.5" customHeight="1">
      <c r="A834" s="85">
        <v>833.0</v>
      </c>
      <c r="B834" s="85">
        <v>1.0</v>
      </c>
      <c r="C834" s="85">
        <v>30.0</v>
      </c>
      <c r="D834" s="85">
        <v>12.0</v>
      </c>
      <c r="E834" s="85">
        <v>2.0</v>
      </c>
      <c r="F834" s="85">
        <v>6.0</v>
      </c>
      <c r="G834" s="42" t="str">
        <f>ifna(VLookup(S834,Shiny!B:C, 2, 0),"")</f>
        <v/>
      </c>
      <c r="H834" s="154" t="s">
        <v>848</v>
      </c>
      <c r="I834" s="155">
        <v>681.0</v>
      </c>
      <c r="J834" s="156">
        <f>IFNA(VLOOKUP(S834,'Imported Index'!C:D,2,0),1)</f>
        <v>1</v>
      </c>
      <c r="K834" s="157"/>
      <c r="L834" s="157"/>
      <c r="M834" s="42"/>
      <c r="N834" s="42"/>
      <c r="O834" s="157">
        <f>ifna(VLookup(H834, SwSh!A:B, 2, 0),"")</f>
        <v>332</v>
      </c>
      <c r="P834" s="162"/>
      <c r="Q834" s="157" t="str">
        <f>ifna(VLookup(H834, PLA!A:C, 3, 0),"")</f>
        <v/>
      </c>
      <c r="R834" s="157" t="str">
        <f>ifna(VLookup(H834, Sv!A:B, 2, 0),"")</f>
        <v/>
      </c>
      <c r="S834" s="42" t="str">
        <f t="shared" si="2"/>
        <v>aegislash</v>
      </c>
    </row>
    <row r="835" ht="31.5" customHeight="1">
      <c r="A835" s="146">
        <v>834.0</v>
      </c>
      <c r="B835" s="146">
        <v>1.0</v>
      </c>
      <c r="C835" s="146">
        <v>30.0</v>
      </c>
      <c r="D835" s="146">
        <v>13.0</v>
      </c>
      <c r="E835" s="146">
        <v>3.0</v>
      </c>
      <c r="F835" s="146">
        <v>1.0</v>
      </c>
      <c r="G835" s="147" t="str">
        <f>ifna(VLookup(S835,Shiny!B:C, 2, 0),"")</f>
        <v/>
      </c>
      <c r="H835" s="159" t="s">
        <v>849</v>
      </c>
      <c r="I835" s="160">
        <v>682.0</v>
      </c>
      <c r="J835" s="151">
        <f>IFNA(VLOOKUP(S835,'Imported Index'!C:D,2,0),1)</f>
        <v>1</v>
      </c>
      <c r="K835" s="148"/>
      <c r="L835" s="148"/>
      <c r="M835" s="147"/>
      <c r="N835" s="147"/>
      <c r="O835" s="148">
        <f>ifna(VLookup(H835, SwSh!A:B, 2, 0),"")</f>
        <v>212</v>
      </c>
      <c r="P835" s="152"/>
      <c r="Q835" s="148" t="str">
        <f>ifna(VLookup(H835, PLA!A:C, 3, 0),"")</f>
        <v/>
      </c>
      <c r="R835" s="148" t="str">
        <f>ifna(VLookup(H835, Sv!A:B, 2, 0),"")</f>
        <v/>
      </c>
      <c r="S835" s="147" t="str">
        <f t="shared" si="2"/>
        <v>spritzee</v>
      </c>
    </row>
    <row r="836" ht="31.5" customHeight="1">
      <c r="A836" s="85">
        <v>835.0</v>
      </c>
      <c r="B836" s="85">
        <v>1.0</v>
      </c>
      <c r="C836" s="85">
        <v>30.0</v>
      </c>
      <c r="D836" s="85">
        <v>14.0</v>
      </c>
      <c r="E836" s="85">
        <v>3.0</v>
      </c>
      <c r="F836" s="85">
        <v>2.0</v>
      </c>
      <c r="G836" s="42" t="str">
        <f>ifna(VLookup(S836,Shiny!B:C, 2, 0),"")</f>
        <v/>
      </c>
      <c r="H836" s="154" t="s">
        <v>850</v>
      </c>
      <c r="I836" s="155">
        <v>683.0</v>
      </c>
      <c r="J836" s="156">
        <f>IFNA(VLOOKUP(S836,'Imported Index'!C:D,2,0),1)</f>
        <v>1</v>
      </c>
      <c r="K836" s="157"/>
      <c r="L836" s="157"/>
      <c r="M836" s="42"/>
      <c r="N836" s="42"/>
      <c r="O836" s="157">
        <f>ifna(VLookup(H836, SwSh!A:B, 2, 0),"")</f>
        <v>213</v>
      </c>
      <c r="P836" s="162"/>
      <c r="Q836" s="157" t="str">
        <f>ifna(VLookup(H836, PLA!A:C, 3, 0),"")</f>
        <v/>
      </c>
      <c r="R836" s="157" t="str">
        <f>ifna(VLookup(H836, Sv!A:B, 2, 0),"")</f>
        <v/>
      </c>
      <c r="S836" s="42" t="str">
        <f t="shared" si="2"/>
        <v>aromatisse</v>
      </c>
    </row>
    <row r="837" ht="31.5" customHeight="1">
      <c r="A837" s="146">
        <v>836.0</v>
      </c>
      <c r="B837" s="146">
        <v>1.0</v>
      </c>
      <c r="C837" s="146">
        <v>30.0</v>
      </c>
      <c r="D837" s="146">
        <v>15.0</v>
      </c>
      <c r="E837" s="146">
        <v>3.0</v>
      </c>
      <c r="F837" s="146">
        <v>3.0</v>
      </c>
      <c r="G837" s="147" t="str">
        <f>ifna(VLookup(S837,Shiny!B:C, 2, 0),"")</f>
        <v/>
      </c>
      <c r="H837" s="159" t="s">
        <v>851</v>
      </c>
      <c r="I837" s="160">
        <v>684.0</v>
      </c>
      <c r="J837" s="151">
        <f>IFNA(VLOOKUP(S837,'Imported Index'!C:D,2,0),1)</f>
        <v>1</v>
      </c>
      <c r="K837" s="148"/>
      <c r="L837" s="148"/>
      <c r="M837" s="147"/>
      <c r="N837" s="147"/>
      <c r="O837" s="148">
        <f>ifna(VLookup(H837, SwSh!A:B, 2, 0),"")</f>
        <v>210</v>
      </c>
      <c r="P837" s="152"/>
      <c r="Q837" s="148" t="str">
        <f>ifna(VLookup(H837, PLA!A:C, 3, 0),"")</f>
        <v/>
      </c>
      <c r="R837" s="148" t="str">
        <f>ifna(VLookup(H837, Sv!A:B, 2, 0),"")</f>
        <v/>
      </c>
      <c r="S837" s="147" t="str">
        <f t="shared" si="2"/>
        <v>swirlix</v>
      </c>
    </row>
    <row r="838" ht="31.5" customHeight="1">
      <c r="A838" s="85">
        <v>837.0</v>
      </c>
      <c r="B838" s="85">
        <v>1.0</v>
      </c>
      <c r="C838" s="85">
        <v>30.0</v>
      </c>
      <c r="D838" s="85">
        <v>16.0</v>
      </c>
      <c r="E838" s="85">
        <v>3.0</v>
      </c>
      <c r="F838" s="85">
        <v>4.0</v>
      </c>
      <c r="G838" s="42" t="str">
        <f>ifna(VLookup(S838,Shiny!B:C, 2, 0),"")</f>
        <v/>
      </c>
      <c r="H838" s="154" t="s">
        <v>852</v>
      </c>
      <c r="I838" s="155">
        <v>685.0</v>
      </c>
      <c r="J838" s="156">
        <f>IFNA(VLOOKUP(S838,'Imported Index'!C:D,2,0),1)</f>
        <v>1</v>
      </c>
      <c r="K838" s="157"/>
      <c r="L838" s="157"/>
      <c r="M838" s="42"/>
      <c r="N838" s="42"/>
      <c r="O838" s="157">
        <f>ifna(VLookup(H838, SwSh!A:B, 2, 0),"")</f>
        <v>211</v>
      </c>
      <c r="P838" s="162"/>
      <c r="Q838" s="157" t="str">
        <f>ifna(VLookup(H838, PLA!A:C, 3, 0),"")</f>
        <v/>
      </c>
      <c r="R838" s="157" t="str">
        <f>ifna(VLookup(H838, Sv!A:B, 2, 0),"")</f>
        <v/>
      </c>
      <c r="S838" s="42" t="str">
        <f t="shared" si="2"/>
        <v>slurpuff</v>
      </c>
    </row>
    <row r="839" ht="31.5" customHeight="1">
      <c r="A839" s="146">
        <v>838.0</v>
      </c>
      <c r="B839" s="146">
        <v>1.0</v>
      </c>
      <c r="C839" s="146">
        <v>30.0</v>
      </c>
      <c r="D839" s="146">
        <v>17.0</v>
      </c>
      <c r="E839" s="146">
        <v>3.0</v>
      </c>
      <c r="F839" s="146">
        <v>5.0</v>
      </c>
      <c r="G839" s="147" t="str">
        <f>ifna(VLookup(S839,Shiny!B:C, 2, 0),"")</f>
        <v/>
      </c>
      <c r="H839" s="159" t="s">
        <v>853</v>
      </c>
      <c r="I839" s="160">
        <v>686.0</v>
      </c>
      <c r="J839" s="151">
        <f>IFNA(VLOOKUP(S839,'Imported Index'!C:D,2,0),1)</f>
        <v>1</v>
      </c>
      <c r="K839" s="148"/>
      <c r="L839" s="148"/>
      <c r="M839" s="147"/>
      <c r="N839" s="147"/>
      <c r="O839" s="148">
        <f>ifna(VLookup(H839, SwSh!A:B, 2, 0),"")</f>
        <v>108</v>
      </c>
      <c r="P839" s="152"/>
      <c r="Q839" s="148" t="str">
        <f>ifna(VLookup(H839, PLA!A:C, 3, 0),"")</f>
        <v/>
      </c>
      <c r="R839" s="148" t="str">
        <f>ifna(VLookup(H839, Sv!A:B, 2, 0),"")</f>
        <v>I?</v>
      </c>
      <c r="S839" s="147" t="str">
        <f t="shared" si="2"/>
        <v>inkay</v>
      </c>
    </row>
    <row r="840" ht="31.5" customHeight="1">
      <c r="A840" s="85">
        <v>839.0</v>
      </c>
      <c r="B840" s="85">
        <v>1.0</v>
      </c>
      <c r="C840" s="85">
        <v>30.0</v>
      </c>
      <c r="D840" s="85">
        <v>18.0</v>
      </c>
      <c r="E840" s="85">
        <v>3.0</v>
      </c>
      <c r="F840" s="85">
        <v>6.0</v>
      </c>
      <c r="G840" s="42" t="str">
        <f>ifna(VLookup(S840,Shiny!B:C, 2, 0),"")</f>
        <v/>
      </c>
      <c r="H840" s="154" t="s">
        <v>854</v>
      </c>
      <c r="I840" s="155">
        <v>687.0</v>
      </c>
      <c r="J840" s="156">
        <f>IFNA(VLOOKUP(S840,'Imported Index'!C:D,2,0),1)</f>
        <v>1</v>
      </c>
      <c r="K840" s="157"/>
      <c r="L840" s="157"/>
      <c r="M840" s="42"/>
      <c r="N840" s="42"/>
      <c r="O840" s="157">
        <f>ifna(VLookup(H840, SwSh!A:B, 2, 0),"")</f>
        <v>109</v>
      </c>
      <c r="P840" s="162"/>
      <c r="Q840" s="157" t="str">
        <f>ifna(VLookup(H840, PLA!A:C, 3, 0),"")</f>
        <v/>
      </c>
      <c r="R840" s="157" t="str">
        <f>ifna(VLookup(H840, Sv!A:B, 2, 0),"")</f>
        <v>I?</v>
      </c>
      <c r="S840" s="42" t="str">
        <f t="shared" si="2"/>
        <v>malamar</v>
      </c>
    </row>
    <row r="841" ht="31.5" customHeight="1">
      <c r="A841" s="146">
        <v>840.0</v>
      </c>
      <c r="B841" s="146">
        <v>1.0</v>
      </c>
      <c r="C841" s="146">
        <v>30.0</v>
      </c>
      <c r="D841" s="146">
        <v>19.0</v>
      </c>
      <c r="E841" s="146">
        <v>4.0</v>
      </c>
      <c r="F841" s="146">
        <v>1.0</v>
      </c>
      <c r="G841" s="147" t="str">
        <f>ifna(VLookup(S841,Shiny!B:C, 2, 0),"")</f>
        <v/>
      </c>
      <c r="H841" s="159" t="s">
        <v>855</v>
      </c>
      <c r="I841" s="160">
        <v>688.0</v>
      </c>
      <c r="J841" s="151">
        <f>IFNA(VLOOKUP(S841,'Imported Index'!C:D,2,0),1)</f>
        <v>1</v>
      </c>
      <c r="K841" s="148"/>
      <c r="L841" s="148"/>
      <c r="M841" s="147"/>
      <c r="N841" s="147"/>
      <c r="O841" s="148">
        <f>ifna(VLookup(H841, SwSh!A:B, 2, 0),"")</f>
        <v>234</v>
      </c>
      <c r="P841" s="152"/>
      <c r="Q841" s="148" t="str">
        <f>ifna(VLookup(H841, PLA!A:C, 3, 0),"")</f>
        <v/>
      </c>
      <c r="R841" s="148" t="str">
        <f>ifna(VLookup(H841, Sv!A:B, 2, 0),"")</f>
        <v/>
      </c>
      <c r="S841" s="147" t="str">
        <f t="shared" si="2"/>
        <v>binacle</v>
      </c>
    </row>
    <row r="842" ht="31.5" customHeight="1">
      <c r="A842" s="85">
        <v>841.0</v>
      </c>
      <c r="B842" s="85">
        <v>1.0</v>
      </c>
      <c r="C842" s="85">
        <v>30.0</v>
      </c>
      <c r="D842" s="85">
        <v>20.0</v>
      </c>
      <c r="E842" s="85">
        <v>4.0</v>
      </c>
      <c r="F842" s="85">
        <v>2.0</v>
      </c>
      <c r="G842" s="42" t="str">
        <f>ifna(VLookup(S842,Shiny!B:C, 2, 0),"")</f>
        <v/>
      </c>
      <c r="H842" s="154" t="s">
        <v>856</v>
      </c>
      <c r="I842" s="155">
        <v>689.0</v>
      </c>
      <c r="J842" s="156">
        <f>IFNA(VLOOKUP(S842,'Imported Index'!C:D,2,0),1)</f>
        <v>1</v>
      </c>
      <c r="K842" s="157"/>
      <c r="L842" s="157"/>
      <c r="M842" s="42"/>
      <c r="N842" s="42"/>
      <c r="O842" s="157">
        <f>ifna(VLookup(H842, SwSh!A:B, 2, 0),"")</f>
        <v>235</v>
      </c>
      <c r="P842" s="162"/>
      <c r="Q842" s="157" t="str">
        <f>ifna(VLookup(H842, PLA!A:C, 3, 0),"")</f>
        <v/>
      </c>
      <c r="R842" s="157" t="str">
        <f>ifna(VLookup(H842, Sv!A:B, 2, 0),"")</f>
        <v/>
      </c>
      <c r="S842" s="42" t="str">
        <f t="shared" si="2"/>
        <v>barbaracle</v>
      </c>
    </row>
    <row r="843" ht="31.5" customHeight="1">
      <c r="A843" s="146">
        <v>842.0</v>
      </c>
      <c r="B843" s="146">
        <v>1.0</v>
      </c>
      <c r="C843" s="146">
        <v>30.0</v>
      </c>
      <c r="D843" s="146">
        <v>21.0</v>
      </c>
      <c r="E843" s="146">
        <v>4.0</v>
      </c>
      <c r="F843" s="146">
        <v>3.0</v>
      </c>
      <c r="G843" s="147" t="str">
        <f>ifna(VLookup(S843,Shiny!B:C, 2, 0),"")</f>
        <v/>
      </c>
      <c r="H843" s="159" t="s">
        <v>857</v>
      </c>
      <c r="I843" s="160">
        <v>690.0</v>
      </c>
      <c r="J843" s="151">
        <f>IFNA(VLOOKUP(S843,'Imported Index'!C:D,2,0),1)</f>
        <v>1</v>
      </c>
      <c r="K843" s="151"/>
      <c r="L843" s="148"/>
      <c r="M843" s="147"/>
      <c r="N843" s="147"/>
      <c r="O843" s="148">
        <f>ifna(VLookup(H843, SwSh!A:B, 2, 0),"")</f>
        <v>194</v>
      </c>
      <c r="P843" s="152"/>
      <c r="Q843" s="148" t="str">
        <f>ifna(VLookup(H843, PLA!A:C, 3, 0),"")</f>
        <v/>
      </c>
      <c r="R843" s="148">
        <f>ifna(VLookup(H843, Sv!A:B, 2, 0),"")</f>
        <v>337</v>
      </c>
      <c r="S843" s="147" t="str">
        <f t="shared" si="2"/>
        <v>skrelp</v>
      </c>
    </row>
    <row r="844" ht="31.5" customHeight="1">
      <c r="A844" s="85">
        <v>843.0</v>
      </c>
      <c r="B844" s="85">
        <v>1.0</v>
      </c>
      <c r="C844" s="85">
        <v>30.0</v>
      </c>
      <c r="D844" s="85">
        <v>22.0</v>
      </c>
      <c r="E844" s="85">
        <v>4.0</v>
      </c>
      <c r="F844" s="85">
        <v>4.0</v>
      </c>
      <c r="G844" s="42" t="str">
        <f>ifna(VLookup(S844,Shiny!B:C, 2, 0),"")</f>
        <v/>
      </c>
      <c r="H844" s="154" t="s">
        <v>858</v>
      </c>
      <c r="I844" s="155">
        <v>691.0</v>
      </c>
      <c r="J844" s="156">
        <f>IFNA(VLOOKUP(S844,'Imported Index'!C:D,2,0),1)</f>
        <v>1</v>
      </c>
      <c r="K844" s="156"/>
      <c r="L844" s="157"/>
      <c r="M844" s="42"/>
      <c r="N844" s="42"/>
      <c r="O844" s="157">
        <f>ifna(VLookup(H844, SwSh!A:B, 2, 0),"")</f>
        <v>195</v>
      </c>
      <c r="P844" s="162"/>
      <c r="Q844" s="157" t="str">
        <f>ifna(VLookup(H844, PLA!A:C, 3, 0),"")</f>
        <v/>
      </c>
      <c r="R844" s="157">
        <f>ifna(VLookup(H844, Sv!A:B, 2, 0),"")</f>
        <v>338</v>
      </c>
      <c r="S844" s="42" t="str">
        <f t="shared" si="2"/>
        <v>dragalge</v>
      </c>
    </row>
    <row r="845" ht="31.5" customHeight="1">
      <c r="A845" s="146">
        <v>844.0</v>
      </c>
      <c r="B845" s="146">
        <v>1.0</v>
      </c>
      <c r="C845" s="146">
        <v>30.0</v>
      </c>
      <c r="D845" s="146">
        <v>23.0</v>
      </c>
      <c r="E845" s="146">
        <v>4.0</v>
      </c>
      <c r="F845" s="146">
        <v>5.0</v>
      </c>
      <c r="G845" s="147" t="str">
        <f>ifna(VLookup(S845,Shiny!B:C, 2, 0),"")</f>
        <v/>
      </c>
      <c r="H845" s="159" t="s">
        <v>859</v>
      </c>
      <c r="I845" s="160">
        <v>692.0</v>
      </c>
      <c r="J845" s="151">
        <f>IFNA(VLOOKUP(S845,'Imported Index'!C:D,2,0),1)</f>
        <v>1</v>
      </c>
      <c r="K845" s="151"/>
      <c r="L845" s="148"/>
      <c r="M845" s="147"/>
      <c r="N845" s="147"/>
      <c r="O845" s="148">
        <f>ifna(VLookup(H845, SwSh!A:B, 2, 0),"")</f>
        <v>196</v>
      </c>
      <c r="P845" s="152"/>
      <c r="Q845" s="148" t="str">
        <f>ifna(VLookup(H845, PLA!A:C, 3, 0),"")</f>
        <v/>
      </c>
      <c r="R845" s="148">
        <f>ifna(VLookup(H845, Sv!A:B, 2, 0),"")</f>
        <v>339</v>
      </c>
      <c r="S845" s="147" t="str">
        <f t="shared" si="2"/>
        <v>clauncher</v>
      </c>
    </row>
    <row r="846" ht="31.5" customHeight="1">
      <c r="A846" s="85">
        <v>845.0</v>
      </c>
      <c r="B846" s="85">
        <v>1.0</v>
      </c>
      <c r="C846" s="85">
        <v>30.0</v>
      </c>
      <c r="D846" s="85">
        <v>24.0</v>
      </c>
      <c r="E846" s="85">
        <v>4.0</v>
      </c>
      <c r="F846" s="85">
        <v>6.0</v>
      </c>
      <c r="G846" s="42" t="str">
        <f>ifna(VLookup(S846,Shiny!B:C, 2, 0),"")</f>
        <v/>
      </c>
      <c r="H846" s="154" t="s">
        <v>860</v>
      </c>
      <c r="I846" s="155">
        <v>693.0</v>
      </c>
      <c r="J846" s="156">
        <f>IFNA(VLOOKUP(S846,'Imported Index'!C:D,2,0),1)</f>
        <v>1</v>
      </c>
      <c r="K846" s="156"/>
      <c r="L846" s="157"/>
      <c r="M846" s="42"/>
      <c r="N846" s="42"/>
      <c r="O846" s="157">
        <f>ifna(VLookup(H846, SwSh!A:B, 2, 0),"")</f>
        <v>197</v>
      </c>
      <c r="P846" s="162"/>
      <c r="Q846" s="157" t="str">
        <f>ifna(VLookup(H846, PLA!A:C, 3, 0),"")</f>
        <v/>
      </c>
      <c r="R846" s="157">
        <f>ifna(VLookup(H846, Sv!A:B, 2, 0),"")</f>
        <v>340</v>
      </c>
      <c r="S846" s="42" t="str">
        <f t="shared" si="2"/>
        <v>clawitzer</v>
      </c>
    </row>
    <row r="847" ht="31.5" customHeight="1">
      <c r="A847" s="146">
        <v>846.0</v>
      </c>
      <c r="B847" s="146">
        <v>1.0</v>
      </c>
      <c r="C847" s="146">
        <v>30.0</v>
      </c>
      <c r="D847" s="146">
        <v>25.0</v>
      </c>
      <c r="E847" s="146">
        <v>5.0</v>
      </c>
      <c r="F847" s="146">
        <v>1.0</v>
      </c>
      <c r="G847" s="147" t="str">
        <f>ifna(VLookup(S847,Shiny!B:C, 2, 0),"")</f>
        <v/>
      </c>
      <c r="H847" s="159" t="s">
        <v>861</v>
      </c>
      <c r="I847" s="160">
        <v>694.0</v>
      </c>
      <c r="J847" s="151">
        <f>IFNA(VLOOKUP(S847,'Imported Index'!C:D,2,0),1)</f>
        <v>1</v>
      </c>
      <c r="K847" s="148"/>
      <c r="L847" s="148"/>
      <c r="M847" s="147"/>
      <c r="N847" s="147"/>
      <c r="O847" s="148">
        <f>ifna(VLookup(H847, SwSh!A:B, 2, 0),"")</f>
        <v>318</v>
      </c>
      <c r="P847" s="152"/>
      <c r="Q847" s="148" t="str">
        <f>ifna(VLookup(H847, PLA!A:C, 3, 0),"")</f>
        <v/>
      </c>
      <c r="R847" s="148" t="str">
        <f>ifna(VLookup(H847, Sv!A:B, 2, 0),"")</f>
        <v/>
      </c>
      <c r="S847" s="147" t="str">
        <f t="shared" si="2"/>
        <v>helioptile</v>
      </c>
    </row>
    <row r="848" ht="31.5" customHeight="1">
      <c r="A848" s="85">
        <v>847.0</v>
      </c>
      <c r="B848" s="85">
        <v>1.0</v>
      </c>
      <c r="C848" s="85">
        <v>30.0</v>
      </c>
      <c r="D848" s="85">
        <v>26.0</v>
      </c>
      <c r="E848" s="85">
        <v>5.0</v>
      </c>
      <c r="F848" s="85">
        <v>2.0</v>
      </c>
      <c r="G848" s="42" t="str">
        <f>ifna(VLookup(S848,Shiny!B:C, 2, 0),"")</f>
        <v/>
      </c>
      <c r="H848" s="154" t="s">
        <v>862</v>
      </c>
      <c r="I848" s="155">
        <v>695.0</v>
      </c>
      <c r="J848" s="156">
        <f>IFNA(VLOOKUP(S848,'Imported Index'!C:D,2,0),1)</f>
        <v>1</v>
      </c>
      <c r="K848" s="157"/>
      <c r="L848" s="157"/>
      <c r="M848" s="42"/>
      <c r="N848" s="42"/>
      <c r="O848" s="157">
        <f>ifna(VLookup(H848, SwSh!A:B, 2, 0),"")</f>
        <v>319</v>
      </c>
      <c r="P848" s="162"/>
      <c r="Q848" s="157" t="str">
        <f>ifna(VLookup(H848, PLA!A:C, 3, 0),"")</f>
        <v/>
      </c>
      <c r="R848" s="157" t="str">
        <f>ifna(VLookup(H848, Sv!A:B, 2, 0),"")</f>
        <v/>
      </c>
      <c r="S848" s="42" t="str">
        <f t="shared" si="2"/>
        <v>heliolisk</v>
      </c>
    </row>
    <row r="849" ht="31.5" customHeight="1">
      <c r="A849" s="146">
        <v>848.0</v>
      </c>
      <c r="B849" s="146">
        <v>1.0</v>
      </c>
      <c r="C849" s="146">
        <v>30.0</v>
      </c>
      <c r="D849" s="146">
        <v>27.0</v>
      </c>
      <c r="E849" s="146">
        <v>5.0</v>
      </c>
      <c r="F849" s="146">
        <v>3.0</v>
      </c>
      <c r="G849" s="147" t="str">
        <f>ifna(VLookup(S849,Shiny!B:C, 2, 0),"")</f>
        <v/>
      </c>
      <c r="H849" s="159" t="s">
        <v>863</v>
      </c>
      <c r="I849" s="160">
        <v>696.0</v>
      </c>
      <c r="J849" s="151">
        <f>IFNA(VLOOKUP(S849,'Imported Index'!C:D,2,0),1)</f>
        <v>1</v>
      </c>
      <c r="K849" s="148"/>
      <c r="L849" s="148"/>
      <c r="M849" s="147"/>
      <c r="N849" s="147"/>
      <c r="O849" s="148">
        <f>ifna(VLookup(H849, SwSh!A:B, 2, 0),"")</f>
        <v>83</v>
      </c>
      <c r="P849" s="152"/>
      <c r="Q849" s="148" t="str">
        <f>ifna(VLookup(H849, PLA!A:C, 3, 0),"")</f>
        <v/>
      </c>
      <c r="R849" s="148" t="str">
        <f>ifna(VLookup(H849, Sv!A:B, 2, 0),"")</f>
        <v/>
      </c>
      <c r="S849" s="147" t="str">
        <f t="shared" si="2"/>
        <v>tyrunt</v>
      </c>
    </row>
    <row r="850" ht="31.5" customHeight="1">
      <c r="A850" s="85">
        <v>849.0</v>
      </c>
      <c r="B850" s="85">
        <v>1.0</v>
      </c>
      <c r="C850" s="85">
        <v>30.0</v>
      </c>
      <c r="D850" s="85">
        <v>28.0</v>
      </c>
      <c r="E850" s="85">
        <v>5.0</v>
      </c>
      <c r="F850" s="85">
        <v>4.0</v>
      </c>
      <c r="G850" s="42" t="str">
        <f>ifna(VLookup(S850,Shiny!B:C, 2, 0),"")</f>
        <v/>
      </c>
      <c r="H850" s="154" t="s">
        <v>864</v>
      </c>
      <c r="I850" s="155">
        <v>697.0</v>
      </c>
      <c r="J850" s="156">
        <f>IFNA(VLOOKUP(S850,'Imported Index'!C:D,2,0),1)</f>
        <v>1</v>
      </c>
      <c r="K850" s="157"/>
      <c r="L850" s="157"/>
      <c r="M850" s="42"/>
      <c r="N850" s="42"/>
      <c r="O850" s="157">
        <f>ifna(VLookup(H850, SwSh!A:B, 2, 0),"")</f>
        <v>84</v>
      </c>
      <c r="P850" s="162"/>
      <c r="Q850" s="157" t="str">
        <f>ifna(VLookup(H850, PLA!A:C, 3, 0),"")</f>
        <v/>
      </c>
      <c r="R850" s="157" t="str">
        <f>ifna(VLookup(H850, Sv!A:B, 2, 0),"")</f>
        <v/>
      </c>
      <c r="S850" s="42" t="str">
        <f t="shared" si="2"/>
        <v>tyrantrum</v>
      </c>
    </row>
    <row r="851" ht="31.5" customHeight="1">
      <c r="A851" s="146">
        <v>850.0</v>
      </c>
      <c r="B851" s="146">
        <v>1.0</v>
      </c>
      <c r="C851" s="146">
        <v>30.0</v>
      </c>
      <c r="D851" s="146">
        <v>29.0</v>
      </c>
      <c r="E851" s="146">
        <v>5.0</v>
      </c>
      <c r="F851" s="146">
        <v>5.0</v>
      </c>
      <c r="G851" s="147" t="str">
        <f>ifna(VLookup(S851,Shiny!B:C, 2, 0),"")</f>
        <v/>
      </c>
      <c r="H851" s="159" t="s">
        <v>865</v>
      </c>
      <c r="I851" s="160">
        <v>698.0</v>
      </c>
      <c r="J851" s="151">
        <f>IFNA(VLOOKUP(S851,'Imported Index'!C:D,2,0),1)</f>
        <v>1</v>
      </c>
      <c r="K851" s="148"/>
      <c r="L851" s="148"/>
      <c r="M851" s="147"/>
      <c r="N851" s="147"/>
      <c r="O851" s="148">
        <f>ifna(VLookup(H851, SwSh!A:B, 2, 0),"")</f>
        <v>85</v>
      </c>
      <c r="P851" s="152"/>
      <c r="Q851" s="148" t="str">
        <f>ifna(VLookup(H851, PLA!A:C, 3, 0),"")</f>
        <v/>
      </c>
      <c r="R851" s="148" t="str">
        <f>ifna(VLookup(H851, Sv!A:B, 2, 0),"")</f>
        <v/>
      </c>
      <c r="S851" s="147" t="str">
        <f t="shared" si="2"/>
        <v>amaura</v>
      </c>
    </row>
    <row r="852" ht="31.5" customHeight="1">
      <c r="A852" s="85">
        <v>851.0</v>
      </c>
      <c r="B852" s="85">
        <v>1.0</v>
      </c>
      <c r="C852" s="85">
        <v>30.0</v>
      </c>
      <c r="D852" s="85">
        <v>30.0</v>
      </c>
      <c r="E852" s="85">
        <v>5.0</v>
      </c>
      <c r="F852" s="85">
        <v>6.0</v>
      </c>
      <c r="G852" s="42" t="str">
        <f>ifna(VLookup(S852,Shiny!B:C, 2, 0),"")</f>
        <v/>
      </c>
      <c r="H852" s="154" t="s">
        <v>866</v>
      </c>
      <c r="I852" s="155">
        <v>699.0</v>
      </c>
      <c r="J852" s="156">
        <f>IFNA(VLOOKUP(S852,'Imported Index'!C:D,2,0),1)</f>
        <v>1</v>
      </c>
      <c r="K852" s="157"/>
      <c r="L852" s="157"/>
      <c r="M852" s="42"/>
      <c r="N852" s="42"/>
      <c r="O852" s="157">
        <f>ifna(VLookup(H852, SwSh!A:B, 2, 0),"")</f>
        <v>86</v>
      </c>
      <c r="P852" s="162"/>
      <c r="Q852" s="157" t="str">
        <f>ifna(VLookup(H852, PLA!A:C, 3, 0),"")</f>
        <v/>
      </c>
      <c r="R852" s="157" t="str">
        <f>ifna(VLookup(H852, Sv!A:B, 2, 0),"")</f>
        <v/>
      </c>
      <c r="S852" s="42" t="str">
        <f t="shared" si="2"/>
        <v>aurorus</v>
      </c>
    </row>
    <row r="853" ht="31.5" customHeight="1">
      <c r="A853" s="146">
        <v>852.0</v>
      </c>
      <c r="B853" s="146">
        <v>2.0</v>
      </c>
      <c r="C853" s="146">
        <v>1.0</v>
      </c>
      <c r="D853" s="146">
        <v>1.0</v>
      </c>
      <c r="E853" s="146">
        <v>1.0</v>
      </c>
      <c r="F853" s="146">
        <v>1.0</v>
      </c>
      <c r="G853" s="147" t="str">
        <f>ifna(VLookup(S853,Shiny!B:C, 2, 0),"")</f>
        <v/>
      </c>
      <c r="H853" s="159" t="s">
        <v>867</v>
      </c>
      <c r="I853" s="160">
        <v>700.0</v>
      </c>
      <c r="J853" s="151">
        <f>IFNA(VLOOKUP(S853,'Imported Index'!C:D,2,0),1)</f>
        <v>1</v>
      </c>
      <c r="K853" s="151"/>
      <c r="L853" s="148"/>
      <c r="M853" s="147"/>
      <c r="N853" s="147"/>
      <c r="O853" s="148">
        <f>ifna(VLookup(H853, SwSh!A:B, 2, 0),"")</f>
        <v>82</v>
      </c>
      <c r="P853" s="152"/>
      <c r="Q853" s="148">
        <f>ifna(VLookup(H853, PLA!A:C, 3, 0),"")</f>
        <v>33</v>
      </c>
      <c r="R853" s="148">
        <f>ifna(VLookup(H853, Sv!A:B, 2, 0),"")</f>
        <v>187</v>
      </c>
      <c r="S853" s="147" t="str">
        <f t="shared" si="2"/>
        <v>sylveon</v>
      </c>
    </row>
    <row r="854" ht="31.5" customHeight="1">
      <c r="A854" s="85">
        <v>853.0</v>
      </c>
      <c r="B854" s="85">
        <v>2.0</v>
      </c>
      <c r="C854" s="85">
        <v>1.0</v>
      </c>
      <c r="D854" s="85">
        <v>2.0</v>
      </c>
      <c r="E854" s="85">
        <v>1.0</v>
      </c>
      <c r="F854" s="85">
        <v>2.0</v>
      </c>
      <c r="G854" s="42" t="str">
        <f>ifna(VLookup(S854,Shiny!B:C, 2, 0),"")</f>
        <v/>
      </c>
      <c r="H854" s="154" t="s">
        <v>868</v>
      </c>
      <c r="I854" s="155">
        <v>701.0</v>
      </c>
      <c r="J854" s="156">
        <f>IFNA(VLOOKUP(S854,'Imported Index'!C:D,2,0),1)</f>
        <v>1</v>
      </c>
      <c r="K854" s="156"/>
      <c r="L854" s="157"/>
      <c r="M854" s="42"/>
      <c r="N854" s="42"/>
      <c r="O854" s="157">
        <f>ifna(VLookup(H854, SwSh!A:B, 2, 0),"")</f>
        <v>320</v>
      </c>
      <c r="P854" s="162"/>
      <c r="Q854" s="157" t="str">
        <f>ifna(VLookup(H854, PLA!A:C, 3, 0),"")</f>
        <v/>
      </c>
      <c r="R854" s="157">
        <f>ifna(VLookup(H854, Sv!A:B, 2, 0),"")</f>
        <v>301</v>
      </c>
      <c r="S854" s="42" t="str">
        <f t="shared" si="2"/>
        <v>hawlucha</v>
      </c>
    </row>
    <row r="855" ht="31.5" customHeight="1">
      <c r="A855" s="146">
        <v>854.0</v>
      </c>
      <c r="B855" s="146">
        <v>2.0</v>
      </c>
      <c r="C855" s="146">
        <v>1.0</v>
      </c>
      <c r="D855" s="146">
        <v>3.0</v>
      </c>
      <c r="E855" s="146">
        <v>1.0</v>
      </c>
      <c r="F855" s="146">
        <v>3.0</v>
      </c>
      <c r="G855" s="147" t="str">
        <f>ifna(VLookup(S855,Shiny!B:C, 2, 0),"")</f>
        <v/>
      </c>
      <c r="H855" s="159" t="s">
        <v>869</v>
      </c>
      <c r="I855" s="160">
        <v>702.0</v>
      </c>
      <c r="J855" s="151">
        <f>IFNA(VLOOKUP(S855,'Imported Index'!C:D,2,0),1)</f>
        <v>1</v>
      </c>
      <c r="K855" s="151"/>
      <c r="L855" s="148"/>
      <c r="M855" s="147"/>
      <c r="N855" s="147"/>
      <c r="O855" s="148">
        <f>ifna(VLookup(H855, SwSh!A:B, 2, 0),"")</f>
        <v>103</v>
      </c>
      <c r="P855" s="152"/>
      <c r="Q855" s="148" t="str">
        <f>ifna(VLookup(H855, PLA!A:C, 3, 0),"")</f>
        <v/>
      </c>
      <c r="R855" s="148">
        <f>ifna(VLookup(H855, Sv!A:B, 2, 0),"")</f>
        <v>200</v>
      </c>
      <c r="S855" s="147" t="str">
        <f t="shared" si="2"/>
        <v>dedenne</v>
      </c>
    </row>
    <row r="856" ht="31.5" customHeight="1">
      <c r="A856" s="85">
        <v>855.0</v>
      </c>
      <c r="B856" s="85">
        <v>2.0</v>
      </c>
      <c r="C856" s="85">
        <v>1.0</v>
      </c>
      <c r="D856" s="85">
        <v>4.0</v>
      </c>
      <c r="E856" s="85">
        <v>1.0</v>
      </c>
      <c r="F856" s="85">
        <v>4.0</v>
      </c>
      <c r="G856" s="42" t="str">
        <f>ifna(VLookup(S856,Shiny!B:C, 2, 0),"")</f>
        <v/>
      </c>
      <c r="H856" s="154" t="s">
        <v>870</v>
      </c>
      <c r="I856" s="155">
        <v>703.0</v>
      </c>
      <c r="J856" s="156">
        <f>IFNA(VLOOKUP(S856,'Imported Index'!C:D,2,0),1)</f>
        <v>1</v>
      </c>
      <c r="K856" s="157"/>
      <c r="L856" s="157"/>
      <c r="M856" s="42"/>
      <c r="N856" s="42"/>
      <c r="O856" s="157">
        <f>ifna(VLookup(H856, SwSh!A:B, 2, 0),"")</f>
        <v>128</v>
      </c>
      <c r="P856" s="162"/>
      <c r="Q856" s="157" t="str">
        <f>ifna(VLookup(H856, PLA!A:C, 3, 0),"")</f>
        <v/>
      </c>
      <c r="R856" s="157" t="str">
        <f>ifna(VLookup(H856, Sv!A:B, 2, 0),"")</f>
        <v>K167</v>
      </c>
      <c r="S856" s="42" t="str">
        <f t="shared" si="2"/>
        <v>carbink</v>
      </c>
    </row>
    <row r="857" ht="31.5" customHeight="1">
      <c r="A857" s="146">
        <v>856.0</v>
      </c>
      <c r="B857" s="146">
        <v>2.0</v>
      </c>
      <c r="C857" s="146">
        <v>1.0</v>
      </c>
      <c r="D857" s="146">
        <v>5.0</v>
      </c>
      <c r="E857" s="146">
        <v>1.0</v>
      </c>
      <c r="F857" s="146">
        <v>5.0</v>
      </c>
      <c r="G857" s="147" t="str">
        <f>ifna(VLookup(S857,Shiny!B:C, 2, 0),"")</f>
        <v/>
      </c>
      <c r="H857" s="159" t="s">
        <v>871</v>
      </c>
      <c r="I857" s="160">
        <v>704.0</v>
      </c>
      <c r="J857" s="151">
        <f>IFNA(VLOOKUP(S857,'Imported Index'!C:D,2,0),1)</f>
        <v>1</v>
      </c>
      <c r="K857" s="151"/>
      <c r="L857" s="148"/>
      <c r="M857" s="147"/>
      <c r="N857" s="147"/>
      <c r="O857" s="148">
        <f>ifna(VLookup(H857, SwSh!A:B, 2, 0),"")</f>
        <v>60</v>
      </c>
      <c r="P857" s="152"/>
      <c r="Q857" s="148">
        <f>ifna(VLookup(H857, PLA!A:C, 3, 0),"")</f>
        <v>115</v>
      </c>
      <c r="R857" s="148">
        <f>ifna(VLookup(H857, Sv!A:B, 2, 0),"")</f>
        <v>172</v>
      </c>
      <c r="S857" s="147" t="str">
        <f t="shared" si="2"/>
        <v>goomy</v>
      </c>
    </row>
    <row r="858" ht="31.5" customHeight="1">
      <c r="A858" s="85">
        <v>857.0</v>
      </c>
      <c r="B858" s="85">
        <v>2.0</v>
      </c>
      <c r="C858" s="85">
        <v>1.0</v>
      </c>
      <c r="D858" s="85">
        <v>6.0</v>
      </c>
      <c r="E858" s="85">
        <v>1.0</v>
      </c>
      <c r="F858" s="85">
        <v>6.0</v>
      </c>
      <c r="G858" s="42" t="str">
        <f>ifna(VLookup(S858,Shiny!B:C, 2, 0),"")</f>
        <v/>
      </c>
      <c r="H858" s="154" t="s">
        <v>872</v>
      </c>
      <c r="I858" s="155">
        <v>705.0</v>
      </c>
      <c r="J858" s="156">
        <f>IFNA(VLOOKUP(S858,'Imported Index'!C:D,2,0),1)</f>
        <v>1</v>
      </c>
      <c r="K858" s="156"/>
      <c r="L858" s="157" t="s">
        <v>90</v>
      </c>
      <c r="M858" s="42"/>
      <c r="N858" s="42"/>
      <c r="O858" s="157">
        <f>ifna(VLookup(H858, SwSh!A:B, 2, 0),"")</f>
        <v>61</v>
      </c>
      <c r="P858" s="162"/>
      <c r="Q858" s="157">
        <f>ifna(VLookup(H858, PLA!A:C, 3, 0),"")</f>
        <v>116</v>
      </c>
      <c r="R858" s="157">
        <f>ifna(VLookup(H858, Sv!A:B, 2, 0),"")</f>
        <v>173</v>
      </c>
      <c r="S858" s="42" t="str">
        <f t="shared" si="2"/>
        <v>sliggoo</v>
      </c>
    </row>
    <row r="859" ht="31.5" customHeight="1">
      <c r="A859" s="146">
        <v>858.0</v>
      </c>
      <c r="B859" s="146">
        <v>2.0</v>
      </c>
      <c r="C859" s="146">
        <v>1.0</v>
      </c>
      <c r="D859" s="146">
        <v>7.0</v>
      </c>
      <c r="E859" s="146">
        <v>2.0</v>
      </c>
      <c r="F859" s="146">
        <v>1.0</v>
      </c>
      <c r="G859" s="147" t="str">
        <f>ifna(VLookup(S859,Shiny!B:C, 2, 0),"")</f>
        <v/>
      </c>
      <c r="H859" s="159" t="s">
        <v>872</v>
      </c>
      <c r="I859" s="160">
        <v>705.0</v>
      </c>
      <c r="J859" s="151">
        <f>IFNA(VLOOKUP(S859,'Imported Index'!C:D,2,0),1)</f>
        <v>1</v>
      </c>
      <c r="K859" s="151"/>
      <c r="L859" s="148" t="s">
        <v>132</v>
      </c>
      <c r="M859" s="146">
        <v>-1.0</v>
      </c>
      <c r="N859" s="147"/>
      <c r="O859" s="148"/>
      <c r="P859" s="152"/>
      <c r="Q859" s="148">
        <f>ifna(VLookup(H859, PLA!A:C, 3, 0),"")</f>
        <v>116</v>
      </c>
      <c r="R859" s="148">
        <f>ifna(VLookup(H859, Sv!A:B, 2, 0),"")</f>
        <v>173</v>
      </c>
      <c r="S859" s="147" t="str">
        <f t="shared" si="2"/>
        <v>sliggoo-1</v>
      </c>
    </row>
    <row r="860" ht="31.5" customHeight="1">
      <c r="A860" s="85">
        <v>859.0</v>
      </c>
      <c r="B860" s="85">
        <v>2.0</v>
      </c>
      <c r="C860" s="85">
        <v>1.0</v>
      </c>
      <c r="D860" s="85">
        <v>8.0</v>
      </c>
      <c r="E860" s="85">
        <v>2.0</v>
      </c>
      <c r="F860" s="85">
        <v>2.0</v>
      </c>
      <c r="G860" s="42" t="str">
        <f>ifna(VLookup(S860,Shiny!B:C, 2, 0),"")</f>
        <v/>
      </c>
      <c r="H860" s="154" t="s">
        <v>873</v>
      </c>
      <c r="I860" s="155">
        <v>706.0</v>
      </c>
      <c r="J860" s="156">
        <f>IFNA(VLOOKUP(S860,'Imported Index'!C:D,2,0),1)</f>
        <v>1</v>
      </c>
      <c r="K860" s="156"/>
      <c r="L860" s="157" t="s">
        <v>90</v>
      </c>
      <c r="M860" s="42"/>
      <c r="N860" s="42"/>
      <c r="O860" s="157">
        <f>ifna(VLookup(H860, SwSh!A:B, 2, 0),"")</f>
        <v>62</v>
      </c>
      <c r="P860" s="162"/>
      <c r="Q860" s="157">
        <f>ifna(VLookup(H860, PLA!A:C, 3, 0),"")</f>
        <v>117</v>
      </c>
      <c r="R860" s="157">
        <f>ifna(VLookup(H860, Sv!A:B, 2, 0),"")</f>
        <v>174</v>
      </c>
      <c r="S860" s="42" t="str">
        <f t="shared" si="2"/>
        <v>goodra</v>
      </c>
    </row>
    <row r="861" ht="31.5" customHeight="1">
      <c r="A861" s="146">
        <v>860.0</v>
      </c>
      <c r="B861" s="146">
        <v>2.0</v>
      </c>
      <c r="C861" s="146">
        <v>1.0</v>
      </c>
      <c r="D861" s="146">
        <v>9.0</v>
      </c>
      <c r="E861" s="146">
        <v>2.0</v>
      </c>
      <c r="F861" s="146">
        <v>3.0</v>
      </c>
      <c r="G861" s="147" t="str">
        <f>ifna(VLookup(S861,Shiny!B:C, 2, 0),"")</f>
        <v/>
      </c>
      <c r="H861" s="159" t="s">
        <v>873</v>
      </c>
      <c r="I861" s="160">
        <v>706.0</v>
      </c>
      <c r="J861" s="151">
        <f>IFNA(VLOOKUP(S861,'Imported Index'!C:D,2,0),1)</f>
        <v>1</v>
      </c>
      <c r="K861" s="151"/>
      <c r="L861" s="148" t="s">
        <v>132</v>
      </c>
      <c r="M861" s="146">
        <v>-1.0</v>
      </c>
      <c r="N861" s="147"/>
      <c r="O861" s="148"/>
      <c r="P861" s="152"/>
      <c r="Q861" s="148">
        <f>ifna(VLookup(H861, PLA!A:C, 3, 0),"")</f>
        <v>117</v>
      </c>
      <c r="R861" s="148">
        <f>ifna(VLookup(H861, Sv!A:B, 2, 0),"")</f>
        <v>174</v>
      </c>
      <c r="S861" s="147" t="str">
        <f t="shared" si="2"/>
        <v>goodra-1</v>
      </c>
    </row>
    <row r="862" ht="31.5" customHeight="1">
      <c r="A862" s="85">
        <v>861.0</v>
      </c>
      <c r="B862" s="85">
        <v>2.0</v>
      </c>
      <c r="C862" s="85">
        <v>1.0</v>
      </c>
      <c r="D862" s="85">
        <v>10.0</v>
      </c>
      <c r="E862" s="85">
        <v>2.0</v>
      </c>
      <c r="F862" s="85">
        <v>4.0</v>
      </c>
      <c r="G862" s="42" t="str">
        <f>ifna(VLookup(S862,Shiny!B:C, 2, 0),"")</f>
        <v/>
      </c>
      <c r="H862" s="154" t="s">
        <v>874</v>
      </c>
      <c r="I862" s="155">
        <v>707.0</v>
      </c>
      <c r="J862" s="156">
        <f>IFNA(VLOOKUP(S862,'Imported Index'!C:D,2,0),1)</f>
        <v>1</v>
      </c>
      <c r="K862" s="156"/>
      <c r="L862" s="157"/>
      <c r="M862" s="42"/>
      <c r="N862" s="42"/>
      <c r="O862" s="157">
        <f>ifna(VLookup(H862, SwSh!A:B, 2, 0),"")</f>
        <v>28</v>
      </c>
      <c r="P862" s="162"/>
      <c r="Q862" s="157" t="str">
        <f>ifna(VLookup(H862, PLA!A:C, 3, 0),"")</f>
        <v/>
      </c>
      <c r="R862" s="157">
        <f>ifna(VLookup(H862, Sv!A:B, 2, 0),"")</f>
        <v>240</v>
      </c>
      <c r="S862" s="42" t="str">
        <f t="shared" si="2"/>
        <v>klefki</v>
      </c>
    </row>
    <row r="863" ht="31.5" customHeight="1">
      <c r="A863" s="146">
        <v>862.0</v>
      </c>
      <c r="B863" s="146">
        <v>2.0</v>
      </c>
      <c r="C863" s="146">
        <v>1.0</v>
      </c>
      <c r="D863" s="146">
        <v>11.0</v>
      </c>
      <c r="E863" s="146">
        <v>2.0</v>
      </c>
      <c r="F863" s="146">
        <v>5.0</v>
      </c>
      <c r="G863" s="147" t="str">
        <f>ifna(VLookup(S863,Shiny!B:C, 2, 0),"")</f>
        <v/>
      </c>
      <c r="H863" s="159" t="s">
        <v>875</v>
      </c>
      <c r="I863" s="160">
        <v>708.0</v>
      </c>
      <c r="J863" s="151">
        <f>IFNA(VLOOKUP(S863,'Imported Index'!C:D,2,0),1)</f>
        <v>1</v>
      </c>
      <c r="K863" s="148"/>
      <c r="L863" s="148"/>
      <c r="M863" s="147"/>
      <c r="N863" s="147"/>
      <c r="O863" s="148">
        <f>ifna(VLookup(H863, SwSh!A:B, 2, 0),"")</f>
        <v>33</v>
      </c>
      <c r="P863" s="152"/>
      <c r="Q863" s="148" t="str">
        <f>ifna(VLookup(H863, PLA!A:C, 3, 0),"")</f>
        <v/>
      </c>
      <c r="R863" s="148" t="str">
        <f>ifna(VLookup(H863, Sv!A:B, 2, 0),"")</f>
        <v>K068</v>
      </c>
      <c r="S863" s="147" t="str">
        <f t="shared" si="2"/>
        <v>phantump</v>
      </c>
    </row>
    <row r="864" ht="31.5" customHeight="1">
      <c r="A864" s="85">
        <v>863.0</v>
      </c>
      <c r="B864" s="85">
        <v>2.0</v>
      </c>
      <c r="C864" s="85">
        <v>1.0</v>
      </c>
      <c r="D864" s="85">
        <v>12.0</v>
      </c>
      <c r="E864" s="85">
        <v>2.0</v>
      </c>
      <c r="F864" s="85">
        <v>6.0</v>
      </c>
      <c r="G864" s="42" t="str">
        <f>ifna(VLookup(S864,Shiny!B:C, 2, 0),"")</f>
        <v/>
      </c>
      <c r="H864" s="154" t="s">
        <v>876</v>
      </c>
      <c r="I864" s="155">
        <v>709.0</v>
      </c>
      <c r="J864" s="156">
        <f>IFNA(VLOOKUP(S864,'Imported Index'!C:D,2,0),1)</f>
        <v>1</v>
      </c>
      <c r="K864" s="157"/>
      <c r="L864" s="157"/>
      <c r="M864" s="42"/>
      <c r="N864" s="42"/>
      <c r="O864" s="157">
        <f>ifna(VLookup(H864, SwSh!A:B, 2, 0),"")</f>
        <v>34</v>
      </c>
      <c r="P864" s="162"/>
      <c r="Q864" s="157" t="str">
        <f>ifna(VLookup(H864, PLA!A:C, 3, 0),"")</f>
        <v/>
      </c>
      <c r="R864" s="157" t="str">
        <f>ifna(VLookup(H864, Sv!A:B, 2, 0),"")</f>
        <v>K069</v>
      </c>
      <c r="S864" s="42" t="str">
        <f t="shared" si="2"/>
        <v>trevenant</v>
      </c>
    </row>
    <row r="865" ht="31.5" customHeight="1">
      <c r="A865" s="146">
        <v>864.0</v>
      </c>
      <c r="B865" s="146">
        <v>2.0</v>
      </c>
      <c r="C865" s="146">
        <v>1.0</v>
      </c>
      <c r="D865" s="146">
        <v>13.0</v>
      </c>
      <c r="E865" s="146">
        <v>3.0</v>
      </c>
      <c r="F865" s="146">
        <v>1.0</v>
      </c>
      <c r="G865" s="147" t="str">
        <f>ifna(VLookup(S865,Shiny!B:C, 2, 0),"")</f>
        <v/>
      </c>
      <c r="H865" s="159" t="s">
        <v>877</v>
      </c>
      <c r="I865" s="160">
        <v>710.0</v>
      </c>
      <c r="J865" s="151">
        <f>IFNA(VLOOKUP(S865,'Imported Index'!C:D,2,0),1)</f>
        <v>1</v>
      </c>
      <c r="K865" s="148"/>
      <c r="L865" s="168" t="s">
        <v>878</v>
      </c>
      <c r="M865" s="147"/>
      <c r="N865" s="147"/>
      <c r="O865" s="148">
        <f>ifna(VLookup(H865, SwSh!A:B, 2, 0),"")</f>
        <v>191</v>
      </c>
      <c r="P865" s="152"/>
      <c r="Q865" s="148" t="str">
        <f>ifna(VLookup(H865, PLA!A:C, 3, 0),"")</f>
        <v/>
      </c>
      <c r="R865" s="148" t="str">
        <f>ifna(VLookup(H865, Sv!A:B, 2, 0),"")</f>
        <v/>
      </c>
      <c r="S865" s="147" t="str">
        <f t="shared" si="2"/>
        <v>pumpkaboo</v>
      </c>
    </row>
    <row r="866" ht="31.5" customHeight="1">
      <c r="A866" s="85">
        <v>865.0</v>
      </c>
      <c r="B866" s="85">
        <v>2.0</v>
      </c>
      <c r="C866" s="85">
        <v>1.0</v>
      </c>
      <c r="D866" s="85">
        <v>14.0</v>
      </c>
      <c r="E866" s="85">
        <v>3.0</v>
      </c>
      <c r="F866" s="85">
        <v>2.0</v>
      </c>
      <c r="G866" s="42" t="str">
        <f>ifna(VLookup(S866,Shiny!B:C, 2, 0),"")</f>
        <v/>
      </c>
      <c r="H866" s="154" t="s">
        <v>877</v>
      </c>
      <c r="I866" s="155">
        <v>710.0</v>
      </c>
      <c r="J866" s="156">
        <f>IFNA(VLOOKUP(S866,'Imported Index'!C:D,2,0),1)</f>
        <v>1</v>
      </c>
      <c r="K866" s="157"/>
      <c r="L866" s="81" t="s">
        <v>879</v>
      </c>
      <c r="M866" s="87">
        <v>-1.0</v>
      </c>
      <c r="N866" s="42"/>
      <c r="O866" s="157">
        <f>ifna(VLookup(H866, SwSh!A:B, 2, 0),"")</f>
        <v>191</v>
      </c>
      <c r="P866" s="162"/>
      <c r="Q866" s="157" t="str">
        <f>ifna(VLookup(H866, PLA!A:C, 3, 0),"")</f>
        <v/>
      </c>
      <c r="R866" s="157" t="str">
        <f>ifna(VLookup(H866, Sv!A:B, 2, 0),"")</f>
        <v/>
      </c>
      <c r="S866" s="42" t="str">
        <f t="shared" si="2"/>
        <v>pumpkaboo-1</v>
      </c>
    </row>
    <row r="867" ht="31.5" customHeight="1">
      <c r="A867" s="146">
        <v>866.0</v>
      </c>
      <c r="B867" s="146">
        <v>2.0</v>
      </c>
      <c r="C867" s="146">
        <v>1.0</v>
      </c>
      <c r="D867" s="146">
        <v>15.0</v>
      </c>
      <c r="E867" s="146">
        <v>3.0</v>
      </c>
      <c r="F867" s="146">
        <v>3.0</v>
      </c>
      <c r="G867" s="147" t="str">
        <f>ifna(VLookup(S867,Shiny!B:C, 2, 0),"")</f>
        <v/>
      </c>
      <c r="H867" s="159" t="s">
        <v>877</v>
      </c>
      <c r="I867" s="160">
        <v>710.0</v>
      </c>
      <c r="J867" s="151">
        <f>IFNA(VLOOKUP(S867,'Imported Index'!C:D,2,0),1)</f>
        <v>1</v>
      </c>
      <c r="K867" s="148"/>
      <c r="L867" s="168" t="s">
        <v>880</v>
      </c>
      <c r="M867" s="145">
        <v>-2.0</v>
      </c>
      <c r="N867" s="147"/>
      <c r="O867" s="148">
        <f>ifna(VLookup(H867, SwSh!A:B, 2, 0),"")</f>
        <v>191</v>
      </c>
      <c r="P867" s="152"/>
      <c r="Q867" s="148" t="str">
        <f>ifna(VLookup(H867, PLA!A:C, 3, 0),"")</f>
        <v/>
      </c>
      <c r="R867" s="148" t="str">
        <f>ifna(VLookup(H867, Sv!A:B, 2, 0),"")</f>
        <v/>
      </c>
      <c r="S867" s="147" t="str">
        <f t="shared" si="2"/>
        <v>pumpkaboo-2</v>
      </c>
    </row>
    <row r="868" ht="31.5" customHeight="1">
      <c r="A868" s="85">
        <v>867.0</v>
      </c>
      <c r="B868" s="85">
        <v>2.0</v>
      </c>
      <c r="C868" s="85">
        <v>1.0</v>
      </c>
      <c r="D868" s="85">
        <v>16.0</v>
      </c>
      <c r="E868" s="85">
        <v>3.0</v>
      </c>
      <c r="F868" s="85">
        <v>4.0</v>
      </c>
      <c r="G868" s="42" t="str">
        <f>ifna(VLookup(S868,Shiny!B:C, 2, 0),"")</f>
        <v/>
      </c>
      <c r="H868" s="154" t="s">
        <v>877</v>
      </c>
      <c r="I868" s="155">
        <v>710.0</v>
      </c>
      <c r="J868" s="156">
        <f>IFNA(VLOOKUP(S868,'Imported Index'!C:D,2,0),1)</f>
        <v>1</v>
      </c>
      <c r="K868" s="157"/>
      <c r="L868" s="81" t="s">
        <v>881</v>
      </c>
      <c r="M868" s="87">
        <v>-3.0</v>
      </c>
      <c r="N868" s="42"/>
      <c r="O868" s="157">
        <f>ifna(VLookup(H868, SwSh!A:B, 2, 0),"")</f>
        <v>191</v>
      </c>
      <c r="P868" s="162"/>
      <c r="Q868" s="157" t="str">
        <f>ifna(VLookup(H868, PLA!A:C, 3, 0),"")</f>
        <v/>
      </c>
      <c r="R868" s="157" t="str">
        <f>ifna(VLookup(H868, Sv!A:B, 2, 0),"")</f>
        <v/>
      </c>
      <c r="S868" s="42" t="str">
        <f t="shared" si="2"/>
        <v>pumpkaboo-3</v>
      </c>
    </row>
    <row r="869" ht="31.5" customHeight="1">
      <c r="A869" s="146">
        <v>868.0</v>
      </c>
      <c r="B869" s="146">
        <v>2.0</v>
      </c>
      <c r="C869" s="146">
        <v>1.0</v>
      </c>
      <c r="D869" s="146">
        <v>17.0</v>
      </c>
      <c r="E869" s="146">
        <v>3.0</v>
      </c>
      <c r="F869" s="146">
        <v>5.0</v>
      </c>
      <c r="G869" s="147" t="str">
        <f>ifna(VLookup(S869,Shiny!B:C, 2, 0),"")</f>
        <v/>
      </c>
      <c r="H869" s="159" t="s">
        <v>882</v>
      </c>
      <c r="I869" s="160">
        <v>711.0</v>
      </c>
      <c r="J869" s="151">
        <f>IFNA(VLOOKUP(S869,'Imported Index'!C:D,2,0),1)</f>
        <v>1</v>
      </c>
      <c r="K869" s="148"/>
      <c r="L869" s="168" t="s">
        <v>878</v>
      </c>
      <c r="M869" s="147"/>
      <c r="N869" s="147"/>
      <c r="O869" s="148">
        <f>ifna(VLookup(H869, SwSh!A:B, 2, 0),"")</f>
        <v>192</v>
      </c>
      <c r="P869" s="152"/>
      <c r="Q869" s="148" t="str">
        <f>ifna(VLookup(H869, PLA!A:C, 3, 0),"")</f>
        <v/>
      </c>
      <c r="R869" s="148" t="str">
        <f>ifna(VLookup(H869, Sv!A:B, 2, 0),"")</f>
        <v/>
      </c>
      <c r="S869" s="147" t="str">
        <f t="shared" si="2"/>
        <v>gourgeist</v>
      </c>
    </row>
    <row r="870" ht="31.5" customHeight="1">
      <c r="A870" s="85">
        <v>869.0</v>
      </c>
      <c r="B870" s="85">
        <v>2.0</v>
      </c>
      <c r="C870" s="85">
        <v>1.0</v>
      </c>
      <c r="D870" s="85">
        <v>18.0</v>
      </c>
      <c r="E870" s="85">
        <v>3.0</v>
      </c>
      <c r="F870" s="85">
        <v>6.0</v>
      </c>
      <c r="G870" s="42" t="str">
        <f>ifna(VLookup(S870,Shiny!B:C, 2, 0),"")</f>
        <v/>
      </c>
      <c r="H870" s="154" t="s">
        <v>882</v>
      </c>
      <c r="I870" s="155">
        <v>711.0</v>
      </c>
      <c r="J870" s="156">
        <f>IFNA(VLOOKUP(S870,'Imported Index'!C:D,2,0),1)</f>
        <v>1</v>
      </c>
      <c r="K870" s="157"/>
      <c r="L870" s="81" t="s">
        <v>879</v>
      </c>
      <c r="M870" s="87">
        <v>-1.0</v>
      </c>
      <c r="N870" s="42"/>
      <c r="O870" s="157">
        <f>ifna(VLookup(H870, SwSh!A:B, 2, 0),"")</f>
        <v>192</v>
      </c>
      <c r="P870" s="162"/>
      <c r="Q870" s="157" t="str">
        <f>ifna(VLookup(H870, PLA!A:C, 3, 0),"")</f>
        <v/>
      </c>
      <c r="R870" s="157" t="str">
        <f>ifna(VLookup(H870, Sv!A:B, 2, 0),"")</f>
        <v/>
      </c>
      <c r="S870" s="42" t="str">
        <f t="shared" si="2"/>
        <v>gourgeist-1</v>
      </c>
    </row>
    <row r="871" ht="31.5" customHeight="1">
      <c r="A871" s="146">
        <v>870.0</v>
      </c>
      <c r="B871" s="146">
        <v>2.0</v>
      </c>
      <c r="C871" s="146">
        <v>1.0</v>
      </c>
      <c r="D871" s="146">
        <v>19.0</v>
      </c>
      <c r="E871" s="146">
        <v>4.0</v>
      </c>
      <c r="F871" s="146">
        <v>1.0</v>
      </c>
      <c r="G871" s="147" t="str">
        <f>ifna(VLookup(S871,Shiny!B:C, 2, 0),"")</f>
        <v/>
      </c>
      <c r="H871" s="159" t="s">
        <v>882</v>
      </c>
      <c r="I871" s="160">
        <v>711.0</v>
      </c>
      <c r="J871" s="151">
        <f>IFNA(VLOOKUP(S871,'Imported Index'!C:D,2,0),1)</f>
        <v>1</v>
      </c>
      <c r="K871" s="148"/>
      <c r="L871" s="168" t="s">
        <v>880</v>
      </c>
      <c r="M871" s="145">
        <v>-2.0</v>
      </c>
      <c r="N871" s="147"/>
      <c r="O871" s="148">
        <f>ifna(VLookup(H871, SwSh!A:B, 2, 0),"")</f>
        <v>192</v>
      </c>
      <c r="P871" s="152"/>
      <c r="Q871" s="148" t="str">
        <f>ifna(VLookup(H871, PLA!A:C, 3, 0),"")</f>
        <v/>
      </c>
      <c r="R871" s="148" t="str">
        <f>ifna(VLookup(H871, Sv!A:B, 2, 0),"")</f>
        <v/>
      </c>
      <c r="S871" s="147" t="str">
        <f t="shared" si="2"/>
        <v>gourgeist-2</v>
      </c>
    </row>
    <row r="872" ht="31.5" customHeight="1">
      <c r="A872" s="85">
        <v>871.0</v>
      </c>
      <c r="B872" s="85">
        <v>2.0</v>
      </c>
      <c r="C872" s="85">
        <v>1.0</v>
      </c>
      <c r="D872" s="85">
        <v>20.0</v>
      </c>
      <c r="E872" s="85">
        <v>4.0</v>
      </c>
      <c r="F872" s="85">
        <v>2.0</v>
      </c>
      <c r="G872" s="42" t="str">
        <f>ifna(VLookup(S872,Shiny!B:C, 2, 0),"")</f>
        <v/>
      </c>
      <c r="H872" s="154" t="s">
        <v>882</v>
      </c>
      <c r="I872" s="155">
        <v>711.0</v>
      </c>
      <c r="J872" s="156">
        <f>IFNA(VLOOKUP(S872,'Imported Index'!C:D,2,0),1)</f>
        <v>1</v>
      </c>
      <c r="K872" s="156"/>
      <c r="L872" s="81" t="s">
        <v>881</v>
      </c>
      <c r="M872" s="87">
        <v>-3.0</v>
      </c>
      <c r="N872" s="42"/>
      <c r="O872" s="157">
        <f>ifna(VLookup(H872, SwSh!A:B, 2, 0),"")</f>
        <v>192</v>
      </c>
      <c r="P872" s="162"/>
      <c r="Q872" s="157" t="str">
        <f>ifna(VLookup(H872, PLA!A:C, 3, 0),"")</f>
        <v/>
      </c>
      <c r="R872" s="157" t="str">
        <f>ifna(VLookup(H872, Sv!A:B, 2, 0),"")</f>
        <v/>
      </c>
      <c r="S872" s="42" t="str">
        <f t="shared" si="2"/>
        <v>gourgeist-3</v>
      </c>
    </row>
    <row r="873" ht="31.5" customHeight="1">
      <c r="A873" s="146">
        <v>872.0</v>
      </c>
      <c r="B873" s="146">
        <v>2.0</v>
      </c>
      <c r="C873" s="146">
        <v>1.0</v>
      </c>
      <c r="D873" s="146">
        <v>21.0</v>
      </c>
      <c r="E873" s="146">
        <v>4.0</v>
      </c>
      <c r="F873" s="146">
        <v>3.0</v>
      </c>
      <c r="G873" s="147" t="str">
        <f>ifna(VLookup(S873,Shiny!B:C, 2, 0),"")</f>
        <v/>
      </c>
      <c r="H873" s="159" t="s">
        <v>883</v>
      </c>
      <c r="I873" s="160">
        <v>712.0</v>
      </c>
      <c r="J873" s="151">
        <f>IFNA(VLOOKUP(S873,'Imported Index'!C:D,2,0),1)</f>
        <v>1</v>
      </c>
      <c r="K873" s="151"/>
      <c r="L873" s="148"/>
      <c r="M873" s="147"/>
      <c r="N873" s="147"/>
      <c r="O873" s="148">
        <f>ifna(VLookup(H873, SwSh!A:B, 2, 0),"")</f>
        <v>142</v>
      </c>
      <c r="P873" s="152"/>
      <c r="Q873" s="148">
        <f>ifna(VLookup(H873, PLA!A:C, 3, 0),"")</f>
        <v>215</v>
      </c>
      <c r="R873" s="148">
        <f>ifna(VLookup(H873, Sv!A:B, 2, 0),"")</f>
        <v>363</v>
      </c>
      <c r="S873" s="147" t="str">
        <f t="shared" si="2"/>
        <v>bergmite</v>
      </c>
    </row>
    <row r="874" ht="31.5" customHeight="1">
      <c r="A874" s="85">
        <v>873.0</v>
      </c>
      <c r="B874" s="85">
        <v>2.0</v>
      </c>
      <c r="C874" s="85">
        <v>1.0</v>
      </c>
      <c r="D874" s="85">
        <v>22.0</v>
      </c>
      <c r="E874" s="85">
        <v>4.0</v>
      </c>
      <c r="F874" s="85">
        <v>4.0</v>
      </c>
      <c r="G874" s="42" t="str">
        <f>ifna(VLookup(S874,Shiny!B:C, 2, 0),"")</f>
        <v/>
      </c>
      <c r="H874" s="154" t="s">
        <v>884</v>
      </c>
      <c r="I874" s="155">
        <v>713.0</v>
      </c>
      <c r="J874" s="156">
        <f>IFNA(VLOOKUP(S874,'Imported Index'!C:D,2,0),1)</f>
        <v>1</v>
      </c>
      <c r="K874" s="156"/>
      <c r="L874" s="157" t="s">
        <v>90</v>
      </c>
      <c r="M874" s="42"/>
      <c r="N874" s="42"/>
      <c r="O874" s="157">
        <f>ifna(VLookup(H874, SwSh!A:B, 2, 0),"")</f>
        <v>143</v>
      </c>
      <c r="P874" s="162"/>
      <c r="Q874" s="157">
        <f>ifna(VLookup(H874, PLA!A:C, 3, 0),"")</f>
        <v>216</v>
      </c>
      <c r="R874" s="157">
        <f>ifna(VLookup(H874, Sv!A:B, 2, 0),"")</f>
        <v>364</v>
      </c>
      <c r="S874" s="42" t="str">
        <f t="shared" si="2"/>
        <v>avalugg</v>
      </c>
    </row>
    <row r="875" ht="31.5" customHeight="1">
      <c r="A875" s="146">
        <v>874.0</v>
      </c>
      <c r="B875" s="146">
        <v>2.0</v>
      </c>
      <c r="C875" s="146">
        <v>1.0</v>
      </c>
      <c r="D875" s="146">
        <v>23.0</v>
      </c>
      <c r="E875" s="146">
        <v>4.0</v>
      </c>
      <c r="F875" s="146">
        <v>5.0</v>
      </c>
      <c r="G875" s="147" t="str">
        <f>ifna(VLookup(S875,Shiny!B:C, 2, 0),"")</f>
        <v/>
      </c>
      <c r="H875" s="159" t="s">
        <v>884</v>
      </c>
      <c r="I875" s="160">
        <v>713.0</v>
      </c>
      <c r="J875" s="151">
        <f>IFNA(VLOOKUP(S875,'Imported Index'!C:D,2,0),1)</f>
        <v>1</v>
      </c>
      <c r="K875" s="151"/>
      <c r="L875" s="148" t="s">
        <v>132</v>
      </c>
      <c r="M875" s="146">
        <v>-1.0</v>
      </c>
      <c r="N875" s="147"/>
      <c r="O875" s="148"/>
      <c r="P875" s="152"/>
      <c r="Q875" s="148">
        <f>ifna(VLookup(H875, PLA!A:C, 3, 0),"")</f>
        <v>216</v>
      </c>
      <c r="R875" s="148">
        <f>ifna(VLookup(H875, Sv!A:B, 2, 0),"")</f>
        <v>364</v>
      </c>
      <c r="S875" s="147" t="str">
        <f t="shared" si="2"/>
        <v>avalugg-1</v>
      </c>
    </row>
    <row r="876" ht="31.5" customHeight="1">
      <c r="A876" s="85">
        <v>875.0</v>
      </c>
      <c r="B876" s="85">
        <v>2.0</v>
      </c>
      <c r="C876" s="85">
        <v>1.0</v>
      </c>
      <c r="D876" s="85">
        <v>24.0</v>
      </c>
      <c r="E876" s="85">
        <v>4.0</v>
      </c>
      <c r="F876" s="85">
        <v>6.0</v>
      </c>
      <c r="G876" s="42" t="str">
        <f>ifna(VLookup(S876,Shiny!B:C, 2, 0),"")</f>
        <v/>
      </c>
      <c r="H876" s="154" t="s">
        <v>885</v>
      </c>
      <c r="I876" s="155">
        <v>714.0</v>
      </c>
      <c r="J876" s="156">
        <f>IFNA(VLOOKUP(S876,'Imported Index'!C:D,2,0),1)</f>
        <v>1</v>
      </c>
      <c r="K876" s="156"/>
      <c r="L876" s="157"/>
      <c r="M876" s="42"/>
      <c r="N876" s="42"/>
      <c r="O876" s="157">
        <f>ifna(VLookup(H876, SwSh!A:B, 2, 0),"")</f>
        <v>176</v>
      </c>
      <c r="P876" s="162"/>
      <c r="Q876" s="157" t="str">
        <f>ifna(VLookup(H876, PLA!A:C, 3, 0),"")</f>
        <v/>
      </c>
      <c r="R876" s="157">
        <f>ifna(VLookup(H876, Sv!A:B, 2, 0),"")</f>
        <v>303</v>
      </c>
      <c r="S876" s="42" t="str">
        <f t="shared" si="2"/>
        <v>noibat</v>
      </c>
    </row>
    <row r="877" ht="31.5" customHeight="1">
      <c r="A877" s="146">
        <v>876.0</v>
      </c>
      <c r="B877" s="146">
        <v>2.0</v>
      </c>
      <c r="C877" s="146">
        <v>1.0</v>
      </c>
      <c r="D877" s="146">
        <v>25.0</v>
      </c>
      <c r="E877" s="146">
        <v>5.0</v>
      </c>
      <c r="F877" s="146">
        <v>1.0</v>
      </c>
      <c r="G877" s="147" t="str">
        <f>ifna(VLookup(S877,Shiny!B:C, 2, 0),"")</f>
        <v/>
      </c>
      <c r="H877" s="159" t="s">
        <v>886</v>
      </c>
      <c r="I877" s="160">
        <v>715.0</v>
      </c>
      <c r="J877" s="151">
        <f>IFNA(VLOOKUP(S877,'Imported Index'!C:D,2,0),1)</f>
        <v>1</v>
      </c>
      <c r="K877" s="151"/>
      <c r="L877" s="148"/>
      <c r="M877" s="147"/>
      <c r="N877" s="147"/>
      <c r="O877" s="148">
        <f>ifna(VLookup(H877, SwSh!A:B, 2, 0),"")</f>
        <v>177</v>
      </c>
      <c r="P877" s="152"/>
      <c r="Q877" s="148" t="str">
        <f>ifna(VLookup(H877, PLA!A:C, 3, 0),"")</f>
        <v/>
      </c>
      <c r="R877" s="148">
        <f>ifna(VLookup(H877, Sv!A:B, 2, 0),"")</f>
        <v>304</v>
      </c>
      <c r="S877" s="147" t="str">
        <f t="shared" si="2"/>
        <v>noivern</v>
      </c>
    </row>
    <row r="878" ht="31.5" customHeight="1">
      <c r="A878" s="85">
        <v>877.0</v>
      </c>
      <c r="B878" s="85">
        <v>2.0</v>
      </c>
      <c r="C878" s="85">
        <v>1.0</v>
      </c>
      <c r="D878" s="85">
        <v>26.0</v>
      </c>
      <c r="E878" s="85">
        <v>5.0</v>
      </c>
      <c r="F878" s="85">
        <v>2.0</v>
      </c>
      <c r="G878" s="42" t="str">
        <f>ifna(VLookup(S878,Shiny!B:C, 2, 0),"")</f>
        <v/>
      </c>
      <c r="H878" s="154" t="s">
        <v>887</v>
      </c>
      <c r="I878" s="155">
        <v>716.0</v>
      </c>
      <c r="J878" s="156">
        <f>IFNA(VLOOKUP(S878,'Imported Index'!C:D,2,0),1)</f>
        <v>1</v>
      </c>
      <c r="K878" s="157"/>
      <c r="L878" s="157"/>
      <c r="M878" s="42"/>
      <c r="N878" s="42"/>
      <c r="O878" s="157">
        <f>ifna(VLookup(H878, SwSh!A:B, 2, 0),"")</f>
        <v>716</v>
      </c>
      <c r="P878" s="162"/>
      <c r="Q878" s="157" t="str">
        <f>ifna(VLookup(H878, PLA!A:C, 3, 0),"")</f>
        <v/>
      </c>
      <c r="R878" s="157" t="str">
        <f>ifna(VLookup(H878, Sv!A:B, 2, 0),"")</f>
        <v/>
      </c>
      <c r="S878" s="42" t="str">
        <f t="shared" si="2"/>
        <v>xerneas</v>
      </c>
    </row>
    <row r="879" ht="31.5" customHeight="1">
      <c r="A879" s="146">
        <v>878.0</v>
      </c>
      <c r="B879" s="146">
        <v>2.0</v>
      </c>
      <c r="C879" s="146">
        <v>1.0</v>
      </c>
      <c r="D879" s="146">
        <v>27.0</v>
      </c>
      <c r="E879" s="146">
        <v>5.0</v>
      </c>
      <c r="F879" s="146">
        <v>3.0</v>
      </c>
      <c r="G879" s="147" t="str">
        <f>ifna(VLookup(S879,Shiny!B:C, 2, 0),"")</f>
        <v/>
      </c>
      <c r="H879" s="159" t="s">
        <v>888</v>
      </c>
      <c r="I879" s="160">
        <v>717.0</v>
      </c>
      <c r="J879" s="151">
        <f>IFNA(VLOOKUP(S879,'Imported Index'!C:D,2,0),1)</f>
        <v>1</v>
      </c>
      <c r="K879" s="148"/>
      <c r="L879" s="148"/>
      <c r="M879" s="147"/>
      <c r="N879" s="147"/>
      <c r="O879" s="148">
        <f>ifna(VLookup(H879, SwSh!A:B, 2, 0),"")</f>
        <v>717</v>
      </c>
      <c r="P879" s="152"/>
      <c r="Q879" s="148" t="str">
        <f>ifna(VLookup(H879, PLA!A:C, 3, 0),"")</f>
        <v/>
      </c>
      <c r="R879" s="148" t="str">
        <f>ifna(VLookup(H879, Sv!A:B, 2, 0),"")</f>
        <v/>
      </c>
      <c r="S879" s="147" t="str">
        <f t="shared" si="2"/>
        <v>yveltal</v>
      </c>
    </row>
    <row r="880" ht="31.5" customHeight="1">
      <c r="A880" s="85">
        <v>879.0</v>
      </c>
      <c r="B880" s="85">
        <v>2.0</v>
      </c>
      <c r="C880" s="85">
        <v>1.0</v>
      </c>
      <c r="D880" s="85">
        <v>28.0</v>
      </c>
      <c r="E880" s="85">
        <v>5.0</v>
      </c>
      <c r="F880" s="85">
        <v>4.0</v>
      </c>
      <c r="G880" s="42" t="str">
        <f>ifna(VLookup(S880,Shiny!B:C, 2, 0),"")</f>
        <v/>
      </c>
      <c r="H880" s="154" t="s">
        <v>889</v>
      </c>
      <c r="I880" s="155">
        <v>718.0</v>
      </c>
      <c r="J880" s="156">
        <f>IFNA(VLOOKUP(S880,'Imported Index'!C:D,2,0),1)</f>
        <v>1</v>
      </c>
      <c r="K880" s="169"/>
      <c r="L880" s="92">
        <v>0.5</v>
      </c>
      <c r="M880" s="85"/>
      <c r="N880" s="169"/>
      <c r="O880" s="157">
        <f>ifna(VLookup(H880, SwSh!A:B, 2, 0),"")</f>
        <v>718</v>
      </c>
      <c r="P880" s="162"/>
      <c r="Q880" s="157" t="str">
        <f>ifna(VLookup(H880, PLA!A:C, 3, 0),"")</f>
        <v/>
      </c>
      <c r="R880" s="157" t="str">
        <f>ifna(VLookup(H880, Sv!A:B, 2, 0),"")</f>
        <v/>
      </c>
      <c r="S880" s="42" t="str">
        <f t="shared" si="2"/>
        <v>zygarde</v>
      </c>
    </row>
    <row r="881" ht="31.5" customHeight="1">
      <c r="A881" s="146">
        <v>880.0</v>
      </c>
      <c r="B881" s="146">
        <v>2.0</v>
      </c>
      <c r="C881" s="146">
        <v>1.0</v>
      </c>
      <c r="D881" s="146">
        <v>29.0</v>
      </c>
      <c r="E881" s="146">
        <v>5.0</v>
      </c>
      <c r="F881" s="146">
        <v>5.0</v>
      </c>
      <c r="G881" s="147" t="str">
        <f>ifna(VLookup(S881,Shiny!B:C, 2, 0),"")</f>
        <v/>
      </c>
      <c r="H881" s="159" t="s">
        <v>889</v>
      </c>
      <c r="I881" s="160">
        <v>718.0</v>
      </c>
      <c r="J881" s="151">
        <f>IFNA(VLOOKUP(S881,'Imported Index'!C:D,2,0),1)</f>
        <v>1</v>
      </c>
      <c r="K881" s="170"/>
      <c r="L881" s="92">
        <v>0.1</v>
      </c>
      <c r="M881" s="171">
        <v>-1.0</v>
      </c>
      <c r="N881" s="170"/>
      <c r="O881" s="148">
        <f>ifna(VLookup(H881, SwSh!A:B, 2, 0),"")</f>
        <v>718</v>
      </c>
      <c r="P881" s="152"/>
      <c r="Q881" s="148" t="str">
        <f>ifna(VLookup(H881, PLA!A:C, 3, 0),"")</f>
        <v/>
      </c>
      <c r="R881" s="148" t="str">
        <f>ifna(VLookup(H881, Sv!A:B, 2, 0),"")</f>
        <v/>
      </c>
      <c r="S881" s="147" t="str">
        <f t="shared" si="2"/>
        <v>zygarde-1</v>
      </c>
    </row>
    <row r="882" ht="31.5" customHeight="1">
      <c r="A882" s="85">
        <v>881.0</v>
      </c>
      <c r="B882" s="85">
        <v>2.0</v>
      </c>
      <c r="C882" s="85">
        <v>1.0</v>
      </c>
      <c r="D882" s="85">
        <v>30.0</v>
      </c>
      <c r="E882" s="85">
        <v>5.0</v>
      </c>
      <c r="F882" s="85">
        <v>6.0</v>
      </c>
      <c r="G882" s="42" t="str">
        <f>ifna(VLookup(S882,Shiny!B:C, 2, 0),"")</f>
        <v/>
      </c>
      <c r="H882" s="154" t="s">
        <v>890</v>
      </c>
      <c r="I882" s="155">
        <v>719.0</v>
      </c>
      <c r="J882" s="156">
        <f>IFNA(VLOOKUP(S882,'Imported Index'!C:D,2,0),1)</f>
        <v>1</v>
      </c>
      <c r="K882" s="157"/>
      <c r="L882" s="157"/>
      <c r="M882" s="42"/>
      <c r="N882" s="42"/>
      <c r="O882" s="157">
        <f>ifna(VLookup(H882, SwSh!A:B, 2, 0),"")</f>
        <v>719</v>
      </c>
      <c r="P882" s="162"/>
      <c r="Q882" s="157" t="str">
        <f>ifna(VLookup(H882, PLA!A:C, 3, 0),"")</f>
        <v/>
      </c>
      <c r="R882" s="157" t="str">
        <f>ifna(VLookup(H882, Sv!A:B, 2, 0),"")</f>
        <v/>
      </c>
      <c r="S882" s="42" t="str">
        <f t="shared" si="2"/>
        <v>diancie</v>
      </c>
    </row>
    <row r="883" ht="31.5" customHeight="1">
      <c r="A883" s="146">
        <v>882.0</v>
      </c>
      <c r="B883" s="146">
        <v>2.0</v>
      </c>
      <c r="C883" s="146">
        <v>2.0</v>
      </c>
      <c r="D883" s="146">
        <v>1.0</v>
      </c>
      <c r="E883" s="146">
        <v>1.0</v>
      </c>
      <c r="F883" s="146">
        <v>1.0</v>
      </c>
      <c r="G883" s="147" t="str">
        <f>ifna(VLookup(S883,Shiny!B:C, 2, 0),"")</f>
        <v/>
      </c>
      <c r="H883" s="159" t="s">
        <v>891</v>
      </c>
      <c r="I883" s="160">
        <v>720.0</v>
      </c>
      <c r="J883" s="151">
        <f>IFNA(VLOOKUP(S883,'Imported Index'!C:D,2,0),1)</f>
        <v>1</v>
      </c>
      <c r="K883" s="148"/>
      <c r="L883" s="148"/>
      <c r="M883" s="147"/>
      <c r="N883" s="147"/>
      <c r="O883" s="148" t="str">
        <f>ifna(VLookup(H883, SwSh!A:B, 2, 0),"")</f>
        <v/>
      </c>
      <c r="P883" s="152"/>
      <c r="Q883" s="148" t="str">
        <f>ifna(VLookup(H883, PLA!A:C, 3, 0),"")</f>
        <v/>
      </c>
      <c r="R883" s="148" t="str">
        <f>ifna(VLookup(H883, Sv!A:B, 2, 0),"")</f>
        <v/>
      </c>
      <c r="S883" s="147" t="str">
        <f t="shared" si="2"/>
        <v>hoopa</v>
      </c>
    </row>
    <row r="884" ht="31.5" customHeight="1">
      <c r="A884" s="85">
        <v>883.0</v>
      </c>
      <c r="B884" s="85">
        <v>2.0</v>
      </c>
      <c r="C884" s="85">
        <v>2.0</v>
      </c>
      <c r="D884" s="85">
        <v>1.0</v>
      </c>
      <c r="E884" s="85">
        <v>1.0</v>
      </c>
      <c r="F884" s="85">
        <v>1.0</v>
      </c>
      <c r="G884" s="42" t="str">
        <f>ifna(VLookup(S884,Shiny!B:C, 2, 0),"")</f>
        <v/>
      </c>
      <c r="H884" s="154" t="s">
        <v>891</v>
      </c>
      <c r="I884" s="155">
        <v>720.0</v>
      </c>
      <c r="J884" s="156">
        <f>IFNA(VLOOKUP(S884,'Imported Index'!C:D,2,0),1)</f>
        <v>1</v>
      </c>
      <c r="K884" s="157"/>
      <c r="L884" s="157" t="s">
        <v>892</v>
      </c>
      <c r="M884" s="42"/>
      <c r="N884" s="42"/>
      <c r="O884" s="157" t="str">
        <f>ifna(VLookup(H884, SwSh!A:B, 2, 0),"")</f>
        <v/>
      </c>
      <c r="P884" s="162"/>
      <c r="Q884" s="157" t="str">
        <f>ifna(VLookup(H884, PLA!A:C, 3, 0),"")</f>
        <v/>
      </c>
      <c r="R884" s="157" t="str">
        <f>ifna(VLookup(H884, Sv!A:B, 2, 0),"")</f>
        <v/>
      </c>
      <c r="S884" s="42" t="str">
        <f t="shared" si="2"/>
        <v>hoopa</v>
      </c>
    </row>
    <row r="885" ht="31.5" customHeight="1">
      <c r="A885" s="146">
        <v>884.0</v>
      </c>
      <c r="B885" s="146">
        <v>2.0</v>
      </c>
      <c r="C885" s="146">
        <v>2.0</v>
      </c>
      <c r="D885" s="146">
        <v>2.0</v>
      </c>
      <c r="E885" s="146">
        <v>1.0</v>
      </c>
      <c r="F885" s="146">
        <v>2.0</v>
      </c>
      <c r="G885" s="147" t="str">
        <f>ifna(VLookup(S885,Shiny!B:C, 2, 0),"")</f>
        <v/>
      </c>
      <c r="H885" s="159" t="s">
        <v>893</v>
      </c>
      <c r="I885" s="160">
        <v>721.0</v>
      </c>
      <c r="J885" s="151">
        <f>IFNA(VLOOKUP(S885,'Imported Index'!C:D,2,0),1)</f>
        <v>1</v>
      </c>
      <c r="K885" s="148"/>
      <c r="L885" s="148"/>
      <c r="M885" s="147"/>
      <c r="N885" s="147"/>
      <c r="O885" s="148">
        <f>ifna(VLookup(H885, SwSh!A:B, 2, 0),"")</f>
        <v>721</v>
      </c>
      <c r="P885" s="152"/>
      <c r="Q885" s="148" t="str">
        <f>ifna(VLookup(H885, PLA!A:C, 3, 0),"")</f>
        <v/>
      </c>
      <c r="R885" s="148" t="str">
        <f>ifna(VLookup(H885, Sv!A:B, 2, 0),"")</f>
        <v/>
      </c>
      <c r="S885" s="147" t="str">
        <f t="shared" si="2"/>
        <v>volcanion</v>
      </c>
    </row>
    <row r="886" ht="31.5" customHeight="1">
      <c r="A886" s="85">
        <v>885.0</v>
      </c>
      <c r="B886" s="85"/>
      <c r="C886" s="85"/>
      <c r="D886" s="85"/>
      <c r="E886" s="85"/>
      <c r="F886" s="85"/>
      <c r="G886" s="42" t="str">
        <f>ifna(VLookup(S886,Shiny!B:C, 2, 0),"")</f>
        <v/>
      </c>
      <c r="H886" s="166" t="s">
        <v>229</v>
      </c>
      <c r="I886" s="167"/>
      <c r="J886" s="156">
        <f>IFNA(VLOOKUP(S886,'Imported Index'!C:D,2,0),1)</f>
        <v>1</v>
      </c>
      <c r="K886" s="157"/>
      <c r="L886" s="157"/>
      <c r="M886" s="42"/>
      <c r="N886" s="42"/>
      <c r="O886" s="157" t="str">
        <f>ifna(VLookup(H886, SwSh!A:B, 2, 0),"")</f>
        <v/>
      </c>
      <c r="P886" s="162" t="str">
        <f>ifna((I886),"")</f>
        <v/>
      </c>
      <c r="Q886" s="157" t="str">
        <f>ifna(VLookup(H886, PLA!A:C, 3, 0),"")</f>
        <v/>
      </c>
      <c r="R886" s="157" t="str">
        <f>ifna(VLookup(H886, Sv!A:B, 2, 0),"")</f>
        <v/>
      </c>
      <c r="S886" s="42" t="str">
        <f t="shared" si="2"/>
        <v>gen</v>
      </c>
    </row>
    <row r="887" ht="31.5" customHeight="1">
      <c r="A887" s="146">
        <v>886.0</v>
      </c>
      <c r="B887" s="146">
        <v>2.0</v>
      </c>
      <c r="C887" s="146">
        <v>3.0</v>
      </c>
      <c r="D887" s="146">
        <v>1.0</v>
      </c>
      <c r="E887" s="146">
        <v>1.0</v>
      </c>
      <c r="F887" s="146">
        <v>1.0</v>
      </c>
      <c r="G887" s="147" t="str">
        <f>ifna(VLookup(S887,Shiny!B:C, 2, 0),"")</f>
        <v/>
      </c>
      <c r="H887" s="159" t="s">
        <v>894</v>
      </c>
      <c r="I887" s="160">
        <v>722.0</v>
      </c>
      <c r="J887" s="151">
        <f>IFNA(VLOOKUP(S887,'Imported Index'!C:D,2,0),1)</f>
        <v>1</v>
      </c>
      <c r="K887" s="148"/>
      <c r="L887" s="148"/>
      <c r="M887" s="147"/>
      <c r="N887" s="147"/>
      <c r="O887" s="148">
        <f>ifna(VLookup(H887, SwSh!A:B, 2, 0),"")</f>
        <v>722</v>
      </c>
      <c r="P887" s="152"/>
      <c r="Q887" s="148">
        <f>ifna(VLookup(H887, PLA!A:C, 3, 0),"")</f>
        <v>1</v>
      </c>
      <c r="R887" s="148" t="str">
        <f>ifna(VLookup(H887, Sv!A:B, 2, 0),"")</f>
        <v>I?</v>
      </c>
      <c r="S887" s="147" t="str">
        <f t="shared" si="2"/>
        <v>rowlet</v>
      </c>
    </row>
    <row r="888" ht="31.5" customHeight="1">
      <c r="A888" s="85">
        <v>887.0</v>
      </c>
      <c r="B888" s="85">
        <v>2.0</v>
      </c>
      <c r="C888" s="85">
        <v>3.0</v>
      </c>
      <c r="D888" s="85">
        <v>2.0</v>
      </c>
      <c r="E888" s="85">
        <v>1.0</v>
      </c>
      <c r="F888" s="85">
        <v>2.0</v>
      </c>
      <c r="G888" s="42" t="str">
        <f>ifna(VLookup(S888,Shiny!B:C, 2, 0),"")</f>
        <v/>
      </c>
      <c r="H888" s="154" t="s">
        <v>895</v>
      </c>
      <c r="I888" s="155">
        <v>723.0</v>
      </c>
      <c r="J888" s="156">
        <f>IFNA(VLOOKUP(S888,'Imported Index'!C:D,2,0),1)</f>
        <v>1</v>
      </c>
      <c r="K888" s="157"/>
      <c r="L888" s="157"/>
      <c r="M888" s="42"/>
      <c r="N888" s="42"/>
      <c r="O888" s="157">
        <f>ifna(VLookup(H888, SwSh!A:B, 2, 0),"")</f>
        <v>723</v>
      </c>
      <c r="P888" s="162"/>
      <c r="Q888" s="157">
        <f>ifna(VLookup(H888, PLA!A:C, 3, 0),"")</f>
        <v>2</v>
      </c>
      <c r="R888" s="157" t="str">
        <f>ifna(VLookup(H888, Sv!A:B, 2, 0),"")</f>
        <v>I?</v>
      </c>
      <c r="S888" s="42" t="str">
        <f t="shared" si="2"/>
        <v>dartrix</v>
      </c>
    </row>
    <row r="889" ht="31.5" customHeight="1">
      <c r="A889" s="146">
        <v>888.0</v>
      </c>
      <c r="B889" s="146">
        <v>2.0</v>
      </c>
      <c r="C889" s="146">
        <v>3.0</v>
      </c>
      <c r="D889" s="146">
        <v>3.0</v>
      </c>
      <c r="E889" s="146">
        <v>1.0</v>
      </c>
      <c r="F889" s="146">
        <v>3.0</v>
      </c>
      <c r="G889" s="147" t="str">
        <f>ifna(VLookup(S889,Shiny!B:C, 2, 0),"")</f>
        <v/>
      </c>
      <c r="H889" s="159" t="s">
        <v>896</v>
      </c>
      <c r="I889" s="160">
        <v>724.0</v>
      </c>
      <c r="J889" s="151">
        <f>IFNA(VLOOKUP(S889,'Imported Index'!C:D,2,0),1)</f>
        <v>1</v>
      </c>
      <c r="K889" s="148"/>
      <c r="L889" s="148" t="s">
        <v>90</v>
      </c>
      <c r="M889" s="147"/>
      <c r="N889" s="147"/>
      <c r="O889" s="148">
        <f>ifna(VLookup(H889, SwSh!A:B, 2, 0),"")</f>
        <v>724</v>
      </c>
      <c r="P889" s="152"/>
      <c r="Q889" s="148">
        <f>ifna(VLookup(H889, PLA!A:C, 3, 0),"")</f>
        <v>3</v>
      </c>
      <c r="R889" s="148" t="str">
        <f>ifna(VLookup(H889, Sv!A:B, 2, 0),"")</f>
        <v>I?</v>
      </c>
      <c r="S889" s="147" t="str">
        <f t="shared" si="2"/>
        <v>decidueye</v>
      </c>
    </row>
    <row r="890" ht="31.5" customHeight="1">
      <c r="A890" s="85">
        <v>889.0</v>
      </c>
      <c r="B890" s="85">
        <v>2.0</v>
      </c>
      <c r="C890" s="85">
        <v>3.0</v>
      </c>
      <c r="D890" s="85">
        <v>4.0</v>
      </c>
      <c r="E890" s="85">
        <v>1.0</v>
      </c>
      <c r="F890" s="85">
        <v>4.0</v>
      </c>
      <c r="G890" s="42" t="str">
        <f>ifna(VLookup(S890,Shiny!B:C, 2, 0),"")</f>
        <v/>
      </c>
      <c r="H890" s="154" t="s">
        <v>896</v>
      </c>
      <c r="I890" s="155">
        <v>724.0</v>
      </c>
      <c r="J890" s="156">
        <f>IFNA(VLOOKUP(S890,'Imported Index'!C:D,2,0),1)</f>
        <v>1</v>
      </c>
      <c r="K890" s="157"/>
      <c r="L890" s="157" t="s">
        <v>132</v>
      </c>
      <c r="M890" s="85">
        <v>-1.0</v>
      </c>
      <c r="N890" s="42"/>
      <c r="O890" s="157">
        <f>ifna(VLookup(H890, SwSh!A:B, 2, 0),"")</f>
        <v>724</v>
      </c>
      <c r="P890" s="162"/>
      <c r="Q890" s="157">
        <f>ifna(VLookup(H890, PLA!A:C, 3, 0),"")</f>
        <v>3</v>
      </c>
      <c r="R890" s="157" t="str">
        <f>ifna(VLookup(H890, Sv!A:B, 2, 0),"")</f>
        <v>I?</v>
      </c>
      <c r="S890" s="42" t="str">
        <f t="shared" si="2"/>
        <v>decidueye-1</v>
      </c>
    </row>
    <row r="891" ht="31.5" customHeight="1">
      <c r="A891" s="146">
        <v>890.0</v>
      </c>
      <c r="B891" s="146">
        <v>2.0</v>
      </c>
      <c r="C891" s="146">
        <v>3.0</v>
      </c>
      <c r="D891" s="146">
        <v>5.0</v>
      </c>
      <c r="E891" s="146">
        <v>1.0</v>
      </c>
      <c r="F891" s="146">
        <v>5.0</v>
      </c>
      <c r="G891" s="147" t="str">
        <f>ifna(VLookup(S891,Shiny!B:C, 2, 0),"")</f>
        <v/>
      </c>
      <c r="H891" s="159" t="s">
        <v>897</v>
      </c>
      <c r="I891" s="160">
        <v>725.0</v>
      </c>
      <c r="J891" s="151">
        <f>IFNA(VLOOKUP(S891,'Imported Index'!C:D,2,0),1)</f>
        <v>1</v>
      </c>
      <c r="K891" s="148"/>
      <c r="L891" s="148"/>
      <c r="M891" s="147"/>
      <c r="N891" s="147"/>
      <c r="O891" s="148">
        <f>ifna(VLookup(H891, SwSh!A:B, 2, 0),"")</f>
        <v>725</v>
      </c>
      <c r="P891" s="152"/>
      <c r="Q891" s="148" t="str">
        <f>ifna(VLookup(H891, PLA!A:C, 3, 0),"")</f>
        <v/>
      </c>
      <c r="R891" s="148" t="str">
        <f>ifna(VLookup(H891, Sv!A:B, 2, 0),"")</f>
        <v>I?</v>
      </c>
      <c r="S891" s="147" t="str">
        <f t="shared" si="2"/>
        <v>litten</v>
      </c>
    </row>
    <row r="892" ht="31.5" customHeight="1">
      <c r="A892" s="85">
        <v>891.0</v>
      </c>
      <c r="B892" s="85">
        <v>2.0</v>
      </c>
      <c r="C892" s="85">
        <v>3.0</v>
      </c>
      <c r="D892" s="85">
        <v>6.0</v>
      </c>
      <c r="E892" s="85">
        <v>1.0</v>
      </c>
      <c r="F892" s="85">
        <v>6.0</v>
      </c>
      <c r="G892" s="42" t="str">
        <f>ifna(VLookup(S892,Shiny!B:C, 2, 0),"")</f>
        <v/>
      </c>
      <c r="H892" s="154" t="s">
        <v>898</v>
      </c>
      <c r="I892" s="155">
        <v>726.0</v>
      </c>
      <c r="J892" s="156">
        <f>IFNA(VLOOKUP(S892,'Imported Index'!C:D,2,0),1)</f>
        <v>1</v>
      </c>
      <c r="K892" s="157"/>
      <c r="L892" s="157"/>
      <c r="M892" s="42"/>
      <c r="N892" s="42"/>
      <c r="O892" s="157">
        <f>ifna(VLookup(H892, SwSh!A:B, 2, 0),"")</f>
        <v>726</v>
      </c>
      <c r="P892" s="162"/>
      <c r="Q892" s="157" t="str">
        <f>ifna(VLookup(H892, PLA!A:C, 3, 0),"")</f>
        <v/>
      </c>
      <c r="R892" s="157" t="str">
        <f>ifna(VLookup(H892, Sv!A:B, 2, 0),"")</f>
        <v>I?</v>
      </c>
      <c r="S892" s="42" t="str">
        <f t="shared" si="2"/>
        <v>torracat</v>
      </c>
    </row>
    <row r="893" ht="31.5" customHeight="1">
      <c r="A893" s="146">
        <v>892.0</v>
      </c>
      <c r="B893" s="146">
        <v>2.0</v>
      </c>
      <c r="C893" s="146">
        <v>3.0</v>
      </c>
      <c r="D893" s="146">
        <v>7.0</v>
      </c>
      <c r="E893" s="146">
        <v>2.0</v>
      </c>
      <c r="F893" s="146">
        <v>1.0</v>
      </c>
      <c r="G893" s="147" t="str">
        <f>ifna(VLookup(S893,Shiny!B:C, 2, 0),"")</f>
        <v/>
      </c>
      <c r="H893" s="159" t="s">
        <v>899</v>
      </c>
      <c r="I893" s="160">
        <v>727.0</v>
      </c>
      <c r="J893" s="151">
        <f>IFNA(VLOOKUP(S893,'Imported Index'!C:D,2,0),1)</f>
        <v>1</v>
      </c>
      <c r="K893" s="148"/>
      <c r="L893" s="148"/>
      <c r="M893" s="147"/>
      <c r="N893" s="147"/>
      <c r="O893" s="148">
        <f>ifna(VLookup(H893, SwSh!A:B, 2, 0),"")</f>
        <v>727</v>
      </c>
      <c r="P893" s="152"/>
      <c r="Q893" s="148" t="str">
        <f>ifna(VLookup(H893, PLA!A:C, 3, 0),"")</f>
        <v/>
      </c>
      <c r="R893" s="148" t="str">
        <f>ifna(VLookup(H893, Sv!A:B, 2, 0),"")</f>
        <v>I?</v>
      </c>
      <c r="S893" s="147" t="str">
        <f t="shared" si="2"/>
        <v>incineroar</v>
      </c>
    </row>
    <row r="894" ht="31.5" customHeight="1">
      <c r="A894" s="85">
        <v>893.0</v>
      </c>
      <c r="B894" s="85">
        <v>2.0</v>
      </c>
      <c r="C894" s="85">
        <v>3.0</v>
      </c>
      <c r="D894" s="85">
        <v>8.0</v>
      </c>
      <c r="E894" s="85">
        <v>2.0</v>
      </c>
      <c r="F894" s="85">
        <v>2.0</v>
      </c>
      <c r="G894" s="42" t="str">
        <f>ifna(VLookup(S894,Shiny!B:C, 2, 0),"")</f>
        <v/>
      </c>
      <c r="H894" s="154" t="s">
        <v>900</v>
      </c>
      <c r="I894" s="155">
        <v>728.0</v>
      </c>
      <c r="J894" s="156">
        <f>IFNA(VLOOKUP(S894,'Imported Index'!C:D,2,0),1)</f>
        <v>1</v>
      </c>
      <c r="K894" s="157"/>
      <c r="L894" s="157"/>
      <c r="M894" s="42"/>
      <c r="N894" s="42"/>
      <c r="O894" s="157">
        <f>ifna(VLookup(H894, SwSh!A:B, 2, 0),"")</f>
        <v>728</v>
      </c>
      <c r="P894" s="162"/>
      <c r="Q894" s="157" t="str">
        <f>ifna(VLookup(H894, PLA!A:C, 3, 0),"")</f>
        <v/>
      </c>
      <c r="R894" s="157" t="str">
        <f>ifna(VLookup(H894, Sv!A:B, 2, 0),"")</f>
        <v>I?</v>
      </c>
      <c r="S894" s="42" t="str">
        <f t="shared" si="2"/>
        <v>popplio</v>
      </c>
    </row>
    <row r="895" ht="31.5" customHeight="1">
      <c r="A895" s="146">
        <v>894.0</v>
      </c>
      <c r="B895" s="146">
        <v>2.0</v>
      </c>
      <c r="C895" s="146">
        <v>3.0</v>
      </c>
      <c r="D895" s="146">
        <v>9.0</v>
      </c>
      <c r="E895" s="146">
        <v>2.0</v>
      </c>
      <c r="F895" s="146">
        <v>3.0</v>
      </c>
      <c r="G895" s="147" t="str">
        <f>ifna(VLookup(S895,Shiny!B:C, 2, 0),"")</f>
        <v/>
      </c>
      <c r="H895" s="159" t="s">
        <v>901</v>
      </c>
      <c r="I895" s="160">
        <v>729.0</v>
      </c>
      <c r="J895" s="151">
        <f>IFNA(VLOOKUP(S895,'Imported Index'!C:D,2,0),1)</f>
        <v>1</v>
      </c>
      <c r="K895" s="148"/>
      <c r="L895" s="148"/>
      <c r="M895" s="147"/>
      <c r="N895" s="147"/>
      <c r="O895" s="148">
        <f>ifna(VLookup(H895, SwSh!A:B, 2, 0),"")</f>
        <v>729</v>
      </c>
      <c r="P895" s="152"/>
      <c r="Q895" s="148" t="str">
        <f>ifna(VLookup(H895, PLA!A:C, 3, 0),"")</f>
        <v/>
      </c>
      <c r="R895" s="148" t="str">
        <f>ifna(VLookup(H895, Sv!A:B, 2, 0),"")</f>
        <v>I?</v>
      </c>
      <c r="S895" s="147" t="str">
        <f t="shared" si="2"/>
        <v>brionne</v>
      </c>
    </row>
    <row r="896" ht="31.5" customHeight="1">
      <c r="A896" s="85">
        <v>895.0</v>
      </c>
      <c r="B896" s="85">
        <v>2.0</v>
      </c>
      <c r="C896" s="85">
        <v>3.0</v>
      </c>
      <c r="D896" s="85">
        <v>10.0</v>
      </c>
      <c r="E896" s="85">
        <v>2.0</v>
      </c>
      <c r="F896" s="85">
        <v>4.0</v>
      </c>
      <c r="G896" s="42" t="str">
        <f>ifna(VLookup(S896,Shiny!B:C, 2, 0),"")</f>
        <v/>
      </c>
      <c r="H896" s="154" t="s">
        <v>902</v>
      </c>
      <c r="I896" s="155">
        <v>730.0</v>
      </c>
      <c r="J896" s="156">
        <f>IFNA(VLOOKUP(S896,'Imported Index'!C:D,2,0),1)</f>
        <v>1</v>
      </c>
      <c r="K896" s="157"/>
      <c r="L896" s="157"/>
      <c r="M896" s="42"/>
      <c r="N896" s="42"/>
      <c r="O896" s="157">
        <f>ifna(VLookup(H896, SwSh!A:B, 2, 0),"")</f>
        <v>730</v>
      </c>
      <c r="P896" s="162"/>
      <c r="Q896" s="157" t="str">
        <f>ifna(VLookup(H896, PLA!A:C, 3, 0),"")</f>
        <v/>
      </c>
      <c r="R896" s="157" t="str">
        <f>ifna(VLookup(H896, Sv!A:B, 2, 0),"")</f>
        <v>I?</v>
      </c>
      <c r="S896" s="42" t="str">
        <f t="shared" si="2"/>
        <v>primarina</v>
      </c>
    </row>
    <row r="897" ht="31.5" customHeight="1">
      <c r="A897" s="146">
        <v>896.0</v>
      </c>
      <c r="B897" s="146">
        <v>2.0</v>
      </c>
      <c r="C897" s="146">
        <v>3.0</v>
      </c>
      <c r="D897" s="146">
        <v>11.0</v>
      </c>
      <c r="E897" s="146">
        <v>2.0</v>
      </c>
      <c r="F897" s="146">
        <v>5.0</v>
      </c>
      <c r="G897" s="147" t="str">
        <f>ifna(VLookup(S897,Shiny!B:C, 2, 0),"")</f>
        <v/>
      </c>
      <c r="H897" s="159" t="s">
        <v>903</v>
      </c>
      <c r="I897" s="160">
        <v>731.0</v>
      </c>
      <c r="J897" s="151">
        <f>IFNA(VLOOKUP(S897,'Imported Index'!C:D,2,0),1)</f>
        <v>1</v>
      </c>
      <c r="K897" s="148"/>
      <c r="L897" s="148"/>
      <c r="M897" s="147"/>
      <c r="N897" s="147"/>
      <c r="O897" s="148" t="str">
        <f>ifna(VLookup(H897, SwSh!A:B, 2, 0),"")</f>
        <v/>
      </c>
      <c r="P897" s="152"/>
      <c r="Q897" s="148" t="str">
        <f>ifna(VLookup(H897, PLA!A:C, 3, 0),"")</f>
        <v/>
      </c>
      <c r="R897" s="148" t="str">
        <f>ifna(VLookup(H897, Sv!A:B, 2, 0),"")</f>
        <v>I?</v>
      </c>
      <c r="S897" s="147" t="str">
        <f t="shared" si="2"/>
        <v>pikipek</v>
      </c>
    </row>
    <row r="898" ht="31.5" customHeight="1">
      <c r="A898" s="85">
        <v>897.0</v>
      </c>
      <c r="B898" s="85">
        <v>2.0</v>
      </c>
      <c r="C898" s="85">
        <v>3.0</v>
      </c>
      <c r="D898" s="85">
        <v>12.0</v>
      </c>
      <c r="E898" s="85">
        <v>2.0</v>
      </c>
      <c r="F898" s="85">
        <v>6.0</v>
      </c>
      <c r="G898" s="42" t="str">
        <f>ifna(VLookup(S898,Shiny!B:C, 2, 0),"")</f>
        <v/>
      </c>
      <c r="H898" s="154" t="s">
        <v>904</v>
      </c>
      <c r="I898" s="155">
        <v>732.0</v>
      </c>
      <c r="J898" s="156">
        <f>IFNA(VLOOKUP(S898,'Imported Index'!C:D,2,0),1)</f>
        <v>1</v>
      </c>
      <c r="K898" s="157"/>
      <c r="L898" s="157"/>
      <c r="M898" s="42"/>
      <c r="N898" s="42"/>
      <c r="O898" s="157" t="str">
        <f>ifna(VLookup(H898, SwSh!A:B, 2, 0),"")</f>
        <v/>
      </c>
      <c r="P898" s="162"/>
      <c r="Q898" s="157" t="str">
        <f>ifna(VLookup(H898, PLA!A:C, 3, 0),"")</f>
        <v/>
      </c>
      <c r="R898" s="157" t="str">
        <f>ifna(VLookup(H898, Sv!A:B, 2, 0),"")</f>
        <v>I?</v>
      </c>
      <c r="S898" s="42" t="str">
        <f t="shared" si="2"/>
        <v>trumbeak</v>
      </c>
    </row>
    <row r="899" ht="31.5" customHeight="1">
      <c r="A899" s="146">
        <v>898.0</v>
      </c>
      <c r="B899" s="146">
        <v>2.0</v>
      </c>
      <c r="C899" s="146">
        <v>3.0</v>
      </c>
      <c r="D899" s="146">
        <v>13.0</v>
      </c>
      <c r="E899" s="146">
        <v>3.0</v>
      </c>
      <c r="F899" s="146">
        <v>1.0</v>
      </c>
      <c r="G899" s="147" t="str">
        <f>ifna(VLookup(S899,Shiny!B:C, 2, 0),"")</f>
        <v/>
      </c>
      <c r="H899" s="159" t="s">
        <v>905</v>
      </c>
      <c r="I899" s="160">
        <v>733.0</v>
      </c>
      <c r="J899" s="151">
        <f>IFNA(VLOOKUP(S899,'Imported Index'!C:D,2,0),1)</f>
        <v>1</v>
      </c>
      <c r="K899" s="148"/>
      <c r="L899" s="148"/>
      <c r="M899" s="147"/>
      <c r="N899" s="147"/>
      <c r="O899" s="148" t="str">
        <f>ifna(VLookup(H899, SwSh!A:B, 2, 0),"")</f>
        <v/>
      </c>
      <c r="P899" s="152"/>
      <c r="Q899" s="148" t="str">
        <f>ifna(VLookup(H899, PLA!A:C, 3, 0),"")</f>
        <v/>
      </c>
      <c r="R899" s="148" t="str">
        <f>ifna(VLookup(H899, Sv!A:B, 2, 0),"")</f>
        <v>I?</v>
      </c>
      <c r="S899" s="147" t="str">
        <f t="shared" si="2"/>
        <v>toucannon</v>
      </c>
    </row>
    <row r="900" ht="31.5" customHeight="1">
      <c r="A900" s="85">
        <v>899.0</v>
      </c>
      <c r="B900" s="85">
        <v>2.0</v>
      </c>
      <c r="C900" s="85">
        <v>3.0</v>
      </c>
      <c r="D900" s="85">
        <v>14.0</v>
      </c>
      <c r="E900" s="85">
        <v>3.0</v>
      </c>
      <c r="F900" s="85">
        <v>2.0</v>
      </c>
      <c r="G900" s="42" t="str">
        <f>ifna(VLookup(S900,Shiny!B:C, 2, 0),"")</f>
        <v/>
      </c>
      <c r="H900" s="154" t="s">
        <v>906</v>
      </c>
      <c r="I900" s="155">
        <v>734.0</v>
      </c>
      <c r="J900" s="156">
        <f>IFNA(VLOOKUP(S900,'Imported Index'!C:D,2,0),1)</f>
        <v>1</v>
      </c>
      <c r="K900" s="156"/>
      <c r="L900" s="157"/>
      <c r="M900" s="42"/>
      <c r="N900" s="42"/>
      <c r="O900" s="157" t="str">
        <f>ifna(VLookup(H900, SwSh!A:B, 2, 0),"")</f>
        <v/>
      </c>
      <c r="P900" s="162"/>
      <c r="Q900" s="157" t="str">
        <f>ifna(VLookup(H900, PLA!A:C, 3, 0),"")</f>
        <v/>
      </c>
      <c r="R900" s="157">
        <f>ifna(VLookup(H900, Sv!A:B, 2, 0),"")</f>
        <v>27</v>
      </c>
      <c r="S900" s="42" t="str">
        <f t="shared" si="2"/>
        <v>yungoos</v>
      </c>
    </row>
    <row r="901" ht="31.5" customHeight="1">
      <c r="A901" s="146">
        <v>900.0</v>
      </c>
      <c r="B901" s="146">
        <v>2.0</v>
      </c>
      <c r="C901" s="146">
        <v>3.0</v>
      </c>
      <c r="D901" s="146">
        <v>15.0</v>
      </c>
      <c r="E901" s="146">
        <v>3.0</v>
      </c>
      <c r="F901" s="146">
        <v>3.0</v>
      </c>
      <c r="G901" s="147" t="str">
        <f>ifna(VLookup(S901,Shiny!B:C, 2, 0),"")</f>
        <v/>
      </c>
      <c r="H901" s="159" t="s">
        <v>907</v>
      </c>
      <c r="I901" s="160">
        <v>735.0</v>
      </c>
      <c r="J901" s="151">
        <f>IFNA(VLOOKUP(S901,'Imported Index'!C:D,2,0),1)</f>
        <v>1</v>
      </c>
      <c r="K901" s="151"/>
      <c r="L901" s="148"/>
      <c r="M901" s="147"/>
      <c r="N901" s="147"/>
      <c r="O901" s="148" t="str">
        <f>ifna(VLookup(H901, SwSh!A:B, 2, 0),"")</f>
        <v/>
      </c>
      <c r="P901" s="152"/>
      <c r="Q901" s="148" t="str">
        <f>ifna(VLookup(H901, PLA!A:C, 3, 0),"")</f>
        <v/>
      </c>
      <c r="R901" s="148">
        <f>ifna(VLookup(H901, Sv!A:B, 2, 0),"")</f>
        <v>28</v>
      </c>
      <c r="S901" s="147" t="str">
        <f t="shared" si="2"/>
        <v>gumshoos</v>
      </c>
    </row>
    <row r="902" ht="31.5" customHeight="1">
      <c r="A902" s="85">
        <v>901.0</v>
      </c>
      <c r="B902" s="85">
        <v>2.0</v>
      </c>
      <c r="C902" s="85">
        <v>3.0</v>
      </c>
      <c r="D902" s="85">
        <v>16.0</v>
      </c>
      <c r="E902" s="85">
        <v>3.0</v>
      </c>
      <c r="F902" s="85">
        <v>4.0</v>
      </c>
      <c r="G902" s="42" t="str">
        <f>ifna(VLookup(S902,Shiny!B:C, 2, 0),"")</f>
        <v/>
      </c>
      <c r="H902" s="43" t="s">
        <v>908</v>
      </c>
      <c r="I902" s="155">
        <v>736.0</v>
      </c>
      <c r="J902" s="156">
        <f>IFNA(VLOOKUP(S902,'Imported Index'!C:D,2,0),1)</f>
        <v>1</v>
      </c>
      <c r="K902" s="157"/>
      <c r="L902" s="157"/>
      <c r="M902" s="42"/>
      <c r="N902" s="42"/>
      <c r="O902" s="157">
        <f>ifna(VLookup(H902, SwSh!A:B, 2, 0),"")</f>
        <v>16</v>
      </c>
      <c r="P902" s="162"/>
      <c r="Q902" s="157" t="str">
        <f>ifna(VLookup(H902, PLA!A:C, 3, 0),"")</f>
        <v/>
      </c>
      <c r="R902" s="157" t="str">
        <f>ifna(VLookup(H902, Sv!A:B, 2, 0),"")</f>
        <v>K112</v>
      </c>
      <c r="S902" s="42" t="str">
        <f t="shared" si="2"/>
        <v>grubbin</v>
      </c>
    </row>
    <row r="903" ht="31.5" customHeight="1">
      <c r="A903" s="146">
        <v>902.0</v>
      </c>
      <c r="B903" s="146">
        <v>2.0</v>
      </c>
      <c r="C903" s="146">
        <v>3.0</v>
      </c>
      <c r="D903" s="146">
        <v>17.0</v>
      </c>
      <c r="E903" s="146">
        <v>3.0</v>
      </c>
      <c r="F903" s="146">
        <v>5.0</v>
      </c>
      <c r="G903" s="147" t="str">
        <f>ifna(VLookup(S903,Shiny!B:C, 2, 0),"")</f>
        <v/>
      </c>
      <c r="H903" s="172" t="s">
        <v>909</v>
      </c>
      <c r="I903" s="160">
        <v>737.0</v>
      </c>
      <c r="J903" s="151">
        <f>IFNA(VLOOKUP(S903,'Imported Index'!C:D,2,0),1)</f>
        <v>1</v>
      </c>
      <c r="K903" s="148"/>
      <c r="L903" s="148"/>
      <c r="M903" s="147"/>
      <c r="N903" s="147"/>
      <c r="O903" s="148">
        <f>ifna(VLookup(H903, SwSh!A:B, 2, 0),"")</f>
        <v>17</v>
      </c>
      <c r="P903" s="152"/>
      <c r="Q903" s="148" t="str">
        <f>ifna(VLookup(H903, PLA!A:C, 3, 0),"")</f>
        <v/>
      </c>
      <c r="R903" s="148" t="str">
        <f>ifna(VLookup(H903, Sv!A:B, 2, 0),"")</f>
        <v>K113</v>
      </c>
      <c r="S903" s="147" t="str">
        <f t="shared" si="2"/>
        <v>charjabug</v>
      </c>
    </row>
    <row r="904" ht="31.5" customHeight="1">
      <c r="A904" s="85">
        <v>903.0</v>
      </c>
      <c r="B904" s="85">
        <v>2.0</v>
      </c>
      <c r="C904" s="85">
        <v>3.0</v>
      </c>
      <c r="D904" s="85">
        <v>18.0</v>
      </c>
      <c r="E904" s="85">
        <v>3.0</v>
      </c>
      <c r="F904" s="85">
        <v>6.0</v>
      </c>
      <c r="G904" s="42" t="str">
        <f>ifna(VLookup(S904,Shiny!B:C, 2, 0),"")</f>
        <v/>
      </c>
      <c r="H904" s="154" t="s">
        <v>910</v>
      </c>
      <c r="I904" s="155">
        <v>738.0</v>
      </c>
      <c r="J904" s="156">
        <f>IFNA(VLOOKUP(S904,'Imported Index'!C:D,2,0),1)</f>
        <v>1</v>
      </c>
      <c r="K904" s="157"/>
      <c r="L904" s="157"/>
      <c r="M904" s="42"/>
      <c r="N904" s="42"/>
      <c r="O904" s="157">
        <f>ifna(VLookup(H904, SwSh!A:B, 2, 0),"")</f>
        <v>18</v>
      </c>
      <c r="P904" s="162"/>
      <c r="Q904" s="157" t="str">
        <f>ifna(VLookup(H904, PLA!A:C, 3, 0),"")</f>
        <v/>
      </c>
      <c r="R904" s="157" t="str">
        <f>ifna(VLookup(H904, Sv!A:B, 2, 0),"")</f>
        <v>K114</v>
      </c>
      <c r="S904" s="42" t="str">
        <f t="shared" si="2"/>
        <v>vikavolt</v>
      </c>
    </row>
    <row r="905" ht="31.5" customHeight="1">
      <c r="A905" s="146">
        <v>904.0</v>
      </c>
      <c r="B905" s="146">
        <v>2.0</v>
      </c>
      <c r="C905" s="146">
        <v>3.0</v>
      </c>
      <c r="D905" s="146">
        <v>19.0</v>
      </c>
      <c r="E905" s="146">
        <v>4.0</v>
      </c>
      <c r="F905" s="146">
        <v>1.0</v>
      </c>
      <c r="G905" s="147" t="str">
        <f>ifna(VLookup(S905,Shiny!B:C, 2, 0),"")</f>
        <v/>
      </c>
      <c r="H905" s="159" t="s">
        <v>911</v>
      </c>
      <c r="I905" s="160">
        <v>739.0</v>
      </c>
      <c r="J905" s="151">
        <f>IFNA(VLOOKUP(S905,'Imported Index'!C:D,2,0),1)</f>
        <v>1</v>
      </c>
      <c r="K905" s="151"/>
      <c r="L905" s="148"/>
      <c r="M905" s="147"/>
      <c r="N905" s="147"/>
      <c r="O905" s="148" t="str">
        <f>ifna(VLookup(H905, SwSh!A:B, 2, 0),"")</f>
        <v/>
      </c>
      <c r="P905" s="152"/>
      <c r="Q905" s="148" t="str">
        <f>ifna(VLookup(H905, PLA!A:C, 3, 0),"")</f>
        <v/>
      </c>
      <c r="R905" s="148">
        <f>ifna(VLookup(H905, Sv!A:B, 2, 0),"")</f>
        <v>118</v>
      </c>
      <c r="S905" s="147" t="str">
        <f t="shared" si="2"/>
        <v>crabrawler</v>
      </c>
    </row>
    <row r="906" ht="31.5" customHeight="1">
      <c r="A906" s="85">
        <v>905.0</v>
      </c>
      <c r="B906" s="85">
        <v>2.0</v>
      </c>
      <c r="C906" s="85">
        <v>3.0</v>
      </c>
      <c r="D906" s="85">
        <v>20.0</v>
      </c>
      <c r="E906" s="85">
        <v>4.0</v>
      </c>
      <c r="F906" s="85">
        <v>2.0</v>
      </c>
      <c r="G906" s="42" t="str">
        <f>ifna(VLookup(S906,Shiny!B:C, 2, 0),"")</f>
        <v/>
      </c>
      <c r="H906" s="154" t="s">
        <v>912</v>
      </c>
      <c r="I906" s="155">
        <v>740.0</v>
      </c>
      <c r="J906" s="156">
        <f>IFNA(VLOOKUP(S906,'Imported Index'!C:D,2,0),1)</f>
        <v>1</v>
      </c>
      <c r="K906" s="156"/>
      <c r="L906" s="157"/>
      <c r="M906" s="42"/>
      <c r="N906" s="42"/>
      <c r="O906" s="157" t="str">
        <f>ifna(VLookup(H906, SwSh!A:B, 2, 0),"")</f>
        <v/>
      </c>
      <c r="P906" s="162"/>
      <c r="Q906" s="157" t="str">
        <f>ifna(VLookup(H906, PLA!A:C, 3, 0),"")</f>
        <v/>
      </c>
      <c r="R906" s="157">
        <f>ifna(VLookup(H906, Sv!A:B, 2, 0),"")</f>
        <v>119</v>
      </c>
      <c r="S906" s="42" t="str">
        <f t="shared" si="2"/>
        <v>crabominable</v>
      </c>
    </row>
    <row r="907" ht="31.5" customHeight="1">
      <c r="A907" s="146">
        <v>906.0</v>
      </c>
      <c r="B907" s="146">
        <v>2.0</v>
      </c>
      <c r="C907" s="146">
        <v>3.0</v>
      </c>
      <c r="D907" s="146">
        <v>21.0</v>
      </c>
      <c r="E907" s="146">
        <v>4.0</v>
      </c>
      <c r="F907" s="146">
        <v>3.0</v>
      </c>
      <c r="G907" s="147" t="str">
        <f>ifna(VLookup(S907,Shiny!B:C, 2, 0),"")</f>
        <v/>
      </c>
      <c r="H907" s="159" t="s">
        <v>913</v>
      </c>
      <c r="I907" s="160">
        <v>741.0</v>
      </c>
      <c r="J907" s="151">
        <f>IFNA(VLOOKUP(S907,'Imported Index'!C:D,2,0),1)</f>
        <v>1</v>
      </c>
      <c r="K907" s="151"/>
      <c r="L907" s="148" t="s">
        <v>914</v>
      </c>
      <c r="M907" s="147"/>
      <c r="N907" s="147"/>
      <c r="O907" s="148" t="str">
        <f>ifna(VLookup(H907, SwSh!A:B, 2, 0),"")</f>
        <v/>
      </c>
      <c r="P907" s="152"/>
      <c r="Q907" s="148" t="str">
        <f>ifna(VLookup(H907, PLA!A:C, 3, 0),"")</f>
        <v/>
      </c>
      <c r="R907" s="148">
        <f>ifna(VLookup(H907, Sv!A:B, 2, 0),"")</f>
        <v>100</v>
      </c>
      <c r="S907" s="147" t="str">
        <f t="shared" si="2"/>
        <v>oricorio</v>
      </c>
    </row>
    <row r="908" ht="31.5" customHeight="1">
      <c r="A908" s="85">
        <v>907.0</v>
      </c>
      <c r="B908" s="85">
        <v>2.0</v>
      </c>
      <c r="C908" s="85">
        <v>3.0</v>
      </c>
      <c r="D908" s="85">
        <v>22.0</v>
      </c>
      <c r="E908" s="85">
        <v>4.0</v>
      </c>
      <c r="F908" s="85">
        <v>4.0</v>
      </c>
      <c r="G908" s="42" t="str">
        <f>ifna(VLookup(S908,Shiny!B:C, 2, 0),"")</f>
        <v/>
      </c>
      <c r="H908" s="154" t="s">
        <v>913</v>
      </c>
      <c r="I908" s="155">
        <v>741.0</v>
      </c>
      <c r="J908" s="156">
        <f>IFNA(VLOOKUP(S908,'Imported Index'!C:D,2,0),1)</f>
        <v>1</v>
      </c>
      <c r="K908" s="156"/>
      <c r="L908" s="157" t="s">
        <v>915</v>
      </c>
      <c r="M908" s="85">
        <v>-1.0</v>
      </c>
      <c r="N908" s="42"/>
      <c r="O908" s="157" t="str">
        <f>ifna(VLookup(H908, SwSh!A:B, 2, 0),"")</f>
        <v/>
      </c>
      <c r="P908" s="162"/>
      <c r="Q908" s="157" t="str">
        <f>ifna(VLookup(H908, PLA!A:C, 3, 0),"")</f>
        <v/>
      </c>
      <c r="R908" s="157">
        <f>ifna(VLookup(H908, Sv!A:B, 2, 0),"")</f>
        <v>100</v>
      </c>
      <c r="S908" s="42" t="str">
        <f t="shared" si="2"/>
        <v>oricorio-1</v>
      </c>
    </row>
    <row r="909" ht="31.5" customHeight="1">
      <c r="A909" s="146">
        <v>908.0</v>
      </c>
      <c r="B909" s="146">
        <v>2.0</v>
      </c>
      <c r="C909" s="146">
        <v>3.0</v>
      </c>
      <c r="D909" s="146">
        <v>23.0</v>
      </c>
      <c r="E909" s="146">
        <v>4.0</v>
      </c>
      <c r="F909" s="146">
        <v>5.0</v>
      </c>
      <c r="G909" s="147" t="str">
        <f>ifna(VLookup(S909,Shiny!B:C, 2, 0),"")</f>
        <v/>
      </c>
      <c r="H909" s="159" t="s">
        <v>913</v>
      </c>
      <c r="I909" s="160">
        <v>741.0</v>
      </c>
      <c r="J909" s="151">
        <f>IFNA(VLOOKUP(S909,'Imported Index'!C:D,2,0),1)</f>
        <v>1</v>
      </c>
      <c r="K909" s="151"/>
      <c r="L909" s="148" t="s">
        <v>916</v>
      </c>
      <c r="M909" s="146">
        <v>-2.0</v>
      </c>
      <c r="N909" s="147"/>
      <c r="O909" s="148" t="str">
        <f>ifna(VLookup(H909, SwSh!A:B, 2, 0),"")</f>
        <v/>
      </c>
      <c r="P909" s="152"/>
      <c r="Q909" s="148" t="str">
        <f>ifna(VLookup(H909, PLA!A:C, 3, 0),"")</f>
        <v/>
      </c>
      <c r="R909" s="148">
        <f>ifna(VLookup(H909, Sv!A:B, 2, 0),"")</f>
        <v>100</v>
      </c>
      <c r="S909" s="147" t="str">
        <f t="shared" si="2"/>
        <v>oricorio-2</v>
      </c>
    </row>
    <row r="910" ht="31.5" customHeight="1">
      <c r="A910" s="85">
        <v>909.0</v>
      </c>
      <c r="B910" s="85">
        <v>2.0</v>
      </c>
      <c r="C910" s="85">
        <v>3.0</v>
      </c>
      <c r="D910" s="85">
        <v>24.0</v>
      </c>
      <c r="E910" s="85">
        <v>4.0</v>
      </c>
      <c r="F910" s="85">
        <v>6.0</v>
      </c>
      <c r="G910" s="42" t="str">
        <f>ifna(VLookup(S910,Shiny!B:C, 2, 0),"")</f>
        <v/>
      </c>
      <c r="H910" s="154" t="s">
        <v>913</v>
      </c>
      <c r="I910" s="155">
        <v>741.0</v>
      </c>
      <c r="J910" s="156">
        <f>IFNA(VLOOKUP(S910,'Imported Index'!C:D,2,0),1)</f>
        <v>1</v>
      </c>
      <c r="K910" s="156"/>
      <c r="L910" s="157" t="s">
        <v>917</v>
      </c>
      <c r="M910" s="85">
        <v>-3.0</v>
      </c>
      <c r="N910" s="42"/>
      <c r="O910" s="157" t="str">
        <f>ifna(VLookup(H910, SwSh!A:B, 2, 0),"")</f>
        <v/>
      </c>
      <c r="P910" s="162"/>
      <c r="Q910" s="157" t="str">
        <f>ifna(VLookup(H910, PLA!A:C, 3, 0),"")</f>
        <v/>
      </c>
      <c r="R910" s="157">
        <f>ifna(VLookup(H910, Sv!A:B, 2, 0),"")</f>
        <v>100</v>
      </c>
      <c r="S910" s="42" t="str">
        <f t="shared" si="2"/>
        <v>oricorio-3</v>
      </c>
    </row>
    <row r="911" ht="31.5" customHeight="1">
      <c r="A911" s="146">
        <v>910.0</v>
      </c>
      <c r="B911" s="146">
        <v>2.0</v>
      </c>
      <c r="C911" s="146">
        <v>3.0</v>
      </c>
      <c r="D911" s="146">
        <v>25.0</v>
      </c>
      <c r="E911" s="146">
        <v>5.0</v>
      </c>
      <c r="F911" s="146">
        <v>1.0</v>
      </c>
      <c r="G911" s="147" t="str">
        <f>ifna(VLookup(S911,Shiny!B:C, 2, 0),"")</f>
        <v/>
      </c>
      <c r="H911" s="159" t="s">
        <v>918</v>
      </c>
      <c r="I911" s="160">
        <v>742.0</v>
      </c>
      <c r="J911" s="151">
        <f>IFNA(VLOOKUP(S911,'Imported Index'!C:D,2,0),1)</f>
        <v>1</v>
      </c>
      <c r="K911" s="148"/>
      <c r="L911" s="148"/>
      <c r="M911" s="147"/>
      <c r="N911" s="147"/>
      <c r="O911" s="148">
        <f>ifna(VLookup(H911, SwSh!A:B, 2, 0),"")</f>
        <v>187</v>
      </c>
      <c r="P911" s="152"/>
      <c r="Q911" s="148" t="str">
        <f>ifna(VLookup(H911, PLA!A:C, 3, 0),"")</f>
        <v/>
      </c>
      <c r="R911" s="148" t="str">
        <f>ifna(VLookup(H911, Sv!A:B, 2, 0),"")</f>
        <v>K016</v>
      </c>
      <c r="S911" s="147" t="str">
        <f t="shared" si="2"/>
        <v>cutiefly</v>
      </c>
    </row>
    <row r="912" ht="31.5" customHeight="1">
      <c r="A912" s="85">
        <v>911.0</v>
      </c>
      <c r="B912" s="85">
        <v>2.0</v>
      </c>
      <c r="C912" s="85">
        <v>3.0</v>
      </c>
      <c r="D912" s="85">
        <v>26.0</v>
      </c>
      <c r="E912" s="85">
        <v>5.0</v>
      </c>
      <c r="F912" s="85">
        <v>2.0</v>
      </c>
      <c r="G912" s="42" t="str">
        <f>ifna(VLookup(S912,Shiny!B:C, 2, 0),"")</f>
        <v/>
      </c>
      <c r="H912" s="154" t="s">
        <v>919</v>
      </c>
      <c r="I912" s="155">
        <v>743.0</v>
      </c>
      <c r="J912" s="156">
        <f>IFNA(VLOOKUP(S912,'Imported Index'!C:D,2,0),1)</f>
        <v>1</v>
      </c>
      <c r="K912" s="157"/>
      <c r="L912" s="157"/>
      <c r="M912" s="42"/>
      <c r="N912" s="42"/>
      <c r="O912" s="157">
        <f>ifna(VLookup(H912, SwSh!A:B, 2, 0),"")</f>
        <v>188</v>
      </c>
      <c r="P912" s="162"/>
      <c r="Q912" s="157" t="str">
        <f>ifna(VLookup(H912, PLA!A:C, 3, 0),"")</f>
        <v/>
      </c>
      <c r="R912" s="157" t="str">
        <f>ifna(VLookup(H912, Sv!A:B, 2, 0),"")</f>
        <v>K017</v>
      </c>
      <c r="S912" s="42" t="str">
        <f t="shared" si="2"/>
        <v>ribombee</v>
      </c>
    </row>
    <row r="913" ht="31.5" customHeight="1">
      <c r="A913" s="146">
        <v>912.0</v>
      </c>
      <c r="B913" s="146">
        <v>2.0</v>
      </c>
      <c r="C913" s="146">
        <v>3.0</v>
      </c>
      <c r="D913" s="146">
        <v>27.0</v>
      </c>
      <c r="E913" s="146">
        <v>5.0</v>
      </c>
      <c r="F913" s="146">
        <v>3.0</v>
      </c>
      <c r="G913" s="147" t="str">
        <f>ifna(VLookup(S913,Shiny!B:C, 2, 0),"")</f>
        <v/>
      </c>
      <c r="H913" s="159" t="s">
        <v>920</v>
      </c>
      <c r="I913" s="160">
        <v>744.0</v>
      </c>
      <c r="J913" s="151">
        <f>IFNA(VLOOKUP(S913,'Imported Index'!C:D,2,0),1)</f>
        <v>1</v>
      </c>
      <c r="K913" s="151"/>
      <c r="L913" s="148"/>
      <c r="M913" s="147"/>
      <c r="N913" s="147"/>
      <c r="O913" s="148">
        <f>ifna(VLookup(H913, SwSh!A:B, 2, 0),"")</f>
        <v>157</v>
      </c>
      <c r="P913" s="152"/>
      <c r="Q913" s="148" t="str">
        <f>ifna(VLookup(H913, PLA!A:C, 3, 0),"")</f>
        <v/>
      </c>
      <c r="R913" s="148">
        <f>ifna(VLookup(H913, Sv!A:B, 2, 0),"")</f>
        <v>89</v>
      </c>
      <c r="S913" s="147" t="str">
        <f t="shared" si="2"/>
        <v>rockruff</v>
      </c>
    </row>
    <row r="914" ht="31.5" customHeight="1">
      <c r="A914" s="85">
        <v>913.0</v>
      </c>
      <c r="B914" s="85">
        <v>2.0</v>
      </c>
      <c r="C914" s="85">
        <v>3.0</v>
      </c>
      <c r="D914" s="85">
        <v>28.0</v>
      </c>
      <c r="E914" s="85">
        <v>5.0</v>
      </c>
      <c r="F914" s="85">
        <v>4.0</v>
      </c>
      <c r="G914" s="42" t="str">
        <f>ifna(VLookup(S914,Shiny!B:C, 2, 0),"")</f>
        <v/>
      </c>
      <c r="H914" s="154" t="s">
        <v>921</v>
      </c>
      <c r="I914" s="155">
        <v>745.0</v>
      </c>
      <c r="J914" s="156">
        <f>IFNA(VLOOKUP(S914,'Imported Index'!C:D,2,0),1)</f>
        <v>1</v>
      </c>
      <c r="K914" s="156"/>
      <c r="L914" s="157" t="s">
        <v>922</v>
      </c>
      <c r="M914" s="42"/>
      <c r="N914" s="42"/>
      <c r="O914" s="157">
        <f>ifna(VLookup(H914, SwSh!A:B, 2, 0),"")</f>
        <v>158</v>
      </c>
      <c r="P914" s="162"/>
      <c r="Q914" s="157" t="str">
        <f>ifna(VLookup(H914, PLA!A:C, 3, 0),"")</f>
        <v/>
      </c>
      <c r="R914" s="157">
        <f>ifna(VLookup(H914, Sv!A:B, 2, 0),"")</f>
        <v>90</v>
      </c>
      <c r="S914" s="42" t="str">
        <f t="shared" si="2"/>
        <v>lycanroc</v>
      </c>
    </row>
    <row r="915" ht="31.5" customHeight="1">
      <c r="A915" s="146">
        <v>914.0</v>
      </c>
      <c r="B915" s="146">
        <v>2.0</v>
      </c>
      <c r="C915" s="146">
        <v>3.0</v>
      </c>
      <c r="D915" s="146">
        <v>29.0</v>
      </c>
      <c r="E915" s="146">
        <v>5.0</v>
      </c>
      <c r="F915" s="146">
        <v>5.0</v>
      </c>
      <c r="G915" s="147" t="str">
        <f>ifna(VLookup(S915,Shiny!B:C, 2, 0),"")</f>
        <v/>
      </c>
      <c r="H915" s="159" t="s">
        <v>921</v>
      </c>
      <c r="I915" s="160">
        <v>745.0</v>
      </c>
      <c r="J915" s="151">
        <f>IFNA(VLOOKUP(S915,'Imported Index'!C:D,2,0),1)</f>
        <v>1</v>
      </c>
      <c r="K915" s="151"/>
      <c r="L915" s="148" t="s">
        <v>923</v>
      </c>
      <c r="M915" s="146">
        <v>-1.0</v>
      </c>
      <c r="N915" s="147"/>
      <c r="O915" s="148">
        <f>ifna(VLookup(H915, SwSh!A:B, 2, 0),"")</f>
        <v>158</v>
      </c>
      <c r="P915" s="152"/>
      <c r="Q915" s="148" t="str">
        <f>ifna(VLookup(H915, PLA!A:C, 3, 0),"")</f>
        <v/>
      </c>
      <c r="R915" s="148">
        <f>ifna(VLookup(H915, Sv!A:B, 2, 0),"")</f>
        <v>90</v>
      </c>
      <c r="S915" s="147" t="str">
        <f t="shared" si="2"/>
        <v>lycanroc-1</v>
      </c>
    </row>
    <row r="916" ht="31.5" customHeight="1">
      <c r="A916" s="85">
        <v>915.0</v>
      </c>
      <c r="B916" s="85">
        <v>2.0</v>
      </c>
      <c r="C916" s="85">
        <v>3.0</v>
      </c>
      <c r="D916" s="85">
        <v>30.0</v>
      </c>
      <c r="E916" s="85">
        <v>5.0</v>
      </c>
      <c r="F916" s="85">
        <v>6.0</v>
      </c>
      <c r="G916" s="42" t="str">
        <f>ifna(VLookup(S916,Shiny!B:C, 2, 0),"")</f>
        <v/>
      </c>
      <c r="H916" s="154" t="s">
        <v>921</v>
      </c>
      <c r="I916" s="155">
        <v>745.0</v>
      </c>
      <c r="J916" s="156">
        <f>IFNA(VLOOKUP(S916,'Imported Index'!C:D,2,0),1)</f>
        <v>1</v>
      </c>
      <c r="K916" s="156"/>
      <c r="L916" s="157" t="s">
        <v>924</v>
      </c>
      <c r="M916" s="85">
        <v>-2.0</v>
      </c>
      <c r="N916" s="42"/>
      <c r="O916" s="157">
        <f>ifna(VLookup(H916, SwSh!A:B, 2, 0),"")</f>
        <v>158</v>
      </c>
      <c r="P916" s="162"/>
      <c r="Q916" s="157" t="str">
        <f>ifna(VLookup(H916, PLA!A:C, 3, 0),"")</f>
        <v/>
      </c>
      <c r="R916" s="157">
        <f>ifna(VLookup(H916, Sv!A:B, 2, 0),"")</f>
        <v>90</v>
      </c>
      <c r="S916" s="42" t="str">
        <f t="shared" si="2"/>
        <v>lycanroc-2</v>
      </c>
    </row>
    <row r="917" ht="31.5" customHeight="1">
      <c r="A917" s="146">
        <v>916.0</v>
      </c>
      <c r="B917" s="146">
        <v>2.0</v>
      </c>
      <c r="C917" s="146">
        <v>4.0</v>
      </c>
      <c r="D917" s="146">
        <v>1.0</v>
      </c>
      <c r="E917" s="146">
        <v>1.0</v>
      </c>
      <c r="F917" s="146">
        <v>1.0</v>
      </c>
      <c r="G917" s="147" t="str">
        <f>ifna(VLookup(S917,Shiny!B:C, 2, 0),"")</f>
        <v/>
      </c>
      <c r="H917" s="159" t="s">
        <v>925</v>
      </c>
      <c r="I917" s="160">
        <v>746.0</v>
      </c>
      <c r="J917" s="151">
        <f>IFNA(VLOOKUP(S917,'Imported Index'!C:D,2,0),1)</f>
        <v>1</v>
      </c>
      <c r="K917" s="148"/>
      <c r="L917" s="148"/>
      <c r="M917" s="147"/>
      <c r="N917" s="147"/>
      <c r="O917" s="148">
        <f>ifna(VLookup(H917, SwSh!A:B, 2, 0),"")</f>
        <v>110</v>
      </c>
      <c r="P917" s="152"/>
      <c r="Q917" s="148" t="str">
        <f>ifna(VLookup(H917, PLA!A:C, 3, 0),"")</f>
        <v/>
      </c>
      <c r="R917" s="148" t="str">
        <f>ifna(VLookup(H917, Sv!A:B, 2, 0),"")</f>
        <v/>
      </c>
      <c r="S917" s="147" t="str">
        <f t="shared" si="2"/>
        <v>wishiwashi</v>
      </c>
    </row>
    <row r="918" ht="31.5" customHeight="1">
      <c r="A918" s="85">
        <v>917.0</v>
      </c>
      <c r="B918" s="85">
        <v>2.0</v>
      </c>
      <c r="C918" s="85">
        <v>4.0</v>
      </c>
      <c r="D918" s="85">
        <v>2.0</v>
      </c>
      <c r="E918" s="85">
        <v>1.0</v>
      </c>
      <c r="F918" s="85">
        <v>2.0</v>
      </c>
      <c r="G918" s="42" t="str">
        <f>ifna(VLookup(S918,Shiny!B:C, 2, 0),"")</f>
        <v/>
      </c>
      <c r="H918" s="154" t="s">
        <v>926</v>
      </c>
      <c r="I918" s="155">
        <v>747.0</v>
      </c>
      <c r="J918" s="156">
        <f>IFNA(VLOOKUP(S918,'Imported Index'!C:D,2,0),1)</f>
        <v>1</v>
      </c>
      <c r="K918" s="156"/>
      <c r="L918" s="157"/>
      <c r="M918" s="42"/>
      <c r="N918" s="42"/>
      <c r="O918" s="157">
        <f>ifna(VLookup(H918, SwSh!A:B, 2, 0),"")</f>
        <v>127</v>
      </c>
      <c r="P918" s="162"/>
      <c r="Q918" s="157" t="str">
        <f>ifna(VLookup(H918, PLA!A:C, 3, 0),"")</f>
        <v/>
      </c>
      <c r="R918" s="157">
        <f>ifna(VLookup(H918, Sv!A:B, 2, 0),"")</f>
        <v>344</v>
      </c>
      <c r="S918" s="42" t="str">
        <f t="shared" si="2"/>
        <v>mareanie</v>
      </c>
    </row>
    <row r="919" ht="31.5" customHeight="1">
      <c r="A919" s="146">
        <v>918.0</v>
      </c>
      <c r="B919" s="146">
        <v>2.0</v>
      </c>
      <c r="C919" s="146">
        <v>4.0</v>
      </c>
      <c r="D919" s="146">
        <v>3.0</v>
      </c>
      <c r="E919" s="146">
        <v>1.0</v>
      </c>
      <c r="F919" s="146">
        <v>3.0</v>
      </c>
      <c r="G919" s="147" t="str">
        <f>ifna(VLookup(S919,Shiny!B:C, 2, 0),"")</f>
        <v/>
      </c>
      <c r="H919" s="159" t="s">
        <v>927</v>
      </c>
      <c r="I919" s="160">
        <v>748.0</v>
      </c>
      <c r="J919" s="151">
        <f>IFNA(VLOOKUP(S919,'Imported Index'!C:D,2,0),1)</f>
        <v>1</v>
      </c>
      <c r="K919" s="151"/>
      <c r="L919" s="148"/>
      <c r="M919" s="147"/>
      <c r="N919" s="147"/>
      <c r="O919" s="148">
        <f>ifna(VLookup(H919, SwSh!A:B, 2, 0),"")</f>
        <v>128</v>
      </c>
      <c r="P919" s="152"/>
      <c r="Q919" s="148" t="str">
        <f>ifna(VLookup(H919, PLA!A:C, 3, 0),"")</f>
        <v/>
      </c>
      <c r="R919" s="148">
        <f>ifna(VLookup(H919, Sv!A:B, 2, 0),"")</f>
        <v>345</v>
      </c>
      <c r="S919" s="147" t="str">
        <f t="shared" si="2"/>
        <v>toxapex</v>
      </c>
    </row>
    <row r="920" ht="31.5" customHeight="1">
      <c r="A920" s="85">
        <v>919.0</v>
      </c>
      <c r="B920" s="85">
        <v>2.0</v>
      </c>
      <c r="C920" s="85">
        <v>4.0</v>
      </c>
      <c r="D920" s="85">
        <v>4.0</v>
      </c>
      <c r="E920" s="85">
        <v>1.0</v>
      </c>
      <c r="F920" s="85">
        <v>4.0</v>
      </c>
      <c r="G920" s="42" t="str">
        <f>ifna(VLookup(S920,Shiny!B:C, 2, 0),"")</f>
        <v/>
      </c>
      <c r="H920" s="154" t="s">
        <v>928</v>
      </c>
      <c r="I920" s="155">
        <v>749.0</v>
      </c>
      <c r="J920" s="156">
        <f>IFNA(VLOOKUP(S920,'Imported Index'!C:D,2,0),1)</f>
        <v>1</v>
      </c>
      <c r="K920" s="156"/>
      <c r="L920" s="157"/>
      <c r="M920" s="42"/>
      <c r="N920" s="42"/>
      <c r="O920" s="157">
        <f>ifna(VLookup(H920, SwSh!A:B, 2, 0),"")</f>
        <v>84</v>
      </c>
      <c r="P920" s="162"/>
      <c r="Q920" s="157" t="str">
        <f>ifna(VLookup(H920, PLA!A:C, 3, 0),"")</f>
        <v/>
      </c>
      <c r="R920" s="157">
        <f>ifna(VLookup(H920, Sv!A:B, 2, 0),"")</f>
        <v>272</v>
      </c>
      <c r="S920" s="42" t="str">
        <f t="shared" si="2"/>
        <v>mudbray</v>
      </c>
    </row>
    <row r="921" ht="31.5" customHeight="1">
      <c r="A921" s="146">
        <v>920.0</v>
      </c>
      <c r="B921" s="146">
        <v>2.0</v>
      </c>
      <c r="C921" s="146">
        <v>4.0</v>
      </c>
      <c r="D921" s="146">
        <v>5.0</v>
      </c>
      <c r="E921" s="146">
        <v>1.0</v>
      </c>
      <c r="F921" s="146">
        <v>5.0</v>
      </c>
      <c r="G921" s="147" t="str">
        <f>ifna(VLookup(S921,Shiny!B:C, 2, 0),"")</f>
        <v/>
      </c>
      <c r="H921" s="159" t="s">
        <v>929</v>
      </c>
      <c r="I921" s="160">
        <v>750.0</v>
      </c>
      <c r="J921" s="151">
        <f>IFNA(VLOOKUP(S921,'Imported Index'!C:D,2,0),1)</f>
        <v>1</v>
      </c>
      <c r="K921" s="151"/>
      <c r="L921" s="148"/>
      <c r="M921" s="147"/>
      <c r="N921" s="147"/>
      <c r="O921" s="148">
        <f>ifna(VLookup(H921, SwSh!A:B, 2, 0),"")</f>
        <v>85</v>
      </c>
      <c r="P921" s="152"/>
      <c r="Q921" s="148" t="str">
        <f>ifna(VLookup(H921, PLA!A:C, 3, 0),"")</f>
        <v/>
      </c>
      <c r="R921" s="148">
        <f>ifna(VLookup(H921, Sv!A:B, 2, 0),"")</f>
        <v>273</v>
      </c>
      <c r="S921" s="147" t="str">
        <f t="shared" si="2"/>
        <v>mudsdale</v>
      </c>
    </row>
    <row r="922" ht="31.5" customHeight="1">
      <c r="A922" s="85">
        <v>921.0</v>
      </c>
      <c r="B922" s="85">
        <v>2.0</v>
      </c>
      <c r="C922" s="85">
        <v>4.0</v>
      </c>
      <c r="D922" s="85">
        <v>6.0</v>
      </c>
      <c r="E922" s="85">
        <v>1.0</v>
      </c>
      <c r="F922" s="85">
        <v>6.0</v>
      </c>
      <c r="G922" s="42" t="str">
        <f>ifna(VLookup(S922,Shiny!B:C, 2, 0),"")</f>
        <v/>
      </c>
      <c r="H922" s="154" t="s">
        <v>930</v>
      </c>
      <c r="I922" s="155">
        <v>751.0</v>
      </c>
      <c r="J922" s="156">
        <f>IFNA(VLOOKUP(S922,'Imported Index'!C:D,2,0),1)</f>
        <v>1</v>
      </c>
      <c r="K922" s="157"/>
      <c r="L922" s="157"/>
      <c r="M922" s="42"/>
      <c r="N922" s="42"/>
      <c r="O922" s="157">
        <f>ifna(VLookup(H922, SwSh!A:B, 2, 0),"")</f>
        <v>91</v>
      </c>
      <c r="P922" s="162"/>
      <c r="Q922" s="157" t="str">
        <f>ifna(VLookup(H922, PLA!A:C, 3, 0),"")</f>
        <v/>
      </c>
      <c r="R922" s="157" t="str">
        <f>ifna(VLookup(H922, Sv!A:B, 2, 0),"")</f>
        <v>I?</v>
      </c>
      <c r="S922" s="42" t="str">
        <f t="shared" si="2"/>
        <v>dewpider</v>
      </c>
    </row>
    <row r="923" ht="31.5" customHeight="1">
      <c r="A923" s="146">
        <v>922.0</v>
      </c>
      <c r="B923" s="146">
        <v>2.0</v>
      </c>
      <c r="C923" s="146">
        <v>4.0</v>
      </c>
      <c r="D923" s="146">
        <v>7.0</v>
      </c>
      <c r="E923" s="146">
        <v>2.0</v>
      </c>
      <c r="F923" s="146">
        <v>1.0</v>
      </c>
      <c r="G923" s="147" t="str">
        <f>ifna(VLookup(S923,Shiny!B:C, 2, 0),"")</f>
        <v/>
      </c>
      <c r="H923" s="159" t="s">
        <v>931</v>
      </c>
      <c r="I923" s="160">
        <v>752.0</v>
      </c>
      <c r="J923" s="151">
        <f>IFNA(VLOOKUP(S923,'Imported Index'!C:D,2,0),1)</f>
        <v>1</v>
      </c>
      <c r="K923" s="148"/>
      <c r="L923" s="148"/>
      <c r="M923" s="147"/>
      <c r="N923" s="147"/>
      <c r="O923" s="148">
        <f>ifna(VLookup(H923, SwSh!A:B, 2, 0),"")</f>
        <v>92</v>
      </c>
      <c r="P923" s="152"/>
      <c r="Q923" s="148" t="str">
        <f>ifna(VLookup(H923, PLA!A:C, 3, 0),"")</f>
        <v/>
      </c>
      <c r="R923" s="148" t="str">
        <f>ifna(VLookup(H923, Sv!A:B, 2, 0),"")</f>
        <v>I?</v>
      </c>
      <c r="S923" s="147" t="str">
        <f t="shared" si="2"/>
        <v>araquanid</v>
      </c>
    </row>
    <row r="924" ht="31.5" customHeight="1">
      <c r="A924" s="85">
        <v>923.0</v>
      </c>
      <c r="B924" s="85">
        <v>2.0</v>
      </c>
      <c r="C924" s="85">
        <v>4.0</v>
      </c>
      <c r="D924" s="85">
        <v>8.0</v>
      </c>
      <c r="E924" s="85">
        <v>2.0</v>
      </c>
      <c r="F924" s="85">
        <v>2.0</v>
      </c>
      <c r="G924" s="42" t="str">
        <f>ifna(VLookup(S924,Shiny!B:C, 2, 0),"")</f>
        <v/>
      </c>
      <c r="H924" s="154" t="s">
        <v>932</v>
      </c>
      <c r="I924" s="155">
        <v>753.0</v>
      </c>
      <c r="J924" s="156">
        <f>IFNA(VLOOKUP(S924,'Imported Index'!C:D,2,0),1)</f>
        <v>1</v>
      </c>
      <c r="K924" s="156"/>
      <c r="L924" s="157"/>
      <c r="M924" s="42"/>
      <c r="N924" s="42"/>
      <c r="O924" s="157">
        <f>ifna(VLookup(H924, SwSh!A:B, 2, 0),"")</f>
        <v>17</v>
      </c>
      <c r="P924" s="162"/>
      <c r="Q924" s="157" t="str">
        <f>ifna(VLookup(H924, PLA!A:C, 3, 0),"")</f>
        <v/>
      </c>
      <c r="R924" s="157">
        <f>ifna(VLookup(H924, Sv!A:B, 2, 0),"")</f>
        <v>247</v>
      </c>
      <c r="S924" s="42" t="str">
        <f t="shared" si="2"/>
        <v>fomantis</v>
      </c>
    </row>
    <row r="925" ht="31.5" customHeight="1">
      <c r="A925" s="146">
        <v>924.0</v>
      </c>
      <c r="B925" s="146">
        <v>2.0</v>
      </c>
      <c r="C925" s="146">
        <v>4.0</v>
      </c>
      <c r="D925" s="146">
        <v>9.0</v>
      </c>
      <c r="E925" s="146">
        <v>2.0</v>
      </c>
      <c r="F925" s="146">
        <v>3.0</v>
      </c>
      <c r="G925" s="147" t="str">
        <f>ifna(VLookup(S925,Shiny!B:C, 2, 0),"")</f>
        <v/>
      </c>
      <c r="H925" s="159" t="s">
        <v>933</v>
      </c>
      <c r="I925" s="160">
        <v>754.0</v>
      </c>
      <c r="J925" s="151">
        <f>IFNA(VLOOKUP(S925,'Imported Index'!C:D,2,0),1)</f>
        <v>1</v>
      </c>
      <c r="K925" s="151"/>
      <c r="L925" s="148"/>
      <c r="M925" s="147"/>
      <c r="N925" s="147"/>
      <c r="O925" s="148">
        <f>ifna(VLookup(H925, SwSh!A:B, 2, 0),"")</f>
        <v>18</v>
      </c>
      <c r="P925" s="152"/>
      <c r="Q925" s="148" t="str">
        <f>ifna(VLookup(H925, PLA!A:C, 3, 0),"")</f>
        <v/>
      </c>
      <c r="R925" s="148">
        <f>ifna(VLookup(H925, Sv!A:B, 2, 0),"")</f>
        <v>248</v>
      </c>
      <c r="S925" s="147" t="str">
        <f t="shared" si="2"/>
        <v>lurantis</v>
      </c>
    </row>
    <row r="926" ht="31.5" customHeight="1">
      <c r="A926" s="85">
        <v>925.0</v>
      </c>
      <c r="B926" s="85">
        <v>2.0</v>
      </c>
      <c r="C926" s="85">
        <v>4.0</v>
      </c>
      <c r="D926" s="85">
        <v>10.0</v>
      </c>
      <c r="E926" s="85">
        <v>2.0</v>
      </c>
      <c r="F926" s="85">
        <v>4.0</v>
      </c>
      <c r="G926" s="42" t="str">
        <f>ifna(VLookup(S926,Shiny!B:C, 2, 0),"")</f>
        <v/>
      </c>
      <c r="H926" s="154" t="s">
        <v>934</v>
      </c>
      <c r="I926" s="155">
        <v>755.0</v>
      </c>
      <c r="J926" s="156">
        <f>IFNA(VLOOKUP(S926,'Imported Index'!C:D,2,0),1)</f>
        <v>1</v>
      </c>
      <c r="K926" s="157"/>
      <c r="L926" s="157"/>
      <c r="M926" s="42"/>
      <c r="N926" s="42"/>
      <c r="O926" s="157">
        <f>ifna(VLookup(H926, SwSh!A:B, 2, 0),"")</f>
        <v>340</v>
      </c>
      <c r="P926" s="162"/>
      <c r="Q926" s="157" t="str">
        <f>ifna(VLookup(H926, PLA!A:C, 3, 0),"")</f>
        <v/>
      </c>
      <c r="R926" s="157" t="str">
        <f>ifna(VLookup(H926, Sv!A:B, 2, 0),"")</f>
        <v/>
      </c>
      <c r="S926" s="42" t="str">
        <f t="shared" si="2"/>
        <v>morelull</v>
      </c>
    </row>
    <row r="927" ht="31.5" customHeight="1">
      <c r="A927" s="146">
        <v>926.0</v>
      </c>
      <c r="B927" s="146">
        <v>2.0</v>
      </c>
      <c r="C927" s="146">
        <v>4.0</v>
      </c>
      <c r="D927" s="146">
        <v>11.0</v>
      </c>
      <c r="E927" s="146">
        <v>2.0</v>
      </c>
      <c r="F927" s="146">
        <v>5.0</v>
      </c>
      <c r="G927" s="147" t="str">
        <f>ifna(VLookup(S927,Shiny!B:C, 2, 0),"")</f>
        <v/>
      </c>
      <c r="H927" s="159" t="s">
        <v>935</v>
      </c>
      <c r="I927" s="160">
        <v>756.0</v>
      </c>
      <c r="J927" s="151">
        <f>IFNA(VLOOKUP(S927,'Imported Index'!C:D,2,0),1)</f>
        <v>1</v>
      </c>
      <c r="K927" s="148"/>
      <c r="L927" s="148"/>
      <c r="M927" s="147"/>
      <c r="N927" s="147"/>
      <c r="O927" s="148">
        <f>ifna(VLookup(H927, SwSh!A:B, 2, 0),"")</f>
        <v>341</v>
      </c>
      <c r="P927" s="152"/>
      <c r="Q927" s="148" t="str">
        <f>ifna(VLookup(H927, PLA!A:C, 3, 0),"")</f>
        <v/>
      </c>
      <c r="R927" s="148" t="str">
        <f>ifna(VLookup(H927, Sv!A:B, 2, 0),"")</f>
        <v/>
      </c>
      <c r="S927" s="147" t="str">
        <f t="shared" si="2"/>
        <v>shiinotic</v>
      </c>
    </row>
    <row r="928" ht="31.5" customHeight="1">
      <c r="A928" s="85">
        <v>927.0</v>
      </c>
      <c r="B928" s="85">
        <v>2.0</v>
      </c>
      <c r="C928" s="85">
        <v>4.0</v>
      </c>
      <c r="D928" s="85">
        <v>12.0</v>
      </c>
      <c r="E928" s="85">
        <v>2.0</v>
      </c>
      <c r="F928" s="85">
        <v>6.0</v>
      </c>
      <c r="G928" s="42" t="str">
        <f>ifna(VLookup(S928,Shiny!B:C, 2, 0),"")</f>
        <v/>
      </c>
      <c r="H928" s="154" t="s">
        <v>936</v>
      </c>
      <c r="I928" s="155">
        <v>757.0</v>
      </c>
      <c r="J928" s="156">
        <f>IFNA(VLOOKUP(S928,'Imported Index'!C:D,2,0),1)</f>
        <v>1</v>
      </c>
      <c r="K928" s="156"/>
      <c r="L928" s="157"/>
      <c r="M928" s="42"/>
      <c r="N928" s="42"/>
      <c r="O928" s="157">
        <f>ifna(VLookup(H928, SwSh!A:B, 2, 0),"")</f>
        <v>159</v>
      </c>
      <c r="P928" s="162"/>
      <c r="Q928" s="157" t="str">
        <f>ifna(VLookup(H928, PLA!A:C, 3, 0),"")</f>
        <v/>
      </c>
      <c r="R928" s="157">
        <f>ifna(VLookup(H928, Sv!A:B, 2, 0),"")</f>
        <v>120</v>
      </c>
      <c r="S928" s="42" t="str">
        <f t="shared" si="2"/>
        <v>salandit</v>
      </c>
    </row>
    <row r="929" ht="31.5" customHeight="1">
      <c r="A929" s="146">
        <v>928.0</v>
      </c>
      <c r="B929" s="146">
        <v>2.0</v>
      </c>
      <c r="C929" s="146">
        <v>4.0</v>
      </c>
      <c r="D929" s="146">
        <v>13.0</v>
      </c>
      <c r="E929" s="146">
        <v>3.0</v>
      </c>
      <c r="F929" s="146">
        <v>1.0</v>
      </c>
      <c r="G929" s="147" t="str">
        <f>ifna(VLookup(S929,Shiny!B:C, 2, 0),"")</f>
        <v/>
      </c>
      <c r="H929" s="159" t="s">
        <v>937</v>
      </c>
      <c r="I929" s="160">
        <v>758.0</v>
      </c>
      <c r="J929" s="151">
        <f>IFNA(VLOOKUP(S929,'Imported Index'!C:D,2,0),1)</f>
        <v>1</v>
      </c>
      <c r="K929" s="151"/>
      <c r="L929" s="148"/>
      <c r="M929" s="147"/>
      <c r="N929" s="147"/>
      <c r="O929" s="148">
        <f>ifna(VLookup(H929, SwSh!A:B, 2, 0),"")</f>
        <v>160</v>
      </c>
      <c r="P929" s="152"/>
      <c r="Q929" s="148" t="str">
        <f>ifna(VLookup(H929, PLA!A:C, 3, 0),"")</f>
        <v/>
      </c>
      <c r="R929" s="148">
        <f>ifna(VLookup(H929, Sv!A:B, 2, 0),"")</f>
        <v>121</v>
      </c>
      <c r="S929" s="147" t="str">
        <f t="shared" si="2"/>
        <v>salazzle</v>
      </c>
    </row>
    <row r="930" ht="31.5" customHeight="1">
      <c r="A930" s="85">
        <v>929.0</v>
      </c>
      <c r="B930" s="85">
        <v>2.0</v>
      </c>
      <c r="C930" s="85">
        <v>4.0</v>
      </c>
      <c r="D930" s="85">
        <v>14.0</v>
      </c>
      <c r="E930" s="85">
        <v>3.0</v>
      </c>
      <c r="F930" s="85">
        <v>2.0</v>
      </c>
      <c r="G930" s="42" t="str">
        <f>ifna(VLookup(S930,Shiny!B:C, 2, 0),"")</f>
        <v/>
      </c>
      <c r="H930" s="154" t="s">
        <v>938</v>
      </c>
      <c r="I930" s="155">
        <v>759.0</v>
      </c>
      <c r="J930" s="156">
        <f>IFNA(VLOOKUP(S930,'Imported Index'!C:D,2,0),1)</f>
        <v>1</v>
      </c>
      <c r="K930" s="157"/>
      <c r="L930" s="157"/>
      <c r="M930" s="42"/>
      <c r="N930" s="42"/>
      <c r="O930" s="157">
        <f>ifna(VLookup(H930, SwSh!A:B, 2, 0),"")</f>
        <v>94</v>
      </c>
      <c r="P930" s="162"/>
      <c r="Q930" s="157" t="str">
        <f>ifna(VLookup(H930, PLA!A:C, 3, 0),"")</f>
        <v/>
      </c>
      <c r="R930" s="157" t="str">
        <f>ifna(VLookup(H930, Sv!A:B, 2, 0),"")</f>
        <v/>
      </c>
      <c r="S930" s="42" t="str">
        <f t="shared" si="2"/>
        <v>stufful</v>
      </c>
    </row>
    <row r="931" ht="31.5" customHeight="1">
      <c r="A931" s="146">
        <v>930.0</v>
      </c>
      <c r="B931" s="146">
        <v>2.0</v>
      </c>
      <c r="C931" s="146">
        <v>4.0</v>
      </c>
      <c r="D931" s="146">
        <v>15.0</v>
      </c>
      <c r="E931" s="146">
        <v>3.0</v>
      </c>
      <c r="F931" s="146">
        <v>3.0</v>
      </c>
      <c r="G931" s="147" t="str">
        <f>ifna(VLookup(S931,Shiny!B:C, 2, 0),"")</f>
        <v/>
      </c>
      <c r="H931" s="159" t="s">
        <v>939</v>
      </c>
      <c r="I931" s="160">
        <v>760.0</v>
      </c>
      <c r="J931" s="151">
        <f>IFNA(VLOOKUP(S931,'Imported Index'!C:D,2,0),1)</f>
        <v>1</v>
      </c>
      <c r="K931" s="148"/>
      <c r="L931" s="148"/>
      <c r="M931" s="147"/>
      <c r="N931" s="147"/>
      <c r="O931" s="148">
        <f>ifna(VLookup(H931, SwSh!A:B, 2, 0),"")</f>
        <v>95</v>
      </c>
      <c r="P931" s="152"/>
      <c r="Q931" s="148" t="str">
        <f>ifna(VLookup(H931, PLA!A:C, 3, 0),"")</f>
        <v/>
      </c>
      <c r="R931" s="148" t="str">
        <f>ifna(VLookup(H931, Sv!A:B, 2, 0),"")</f>
        <v/>
      </c>
      <c r="S931" s="147" t="str">
        <f t="shared" si="2"/>
        <v>bewear</v>
      </c>
    </row>
    <row r="932" ht="31.5" customHeight="1">
      <c r="A932" s="85">
        <v>931.0</v>
      </c>
      <c r="B932" s="85">
        <v>2.0</v>
      </c>
      <c r="C932" s="85">
        <v>4.0</v>
      </c>
      <c r="D932" s="85">
        <v>16.0</v>
      </c>
      <c r="E932" s="85">
        <v>3.0</v>
      </c>
      <c r="F932" s="85">
        <v>4.0</v>
      </c>
      <c r="G932" s="42" t="str">
        <f>ifna(VLookup(S932,Shiny!B:C, 2, 0),"")</f>
        <v/>
      </c>
      <c r="H932" s="154" t="s">
        <v>940</v>
      </c>
      <c r="I932" s="155">
        <v>761.0</v>
      </c>
      <c r="J932" s="156">
        <f>IFNA(VLOOKUP(S932,'Imported Index'!C:D,2,0),1)</f>
        <v>1</v>
      </c>
      <c r="K932" s="156"/>
      <c r="L932" s="157"/>
      <c r="M932" s="42"/>
      <c r="N932" s="42"/>
      <c r="O932" s="157">
        <f>ifna(VLookup(H932, SwSh!A:B, 2, 0),"")</f>
        <v>52</v>
      </c>
      <c r="P932" s="162"/>
      <c r="Q932" s="157" t="str">
        <f>ifna(VLookup(H932, PLA!A:C, 3, 0),"")</f>
        <v/>
      </c>
      <c r="R932" s="157">
        <f>ifna(VLookup(H932, Sv!A:B, 2, 0),"")</f>
        <v>81</v>
      </c>
      <c r="S932" s="42" t="str">
        <f t="shared" si="2"/>
        <v>bounsweet</v>
      </c>
    </row>
    <row r="933" ht="31.5" customHeight="1">
      <c r="A933" s="146">
        <v>932.0</v>
      </c>
      <c r="B933" s="146">
        <v>2.0</v>
      </c>
      <c r="C933" s="146">
        <v>4.0</v>
      </c>
      <c r="D933" s="146">
        <v>17.0</v>
      </c>
      <c r="E933" s="146">
        <v>3.0</v>
      </c>
      <c r="F933" s="146">
        <v>5.0</v>
      </c>
      <c r="G933" s="147" t="str">
        <f>ifna(VLookup(S933,Shiny!B:C, 2, 0),"")</f>
        <v/>
      </c>
      <c r="H933" s="159" t="s">
        <v>941</v>
      </c>
      <c r="I933" s="160">
        <v>762.0</v>
      </c>
      <c r="J933" s="151">
        <f>IFNA(VLOOKUP(S933,'Imported Index'!C:D,2,0),1)</f>
        <v>1</v>
      </c>
      <c r="K933" s="151"/>
      <c r="L933" s="148"/>
      <c r="M933" s="147"/>
      <c r="N933" s="147"/>
      <c r="O933" s="148">
        <f>ifna(VLookup(H933, SwSh!A:B, 2, 0),"")</f>
        <v>53</v>
      </c>
      <c r="P933" s="152"/>
      <c r="Q933" s="148" t="str">
        <f>ifna(VLookup(H933, PLA!A:C, 3, 0),"")</f>
        <v/>
      </c>
      <c r="R933" s="148">
        <f>ifna(VLookup(H933, Sv!A:B, 2, 0),"")</f>
        <v>82</v>
      </c>
      <c r="S933" s="147" t="str">
        <f t="shared" si="2"/>
        <v>steenee</v>
      </c>
    </row>
    <row r="934" ht="31.5" customHeight="1">
      <c r="A934" s="85">
        <v>933.0</v>
      </c>
      <c r="B934" s="85">
        <v>2.0</v>
      </c>
      <c r="C934" s="85">
        <v>4.0</v>
      </c>
      <c r="D934" s="85">
        <v>18.0</v>
      </c>
      <c r="E934" s="85">
        <v>3.0</v>
      </c>
      <c r="F934" s="85">
        <v>6.0</v>
      </c>
      <c r="G934" s="42" t="str">
        <f>ifna(VLookup(S934,Shiny!B:C, 2, 0),"")</f>
        <v/>
      </c>
      <c r="H934" s="154" t="s">
        <v>942</v>
      </c>
      <c r="I934" s="155">
        <v>763.0</v>
      </c>
      <c r="J934" s="156">
        <f>IFNA(VLOOKUP(S934,'Imported Index'!C:D,2,0),1)</f>
        <v>1</v>
      </c>
      <c r="K934" s="156"/>
      <c r="L934" s="157"/>
      <c r="M934" s="42"/>
      <c r="N934" s="42"/>
      <c r="O934" s="157">
        <f>ifna(VLookup(H934, SwSh!A:B, 2, 0),"")</f>
        <v>54</v>
      </c>
      <c r="P934" s="162"/>
      <c r="Q934" s="157" t="str">
        <f>ifna(VLookup(H934, PLA!A:C, 3, 0),"")</f>
        <v/>
      </c>
      <c r="R934" s="157">
        <f>ifna(VLookup(H934, Sv!A:B, 2, 0),"")</f>
        <v>83</v>
      </c>
      <c r="S934" s="42" t="str">
        <f t="shared" si="2"/>
        <v>tsareena</v>
      </c>
    </row>
    <row r="935" ht="31.5" customHeight="1">
      <c r="A935" s="146">
        <v>934.0</v>
      </c>
      <c r="B935" s="146">
        <v>2.0</v>
      </c>
      <c r="C935" s="146">
        <v>4.0</v>
      </c>
      <c r="D935" s="146">
        <v>19.0</v>
      </c>
      <c r="E935" s="146">
        <v>4.0</v>
      </c>
      <c r="F935" s="146">
        <v>1.0</v>
      </c>
      <c r="G935" s="147" t="str">
        <f>ifna(VLookup(S935,Shiny!B:C, 2, 0),"")</f>
        <v/>
      </c>
      <c r="H935" s="159" t="s">
        <v>943</v>
      </c>
      <c r="I935" s="160">
        <v>764.0</v>
      </c>
      <c r="J935" s="151">
        <f>IFNA(VLOOKUP(S935,'Imported Index'!C:D,2,0),1)</f>
        <v>1</v>
      </c>
      <c r="K935" s="148"/>
      <c r="L935" s="148"/>
      <c r="M935" s="147"/>
      <c r="N935" s="147"/>
      <c r="O935" s="148">
        <f>ifna(VLookup(H935, SwSh!A:B, 2, 0),"")</f>
        <v>79</v>
      </c>
      <c r="P935" s="152"/>
      <c r="Q935" s="148" t="str">
        <f>ifna(VLookup(H935, PLA!A:C, 3, 0),"")</f>
        <v/>
      </c>
      <c r="R935" s="148" t="str">
        <f>ifna(VLookup(H935, Sv!A:B, 2, 0),"")</f>
        <v>I?</v>
      </c>
      <c r="S935" s="147" t="str">
        <f t="shared" si="2"/>
        <v>comfey</v>
      </c>
    </row>
    <row r="936" ht="31.5" customHeight="1">
      <c r="A936" s="85">
        <v>935.0</v>
      </c>
      <c r="B936" s="85">
        <v>2.0</v>
      </c>
      <c r="C936" s="85">
        <v>4.0</v>
      </c>
      <c r="D936" s="85">
        <v>20.0</v>
      </c>
      <c r="E936" s="85">
        <v>4.0</v>
      </c>
      <c r="F936" s="85">
        <v>2.0</v>
      </c>
      <c r="G936" s="42" t="str">
        <f>ifna(VLookup(S936,Shiny!B:C, 2, 0),"")</f>
        <v/>
      </c>
      <c r="H936" s="154" t="s">
        <v>944</v>
      </c>
      <c r="I936" s="155">
        <v>765.0</v>
      </c>
      <c r="J936" s="156">
        <f>IFNA(VLOOKUP(S936,'Imported Index'!C:D,2,0),1)</f>
        <v>1</v>
      </c>
      <c r="K936" s="156"/>
      <c r="L936" s="157"/>
      <c r="M936" s="42"/>
      <c r="N936" s="42"/>
      <c r="O936" s="157">
        <f>ifna(VLookup(H936, SwSh!A:B, 2, 0),"")</f>
        <v>89</v>
      </c>
      <c r="P936" s="162"/>
      <c r="Q936" s="157" t="str">
        <f>ifna(VLookup(H936, PLA!A:C, 3, 0),"")</f>
        <v/>
      </c>
      <c r="R936" s="157">
        <f>ifna(VLookup(H936, Sv!A:B, 2, 0),"")</f>
        <v>313</v>
      </c>
      <c r="S936" s="42" t="str">
        <f t="shared" si="2"/>
        <v>oranguru</v>
      </c>
    </row>
    <row r="937" ht="31.5" customHeight="1">
      <c r="A937" s="146">
        <v>936.0</v>
      </c>
      <c r="B937" s="146">
        <v>2.0</v>
      </c>
      <c r="C937" s="146">
        <v>4.0</v>
      </c>
      <c r="D937" s="146">
        <v>21.0</v>
      </c>
      <c r="E937" s="146">
        <v>4.0</v>
      </c>
      <c r="F937" s="146">
        <v>3.0</v>
      </c>
      <c r="G937" s="147" t="str">
        <f>ifna(VLookup(S937,Shiny!B:C, 2, 0),"")</f>
        <v/>
      </c>
      <c r="H937" s="159" t="s">
        <v>945</v>
      </c>
      <c r="I937" s="160">
        <v>765.0</v>
      </c>
      <c r="J937" s="151">
        <f>IFNA(VLOOKUP(S937,'Imported Index'!C:D,2,0),1)</f>
        <v>1</v>
      </c>
      <c r="K937" s="151"/>
      <c r="L937" s="148"/>
      <c r="M937" s="147"/>
      <c r="N937" s="147"/>
      <c r="O937" s="148">
        <f>ifna(VLookup(H937, SwSh!A:B, 2, 0),"")</f>
        <v>90</v>
      </c>
      <c r="P937" s="152"/>
      <c r="Q937" s="148" t="str">
        <f>ifna(VLookup(H937, PLA!A:C, 3, 0),"")</f>
        <v/>
      </c>
      <c r="R937" s="148">
        <f>ifna(VLookup(H937, Sv!A:B, 2, 0),"")</f>
        <v>314</v>
      </c>
      <c r="S937" s="147" t="str">
        <f t="shared" si="2"/>
        <v>passimian</v>
      </c>
    </row>
    <row r="938" ht="31.5" customHeight="1">
      <c r="A938" s="85">
        <v>937.0</v>
      </c>
      <c r="B938" s="85">
        <v>2.0</v>
      </c>
      <c r="C938" s="85">
        <v>4.0</v>
      </c>
      <c r="D938" s="85">
        <v>22.0</v>
      </c>
      <c r="E938" s="85">
        <v>4.0</v>
      </c>
      <c r="F938" s="85">
        <v>4.0</v>
      </c>
      <c r="G938" s="42" t="str">
        <f>ifna(VLookup(S938,Shiny!B:C, 2, 0),"")</f>
        <v/>
      </c>
      <c r="H938" s="154" t="s">
        <v>946</v>
      </c>
      <c r="I938" s="155">
        <v>767.0</v>
      </c>
      <c r="J938" s="156">
        <f>IFNA(VLOOKUP(S938,'Imported Index'!C:D,2,0),1)</f>
        <v>1</v>
      </c>
      <c r="K938" s="157"/>
      <c r="L938" s="157"/>
      <c r="M938" s="42"/>
      <c r="N938" s="42"/>
      <c r="O938" s="157">
        <f>ifna(VLookup(H938, SwSh!A:B, 2, 0),"")</f>
        <v>124</v>
      </c>
      <c r="P938" s="162"/>
      <c r="Q938" s="157" t="str">
        <f>ifna(VLookup(H938, PLA!A:C, 3, 0),"")</f>
        <v/>
      </c>
      <c r="R938" s="157" t="str">
        <f>ifna(VLookup(H938, Sv!A:B, 2, 0),"")</f>
        <v/>
      </c>
      <c r="S938" s="42" t="str">
        <f t="shared" si="2"/>
        <v>wimpod</v>
      </c>
    </row>
    <row r="939" ht="31.5" customHeight="1">
      <c r="A939" s="146">
        <v>938.0</v>
      </c>
      <c r="B939" s="146">
        <v>2.0</v>
      </c>
      <c r="C939" s="146">
        <v>4.0</v>
      </c>
      <c r="D939" s="146">
        <v>23.0</v>
      </c>
      <c r="E939" s="146">
        <v>4.0</v>
      </c>
      <c r="F939" s="146">
        <v>5.0</v>
      </c>
      <c r="G939" s="147" t="str">
        <f>ifna(VLookup(S939,Shiny!B:C, 2, 0),"")</f>
        <v/>
      </c>
      <c r="H939" s="159" t="s">
        <v>947</v>
      </c>
      <c r="I939" s="160">
        <v>768.0</v>
      </c>
      <c r="J939" s="151">
        <f>IFNA(VLOOKUP(S939,'Imported Index'!C:D,2,0),1)</f>
        <v>1</v>
      </c>
      <c r="K939" s="148"/>
      <c r="L939" s="148"/>
      <c r="M939" s="147"/>
      <c r="N939" s="147"/>
      <c r="O939" s="148">
        <f>ifna(VLookup(H939, SwSh!A:B, 2, 0),"")</f>
        <v>125</v>
      </c>
      <c r="P939" s="152"/>
      <c r="Q939" s="148" t="str">
        <f>ifna(VLookup(H939, PLA!A:C, 3, 0),"")</f>
        <v/>
      </c>
      <c r="R939" s="148" t="str">
        <f>ifna(VLookup(H939, Sv!A:B, 2, 0),"")</f>
        <v/>
      </c>
      <c r="S939" s="147" t="str">
        <f t="shared" si="2"/>
        <v>golisopod</v>
      </c>
    </row>
    <row r="940" ht="31.5" customHeight="1">
      <c r="A940" s="85">
        <v>939.0</v>
      </c>
      <c r="B940" s="85">
        <v>2.0</v>
      </c>
      <c r="C940" s="85">
        <v>4.0</v>
      </c>
      <c r="D940" s="85">
        <v>24.0</v>
      </c>
      <c r="E940" s="85">
        <v>4.0</v>
      </c>
      <c r="F940" s="85">
        <v>6.0</v>
      </c>
      <c r="G940" s="42" t="str">
        <f>ifna(VLookup(S940,Shiny!B:C, 2, 0),"")</f>
        <v/>
      </c>
      <c r="H940" s="154" t="s">
        <v>948</v>
      </c>
      <c r="I940" s="155">
        <v>769.0</v>
      </c>
      <c r="J940" s="156">
        <f>IFNA(VLOOKUP(S940,'Imported Index'!C:D,2,0),1)</f>
        <v>1</v>
      </c>
      <c r="K940" s="156"/>
      <c r="L940" s="157"/>
      <c r="M940" s="42"/>
      <c r="N940" s="42"/>
      <c r="O940" s="157">
        <f>ifna(VLookup(H940, SwSh!A:B, 2, 0),"")</f>
        <v>133</v>
      </c>
      <c r="P940" s="162"/>
      <c r="Q940" s="157" t="str">
        <f>ifna(VLookup(H940, PLA!A:C, 3, 0),"")</f>
        <v/>
      </c>
      <c r="R940" s="157">
        <f>ifna(VLookup(H940, Sv!A:B, 2, 0),"")</f>
        <v>322</v>
      </c>
      <c r="S940" s="42" t="str">
        <f t="shared" si="2"/>
        <v>sandygast</v>
      </c>
    </row>
    <row r="941" ht="31.5" customHeight="1">
      <c r="A941" s="146">
        <v>940.0</v>
      </c>
      <c r="B941" s="146">
        <v>2.0</v>
      </c>
      <c r="C941" s="146">
        <v>4.0</v>
      </c>
      <c r="D941" s="146">
        <v>25.0</v>
      </c>
      <c r="E941" s="146">
        <v>5.0</v>
      </c>
      <c r="F941" s="146">
        <v>1.0</v>
      </c>
      <c r="G941" s="147" t="str">
        <f>ifna(VLookup(S941,Shiny!B:C, 2, 0),"")</f>
        <v/>
      </c>
      <c r="H941" s="159" t="s">
        <v>949</v>
      </c>
      <c r="I941" s="160">
        <v>770.0</v>
      </c>
      <c r="J941" s="151">
        <f>IFNA(VLOOKUP(S941,'Imported Index'!C:D,2,0),1)</f>
        <v>1</v>
      </c>
      <c r="K941" s="151"/>
      <c r="L941" s="148"/>
      <c r="M941" s="147"/>
      <c r="N941" s="147"/>
      <c r="O941" s="148">
        <f>ifna(VLookup(H941, SwSh!A:B, 2, 0),"")</f>
        <v>134</v>
      </c>
      <c r="P941" s="152"/>
      <c r="Q941" s="148" t="str">
        <f>ifna(VLookup(H941, PLA!A:C, 3, 0),"")</f>
        <v/>
      </c>
      <c r="R941" s="148">
        <f>ifna(VLookup(H941, Sv!A:B, 2, 0),"")</f>
        <v>323</v>
      </c>
      <c r="S941" s="147" t="str">
        <f t="shared" si="2"/>
        <v>palossand</v>
      </c>
    </row>
    <row r="942" ht="31.5" customHeight="1">
      <c r="A942" s="85">
        <v>941.0</v>
      </c>
      <c r="B942" s="85">
        <v>2.0</v>
      </c>
      <c r="C942" s="85">
        <v>4.0</v>
      </c>
      <c r="D942" s="85">
        <v>26.0</v>
      </c>
      <c r="E942" s="85">
        <v>5.0</v>
      </c>
      <c r="F942" s="85">
        <v>2.0</v>
      </c>
      <c r="G942" s="42" t="str">
        <f>ifna(VLookup(S942,Shiny!B:C, 2, 0),"")</f>
        <v/>
      </c>
      <c r="H942" s="154" t="s">
        <v>950</v>
      </c>
      <c r="I942" s="155">
        <v>771.0</v>
      </c>
      <c r="J942" s="156">
        <f>IFNA(VLOOKUP(S942,'Imported Index'!C:D,2,0),1)</f>
        <v>1</v>
      </c>
      <c r="K942" s="157"/>
      <c r="L942" s="157"/>
      <c r="M942" s="42"/>
      <c r="N942" s="42"/>
      <c r="O942" s="157">
        <f>ifna(VLookup(H942, SwSh!A:B, 2, 0),"")</f>
        <v>156</v>
      </c>
      <c r="P942" s="162"/>
      <c r="Q942" s="157" t="str">
        <f>ifna(VLookup(H942, PLA!A:C, 3, 0),"")</f>
        <v/>
      </c>
      <c r="R942" s="157" t="str">
        <f>ifna(VLookup(H942, Sv!A:B, 2, 0),"")</f>
        <v/>
      </c>
      <c r="S942" s="42" t="str">
        <f t="shared" si="2"/>
        <v>pyukumuku</v>
      </c>
    </row>
    <row r="943" ht="31.5" customHeight="1">
      <c r="A943" s="146">
        <v>942.0</v>
      </c>
      <c r="B943" s="146">
        <v>2.0</v>
      </c>
      <c r="C943" s="146">
        <v>4.0</v>
      </c>
      <c r="D943" s="146">
        <v>27.0</v>
      </c>
      <c r="E943" s="146">
        <v>5.0</v>
      </c>
      <c r="F943" s="146">
        <v>3.0</v>
      </c>
      <c r="G943" s="147" t="str">
        <f>ifna(VLookup(S943,Shiny!B:C, 2, 0),"")</f>
        <v/>
      </c>
      <c r="H943" s="159" t="s">
        <v>951</v>
      </c>
      <c r="I943" s="160">
        <v>772.0</v>
      </c>
      <c r="J943" s="151">
        <f>IFNA(VLOOKUP(S943,'Imported Index'!C:D,2,0),1)</f>
        <v>1</v>
      </c>
      <c r="K943" s="148"/>
      <c r="L943" s="148"/>
      <c r="M943" s="147"/>
      <c r="N943" s="147"/>
      <c r="O943" s="148">
        <f>ifna(VLookup(H943, SwSh!A:B, 2, 0),"")</f>
        <v>381</v>
      </c>
      <c r="P943" s="152"/>
      <c r="Q943" s="148" t="str">
        <f>ifna(VLookup(H943, PLA!A:C, 3, 0),"")</f>
        <v/>
      </c>
      <c r="R943" s="148" t="str">
        <f>ifna(VLookup(H943, Sv!A:B, 2, 0),"")</f>
        <v/>
      </c>
      <c r="S943" s="147" t="str">
        <f t="shared" si="2"/>
        <v>type: null</v>
      </c>
    </row>
    <row r="944" ht="31.5" customHeight="1">
      <c r="A944" s="85">
        <v>943.0</v>
      </c>
      <c r="B944" s="85">
        <v>2.0</v>
      </c>
      <c r="C944" s="85">
        <v>4.0</v>
      </c>
      <c r="D944" s="85">
        <v>28.0</v>
      </c>
      <c r="E944" s="85">
        <v>5.0</v>
      </c>
      <c r="F944" s="85">
        <v>4.0</v>
      </c>
      <c r="G944" s="42" t="str">
        <f>ifna(VLookup(S944,Shiny!B:C, 2, 0),"")</f>
        <v/>
      </c>
      <c r="H944" s="154" t="s">
        <v>952</v>
      </c>
      <c r="I944" s="155">
        <v>773.0</v>
      </c>
      <c r="J944" s="156">
        <f>IFNA(VLOOKUP(S944,'Imported Index'!C:D,2,0),1)</f>
        <v>1</v>
      </c>
      <c r="K944" s="157"/>
      <c r="L944" s="157"/>
      <c r="M944" s="42"/>
      <c r="N944" s="42"/>
      <c r="O944" s="157">
        <f>ifna(VLookup(H944, SwSh!A:B, 2, 0),"")</f>
        <v>382</v>
      </c>
      <c r="P944" s="162"/>
      <c r="Q944" s="157" t="str">
        <f>ifna(VLookup(H944, PLA!A:C, 3, 0),"")</f>
        <v/>
      </c>
      <c r="R944" s="157" t="str">
        <f>ifna(VLookup(H944, Sv!A:B, 2, 0),"")</f>
        <v/>
      </c>
      <c r="S944" s="42" t="str">
        <f t="shared" si="2"/>
        <v>silvally</v>
      </c>
    </row>
    <row r="945" ht="31.5" customHeight="1">
      <c r="A945" s="146">
        <v>944.0</v>
      </c>
      <c r="B945" s="146">
        <v>2.0</v>
      </c>
      <c r="C945" s="146">
        <v>4.0</v>
      </c>
      <c r="D945" s="146">
        <v>29.0</v>
      </c>
      <c r="E945" s="146">
        <v>5.0</v>
      </c>
      <c r="F945" s="146">
        <v>5.0</v>
      </c>
      <c r="G945" s="147" t="str">
        <f>ifna(VLookup(S945,Shiny!B:C, 2, 0),"")</f>
        <v/>
      </c>
      <c r="H945" s="159" t="s">
        <v>953</v>
      </c>
      <c r="I945" s="160">
        <v>774.0</v>
      </c>
      <c r="J945" s="151">
        <f>IFNA(VLOOKUP(S945,'Imported Index'!C:D,2,0),1)</f>
        <v>1</v>
      </c>
      <c r="K945" s="148"/>
      <c r="L945" s="148" t="s">
        <v>1231</v>
      </c>
      <c r="M945" s="146"/>
      <c r="N945" s="147"/>
      <c r="O945" s="148" t="str">
        <f>ifna(VLookup(H945, SwSh!A:B, 2, 0),"")</f>
        <v/>
      </c>
      <c r="P945" s="152"/>
      <c r="Q945" s="148" t="str">
        <f>ifna(VLookup(H945, PLA!A:C, 3, 0),"")</f>
        <v/>
      </c>
      <c r="R945" s="148" t="str">
        <f>ifna(VLookup(H945, Sv!A:B, 2, 0),"")</f>
        <v>I?</v>
      </c>
      <c r="S945" s="147" t="str">
        <f t="shared" si="2"/>
        <v>minior</v>
      </c>
    </row>
    <row r="946" ht="31.5" customHeight="1">
      <c r="A946" s="85">
        <v>945.0</v>
      </c>
      <c r="B946" s="85">
        <v>2.0</v>
      </c>
      <c r="C946" s="85">
        <v>5.0</v>
      </c>
      <c r="D946" s="87">
        <v>30.0</v>
      </c>
      <c r="E946" s="87">
        <v>5.0</v>
      </c>
      <c r="F946" s="85">
        <v>6.0</v>
      </c>
      <c r="G946" s="42" t="str">
        <f>ifna(VLookup(S946,Shiny!B:C, 2, 0),"")</f>
        <v/>
      </c>
      <c r="H946" s="154" t="s">
        <v>954</v>
      </c>
      <c r="I946" s="155">
        <v>775.0</v>
      </c>
      <c r="J946" s="156">
        <f>IFNA(VLOOKUP(S946,'Imported Index'!C:D,2,0),1)</f>
        <v>1</v>
      </c>
      <c r="K946" s="156"/>
      <c r="L946" s="157"/>
      <c r="M946" s="42"/>
      <c r="N946" s="42"/>
      <c r="O946" s="157" t="str">
        <f>ifna(VLookup(H946, SwSh!A:B, 2, 0),"")</f>
        <v/>
      </c>
      <c r="P946" s="162"/>
      <c r="Q946" s="157" t="str">
        <f>ifna(VLookup(H946, PLA!A:C, 3, 0),"")</f>
        <v/>
      </c>
      <c r="R946" s="157">
        <f>ifna(VLookup(H946, Sv!A:B, 2, 0),"")</f>
        <v>315</v>
      </c>
      <c r="S946" s="42" t="str">
        <f t="shared" si="2"/>
        <v>komala</v>
      </c>
    </row>
    <row r="947" ht="31.5" customHeight="1">
      <c r="A947" s="146">
        <v>946.0</v>
      </c>
      <c r="B947" s="146">
        <v>2.0</v>
      </c>
      <c r="C947" s="146">
        <v>5.0</v>
      </c>
      <c r="D947" s="145">
        <v>1.0</v>
      </c>
      <c r="E947" s="145">
        <v>1.0</v>
      </c>
      <c r="F947" s="146">
        <v>1.0</v>
      </c>
      <c r="G947" s="147" t="str">
        <f>ifna(VLookup(S947,Shiny!B:C, 2, 0),"")</f>
        <v/>
      </c>
      <c r="H947" s="159" t="s">
        <v>955</v>
      </c>
      <c r="I947" s="160">
        <v>776.0</v>
      </c>
      <c r="J947" s="151">
        <f>IFNA(VLOOKUP(S947,'Imported Index'!C:D,2,0),1)</f>
        <v>1</v>
      </c>
      <c r="K947" s="148"/>
      <c r="L947" s="148"/>
      <c r="M947" s="147"/>
      <c r="N947" s="147"/>
      <c r="O947" s="148">
        <f>ifna(VLookup(H947, SwSh!A:B, 2, 0),"")</f>
        <v>347</v>
      </c>
      <c r="P947" s="152"/>
      <c r="Q947" s="148" t="str">
        <f>ifna(VLookup(H947, PLA!A:C, 3, 0),"")</f>
        <v/>
      </c>
      <c r="R947" s="148" t="str">
        <f>ifna(VLookup(H947, Sv!A:B, 2, 0),"")</f>
        <v/>
      </c>
      <c r="S947" s="147" t="str">
        <f t="shared" si="2"/>
        <v>turtonator</v>
      </c>
    </row>
    <row r="948" ht="31.5" customHeight="1">
      <c r="A948" s="85">
        <v>947.0</v>
      </c>
      <c r="B948" s="85">
        <v>2.0</v>
      </c>
      <c r="C948" s="85">
        <v>5.0</v>
      </c>
      <c r="D948" s="87">
        <v>2.0</v>
      </c>
      <c r="E948" s="87">
        <v>1.0</v>
      </c>
      <c r="F948" s="85">
        <v>2.0</v>
      </c>
      <c r="G948" s="42" t="str">
        <f>ifna(VLookup(S948,Shiny!B:C, 2, 0),"")</f>
        <v/>
      </c>
      <c r="H948" s="154" t="s">
        <v>956</v>
      </c>
      <c r="I948" s="155">
        <v>777.0</v>
      </c>
      <c r="J948" s="156">
        <f>IFNA(VLOOKUP(S948,'Imported Index'!C:D,2,0),1)</f>
        <v>1</v>
      </c>
      <c r="K948" s="157"/>
      <c r="L948" s="157"/>
      <c r="M948" s="42"/>
      <c r="N948" s="42"/>
      <c r="O948" s="157">
        <f>ifna(VLookup(H948, SwSh!A:B, 2, 0),"")</f>
        <v>348</v>
      </c>
      <c r="P948" s="162"/>
      <c r="Q948" s="157" t="str">
        <f>ifna(VLookup(H948, PLA!A:C, 3, 0),"")</f>
        <v/>
      </c>
      <c r="R948" s="157" t="str">
        <f>ifna(VLookup(H948, Sv!A:B, 2, 0),"")</f>
        <v/>
      </c>
      <c r="S948" s="42" t="str">
        <f t="shared" si="2"/>
        <v>togedemaru</v>
      </c>
    </row>
    <row r="949" ht="31.5" customHeight="1">
      <c r="A949" s="146">
        <v>948.0</v>
      </c>
      <c r="B949" s="146">
        <v>2.0</v>
      </c>
      <c r="C949" s="146">
        <v>5.0</v>
      </c>
      <c r="D949" s="145">
        <v>3.0</v>
      </c>
      <c r="E949" s="145">
        <v>1.0</v>
      </c>
      <c r="F949" s="146">
        <v>3.0</v>
      </c>
      <c r="G949" s="147" t="str">
        <f>ifna(VLookup(S949,Shiny!B:C, 2, 0),"")</f>
        <v/>
      </c>
      <c r="H949" s="159" t="s">
        <v>957</v>
      </c>
      <c r="I949" s="160">
        <v>778.0</v>
      </c>
      <c r="J949" s="151">
        <f>IFNA(VLOOKUP(S949,'Imported Index'!C:D,2,0),1)</f>
        <v>1</v>
      </c>
      <c r="K949" s="151"/>
      <c r="L949" s="148"/>
      <c r="M949" s="147"/>
      <c r="N949" s="147"/>
      <c r="O949" s="148">
        <f>ifna(VLookup(H949, SwSh!A:B, 2, 0),"")</f>
        <v>46</v>
      </c>
      <c r="P949" s="152"/>
      <c r="Q949" s="148" t="str">
        <f>ifna(VLookup(H949, PLA!A:C, 3, 0),"")</f>
        <v/>
      </c>
      <c r="R949" s="148">
        <f>ifna(VLookup(H949, Sv!A:B, 2, 0),"")</f>
        <v>239</v>
      </c>
      <c r="S949" s="147" t="str">
        <f t="shared" si="2"/>
        <v>mimikyu</v>
      </c>
    </row>
    <row r="950" ht="31.5" customHeight="1">
      <c r="A950" s="85">
        <v>949.0</v>
      </c>
      <c r="B950" s="85">
        <v>2.0</v>
      </c>
      <c r="C950" s="85">
        <v>5.0</v>
      </c>
      <c r="D950" s="87">
        <v>4.0</v>
      </c>
      <c r="E950" s="87">
        <v>1.0</v>
      </c>
      <c r="F950" s="85">
        <v>4.0</v>
      </c>
      <c r="G950" s="42" t="str">
        <f>ifna(VLookup(S950,Shiny!B:C, 2, 0),"")</f>
        <v/>
      </c>
      <c r="H950" s="154" t="s">
        <v>958</v>
      </c>
      <c r="I950" s="155">
        <v>779.0</v>
      </c>
      <c r="J950" s="156">
        <f>IFNA(VLOOKUP(S950,'Imported Index'!C:D,2,0),1)</f>
        <v>1</v>
      </c>
      <c r="K950" s="156"/>
      <c r="L950" s="157"/>
      <c r="M950" s="42"/>
      <c r="N950" s="42"/>
      <c r="O950" s="157" t="str">
        <f>ifna(VLookup(H950, SwSh!A:B, 2, 0),"")</f>
        <v/>
      </c>
      <c r="P950" s="162"/>
      <c r="Q950" s="157" t="str">
        <f>ifna(VLookup(H950, PLA!A:C, 3, 0),"")</f>
        <v/>
      </c>
      <c r="R950" s="157">
        <f>ifna(VLookup(H950, Sv!A:B, 2, 0),"")</f>
        <v>335</v>
      </c>
      <c r="S950" s="42" t="str">
        <f t="shared" si="2"/>
        <v>bruxish</v>
      </c>
    </row>
    <row r="951" ht="31.5" customHeight="1">
      <c r="A951" s="146">
        <v>950.0</v>
      </c>
      <c r="B951" s="146">
        <v>2.0</v>
      </c>
      <c r="C951" s="146">
        <v>5.0</v>
      </c>
      <c r="D951" s="145">
        <v>5.0</v>
      </c>
      <c r="E951" s="145">
        <v>1.0</v>
      </c>
      <c r="F951" s="146">
        <v>5.0</v>
      </c>
      <c r="G951" s="147" t="str">
        <f>ifna(VLookup(S951,Shiny!B:C, 2, 0),"")</f>
        <v/>
      </c>
      <c r="H951" s="159" t="s">
        <v>959</v>
      </c>
      <c r="I951" s="160">
        <v>780.0</v>
      </c>
      <c r="J951" s="151">
        <f>IFNA(VLOOKUP(S951,'Imported Index'!C:D,2,0),1)</f>
        <v>1</v>
      </c>
      <c r="K951" s="148"/>
      <c r="L951" s="148"/>
      <c r="M951" s="147"/>
      <c r="N951" s="147"/>
      <c r="O951" s="148">
        <f>ifna(VLookup(H951, SwSh!A:B, 2, 0),"")</f>
        <v>346</v>
      </c>
      <c r="P951" s="152"/>
      <c r="Q951" s="148" t="str">
        <f>ifna(VLookup(H951, PLA!A:C, 3, 0),"")</f>
        <v/>
      </c>
      <c r="R951" s="148" t="str">
        <f>ifna(VLookup(H951, Sv!A:B, 2, 0),"")</f>
        <v/>
      </c>
      <c r="S951" s="147" t="str">
        <f t="shared" si="2"/>
        <v>drampa</v>
      </c>
    </row>
    <row r="952" ht="31.5" customHeight="1">
      <c r="A952" s="85">
        <v>951.0</v>
      </c>
      <c r="B952" s="85">
        <v>2.0</v>
      </c>
      <c r="C952" s="85">
        <v>5.0</v>
      </c>
      <c r="D952" s="87">
        <v>6.0</v>
      </c>
      <c r="E952" s="87">
        <v>1.0</v>
      </c>
      <c r="F952" s="85">
        <v>6.0</v>
      </c>
      <c r="G952" s="42" t="str">
        <f>ifna(VLookup(S952,Shiny!B:C, 2, 0),"")</f>
        <v/>
      </c>
      <c r="H952" s="154" t="s">
        <v>960</v>
      </c>
      <c r="I952" s="155">
        <v>781.0</v>
      </c>
      <c r="J952" s="156">
        <f>IFNA(VLOOKUP(S952,'Imported Index'!C:D,2,0),1)</f>
        <v>1</v>
      </c>
      <c r="K952" s="157"/>
      <c r="L952" s="157"/>
      <c r="M952" s="42"/>
      <c r="N952" s="42"/>
      <c r="O952" s="157">
        <f>ifna(VLookup(H952, SwSh!A:B, 2, 0),"")</f>
        <v>162</v>
      </c>
      <c r="P952" s="162"/>
      <c r="Q952" s="157" t="str">
        <f>ifna(VLookup(H952, PLA!A:C, 3, 0),"")</f>
        <v/>
      </c>
      <c r="R952" s="157" t="str">
        <f>ifna(VLookup(H952, Sv!A:B, 2, 0),"")</f>
        <v/>
      </c>
      <c r="S952" s="42" t="str">
        <f t="shared" si="2"/>
        <v>dhelmise</v>
      </c>
    </row>
    <row r="953" ht="31.5" customHeight="1">
      <c r="A953" s="146">
        <v>952.0</v>
      </c>
      <c r="B953" s="146">
        <v>2.0</v>
      </c>
      <c r="C953" s="146">
        <v>5.0</v>
      </c>
      <c r="D953" s="145">
        <v>7.0</v>
      </c>
      <c r="E953" s="145">
        <v>2.0</v>
      </c>
      <c r="F953" s="146">
        <v>1.0</v>
      </c>
      <c r="G953" s="147" t="str">
        <f>ifna(VLookup(S953,Shiny!B:C, 2, 0),"")</f>
        <v/>
      </c>
      <c r="H953" s="159" t="s">
        <v>961</v>
      </c>
      <c r="I953" s="160">
        <v>782.0</v>
      </c>
      <c r="J953" s="151">
        <f>IFNA(VLOOKUP(S953,'Imported Index'!C:D,2,0),1)</f>
        <v>1</v>
      </c>
      <c r="K953" s="148"/>
      <c r="L953" s="148"/>
      <c r="M953" s="147"/>
      <c r="N953" s="147"/>
      <c r="O953" s="148">
        <f>ifna(VLookup(H953, SwSh!A:B, 2, 0),"")</f>
        <v>165</v>
      </c>
      <c r="P953" s="152"/>
      <c r="Q953" s="148" t="str">
        <f>ifna(VLookup(H953, PLA!A:C, 3, 0),"")</f>
        <v/>
      </c>
      <c r="R953" s="148" t="str">
        <f>ifna(VLookup(H953, Sv!A:B, 2, 0),"")</f>
        <v>K131</v>
      </c>
      <c r="S953" s="147" t="str">
        <f t="shared" si="2"/>
        <v>jangmo-o</v>
      </c>
    </row>
    <row r="954" ht="31.5" customHeight="1">
      <c r="A954" s="85">
        <v>953.0</v>
      </c>
      <c r="B954" s="85">
        <v>2.0</v>
      </c>
      <c r="C954" s="85">
        <v>5.0</v>
      </c>
      <c r="D954" s="87">
        <v>8.0</v>
      </c>
      <c r="E954" s="87">
        <v>2.0</v>
      </c>
      <c r="F954" s="85">
        <v>2.0</v>
      </c>
      <c r="G954" s="42" t="str">
        <f>ifna(VLookup(S954,Shiny!B:C, 2, 0),"")</f>
        <v/>
      </c>
      <c r="H954" s="154" t="s">
        <v>962</v>
      </c>
      <c r="I954" s="155">
        <v>783.0</v>
      </c>
      <c r="J954" s="156">
        <f>IFNA(VLOOKUP(S954,'Imported Index'!C:D,2,0),1)</f>
        <v>1</v>
      </c>
      <c r="K954" s="157"/>
      <c r="L954" s="157"/>
      <c r="M954" s="42"/>
      <c r="N954" s="42"/>
      <c r="O954" s="157">
        <f>ifna(VLookup(H954, SwSh!A:B, 2, 0),"")</f>
        <v>166</v>
      </c>
      <c r="P954" s="162"/>
      <c r="Q954" s="157" t="str">
        <f>ifna(VLookup(H954, PLA!A:C, 3, 0),"")</f>
        <v/>
      </c>
      <c r="R954" s="157" t="str">
        <f>ifna(VLookup(H954, Sv!A:B, 2, 0),"")</f>
        <v>K132</v>
      </c>
      <c r="S954" s="42" t="str">
        <f t="shared" si="2"/>
        <v>hakamo-o</v>
      </c>
    </row>
    <row r="955" ht="31.5" customHeight="1">
      <c r="A955" s="146">
        <v>954.0</v>
      </c>
      <c r="B955" s="146">
        <v>2.0</v>
      </c>
      <c r="C955" s="146">
        <v>5.0</v>
      </c>
      <c r="D955" s="145">
        <v>9.0</v>
      </c>
      <c r="E955" s="145">
        <v>2.0</v>
      </c>
      <c r="F955" s="146">
        <v>3.0</v>
      </c>
      <c r="G955" s="147" t="str">
        <f>ifna(VLookup(S955,Shiny!B:C, 2, 0),"")</f>
        <v/>
      </c>
      <c r="H955" s="159" t="s">
        <v>963</v>
      </c>
      <c r="I955" s="160">
        <v>784.0</v>
      </c>
      <c r="J955" s="151">
        <f>IFNA(VLOOKUP(S955,'Imported Index'!C:D,2,0),1)</f>
        <v>1</v>
      </c>
      <c r="K955" s="148"/>
      <c r="L955" s="148"/>
      <c r="M955" s="147"/>
      <c r="N955" s="147"/>
      <c r="O955" s="148">
        <f>ifna(VLookup(H955, SwSh!A:B, 2, 0),"")</f>
        <v>167</v>
      </c>
      <c r="P955" s="152"/>
      <c r="Q955" s="148" t="str">
        <f>ifna(VLookup(H955, PLA!A:C, 3, 0),"")</f>
        <v/>
      </c>
      <c r="R955" s="148" t="str">
        <f>ifna(VLookup(H955, Sv!A:B, 2, 0),"")</f>
        <v>K133</v>
      </c>
      <c r="S955" s="147" t="str">
        <f t="shared" si="2"/>
        <v>kommo-o</v>
      </c>
    </row>
    <row r="956" ht="31.5" customHeight="1">
      <c r="A956" s="85">
        <v>955.0</v>
      </c>
      <c r="B956" s="85">
        <v>2.0</v>
      </c>
      <c r="C956" s="85">
        <v>5.0</v>
      </c>
      <c r="D956" s="87">
        <v>10.0</v>
      </c>
      <c r="E956" s="87">
        <v>2.0</v>
      </c>
      <c r="F956" s="85">
        <v>4.0</v>
      </c>
      <c r="G956" s="42" t="str">
        <f>ifna(VLookup(S956,Shiny!B:C, 2, 0),"")</f>
        <v/>
      </c>
      <c r="H956" s="154" t="s">
        <v>964</v>
      </c>
      <c r="I956" s="155">
        <v>785.0</v>
      </c>
      <c r="J956" s="156">
        <f>IFNA(VLOOKUP(S956,'Imported Index'!C:D,2,0),1)</f>
        <v>1</v>
      </c>
      <c r="K956" s="157"/>
      <c r="L956" s="157"/>
      <c r="M956" s="42"/>
      <c r="N956" s="42"/>
      <c r="O956" s="157">
        <f>ifna(VLookup(H956, SwSh!A:B, 2, 0),"")</f>
        <v>785</v>
      </c>
      <c r="P956" s="162"/>
      <c r="Q956" s="157" t="str">
        <f>ifna(VLookup(H956, PLA!A:C, 3, 0),"")</f>
        <v/>
      </c>
      <c r="R956" s="157" t="str">
        <f>ifna(VLookup(H956, Sv!A:B, 2, 0),"")</f>
        <v/>
      </c>
      <c r="S956" s="42" t="str">
        <f t="shared" si="2"/>
        <v>tapu koko</v>
      </c>
    </row>
    <row r="957" ht="31.5" customHeight="1">
      <c r="A957" s="146">
        <v>956.0</v>
      </c>
      <c r="B957" s="146">
        <v>2.0</v>
      </c>
      <c r="C957" s="146">
        <v>5.0</v>
      </c>
      <c r="D957" s="145">
        <v>11.0</v>
      </c>
      <c r="E957" s="145">
        <v>2.0</v>
      </c>
      <c r="F957" s="146">
        <v>5.0</v>
      </c>
      <c r="G957" s="147" t="str">
        <f>ifna(VLookup(S957,Shiny!B:C, 2, 0),"")</f>
        <v/>
      </c>
      <c r="H957" s="159" t="s">
        <v>965</v>
      </c>
      <c r="I957" s="160">
        <v>786.0</v>
      </c>
      <c r="J957" s="151">
        <f>IFNA(VLOOKUP(S957,'Imported Index'!C:D,2,0),1)</f>
        <v>1</v>
      </c>
      <c r="K957" s="148"/>
      <c r="L957" s="148"/>
      <c r="M957" s="147"/>
      <c r="N957" s="147"/>
      <c r="O957" s="148">
        <f>ifna(VLookup(H957, SwSh!A:B, 2, 0),"")</f>
        <v>786</v>
      </c>
      <c r="P957" s="152"/>
      <c r="Q957" s="148" t="str">
        <f>ifna(VLookup(H957, PLA!A:C, 3, 0),"")</f>
        <v/>
      </c>
      <c r="R957" s="148" t="str">
        <f>ifna(VLookup(H957, Sv!A:B, 2, 0),"")</f>
        <v/>
      </c>
      <c r="S957" s="147" t="str">
        <f t="shared" si="2"/>
        <v>tapu lele</v>
      </c>
    </row>
    <row r="958" ht="31.5" customHeight="1">
      <c r="A958" s="85">
        <v>957.0</v>
      </c>
      <c r="B958" s="85">
        <v>2.0</v>
      </c>
      <c r="C958" s="85">
        <v>5.0</v>
      </c>
      <c r="D958" s="87">
        <v>12.0</v>
      </c>
      <c r="E958" s="87">
        <v>2.0</v>
      </c>
      <c r="F958" s="85">
        <v>6.0</v>
      </c>
      <c r="G958" s="42" t="str">
        <f>ifna(VLookup(S958,Shiny!B:C, 2, 0),"")</f>
        <v/>
      </c>
      <c r="H958" s="154" t="s">
        <v>966</v>
      </c>
      <c r="I958" s="155">
        <v>787.0</v>
      </c>
      <c r="J958" s="156">
        <f>IFNA(VLOOKUP(S958,'Imported Index'!C:D,2,0),1)</f>
        <v>1</v>
      </c>
      <c r="K958" s="157"/>
      <c r="L958" s="157"/>
      <c r="M958" s="42"/>
      <c r="N958" s="42"/>
      <c r="O958" s="157">
        <f>ifna(VLookup(H958, SwSh!A:B, 2, 0),"")</f>
        <v>787</v>
      </c>
      <c r="P958" s="162"/>
      <c r="Q958" s="157" t="str">
        <f>ifna(VLookup(H958, PLA!A:C, 3, 0),"")</f>
        <v/>
      </c>
      <c r="R958" s="157" t="str">
        <f>ifna(VLookup(H958, Sv!A:B, 2, 0),"")</f>
        <v/>
      </c>
      <c r="S958" s="42" t="str">
        <f t="shared" si="2"/>
        <v>tapu bulu</v>
      </c>
    </row>
    <row r="959" ht="31.5" customHeight="1">
      <c r="A959" s="146">
        <v>958.0</v>
      </c>
      <c r="B959" s="146">
        <v>2.0</v>
      </c>
      <c r="C959" s="146">
        <v>5.0</v>
      </c>
      <c r="D959" s="145">
        <v>13.0</v>
      </c>
      <c r="E959" s="145">
        <v>3.0</v>
      </c>
      <c r="F959" s="146">
        <v>1.0</v>
      </c>
      <c r="G959" s="147" t="str">
        <f>ifna(VLookup(S959,Shiny!B:C, 2, 0),"")</f>
        <v/>
      </c>
      <c r="H959" s="159" t="s">
        <v>967</v>
      </c>
      <c r="I959" s="160">
        <v>788.0</v>
      </c>
      <c r="J959" s="151">
        <f>IFNA(VLOOKUP(S959,'Imported Index'!C:D,2,0),1)</f>
        <v>1</v>
      </c>
      <c r="K959" s="148"/>
      <c r="L959" s="148"/>
      <c r="M959" s="147"/>
      <c r="N959" s="147"/>
      <c r="O959" s="148">
        <f>ifna(VLookup(H959, SwSh!A:B, 2, 0),"")</f>
        <v>788</v>
      </c>
      <c r="P959" s="152"/>
      <c r="Q959" s="148" t="str">
        <f>ifna(VLookup(H959, PLA!A:C, 3, 0),"")</f>
        <v/>
      </c>
      <c r="R959" s="148" t="str">
        <f>ifna(VLookup(H959, Sv!A:B, 2, 0),"")</f>
        <v/>
      </c>
      <c r="S959" s="147" t="str">
        <f t="shared" si="2"/>
        <v>tapu fini</v>
      </c>
    </row>
    <row r="960" ht="31.5" customHeight="1">
      <c r="A960" s="85">
        <v>959.0</v>
      </c>
      <c r="B960" s="85">
        <v>2.0</v>
      </c>
      <c r="C960" s="85">
        <v>5.0</v>
      </c>
      <c r="D960" s="87">
        <v>14.0</v>
      </c>
      <c r="E960" s="87">
        <v>3.0</v>
      </c>
      <c r="F960" s="85">
        <v>2.0</v>
      </c>
      <c r="G960" s="42" t="str">
        <f>ifna(VLookup(S960,Shiny!B:C, 2, 0),"")</f>
        <v/>
      </c>
      <c r="H960" s="154" t="s">
        <v>968</v>
      </c>
      <c r="I960" s="155">
        <v>789.0</v>
      </c>
      <c r="J960" s="156">
        <f>IFNA(VLOOKUP(S960,'Imported Index'!C:D,2,0),1)</f>
        <v>1</v>
      </c>
      <c r="K960" s="157"/>
      <c r="L960" s="157"/>
      <c r="M960" s="42"/>
      <c r="N960" s="42"/>
      <c r="O960" s="157">
        <f>ifna(VLookup(H960, SwSh!A:B, 2, 0),"")</f>
        <v>789</v>
      </c>
      <c r="P960" s="162"/>
      <c r="Q960" s="157" t="str">
        <f>ifna(VLookup(H960, PLA!A:C, 3, 0),"")</f>
        <v/>
      </c>
      <c r="R960" s="157" t="str">
        <f>ifna(VLookup(H960, Sv!A:B, 2, 0),"")</f>
        <v/>
      </c>
      <c r="S960" s="42" t="str">
        <f t="shared" si="2"/>
        <v>cosmog</v>
      </c>
    </row>
    <row r="961" ht="31.5" customHeight="1">
      <c r="A961" s="146">
        <v>960.0</v>
      </c>
      <c r="B961" s="146">
        <v>2.0</v>
      </c>
      <c r="C961" s="146">
        <v>5.0</v>
      </c>
      <c r="D961" s="145">
        <v>15.0</v>
      </c>
      <c r="E961" s="145">
        <v>3.0</v>
      </c>
      <c r="F961" s="146">
        <v>3.0</v>
      </c>
      <c r="G961" s="147" t="str">
        <f>ifna(VLookup(S961,Shiny!B:C, 2, 0),"")</f>
        <v/>
      </c>
      <c r="H961" s="159" t="s">
        <v>969</v>
      </c>
      <c r="I961" s="160">
        <v>790.0</v>
      </c>
      <c r="J961" s="151">
        <f>IFNA(VLOOKUP(S961,'Imported Index'!C:D,2,0),1)</f>
        <v>1</v>
      </c>
      <c r="K961" s="148"/>
      <c r="L961" s="148"/>
      <c r="M961" s="147"/>
      <c r="N961" s="147"/>
      <c r="O961" s="148">
        <f>ifna(VLookup(H961, SwSh!A:B, 2, 0),"")</f>
        <v>790</v>
      </c>
      <c r="P961" s="152"/>
      <c r="Q961" s="148" t="str">
        <f>ifna(VLookup(H961, PLA!A:C, 3, 0),"")</f>
        <v/>
      </c>
      <c r="R961" s="148" t="str">
        <f>ifna(VLookup(H961, Sv!A:B, 2, 0),"")</f>
        <v/>
      </c>
      <c r="S961" s="147" t="str">
        <f t="shared" si="2"/>
        <v>cosmoem</v>
      </c>
    </row>
    <row r="962" ht="31.5" customHeight="1">
      <c r="A962" s="85">
        <v>961.0</v>
      </c>
      <c r="B962" s="85">
        <v>2.0</v>
      </c>
      <c r="C962" s="85">
        <v>5.0</v>
      </c>
      <c r="D962" s="87">
        <v>16.0</v>
      </c>
      <c r="E962" s="87">
        <v>3.0</v>
      </c>
      <c r="F962" s="85">
        <v>4.0</v>
      </c>
      <c r="G962" s="42" t="str">
        <f>ifna(VLookup(S962,Shiny!B:C, 2, 0),"")</f>
        <v/>
      </c>
      <c r="H962" s="154" t="s">
        <v>970</v>
      </c>
      <c r="I962" s="155">
        <v>791.0</v>
      </c>
      <c r="J962" s="156">
        <f>IFNA(VLOOKUP(S962,'Imported Index'!C:D,2,0),1)</f>
        <v>1</v>
      </c>
      <c r="K962" s="157"/>
      <c r="L962" s="157"/>
      <c r="M962" s="42"/>
      <c r="N962" s="42"/>
      <c r="O962" s="157">
        <f>ifna(VLookup(H962, SwSh!A:B, 2, 0),"")</f>
        <v>791</v>
      </c>
      <c r="P962" s="162"/>
      <c r="Q962" s="157" t="str">
        <f>ifna(VLookup(H962, PLA!A:C, 3, 0),"")</f>
        <v/>
      </c>
      <c r="R962" s="157" t="str">
        <f>ifna(VLookup(H962, Sv!A:B, 2, 0),"")</f>
        <v/>
      </c>
      <c r="S962" s="42" t="str">
        <f t="shared" si="2"/>
        <v>solgaleo</v>
      </c>
    </row>
    <row r="963" ht="31.5" customHeight="1">
      <c r="A963" s="146">
        <v>962.0</v>
      </c>
      <c r="B963" s="146">
        <v>2.0</v>
      </c>
      <c r="C963" s="146">
        <v>5.0</v>
      </c>
      <c r="D963" s="145">
        <v>17.0</v>
      </c>
      <c r="E963" s="145">
        <v>3.0</v>
      </c>
      <c r="F963" s="146">
        <v>5.0</v>
      </c>
      <c r="G963" s="147" t="str">
        <f>ifna(VLookup(S963,Shiny!B:C, 2, 0),"")</f>
        <v/>
      </c>
      <c r="H963" s="159" t="s">
        <v>971</v>
      </c>
      <c r="I963" s="160">
        <v>792.0</v>
      </c>
      <c r="J963" s="151">
        <f>IFNA(VLOOKUP(S963,'Imported Index'!C:D,2,0),1)</f>
        <v>1</v>
      </c>
      <c r="K963" s="148"/>
      <c r="L963" s="148"/>
      <c r="M963" s="147"/>
      <c r="N963" s="147"/>
      <c r="O963" s="148">
        <f>ifna(VLookup(H963, SwSh!A:B, 2, 0),"")</f>
        <v>792</v>
      </c>
      <c r="P963" s="152"/>
      <c r="Q963" s="148" t="str">
        <f>ifna(VLookup(H963, PLA!A:C, 3, 0),"")</f>
        <v/>
      </c>
      <c r="R963" s="148" t="str">
        <f>ifna(VLookup(H963, Sv!A:B, 2, 0),"")</f>
        <v/>
      </c>
      <c r="S963" s="147" t="str">
        <f t="shared" si="2"/>
        <v>lunala</v>
      </c>
    </row>
    <row r="964" ht="31.5" customHeight="1">
      <c r="A964" s="85">
        <v>963.0</v>
      </c>
      <c r="B964" s="85">
        <v>2.0</v>
      </c>
      <c r="C964" s="85">
        <v>5.0</v>
      </c>
      <c r="D964" s="87">
        <v>18.0</v>
      </c>
      <c r="E964" s="87">
        <v>3.0</v>
      </c>
      <c r="F964" s="85">
        <v>6.0</v>
      </c>
      <c r="G964" s="42" t="str">
        <f>ifna(VLookup(S964,Shiny!B:C, 2, 0),"")</f>
        <v/>
      </c>
      <c r="H964" s="154" t="s">
        <v>972</v>
      </c>
      <c r="I964" s="155">
        <v>793.0</v>
      </c>
      <c r="J964" s="156">
        <f>IFNA(VLOOKUP(S964,'Imported Index'!C:D,2,0),1)</f>
        <v>1</v>
      </c>
      <c r="K964" s="157"/>
      <c r="L964" s="157"/>
      <c r="M964" s="42"/>
      <c r="N964" s="42"/>
      <c r="O964" s="157">
        <f>ifna(VLookup(H964, SwSh!A:B, 2, 0),"")</f>
        <v>793</v>
      </c>
      <c r="P964" s="162"/>
      <c r="Q964" s="157" t="str">
        <f>ifna(VLookup(H964, PLA!A:C, 3, 0),"")</f>
        <v/>
      </c>
      <c r="R964" s="157" t="str">
        <f>ifna(VLookup(H964, Sv!A:B, 2, 0),"")</f>
        <v/>
      </c>
      <c r="S964" s="42" t="str">
        <f t="shared" si="2"/>
        <v>nihilego</v>
      </c>
    </row>
    <row r="965" ht="31.5" customHeight="1">
      <c r="A965" s="146">
        <v>964.0</v>
      </c>
      <c r="B965" s="146">
        <v>2.0</v>
      </c>
      <c r="C965" s="146">
        <v>5.0</v>
      </c>
      <c r="D965" s="145">
        <v>19.0</v>
      </c>
      <c r="E965" s="145">
        <v>4.0</v>
      </c>
      <c r="F965" s="146">
        <v>1.0</v>
      </c>
      <c r="G965" s="147" t="str">
        <f>ifna(VLookup(S965,Shiny!B:C, 2, 0),"")</f>
        <v/>
      </c>
      <c r="H965" s="159" t="s">
        <v>973</v>
      </c>
      <c r="I965" s="160">
        <v>794.0</v>
      </c>
      <c r="J965" s="151">
        <f>IFNA(VLOOKUP(S965,'Imported Index'!C:D,2,0),1)</f>
        <v>1</v>
      </c>
      <c r="K965" s="148"/>
      <c r="L965" s="148"/>
      <c r="M965" s="147"/>
      <c r="N965" s="147"/>
      <c r="O965" s="148">
        <f>ifna(VLookup(H965, SwSh!A:B, 2, 0),"")</f>
        <v>794</v>
      </c>
      <c r="P965" s="152"/>
      <c r="Q965" s="148" t="str">
        <f>ifna(VLookup(H965, PLA!A:C, 3, 0),"")</f>
        <v/>
      </c>
      <c r="R965" s="148" t="str">
        <f>ifna(VLookup(H965, Sv!A:B, 2, 0),"")</f>
        <v/>
      </c>
      <c r="S965" s="147" t="str">
        <f t="shared" si="2"/>
        <v>buzzwole</v>
      </c>
    </row>
    <row r="966" ht="31.5" customHeight="1">
      <c r="A966" s="85">
        <v>965.0</v>
      </c>
      <c r="B966" s="85">
        <v>2.0</v>
      </c>
      <c r="C966" s="85">
        <v>5.0</v>
      </c>
      <c r="D966" s="87">
        <v>20.0</v>
      </c>
      <c r="E966" s="87">
        <v>4.0</v>
      </c>
      <c r="F966" s="85">
        <v>2.0</v>
      </c>
      <c r="G966" s="42" t="str">
        <f>ifna(VLookup(S966,Shiny!B:C, 2, 0),"")</f>
        <v/>
      </c>
      <c r="H966" s="154" t="s">
        <v>974</v>
      </c>
      <c r="I966" s="155">
        <v>795.0</v>
      </c>
      <c r="J966" s="156">
        <f>IFNA(VLOOKUP(S966,'Imported Index'!C:D,2,0),1)</f>
        <v>1</v>
      </c>
      <c r="K966" s="157"/>
      <c r="L966" s="157"/>
      <c r="M966" s="42"/>
      <c r="N966" s="42"/>
      <c r="O966" s="157">
        <f>ifna(VLookup(H966, SwSh!A:B, 2, 0),"")</f>
        <v>795</v>
      </c>
      <c r="P966" s="162"/>
      <c r="Q966" s="157" t="str">
        <f>ifna(VLookup(H966, PLA!A:C, 3, 0),"")</f>
        <v/>
      </c>
      <c r="R966" s="157" t="str">
        <f>ifna(VLookup(H966, Sv!A:B, 2, 0),"")</f>
        <v/>
      </c>
      <c r="S966" s="42" t="str">
        <f t="shared" si="2"/>
        <v>pheromosa</v>
      </c>
    </row>
    <row r="967" ht="31.5" customHeight="1">
      <c r="A967" s="146">
        <v>966.0</v>
      </c>
      <c r="B967" s="146">
        <v>2.0</v>
      </c>
      <c r="C967" s="146">
        <v>5.0</v>
      </c>
      <c r="D967" s="145">
        <v>21.0</v>
      </c>
      <c r="E967" s="145">
        <v>4.0</v>
      </c>
      <c r="F967" s="146">
        <v>3.0</v>
      </c>
      <c r="G967" s="147" t="str">
        <f>ifna(VLookup(S967,Shiny!B:C, 2, 0),"")</f>
        <v/>
      </c>
      <c r="H967" s="159" t="s">
        <v>975</v>
      </c>
      <c r="I967" s="160">
        <v>796.0</v>
      </c>
      <c r="J967" s="151">
        <f>IFNA(VLOOKUP(S967,'Imported Index'!C:D,2,0),1)</f>
        <v>1</v>
      </c>
      <c r="K967" s="148"/>
      <c r="L967" s="148"/>
      <c r="M967" s="147"/>
      <c r="N967" s="147"/>
      <c r="O967" s="148">
        <f>ifna(VLookup(H967, SwSh!A:B, 2, 0),"")</f>
        <v>796</v>
      </c>
      <c r="P967" s="152"/>
      <c r="Q967" s="148" t="str">
        <f>ifna(VLookup(H967, PLA!A:C, 3, 0),"")</f>
        <v/>
      </c>
      <c r="R967" s="148" t="str">
        <f>ifna(VLookup(H967, Sv!A:B, 2, 0),"")</f>
        <v/>
      </c>
      <c r="S967" s="147" t="str">
        <f t="shared" si="2"/>
        <v>xurkitree</v>
      </c>
    </row>
    <row r="968" ht="31.5" customHeight="1">
      <c r="A968" s="85">
        <v>967.0</v>
      </c>
      <c r="B968" s="85">
        <v>2.0</v>
      </c>
      <c r="C968" s="85">
        <v>5.0</v>
      </c>
      <c r="D968" s="87">
        <v>22.0</v>
      </c>
      <c r="E968" s="87">
        <v>4.0</v>
      </c>
      <c r="F968" s="85">
        <v>4.0</v>
      </c>
      <c r="G968" s="42" t="str">
        <f>ifna(VLookup(S968,Shiny!B:C, 2, 0),"")</f>
        <v/>
      </c>
      <c r="H968" s="154" t="s">
        <v>976</v>
      </c>
      <c r="I968" s="155">
        <v>797.0</v>
      </c>
      <c r="J968" s="156">
        <f>IFNA(VLOOKUP(S968,'Imported Index'!C:D,2,0),1)</f>
        <v>1</v>
      </c>
      <c r="K968" s="157"/>
      <c r="L968" s="157"/>
      <c r="M968" s="42"/>
      <c r="N968" s="42"/>
      <c r="O968" s="157">
        <f>ifna(VLookup(H968, SwSh!A:B, 2, 0),"")</f>
        <v>797</v>
      </c>
      <c r="P968" s="162"/>
      <c r="Q968" s="157" t="str">
        <f>ifna(VLookup(H968, PLA!A:C, 3, 0),"")</f>
        <v/>
      </c>
      <c r="R968" s="157" t="str">
        <f>ifna(VLookup(H968, Sv!A:B, 2, 0),"")</f>
        <v/>
      </c>
      <c r="S968" s="42" t="str">
        <f t="shared" si="2"/>
        <v>celesteela</v>
      </c>
    </row>
    <row r="969" ht="31.5" customHeight="1">
      <c r="A969" s="146">
        <v>968.0</v>
      </c>
      <c r="B969" s="146">
        <v>2.0</v>
      </c>
      <c r="C969" s="146">
        <v>5.0</v>
      </c>
      <c r="D969" s="145">
        <v>23.0</v>
      </c>
      <c r="E969" s="145">
        <v>4.0</v>
      </c>
      <c r="F969" s="146">
        <v>5.0</v>
      </c>
      <c r="G969" s="147" t="str">
        <f>ifna(VLookup(S969,Shiny!B:C, 2, 0),"")</f>
        <v/>
      </c>
      <c r="H969" s="159" t="s">
        <v>977</v>
      </c>
      <c r="I969" s="160">
        <v>798.0</v>
      </c>
      <c r="J969" s="151">
        <f>IFNA(VLOOKUP(S969,'Imported Index'!C:D,2,0),1)</f>
        <v>1</v>
      </c>
      <c r="K969" s="148"/>
      <c r="L969" s="148"/>
      <c r="M969" s="147"/>
      <c r="N969" s="147"/>
      <c r="O969" s="148">
        <f>ifna(VLookup(H969, SwSh!A:B, 2, 0),"")</f>
        <v>798</v>
      </c>
      <c r="P969" s="152"/>
      <c r="Q969" s="148" t="str">
        <f>ifna(VLookup(H969, PLA!A:C, 3, 0),"")</f>
        <v/>
      </c>
      <c r="R969" s="148" t="str">
        <f>ifna(VLookup(H969, Sv!A:B, 2, 0),"")</f>
        <v/>
      </c>
      <c r="S969" s="147" t="str">
        <f t="shared" si="2"/>
        <v>kartana</v>
      </c>
    </row>
    <row r="970" ht="31.5" customHeight="1">
      <c r="A970" s="85">
        <v>969.0</v>
      </c>
      <c r="B970" s="85">
        <v>2.0</v>
      </c>
      <c r="C970" s="85">
        <v>5.0</v>
      </c>
      <c r="D970" s="87">
        <v>24.0</v>
      </c>
      <c r="E970" s="87">
        <v>4.0</v>
      </c>
      <c r="F970" s="85">
        <v>6.0</v>
      </c>
      <c r="G970" s="42" t="str">
        <f>ifna(VLookup(S970,Shiny!B:C, 2, 0),"")</f>
        <v/>
      </c>
      <c r="H970" s="154" t="s">
        <v>978</v>
      </c>
      <c r="I970" s="155">
        <v>799.0</v>
      </c>
      <c r="J970" s="156">
        <f>IFNA(VLOOKUP(S970,'Imported Index'!C:D,2,0),1)</f>
        <v>1</v>
      </c>
      <c r="K970" s="157"/>
      <c r="L970" s="157"/>
      <c r="M970" s="42"/>
      <c r="N970" s="42"/>
      <c r="O970" s="157">
        <f>ifna(VLookup(H970, SwSh!A:B, 2, 0),"")</f>
        <v>799</v>
      </c>
      <c r="P970" s="162"/>
      <c r="Q970" s="157" t="str">
        <f>ifna(VLookup(H970, PLA!A:C, 3, 0),"")</f>
        <v/>
      </c>
      <c r="R970" s="157" t="str">
        <f>ifna(VLookup(H970, Sv!A:B, 2, 0),"")</f>
        <v/>
      </c>
      <c r="S970" s="42" t="str">
        <f t="shared" si="2"/>
        <v>guzzlord</v>
      </c>
    </row>
    <row r="971" ht="31.5" customHeight="1">
      <c r="A971" s="146">
        <v>970.0</v>
      </c>
      <c r="B971" s="146">
        <v>2.0</v>
      </c>
      <c r="C971" s="146">
        <v>5.0</v>
      </c>
      <c r="D971" s="145">
        <v>25.0</v>
      </c>
      <c r="E971" s="145">
        <v>5.0</v>
      </c>
      <c r="F971" s="146">
        <v>1.0</v>
      </c>
      <c r="G971" s="147" t="str">
        <f>ifna(VLookup(S971,Shiny!B:C, 2, 0),"")</f>
        <v/>
      </c>
      <c r="H971" s="159" t="s">
        <v>979</v>
      </c>
      <c r="I971" s="160">
        <v>800.0</v>
      </c>
      <c r="J971" s="151">
        <f>IFNA(VLOOKUP(S971,'Imported Index'!C:D,2,0),1)</f>
        <v>1</v>
      </c>
      <c r="K971" s="148"/>
      <c r="L971" s="148"/>
      <c r="M971" s="147"/>
      <c r="N971" s="147"/>
      <c r="O971" s="148">
        <f>ifna(VLookup(H971, SwSh!A:B, 2, 0),"")</f>
        <v>800</v>
      </c>
      <c r="P971" s="152"/>
      <c r="Q971" s="148" t="str">
        <f>ifna(VLookup(H971, PLA!A:C, 3, 0),"")</f>
        <v/>
      </c>
      <c r="R971" s="148" t="str">
        <f>ifna(VLookup(H971, Sv!A:B, 2, 0),"")</f>
        <v/>
      </c>
      <c r="S971" s="147" t="str">
        <f t="shared" si="2"/>
        <v>necrozma</v>
      </c>
    </row>
    <row r="972" ht="31.5" customHeight="1">
      <c r="A972" s="85">
        <v>971.0</v>
      </c>
      <c r="B972" s="85">
        <v>2.0</v>
      </c>
      <c r="C972" s="85">
        <v>5.0</v>
      </c>
      <c r="D972" s="87">
        <v>26.0</v>
      </c>
      <c r="E972" s="87">
        <v>5.0</v>
      </c>
      <c r="F972" s="85">
        <v>2.0</v>
      </c>
      <c r="G972" s="42" t="str">
        <f>ifna(VLookup(S972,Shiny!B:C, 2, 0),"")</f>
        <v/>
      </c>
      <c r="H972" s="154" t="s">
        <v>980</v>
      </c>
      <c r="I972" s="155">
        <v>801.0</v>
      </c>
      <c r="J972" s="156">
        <f>IFNA(VLOOKUP(S972,'Imported Index'!C:D,2,0),1)</f>
        <v>1</v>
      </c>
      <c r="K972" s="157"/>
      <c r="L972" s="157" t="s">
        <v>981</v>
      </c>
      <c r="M972" s="42"/>
      <c r="N972" s="42"/>
      <c r="O972" s="157">
        <f>ifna(VLookup(H972, SwSh!A:B, 2, 0),"")</f>
        <v>801</v>
      </c>
      <c r="P972" s="162"/>
      <c r="Q972" s="157" t="str">
        <f>ifna(VLookup(H972, PLA!A:C, 3, 0),"")</f>
        <v/>
      </c>
      <c r="R972" s="157" t="str">
        <f>ifna(VLookup(H972, Sv!A:B, 2, 0),"")</f>
        <v/>
      </c>
      <c r="S972" s="42" t="str">
        <f t="shared" si="2"/>
        <v>magearna</v>
      </c>
    </row>
    <row r="973" ht="31.5" customHeight="1">
      <c r="A973" s="146">
        <v>972.0</v>
      </c>
      <c r="B973" s="146">
        <v>2.0</v>
      </c>
      <c r="C973" s="146">
        <v>5.0</v>
      </c>
      <c r="D973" s="145">
        <v>27.0</v>
      </c>
      <c r="E973" s="145">
        <v>5.0</v>
      </c>
      <c r="F973" s="146">
        <v>3.0</v>
      </c>
      <c r="G973" s="147" t="str">
        <f>ifna(VLookup(S973,Shiny!B:C, 2, 0),"")</f>
        <v/>
      </c>
      <c r="H973" s="159" t="s">
        <v>980</v>
      </c>
      <c r="I973" s="160">
        <v>801.0</v>
      </c>
      <c r="J973" s="151">
        <f>IFNA(VLOOKUP(S973,'Imported Index'!C:D,2,0),1)</f>
        <v>1</v>
      </c>
      <c r="K973" s="148"/>
      <c r="L973" s="148" t="s">
        <v>982</v>
      </c>
      <c r="M973" s="146">
        <v>-1.0</v>
      </c>
      <c r="N973" s="147"/>
      <c r="O973" s="148">
        <f>ifna(VLookup(H973, SwSh!A:B, 2, 0),"")</f>
        <v>801</v>
      </c>
      <c r="P973" s="152"/>
      <c r="Q973" s="148" t="str">
        <f>ifna(VLookup(H973, PLA!A:C, 3, 0),"")</f>
        <v/>
      </c>
      <c r="R973" s="148" t="str">
        <f>ifna(VLookup(H973, Sv!A:B, 2, 0),"")</f>
        <v/>
      </c>
      <c r="S973" s="147" t="str">
        <f t="shared" si="2"/>
        <v>magearna-1</v>
      </c>
    </row>
    <row r="974" ht="31.5" customHeight="1">
      <c r="A974" s="85">
        <v>973.0</v>
      </c>
      <c r="B974" s="85">
        <v>2.0</v>
      </c>
      <c r="C974" s="85">
        <v>5.0</v>
      </c>
      <c r="D974" s="87">
        <v>28.0</v>
      </c>
      <c r="E974" s="87">
        <v>5.0</v>
      </c>
      <c r="F974" s="85">
        <v>4.0</v>
      </c>
      <c r="G974" s="42" t="str">
        <f>ifna(VLookup(S974,Shiny!B:C, 2, 0),"")</f>
        <v/>
      </c>
      <c r="H974" s="154" t="s">
        <v>983</v>
      </c>
      <c r="I974" s="155">
        <v>802.0</v>
      </c>
      <c r="J974" s="156">
        <f>IFNA(VLOOKUP(S974,'Imported Index'!C:D,2,0),1)</f>
        <v>1</v>
      </c>
      <c r="K974" s="157"/>
      <c r="L974" s="157"/>
      <c r="M974" s="42"/>
      <c r="N974" s="42"/>
      <c r="O974" s="157">
        <f>ifna(VLookup(H974, SwSh!A:B, 2, 0),"")</f>
        <v>802</v>
      </c>
      <c r="P974" s="162"/>
      <c r="Q974" s="157" t="str">
        <f>ifna(VLookup(H974, PLA!A:C, 3, 0),"")</f>
        <v/>
      </c>
      <c r="R974" s="157" t="str">
        <f>ifna(VLookup(H974, Sv!A:B, 2, 0),"")</f>
        <v/>
      </c>
      <c r="S974" s="42" t="str">
        <f t="shared" si="2"/>
        <v>marshadow</v>
      </c>
    </row>
    <row r="975" ht="31.5" customHeight="1">
      <c r="A975" s="146">
        <v>974.0</v>
      </c>
      <c r="B975" s="146">
        <v>2.0</v>
      </c>
      <c r="C975" s="146">
        <v>5.0</v>
      </c>
      <c r="D975" s="145">
        <v>29.0</v>
      </c>
      <c r="E975" s="145">
        <v>5.0</v>
      </c>
      <c r="F975" s="146">
        <v>5.0</v>
      </c>
      <c r="G975" s="147" t="str">
        <f>ifna(VLookup(S975,Shiny!B:C, 2, 0),"")</f>
        <v/>
      </c>
      <c r="H975" s="159" t="s">
        <v>984</v>
      </c>
      <c r="I975" s="160">
        <v>803.0</v>
      </c>
      <c r="J975" s="151">
        <f>IFNA(VLOOKUP(S975,'Imported Index'!C:D,2,0),1)</f>
        <v>1</v>
      </c>
      <c r="K975" s="148"/>
      <c r="L975" s="148"/>
      <c r="M975" s="147"/>
      <c r="N975" s="147"/>
      <c r="O975" s="148">
        <f>ifna(VLookup(H975, SwSh!A:B, 2, 0),"")</f>
        <v>803</v>
      </c>
      <c r="P975" s="152"/>
      <c r="Q975" s="148" t="str">
        <f>ifna(VLookup(H975, PLA!A:C, 3, 0),"")</f>
        <v/>
      </c>
      <c r="R975" s="148" t="str">
        <f>ifna(VLookup(H975, Sv!A:B, 2, 0),"")</f>
        <v/>
      </c>
      <c r="S975" s="147" t="str">
        <f t="shared" si="2"/>
        <v>poipole</v>
      </c>
    </row>
    <row r="976" ht="31.5" customHeight="1">
      <c r="A976" s="85">
        <v>975.0</v>
      </c>
      <c r="B976" s="85">
        <v>2.0</v>
      </c>
      <c r="C976" s="85">
        <v>5.0</v>
      </c>
      <c r="D976" s="87">
        <v>30.0</v>
      </c>
      <c r="E976" s="87">
        <v>5.0</v>
      </c>
      <c r="F976" s="85">
        <v>6.0</v>
      </c>
      <c r="G976" s="42" t="str">
        <f>ifna(VLookup(S976,Shiny!B:C, 2, 0),"")</f>
        <v/>
      </c>
      <c r="H976" s="154" t="s">
        <v>985</v>
      </c>
      <c r="I976" s="155">
        <v>804.0</v>
      </c>
      <c r="J976" s="156">
        <f>IFNA(VLOOKUP(S976,'Imported Index'!C:D,2,0),1)</f>
        <v>1</v>
      </c>
      <c r="K976" s="157"/>
      <c r="L976" s="157"/>
      <c r="M976" s="42"/>
      <c r="N976" s="42"/>
      <c r="O976" s="157">
        <f>ifna(VLookup(H976, SwSh!A:B, 2, 0),"")</f>
        <v>804</v>
      </c>
      <c r="P976" s="162"/>
      <c r="Q976" s="157" t="str">
        <f>ifna(VLookup(H976, PLA!A:C, 3, 0),"")</f>
        <v/>
      </c>
      <c r="R976" s="157" t="str">
        <f>ifna(VLookup(H976, Sv!A:B, 2, 0),"")</f>
        <v/>
      </c>
      <c r="S976" s="42" t="str">
        <f t="shared" si="2"/>
        <v>naganadel</v>
      </c>
    </row>
    <row r="977" ht="31.5" customHeight="1">
      <c r="A977" s="146">
        <v>976.0</v>
      </c>
      <c r="B977" s="146">
        <v>2.0</v>
      </c>
      <c r="C977" s="146">
        <v>6.0</v>
      </c>
      <c r="D977" s="145">
        <v>1.0</v>
      </c>
      <c r="E977" s="145">
        <v>1.0</v>
      </c>
      <c r="F977" s="146">
        <v>1.0</v>
      </c>
      <c r="G977" s="147" t="str">
        <f>ifna(VLookup(S977,Shiny!B:C, 2, 0),"")</f>
        <v/>
      </c>
      <c r="H977" s="159" t="s">
        <v>986</v>
      </c>
      <c r="I977" s="160">
        <v>805.0</v>
      </c>
      <c r="J977" s="151">
        <f>IFNA(VLOOKUP(S977,'Imported Index'!C:D,2,0),1)</f>
        <v>1</v>
      </c>
      <c r="K977" s="148"/>
      <c r="L977" s="148"/>
      <c r="M977" s="147"/>
      <c r="N977" s="147"/>
      <c r="O977" s="148">
        <f>ifna(VLookup(H977, SwSh!A:B, 2, 0),"")</f>
        <v>805</v>
      </c>
      <c r="P977" s="152"/>
      <c r="Q977" s="148" t="str">
        <f>ifna(VLookup(H977, PLA!A:C, 3, 0),"")</f>
        <v/>
      </c>
      <c r="R977" s="148" t="str">
        <f>ifna(VLookup(H977, Sv!A:B, 2, 0),"")</f>
        <v/>
      </c>
      <c r="S977" s="147" t="str">
        <f t="shared" si="2"/>
        <v>stakataka</v>
      </c>
    </row>
    <row r="978" ht="31.5" customHeight="1">
      <c r="A978" s="85">
        <v>977.0</v>
      </c>
      <c r="B978" s="85">
        <v>2.0</v>
      </c>
      <c r="C978" s="85">
        <v>6.0</v>
      </c>
      <c r="D978" s="87">
        <v>2.0</v>
      </c>
      <c r="E978" s="87">
        <v>1.0</v>
      </c>
      <c r="F978" s="85">
        <v>2.0</v>
      </c>
      <c r="G978" s="42" t="str">
        <f>ifna(VLookup(S978,Shiny!B:C, 2, 0),"")</f>
        <v/>
      </c>
      <c r="H978" s="154" t="s">
        <v>987</v>
      </c>
      <c r="I978" s="155">
        <v>806.0</v>
      </c>
      <c r="J978" s="156">
        <f>IFNA(VLOOKUP(S978,'Imported Index'!C:D,2,0),1)</f>
        <v>1</v>
      </c>
      <c r="K978" s="157"/>
      <c r="L978" s="157"/>
      <c r="M978" s="42"/>
      <c r="N978" s="42"/>
      <c r="O978" s="157">
        <f>ifna(VLookup(H978, SwSh!A:B, 2, 0),"")</f>
        <v>806</v>
      </c>
      <c r="P978" s="162"/>
      <c r="Q978" s="157" t="str">
        <f>ifna(VLookup(H978, PLA!A:C, 3, 0),"")</f>
        <v/>
      </c>
      <c r="R978" s="157" t="str">
        <f>ifna(VLookup(H978, Sv!A:B, 2, 0),"")</f>
        <v/>
      </c>
      <c r="S978" s="42" t="str">
        <f t="shared" si="2"/>
        <v>blacephalon</v>
      </c>
    </row>
    <row r="979" ht="31.5" customHeight="1">
      <c r="A979" s="146">
        <v>978.0</v>
      </c>
      <c r="B979" s="146">
        <v>2.0</v>
      </c>
      <c r="C979" s="146">
        <v>6.0</v>
      </c>
      <c r="D979" s="145">
        <v>3.0</v>
      </c>
      <c r="E979" s="145">
        <v>1.0</v>
      </c>
      <c r="F979" s="146">
        <v>3.0</v>
      </c>
      <c r="G979" s="147" t="str">
        <f>ifna(VLookup(S979,Shiny!B:C, 2, 0),"")</f>
        <v/>
      </c>
      <c r="H979" s="159" t="s">
        <v>988</v>
      </c>
      <c r="I979" s="160">
        <v>807.0</v>
      </c>
      <c r="J979" s="151">
        <f>IFNA(VLOOKUP(S979,'Imported Index'!C:D,2,0),1)</f>
        <v>1</v>
      </c>
      <c r="K979" s="148"/>
      <c r="L979" s="148"/>
      <c r="M979" s="147"/>
      <c r="N979" s="147"/>
      <c r="O979" s="148">
        <f>ifna(VLookup(H979, SwSh!A:B, 2, 0),"")</f>
        <v>807</v>
      </c>
      <c r="P979" s="152"/>
      <c r="Q979" s="148" t="str">
        <f>ifna(VLookup(H979, PLA!A:C, 3, 0),"")</f>
        <v/>
      </c>
      <c r="R979" s="148" t="str">
        <f>ifna(VLookup(H979, Sv!A:B, 2, 0),"")</f>
        <v/>
      </c>
      <c r="S979" s="147" t="str">
        <f t="shared" si="2"/>
        <v>zeraora</v>
      </c>
    </row>
    <row r="980" ht="31.5" customHeight="1">
      <c r="A980" s="85">
        <v>979.0</v>
      </c>
      <c r="B980" s="85">
        <v>2.0</v>
      </c>
      <c r="C980" s="85">
        <v>6.0</v>
      </c>
      <c r="D980" s="87">
        <v>4.0</v>
      </c>
      <c r="E980" s="87">
        <v>1.0</v>
      </c>
      <c r="F980" s="85">
        <v>4.0</v>
      </c>
      <c r="G980" s="42" t="str">
        <f>ifna(VLookup(S980,Shiny!B:C, 2, 0),"")</f>
        <v/>
      </c>
      <c r="H980" s="154" t="s">
        <v>989</v>
      </c>
      <c r="I980" s="155">
        <v>808.0</v>
      </c>
      <c r="J980" s="156">
        <f>IFNA(VLOOKUP(S980,'Imported Index'!C:D,2,0),1)</f>
        <v>1</v>
      </c>
      <c r="K980" s="157"/>
      <c r="L980" s="157"/>
      <c r="M980" s="42"/>
      <c r="N980" s="42"/>
      <c r="O980" s="157">
        <f>ifna(VLookup(H980, SwSh!A:B, 2, 0),"")</f>
        <v>808</v>
      </c>
      <c r="P980" s="162"/>
      <c r="Q980" s="157" t="str">
        <f>ifna(VLookup(H980, PLA!A:C, 3, 0),"")</f>
        <v/>
      </c>
      <c r="R980" s="157" t="str">
        <f>ifna(VLookup(H980, Sv!A:B, 2, 0),"")</f>
        <v/>
      </c>
      <c r="S980" s="42" t="str">
        <f t="shared" si="2"/>
        <v>meltan</v>
      </c>
    </row>
    <row r="981" ht="31.5" customHeight="1">
      <c r="A981" s="146">
        <v>980.0</v>
      </c>
      <c r="B981" s="146">
        <v>2.0</v>
      </c>
      <c r="C981" s="146">
        <v>6.0</v>
      </c>
      <c r="D981" s="145">
        <v>5.0</v>
      </c>
      <c r="E981" s="145">
        <v>1.0</v>
      </c>
      <c r="F981" s="146">
        <v>5.0</v>
      </c>
      <c r="G981" s="147" t="str">
        <f>ifna(VLookup(S981,Shiny!B:C, 2, 0),"")</f>
        <v/>
      </c>
      <c r="H981" s="159" t="s">
        <v>990</v>
      </c>
      <c r="I981" s="160">
        <v>809.0</v>
      </c>
      <c r="J981" s="151">
        <f>IFNA(VLOOKUP(S981,'Imported Index'!C:D,2,0),1)</f>
        <v>1</v>
      </c>
      <c r="K981" s="148"/>
      <c r="L981" s="148"/>
      <c r="M981" s="147"/>
      <c r="N981" s="147"/>
      <c r="O981" s="148">
        <f>ifna(VLookup(H981, SwSh!A:B, 2, 0),"")</f>
        <v>809</v>
      </c>
      <c r="P981" s="152"/>
      <c r="Q981" s="148" t="str">
        <f>ifna(VLookup(H981, PLA!A:C, 3, 0),"")</f>
        <v/>
      </c>
      <c r="R981" s="148" t="str">
        <f>ifna(VLookup(H981, Sv!A:B, 2, 0),"")</f>
        <v/>
      </c>
      <c r="S981" s="147" t="str">
        <f t="shared" si="2"/>
        <v>melmetal</v>
      </c>
    </row>
    <row r="982" ht="31.5" customHeight="1">
      <c r="A982" s="85">
        <v>981.0</v>
      </c>
      <c r="B982" s="85"/>
      <c r="C982" s="85"/>
      <c r="D982" s="85"/>
      <c r="E982" s="85"/>
      <c r="F982" s="85"/>
      <c r="G982" s="42" t="str">
        <f>ifna(VLookup(S982,Shiny!B:C, 2, 0),"")</f>
        <v/>
      </c>
      <c r="H982" s="166" t="s">
        <v>229</v>
      </c>
      <c r="I982" s="167"/>
      <c r="J982" s="156">
        <f>IFNA(VLOOKUP(S982,'Imported Index'!C:D,2,0),1)</f>
        <v>1</v>
      </c>
      <c r="K982" s="157"/>
      <c r="L982" s="157"/>
      <c r="M982" s="42"/>
      <c r="N982" s="42"/>
      <c r="O982" s="157" t="str">
        <f>ifna(VLookup(H982, SwSh!A:B, 2, 0),"")</f>
        <v/>
      </c>
      <c r="P982" s="162" t="str">
        <f>ifna((I982),"")</f>
        <v/>
      </c>
      <c r="Q982" s="157" t="str">
        <f>ifna(VLookup(H982, PLA!A:C, 3, 0),"")</f>
        <v/>
      </c>
      <c r="R982" s="157" t="str">
        <f>ifna(VLookup(H982, Sv!A:B, 2, 0),"")</f>
        <v/>
      </c>
      <c r="S982" s="42" t="str">
        <f t="shared" si="2"/>
        <v>gen</v>
      </c>
    </row>
    <row r="983" ht="31.5" customHeight="1">
      <c r="A983" s="146">
        <v>982.0</v>
      </c>
      <c r="B983" s="146">
        <v>2.0</v>
      </c>
      <c r="C983" s="146">
        <v>7.0</v>
      </c>
      <c r="D983" s="146">
        <v>1.0</v>
      </c>
      <c r="E983" s="146">
        <v>1.0</v>
      </c>
      <c r="F983" s="146">
        <v>1.0</v>
      </c>
      <c r="G983" s="147" t="str">
        <f>ifna(VLookup(S983,Shiny!B:C, 2, 0),"")</f>
        <v/>
      </c>
      <c r="H983" s="159" t="s">
        <v>991</v>
      </c>
      <c r="I983" s="160">
        <v>810.0</v>
      </c>
      <c r="J983" s="151">
        <f>IFNA(VLOOKUP(S983,'Imported Index'!C:D,2,0),1)</f>
        <v>1</v>
      </c>
      <c r="K983" s="148"/>
      <c r="L983" s="148"/>
      <c r="M983" s="147"/>
      <c r="N983" s="147"/>
      <c r="O983" s="148">
        <f>ifna(VLookup(H983, SwSh!A:B, 2, 0),"")</f>
        <v>1</v>
      </c>
      <c r="P983" s="152"/>
      <c r="Q983" s="148" t="str">
        <f>ifna(VLookup(H983, PLA!A:C, 3, 0),"")</f>
        <v/>
      </c>
      <c r="R983" s="148" t="str">
        <f>ifna(VLookup(H983, Sv!A:B, 2, 0),"")</f>
        <v/>
      </c>
      <c r="S983" s="147" t="str">
        <f t="shared" si="2"/>
        <v>grookey</v>
      </c>
    </row>
    <row r="984" ht="31.5" customHeight="1">
      <c r="A984" s="85">
        <v>983.0</v>
      </c>
      <c r="B984" s="85">
        <v>2.0</v>
      </c>
      <c r="C984" s="85">
        <v>7.0</v>
      </c>
      <c r="D984" s="85">
        <v>2.0</v>
      </c>
      <c r="E984" s="85">
        <v>1.0</v>
      </c>
      <c r="F984" s="85">
        <v>2.0</v>
      </c>
      <c r="G984" s="42" t="str">
        <f>ifna(VLookup(S984,Shiny!B:C, 2, 0),"")</f>
        <v/>
      </c>
      <c r="H984" s="154" t="s">
        <v>992</v>
      </c>
      <c r="I984" s="155">
        <v>811.0</v>
      </c>
      <c r="J984" s="156">
        <f>IFNA(VLOOKUP(S984,'Imported Index'!C:D,2,0),1)</f>
        <v>1</v>
      </c>
      <c r="K984" s="157"/>
      <c r="L984" s="157"/>
      <c r="M984" s="42"/>
      <c r="N984" s="42"/>
      <c r="O984" s="157">
        <f>ifna(VLookup(H984, SwSh!A:B, 2, 0),"")</f>
        <v>2</v>
      </c>
      <c r="P984" s="162"/>
      <c r="Q984" s="157" t="str">
        <f>ifna(VLookup(H984, PLA!A:C, 3, 0),"")</f>
        <v/>
      </c>
      <c r="R984" s="157" t="str">
        <f>ifna(VLookup(H984, Sv!A:B, 2, 0),"")</f>
        <v/>
      </c>
      <c r="S984" s="42" t="str">
        <f t="shared" si="2"/>
        <v>thwackey</v>
      </c>
    </row>
    <row r="985" ht="31.5" customHeight="1">
      <c r="A985" s="146">
        <v>984.0</v>
      </c>
      <c r="B985" s="146">
        <v>2.0</v>
      </c>
      <c r="C985" s="146">
        <v>7.0</v>
      </c>
      <c r="D985" s="146">
        <v>3.0</v>
      </c>
      <c r="E985" s="146">
        <v>1.0</v>
      </c>
      <c r="F985" s="146">
        <v>3.0</v>
      </c>
      <c r="G985" s="147" t="str">
        <f>ifna(VLookup(S985,Shiny!B:C, 2, 0),"")</f>
        <v/>
      </c>
      <c r="H985" s="159" t="s">
        <v>993</v>
      </c>
      <c r="I985" s="160">
        <v>812.0</v>
      </c>
      <c r="J985" s="151">
        <f>IFNA(VLOOKUP(S985,'Imported Index'!C:D,2,0),1)</f>
        <v>1</v>
      </c>
      <c r="K985" s="148"/>
      <c r="L985" s="148"/>
      <c r="M985" s="147"/>
      <c r="N985" s="147"/>
      <c r="O985" s="148">
        <f>ifna(VLookup(H985, SwSh!A:B, 2, 0),"")</f>
        <v>3</v>
      </c>
      <c r="P985" s="152"/>
      <c r="Q985" s="148" t="str">
        <f>ifna(VLookup(H985, PLA!A:C, 3, 0),"")</f>
        <v/>
      </c>
      <c r="R985" s="148" t="str">
        <f>ifna(VLookup(H985, Sv!A:B, 2, 0),"")</f>
        <v/>
      </c>
      <c r="S985" s="147" t="str">
        <f t="shared" si="2"/>
        <v>rillaboom</v>
      </c>
    </row>
    <row r="986" ht="31.5" customHeight="1">
      <c r="A986" s="85">
        <v>985.0</v>
      </c>
      <c r="B986" s="85">
        <v>2.0</v>
      </c>
      <c r="C986" s="85">
        <v>7.0</v>
      </c>
      <c r="D986" s="85">
        <v>4.0</v>
      </c>
      <c r="E986" s="85">
        <v>1.0</v>
      </c>
      <c r="F986" s="85">
        <v>4.0</v>
      </c>
      <c r="G986" s="42" t="str">
        <f>ifna(VLookup(S986,Shiny!B:C, 2, 0),"")</f>
        <v/>
      </c>
      <c r="H986" s="154" t="s">
        <v>994</v>
      </c>
      <c r="I986" s="155">
        <v>813.0</v>
      </c>
      <c r="J986" s="156">
        <f>IFNA(VLOOKUP(S986,'Imported Index'!C:D,2,0),1)</f>
        <v>1</v>
      </c>
      <c r="K986" s="157"/>
      <c r="L986" s="157"/>
      <c r="M986" s="42"/>
      <c r="N986" s="42"/>
      <c r="O986" s="157">
        <f>ifna(VLookup(H986, SwSh!A:B, 2, 0),"")</f>
        <v>4</v>
      </c>
      <c r="P986" s="162"/>
      <c r="Q986" s="157" t="str">
        <f>ifna(VLookup(H986, PLA!A:C, 3, 0),"")</f>
        <v/>
      </c>
      <c r="R986" s="157" t="str">
        <f>ifna(VLookup(H986, Sv!A:B, 2, 0),"")</f>
        <v/>
      </c>
      <c r="S986" s="42" t="str">
        <f t="shared" si="2"/>
        <v>scorbunny</v>
      </c>
    </row>
    <row r="987" ht="31.5" customHeight="1">
      <c r="A987" s="146">
        <v>986.0</v>
      </c>
      <c r="B987" s="146">
        <v>2.0</v>
      </c>
      <c r="C987" s="146">
        <v>7.0</v>
      </c>
      <c r="D987" s="146">
        <v>5.0</v>
      </c>
      <c r="E987" s="146">
        <v>1.0</v>
      </c>
      <c r="F987" s="146">
        <v>5.0</v>
      </c>
      <c r="G987" s="147" t="str">
        <f>ifna(VLookup(S987,Shiny!B:C, 2, 0),"")</f>
        <v/>
      </c>
      <c r="H987" s="159" t="s">
        <v>995</v>
      </c>
      <c r="I987" s="160">
        <v>814.0</v>
      </c>
      <c r="J987" s="151">
        <f>IFNA(VLOOKUP(S987,'Imported Index'!C:D,2,0),1)</f>
        <v>1</v>
      </c>
      <c r="K987" s="148"/>
      <c r="L987" s="148"/>
      <c r="M987" s="147"/>
      <c r="N987" s="147"/>
      <c r="O987" s="148">
        <f>ifna(VLookup(H987, SwSh!A:B, 2, 0),"")</f>
        <v>5</v>
      </c>
      <c r="P987" s="152"/>
      <c r="Q987" s="148" t="str">
        <f>ifna(VLookup(H987, PLA!A:C, 3, 0),"")</f>
        <v/>
      </c>
      <c r="R987" s="148" t="str">
        <f>ifna(VLookup(H987, Sv!A:B, 2, 0),"")</f>
        <v/>
      </c>
      <c r="S987" s="147" t="str">
        <f t="shared" si="2"/>
        <v>raboot</v>
      </c>
    </row>
    <row r="988" ht="31.5" customHeight="1">
      <c r="A988" s="85">
        <v>987.0</v>
      </c>
      <c r="B988" s="85">
        <v>2.0</v>
      </c>
      <c r="C988" s="85">
        <v>7.0</v>
      </c>
      <c r="D988" s="85">
        <v>6.0</v>
      </c>
      <c r="E988" s="85">
        <v>1.0</v>
      </c>
      <c r="F988" s="85">
        <v>6.0</v>
      </c>
      <c r="G988" s="42" t="str">
        <f>ifna(VLookup(S988,Shiny!B:C, 2, 0),"")</f>
        <v/>
      </c>
      <c r="H988" s="154" t="s">
        <v>996</v>
      </c>
      <c r="I988" s="155">
        <v>815.0</v>
      </c>
      <c r="J988" s="156">
        <f>IFNA(VLOOKUP(S988,'Imported Index'!C:D,2,0),1)</f>
        <v>1</v>
      </c>
      <c r="K988" s="157"/>
      <c r="L988" s="157"/>
      <c r="M988" s="42"/>
      <c r="N988" s="42"/>
      <c r="O988" s="157">
        <f>ifna(VLookup(H988, SwSh!A:B, 2, 0),"")</f>
        <v>6</v>
      </c>
      <c r="P988" s="162"/>
      <c r="Q988" s="157" t="str">
        <f>ifna(VLookup(H988, PLA!A:C, 3, 0),"")</f>
        <v/>
      </c>
      <c r="R988" s="157" t="str">
        <f>ifna(VLookup(H988, Sv!A:B, 2, 0),"")</f>
        <v/>
      </c>
      <c r="S988" s="42" t="str">
        <f t="shared" si="2"/>
        <v>cinderace</v>
      </c>
    </row>
    <row r="989" ht="31.5" customHeight="1">
      <c r="A989" s="146">
        <v>988.0</v>
      </c>
      <c r="B989" s="146">
        <v>2.0</v>
      </c>
      <c r="C989" s="146">
        <v>7.0</v>
      </c>
      <c r="D989" s="146">
        <v>7.0</v>
      </c>
      <c r="E989" s="146">
        <v>2.0</v>
      </c>
      <c r="F989" s="146">
        <v>1.0</v>
      </c>
      <c r="G989" s="147" t="str">
        <f>ifna(VLookup(S989,Shiny!B:C, 2, 0),"")</f>
        <v/>
      </c>
      <c r="H989" s="159" t="s">
        <v>997</v>
      </c>
      <c r="I989" s="160">
        <v>816.0</v>
      </c>
      <c r="J989" s="151">
        <f>IFNA(VLOOKUP(S989,'Imported Index'!C:D,2,0),1)</f>
        <v>1</v>
      </c>
      <c r="K989" s="148"/>
      <c r="L989" s="148"/>
      <c r="M989" s="147"/>
      <c r="N989" s="147"/>
      <c r="O989" s="148">
        <f>ifna(VLookup(H989, SwSh!A:B, 2, 0),"")</f>
        <v>7</v>
      </c>
      <c r="P989" s="152"/>
      <c r="Q989" s="148" t="str">
        <f>ifna(VLookup(H989, PLA!A:C, 3, 0),"")</f>
        <v/>
      </c>
      <c r="R989" s="148" t="str">
        <f>ifna(VLookup(H989, Sv!A:B, 2, 0),"")</f>
        <v/>
      </c>
      <c r="S989" s="147" t="str">
        <f t="shared" si="2"/>
        <v>sobble</v>
      </c>
    </row>
    <row r="990" ht="31.5" customHeight="1">
      <c r="A990" s="85">
        <v>989.0</v>
      </c>
      <c r="B990" s="85">
        <v>2.0</v>
      </c>
      <c r="C990" s="85">
        <v>7.0</v>
      </c>
      <c r="D990" s="85">
        <v>8.0</v>
      </c>
      <c r="E990" s="85">
        <v>2.0</v>
      </c>
      <c r="F990" s="85">
        <v>2.0</v>
      </c>
      <c r="G990" s="42" t="str">
        <f>ifna(VLookup(S990,Shiny!B:C, 2, 0),"")</f>
        <v/>
      </c>
      <c r="H990" s="154" t="s">
        <v>998</v>
      </c>
      <c r="I990" s="155">
        <v>817.0</v>
      </c>
      <c r="J990" s="156">
        <f>IFNA(VLOOKUP(S990,'Imported Index'!C:D,2,0),1)</f>
        <v>1</v>
      </c>
      <c r="K990" s="157"/>
      <c r="L990" s="157"/>
      <c r="M990" s="42"/>
      <c r="N990" s="42"/>
      <c r="O990" s="157">
        <f>ifna(VLookup(H990, SwSh!A:B, 2, 0),"")</f>
        <v>8</v>
      </c>
      <c r="P990" s="162"/>
      <c r="Q990" s="157" t="str">
        <f>ifna(VLookup(H990, PLA!A:C, 3, 0),"")</f>
        <v/>
      </c>
      <c r="R990" s="157" t="str">
        <f>ifna(VLookup(H990, Sv!A:B, 2, 0),"")</f>
        <v/>
      </c>
      <c r="S990" s="42" t="str">
        <f t="shared" si="2"/>
        <v>drizzile</v>
      </c>
    </row>
    <row r="991" ht="31.5" customHeight="1">
      <c r="A991" s="146">
        <v>990.0</v>
      </c>
      <c r="B991" s="146">
        <v>2.0</v>
      </c>
      <c r="C991" s="146">
        <v>7.0</v>
      </c>
      <c r="D991" s="146">
        <v>9.0</v>
      </c>
      <c r="E991" s="146">
        <v>2.0</v>
      </c>
      <c r="F991" s="146">
        <v>3.0</v>
      </c>
      <c r="G991" s="147" t="str">
        <f>ifna(VLookup(S991,Shiny!B:C, 2, 0),"")</f>
        <v/>
      </c>
      <c r="H991" s="159" t="s">
        <v>999</v>
      </c>
      <c r="I991" s="160">
        <v>818.0</v>
      </c>
      <c r="J991" s="151">
        <f>IFNA(VLOOKUP(S991,'Imported Index'!C:D,2,0),1)</f>
        <v>1</v>
      </c>
      <c r="K991" s="148"/>
      <c r="L991" s="148"/>
      <c r="M991" s="147"/>
      <c r="N991" s="147"/>
      <c r="O991" s="148">
        <f>ifna(VLookup(H991, SwSh!A:B, 2, 0),"")</f>
        <v>9</v>
      </c>
      <c r="P991" s="152"/>
      <c r="Q991" s="148" t="str">
        <f>ifna(VLookup(H991, PLA!A:C, 3, 0),"")</f>
        <v/>
      </c>
      <c r="R991" s="148" t="str">
        <f>ifna(VLookup(H991, Sv!A:B, 2, 0),"")</f>
        <v/>
      </c>
      <c r="S991" s="147" t="str">
        <f t="shared" si="2"/>
        <v>inteleon</v>
      </c>
    </row>
    <row r="992" ht="31.5" customHeight="1">
      <c r="A992" s="85">
        <v>991.0</v>
      </c>
      <c r="B992" s="85">
        <v>2.0</v>
      </c>
      <c r="C992" s="85">
        <v>7.0</v>
      </c>
      <c r="D992" s="85">
        <v>10.0</v>
      </c>
      <c r="E992" s="85">
        <v>2.0</v>
      </c>
      <c r="F992" s="85">
        <v>4.0</v>
      </c>
      <c r="G992" s="42" t="str">
        <f>ifna(VLookup(S992,Shiny!B:C, 2, 0),"")</f>
        <v/>
      </c>
      <c r="H992" s="154" t="s">
        <v>1000</v>
      </c>
      <c r="I992" s="155">
        <v>819.0</v>
      </c>
      <c r="J992" s="156">
        <f>IFNA(VLOOKUP(S992,'Imported Index'!C:D,2,0),1)</f>
        <v>1</v>
      </c>
      <c r="K992" s="156"/>
      <c r="L992" s="157"/>
      <c r="M992" s="42"/>
      <c r="N992" s="42"/>
      <c r="O992" s="157">
        <f>ifna(VLookup(H992, SwSh!A:B, 2, 0),"")</f>
        <v>5</v>
      </c>
      <c r="P992" s="162"/>
      <c r="Q992" s="157" t="str">
        <f>ifna(VLookup(H992, PLA!A:C, 3, 0),"")</f>
        <v/>
      </c>
      <c r="R992" s="157">
        <f>ifna(VLookup(H992, Sv!A:B, 2, 0),"")</f>
        <v>29</v>
      </c>
      <c r="S992" s="42" t="str">
        <f t="shared" si="2"/>
        <v>skwovet</v>
      </c>
    </row>
    <row r="993" ht="31.5" customHeight="1">
      <c r="A993" s="146">
        <v>992.0</v>
      </c>
      <c r="B993" s="146">
        <v>2.0</v>
      </c>
      <c r="C993" s="146">
        <v>7.0</v>
      </c>
      <c r="D993" s="146">
        <v>11.0</v>
      </c>
      <c r="E993" s="146">
        <v>2.0</v>
      </c>
      <c r="F993" s="146">
        <v>5.0</v>
      </c>
      <c r="G993" s="147" t="str">
        <f>ifna(VLookup(S993,Shiny!B:C, 2, 0),"")</f>
        <v/>
      </c>
      <c r="H993" s="159" t="s">
        <v>1001</v>
      </c>
      <c r="I993" s="160">
        <v>820.0</v>
      </c>
      <c r="J993" s="151">
        <f>IFNA(VLOOKUP(S993,'Imported Index'!C:D,2,0),1)</f>
        <v>1</v>
      </c>
      <c r="K993" s="151"/>
      <c r="L993" s="148"/>
      <c r="M993" s="147"/>
      <c r="N993" s="147"/>
      <c r="O993" s="148">
        <f>ifna(VLookup(H993, SwSh!A:B, 2, 0),"")</f>
        <v>6</v>
      </c>
      <c r="P993" s="152"/>
      <c r="Q993" s="148" t="str">
        <f>ifna(VLookup(H993, PLA!A:C, 3, 0),"")</f>
        <v/>
      </c>
      <c r="R993" s="148">
        <f>ifna(VLookup(H993, Sv!A:B, 2, 0),"")</f>
        <v>30</v>
      </c>
      <c r="S993" s="147" t="str">
        <f t="shared" si="2"/>
        <v>greedent</v>
      </c>
    </row>
    <row r="994" ht="31.5" customHeight="1">
      <c r="A994" s="85">
        <v>993.0</v>
      </c>
      <c r="B994" s="85">
        <v>2.0</v>
      </c>
      <c r="C994" s="85">
        <v>7.0</v>
      </c>
      <c r="D994" s="85">
        <v>12.0</v>
      </c>
      <c r="E994" s="85">
        <v>2.0</v>
      </c>
      <c r="F994" s="85">
        <v>6.0</v>
      </c>
      <c r="G994" s="42" t="str">
        <f>ifna(VLookup(S994,Shiny!B:C, 2, 0),"")</f>
        <v/>
      </c>
      <c r="H994" s="154" t="s">
        <v>1002</v>
      </c>
      <c r="I994" s="155">
        <v>821.0</v>
      </c>
      <c r="J994" s="156">
        <f>IFNA(VLOOKUP(S994,'Imported Index'!C:D,2,0),1)</f>
        <v>1</v>
      </c>
      <c r="K994" s="156"/>
      <c r="L994" s="157"/>
      <c r="M994" s="42"/>
      <c r="N994" s="42"/>
      <c r="O994" s="157">
        <f>ifna(VLookup(H994, SwSh!A:B, 2, 0),"")</f>
        <v>21</v>
      </c>
      <c r="P994" s="162"/>
      <c r="Q994" s="157" t="str">
        <f>ifna(VLookup(H994, PLA!A:C, 3, 0),"")</f>
        <v/>
      </c>
      <c r="R994" s="157">
        <f>ifna(VLookup(H994, Sv!A:B, 2, 0),"")</f>
        <v>40</v>
      </c>
      <c r="S994" s="42" t="str">
        <f t="shared" si="2"/>
        <v>rookidee</v>
      </c>
    </row>
    <row r="995" ht="31.5" customHeight="1">
      <c r="A995" s="146">
        <v>994.0</v>
      </c>
      <c r="B995" s="146">
        <v>2.0</v>
      </c>
      <c r="C995" s="146">
        <v>7.0</v>
      </c>
      <c r="D995" s="146">
        <v>13.0</v>
      </c>
      <c r="E995" s="146">
        <v>3.0</v>
      </c>
      <c r="F995" s="146">
        <v>1.0</v>
      </c>
      <c r="G995" s="147" t="str">
        <f>ifna(VLookup(S995,Shiny!B:C, 2, 0),"")</f>
        <v/>
      </c>
      <c r="H995" s="159" t="s">
        <v>1003</v>
      </c>
      <c r="I995" s="160">
        <v>822.0</v>
      </c>
      <c r="J995" s="151">
        <f>IFNA(VLOOKUP(S995,'Imported Index'!C:D,2,0),1)</f>
        <v>1</v>
      </c>
      <c r="K995" s="151"/>
      <c r="L995" s="148"/>
      <c r="M995" s="147"/>
      <c r="N995" s="147"/>
      <c r="O995" s="148">
        <f>ifna(VLookup(H995, SwSh!A:B, 2, 0),"")</f>
        <v>22</v>
      </c>
      <c r="P995" s="152"/>
      <c r="Q995" s="148" t="str">
        <f>ifna(VLookup(H995, PLA!A:C, 3, 0),"")</f>
        <v/>
      </c>
      <c r="R995" s="148">
        <f>ifna(VLookup(H995, Sv!A:B, 2, 0),"")</f>
        <v>41</v>
      </c>
      <c r="S995" s="147" t="str">
        <f t="shared" si="2"/>
        <v>corvisquire</v>
      </c>
    </row>
    <row r="996" ht="31.5" customHeight="1">
      <c r="A996" s="85">
        <v>995.0</v>
      </c>
      <c r="B996" s="85">
        <v>2.0</v>
      </c>
      <c r="C996" s="85">
        <v>7.0</v>
      </c>
      <c r="D996" s="85">
        <v>14.0</v>
      </c>
      <c r="E996" s="85">
        <v>3.0</v>
      </c>
      <c r="F996" s="85">
        <v>2.0</v>
      </c>
      <c r="G996" s="42" t="str">
        <f>ifna(VLookup(S996,Shiny!B:C, 2, 0),"")</f>
        <v/>
      </c>
      <c r="H996" s="154" t="s">
        <v>1004</v>
      </c>
      <c r="I996" s="155">
        <v>823.0</v>
      </c>
      <c r="J996" s="156">
        <f>IFNA(VLOOKUP(S996,'Imported Index'!C:D,2,0),1)</f>
        <v>1</v>
      </c>
      <c r="K996" s="156"/>
      <c r="L996" s="157"/>
      <c r="M996" s="42"/>
      <c r="N996" s="42"/>
      <c r="O996" s="157">
        <f>ifna(VLookup(H996, SwSh!A:B, 2, 0),"")</f>
        <v>23</v>
      </c>
      <c r="P996" s="162"/>
      <c r="Q996" s="157" t="str">
        <f>ifna(VLookup(H996, PLA!A:C, 3, 0),"")</f>
        <v/>
      </c>
      <c r="R996" s="157">
        <f>ifna(VLookup(H996, Sv!A:B, 2, 0),"")</f>
        <v>42</v>
      </c>
      <c r="S996" s="42" t="str">
        <f t="shared" si="2"/>
        <v>corviknight</v>
      </c>
    </row>
    <row r="997" ht="31.5" customHeight="1">
      <c r="A997" s="146">
        <v>996.0</v>
      </c>
      <c r="B997" s="146">
        <v>2.0</v>
      </c>
      <c r="C997" s="146">
        <v>7.0</v>
      </c>
      <c r="D997" s="146">
        <v>15.0</v>
      </c>
      <c r="E997" s="146">
        <v>3.0</v>
      </c>
      <c r="F997" s="146">
        <v>3.0</v>
      </c>
      <c r="G997" s="147" t="str">
        <f>ifna(VLookup(S997,Shiny!B:C, 2, 0),"")</f>
        <v/>
      </c>
      <c r="H997" s="159" t="s">
        <v>1005</v>
      </c>
      <c r="I997" s="160">
        <v>824.0</v>
      </c>
      <c r="J997" s="151">
        <f>IFNA(VLOOKUP(S997,'Imported Index'!C:D,2,0),1)</f>
        <v>1</v>
      </c>
      <c r="K997" s="148"/>
      <c r="L997" s="148"/>
      <c r="M997" s="147"/>
      <c r="N997" s="147"/>
      <c r="O997" s="148">
        <f>ifna(VLookup(H997, SwSh!A:B, 2, 0),"")</f>
        <v>10</v>
      </c>
      <c r="P997" s="152"/>
      <c r="Q997" s="148" t="str">
        <f>ifna(VLookup(H997, PLA!A:C, 3, 0),"")</f>
        <v/>
      </c>
      <c r="R997" s="148" t="str">
        <f>ifna(VLookup(H997, Sv!A:B, 2, 0),"")</f>
        <v/>
      </c>
      <c r="S997" s="147" t="str">
        <f t="shared" si="2"/>
        <v>blipbug</v>
      </c>
    </row>
    <row r="998" ht="31.5" customHeight="1">
      <c r="A998" s="85">
        <v>997.0</v>
      </c>
      <c r="B998" s="85">
        <v>2.0</v>
      </c>
      <c r="C998" s="85">
        <v>7.0</v>
      </c>
      <c r="D998" s="85">
        <v>16.0</v>
      </c>
      <c r="E998" s="85">
        <v>3.0</v>
      </c>
      <c r="F998" s="85">
        <v>4.0</v>
      </c>
      <c r="G998" s="42" t="str">
        <f>ifna(VLookup(S998,Shiny!B:C, 2, 0),"")</f>
        <v/>
      </c>
      <c r="H998" s="154" t="s">
        <v>1006</v>
      </c>
      <c r="I998" s="155">
        <v>825.0</v>
      </c>
      <c r="J998" s="156">
        <f>IFNA(VLOOKUP(S998,'Imported Index'!C:D,2,0),1)</f>
        <v>1</v>
      </c>
      <c r="K998" s="157"/>
      <c r="L998" s="157"/>
      <c r="M998" s="42"/>
      <c r="N998" s="42"/>
      <c r="O998" s="157">
        <f>ifna(VLookup(H998, SwSh!A:B, 2, 0),"")</f>
        <v>11</v>
      </c>
      <c r="P998" s="162"/>
      <c r="Q998" s="157" t="str">
        <f>ifna(VLookup(H998, PLA!A:C, 3, 0),"")</f>
        <v/>
      </c>
      <c r="R998" s="157" t="str">
        <f>ifna(VLookup(H998, Sv!A:B, 2, 0),"")</f>
        <v/>
      </c>
      <c r="S998" s="42" t="str">
        <f t="shared" si="2"/>
        <v>dottler</v>
      </c>
    </row>
    <row r="999" ht="31.5" customHeight="1">
      <c r="A999" s="146">
        <v>998.0</v>
      </c>
      <c r="B999" s="146">
        <v>2.0</v>
      </c>
      <c r="C999" s="146">
        <v>7.0</v>
      </c>
      <c r="D999" s="146">
        <v>17.0</v>
      </c>
      <c r="E999" s="146">
        <v>3.0</v>
      </c>
      <c r="F999" s="146">
        <v>5.0</v>
      </c>
      <c r="G999" s="147" t="str">
        <f>ifna(VLookup(S999,Shiny!B:C, 2, 0),"")</f>
        <v/>
      </c>
      <c r="H999" s="159" t="s">
        <v>1007</v>
      </c>
      <c r="I999" s="160">
        <v>826.0</v>
      </c>
      <c r="J999" s="151">
        <f>IFNA(VLOOKUP(S999,'Imported Index'!C:D,2,0),1)</f>
        <v>1</v>
      </c>
      <c r="K999" s="148"/>
      <c r="L999" s="148"/>
      <c r="M999" s="147"/>
      <c r="N999" s="147"/>
      <c r="O999" s="148">
        <f>ifna(VLookup(H999, SwSh!A:B, 2, 0),"")</f>
        <v>12</v>
      </c>
      <c r="P999" s="152"/>
      <c r="Q999" s="148" t="str">
        <f>ifna(VLookup(H999, PLA!A:C, 3, 0),"")</f>
        <v/>
      </c>
      <c r="R999" s="148" t="str">
        <f>ifna(VLookup(H999, Sv!A:B, 2, 0),"")</f>
        <v/>
      </c>
      <c r="S999" s="147" t="str">
        <f t="shared" si="2"/>
        <v>orbeetle</v>
      </c>
    </row>
    <row r="1000" ht="31.5" customHeight="1">
      <c r="A1000" s="85">
        <v>999.0</v>
      </c>
      <c r="B1000" s="85">
        <v>2.0</v>
      </c>
      <c r="C1000" s="85">
        <v>7.0</v>
      </c>
      <c r="D1000" s="85">
        <v>18.0</v>
      </c>
      <c r="E1000" s="85">
        <v>3.0</v>
      </c>
      <c r="F1000" s="85">
        <v>6.0</v>
      </c>
      <c r="G1000" s="42" t="str">
        <f>ifna(VLookup(S1000,Shiny!B:C, 2, 0),"")</f>
        <v/>
      </c>
      <c r="H1000" s="154" t="s">
        <v>1008</v>
      </c>
      <c r="I1000" s="155">
        <v>827.0</v>
      </c>
      <c r="J1000" s="156">
        <f>IFNA(VLOOKUP(S1000,'Imported Index'!C:D,2,0),1)</f>
        <v>1</v>
      </c>
      <c r="K1000" s="156"/>
      <c r="L1000" s="157"/>
      <c r="M1000" s="42"/>
      <c r="N1000" s="42"/>
      <c r="O1000" s="157">
        <f>ifna(VLookup(H1000, SwSh!A:B, 2, 0),"")</f>
        <v>29</v>
      </c>
      <c r="P1000" s="162"/>
      <c r="Q1000" s="157" t="str">
        <f>ifna(VLookup(H1000, PLA!A:C, 3, 0),"")</f>
        <v/>
      </c>
      <c r="R1000" s="157" t="str">
        <f>ifna(VLookup(H1000, Sv!A:B, 2, 0),"")</f>
        <v/>
      </c>
      <c r="S1000" s="42" t="str">
        <f t="shared" si="2"/>
        <v>nickit</v>
      </c>
    </row>
    <row r="1001" ht="31.5" customHeight="1">
      <c r="A1001" s="146">
        <v>1000.0</v>
      </c>
      <c r="B1001" s="146">
        <v>2.0</v>
      </c>
      <c r="C1001" s="146">
        <v>7.0</v>
      </c>
      <c r="D1001" s="146">
        <v>19.0</v>
      </c>
      <c r="E1001" s="146">
        <v>4.0</v>
      </c>
      <c r="F1001" s="146">
        <v>1.0</v>
      </c>
      <c r="G1001" s="147" t="str">
        <f>ifna(VLookup(S1001,Shiny!B:C, 2, 0),"")</f>
        <v/>
      </c>
      <c r="H1001" s="159" t="s">
        <v>1009</v>
      </c>
      <c r="I1001" s="160">
        <v>828.0</v>
      </c>
      <c r="J1001" s="151">
        <f>IFNA(VLOOKUP(S1001,'Imported Index'!C:D,2,0),1)</f>
        <v>1</v>
      </c>
      <c r="K1001" s="148"/>
      <c r="L1001" s="148"/>
      <c r="M1001" s="147"/>
      <c r="N1001" s="147"/>
      <c r="O1001" s="148">
        <f>ifna(VLookup(H1001, SwSh!A:B, 2, 0),"")</f>
        <v>30</v>
      </c>
      <c r="P1001" s="152"/>
      <c r="Q1001" s="148" t="str">
        <f>ifna(VLookup(H1001, PLA!A:C, 3, 0),"")</f>
        <v/>
      </c>
      <c r="R1001" s="148" t="str">
        <f>ifna(VLookup(H1001, Sv!A:B, 2, 0),"")</f>
        <v/>
      </c>
      <c r="S1001" s="147" t="str">
        <f t="shared" si="2"/>
        <v>thievul</v>
      </c>
    </row>
    <row r="1002" ht="31.5" customHeight="1">
      <c r="A1002" s="85">
        <v>1001.0</v>
      </c>
      <c r="B1002" s="85">
        <v>2.0</v>
      </c>
      <c r="C1002" s="85">
        <v>7.0</v>
      </c>
      <c r="D1002" s="85">
        <v>20.0</v>
      </c>
      <c r="E1002" s="85">
        <v>4.0</v>
      </c>
      <c r="F1002" s="85">
        <v>2.0</v>
      </c>
      <c r="G1002" s="42" t="str">
        <f>ifna(VLookup(S1002,Shiny!B:C, 2, 0),"")</f>
        <v/>
      </c>
      <c r="H1002" s="154" t="s">
        <v>1010</v>
      </c>
      <c r="I1002" s="155">
        <v>829.0</v>
      </c>
      <c r="J1002" s="156">
        <f>IFNA(VLOOKUP(S1002,'Imported Index'!C:D,2,0),1)</f>
        <v>1</v>
      </c>
      <c r="K1002" s="157"/>
      <c r="L1002" s="157"/>
      <c r="M1002" s="42"/>
      <c r="N1002" s="42"/>
      <c r="O1002" s="157">
        <f>ifna(VLookup(H1002, SwSh!A:B, 2, 0),"")</f>
        <v>126</v>
      </c>
      <c r="P1002" s="162"/>
      <c r="Q1002" s="157" t="str">
        <f>ifna(VLookup(H1002, PLA!A:C, 3, 0),"")</f>
        <v/>
      </c>
      <c r="R1002" s="157" t="str">
        <f>ifna(VLookup(H1002, Sv!A:B, 2, 0),"")</f>
        <v/>
      </c>
      <c r="S1002" s="42" t="str">
        <f t="shared" si="2"/>
        <v>gossifleur</v>
      </c>
    </row>
    <row r="1003" ht="31.5" customHeight="1">
      <c r="A1003" s="146">
        <v>1002.0</v>
      </c>
      <c r="B1003" s="146">
        <v>2.0</v>
      </c>
      <c r="C1003" s="146">
        <v>7.0</v>
      </c>
      <c r="D1003" s="146">
        <v>21.0</v>
      </c>
      <c r="E1003" s="146">
        <v>4.0</v>
      </c>
      <c r="F1003" s="146">
        <v>3.0</v>
      </c>
      <c r="G1003" s="147" t="str">
        <f>ifna(VLookup(S1003,Shiny!B:C, 2, 0),"")</f>
        <v/>
      </c>
      <c r="H1003" s="159" t="s">
        <v>1011</v>
      </c>
      <c r="I1003" s="160">
        <v>830.0</v>
      </c>
      <c r="J1003" s="151">
        <f>IFNA(VLOOKUP(S1003,'Imported Index'!C:D,2,0),1)</f>
        <v>1</v>
      </c>
      <c r="K1003" s="148"/>
      <c r="L1003" s="148"/>
      <c r="M1003" s="147"/>
      <c r="N1003" s="147"/>
      <c r="O1003" s="148">
        <f>ifna(VLookup(H1003, SwSh!A:B, 2, 0),"")</f>
        <v>127</v>
      </c>
      <c r="P1003" s="152"/>
      <c r="Q1003" s="148" t="str">
        <f>ifna(VLookup(H1003, PLA!A:C, 3, 0),"")</f>
        <v/>
      </c>
      <c r="R1003" s="148" t="str">
        <f>ifna(VLookup(H1003, Sv!A:B, 2, 0),"")</f>
        <v/>
      </c>
      <c r="S1003" s="147" t="str">
        <f t="shared" si="2"/>
        <v>eldegoss</v>
      </c>
    </row>
    <row r="1004" ht="31.5" customHeight="1">
      <c r="A1004" s="85">
        <v>1003.0</v>
      </c>
      <c r="B1004" s="85">
        <v>2.0</v>
      </c>
      <c r="C1004" s="85">
        <v>7.0</v>
      </c>
      <c r="D1004" s="85">
        <v>22.0</v>
      </c>
      <c r="E1004" s="85">
        <v>4.0</v>
      </c>
      <c r="F1004" s="85">
        <v>4.0</v>
      </c>
      <c r="G1004" s="42" t="str">
        <f>ifna(VLookup(S1004,Shiny!B:C, 2, 0),"")</f>
        <v/>
      </c>
      <c r="H1004" s="154" t="s">
        <v>1012</v>
      </c>
      <c r="I1004" s="155">
        <v>831.0</v>
      </c>
      <c r="J1004" s="156">
        <f>IFNA(VLOOKUP(S1004,'Imported Index'!C:D,2,0),1)</f>
        <v>1</v>
      </c>
      <c r="K1004" s="157"/>
      <c r="L1004" s="157"/>
      <c r="M1004" s="42"/>
      <c r="N1004" s="42"/>
      <c r="O1004" s="157">
        <f>ifna(VLookup(H1004, SwSh!A:B, 2, 0),"")</f>
        <v>3</v>
      </c>
      <c r="P1004" s="162"/>
      <c r="Q1004" s="157" t="str">
        <f>ifna(VLookup(H1004, PLA!A:C, 3, 0),"")</f>
        <v/>
      </c>
      <c r="R1004" s="157" t="str">
        <f>ifna(VLookup(H1004, Sv!A:B, 2, 0),"")</f>
        <v/>
      </c>
      <c r="S1004" s="42" t="str">
        <f t="shared" si="2"/>
        <v>wooloo</v>
      </c>
    </row>
    <row r="1005" ht="31.5" customHeight="1">
      <c r="A1005" s="146">
        <v>1004.0</v>
      </c>
      <c r="B1005" s="146">
        <v>2.0</v>
      </c>
      <c r="C1005" s="146">
        <v>7.0</v>
      </c>
      <c r="D1005" s="146">
        <v>23.0</v>
      </c>
      <c r="E1005" s="146">
        <v>4.0</v>
      </c>
      <c r="F1005" s="146">
        <v>5.0</v>
      </c>
      <c r="G1005" s="147" t="str">
        <f>ifna(VLookup(S1005,Shiny!B:C, 2, 0),"")</f>
        <v/>
      </c>
      <c r="H1005" s="159" t="s">
        <v>1013</v>
      </c>
      <c r="I1005" s="160">
        <v>832.0</v>
      </c>
      <c r="J1005" s="151">
        <f>IFNA(VLOOKUP(S1005,'Imported Index'!C:D,2,0),1)</f>
        <v>1</v>
      </c>
      <c r="K1005" s="151"/>
      <c r="L1005" s="148"/>
      <c r="M1005" s="147"/>
      <c r="N1005" s="147"/>
      <c r="O1005" s="148">
        <f>ifna(VLookup(H1005, SwSh!A:B, 2, 0),"")</f>
        <v>4</v>
      </c>
      <c r="P1005" s="152"/>
      <c r="Q1005" s="148" t="str">
        <f>ifna(VLookup(H1005, PLA!A:C, 3, 0),"")</f>
        <v/>
      </c>
      <c r="R1005" s="148" t="str">
        <f>ifna(VLookup(H1005, Sv!A:B, 2, 0),"")</f>
        <v/>
      </c>
      <c r="S1005" s="147" t="str">
        <f t="shared" si="2"/>
        <v>dubwool</v>
      </c>
    </row>
    <row r="1006" ht="31.5" customHeight="1">
      <c r="A1006" s="85">
        <v>1005.0</v>
      </c>
      <c r="B1006" s="85">
        <v>2.0</v>
      </c>
      <c r="C1006" s="85">
        <v>7.0</v>
      </c>
      <c r="D1006" s="85">
        <v>24.0</v>
      </c>
      <c r="E1006" s="85">
        <v>4.0</v>
      </c>
      <c r="F1006" s="85">
        <v>6.0</v>
      </c>
      <c r="G1006" s="42" t="str">
        <f>ifna(VLookup(S1006,Shiny!B:C, 2, 0),"")</f>
        <v/>
      </c>
      <c r="H1006" s="154" t="s">
        <v>1014</v>
      </c>
      <c r="I1006" s="155">
        <v>833.0</v>
      </c>
      <c r="J1006" s="156">
        <f>IFNA(VLOOKUP(S1006,'Imported Index'!C:D,2,0),1)</f>
        <v>1</v>
      </c>
      <c r="K1006" s="156"/>
      <c r="L1006" s="157"/>
      <c r="M1006" s="42"/>
      <c r="N1006" s="42"/>
      <c r="O1006" s="157">
        <f>ifna(VLookup(H1006, SwSh!A:B, 2, 0),"")</f>
        <v>42</v>
      </c>
      <c r="P1006" s="162"/>
      <c r="Q1006" s="157" t="str">
        <f>ifna(VLookup(H1006, PLA!A:C, 3, 0),"")</f>
        <v/>
      </c>
      <c r="R1006" s="157">
        <f>ifna(VLookup(H1006, Sv!A:B, 2, 0),"")</f>
        <v>57</v>
      </c>
      <c r="S1006" s="42" t="str">
        <f t="shared" si="2"/>
        <v>chewtle</v>
      </c>
    </row>
    <row r="1007" ht="31.5" customHeight="1">
      <c r="A1007" s="146">
        <v>1006.0</v>
      </c>
      <c r="B1007" s="146">
        <v>2.0</v>
      </c>
      <c r="C1007" s="146">
        <v>7.0</v>
      </c>
      <c r="D1007" s="146">
        <v>25.0</v>
      </c>
      <c r="E1007" s="146">
        <v>5.0</v>
      </c>
      <c r="F1007" s="146">
        <v>1.0</v>
      </c>
      <c r="G1007" s="147" t="str">
        <f>ifna(VLookup(S1007,Shiny!B:C, 2, 0),"")</f>
        <v/>
      </c>
      <c r="H1007" s="159" t="s">
        <v>1015</v>
      </c>
      <c r="I1007" s="160">
        <v>834.0</v>
      </c>
      <c r="J1007" s="151">
        <f>IFNA(VLOOKUP(S1007,'Imported Index'!C:D,2,0),1)</f>
        <v>1</v>
      </c>
      <c r="K1007" s="151"/>
      <c r="L1007" s="148"/>
      <c r="M1007" s="147"/>
      <c r="N1007" s="147"/>
      <c r="O1007" s="148">
        <f>ifna(VLookup(H1007, SwSh!A:B, 2, 0),"")</f>
        <v>43</v>
      </c>
      <c r="P1007" s="152"/>
      <c r="Q1007" s="148" t="str">
        <f>ifna(VLookup(H1007, PLA!A:C, 3, 0),"")</f>
        <v/>
      </c>
      <c r="R1007" s="148">
        <f>ifna(VLookup(H1007, Sv!A:B, 2, 0),"")</f>
        <v>58</v>
      </c>
      <c r="S1007" s="147" t="str">
        <f t="shared" si="2"/>
        <v>drednaw</v>
      </c>
    </row>
    <row r="1008" ht="31.5" customHeight="1">
      <c r="A1008" s="85">
        <v>1007.0</v>
      </c>
      <c r="B1008" s="85">
        <v>2.0</v>
      </c>
      <c r="C1008" s="85">
        <v>7.0</v>
      </c>
      <c r="D1008" s="85">
        <v>26.0</v>
      </c>
      <c r="E1008" s="85">
        <v>5.0</v>
      </c>
      <c r="F1008" s="85">
        <v>2.0</v>
      </c>
      <c r="G1008" s="42" t="str">
        <f>ifna(VLookup(S1008,Shiny!B:C, 2, 0),"")</f>
        <v/>
      </c>
      <c r="H1008" s="154" t="s">
        <v>1016</v>
      </c>
      <c r="I1008" s="155">
        <v>835.0</v>
      </c>
      <c r="J1008" s="156">
        <f>IFNA(VLOOKUP(S1008,'Imported Index'!C:D,2,0),1)</f>
        <v>1</v>
      </c>
      <c r="K1008" s="157"/>
      <c r="L1008" s="157"/>
      <c r="M1008" s="42"/>
      <c r="N1008" s="42"/>
      <c r="O1008" s="157">
        <f>ifna(VLookup(H1008, SwSh!A:B, 2, 0),"")</f>
        <v>46</v>
      </c>
      <c r="P1008" s="162"/>
      <c r="Q1008" s="157" t="str">
        <f>ifna(VLookup(H1008, PLA!A:C, 3, 0),"")</f>
        <v/>
      </c>
      <c r="R1008" s="157" t="str">
        <f>ifna(VLookup(H1008, Sv!A:B, 2, 0),"")</f>
        <v/>
      </c>
      <c r="S1008" s="42" t="str">
        <f t="shared" si="2"/>
        <v>yamper</v>
      </c>
    </row>
    <row r="1009" ht="31.5" customHeight="1">
      <c r="A1009" s="146">
        <v>1008.0</v>
      </c>
      <c r="B1009" s="146">
        <v>2.0</v>
      </c>
      <c r="C1009" s="146">
        <v>7.0</v>
      </c>
      <c r="D1009" s="146">
        <v>27.0</v>
      </c>
      <c r="E1009" s="146">
        <v>5.0</v>
      </c>
      <c r="F1009" s="146">
        <v>3.0</v>
      </c>
      <c r="G1009" s="147" t="str">
        <f>ifna(VLookup(S1009,Shiny!B:C, 2, 0),"")</f>
        <v/>
      </c>
      <c r="H1009" s="159" t="s">
        <v>1017</v>
      </c>
      <c r="I1009" s="160">
        <v>836.0</v>
      </c>
      <c r="J1009" s="151">
        <f>IFNA(VLOOKUP(S1009,'Imported Index'!C:D,2,0),1)</f>
        <v>1</v>
      </c>
      <c r="K1009" s="148"/>
      <c r="L1009" s="148"/>
      <c r="M1009" s="147"/>
      <c r="N1009" s="147"/>
      <c r="O1009" s="148">
        <f>ifna(VLookup(H1009, SwSh!A:B, 2, 0),"")</f>
        <v>47</v>
      </c>
      <c r="P1009" s="152"/>
      <c r="Q1009" s="148" t="str">
        <f>ifna(VLookup(H1009, PLA!A:C, 3, 0),"")</f>
        <v/>
      </c>
      <c r="R1009" s="148" t="str">
        <f>ifna(VLookup(H1009, Sv!A:B, 2, 0),"")</f>
        <v/>
      </c>
      <c r="S1009" s="147" t="str">
        <f t="shared" si="2"/>
        <v>boltund</v>
      </c>
    </row>
    <row r="1010" ht="31.5" customHeight="1">
      <c r="A1010" s="85">
        <v>1009.0</v>
      </c>
      <c r="B1010" s="85">
        <v>2.0</v>
      </c>
      <c r="C1010" s="85">
        <v>7.0</v>
      </c>
      <c r="D1010" s="85">
        <v>28.0</v>
      </c>
      <c r="E1010" s="85">
        <v>5.0</v>
      </c>
      <c r="F1010" s="85">
        <v>4.0</v>
      </c>
      <c r="G1010" s="42" t="str">
        <f>ifna(VLookup(S1010,Shiny!B:C, 2, 0),"")</f>
        <v/>
      </c>
      <c r="H1010" s="154" t="s">
        <v>1018</v>
      </c>
      <c r="I1010" s="155">
        <v>837.0</v>
      </c>
      <c r="J1010" s="156">
        <f>IFNA(VLOOKUP(S1010,'Imported Index'!C:D,2,0),1)</f>
        <v>1</v>
      </c>
      <c r="K1010" s="156"/>
      <c r="L1010" s="157"/>
      <c r="M1010" s="42"/>
      <c r="N1010" s="42"/>
      <c r="O1010" s="157">
        <f>ifna(VLookup(H1010, SwSh!A:B, 2, 0),"")</f>
        <v>161</v>
      </c>
      <c r="P1010" s="162"/>
      <c r="Q1010" s="157" t="str">
        <f>ifna(VLookup(H1010, PLA!A:C, 3, 0),"")</f>
        <v/>
      </c>
      <c r="R1010" s="157">
        <f>ifna(VLookup(H1010, Sv!A:B, 2, 0),"")</f>
        <v>91</v>
      </c>
      <c r="S1010" s="42" t="str">
        <f t="shared" si="2"/>
        <v>rolycoly</v>
      </c>
    </row>
    <row r="1011" ht="31.5" customHeight="1">
      <c r="A1011" s="146">
        <v>1010.0</v>
      </c>
      <c r="B1011" s="146">
        <v>2.0</v>
      </c>
      <c r="C1011" s="146">
        <v>7.0</v>
      </c>
      <c r="D1011" s="146">
        <v>29.0</v>
      </c>
      <c r="E1011" s="146">
        <v>5.0</v>
      </c>
      <c r="F1011" s="146">
        <v>5.0</v>
      </c>
      <c r="G1011" s="147" t="str">
        <f>ifna(VLookup(S1011,Shiny!B:C, 2, 0),"")</f>
        <v/>
      </c>
      <c r="H1011" s="159" t="s">
        <v>1019</v>
      </c>
      <c r="I1011" s="160">
        <v>838.0</v>
      </c>
      <c r="J1011" s="151">
        <f>IFNA(VLOOKUP(S1011,'Imported Index'!C:D,2,0),1)</f>
        <v>1</v>
      </c>
      <c r="K1011" s="151"/>
      <c r="L1011" s="148"/>
      <c r="M1011" s="147"/>
      <c r="N1011" s="147"/>
      <c r="O1011" s="148">
        <f>ifna(VLookup(H1011, SwSh!A:B, 2, 0),"")</f>
        <v>162</v>
      </c>
      <c r="P1011" s="152"/>
      <c r="Q1011" s="148" t="str">
        <f>ifna(VLookup(H1011, PLA!A:C, 3, 0),"")</f>
        <v/>
      </c>
      <c r="R1011" s="148">
        <f>ifna(VLookup(H1011, Sv!A:B, 2, 0),"")</f>
        <v>92</v>
      </c>
      <c r="S1011" s="147" t="str">
        <f t="shared" si="2"/>
        <v>carkol</v>
      </c>
    </row>
    <row r="1012" ht="31.5" customHeight="1">
      <c r="A1012" s="85">
        <v>1011.0</v>
      </c>
      <c r="B1012" s="85">
        <v>2.0</v>
      </c>
      <c r="C1012" s="85">
        <v>7.0</v>
      </c>
      <c r="D1012" s="85">
        <v>30.0</v>
      </c>
      <c r="E1012" s="85">
        <v>5.0</v>
      </c>
      <c r="F1012" s="85">
        <v>6.0</v>
      </c>
      <c r="G1012" s="42" t="str">
        <f>ifna(VLookup(S1012,Shiny!B:C, 2, 0),"")</f>
        <v/>
      </c>
      <c r="H1012" s="154" t="s">
        <v>1020</v>
      </c>
      <c r="I1012" s="155">
        <v>839.0</v>
      </c>
      <c r="J1012" s="156">
        <f>IFNA(VLOOKUP(S1012,'Imported Index'!C:D,2,0),1)</f>
        <v>1</v>
      </c>
      <c r="K1012" s="156"/>
      <c r="L1012" s="157"/>
      <c r="M1012" s="42"/>
      <c r="N1012" s="42"/>
      <c r="O1012" s="157">
        <f>ifna(VLookup(H1012, SwSh!A:B, 2, 0),"")</f>
        <v>163</v>
      </c>
      <c r="P1012" s="162"/>
      <c r="Q1012" s="157" t="str">
        <f>ifna(VLookup(H1012, PLA!A:C, 3, 0),"")</f>
        <v/>
      </c>
      <c r="R1012" s="157">
        <f>ifna(VLookup(H1012, Sv!A:B, 2, 0),"")</f>
        <v>93</v>
      </c>
      <c r="S1012" s="42" t="str">
        <f t="shared" si="2"/>
        <v>coalossal</v>
      </c>
    </row>
    <row r="1013" ht="31.5" customHeight="1">
      <c r="A1013" s="146">
        <v>1012.0</v>
      </c>
      <c r="B1013" s="146">
        <v>2.0</v>
      </c>
      <c r="C1013" s="146">
        <v>8.0</v>
      </c>
      <c r="D1013" s="146">
        <v>1.0</v>
      </c>
      <c r="E1013" s="146">
        <v>1.0</v>
      </c>
      <c r="F1013" s="146">
        <v>1.0</v>
      </c>
      <c r="G1013" s="147" t="str">
        <f>ifna(VLookup(S1013,Shiny!B:C, 2, 0),"")</f>
        <v/>
      </c>
      <c r="H1013" s="159" t="s">
        <v>1021</v>
      </c>
      <c r="I1013" s="160">
        <v>840.0</v>
      </c>
      <c r="J1013" s="151">
        <f>IFNA(VLOOKUP(S1013,'Imported Index'!C:D,2,0),1)</f>
        <v>1</v>
      </c>
      <c r="K1013" s="151"/>
      <c r="L1013" s="148"/>
      <c r="M1013" s="147"/>
      <c r="N1013" s="147"/>
      <c r="O1013" s="148">
        <f>ifna(VLookup(H1013, SwSh!A:B, 2, 0),"")</f>
        <v>19</v>
      </c>
      <c r="P1013" s="152"/>
      <c r="Q1013" s="148" t="str">
        <f>ifna(VLookup(H1013, PLA!A:C, 3, 0),"")</f>
        <v/>
      </c>
      <c r="R1013" s="148">
        <f>ifna(VLookup(H1013, Sv!A:B, 2, 0),"")</f>
        <v>108</v>
      </c>
      <c r="S1013" s="147" t="str">
        <f t="shared" si="2"/>
        <v>applin</v>
      </c>
    </row>
    <row r="1014" ht="31.5" customHeight="1">
      <c r="A1014" s="85">
        <v>1013.0</v>
      </c>
      <c r="B1014" s="85">
        <v>2.0</v>
      </c>
      <c r="C1014" s="85">
        <v>8.0</v>
      </c>
      <c r="D1014" s="85">
        <v>2.0</v>
      </c>
      <c r="E1014" s="85">
        <v>1.0</v>
      </c>
      <c r="F1014" s="85">
        <v>2.0</v>
      </c>
      <c r="G1014" s="42" t="str">
        <f>ifna(VLookup(S1014,Shiny!B:C, 2, 0),"")</f>
        <v/>
      </c>
      <c r="H1014" s="154" t="s">
        <v>1022</v>
      </c>
      <c r="I1014" s="155">
        <v>841.0</v>
      </c>
      <c r="J1014" s="156">
        <f>IFNA(VLOOKUP(S1014,'Imported Index'!C:D,2,0),1)</f>
        <v>1</v>
      </c>
      <c r="K1014" s="156"/>
      <c r="L1014" s="157"/>
      <c r="M1014" s="42"/>
      <c r="N1014" s="42"/>
      <c r="O1014" s="157">
        <f>ifna(VLookup(H1014, SwSh!A:B, 2, 0),"")</f>
        <v>20</v>
      </c>
      <c r="P1014" s="162"/>
      <c r="Q1014" s="157" t="str">
        <f>ifna(VLookup(H1014, PLA!A:C, 3, 0),"")</f>
        <v/>
      </c>
      <c r="R1014" s="157">
        <f>ifna(VLookup(H1014, Sv!A:B, 2, 0),"")</f>
        <v>109</v>
      </c>
      <c r="S1014" s="42" t="str">
        <f t="shared" si="2"/>
        <v>flapple</v>
      </c>
    </row>
    <row r="1015" ht="31.5" customHeight="1">
      <c r="A1015" s="146">
        <v>1014.0</v>
      </c>
      <c r="B1015" s="146">
        <v>2.0</v>
      </c>
      <c r="C1015" s="146">
        <v>8.0</v>
      </c>
      <c r="D1015" s="146">
        <v>3.0</v>
      </c>
      <c r="E1015" s="146">
        <v>1.0</v>
      </c>
      <c r="F1015" s="146">
        <v>3.0</v>
      </c>
      <c r="G1015" s="147" t="str">
        <f>ifna(VLookup(S1015,Shiny!B:C, 2, 0),"")</f>
        <v/>
      </c>
      <c r="H1015" s="159" t="s">
        <v>1023</v>
      </c>
      <c r="I1015" s="160">
        <v>842.0</v>
      </c>
      <c r="J1015" s="151">
        <f>IFNA(VLOOKUP(S1015,'Imported Index'!C:D,2,0),1)</f>
        <v>1</v>
      </c>
      <c r="K1015" s="151"/>
      <c r="L1015" s="148"/>
      <c r="M1015" s="147"/>
      <c r="N1015" s="147"/>
      <c r="O1015" s="148">
        <f>ifna(VLookup(H1015, SwSh!A:B, 2, 0),"")</f>
        <v>21</v>
      </c>
      <c r="P1015" s="152"/>
      <c r="Q1015" s="148" t="str">
        <f>ifna(VLookup(H1015, PLA!A:C, 3, 0),"")</f>
        <v/>
      </c>
      <c r="R1015" s="148">
        <f>ifna(VLookup(H1015, Sv!A:B, 2, 0),"")</f>
        <v>110</v>
      </c>
      <c r="S1015" s="147" t="str">
        <f t="shared" si="2"/>
        <v>appletun</v>
      </c>
    </row>
    <row r="1016" ht="31.5" customHeight="1">
      <c r="A1016" s="85">
        <v>1015.0</v>
      </c>
      <c r="B1016" s="85">
        <v>2.0</v>
      </c>
      <c r="C1016" s="85">
        <v>8.0</v>
      </c>
      <c r="D1016" s="85">
        <v>4.0</v>
      </c>
      <c r="E1016" s="85">
        <v>1.0</v>
      </c>
      <c r="F1016" s="85">
        <v>4.0</v>
      </c>
      <c r="G1016" s="42" t="str">
        <f>ifna(VLookup(S1016,Shiny!B:C, 2, 0),"")</f>
        <v/>
      </c>
      <c r="H1016" s="154" t="s">
        <v>1024</v>
      </c>
      <c r="I1016" s="155">
        <v>843.0</v>
      </c>
      <c r="J1016" s="156">
        <f>IFNA(VLOOKUP(S1016,'Imported Index'!C:D,2,0),1)</f>
        <v>1</v>
      </c>
      <c r="K1016" s="156"/>
      <c r="L1016" s="157"/>
      <c r="M1016" s="42"/>
      <c r="N1016" s="42"/>
      <c r="O1016" s="157">
        <f>ifna(VLookup(H1016, SwSh!A:B, 2, 0),"")</f>
        <v>174</v>
      </c>
      <c r="P1016" s="162"/>
      <c r="Q1016" s="157" t="str">
        <f>ifna(VLookup(H1016, PLA!A:C, 3, 0),"")</f>
        <v/>
      </c>
      <c r="R1016" s="157">
        <f>ifna(VLookup(H1016, Sv!A:B, 2, 0),"")</f>
        <v>270</v>
      </c>
      <c r="S1016" s="42" t="str">
        <f t="shared" si="2"/>
        <v>silicobra</v>
      </c>
    </row>
    <row r="1017" ht="31.5" customHeight="1">
      <c r="A1017" s="146">
        <v>1016.0</v>
      </c>
      <c r="B1017" s="146">
        <v>2.0</v>
      </c>
      <c r="C1017" s="146">
        <v>8.0</v>
      </c>
      <c r="D1017" s="146">
        <v>5.0</v>
      </c>
      <c r="E1017" s="146">
        <v>1.0</v>
      </c>
      <c r="F1017" s="146">
        <v>5.0</v>
      </c>
      <c r="G1017" s="147" t="str">
        <f>ifna(VLookup(S1017,Shiny!B:C, 2, 0),"")</f>
        <v/>
      </c>
      <c r="H1017" s="159" t="s">
        <v>1025</v>
      </c>
      <c r="I1017" s="160">
        <v>844.0</v>
      </c>
      <c r="J1017" s="151">
        <f>IFNA(VLOOKUP(S1017,'Imported Index'!C:D,2,0),1)</f>
        <v>1</v>
      </c>
      <c r="K1017" s="151"/>
      <c r="L1017" s="148"/>
      <c r="M1017" s="147"/>
      <c r="N1017" s="147"/>
      <c r="O1017" s="148">
        <f>ifna(VLookup(H1017, SwSh!A:B, 2, 0),"")</f>
        <v>175</v>
      </c>
      <c r="P1017" s="152"/>
      <c r="Q1017" s="148" t="str">
        <f>ifna(VLookup(H1017, PLA!A:C, 3, 0),"")</f>
        <v/>
      </c>
      <c r="R1017" s="148">
        <f>ifna(VLookup(H1017, Sv!A:B, 2, 0),"")</f>
        <v>271</v>
      </c>
      <c r="S1017" s="147" t="str">
        <f t="shared" si="2"/>
        <v>sandaconda</v>
      </c>
    </row>
    <row r="1018" ht="31.5" customHeight="1">
      <c r="A1018" s="85">
        <v>1017.0</v>
      </c>
      <c r="B1018" s="85">
        <v>2.0</v>
      </c>
      <c r="C1018" s="85">
        <v>8.0</v>
      </c>
      <c r="D1018" s="85">
        <v>6.0</v>
      </c>
      <c r="E1018" s="85">
        <v>1.0</v>
      </c>
      <c r="F1018" s="85">
        <v>6.0</v>
      </c>
      <c r="G1018" s="42" t="str">
        <f>ifna(VLookup(S1018,Shiny!B:C, 2, 0),"")</f>
        <v/>
      </c>
      <c r="H1018" s="154" t="s">
        <v>1026</v>
      </c>
      <c r="I1018" s="155">
        <v>845.0</v>
      </c>
      <c r="J1018" s="156">
        <f>IFNA(VLOOKUP(S1018,'Imported Index'!C:D,2,0),1)</f>
        <v>1</v>
      </c>
      <c r="K1018" s="156"/>
      <c r="L1018" s="157"/>
      <c r="M1018" s="42"/>
      <c r="N1018" s="42"/>
      <c r="O1018" s="157">
        <f>ifna(VLookup(H1018, SwSh!A:B, 2, 0),"")</f>
        <v>93</v>
      </c>
      <c r="P1018" s="162"/>
      <c r="Q1018" s="157" t="str">
        <f>ifna(VLookup(H1018, PLA!A:C, 3, 0),"")</f>
        <v/>
      </c>
      <c r="R1018" s="157" t="str">
        <f>ifna(VLookup(H1018, Sv!A:B, 2, 0),"")</f>
        <v>K185</v>
      </c>
      <c r="S1018" s="42" t="str">
        <f t="shared" si="2"/>
        <v>cramorant</v>
      </c>
    </row>
    <row r="1019" ht="31.5" customHeight="1">
      <c r="A1019" s="146">
        <v>1018.0</v>
      </c>
      <c r="B1019" s="146">
        <v>2.0</v>
      </c>
      <c r="C1019" s="146">
        <v>8.0</v>
      </c>
      <c r="D1019" s="146">
        <v>7.0</v>
      </c>
      <c r="E1019" s="146">
        <v>2.0</v>
      </c>
      <c r="F1019" s="146">
        <v>1.0</v>
      </c>
      <c r="G1019" s="147" t="str">
        <f>ifna(VLookup(S1019,Shiny!B:C, 2, 0),"")</f>
        <v/>
      </c>
      <c r="H1019" s="159" t="s">
        <v>1027</v>
      </c>
      <c r="I1019" s="160">
        <v>846.0</v>
      </c>
      <c r="J1019" s="151">
        <f>IFNA(VLOOKUP(S1019,'Imported Index'!C:D,2,0),1)</f>
        <v>1</v>
      </c>
      <c r="K1019" s="151"/>
      <c r="L1019" s="148"/>
      <c r="M1019" s="147"/>
      <c r="N1019" s="147"/>
      <c r="O1019" s="148">
        <f>ifna(VLookup(H1019, SwSh!A:B, 2, 0),"")</f>
        <v>96</v>
      </c>
      <c r="P1019" s="152"/>
      <c r="Q1019" s="148" t="str">
        <f>ifna(VLookup(H1019, PLA!A:C, 3, 0),"")</f>
        <v/>
      </c>
      <c r="R1019" s="148">
        <f>ifna(VLookup(H1019, Sv!A:B, 2, 0),"")</f>
        <v>136</v>
      </c>
      <c r="S1019" s="147" t="str">
        <f t="shared" si="2"/>
        <v>arrokuda</v>
      </c>
    </row>
    <row r="1020" ht="31.5" customHeight="1">
      <c r="A1020" s="85">
        <v>1019.0</v>
      </c>
      <c r="B1020" s="85">
        <v>2.0</v>
      </c>
      <c r="C1020" s="85">
        <v>8.0</v>
      </c>
      <c r="D1020" s="85">
        <v>8.0</v>
      </c>
      <c r="E1020" s="85">
        <v>2.0</v>
      </c>
      <c r="F1020" s="85">
        <v>2.0</v>
      </c>
      <c r="G1020" s="42" t="str">
        <f>ifna(VLookup(S1020,Shiny!B:C, 2, 0),"")</f>
        <v/>
      </c>
      <c r="H1020" s="154" t="s">
        <v>1028</v>
      </c>
      <c r="I1020" s="155">
        <v>847.0</v>
      </c>
      <c r="J1020" s="156">
        <f>IFNA(VLOOKUP(S1020,'Imported Index'!C:D,2,0),1)</f>
        <v>1</v>
      </c>
      <c r="K1020" s="156"/>
      <c r="L1020" s="157"/>
      <c r="M1020" s="42"/>
      <c r="N1020" s="42"/>
      <c r="O1020" s="157">
        <f>ifna(VLookup(H1020, SwSh!A:B, 2, 0),"")</f>
        <v>97</v>
      </c>
      <c r="P1020" s="162"/>
      <c r="Q1020" s="157" t="str">
        <f>ifna(VLookup(H1020, PLA!A:C, 3, 0),"")</f>
        <v/>
      </c>
      <c r="R1020" s="157">
        <f>ifna(VLookup(H1020, Sv!A:B, 2, 0),"")</f>
        <v>137</v>
      </c>
      <c r="S1020" s="42" t="str">
        <f t="shared" si="2"/>
        <v>barraskewda</v>
      </c>
    </row>
    <row r="1021" ht="31.5" customHeight="1">
      <c r="A1021" s="146">
        <v>1020.0</v>
      </c>
      <c r="B1021" s="146">
        <v>2.0</v>
      </c>
      <c r="C1021" s="146">
        <v>8.0</v>
      </c>
      <c r="D1021" s="146">
        <v>9.0</v>
      </c>
      <c r="E1021" s="146">
        <v>2.0</v>
      </c>
      <c r="F1021" s="146">
        <v>3.0</v>
      </c>
      <c r="G1021" s="147" t="str">
        <f>ifna(VLookup(S1021,Shiny!B:C, 2, 0),"")</f>
        <v/>
      </c>
      <c r="H1021" s="159" t="s">
        <v>1029</v>
      </c>
      <c r="I1021" s="160">
        <v>848.0</v>
      </c>
      <c r="J1021" s="151">
        <f>IFNA(VLOOKUP(S1021,'Imported Index'!C:D,2,0),1)</f>
        <v>1</v>
      </c>
      <c r="K1021" s="151"/>
      <c r="L1021" s="148"/>
      <c r="M1021" s="147"/>
      <c r="N1021" s="147"/>
      <c r="O1021" s="148">
        <f>ifna(VLookup(H1021, SwSh!A:B, 2, 0),"")</f>
        <v>310</v>
      </c>
      <c r="P1021" s="152"/>
      <c r="Q1021" s="148" t="str">
        <f>ifna(VLookup(H1021, PLA!A:C, 3, 0),"")</f>
        <v/>
      </c>
      <c r="R1021" s="148">
        <f>ifna(VLookup(H1021, Sv!A:B, 2, 0),"")</f>
        <v>198</v>
      </c>
      <c r="S1021" s="147" t="str">
        <f t="shared" si="2"/>
        <v>toxel</v>
      </c>
    </row>
    <row r="1022" ht="31.5" customHeight="1">
      <c r="A1022" s="85">
        <v>1021.0</v>
      </c>
      <c r="B1022" s="85">
        <v>2.0</v>
      </c>
      <c r="C1022" s="85">
        <v>8.0</v>
      </c>
      <c r="D1022" s="85">
        <v>10.0</v>
      </c>
      <c r="E1022" s="85">
        <v>2.0</v>
      </c>
      <c r="F1022" s="85">
        <v>4.0</v>
      </c>
      <c r="G1022" s="42" t="str">
        <f>ifna(VLookup(S1022,Shiny!B:C, 2, 0),"")</f>
        <v/>
      </c>
      <c r="H1022" s="154" t="s">
        <v>1030</v>
      </c>
      <c r="I1022" s="155">
        <v>849.0</v>
      </c>
      <c r="J1022" s="156">
        <f>IFNA(VLOOKUP(S1022,'Imported Index'!C:D,2,0),1)</f>
        <v>1</v>
      </c>
      <c r="K1022" s="156"/>
      <c r="L1022" s="157" t="s">
        <v>1031</v>
      </c>
      <c r="M1022" s="42"/>
      <c r="N1022" s="42"/>
      <c r="O1022" s="157">
        <f>ifna(VLookup(H1022, SwSh!A:B, 2, 0),"")</f>
        <v>311</v>
      </c>
      <c r="P1022" s="162"/>
      <c r="Q1022" s="157" t="str">
        <f>ifna(VLookup(H1022, PLA!A:C, 3, 0),"")</f>
        <v/>
      </c>
      <c r="R1022" s="157">
        <f>ifna(VLookup(H1022, Sv!A:B, 2, 0),"")</f>
        <v>199</v>
      </c>
      <c r="S1022" s="42" t="str">
        <f t="shared" si="2"/>
        <v>toxtricity</v>
      </c>
    </row>
    <row r="1023" ht="31.5" customHeight="1">
      <c r="A1023" s="146">
        <v>1022.0</v>
      </c>
      <c r="B1023" s="146">
        <v>2.0</v>
      </c>
      <c r="C1023" s="146">
        <v>8.0</v>
      </c>
      <c r="D1023" s="146">
        <v>11.0</v>
      </c>
      <c r="E1023" s="146">
        <v>2.0</v>
      </c>
      <c r="F1023" s="146">
        <v>5.0</v>
      </c>
      <c r="G1023" s="147" t="str">
        <f>ifna(VLookup(S1023,Shiny!B:C, 2, 0),"")</f>
        <v/>
      </c>
      <c r="H1023" s="159" t="s">
        <v>1030</v>
      </c>
      <c r="I1023" s="160">
        <v>849.0</v>
      </c>
      <c r="J1023" s="151">
        <f>IFNA(VLOOKUP(S1023,'Imported Index'!C:D,2,0),1)</f>
        <v>1</v>
      </c>
      <c r="K1023" s="151"/>
      <c r="L1023" s="148" t="s">
        <v>1032</v>
      </c>
      <c r="M1023" s="146">
        <v>-1.0</v>
      </c>
      <c r="N1023" s="147"/>
      <c r="O1023" s="148">
        <f>ifna(VLookup(H1023, SwSh!A:B, 2, 0),"")</f>
        <v>311</v>
      </c>
      <c r="P1023" s="152"/>
      <c r="Q1023" s="148" t="str">
        <f>ifna(VLookup(H1023, PLA!A:C, 3, 0),"")</f>
        <v/>
      </c>
      <c r="R1023" s="148">
        <f>ifna(VLookup(H1023, Sv!A:B, 2, 0),"")</f>
        <v>199</v>
      </c>
      <c r="S1023" s="147" t="str">
        <f t="shared" si="2"/>
        <v>toxtricity-1</v>
      </c>
    </row>
    <row r="1024" ht="31.5" customHeight="1">
      <c r="A1024" s="85">
        <v>1023.0</v>
      </c>
      <c r="B1024" s="85">
        <v>2.0</v>
      </c>
      <c r="C1024" s="85">
        <v>8.0</v>
      </c>
      <c r="D1024" s="85">
        <v>12.0</v>
      </c>
      <c r="E1024" s="85">
        <v>2.0</v>
      </c>
      <c r="F1024" s="85">
        <v>6.0</v>
      </c>
      <c r="G1024" s="42" t="str">
        <f>ifna(VLookup(S1024,Shiny!B:C, 2, 0),"")</f>
        <v/>
      </c>
      <c r="H1024" s="154" t="s">
        <v>1033</v>
      </c>
      <c r="I1024" s="155">
        <v>850.0</v>
      </c>
      <c r="J1024" s="156">
        <f>IFNA(VLOOKUP(S1024,'Imported Index'!C:D,2,0),1)</f>
        <v>1</v>
      </c>
      <c r="K1024" s="156"/>
      <c r="L1024" s="157"/>
      <c r="M1024" s="42"/>
      <c r="N1024" s="42"/>
      <c r="O1024" s="157">
        <f>ifna(VLookup(H1024, SwSh!A:B, 2, 0),"")</f>
        <v>99</v>
      </c>
      <c r="P1024" s="162"/>
      <c r="Q1024" s="157" t="str">
        <f>ifna(VLookup(H1024, PLA!A:C, 3, 0),"")</f>
        <v/>
      </c>
      <c r="R1024" s="157" t="str">
        <f>ifna(VLookup(H1024, Sv!A:B, 2, 0),"")</f>
        <v/>
      </c>
      <c r="S1024" s="42" t="str">
        <f t="shared" si="2"/>
        <v>sizzlipede</v>
      </c>
    </row>
    <row r="1025" ht="31.5" customHeight="1">
      <c r="A1025" s="146">
        <v>1024.0</v>
      </c>
      <c r="B1025" s="146">
        <v>2.0</v>
      </c>
      <c r="C1025" s="146">
        <v>8.0</v>
      </c>
      <c r="D1025" s="146">
        <v>13.0</v>
      </c>
      <c r="E1025" s="146">
        <v>3.0</v>
      </c>
      <c r="F1025" s="146">
        <v>1.0</v>
      </c>
      <c r="G1025" s="147" t="str">
        <f>ifna(VLookup(S1025,Shiny!B:C, 2, 0),"")</f>
        <v/>
      </c>
      <c r="H1025" s="159" t="s">
        <v>1034</v>
      </c>
      <c r="I1025" s="160">
        <v>851.0</v>
      </c>
      <c r="J1025" s="151">
        <f>IFNA(VLOOKUP(S1025,'Imported Index'!C:D,2,0),1)</f>
        <v>1</v>
      </c>
      <c r="K1025" s="148"/>
      <c r="L1025" s="148"/>
      <c r="M1025" s="147"/>
      <c r="N1025" s="147"/>
      <c r="O1025" s="148">
        <f>ifna(VLookup(H1025, SwSh!A:B, 2, 0),"")</f>
        <v>100</v>
      </c>
      <c r="P1025" s="152"/>
      <c r="Q1025" s="148" t="str">
        <f>ifna(VLookup(H1025, PLA!A:C, 3, 0),"")</f>
        <v/>
      </c>
      <c r="R1025" s="148" t="str">
        <f>ifna(VLookup(H1025, Sv!A:B, 2, 0),"")</f>
        <v/>
      </c>
      <c r="S1025" s="147" t="str">
        <f t="shared" si="2"/>
        <v>centiskorch</v>
      </c>
    </row>
    <row r="1026" ht="31.5" customHeight="1">
      <c r="A1026" s="85">
        <v>1025.0</v>
      </c>
      <c r="B1026" s="85">
        <v>2.0</v>
      </c>
      <c r="C1026" s="85">
        <v>8.0</v>
      </c>
      <c r="D1026" s="85">
        <v>14.0</v>
      </c>
      <c r="E1026" s="85">
        <v>3.0</v>
      </c>
      <c r="F1026" s="85">
        <v>2.0</v>
      </c>
      <c r="G1026" s="42" t="str">
        <f>ifna(VLookup(S1026,Shiny!B:C, 2, 0),"")</f>
        <v/>
      </c>
      <c r="H1026" s="154" t="s">
        <v>1035</v>
      </c>
      <c r="I1026" s="155">
        <v>852.0</v>
      </c>
      <c r="J1026" s="156">
        <f>IFNA(VLOOKUP(S1026,'Imported Index'!C:D,2,0),1)</f>
        <v>1</v>
      </c>
      <c r="K1026" s="157"/>
      <c r="L1026" s="157"/>
      <c r="M1026" s="42"/>
      <c r="N1026" s="42"/>
      <c r="O1026" s="157">
        <f>ifna(VLookup(H1026, SwSh!A:B, 2, 0),"")</f>
        <v>129</v>
      </c>
      <c r="P1026" s="162"/>
      <c r="Q1026" s="157" t="str">
        <f>ifna(VLookup(H1026, PLA!A:C, 3, 0),"")</f>
        <v/>
      </c>
      <c r="R1026" s="157" t="str">
        <f>ifna(VLookup(H1026, Sv!A:B, 2, 0),"")</f>
        <v/>
      </c>
      <c r="S1026" s="42" t="str">
        <f t="shared" si="2"/>
        <v>clobbopus</v>
      </c>
    </row>
    <row r="1027" ht="31.5" customHeight="1">
      <c r="A1027" s="146">
        <v>1026.0</v>
      </c>
      <c r="B1027" s="146">
        <v>2.0</v>
      </c>
      <c r="C1027" s="146">
        <v>8.0</v>
      </c>
      <c r="D1027" s="146">
        <v>15.0</v>
      </c>
      <c r="E1027" s="146">
        <v>3.0</v>
      </c>
      <c r="F1027" s="146">
        <v>3.0</v>
      </c>
      <c r="G1027" s="147" t="str">
        <f>ifna(VLookup(S1027,Shiny!B:C, 2, 0),"")</f>
        <v/>
      </c>
      <c r="H1027" s="159" t="s">
        <v>1036</v>
      </c>
      <c r="I1027" s="160">
        <v>853.0</v>
      </c>
      <c r="J1027" s="151">
        <f>IFNA(VLOOKUP(S1027,'Imported Index'!C:D,2,0),1)</f>
        <v>1</v>
      </c>
      <c r="K1027" s="148"/>
      <c r="L1027" s="148"/>
      <c r="M1027" s="147"/>
      <c r="N1027" s="147"/>
      <c r="O1027" s="148">
        <f>ifna(VLookup(H1027, SwSh!A:B, 2, 0),"")</f>
        <v>130</v>
      </c>
      <c r="P1027" s="152"/>
      <c r="Q1027" s="148" t="str">
        <f>ifna(VLookup(H1027, PLA!A:C, 3, 0),"")</f>
        <v/>
      </c>
      <c r="R1027" s="148" t="str">
        <f>ifna(VLookup(H1027, Sv!A:B, 2, 0),"")</f>
        <v/>
      </c>
      <c r="S1027" s="147" t="str">
        <f t="shared" si="2"/>
        <v>grapploct</v>
      </c>
    </row>
    <row r="1028" ht="31.5" customHeight="1">
      <c r="A1028" s="85">
        <v>1027.0</v>
      </c>
      <c r="B1028" s="85">
        <v>2.0</v>
      </c>
      <c r="C1028" s="85">
        <v>8.0</v>
      </c>
      <c r="D1028" s="85">
        <v>16.0</v>
      </c>
      <c r="E1028" s="85">
        <v>3.0</v>
      </c>
      <c r="F1028" s="85">
        <v>4.0</v>
      </c>
      <c r="G1028" s="42" t="str">
        <f>ifna(VLookup(S1028,Shiny!B:C, 2, 0),"")</f>
        <v/>
      </c>
      <c r="H1028" s="154" t="s">
        <v>1037</v>
      </c>
      <c r="I1028" s="155">
        <v>854.0</v>
      </c>
      <c r="J1028" s="156">
        <f>IFNA(VLOOKUP(S1028,'Imported Index'!C:D,2,0),1)</f>
        <v>1</v>
      </c>
      <c r="K1028" s="156"/>
      <c r="L1028" s="157" t="s">
        <v>1038</v>
      </c>
      <c r="M1028" s="42"/>
      <c r="N1028" s="42"/>
      <c r="O1028" s="157">
        <f>ifna(VLookup(H1028, SwSh!A:B, 2, 0),"")</f>
        <v>132</v>
      </c>
      <c r="P1028" s="162"/>
      <c r="Q1028" s="157" t="str">
        <f>ifna(VLookup(H1028, PLA!A:C, 3, 0),"")</f>
        <v/>
      </c>
      <c r="R1028" s="157">
        <f>ifna(VLookup(H1028, Sv!A:B, 2, 0),"")</f>
        <v>237</v>
      </c>
      <c r="S1028" s="42" t="str">
        <f t="shared" si="2"/>
        <v>sinistea</v>
      </c>
    </row>
    <row r="1029" ht="31.5" customHeight="1">
      <c r="A1029" s="146">
        <v>1028.0</v>
      </c>
      <c r="B1029" s="146">
        <v>2.0</v>
      </c>
      <c r="C1029" s="146">
        <v>8.0</v>
      </c>
      <c r="D1029" s="146">
        <v>17.0</v>
      </c>
      <c r="E1029" s="146">
        <v>3.0</v>
      </c>
      <c r="F1029" s="146">
        <v>5.0</v>
      </c>
      <c r="G1029" s="147" t="str">
        <f>ifna(VLookup(S1029,Shiny!B:C, 2, 0),"")</f>
        <v/>
      </c>
      <c r="H1029" s="159" t="s">
        <v>1037</v>
      </c>
      <c r="I1029" s="160">
        <v>854.0</v>
      </c>
      <c r="J1029" s="151">
        <f>IFNA(VLOOKUP(S1029,'Imported Index'!C:D,2,0),1)</f>
        <v>1</v>
      </c>
      <c r="K1029" s="151"/>
      <c r="L1029" s="148" t="s">
        <v>1039</v>
      </c>
      <c r="M1029" s="146">
        <v>-1.0</v>
      </c>
      <c r="N1029" s="147"/>
      <c r="O1029" s="148">
        <f>ifna(VLookup(H1029, SwSh!A:B, 2, 0),"")</f>
        <v>132</v>
      </c>
      <c r="P1029" s="152"/>
      <c r="Q1029" s="148" t="str">
        <f>ifna(VLookup(H1029, PLA!A:C, 3, 0),"")</f>
        <v/>
      </c>
      <c r="R1029" s="148">
        <f>ifna(VLookup(H1029, Sv!A:B, 2, 0),"")</f>
        <v>237</v>
      </c>
      <c r="S1029" s="147" t="str">
        <f t="shared" si="2"/>
        <v>sinistea-1</v>
      </c>
    </row>
    <row r="1030" ht="31.5" customHeight="1">
      <c r="A1030" s="85">
        <v>1029.0</v>
      </c>
      <c r="B1030" s="85">
        <v>2.0</v>
      </c>
      <c r="C1030" s="85">
        <v>8.0</v>
      </c>
      <c r="D1030" s="85">
        <v>18.0</v>
      </c>
      <c r="E1030" s="85">
        <v>3.0</v>
      </c>
      <c r="F1030" s="85">
        <v>6.0</v>
      </c>
      <c r="G1030" s="42" t="str">
        <f>ifna(VLookup(S1030,Shiny!B:C, 2, 0),"")</f>
        <v/>
      </c>
      <c r="H1030" s="154" t="s">
        <v>1040</v>
      </c>
      <c r="I1030" s="155">
        <v>855.0</v>
      </c>
      <c r="J1030" s="156">
        <f>IFNA(VLOOKUP(S1030,'Imported Index'!C:D,2,0),1)</f>
        <v>1</v>
      </c>
      <c r="K1030" s="156"/>
      <c r="L1030" s="157" t="s">
        <v>1038</v>
      </c>
      <c r="M1030" s="42"/>
      <c r="N1030" s="42"/>
      <c r="O1030" s="157">
        <f>ifna(VLookup(H1030, SwSh!A:B, 2, 0),"")</f>
        <v>133</v>
      </c>
      <c r="P1030" s="162"/>
      <c r="Q1030" s="157" t="str">
        <f>ifna(VLookup(H1030, PLA!A:C, 3, 0),"")</f>
        <v/>
      </c>
      <c r="R1030" s="157">
        <f>ifna(VLookup(H1030, Sv!A:B, 2, 0),"")</f>
        <v>238</v>
      </c>
      <c r="S1030" s="42" t="str">
        <f t="shared" si="2"/>
        <v>polteageist</v>
      </c>
    </row>
    <row r="1031" ht="31.5" customHeight="1">
      <c r="A1031" s="146">
        <v>1030.0</v>
      </c>
      <c r="B1031" s="146">
        <v>2.0</v>
      </c>
      <c r="C1031" s="146">
        <v>8.0</v>
      </c>
      <c r="D1031" s="146">
        <v>19.0</v>
      </c>
      <c r="E1031" s="146">
        <v>4.0</v>
      </c>
      <c r="F1031" s="146">
        <v>1.0</v>
      </c>
      <c r="G1031" s="147" t="str">
        <f>ifna(VLookup(S1031,Shiny!B:C, 2, 0),"")</f>
        <v/>
      </c>
      <c r="H1031" s="159" t="s">
        <v>1040</v>
      </c>
      <c r="I1031" s="160">
        <v>855.0</v>
      </c>
      <c r="J1031" s="151">
        <f>IFNA(VLOOKUP(S1031,'Imported Index'!C:D,2,0),1)</f>
        <v>1</v>
      </c>
      <c r="K1031" s="151"/>
      <c r="L1031" s="148" t="s">
        <v>1039</v>
      </c>
      <c r="M1031" s="146">
        <v>-1.0</v>
      </c>
      <c r="N1031" s="147"/>
      <c r="O1031" s="148">
        <f>ifna(VLookup(H1031, SwSh!A:B, 2, 0),"")</f>
        <v>133</v>
      </c>
      <c r="P1031" s="152"/>
      <c r="Q1031" s="148" t="str">
        <f>ifna(VLookup(H1031, PLA!A:C, 3, 0),"")</f>
        <v/>
      </c>
      <c r="R1031" s="148">
        <f>ifna(VLookup(H1031, Sv!A:B, 2, 0),"")</f>
        <v>238</v>
      </c>
      <c r="S1031" s="147" t="str">
        <f t="shared" si="2"/>
        <v>polteageist-1</v>
      </c>
    </row>
    <row r="1032" ht="31.5" customHeight="1">
      <c r="A1032" s="85">
        <v>1031.0</v>
      </c>
      <c r="B1032" s="85">
        <v>2.0</v>
      </c>
      <c r="C1032" s="85">
        <v>8.0</v>
      </c>
      <c r="D1032" s="85">
        <v>20.0</v>
      </c>
      <c r="E1032" s="85">
        <v>4.0</v>
      </c>
      <c r="F1032" s="85">
        <v>2.0</v>
      </c>
      <c r="G1032" s="42" t="str">
        <f>ifna(VLookup(S1032,Shiny!B:C, 2, 0),"")</f>
        <v/>
      </c>
      <c r="H1032" s="154" t="s">
        <v>1041</v>
      </c>
      <c r="I1032" s="155">
        <v>856.0</v>
      </c>
      <c r="J1032" s="156">
        <f>IFNA(VLOOKUP(S1032,'Imported Index'!C:D,2,0),1)</f>
        <v>1</v>
      </c>
      <c r="K1032" s="156"/>
      <c r="L1032" s="157"/>
      <c r="M1032" s="42"/>
      <c r="N1032" s="42"/>
      <c r="O1032" s="157">
        <f>ifna(VLookup(H1032, SwSh!A:B, 2, 0),"")</f>
        <v>40</v>
      </c>
      <c r="P1032" s="162"/>
      <c r="Q1032" s="157" t="str">
        <f>ifna(VLookup(H1032, PLA!A:C, 3, 0),"")</f>
        <v/>
      </c>
      <c r="R1032" s="157">
        <f>ifna(VLookup(H1032, Sv!A:B, 2, 0),"")</f>
        <v>282</v>
      </c>
      <c r="S1032" s="42" t="str">
        <f t="shared" si="2"/>
        <v>hatenna</v>
      </c>
    </row>
    <row r="1033" ht="31.5" customHeight="1">
      <c r="A1033" s="146">
        <v>1032.0</v>
      </c>
      <c r="B1033" s="146">
        <v>2.0</v>
      </c>
      <c r="C1033" s="146">
        <v>8.0</v>
      </c>
      <c r="D1033" s="146">
        <v>21.0</v>
      </c>
      <c r="E1033" s="146">
        <v>4.0</v>
      </c>
      <c r="F1033" s="146">
        <v>3.0</v>
      </c>
      <c r="G1033" s="147" t="str">
        <f>ifna(VLookup(S1033,Shiny!B:C, 2, 0),"")</f>
        <v/>
      </c>
      <c r="H1033" s="159" t="s">
        <v>1042</v>
      </c>
      <c r="I1033" s="160">
        <v>857.0</v>
      </c>
      <c r="J1033" s="151">
        <f>IFNA(VLOOKUP(S1033,'Imported Index'!C:D,2,0),1)</f>
        <v>1</v>
      </c>
      <c r="K1033" s="151"/>
      <c r="L1033" s="148"/>
      <c r="M1033" s="147"/>
      <c r="N1033" s="147"/>
      <c r="O1033" s="148">
        <f>ifna(VLookup(H1033, SwSh!A:B, 2, 0),"")</f>
        <v>41</v>
      </c>
      <c r="P1033" s="152"/>
      <c r="Q1033" s="148" t="str">
        <f>ifna(VLookup(H1033, PLA!A:C, 3, 0),"")</f>
        <v/>
      </c>
      <c r="R1033" s="148">
        <f>ifna(VLookup(H1033, Sv!A:B, 2, 0),"")</f>
        <v>283</v>
      </c>
      <c r="S1033" s="147" t="str">
        <f t="shared" si="2"/>
        <v>hattrem</v>
      </c>
    </row>
    <row r="1034" ht="31.5" customHeight="1">
      <c r="A1034" s="85">
        <v>1033.0</v>
      </c>
      <c r="B1034" s="85">
        <v>2.0</v>
      </c>
      <c r="C1034" s="85">
        <v>8.0</v>
      </c>
      <c r="D1034" s="85">
        <v>22.0</v>
      </c>
      <c r="E1034" s="85">
        <v>4.0</v>
      </c>
      <c r="F1034" s="85">
        <v>4.0</v>
      </c>
      <c r="G1034" s="42" t="str">
        <f>ifna(VLookup(S1034,Shiny!B:C, 2, 0),"")</f>
        <v/>
      </c>
      <c r="H1034" s="154" t="s">
        <v>1043</v>
      </c>
      <c r="I1034" s="155">
        <v>858.0</v>
      </c>
      <c r="J1034" s="156">
        <f>IFNA(VLOOKUP(S1034,'Imported Index'!C:D,2,0),1)</f>
        <v>1</v>
      </c>
      <c r="K1034" s="156"/>
      <c r="L1034" s="157"/>
      <c r="M1034" s="42"/>
      <c r="N1034" s="42"/>
      <c r="O1034" s="157">
        <f>ifna(VLookup(H1034, SwSh!A:B, 2, 0),"")</f>
        <v>42</v>
      </c>
      <c r="P1034" s="162"/>
      <c r="Q1034" s="157" t="str">
        <f>ifna(VLookup(H1034, PLA!A:C, 3, 0),"")</f>
        <v/>
      </c>
      <c r="R1034" s="157">
        <f>ifna(VLookup(H1034, Sv!A:B, 2, 0),"")</f>
        <v>284</v>
      </c>
      <c r="S1034" s="42" t="str">
        <f t="shared" si="2"/>
        <v>hatterene</v>
      </c>
    </row>
    <row r="1035" ht="31.5" customHeight="1">
      <c r="A1035" s="146">
        <v>1034.0</v>
      </c>
      <c r="B1035" s="146">
        <v>2.0</v>
      </c>
      <c r="C1035" s="146">
        <v>8.0</v>
      </c>
      <c r="D1035" s="146">
        <v>23.0</v>
      </c>
      <c r="E1035" s="146">
        <v>4.0</v>
      </c>
      <c r="F1035" s="146">
        <v>5.0</v>
      </c>
      <c r="G1035" s="147" t="str">
        <f>ifna(VLookup(S1035,Shiny!B:C, 2, 0),"")</f>
        <v/>
      </c>
      <c r="H1035" s="159" t="s">
        <v>1044</v>
      </c>
      <c r="I1035" s="160">
        <v>859.0</v>
      </c>
      <c r="J1035" s="151">
        <f>IFNA(VLOOKUP(S1035,'Imported Index'!C:D,2,0),1)</f>
        <v>1</v>
      </c>
      <c r="K1035" s="151"/>
      <c r="L1035" s="148"/>
      <c r="M1035" s="147"/>
      <c r="N1035" s="147"/>
      <c r="O1035" s="148">
        <f>ifna(VLookup(H1035, SwSh!A:B, 2, 0),"")</f>
        <v>37</v>
      </c>
      <c r="P1035" s="152"/>
      <c r="Q1035" s="148" t="str">
        <f>ifna(VLookup(H1035, PLA!A:C, 3, 0),"")</f>
        <v/>
      </c>
      <c r="R1035" s="148">
        <f>ifna(VLookup(H1035, Sv!A:B, 2, 0),"")</f>
        <v>285</v>
      </c>
      <c r="S1035" s="147" t="str">
        <f t="shared" si="2"/>
        <v>impidimp</v>
      </c>
    </row>
    <row r="1036" ht="31.5" customHeight="1">
      <c r="A1036" s="85">
        <v>1035.0</v>
      </c>
      <c r="B1036" s="85">
        <v>2.0</v>
      </c>
      <c r="C1036" s="85">
        <v>8.0</v>
      </c>
      <c r="D1036" s="85">
        <v>24.0</v>
      </c>
      <c r="E1036" s="85">
        <v>4.0</v>
      </c>
      <c r="F1036" s="85">
        <v>6.0</v>
      </c>
      <c r="G1036" s="42" t="str">
        <f>ifna(VLookup(S1036,Shiny!B:C, 2, 0),"")</f>
        <v/>
      </c>
      <c r="H1036" s="154" t="s">
        <v>1045</v>
      </c>
      <c r="I1036" s="155">
        <v>860.0</v>
      </c>
      <c r="J1036" s="156">
        <f>IFNA(VLOOKUP(S1036,'Imported Index'!C:D,2,0),1)</f>
        <v>1</v>
      </c>
      <c r="K1036" s="156"/>
      <c r="L1036" s="157"/>
      <c r="M1036" s="42"/>
      <c r="N1036" s="42"/>
      <c r="O1036" s="157">
        <f>ifna(VLookup(H1036, SwSh!A:B, 2, 0),"")</f>
        <v>38</v>
      </c>
      <c r="P1036" s="162"/>
      <c r="Q1036" s="157" t="str">
        <f>ifna(VLookup(H1036, PLA!A:C, 3, 0),"")</f>
        <v/>
      </c>
      <c r="R1036" s="157">
        <f>ifna(VLookup(H1036, Sv!A:B, 2, 0),"")</f>
        <v>286</v>
      </c>
      <c r="S1036" s="42" t="str">
        <f t="shared" si="2"/>
        <v>morgrem</v>
      </c>
    </row>
    <row r="1037" ht="31.5" customHeight="1">
      <c r="A1037" s="146">
        <v>1036.0</v>
      </c>
      <c r="B1037" s="146">
        <v>2.0</v>
      </c>
      <c r="C1037" s="146">
        <v>8.0</v>
      </c>
      <c r="D1037" s="146">
        <v>25.0</v>
      </c>
      <c r="E1037" s="146">
        <v>5.0</v>
      </c>
      <c r="F1037" s="146">
        <v>1.0</v>
      </c>
      <c r="G1037" s="147" t="str">
        <f>ifna(VLookup(S1037,Shiny!B:C, 2, 0),"")</f>
        <v/>
      </c>
      <c r="H1037" s="159" t="s">
        <v>1046</v>
      </c>
      <c r="I1037" s="160">
        <v>861.0</v>
      </c>
      <c r="J1037" s="151">
        <f>IFNA(VLOOKUP(S1037,'Imported Index'!C:D,2,0),1)</f>
        <v>1</v>
      </c>
      <c r="K1037" s="151"/>
      <c r="L1037" s="148"/>
      <c r="M1037" s="147"/>
      <c r="N1037" s="147"/>
      <c r="O1037" s="148">
        <f>ifna(VLookup(H1037, SwSh!A:B, 2, 0),"")</f>
        <v>39</v>
      </c>
      <c r="P1037" s="152"/>
      <c r="Q1037" s="148" t="str">
        <f>ifna(VLookup(H1037, PLA!A:C, 3, 0),"")</f>
        <v/>
      </c>
      <c r="R1037" s="148">
        <f>ifna(VLookup(H1037, Sv!A:B, 2, 0),"")</f>
        <v>287</v>
      </c>
      <c r="S1037" s="147" t="str">
        <f t="shared" si="2"/>
        <v>grimmsnarl</v>
      </c>
    </row>
    <row r="1038" ht="31.5" customHeight="1">
      <c r="A1038" s="85">
        <v>1037.0</v>
      </c>
      <c r="B1038" s="85">
        <v>2.0</v>
      </c>
      <c r="C1038" s="85">
        <v>8.0</v>
      </c>
      <c r="D1038" s="85">
        <v>26.0</v>
      </c>
      <c r="E1038" s="85">
        <v>5.0</v>
      </c>
      <c r="F1038" s="85">
        <v>2.0</v>
      </c>
      <c r="G1038" s="42" t="str">
        <f>ifna(VLookup(S1038,Shiny!B:C, 2, 0),"")</f>
        <v/>
      </c>
      <c r="H1038" s="154" t="s">
        <v>1047</v>
      </c>
      <c r="I1038" s="155">
        <v>862.0</v>
      </c>
      <c r="J1038" s="156">
        <f>IFNA(VLOOKUP(S1038,'Imported Index'!C:D,2,0),1)</f>
        <v>1</v>
      </c>
      <c r="K1038" s="157"/>
      <c r="L1038" s="157"/>
      <c r="M1038" s="42"/>
      <c r="N1038" s="42"/>
      <c r="O1038" s="157">
        <f>ifna(VLookup(H1038, SwSh!A:B, 2, 0),"")</f>
        <v>33</v>
      </c>
      <c r="P1038" s="162"/>
      <c r="Q1038" s="157" t="str">
        <f>ifna(VLookup(H1038, PLA!A:C, 3, 0),"")</f>
        <v/>
      </c>
      <c r="R1038" s="157" t="str">
        <f>ifna(VLookup(H1038, Sv!A:B, 2, 0),"")</f>
        <v/>
      </c>
      <c r="S1038" s="42" t="str">
        <f t="shared" si="2"/>
        <v>obstagoon</v>
      </c>
    </row>
    <row r="1039" ht="31.5" customHeight="1">
      <c r="A1039" s="146">
        <v>1038.0</v>
      </c>
      <c r="B1039" s="146">
        <v>2.0</v>
      </c>
      <c r="C1039" s="146">
        <v>8.0</v>
      </c>
      <c r="D1039" s="146">
        <v>27.0</v>
      </c>
      <c r="E1039" s="146">
        <v>5.0</v>
      </c>
      <c r="F1039" s="146">
        <v>3.0</v>
      </c>
      <c r="G1039" s="147" t="str">
        <f>ifna(VLookup(S1039,Shiny!B:C, 2, 0),"")</f>
        <v/>
      </c>
      <c r="H1039" s="159" t="s">
        <v>1048</v>
      </c>
      <c r="I1039" s="160">
        <v>863.0</v>
      </c>
      <c r="J1039" s="151">
        <f>IFNA(VLOOKUP(S1039,'Imported Index'!C:D,2,0),1)</f>
        <v>1</v>
      </c>
      <c r="K1039" s="148"/>
      <c r="L1039" s="148"/>
      <c r="M1039" s="147"/>
      <c r="N1039" s="147"/>
      <c r="O1039" s="148">
        <f>ifna(VLookup(H1039, SwSh!A:B, 2, 0),"")</f>
        <v>183</v>
      </c>
      <c r="P1039" s="152"/>
      <c r="Q1039" s="148" t="str">
        <f>ifna(VLookup(H1039, PLA!A:C, 3, 0),"")</f>
        <v/>
      </c>
      <c r="R1039" s="148" t="str">
        <f>ifna(VLookup(H1039, Sv!A:B, 2, 0),"")</f>
        <v/>
      </c>
      <c r="S1039" s="147" t="str">
        <f t="shared" si="2"/>
        <v>perrserker</v>
      </c>
    </row>
    <row r="1040" ht="31.5" customHeight="1">
      <c r="A1040" s="85">
        <v>1039.0</v>
      </c>
      <c r="B1040" s="85">
        <v>2.0</v>
      </c>
      <c r="C1040" s="85">
        <v>8.0</v>
      </c>
      <c r="D1040" s="85">
        <v>28.0</v>
      </c>
      <c r="E1040" s="85">
        <v>5.0</v>
      </c>
      <c r="F1040" s="85">
        <v>4.0</v>
      </c>
      <c r="G1040" s="42" t="str">
        <f>ifna(VLookup(S1040,Shiny!B:C, 2, 0),"")</f>
        <v/>
      </c>
      <c r="H1040" s="154" t="s">
        <v>1049</v>
      </c>
      <c r="I1040" s="155">
        <v>864.0</v>
      </c>
      <c r="J1040" s="156">
        <f>IFNA(VLOOKUP(S1040,'Imported Index'!C:D,2,0),1)</f>
        <v>1</v>
      </c>
      <c r="K1040" s="157"/>
      <c r="L1040" s="157"/>
      <c r="M1040" s="42"/>
      <c r="N1040" s="42"/>
      <c r="O1040" s="157">
        <f>ifna(VLookup(H1040, SwSh!A:B, 2, 0),"")</f>
        <v>237</v>
      </c>
      <c r="P1040" s="162"/>
      <c r="Q1040" s="157" t="str">
        <f>ifna(VLookup(H1040, PLA!A:C, 3, 0),"")</f>
        <v/>
      </c>
      <c r="R1040" s="157" t="str">
        <f>ifna(VLookup(H1040, Sv!A:B, 2, 0),"")</f>
        <v/>
      </c>
      <c r="S1040" s="42" t="str">
        <f t="shared" si="2"/>
        <v>cursola</v>
      </c>
    </row>
    <row r="1041" ht="31.5" customHeight="1">
      <c r="A1041" s="146">
        <v>1040.0</v>
      </c>
      <c r="B1041" s="146">
        <v>2.0</v>
      </c>
      <c r="C1041" s="146">
        <v>8.0</v>
      </c>
      <c r="D1041" s="146">
        <v>29.0</v>
      </c>
      <c r="E1041" s="146">
        <v>5.0</v>
      </c>
      <c r="F1041" s="146">
        <v>5.0</v>
      </c>
      <c r="G1041" s="147" t="str">
        <f>ifna(VLookup(S1041,Shiny!B:C, 2, 0),"")</f>
        <v/>
      </c>
      <c r="H1041" s="159" t="s">
        <v>1050</v>
      </c>
      <c r="I1041" s="160">
        <v>865.0</v>
      </c>
      <c r="J1041" s="151">
        <f>IFNA(VLOOKUP(S1041,'Imported Index'!C:D,2,0),1)</f>
        <v>1</v>
      </c>
      <c r="K1041" s="148"/>
      <c r="L1041" s="148"/>
      <c r="M1041" s="147"/>
      <c r="N1041" s="147"/>
      <c r="O1041" s="148">
        <f>ifna(VLookup(H1041, SwSh!A:B, 2, 0),"")</f>
        <v>219</v>
      </c>
      <c r="P1041" s="152"/>
      <c r="Q1041" s="148" t="str">
        <f>ifna(VLookup(H1041, PLA!A:C, 3, 0),"")</f>
        <v/>
      </c>
      <c r="R1041" s="148" t="str">
        <f>ifna(VLookup(H1041, Sv!A:B, 2, 0),"")</f>
        <v/>
      </c>
      <c r="S1041" s="147" t="str">
        <f t="shared" si="2"/>
        <v>sirfetch'd</v>
      </c>
    </row>
    <row r="1042" ht="31.5" customHeight="1">
      <c r="A1042" s="85">
        <v>1041.0</v>
      </c>
      <c r="B1042" s="85">
        <v>2.0</v>
      </c>
      <c r="C1042" s="85">
        <v>8.0</v>
      </c>
      <c r="D1042" s="85">
        <v>30.0</v>
      </c>
      <c r="E1042" s="85">
        <v>5.0</v>
      </c>
      <c r="F1042" s="85">
        <v>6.0</v>
      </c>
      <c r="G1042" s="42" t="str">
        <f>ifna(VLookup(S1042,Shiny!B:C, 2, 0),"")</f>
        <v/>
      </c>
      <c r="H1042" s="154" t="s">
        <v>1051</v>
      </c>
      <c r="I1042" s="155">
        <v>866.0</v>
      </c>
      <c r="J1042" s="156">
        <f>IFNA(VLOOKUP(S1042,'Imported Index'!C:D,2,0),1)</f>
        <v>1</v>
      </c>
      <c r="K1042" s="157"/>
      <c r="L1042" s="157"/>
      <c r="M1042" s="42"/>
      <c r="N1042" s="42"/>
      <c r="O1042" s="157">
        <f>ifna(VLookup(H1042, SwSh!A:B, 2, 0),"")</f>
        <v>12</v>
      </c>
      <c r="P1042" s="162"/>
      <c r="Q1042" s="157" t="str">
        <f>ifna(VLookup(H1042, PLA!A:C, 3, 0),"")</f>
        <v/>
      </c>
      <c r="R1042" s="157" t="str">
        <f>ifna(VLookup(H1042, Sv!A:B, 2, 0),"")</f>
        <v/>
      </c>
      <c r="S1042" s="42" t="str">
        <f t="shared" si="2"/>
        <v>mr. rime</v>
      </c>
    </row>
    <row r="1043" ht="31.5" customHeight="1">
      <c r="A1043" s="146">
        <v>1042.0</v>
      </c>
      <c r="B1043" s="146">
        <v>2.0</v>
      </c>
      <c r="C1043" s="146">
        <v>9.0</v>
      </c>
      <c r="D1043" s="146">
        <v>1.0</v>
      </c>
      <c r="E1043" s="146">
        <v>1.0</v>
      </c>
      <c r="F1043" s="146">
        <v>1.0</v>
      </c>
      <c r="G1043" s="147" t="str">
        <f>ifna(VLookup(S1043,Shiny!B:C, 2, 0),"")</f>
        <v/>
      </c>
      <c r="H1043" s="159" t="s">
        <v>1052</v>
      </c>
      <c r="I1043" s="160">
        <v>867.0</v>
      </c>
      <c r="J1043" s="151">
        <f>IFNA(VLOOKUP(S1043,'Imported Index'!C:D,2,0),1)</f>
        <v>1</v>
      </c>
      <c r="K1043" s="148"/>
      <c r="L1043" s="148"/>
      <c r="M1043" s="147"/>
      <c r="N1043" s="147"/>
      <c r="O1043" s="148">
        <f>ifna(VLookup(H1043, SwSh!A:B, 2, 0),"")</f>
        <v>328</v>
      </c>
      <c r="P1043" s="152"/>
      <c r="Q1043" s="148" t="str">
        <f>ifna(VLookup(H1043, PLA!A:C, 3, 0),"")</f>
        <v/>
      </c>
      <c r="R1043" s="148" t="str">
        <f>ifna(VLookup(H1043, Sv!A:B, 2, 0),"")</f>
        <v/>
      </c>
      <c r="S1043" s="147" t="str">
        <f t="shared" si="2"/>
        <v>runerigus</v>
      </c>
    </row>
    <row r="1044" ht="31.5" customHeight="1">
      <c r="A1044" s="85">
        <v>1043.0</v>
      </c>
      <c r="B1044" s="85">
        <v>2.0</v>
      </c>
      <c r="C1044" s="85">
        <v>9.0</v>
      </c>
      <c r="D1044" s="85">
        <v>2.0</v>
      </c>
      <c r="E1044" s="85">
        <v>1.0</v>
      </c>
      <c r="F1044" s="85">
        <v>2.0</v>
      </c>
      <c r="G1044" s="42" t="str">
        <f>ifna(VLookup(S1044,Shiny!B:C, 2, 0),"")</f>
        <v/>
      </c>
      <c r="H1044" s="154" t="s">
        <v>1053</v>
      </c>
      <c r="I1044" s="155">
        <v>868.0</v>
      </c>
      <c r="J1044" s="156">
        <f>IFNA(VLOOKUP(S1044,'Imported Index'!C:D,2,0),1)</f>
        <v>1</v>
      </c>
      <c r="K1044" s="156"/>
      <c r="L1044" s="157"/>
      <c r="M1044" s="42"/>
      <c r="N1044" s="42"/>
      <c r="O1044" s="157">
        <f>ifna(VLookup(H1044, SwSh!A:B, 2, 0),"")</f>
        <v>185</v>
      </c>
      <c r="P1044" s="162"/>
      <c r="Q1044" s="157" t="str">
        <f>ifna(VLookup(H1044, PLA!A:C, 3, 0),"")</f>
        <v/>
      </c>
      <c r="R1044" s="157" t="str">
        <f>ifna(VLookup(H1044, Sv!A:B, 2, 0),"")</f>
        <v>I?</v>
      </c>
      <c r="S1044" s="42" t="str">
        <f t="shared" si="2"/>
        <v>milcery</v>
      </c>
    </row>
    <row r="1045" ht="31.5" customHeight="1">
      <c r="A1045" s="146">
        <v>1044.0</v>
      </c>
      <c r="B1045" s="146">
        <v>2.0</v>
      </c>
      <c r="C1045" s="146">
        <v>9.0</v>
      </c>
      <c r="D1045" s="146">
        <v>3.0</v>
      </c>
      <c r="E1045" s="146">
        <v>1.0</v>
      </c>
      <c r="F1045" s="146">
        <v>3.0</v>
      </c>
      <c r="G1045" s="147" t="str">
        <f>ifna(VLookup(S1045,Shiny!B:C, 2, 0),"")</f>
        <v/>
      </c>
      <c r="H1045" s="159" t="s">
        <v>1054</v>
      </c>
      <c r="I1045" s="160">
        <v>869.0</v>
      </c>
      <c r="J1045" s="151">
        <f>IFNA(VLOOKUP(S1045,'Imported Index'!C:D,2,0),1)</f>
        <v>1</v>
      </c>
      <c r="K1045" s="148"/>
      <c r="L1045" s="148" t="s">
        <v>1232</v>
      </c>
      <c r="M1045" s="147"/>
      <c r="N1045" s="147"/>
      <c r="O1045" s="148">
        <f>ifna(VLookup(H1045, SwSh!A:B, 2, 0),"")</f>
        <v>186</v>
      </c>
      <c r="P1045" s="152"/>
      <c r="Q1045" s="148" t="str">
        <f>ifna(VLookup(H1045, PLA!A:C, 3, 0),"")</f>
        <v/>
      </c>
      <c r="R1045" s="148" t="str">
        <f>ifna(VLookup(H1045, Sv!A:B, 2, 0),"")</f>
        <v>I?</v>
      </c>
      <c r="S1045" s="147" t="str">
        <f t="shared" si="2"/>
        <v>alcremie</v>
      </c>
    </row>
    <row r="1046" ht="31.5" customHeight="1">
      <c r="A1046" s="85">
        <v>1045.0</v>
      </c>
      <c r="B1046" s="85">
        <v>2.0</v>
      </c>
      <c r="C1046" s="85">
        <v>9.0</v>
      </c>
      <c r="D1046" s="85">
        <v>4.0</v>
      </c>
      <c r="E1046" s="85">
        <v>1.0</v>
      </c>
      <c r="F1046" s="85">
        <v>4.0</v>
      </c>
      <c r="G1046" s="42" t="str">
        <f>ifna(VLookup(S1046,Shiny!B:C, 2, 0),"")</f>
        <v/>
      </c>
      <c r="H1046" s="154" t="s">
        <v>1054</v>
      </c>
      <c r="I1046" s="155">
        <v>869.0</v>
      </c>
      <c r="J1046" s="156">
        <f>IFNA(VLOOKUP(S1046,'Imported Index'!C:D,2,0),1)</f>
        <v>1</v>
      </c>
      <c r="K1046" s="157"/>
      <c r="L1046" s="157" t="s">
        <v>1233</v>
      </c>
      <c r="M1046" s="85">
        <v>-1.0</v>
      </c>
      <c r="N1046" s="42"/>
      <c r="O1046" s="157">
        <f>ifna(VLookup(H1046, SwSh!A:B, 2, 0),"")</f>
        <v>186</v>
      </c>
      <c r="P1046" s="162"/>
      <c r="Q1046" s="157" t="str">
        <f>ifna(VLookup(H1046, PLA!A:C, 3, 0),"")</f>
        <v/>
      </c>
      <c r="R1046" s="157" t="str">
        <f>ifna(VLookup(H1046, Sv!A:B, 2, 0),"")</f>
        <v>I?</v>
      </c>
      <c r="S1046" s="42" t="str">
        <f t="shared" si="2"/>
        <v>alcremie-1</v>
      </c>
    </row>
    <row r="1047" ht="31.5" customHeight="1">
      <c r="A1047" s="146">
        <v>1046.0</v>
      </c>
      <c r="B1047" s="146">
        <v>2.0</v>
      </c>
      <c r="C1047" s="146">
        <v>9.0</v>
      </c>
      <c r="D1047" s="146">
        <v>5.0</v>
      </c>
      <c r="E1047" s="146">
        <v>1.0</v>
      </c>
      <c r="F1047" s="146">
        <v>5.0</v>
      </c>
      <c r="G1047" s="147" t="str">
        <f>ifna(VLookup(S1047,Shiny!B:C, 2, 0),"")</f>
        <v/>
      </c>
      <c r="H1047" s="159" t="s">
        <v>1054</v>
      </c>
      <c r="I1047" s="160">
        <v>869.0</v>
      </c>
      <c r="J1047" s="151">
        <f>IFNA(VLOOKUP(S1047,'Imported Index'!C:D,2,0),1)</f>
        <v>1</v>
      </c>
      <c r="K1047" s="148"/>
      <c r="L1047" s="148" t="s">
        <v>1234</v>
      </c>
      <c r="M1047" s="146">
        <v>-2.0</v>
      </c>
      <c r="N1047" s="147"/>
      <c r="O1047" s="148">
        <f>ifna(VLookup(H1047, SwSh!A:B, 2, 0),"")</f>
        <v>186</v>
      </c>
      <c r="P1047" s="152"/>
      <c r="Q1047" s="148" t="str">
        <f>ifna(VLookup(H1047, PLA!A:C, 3, 0),"")</f>
        <v/>
      </c>
      <c r="R1047" s="148" t="str">
        <f>ifna(VLookup(H1047, Sv!A:B, 2, 0),"")</f>
        <v>I?</v>
      </c>
      <c r="S1047" s="147" t="str">
        <f t="shared" si="2"/>
        <v>alcremie-2</v>
      </c>
    </row>
    <row r="1048" ht="31.5" customHeight="1">
      <c r="A1048" s="85">
        <v>1047.0</v>
      </c>
      <c r="B1048" s="85">
        <v>2.0</v>
      </c>
      <c r="C1048" s="85">
        <v>9.0</v>
      </c>
      <c r="D1048" s="85">
        <v>6.0</v>
      </c>
      <c r="E1048" s="85">
        <v>1.0</v>
      </c>
      <c r="F1048" s="85">
        <v>6.0</v>
      </c>
      <c r="G1048" s="42" t="str">
        <f>ifna(VLookup(S1048,Shiny!B:C, 2, 0),"")</f>
        <v/>
      </c>
      <c r="H1048" s="154" t="s">
        <v>1054</v>
      </c>
      <c r="I1048" s="155">
        <v>869.0</v>
      </c>
      <c r="J1048" s="156">
        <f>IFNA(VLOOKUP(S1048,'Imported Index'!C:D,2,0),1)</f>
        <v>1</v>
      </c>
      <c r="K1048" s="157"/>
      <c r="L1048" s="157" t="s">
        <v>1235</v>
      </c>
      <c r="M1048" s="85">
        <v>-3.0</v>
      </c>
      <c r="N1048" s="42"/>
      <c r="O1048" s="157">
        <f>ifna(VLookup(H1048, SwSh!A:B, 2, 0),"")</f>
        <v>186</v>
      </c>
      <c r="P1048" s="162"/>
      <c r="Q1048" s="157" t="str">
        <f>ifna(VLookup(H1048, PLA!A:C, 3, 0),"")</f>
        <v/>
      </c>
      <c r="R1048" s="157" t="str">
        <f>ifna(VLookup(H1048, Sv!A:B, 2, 0),"")</f>
        <v>I?</v>
      </c>
      <c r="S1048" s="42" t="str">
        <f t="shared" si="2"/>
        <v>alcremie-3</v>
      </c>
    </row>
    <row r="1049" ht="31.5" customHeight="1">
      <c r="A1049" s="146">
        <v>1048.0</v>
      </c>
      <c r="B1049" s="146">
        <v>2.0</v>
      </c>
      <c r="C1049" s="146">
        <v>9.0</v>
      </c>
      <c r="D1049" s="146">
        <v>7.0</v>
      </c>
      <c r="E1049" s="146">
        <v>2.0</v>
      </c>
      <c r="F1049" s="146">
        <v>1.0</v>
      </c>
      <c r="G1049" s="147" t="str">
        <f>ifna(VLookup(S1049,Shiny!B:C, 2, 0),"")</f>
        <v/>
      </c>
      <c r="H1049" s="159" t="s">
        <v>1054</v>
      </c>
      <c r="I1049" s="160">
        <v>869.0</v>
      </c>
      <c r="J1049" s="151">
        <f>IFNA(VLOOKUP(S1049,'Imported Index'!C:D,2,0),1)</f>
        <v>1</v>
      </c>
      <c r="K1049" s="148"/>
      <c r="L1049" s="148" t="s">
        <v>1236</v>
      </c>
      <c r="M1049" s="146">
        <v>-4.0</v>
      </c>
      <c r="N1049" s="147"/>
      <c r="O1049" s="148">
        <f>ifna(VLookup(H1049, SwSh!A:B, 2, 0),"")</f>
        <v>186</v>
      </c>
      <c r="P1049" s="152"/>
      <c r="Q1049" s="148" t="str">
        <f>ifna(VLookup(H1049, PLA!A:C, 3, 0),"")</f>
        <v/>
      </c>
      <c r="R1049" s="148" t="str">
        <f>ifna(VLookup(H1049, Sv!A:B, 2, 0),"")</f>
        <v>I?</v>
      </c>
      <c r="S1049" s="147" t="str">
        <f t="shared" si="2"/>
        <v>alcremie-4</v>
      </c>
    </row>
    <row r="1050" ht="31.5" customHeight="1">
      <c r="A1050" s="85">
        <v>1049.0</v>
      </c>
      <c r="B1050" s="85">
        <v>2.0</v>
      </c>
      <c r="C1050" s="85">
        <v>9.0</v>
      </c>
      <c r="D1050" s="85">
        <v>8.0</v>
      </c>
      <c r="E1050" s="85">
        <v>2.0</v>
      </c>
      <c r="F1050" s="85">
        <v>2.0</v>
      </c>
      <c r="G1050" s="42" t="str">
        <f>ifna(VLookup(S1050,Shiny!B:C, 2, 0),"")</f>
        <v/>
      </c>
      <c r="H1050" s="154" t="s">
        <v>1054</v>
      </c>
      <c r="I1050" s="155">
        <v>869.0</v>
      </c>
      <c r="J1050" s="156">
        <f>IFNA(VLOOKUP(S1050,'Imported Index'!C:D,2,0),1)</f>
        <v>1</v>
      </c>
      <c r="K1050" s="157"/>
      <c r="L1050" s="157" t="s">
        <v>1237</v>
      </c>
      <c r="M1050" s="85">
        <v>-5.0</v>
      </c>
      <c r="N1050" s="42"/>
      <c r="O1050" s="157">
        <f>ifna(VLookup(H1050, SwSh!A:B, 2, 0),"")</f>
        <v>186</v>
      </c>
      <c r="P1050" s="162"/>
      <c r="Q1050" s="157" t="str">
        <f>ifna(VLookup(H1050, PLA!A:C, 3, 0),"")</f>
        <v/>
      </c>
      <c r="R1050" s="157" t="str">
        <f>ifna(VLookup(H1050, Sv!A:B, 2, 0),"")</f>
        <v>I?</v>
      </c>
      <c r="S1050" s="42" t="str">
        <f t="shared" si="2"/>
        <v>alcremie-5</v>
      </c>
    </row>
    <row r="1051" ht="31.5" customHeight="1">
      <c r="A1051" s="146">
        <v>1050.0</v>
      </c>
      <c r="B1051" s="146">
        <v>2.0</v>
      </c>
      <c r="C1051" s="146">
        <v>9.0</v>
      </c>
      <c r="D1051" s="146">
        <v>9.0</v>
      </c>
      <c r="E1051" s="146">
        <v>2.0</v>
      </c>
      <c r="F1051" s="146">
        <v>3.0</v>
      </c>
      <c r="G1051" s="147" t="str">
        <f>ifna(VLookup(S1051,Shiny!B:C, 2, 0),"")</f>
        <v/>
      </c>
      <c r="H1051" s="159" t="s">
        <v>1054</v>
      </c>
      <c r="I1051" s="160">
        <v>869.0</v>
      </c>
      <c r="J1051" s="151">
        <f>IFNA(VLOOKUP(S1051,'Imported Index'!C:D,2,0),1)</f>
        <v>1</v>
      </c>
      <c r="K1051" s="148"/>
      <c r="L1051" s="148" t="s">
        <v>1238</v>
      </c>
      <c r="M1051" s="146">
        <v>-6.0</v>
      </c>
      <c r="N1051" s="147"/>
      <c r="O1051" s="148">
        <f>ifna(VLookup(H1051, SwSh!A:B, 2, 0),"")</f>
        <v>186</v>
      </c>
      <c r="P1051" s="152"/>
      <c r="Q1051" s="148" t="str">
        <f>ifna(VLookup(H1051, PLA!A:C, 3, 0),"")</f>
        <v/>
      </c>
      <c r="R1051" s="148" t="str">
        <f>ifna(VLookup(H1051, Sv!A:B, 2, 0),"")</f>
        <v>I?</v>
      </c>
      <c r="S1051" s="147" t="str">
        <f t="shared" si="2"/>
        <v>alcremie-6</v>
      </c>
    </row>
    <row r="1052" ht="31.5" customHeight="1">
      <c r="A1052" s="85">
        <v>1051.0</v>
      </c>
      <c r="B1052" s="85">
        <v>2.0</v>
      </c>
      <c r="C1052" s="85">
        <v>9.0</v>
      </c>
      <c r="D1052" s="85">
        <v>10.0</v>
      </c>
      <c r="E1052" s="85">
        <v>2.0</v>
      </c>
      <c r="F1052" s="87">
        <v>4.0</v>
      </c>
      <c r="G1052" s="42" t="str">
        <f>ifna(VLookup(S1052,Shiny!B:C, 2, 0),"")</f>
        <v/>
      </c>
      <c r="H1052" s="154" t="s">
        <v>1061</v>
      </c>
      <c r="I1052" s="155">
        <v>870.0</v>
      </c>
      <c r="J1052" s="156">
        <f>IFNA(VLOOKUP(S1052,'Imported Index'!C:D,2,0),1)</f>
        <v>1</v>
      </c>
      <c r="K1052" s="156"/>
      <c r="L1052" s="157"/>
      <c r="M1052" s="42"/>
      <c r="N1052" s="42"/>
      <c r="O1052" s="157">
        <f>ifna(VLookup(H1052, SwSh!A:B, 2, 0),"")</f>
        <v>345</v>
      </c>
      <c r="P1052" s="162"/>
      <c r="Q1052" s="157" t="str">
        <f>ifna(VLookup(H1052, PLA!A:C, 3, 0),"")</f>
        <v/>
      </c>
      <c r="R1052" s="157">
        <f>ifna(VLookup(H1052, Sv!A:B, 2, 0),"")</f>
        <v>300</v>
      </c>
      <c r="S1052" s="42" t="str">
        <f t="shared" si="2"/>
        <v>falinks</v>
      </c>
    </row>
    <row r="1053" ht="31.5" customHeight="1">
      <c r="A1053" s="146">
        <v>1052.0</v>
      </c>
      <c r="B1053" s="146">
        <v>2.0</v>
      </c>
      <c r="C1053" s="146">
        <v>9.0</v>
      </c>
      <c r="D1053" s="146">
        <v>11.0</v>
      </c>
      <c r="E1053" s="146">
        <v>2.0</v>
      </c>
      <c r="F1053" s="145">
        <v>5.0</v>
      </c>
      <c r="G1053" s="147" t="str">
        <f>ifna(VLookup(S1053,Shiny!B:C, 2, 0),"")</f>
        <v/>
      </c>
      <c r="H1053" s="159" t="s">
        <v>1062</v>
      </c>
      <c r="I1053" s="160">
        <v>871.0</v>
      </c>
      <c r="J1053" s="151">
        <f>IFNA(VLOOKUP(S1053,'Imported Index'!C:D,2,0),1)</f>
        <v>1</v>
      </c>
      <c r="K1053" s="151"/>
      <c r="L1053" s="148"/>
      <c r="M1053" s="147"/>
      <c r="N1053" s="147"/>
      <c r="O1053" s="148">
        <f>ifna(VLookup(H1053, SwSh!A:B, 2, 0),"")</f>
        <v>126</v>
      </c>
      <c r="P1053" s="152"/>
      <c r="Q1053" s="148" t="str">
        <f>ifna(VLookup(H1053, PLA!A:C, 3, 0),"")</f>
        <v/>
      </c>
      <c r="R1053" s="148">
        <f>ifna(VLookup(H1053, Sv!A:B, 2, 0),"")</f>
        <v>321</v>
      </c>
      <c r="S1053" s="147" t="str">
        <f t="shared" si="2"/>
        <v>pincurchin</v>
      </c>
    </row>
    <row r="1054" ht="31.5" customHeight="1">
      <c r="A1054" s="85">
        <v>1053.0</v>
      </c>
      <c r="B1054" s="85">
        <v>2.0</v>
      </c>
      <c r="C1054" s="85">
        <v>9.0</v>
      </c>
      <c r="D1054" s="85">
        <v>12.0</v>
      </c>
      <c r="E1054" s="85">
        <v>2.0</v>
      </c>
      <c r="F1054" s="87">
        <v>6.0</v>
      </c>
      <c r="G1054" s="42" t="str">
        <f>ifna(VLookup(S1054,Shiny!B:C, 2, 0),"")</f>
        <v/>
      </c>
      <c r="H1054" s="154" t="s">
        <v>1063</v>
      </c>
      <c r="I1054" s="155">
        <v>872.0</v>
      </c>
      <c r="J1054" s="156">
        <f>IFNA(VLOOKUP(S1054,'Imported Index'!C:D,2,0),1)</f>
        <v>1</v>
      </c>
      <c r="K1054" s="156"/>
      <c r="L1054" s="157"/>
      <c r="M1054" s="42"/>
      <c r="N1054" s="42"/>
      <c r="O1054" s="157">
        <f>ifna(VLookup(H1054, SwSh!A:B, 2, 0),"")</f>
        <v>1</v>
      </c>
      <c r="P1054" s="162"/>
      <c r="Q1054" s="157" t="str">
        <f>ifna(VLookup(H1054, PLA!A:C, 3, 0),"")</f>
        <v/>
      </c>
      <c r="R1054" s="157">
        <f>ifna(VLookup(H1054, Sv!A:B, 2, 0),"")</f>
        <v>350</v>
      </c>
      <c r="S1054" s="42" t="str">
        <f t="shared" si="2"/>
        <v>snom</v>
      </c>
    </row>
    <row r="1055" ht="31.5" customHeight="1">
      <c r="A1055" s="146">
        <v>1054.0</v>
      </c>
      <c r="B1055" s="146">
        <v>2.0</v>
      </c>
      <c r="C1055" s="146">
        <v>9.0</v>
      </c>
      <c r="D1055" s="146">
        <v>13.0</v>
      </c>
      <c r="E1055" s="146">
        <v>3.0</v>
      </c>
      <c r="F1055" s="146">
        <v>1.0</v>
      </c>
      <c r="G1055" s="147" t="str">
        <f>ifna(VLookup(S1055,Shiny!B:C, 2, 0),"")</f>
        <v/>
      </c>
      <c r="H1055" s="159" t="s">
        <v>1064</v>
      </c>
      <c r="I1055" s="160">
        <v>873.0</v>
      </c>
      <c r="J1055" s="151">
        <f>IFNA(VLOOKUP(S1055,'Imported Index'!C:D,2,0),1)</f>
        <v>1</v>
      </c>
      <c r="K1055" s="151"/>
      <c r="L1055" s="148"/>
      <c r="M1055" s="147"/>
      <c r="N1055" s="147"/>
      <c r="O1055" s="148">
        <f>ifna(VLookup(H1055, SwSh!A:B, 2, 0),"")</f>
        <v>2</v>
      </c>
      <c r="P1055" s="152"/>
      <c r="Q1055" s="148" t="str">
        <f>ifna(VLookup(H1055, PLA!A:C, 3, 0),"")</f>
        <v/>
      </c>
      <c r="R1055" s="148">
        <f>ifna(VLookup(H1055, Sv!A:B, 2, 0),"")</f>
        <v>351</v>
      </c>
      <c r="S1055" s="147" t="str">
        <f t="shared" si="2"/>
        <v>frosmoth</v>
      </c>
    </row>
    <row r="1056" ht="31.5" customHeight="1">
      <c r="A1056" s="85">
        <v>1055.0</v>
      </c>
      <c r="B1056" s="85">
        <v>2.0</v>
      </c>
      <c r="C1056" s="85">
        <v>9.0</v>
      </c>
      <c r="D1056" s="85">
        <v>14.0</v>
      </c>
      <c r="E1056" s="85">
        <v>3.0</v>
      </c>
      <c r="F1056" s="85">
        <v>2.0</v>
      </c>
      <c r="G1056" s="42" t="str">
        <f>ifna(VLookup(S1056,Shiny!B:C, 2, 0),"")</f>
        <v/>
      </c>
      <c r="H1056" s="154" t="s">
        <v>1065</v>
      </c>
      <c r="I1056" s="155">
        <v>874.0</v>
      </c>
      <c r="J1056" s="156">
        <f>IFNA(VLOOKUP(S1056,'Imported Index'!C:D,2,0),1)</f>
        <v>1</v>
      </c>
      <c r="K1056" s="156"/>
      <c r="L1056" s="157"/>
      <c r="M1056" s="42"/>
      <c r="N1056" s="42"/>
      <c r="O1056" s="157">
        <f>ifna(VLookup(H1056, SwSh!A:B, 2, 0),"")</f>
        <v>89</v>
      </c>
      <c r="P1056" s="162"/>
      <c r="Q1056" s="157" t="str">
        <f>ifna(VLookup(H1056, PLA!A:C, 3, 0),"")</f>
        <v/>
      </c>
      <c r="R1056" s="157">
        <f>ifna(VLookup(H1056, Sv!A:B, 2, 0),"")</f>
        <v>319</v>
      </c>
      <c r="S1056" s="42" t="str">
        <f t="shared" si="2"/>
        <v>stonjourner</v>
      </c>
    </row>
    <row r="1057" ht="31.5" customHeight="1">
      <c r="A1057" s="146">
        <v>1056.0</v>
      </c>
      <c r="B1057" s="146">
        <v>2.0</v>
      </c>
      <c r="C1057" s="146">
        <v>9.0</v>
      </c>
      <c r="D1057" s="146">
        <v>15.0</v>
      </c>
      <c r="E1057" s="146">
        <v>3.0</v>
      </c>
      <c r="F1057" s="146">
        <v>3.0</v>
      </c>
      <c r="G1057" s="147" t="str">
        <f>ifna(VLookup(S1057,Shiny!B:C, 2, 0),"")</f>
        <v/>
      </c>
      <c r="H1057" s="159" t="s">
        <v>1066</v>
      </c>
      <c r="I1057" s="160">
        <v>875.0</v>
      </c>
      <c r="J1057" s="151">
        <f>IFNA(VLOOKUP(S1057,'Imported Index'!C:D,2,0),1)</f>
        <v>1</v>
      </c>
      <c r="K1057" s="151"/>
      <c r="L1057" s="148"/>
      <c r="M1057" s="147"/>
      <c r="N1057" s="147"/>
      <c r="O1057" s="148">
        <f>ifna(VLookup(H1057, SwSh!A:B, 2, 0),"")</f>
        <v>90</v>
      </c>
      <c r="P1057" s="152"/>
      <c r="Q1057" s="148" t="str">
        <f>ifna(VLookup(H1057, PLA!A:C, 3, 0),"")</f>
        <v/>
      </c>
      <c r="R1057" s="148">
        <f>ifna(VLookup(H1057, Sv!A:B, 2, 0),"")</f>
        <v>320</v>
      </c>
      <c r="S1057" s="147" t="str">
        <f t="shared" si="2"/>
        <v>eiscue</v>
      </c>
    </row>
    <row r="1058" ht="31.5" customHeight="1">
      <c r="A1058" s="85">
        <v>1057.0</v>
      </c>
      <c r="B1058" s="85">
        <v>2.0</v>
      </c>
      <c r="C1058" s="85">
        <v>9.0</v>
      </c>
      <c r="D1058" s="85">
        <v>16.0</v>
      </c>
      <c r="E1058" s="85">
        <v>3.0</v>
      </c>
      <c r="F1058" s="87">
        <v>4.0</v>
      </c>
      <c r="G1058" s="42" t="str">
        <f>ifna(VLookup(S1058,Shiny!B:C, 2, 0),"")</f>
        <v/>
      </c>
      <c r="H1058" s="154" t="s">
        <v>1067</v>
      </c>
      <c r="I1058" s="155">
        <v>876.0</v>
      </c>
      <c r="J1058" s="156">
        <f>IFNA(VLOOKUP(S1058,'Imported Index'!C:D,2,0),1)</f>
        <v>1</v>
      </c>
      <c r="K1058" s="156"/>
      <c r="L1058" s="157"/>
      <c r="M1058" s="42"/>
      <c r="N1058" s="42"/>
      <c r="O1058" s="157">
        <f>ifna(VLookup(H1058, SwSh!A:B, 2, 0),"")</f>
        <v>171</v>
      </c>
      <c r="P1058" s="162"/>
      <c r="Q1058" s="157" t="str">
        <f>ifna(VLookup(H1058, PLA!A:C, 3, 0),"")</f>
        <v/>
      </c>
      <c r="R1058" s="157">
        <f>ifna(VLookup(H1058, Sv!A:B, 2, 0),"")</f>
        <v>241</v>
      </c>
      <c r="S1058" s="42" t="str">
        <f t="shared" si="2"/>
        <v>indeedee</v>
      </c>
    </row>
    <row r="1059" ht="31.5" customHeight="1">
      <c r="A1059" s="146">
        <v>1058.0</v>
      </c>
      <c r="B1059" s="146">
        <v>2.0</v>
      </c>
      <c r="C1059" s="146">
        <v>9.0</v>
      </c>
      <c r="D1059" s="146">
        <v>17.0</v>
      </c>
      <c r="E1059" s="146">
        <v>3.0</v>
      </c>
      <c r="F1059" s="145">
        <v>5.0</v>
      </c>
      <c r="G1059" s="147" t="str">
        <f>ifna(VLookup(S1059,Shiny!B:C, 2, 0),"")</f>
        <v/>
      </c>
      <c r="H1059" s="159" t="s">
        <v>1068</v>
      </c>
      <c r="I1059" s="160">
        <v>877.0</v>
      </c>
      <c r="J1059" s="151">
        <f>IFNA(VLOOKUP(S1059,'Imported Index'!C:D,2,0),1)</f>
        <v>1</v>
      </c>
      <c r="K1059" s="148"/>
      <c r="L1059" s="148"/>
      <c r="M1059" s="147"/>
      <c r="N1059" s="147"/>
      <c r="O1059" s="148">
        <f>ifna(VLookup(H1059, SwSh!A:B, 2, 0),"")</f>
        <v>104</v>
      </c>
      <c r="P1059" s="152"/>
      <c r="Q1059" s="148" t="str">
        <f>ifna(VLookup(H1059, PLA!A:C, 3, 0),"")</f>
        <v/>
      </c>
      <c r="R1059" s="148" t="str">
        <f>ifna(VLookup(H1059, Sv!A:B, 2, 0),"")</f>
        <v>K095</v>
      </c>
      <c r="S1059" s="147" t="str">
        <f t="shared" si="2"/>
        <v>morpeko</v>
      </c>
    </row>
    <row r="1060" ht="31.5" customHeight="1">
      <c r="A1060" s="85">
        <v>1059.0</v>
      </c>
      <c r="B1060" s="85">
        <v>2.0</v>
      </c>
      <c r="C1060" s="85">
        <v>9.0</v>
      </c>
      <c r="D1060" s="85">
        <v>18.0</v>
      </c>
      <c r="E1060" s="85">
        <v>3.0</v>
      </c>
      <c r="F1060" s="87">
        <v>6.0</v>
      </c>
      <c r="G1060" s="42" t="str">
        <f>ifna(VLookup(S1060,Shiny!B:C, 2, 0),"")</f>
        <v/>
      </c>
      <c r="H1060" s="154" t="s">
        <v>1069</v>
      </c>
      <c r="I1060" s="155">
        <v>878.0</v>
      </c>
      <c r="J1060" s="156">
        <f>IFNA(VLOOKUP(S1060,'Imported Index'!C:D,2,0),1)</f>
        <v>1</v>
      </c>
      <c r="K1060" s="156"/>
      <c r="L1060" s="157"/>
      <c r="M1060" s="42"/>
      <c r="N1060" s="42"/>
      <c r="O1060" s="157">
        <f>ifna(VLookup(H1060, SwSh!A:B, 2, 0),"")</f>
        <v>108</v>
      </c>
      <c r="P1060" s="162"/>
      <c r="Q1060" s="157" t="str">
        <f>ifna(VLookup(H1060, PLA!A:C, 3, 0),"")</f>
        <v/>
      </c>
      <c r="R1060" s="157">
        <f>ifna(VLookup(H1060, Sv!A:B, 2, 0),"")</f>
        <v>124</v>
      </c>
      <c r="S1060" s="42" t="str">
        <f t="shared" si="2"/>
        <v>cufant</v>
      </c>
    </row>
    <row r="1061" ht="31.5" customHeight="1">
      <c r="A1061" s="146">
        <v>1060.0</v>
      </c>
      <c r="B1061" s="146">
        <v>2.0</v>
      </c>
      <c r="C1061" s="146">
        <v>9.0</v>
      </c>
      <c r="D1061" s="146">
        <v>19.0</v>
      </c>
      <c r="E1061" s="146">
        <v>4.0</v>
      </c>
      <c r="F1061" s="146">
        <v>1.0</v>
      </c>
      <c r="G1061" s="147" t="str">
        <f>ifna(VLookup(S1061,Shiny!B:C, 2, 0),"")</f>
        <v/>
      </c>
      <c r="H1061" s="159" t="s">
        <v>1070</v>
      </c>
      <c r="I1061" s="160">
        <v>879.0</v>
      </c>
      <c r="J1061" s="151">
        <f>IFNA(VLOOKUP(S1061,'Imported Index'!C:D,2,0),1)</f>
        <v>1</v>
      </c>
      <c r="K1061" s="151"/>
      <c r="L1061" s="148"/>
      <c r="M1061" s="147"/>
      <c r="N1061" s="147"/>
      <c r="O1061" s="148">
        <f>ifna(VLookup(H1061, SwSh!A:B, 2, 0),"")</f>
        <v>109</v>
      </c>
      <c r="P1061" s="152"/>
      <c r="Q1061" s="148" t="str">
        <f>ifna(VLookup(H1061, PLA!A:C, 3, 0),"")</f>
        <v/>
      </c>
      <c r="R1061" s="148">
        <f>ifna(VLookup(H1061, Sv!A:B, 2, 0),"")</f>
        <v>125</v>
      </c>
      <c r="S1061" s="147" t="str">
        <f t="shared" si="2"/>
        <v>copperajah</v>
      </c>
    </row>
    <row r="1062" ht="31.5" customHeight="1">
      <c r="A1062" s="85">
        <v>1061.0</v>
      </c>
      <c r="B1062" s="85">
        <v>2.0</v>
      </c>
      <c r="C1062" s="85">
        <v>9.0</v>
      </c>
      <c r="D1062" s="85">
        <v>20.0</v>
      </c>
      <c r="E1062" s="85">
        <v>4.0</v>
      </c>
      <c r="F1062" s="85">
        <v>2.0</v>
      </c>
      <c r="G1062" s="42" t="str">
        <f>ifna(VLookup(S1062,Shiny!B:C, 2, 0),"")</f>
        <v/>
      </c>
      <c r="H1062" s="154" t="s">
        <v>1071</v>
      </c>
      <c r="I1062" s="155">
        <v>880.0</v>
      </c>
      <c r="J1062" s="156">
        <f>IFNA(VLOOKUP(S1062,'Imported Index'!C:D,2,0),1)</f>
        <v>1</v>
      </c>
      <c r="K1062" s="157"/>
      <c r="L1062" s="157"/>
      <c r="M1062" s="42"/>
      <c r="N1062" s="42"/>
      <c r="O1062" s="157">
        <f>ifna(VLookup(H1062, SwSh!A:B, 2, 0),"")</f>
        <v>374</v>
      </c>
      <c r="P1062" s="162"/>
      <c r="Q1062" s="157" t="str">
        <f>ifna(VLookup(H1062, PLA!A:C, 3, 0),"")</f>
        <v/>
      </c>
      <c r="R1062" s="157" t="str">
        <f>ifna(VLookup(H1062, Sv!A:B, 2, 0),"")</f>
        <v/>
      </c>
      <c r="S1062" s="42" t="str">
        <f t="shared" si="2"/>
        <v>dracozolt</v>
      </c>
    </row>
    <row r="1063" ht="31.5" customHeight="1">
      <c r="A1063" s="146">
        <v>1062.0</v>
      </c>
      <c r="B1063" s="146">
        <v>2.0</v>
      </c>
      <c r="C1063" s="146">
        <v>9.0</v>
      </c>
      <c r="D1063" s="146">
        <v>21.0</v>
      </c>
      <c r="E1063" s="146">
        <v>4.0</v>
      </c>
      <c r="F1063" s="146">
        <v>3.0</v>
      </c>
      <c r="G1063" s="147" t="str">
        <f>ifna(VLookup(S1063,Shiny!B:C, 2, 0),"")</f>
        <v/>
      </c>
      <c r="H1063" s="159" t="s">
        <v>1072</v>
      </c>
      <c r="I1063" s="160">
        <v>881.0</v>
      </c>
      <c r="J1063" s="151">
        <f>IFNA(VLOOKUP(S1063,'Imported Index'!C:D,2,0),1)</f>
        <v>1</v>
      </c>
      <c r="K1063" s="148"/>
      <c r="L1063" s="148"/>
      <c r="M1063" s="147"/>
      <c r="N1063" s="147"/>
      <c r="O1063" s="148">
        <f>ifna(VLookup(H1063, SwSh!A:B, 2, 0),"")</f>
        <v>375</v>
      </c>
      <c r="P1063" s="152"/>
      <c r="Q1063" s="148" t="str">
        <f>ifna(VLookup(H1063, PLA!A:C, 3, 0),"")</f>
        <v/>
      </c>
      <c r="R1063" s="148" t="str">
        <f>ifna(VLookup(H1063, Sv!A:B, 2, 0),"")</f>
        <v/>
      </c>
      <c r="S1063" s="147" t="str">
        <f t="shared" si="2"/>
        <v>arctozolt</v>
      </c>
    </row>
    <row r="1064" ht="31.5" customHeight="1">
      <c r="A1064" s="85">
        <v>1063.0</v>
      </c>
      <c r="B1064" s="85">
        <v>2.0</v>
      </c>
      <c r="C1064" s="85">
        <v>9.0</v>
      </c>
      <c r="D1064" s="85">
        <v>22.0</v>
      </c>
      <c r="E1064" s="85">
        <v>4.0</v>
      </c>
      <c r="F1064" s="87">
        <v>4.0</v>
      </c>
      <c r="G1064" s="42" t="str">
        <f>ifna(VLookup(S1064,Shiny!B:C, 2, 0),"")</f>
        <v/>
      </c>
      <c r="H1064" s="154" t="s">
        <v>1073</v>
      </c>
      <c r="I1064" s="155">
        <v>882.0</v>
      </c>
      <c r="J1064" s="156">
        <f>IFNA(VLOOKUP(S1064,'Imported Index'!C:D,2,0),1)</f>
        <v>1</v>
      </c>
      <c r="K1064" s="157"/>
      <c r="L1064" s="157"/>
      <c r="M1064" s="42"/>
      <c r="N1064" s="42"/>
      <c r="O1064" s="157">
        <f>ifna(VLookup(H1064, SwSh!A:B, 2, 0),"")</f>
        <v>376</v>
      </c>
      <c r="P1064" s="162"/>
      <c r="Q1064" s="157" t="str">
        <f>ifna(VLookup(H1064, PLA!A:C, 3, 0),"")</f>
        <v/>
      </c>
      <c r="R1064" s="157" t="str">
        <f>ifna(VLookup(H1064, Sv!A:B, 2, 0),"")</f>
        <v/>
      </c>
      <c r="S1064" s="42" t="str">
        <f t="shared" si="2"/>
        <v>dracovish</v>
      </c>
    </row>
    <row r="1065" ht="31.5" customHeight="1">
      <c r="A1065" s="146">
        <v>1064.0</v>
      </c>
      <c r="B1065" s="146">
        <v>2.0</v>
      </c>
      <c r="C1065" s="146">
        <v>9.0</v>
      </c>
      <c r="D1065" s="146">
        <v>23.0</v>
      </c>
      <c r="E1065" s="146">
        <v>4.0</v>
      </c>
      <c r="F1065" s="145">
        <v>5.0</v>
      </c>
      <c r="G1065" s="147" t="str">
        <f>ifna(VLookup(S1065,Shiny!B:C, 2, 0),"")</f>
        <v/>
      </c>
      <c r="H1065" s="159" t="s">
        <v>1074</v>
      </c>
      <c r="I1065" s="160">
        <v>883.0</v>
      </c>
      <c r="J1065" s="151">
        <f>IFNA(VLOOKUP(S1065,'Imported Index'!C:D,2,0),1)</f>
        <v>1</v>
      </c>
      <c r="K1065" s="148"/>
      <c r="L1065" s="148"/>
      <c r="M1065" s="147"/>
      <c r="N1065" s="147"/>
      <c r="O1065" s="148">
        <f>ifna(VLookup(H1065, SwSh!A:B, 2, 0),"")</f>
        <v>377</v>
      </c>
      <c r="P1065" s="152"/>
      <c r="Q1065" s="148" t="str">
        <f>ifna(VLookup(H1065, PLA!A:C, 3, 0),"")</f>
        <v/>
      </c>
      <c r="R1065" s="148" t="str">
        <f>ifna(VLookup(H1065, Sv!A:B, 2, 0),"")</f>
        <v/>
      </c>
      <c r="S1065" s="147" t="str">
        <f t="shared" si="2"/>
        <v>arctovish</v>
      </c>
    </row>
    <row r="1066" ht="31.5" customHeight="1">
      <c r="A1066" s="85">
        <v>1065.0</v>
      </c>
      <c r="B1066" s="85">
        <v>2.0</v>
      </c>
      <c r="C1066" s="85">
        <v>9.0</v>
      </c>
      <c r="D1066" s="85">
        <v>24.0</v>
      </c>
      <c r="E1066" s="85">
        <v>4.0</v>
      </c>
      <c r="F1066" s="87">
        <v>6.0</v>
      </c>
      <c r="G1066" s="42" t="str">
        <f>ifna(VLookup(S1066,Shiny!B:C, 2, 0),"")</f>
        <v/>
      </c>
      <c r="H1066" s="154" t="s">
        <v>1075</v>
      </c>
      <c r="I1066" s="155">
        <v>884.0</v>
      </c>
      <c r="J1066" s="156">
        <f>IFNA(VLOOKUP(S1066,'Imported Index'!C:D,2,0),1)</f>
        <v>1</v>
      </c>
      <c r="K1066" s="156"/>
      <c r="L1066" s="157"/>
      <c r="M1066" s="42"/>
      <c r="N1066" s="42"/>
      <c r="O1066" s="157">
        <f>ifna(VLookup(H1066, SwSh!A:B, 2, 0),"")</f>
        <v>371</v>
      </c>
      <c r="P1066" s="162"/>
      <c r="Q1066" s="157" t="str">
        <f>ifna(VLookup(H1066, PLA!A:C, 3, 0),"")</f>
        <v/>
      </c>
      <c r="R1066" s="157" t="str">
        <f>ifna(VLookup(H1066, Sv!A:B, 2, 0),"")</f>
        <v>I?</v>
      </c>
      <c r="S1066" s="42" t="str">
        <f t="shared" si="2"/>
        <v>duraludon</v>
      </c>
    </row>
    <row r="1067" ht="31.5" customHeight="1">
      <c r="A1067" s="146">
        <v>1066.0</v>
      </c>
      <c r="B1067" s="146">
        <v>2.0</v>
      </c>
      <c r="C1067" s="146">
        <v>9.0</v>
      </c>
      <c r="D1067" s="146">
        <v>25.0</v>
      </c>
      <c r="E1067" s="146">
        <v>5.0</v>
      </c>
      <c r="F1067" s="146">
        <v>1.0</v>
      </c>
      <c r="G1067" s="147" t="str">
        <f>ifna(VLookup(S1067,Shiny!B:C, 2, 0),"")</f>
        <v/>
      </c>
      <c r="H1067" s="159" t="s">
        <v>1076</v>
      </c>
      <c r="I1067" s="160">
        <v>885.0</v>
      </c>
      <c r="J1067" s="151">
        <f>IFNA(VLOOKUP(S1067,'Imported Index'!C:D,2,0),1)</f>
        <v>1</v>
      </c>
      <c r="K1067" s="151"/>
      <c r="L1067" s="148"/>
      <c r="M1067" s="147"/>
      <c r="N1067" s="147"/>
      <c r="O1067" s="148">
        <f>ifna(VLookup(H1067, SwSh!A:B, 2, 0),"")</f>
        <v>110</v>
      </c>
      <c r="P1067" s="152"/>
      <c r="Q1067" s="148" t="str">
        <f>ifna(VLookup(H1067, PLA!A:C, 3, 0),"")</f>
        <v/>
      </c>
      <c r="R1067" s="148">
        <f>ifna(VLookup(H1067, Sv!A:B, 2, 0),"")</f>
        <v>305</v>
      </c>
      <c r="S1067" s="147" t="str">
        <f t="shared" si="2"/>
        <v>dreepy</v>
      </c>
    </row>
    <row r="1068" ht="31.5" customHeight="1">
      <c r="A1068" s="85">
        <v>1067.0</v>
      </c>
      <c r="B1068" s="85">
        <v>2.0</v>
      </c>
      <c r="C1068" s="85">
        <v>9.0</v>
      </c>
      <c r="D1068" s="85">
        <v>26.0</v>
      </c>
      <c r="E1068" s="85">
        <v>5.0</v>
      </c>
      <c r="F1068" s="85">
        <v>2.0</v>
      </c>
      <c r="G1068" s="42" t="str">
        <f>ifna(VLookup(S1068,Shiny!B:C, 2, 0),"")</f>
        <v/>
      </c>
      <c r="H1068" s="154" t="s">
        <v>1077</v>
      </c>
      <c r="I1068" s="155">
        <v>886.0</v>
      </c>
      <c r="J1068" s="156">
        <f>IFNA(VLOOKUP(S1068,'Imported Index'!C:D,2,0),1)</f>
        <v>1</v>
      </c>
      <c r="K1068" s="156"/>
      <c r="L1068" s="157"/>
      <c r="M1068" s="42"/>
      <c r="N1068" s="42"/>
      <c r="O1068" s="157">
        <f>ifna(VLookup(H1068, SwSh!A:B, 2, 0),"")</f>
        <v>111</v>
      </c>
      <c r="P1068" s="162"/>
      <c r="Q1068" s="157" t="str">
        <f>ifna(VLookup(H1068, PLA!A:C, 3, 0),"")</f>
        <v/>
      </c>
      <c r="R1068" s="157">
        <f>ifna(VLookup(H1068, Sv!A:B, 2, 0),"")</f>
        <v>306</v>
      </c>
      <c r="S1068" s="42" t="str">
        <f t="shared" si="2"/>
        <v>drakloak</v>
      </c>
    </row>
    <row r="1069" ht="31.5" customHeight="1">
      <c r="A1069" s="146">
        <v>1068.0</v>
      </c>
      <c r="B1069" s="146">
        <v>2.0</v>
      </c>
      <c r="C1069" s="146">
        <v>9.0</v>
      </c>
      <c r="D1069" s="146">
        <v>27.0</v>
      </c>
      <c r="E1069" s="146">
        <v>5.0</v>
      </c>
      <c r="F1069" s="146">
        <v>3.0</v>
      </c>
      <c r="G1069" s="147" t="str">
        <f>ifna(VLookup(S1069,Shiny!B:C, 2, 0),"")</f>
        <v/>
      </c>
      <c r="H1069" s="159" t="s">
        <v>1078</v>
      </c>
      <c r="I1069" s="160">
        <v>887.0</v>
      </c>
      <c r="J1069" s="151">
        <f>IFNA(VLOOKUP(S1069,'Imported Index'!C:D,2,0),1)</f>
        <v>1</v>
      </c>
      <c r="K1069" s="151"/>
      <c r="L1069" s="148"/>
      <c r="M1069" s="147"/>
      <c r="N1069" s="147"/>
      <c r="O1069" s="148">
        <f>ifna(VLookup(H1069, SwSh!A:B, 2, 0),"")</f>
        <v>112</v>
      </c>
      <c r="P1069" s="152"/>
      <c r="Q1069" s="148" t="str">
        <f>ifna(VLookup(H1069, PLA!A:C, 3, 0),"")</f>
        <v/>
      </c>
      <c r="R1069" s="148">
        <f>ifna(VLookup(H1069, Sv!A:B, 2, 0),"")</f>
        <v>307</v>
      </c>
      <c r="S1069" s="147" t="str">
        <f t="shared" si="2"/>
        <v>dragapult</v>
      </c>
    </row>
    <row r="1070" ht="31.5" customHeight="1">
      <c r="A1070" s="85">
        <v>1069.0</v>
      </c>
      <c r="B1070" s="85">
        <v>2.0</v>
      </c>
      <c r="C1070" s="85">
        <v>9.0</v>
      </c>
      <c r="D1070" s="85">
        <v>28.0</v>
      </c>
      <c r="E1070" s="85">
        <v>5.0</v>
      </c>
      <c r="F1070" s="87">
        <v>4.0</v>
      </c>
      <c r="G1070" s="42" t="str">
        <f>ifna(VLookup(S1070,Shiny!B:C, 2, 0),"")</f>
        <v/>
      </c>
      <c r="H1070" s="154" t="s">
        <v>1079</v>
      </c>
      <c r="I1070" s="155">
        <v>888.0</v>
      </c>
      <c r="J1070" s="156">
        <f>IFNA(VLOOKUP(S1070,'Imported Index'!C:D,2,0),1)</f>
        <v>1</v>
      </c>
      <c r="K1070" s="157"/>
      <c r="L1070" s="157"/>
      <c r="M1070" s="42"/>
      <c r="N1070" s="42"/>
      <c r="O1070" s="157">
        <f>ifna(VLookup(H1070, SwSh!A:B, 2, 0),"")</f>
        <v>398</v>
      </c>
      <c r="P1070" s="162"/>
      <c r="Q1070" s="157" t="str">
        <f>ifna(VLookup(H1070, PLA!A:C, 3, 0),"")</f>
        <v/>
      </c>
      <c r="R1070" s="157" t="str">
        <f>ifna(VLookup(H1070, Sv!A:B, 2, 0),"")</f>
        <v/>
      </c>
      <c r="S1070" s="42" t="str">
        <f t="shared" si="2"/>
        <v>zacian</v>
      </c>
    </row>
    <row r="1071" ht="31.5" customHeight="1">
      <c r="A1071" s="146">
        <v>1070.0</v>
      </c>
      <c r="B1071" s="146">
        <v>2.0</v>
      </c>
      <c r="C1071" s="146">
        <v>9.0</v>
      </c>
      <c r="D1071" s="146">
        <v>29.0</v>
      </c>
      <c r="E1071" s="146">
        <v>5.0</v>
      </c>
      <c r="F1071" s="145">
        <v>5.0</v>
      </c>
      <c r="G1071" s="147" t="str">
        <f>ifna(VLookup(S1071,Shiny!B:C, 2, 0),"")</f>
        <v/>
      </c>
      <c r="H1071" s="159" t="s">
        <v>1080</v>
      </c>
      <c r="I1071" s="160">
        <v>889.0</v>
      </c>
      <c r="J1071" s="151">
        <f>IFNA(VLOOKUP(S1071,'Imported Index'!C:D,2,0),1)</f>
        <v>1</v>
      </c>
      <c r="K1071" s="148"/>
      <c r="L1071" s="148"/>
      <c r="M1071" s="147"/>
      <c r="N1071" s="147"/>
      <c r="O1071" s="148">
        <f>ifna(VLookup(H1071, SwSh!A:B, 2, 0),"")</f>
        <v>399</v>
      </c>
      <c r="P1071" s="152"/>
      <c r="Q1071" s="148" t="str">
        <f>ifna(VLookup(H1071, PLA!A:C, 3, 0),"")</f>
        <v/>
      </c>
      <c r="R1071" s="148" t="str">
        <f>ifna(VLookup(H1071, Sv!A:B, 2, 0),"")</f>
        <v/>
      </c>
      <c r="S1071" s="147" t="str">
        <f t="shared" si="2"/>
        <v>zamazenta</v>
      </c>
    </row>
    <row r="1072" ht="31.5" customHeight="1">
      <c r="A1072" s="85">
        <v>1071.0</v>
      </c>
      <c r="B1072" s="85">
        <v>2.0</v>
      </c>
      <c r="C1072" s="85">
        <v>9.0</v>
      </c>
      <c r="D1072" s="85">
        <v>30.0</v>
      </c>
      <c r="E1072" s="85">
        <v>5.0</v>
      </c>
      <c r="F1072" s="87">
        <v>6.0</v>
      </c>
      <c r="G1072" s="42" t="str">
        <f>ifna(VLookup(S1072,Shiny!B:C, 2, 0),"")</f>
        <v/>
      </c>
      <c r="H1072" s="154" t="s">
        <v>1081</v>
      </c>
      <c r="I1072" s="155">
        <v>890.0</v>
      </c>
      <c r="J1072" s="156">
        <f>IFNA(VLOOKUP(S1072,'Imported Index'!C:D,2,0),1)</f>
        <v>1</v>
      </c>
      <c r="K1072" s="157"/>
      <c r="L1072" s="157"/>
      <c r="M1072" s="42"/>
      <c r="N1072" s="42"/>
      <c r="O1072" s="157">
        <f>ifna(VLookup(H1072, SwSh!A:B, 2, 0),"")</f>
        <v>400</v>
      </c>
      <c r="P1072" s="162"/>
      <c r="Q1072" s="157" t="str">
        <f>ifna(VLookup(H1072, PLA!A:C, 3, 0),"")</f>
        <v/>
      </c>
      <c r="R1072" s="157" t="str">
        <f>ifna(VLookup(H1072, Sv!A:B, 2, 0),"")</f>
        <v/>
      </c>
      <c r="S1072" s="42" t="str">
        <f t="shared" si="2"/>
        <v>eternatus</v>
      </c>
    </row>
    <row r="1073" ht="31.5" customHeight="1">
      <c r="A1073" s="146">
        <v>1072.0</v>
      </c>
      <c r="B1073" s="146">
        <v>2.0</v>
      </c>
      <c r="C1073" s="145">
        <v>10.0</v>
      </c>
      <c r="D1073" s="145">
        <v>1.0</v>
      </c>
      <c r="E1073" s="146">
        <v>5.0</v>
      </c>
      <c r="F1073" s="146">
        <v>1.0</v>
      </c>
      <c r="G1073" s="147" t="str">
        <f>ifna(VLookup(S1073,Shiny!B:C, 2, 0),"")</f>
        <v/>
      </c>
      <c r="H1073" s="159" t="s">
        <v>1082</v>
      </c>
      <c r="I1073" s="160">
        <v>891.0</v>
      </c>
      <c r="J1073" s="151">
        <f>IFNA(VLOOKUP(S1073,'Imported Index'!C:D,2,0),1)</f>
        <v>1</v>
      </c>
      <c r="K1073" s="148"/>
      <c r="L1073" s="148"/>
      <c r="M1073" s="147"/>
      <c r="N1073" s="147"/>
      <c r="O1073" s="148">
        <f>ifna(VLookup(H1073, SwSh!A:B, 2, 0),"")</f>
        <v>100</v>
      </c>
      <c r="P1073" s="152"/>
      <c r="Q1073" s="148" t="str">
        <f>ifna(VLookup(H1073, PLA!A:C, 3, 0),"")</f>
        <v/>
      </c>
      <c r="R1073" s="148" t="str">
        <f>ifna(VLookup(H1073, Sv!A:B, 2, 0),"")</f>
        <v/>
      </c>
      <c r="S1073" s="147" t="str">
        <f t="shared" si="2"/>
        <v>kubfu</v>
      </c>
    </row>
    <row r="1074" ht="31.5" customHeight="1">
      <c r="A1074" s="85">
        <v>1073.0</v>
      </c>
      <c r="B1074" s="85">
        <v>2.0</v>
      </c>
      <c r="C1074" s="87">
        <v>10.0</v>
      </c>
      <c r="D1074" s="87">
        <v>2.0</v>
      </c>
      <c r="E1074" s="85">
        <v>5.0</v>
      </c>
      <c r="F1074" s="85">
        <v>2.0</v>
      </c>
      <c r="G1074" s="42" t="str">
        <f>ifna(VLookup(S1074,Shiny!B:C, 2, 0),"")</f>
        <v/>
      </c>
      <c r="H1074" s="154" t="s">
        <v>1083</v>
      </c>
      <c r="I1074" s="155">
        <v>892.0</v>
      </c>
      <c r="J1074" s="156">
        <f>IFNA(VLOOKUP(S1074,'Imported Index'!C:D,2,0),1)</f>
        <v>1</v>
      </c>
      <c r="K1074" s="157"/>
      <c r="L1074" s="157" t="s">
        <v>1084</v>
      </c>
      <c r="M1074" s="42"/>
      <c r="N1074" s="42"/>
      <c r="O1074" s="157">
        <f>ifna(VLookup(H1074, SwSh!A:B, 2, 0),"")</f>
        <v>101</v>
      </c>
      <c r="P1074" s="162"/>
      <c r="Q1074" s="157" t="str">
        <f>ifna(VLookup(H1074, PLA!A:C, 3, 0),"")</f>
        <v/>
      </c>
      <c r="R1074" s="157" t="str">
        <f>ifna(VLookup(H1074, Sv!A:B, 2, 0),"")</f>
        <v/>
      </c>
      <c r="S1074" s="42" t="str">
        <f t="shared" si="2"/>
        <v>urshifu</v>
      </c>
    </row>
    <row r="1075" ht="31.5" customHeight="1">
      <c r="A1075" s="146">
        <v>1074.0</v>
      </c>
      <c r="B1075" s="146">
        <v>2.0</v>
      </c>
      <c r="C1075" s="145">
        <v>10.0</v>
      </c>
      <c r="D1075" s="145">
        <v>3.0</v>
      </c>
      <c r="E1075" s="146">
        <v>5.0</v>
      </c>
      <c r="F1075" s="146">
        <v>3.0</v>
      </c>
      <c r="G1075" s="147" t="str">
        <f>ifna(VLookup(S1075,Shiny!B:C, 2, 0),"")</f>
        <v/>
      </c>
      <c r="H1075" s="159" t="s">
        <v>1083</v>
      </c>
      <c r="I1075" s="160">
        <v>892.0</v>
      </c>
      <c r="J1075" s="151">
        <f>IFNA(VLOOKUP(S1075,'Imported Index'!C:D,2,0),1)</f>
        <v>1</v>
      </c>
      <c r="K1075" s="148"/>
      <c r="L1075" s="148" t="s">
        <v>1085</v>
      </c>
      <c r="M1075" s="146">
        <v>-1.0</v>
      </c>
      <c r="N1075" s="147"/>
      <c r="O1075" s="148">
        <f>ifna(VLookup(H1075, SwSh!A:B, 2, 0),"")</f>
        <v>101</v>
      </c>
      <c r="P1075" s="152"/>
      <c r="Q1075" s="148" t="str">
        <f>ifna(VLookup(H1075, PLA!A:C, 3, 0),"")</f>
        <v/>
      </c>
      <c r="R1075" s="148" t="str">
        <f>ifna(VLookup(H1075, Sv!A:B, 2, 0),"")</f>
        <v/>
      </c>
      <c r="S1075" s="147" t="str">
        <f t="shared" si="2"/>
        <v>urshifu-1</v>
      </c>
    </row>
    <row r="1076" ht="31.5" customHeight="1">
      <c r="A1076" s="85">
        <v>1075.0</v>
      </c>
      <c r="B1076" s="85">
        <v>2.0</v>
      </c>
      <c r="C1076" s="87">
        <v>10.0</v>
      </c>
      <c r="D1076" s="87">
        <v>4.0</v>
      </c>
      <c r="E1076" s="85">
        <v>5.0</v>
      </c>
      <c r="F1076" s="87">
        <v>4.0</v>
      </c>
      <c r="G1076" s="42" t="str">
        <f>ifna(VLookup(S1076,Shiny!B:C, 2, 0),"")</f>
        <v/>
      </c>
      <c r="H1076" s="154" t="s">
        <v>1086</v>
      </c>
      <c r="I1076" s="155">
        <v>893.0</v>
      </c>
      <c r="J1076" s="156">
        <f>IFNA(VLOOKUP(S1076,'Imported Index'!C:D,2,0),1)</f>
        <v>1</v>
      </c>
      <c r="K1076" s="157"/>
      <c r="L1076" s="157" t="s">
        <v>493</v>
      </c>
      <c r="M1076" s="42"/>
      <c r="N1076" s="42"/>
      <c r="O1076" s="157">
        <f>ifna(VLookup(H1076, SwSh!A:B, 2, 0),"")</f>
        <v>211</v>
      </c>
      <c r="P1076" s="162"/>
      <c r="Q1076" s="157" t="str">
        <f>ifna(VLookup(H1076, PLA!A:C, 3, 0),"")</f>
        <v/>
      </c>
      <c r="R1076" s="157" t="str">
        <f>ifna(VLookup(H1076, Sv!A:B, 2, 0),"")</f>
        <v/>
      </c>
      <c r="S1076" s="42" t="str">
        <f t="shared" si="2"/>
        <v>zarude</v>
      </c>
    </row>
    <row r="1077" ht="31.5" customHeight="1">
      <c r="A1077" s="146">
        <v>1076.0</v>
      </c>
      <c r="B1077" s="146">
        <v>2.0</v>
      </c>
      <c r="C1077" s="145">
        <v>10.0</v>
      </c>
      <c r="D1077" s="145">
        <v>5.0</v>
      </c>
      <c r="E1077" s="146">
        <v>1.0</v>
      </c>
      <c r="F1077" s="145">
        <v>5.0</v>
      </c>
      <c r="G1077" s="147" t="str">
        <f>ifna(VLookup(S1077,Shiny!B:C, 2, 0),"")</f>
        <v/>
      </c>
      <c r="H1077" s="159" t="s">
        <v>1086</v>
      </c>
      <c r="I1077" s="160">
        <v>893.0</v>
      </c>
      <c r="J1077" s="151">
        <f>IFNA(VLOOKUP(S1077,'Imported Index'!C:D,2,0),1)</f>
        <v>1</v>
      </c>
      <c r="K1077" s="148"/>
      <c r="L1077" s="148" t="s">
        <v>1087</v>
      </c>
      <c r="M1077" s="146">
        <v>-1.0</v>
      </c>
      <c r="N1077" s="147"/>
      <c r="O1077" s="148">
        <f>ifna(VLookup(H1077, SwSh!A:B, 2, 0),"")</f>
        <v>211</v>
      </c>
      <c r="P1077" s="152"/>
      <c r="Q1077" s="148" t="str">
        <f>ifna(VLookup(H1077, PLA!A:C, 3, 0),"")</f>
        <v/>
      </c>
      <c r="R1077" s="148" t="str">
        <f>ifna(VLookup(H1077, Sv!A:B, 2, 0),"")</f>
        <v/>
      </c>
      <c r="S1077" s="147" t="str">
        <f t="shared" si="2"/>
        <v>zarude-1</v>
      </c>
    </row>
    <row r="1078" ht="31.5" customHeight="1">
      <c r="A1078" s="85">
        <v>1077.0</v>
      </c>
      <c r="B1078" s="85">
        <v>2.0</v>
      </c>
      <c r="C1078" s="87">
        <v>10.0</v>
      </c>
      <c r="D1078" s="87">
        <v>6.0</v>
      </c>
      <c r="E1078" s="85">
        <v>1.0</v>
      </c>
      <c r="F1078" s="87">
        <v>6.0</v>
      </c>
      <c r="G1078" s="42" t="str">
        <f>ifna(VLookup(S1078,Shiny!B:C, 2, 0),"")</f>
        <v/>
      </c>
      <c r="H1078" s="154" t="s">
        <v>1088</v>
      </c>
      <c r="I1078" s="155">
        <v>894.0</v>
      </c>
      <c r="J1078" s="156">
        <f>IFNA(VLOOKUP(S1078,'Imported Index'!C:D,2,0),1)</f>
        <v>1</v>
      </c>
      <c r="K1078" s="157"/>
      <c r="L1078" s="157"/>
      <c r="M1078" s="42"/>
      <c r="N1078" s="42"/>
      <c r="O1078" s="157">
        <f>ifna(VLookup(H1078, SwSh!A:B, 2, 0),"")</f>
        <v>200</v>
      </c>
      <c r="P1078" s="162"/>
      <c r="Q1078" s="157" t="str">
        <f>ifna(VLookup(H1078, PLA!A:C, 3, 0),"")</f>
        <v/>
      </c>
      <c r="R1078" s="157" t="str">
        <f>ifna(VLookup(H1078, Sv!A:B, 2, 0),"")</f>
        <v/>
      </c>
      <c r="S1078" s="42" t="str">
        <f t="shared" si="2"/>
        <v>regieleki</v>
      </c>
    </row>
    <row r="1079" ht="31.5" customHeight="1">
      <c r="A1079" s="146">
        <v>1078.0</v>
      </c>
      <c r="B1079" s="146">
        <v>2.0</v>
      </c>
      <c r="C1079" s="145">
        <v>10.0</v>
      </c>
      <c r="D1079" s="145">
        <v>7.0</v>
      </c>
      <c r="E1079" s="146">
        <v>1.0</v>
      </c>
      <c r="F1079" s="146">
        <v>1.0</v>
      </c>
      <c r="G1079" s="147" t="str">
        <f>ifna(VLookup(S1079,Shiny!B:C, 2, 0),"")</f>
        <v/>
      </c>
      <c r="H1079" s="159" t="s">
        <v>1089</v>
      </c>
      <c r="I1079" s="160">
        <v>895.0</v>
      </c>
      <c r="J1079" s="151">
        <f>IFNA(VLOOKUP(S1079,'Imported Index'!C:D,2,0),1)</f>
        <v>1</v>
      </c>
      <c r="K1079" s="148"/>
      <c r="L1079" s="148"/>
      <c r="M1079" s="147"/>
      <c r="N1079" s="147"/>
      <c r="O1079" s="148">
        <f>ifna(VLookup(H1079, SwSh!A:B, 2, 0),"")</f>
        <v>201</v>
      </c>
      <c r="P1079" s="152"/>
      <c r="Q1079" s="148" t="str">
        <f>ifna(VLookup(H1079, PLA!A:C, 3, 0),"")</f>
        <v/>
      </c>
      <c r="R1079" s="148" t="str">
        <f>ifna(VLookup(H1079, Sv!A:B, 2, 0),"")</f>
        <v/>
      </c>
      <c r="S1079" s="147" t="str">
        <f t="shared" si="2"/>
        <v>regidrago</v>
      </c>
    </row>
    <row r="1080" ht="31.5" customHeight="1">
      <c r="A1080" s="85">
        <v>1079.0</v>
      </c>
      <c r="B1080" s="85">
        <v>2.0</v>
      </c>
      <c r="C1080" s="87">
        <v>10.0</v>
      </c>
      <c r="D1080" s="87">
        <v>8.0</v>
      </c>
      <c r="E1080" s="85">
        <v>1.0</v>
      </c>
      <c r="F1080" s="85">
        <v>2.0</v>
      </c>
      <c r="G1080" s="42" t="str">
        <f>ifna(VLookup(S1080,Shiny!B:C, 2, 0),"")</f>
        <v/>
      </c>
      <c r="H1080" s="154" t="s">
        <v>1090</v>
      </c>
      <c r="I1080" s="155">
        <v>896.0</v>
      </c>
      <c r="J1080" s="156">
        <f>IFNA(VLOOKUP(S1080,'Imported Index'!C:D,2,0),1)</f>
        <v>1</v>
      </c>
      <c r="K1080" s="157"/>
      <c r="L1080" s="157"/>
      <c r="M1080" s="42"/>
      <c r="N1080" s="42"/>
      <c r="O1080" s="157">
        <f>ifna(VLookup(H1080, SwSh!A:B, 2, 0),"")</f>
        <v>208</v>
      </c>
      <c r="P1080" s="162"/>
      <c r="Q1080" s="157" t="str">
        <f>ifna(VLookup(H1080, PLA!A:C, 3, 0),"")</f>
        <v/>
      </c>
      <c r="R1080" s="157" t="str">
        <f>ifna(VLookup(H1080, Sv!A:B, 2, 0),"")</f>
        <v/>
      </c>
      <c r="S1080" s="42" t="str">
        <f t="shared" si="2"/>
        <v>glastrier</v>
      </c>
    </row>
    <row r="1081" ht="31.5" customHeight="1">
      <c r="A1081" s="146">
        <v>1080.0</v>
      </c>
      <c r="B1081" s="146">
        <v>2.0</v>
      </c>
      <c r="C1081" s="145">
        <v>10.0</v>
      </c>
      <c r="D1081" s="145">
        <v>9.0</v>
      </c>
      <c r="E1081" s="146">
        <v>1.0</v>
      </c>
      <c r="F1081" s="146">
        <v>3.0</v>
      </c>
      <c r="G1081" s="147" t="str">
        <f>ifna(VLookup(S1081,Shiny!B:C, 2, 0),"")</f>
        <v/>
      </c>
      <c r="H1081" s="159" t="s">
        <v>1091</v>
      </c>
      <c r="I1081" s="160">
        <v>897.0</v>
      </c>
      <c r="J1081" s="151">
        <f>IFNA(VLOOKUP(S1081,'Imported Index'!C:D,2,0),1)</f>
        <v>1</v>
      </c>
      <c r="K1081" s="148"/>
      <c r="L1081" s="148"/>
      <c r="M1081" s="147"/>
      <c r="N1081" s="147"/>
      <c r="O1081" s="148">
        <f>ifna(VLookup(H1081, SwSh!A:B, 2, 0),"")</f>
        <v>209</v>
      </c>
      <c r="P1081" s="152"/>
      <c r="Q1081" s="148" t="str">
        <f>ifna(VLookup(H1081, PLA!A:C, 3, 0),"")</f>
        <v/>
      </c>
      <c r="R1081" s="148" t="str">
        <f>ifna(VLookup(H1081, Sv!A:B, 2, 0),"")</f>
        <v/>
      </c>
      <c r="S1081" s="147" t="str">
        <f t="shared" si="2"/>
        <v>spectrier</v>
      </c>
    </row>
    <row r="1082" ht="31.5" customHeight="1">
      <c r="A1082" s="85">
        <v>1081.0</v>
      </c>
      <c r="B1082" s="85">
        <v>2.0</v>
      </c>
      <c r="C1082" s="87">
        <v>10.0</v>
      </c>
      <c r="D1082" s="87">
        <v>10.0</v>
      </c>
      <c r="E1082" s="85">
        <v>1.0</v>
      </c>
      <c r="F1082" s="87">
        <v>4.0</v>
      </c>
      <c r="G1082" s="42" t="str">
        <f>ifna(VLookup(S1082,Shiny!B:C, 2, 0),"")</f>
        <v/>
      </c>
      <c r="H1082" s="154" t="s">
        <v>1092</v>
      </c>
      <c r="I1082" s="155">
        <v>898.0</v>
      </c>
      <c r="J1082" s="156">
        <f>IFNA(VLOOKUP(S1082,'Imported Index'!C:D,2,0),1)</f>
        <v>1</v>
      </c>
      <c r="K1082" s="157"/>
      <c r="L1082" s="157"/>
      <c r="M1082" s="42"/>
      <c r="N1082" s="42"/>
      <c r="O1082" s="157">
        <f>ifna(VLookup(H1082, SwSh!A:B, 2, 0),"")</f>
        <v>210</v>
      </c>
      <c r="P1082" s="162"/>
      <c r="Q1082" s="157" t="str">
        <f>ifna(VLookup(H1082, PLA!A:C, 3, 0),"")</f>
        <v/>
      </c>
      <c r="R1082" s="157" t="str">
        <f>ifna(VLookup(H1082, Sv!A:B, 2, 0),"")</f>
        <v/>
      </c>
      <c r="S1082" s="42" t="str">
        <f t="shared" si="2"/>
        <v>calyrex</v>
      </c>
    </row>
    <row r="1083" ht="31.5" customHeight="1">
      <c r="A1083" s="146">
        <v>1082.0</v>
      </c>
      <c r="B1083" s="146">
        <v>2.0</v>
      </c>
      <c r="C1083" s="145">
        <v>10.0</v>
      </c>
      <c r="D1083" s="145">
        <v>11.0</v>
      </c>
      <c r="E1083" s="146">
        <v>2.0</v>
      </c>
      <c r="F1083" s="145">
        <v>5.0</v>
      </c>
      <c r="G1083" s="147" t="str">
        <f>ifna(VLookup(S1083,Shiny!B:C, 2, 0),"")</f>
        <v/>
      </c>
      <c r="H1083" s="159" t="s">
        <v>1093</v>
      </c>
      <c r="I1083" s="160">
        <v>899.0</v>
      </c>
      <c r="J1083" s="151">
        <f>IFNA(VLOOKUP(S1083,'Imported Index'!C:D,2,0),1)</f>
        <v>1</v>
      </c>
      <c r="K1083" s="148"/>
      <c r="L1083" s="148"/>
      <c r="M1083" s="147"/>
      <c r="N1083" s="147"/>
      <c r="O1083" s="148" t="str">
        <f>ifna(VLookup(H1083, SwSh!A:B, 2, 0),"")</f>
        <v/>
      </c>
      <c r="P1083" s="152"/>
      <c r="Q1083" s="148">
        <f>ifna(VLookup(H1083, PLA!A:C, 3, 0),"")</f>
        <v>50</v>
      </c>
      <c r="R1083" s="148" t="str">
        <f>ifna(VLookup(H1083, Sv!A:B, 2, 0),"")</f>
        <v/>
      </c>
      <c r="S1083" s="147" t="str">
        <f t="shared" si="2"/>
        <v>wyrdeer</v>
      </c>
    </row>
    <row r="1084" ht="31.5" customHeight="1">
      <c r="A1084" s="85">
        <v>1083.0</v>
      </c>
      <c r="B1084" s="85">
        <v>2.0</v>
      </c>
      <c r="C1084" s="87">
        <v>10.0</v>
      </c>
      <c r="D1084" s="87">
        <v>12.0</v>
      </c>
      <c r="E1084" s="85">
        <v>2.0</v>
      </c>
      <c r="F1084" s="87">
        <v>6.0</v>
      </c>
      <c r="G1084" s="42" t="str">
        <f>ifna(VLookup(S1084,Shiny!B:C, 2, 0),"")</f>
        <v/>
      </c>
      <c r="H1084" s="154" t="s">
        <v>1094</v>
      </c>
      <c r="I1084" s="155">
        <v>900.0</v>
      </c>
      <c r="J1084" s="156">
        <f>IFNA(VLOOKUP(S1084,'Imported Index'!C:D,2,0),1)</f>
        <v>1</v>
      </c>
      <c r="K1084" s="157"/>
      <c r="L1084" s="157"/>
      <c r="M1084" s="42"/>
      <c r="N1084" s="42"/>
      <c r="O1084" s="157" t="str">
        <f>ifna(VLookup(H1084, SwSh!A:B, 2, 0),"")</f>
        <v/>
      </c>
      <c r="P1084" s="162"/>
      <c r="Q1084" s="157">
        <f>ifna(VLookup(H1084, PLA!A:C, 3, 0),"")</f>
        <v>73</v>
      </c>
      <c r="R1084" s="157" t="str">
        <f>ifna(VLookup(H1084, Sv!A:B, 2, 0),"")</f>
        <v>I?</v>
      </c>
      <c r="S1084" s="42" t="str">
        <f t="shared" si="2"/>
        <v>kleavor</v>
      </c>
    </row>
    <row r="1085" ht="31.5" customHeight="1">
      <c r="A1085" s="146">
        <v>1084.0</v>
      </c>
      <c r="B1085" s="146">
        <v>2.0</v>
      </c>
      <c r="C1085" s="145">
        <v>10.0</v>
      </c>
      <c r="D1085" s="145">
        <v>13.0</v>
      </c>
      <c r="E1085" s="146">
        <v>2.0</v>
      </c>
      <c r="F1085" s="146">
        <v>1.0</v>
      </c>
      <c r="G1085" s="147" t="str">
        <f>ifna(VLookup(S1085,Shiny!B:C, 2, 0),"")</f>
        <v/>
      </c>
      <c r="H1085" s="159" t="s">
        <v>1095</v>
      </c>
      <c r="I1085" s="160">
        <v>901.0</v>
      </c>
      <c r="J1085" s="151">
        <f>IFNA(VLOOKUP(S1085,'Imported Index'!C:D,2,0),1)</f>
        <v>1</v>
      </c>
      <c r="K1085" s="148"/>
      <c r="L1085" s="148"/>
      <c r="M1085" s="147"/>
      <c r="N1085" s="147"/>
      <c r="O1085" s="148" t="str">
        <f>ifna(VLookup(H1085, SwSh!A:B, 2, 0),"")</f>
        <v/>
      </c>
      <c r="P1085" s="152"/>
      <c r="Q1085" s="148">
        <f>ifna(VLookup(H1085, PLA!A:C, 3, 0),"")</f>
        <v>114</v>
      </c>
      <c r="R1085" s="148" t="str">
        <f>ifna(VLookup(H1085, Sv!A:B, 2, 0),"")</f>
        <v>K196</v>
      </c>
      <c r="S1085" s="147" t="str">
        <f t="shared" si="2"/>
        <v>ursaluna</v>
      </c>
    </row>
    <row r="1086" ht="31.5" customHeight="1">
      <c r="A1086" s="85">
        <v>1085.0</v>
      </c>
      <c r="B1086" s="85">
        <v>2.0</v>
      </c>
      <c r="C1086" s="87">
        <v>10.0</v>
      </c>
      <c r="D1086" s="87">
        <v>14.0</v>
      </c>
      <c r="E1086" s="85">
        <v>2.0</v>
      </c>
      <c r="F1086" s="85">
        <v>2.0</v>
      </c>
      <c r="G1086" s="42" t="str">
        <f>ifna(VLookup(S1086,Shiny!B:C, 2, 0),"")</f>
        <v/>
      </c>
      <c r="H1086" s="154" t="s">
        <v>1095</v>
      </c>
      <c r="I1086" s="167"/>
      <c r="J1086" s="156">
        <f>IFNA(VLOOKUP(S1086,'Imported Index'!C:D,2,0),1)</f>
        <v>1</v>
      </c>
      <c r="K1086" s="157"/>
      <c r="L1086" s="173" t="s">
        <v>1096</v>
      </c>
      <c r="M1086" s="174">
        <v>-1.0</v>
      </c>
      <c r="N1086" s="42"/>
      <c r="O1086" s="157"/>
      <c r="P1086" s="162"/>
      <c r="Q1086" s="157"/>
      <c r="R1086" s="157" t="str">
        <f>ifna(VLookup(H1086, Sv!A:B, 2, 0),"")</f>
        <v>K196</v>
      </c>
      <c r="S1086" s="42" t="str">
        <f t="shared" si="2"/>
        <v>ursaluna-1</v>
      </c>
    </row>
    <row r="1087" ht="31.5" customHeight="1">
      <c r="A1087" s="146">
        <v>1086.0</v>
      </c>
      <c r="B1087" s="146">
        <v>2.0</v>
      </c>
      <c r="C1087" s="145">
        <v>10.0</v>
      </c>
      <c r="D1087" s="145">
        <v>15.0</v>
      </c>
      <c r="E1087" s="146">
        <v>2.0</v>
      </c>
      <c r="F1087" s="146">
        <v>3.0</v>
      </c>
      <c r="G1087" s="147" t="str">
        <f>ifna(VLookup(S1087,Shiny!B:C, 2, 0),"")</f>
        <v/>
      </c>
      <c r="H1087" s="159" t="s">
        <v>1097</v>
      </c>
      <c r="I1087" s="160">
        <v>902.0</v>
      </c>
      <c r="J1087" s="151">
        <f>IFNA(VLOOKUP(S1087,'Imported Index'!C:D,2,0),1)</f>
        <v>1</v>
      </c>
      <c r="K1087" s="148"/>
      <c r="L1087" s="148"/>
      <c r="M1087" s="147"/>
      <c r="N1087" s="147"/>
      <c r="O1087" s="148" t="str">
        <f>ifna(VLookup(H1087, SwSh!A:B, 2, 0),"")</f>
        <v/>
      </c>
      <c r="P1087" s="152"/>
      <c r="Q1087" s="148">
        <f>ifna(VLookup(H1087, PLA!A:C, 3, 0),"")</f>
        <v>167</v>
      </c>
      <c r="R1087" s="148" t="str">
        <f>ifna(VLookup(H1087, Sv!A:B, 2, 0),"")</f>
        <v>K195</v>
      </c>
      <c r="S1087" s="147" t="str">
        <f t="shared" si="2"/>
        <v>basculegion</v>
      </c>
    </row>
    <row r="1088" ht="31.5" customHeight="1">
      <c r="A1088" s="85">
        <v>1087.0</v>
      </c>
      <c r="B1088" s="85">
        <v>2.0</v>
      </c>
      <c r="C1088" s="87">
        <v>10.0</v>
      </c>
      <c r="D1088" s="87">
        <v>16.0</v>
      </c>
      <c r="E1088" s="85">
        <v>2.0</v>
      </c>
      <c r="F1088" s="87">
        <v>4.0</v>
      </c>
      <c r="G1088" s="42" t="str">
        <f>ifna(VLookup(S1088,Shiny!B:C, 2, 0),"")</f>
        <v/>
      </c>
      <c r="H1088" s="154" t="s">
        <v>1098</v>
      </c>
      <c r="I1088" s="155">
        <v>903.0</v>
      </c>
      <c r="J1088" s="156">
        <f>IFNA(VLOOKUP(S1088,'Imported Index'!C:D,2,0),1)</f>
        <v>1</v>
      </c>
      <c r="K1088" s="157"/>
      <c r="L1088" s="157"/>
      <c r="M1088" s="42"/>
      <c r="N1088" s="42"/>
      <c r="O1088" s="157" t="str">
        <f>ifna(VLookup(H1088, SwSh!A:B, 2, 0),"")</f>
        <v/>
      </c>
      <c r="P1088" s="162"/>
      <c r="Q1088" s="157">
        <f>ifna(VLookup(H1088, PLA!A:C, 3, 0),"")</f>
        <v>203</v>
      </c>
      <c r="R1088" s="157" t="str">
        <f>ifna(VLookup(H1088, Sv!A:B, 2, 0),"")</f>
        <v/>
      </c>
      <c r="S1088" s="42" t="str">
        <f t="shared" si="2"/>
        <v>sneasler</v>
      </c>
    </row>
    <row r="1089" ht="31.5" customHeight="1">
      <c r="A1089" s="146">
        <v>1088.0</v>
      </c>
      <c r="B1089" s="146">
        <v>2.0</v>
      </c>
      <c r="C1089" s="145">
        <v>10.0</v>
      </c>
      <c r="D1089" s="145">
        <v>17.0</v>
      </c>
      <c r="E1089" s="146">
        <v>3.0</v>
      </c>
      <c r="F1089" s="145">
        <v>5.0</v>
      </c>
      <c r="G1089" s="147" t="str">
        <f>ifna(VLookup(S1089,Shiny!B:C, 2, 0),"")</f>
        <v/>
      </c>
      <c r="H1089" s="159" t="s">
        <v>1099</v>
      </c>
      <c r="I1089" s="160">
        <v>904.0</v>
      </c>
      <c r="J1089" s="151">
        <f>IFNA(VLOOKUP(S1089,'Imported Index'!C:D,2,0),1)</f>
        <v>1</v>
      </c>
      <c r="K1089" s="148"/>
      <c r="L1089" s="148"/>
      <c r="M1089" s="147"/>
      <c r="N1089" s="147"/>
      <c r="O1089" s="148" t="str">
        <f>ifna(VLookup(H1089, SwSh!A:B, 2, 0),"")</f>
        <v/>
      </c>
      <c r="P1089" s="152"/>
      <c r="Q1089" s="148">
        <f>ifna(VLookup(H1089, PLA!A:C, 3, 0),"")</f>
        <v>85</v>
      </c>
      <c r="R1089" s="148" t="str">
        <f>ifna(VLookup(H1089, Sv!A:B, 2, 0),"")</f>
        <v/>
      </c>
      <c r="S1089" s="147" t="str">
        <f t="shared" si="2"/>
        <v>overqwil</v>
      </c>
    </row>
    <row r="1090" ht="31.5" customHeight="1">
      <c r="A1090" s="85">
        <v>1089.0</v>
      </c>
      <c r="B1090" s="85">
        <v>2.0</v>
      </c>
      <c r="C1090" s="87">
        <v>10.0</v>
      </c>
      <c r="D1090" s="87">
        <v>18.0</v>
      </c>
      <c r="E1090" s="85">
        <v>3.0</v>
      </c>
      <c r="F1090" s="87">
        <v>6.0</v>
      </c>
      <c r="G1090" s="42" t="str">
        <f>ifna(VLookup(S1090,Shiny!B:C, 2, 0),"")</f>
        <v/>
      </c>
      <c r="H1090" s="154" t="s">
        <v>1100</v>
      </c>
      <c r="I1090" s="155">
        <v>905.0</v>
      </c>
      <c r="J1090" s="156">
        <f>IFNA(VLOOKUP(S1090,'Imported Index'!C:D,2,0),1)</f>
        <v>1</v>
      </c>
      <c r="K1090" s="157"/>
      <c r="L1090" s="157" t="s">
        <v>771</v>
      </c>
      <c r="M1090" s="42"/>
      <c r="N1090" s="42"/>
      <c r="O1090" s="157" t="str">
        <f>ifna(VLookup(H1090, SwSh!A:B, 2, 0),"")</f>
        <v/>
      </c>
      <c r="P1090" s="162"/>
      <c r="Q1090" s="157">
        <f>ifna(VLookup(H1090, PLA!A:C, 3, 0),"")</f>
        <v>234</v>
      </c>
      <c r="R1090" s="157" t="str">
        <f>ifna(VLookup(H1090, Sv!A:B, 2, 0),"")</f>
        <v/>
      </c>
      <c r="S1090" s="42" t="str">
        <f t="shared" si="2"/>
        <v>enamorus</v>
      </c>
    </row>
    <row r="1091" ht="31.5" customHeight="1">
      <c r="A1091" s="146">
        <v>1090.0</v>
      </c>
      <c r="B1091" s="146">
        <v>2.0</v>
      </c>
      <c r="C1091" s="145">
        <v>10.0</v>
      </c>
      <c r="D1091" s="145">
        <v>19.0</v>
      </c>
      <c r="E1091" s="146">
        <v>3.0</v>
      </c>
      <c r="F1091" s="145">
        <v>1.0</v>
      </c>
      <c r="G1091" s="147" t="str">
        <f>ifna(VLookup(S1091,Shiny!B:C, 2, 0),"")</f>
        <v/>
      </c>
      <c r="H1091" s="159" t="s">
        <v>1100</v>
      </c>
      <c r="I1091" s="160">
        <v>905.0</v>
      </c>
      <c r="J1091" s="151">
        <f>IFNA(VLOOKUP(S1091,'Imported Index'!C:D,2,0),1)</f>
        <v>1</v>
      </c>
      <c r="K1091" s="148"/>
      <c r="L1091" s="148" t="s">
        <v>772</v>
      </c>
      <c r="M1091" s="146">
        <v>-1.0</v>
      </c>
      <c r="N1091" s="147"/>
      <c r="O1091" s="148" t="str">
        <f>ifna(VLookup(H1091, SwSh!A:B, 2, 0),"")</f>
        <v/>
      </c>
      <c r="P1091" s="152"/>
      <c r="Q1091" s="148">
        <f>ifna(VLookup(H1091, PLA!A:C, 3, 0),"")</f>
        <v>234</v>
      </c>
      <c r="R1091" s="148" t="str">
        <f>ifna(VLookup(H1091, Sv!A:B, 2, 0),"")</f>
        <v/>
      </c>
      <c r="S1091" s="147" t="str">
        <f t="shared" si="2"/>
        <v>enamorus-1</v>
      </c>
    </row>
    <row r="1092" ht="31.5" customHeight="1">
      <c r="A1092" s="85">
        <v>1091.0</v>
      </c>
      <c r="B1092" s="85"/>
      <c r="C1092" s="85"/>
      <c r="D1092" s="85"/>
      <c r="E1092" s="85"/>
      <c r="F1092" s="85"/>
      <c r="G1092" s="42" t="str">
        <f>ifna(VLookup(S1092,Shiny!B:C, 2, 0),"")</f>
        <v/>
      </c>
      <c r="H1092" s="166" t="s">
        <v>229</v>
      </c>
      <c r="I1092" s="167"/>
      <c r="J1092" s="156">
        <f>IFNA(VLOOKUP(S1092,'Imported Index'!C:D,2,0),1)</f>
        <v>1</v>
      </c>
      <c r="K1092" s="157"/>
      <c r="L1092" s="157"/>
      <c r="M1092" s="42"/>
      <c r="N1092" s="42"/>
      <c r="O1092" s="157" t="str">
        <f>ifna(VLookup(H1092, SwSh!A:B, 2, 0),"")</f>
        <v/>
      </c>
      <c r="P1092" s="162" t="str">
        <f>ifna((I1092),"")</f>
        <v/>
      </c>
      <c r="Q1092" s="157" t="str">
        <f>ifna(VLookup(H1092, PLA!A:C, 3, 0),"")</f>
        <v/>
      </c>
      <c r="R1092" s="157" t="str">
        <f>ifna(VLookup(H1092, Sv!A:B, 2, 0),"")</f>
        <v/>
      </c>
      <c r="S1092" s="42" t="str">
        <f t="shared" si="2"/>
        <v>gen</v>
      </c>
    </row>
    <row r="1093" ht="31.5" customHeight="1">
      <c r="A1093" s="146">
        <v>1092.0</v>
      </c>
      <c r="B1093" s="146">
        <v>2.0</v>
      </c>
      <c r="C1093" s="145">
        <v>11.0</v>
      </c>
      <c r="D1093" s="146">
        <v>1.0</v>
      </c>
      <c r="E1093" s="146">
        <v>1.0</v>
      </c>
      <c r="F1093" s="146">
        <v>1.0</v>
      </c>
      <c r="G1093" s="147" t="str">
        <f>ifna(VLookup(S1093,Shiny!B:C, 2, 0),"")</f>
        <v/>
      </c>
      <c r="H1093" s="163" t="s">
        <v>1101</v>
      </c>
      <c r="I1093" s="164">
        <v>906.0</v>
      </c>
      <c r="J1093" s="151">
        <f>IFNA(VLOOKUP(S1093,'Imported Index'!C:D,2,0),1)</f>
        <v>1</v>
      </c>
      <c r="K1093" s="151"/>
      <c r="L1093" s="148"/>
      <c r="M1093" s="147"/>
      <c r="N1093" s="147"/>
      <c r="O1093" s="148" t="str">
        <f>ifna(VLookup(H1093, SwSh!A:B, 2, 0),"")</f>
        <v/>
      </c>
      <c r="P1093" s="152"/>
      <c r="Q1093" s="148" t="str">
        <f>ifna(VLookup(H1093, PLA!A:C, 3, 0),"")</f>
        <v/>
      </c>
      <c r="R1093" s="148">
        <f>ifna(VLookup(H1093, Sv!A:B, 2, 0),"")</f>
        <v>1</v>
      </c>
      <c r="S1093" s="147" t="str">
        <f t="shared" si="2"/>
        <v>sprigatito</v>
      </c>
    </row>
    <row r="1094" ht="31.5" customHeight="1">
      <c r="A1094" s="85">
        <v>1093.0</v>
      </c>
      <c r="B1094" s="85">
        <v>2.0</v>
      </c>
      <c r="C1094" s="87">
        <v>11.0</v>
      </c>
      <c r="D1094" s="85">
        <v>2.0</v>
      </c>
      <c r="E1094" s="85">
        <v>1.0</v>
      </c>
      <c r="F1094" s="85">
        <v>2.0</v>
      </c>
      <c r="G1094" s="42" t="str">
        <f>ifna(VLookup(S1094,Shiny!B:C, 2, 0),"")</f>
        <v/>
      </c>
      <c r="H1094" s="166" t="s">
        <v>1102</v>
      </c>
      <c r="I1094" s="167">
        <v>907.0</v>
      </c>
      <c r="J1094" s="156">
        <f>IFNA(VLOOKUP(S1094,'Imported Index'!C:D,2,0),1)</f>
        <v>1</v>
      </c>
      <c r="K1094" s="156"/>
      <c r="L1094" s="157"/>
      <c r="M1094" s="42"/>
      <c r="N1094" s="42"/>
      <c r="O1094" s="157" t="str">
        <f>ifna(VLookup(H1094, SwSh!A:B, 2, 0),"")</f>
        <v/>
      </c>
      <c r="P1094" s="162"/>
      <c r="Q1094" s="157" t="str">
        <f>ifna(VLookup(H1094, PLA!A:C, 3, 0),"")</f>
        <v/>
      </c>
      <c r="R1094" s="157">
        <f>ifna(VLookup(H1094, Sv!A:B, 2, 0),"")</f>
        <v>2</v>
      </c>
      <c r="S1094" s="42" t="str">
        <f t="shared" si="2"/>
        <v>floragato</v>
      </c>
    </row>
    <row r="1095" ht="31.5" customHeight="1">
      <c r="A1095" s="146">
        <v>1094.0</v>
      </c>
      <c r="B1095" s="146">
        <v>2.0</v>
      </c>
      <c r="C1095" s="145">
        <v>11.0</v>
      </c>
      <c r="D1095" s="146">
        <v>3.0</v>
      </c>
      <c r="E1095" s="146">
        <v>1.0</v>
      </c>
      <c r="F1095" s="146">
        <v>3.0</v>
      </c>
      <c r="G1095" s="147" t="str">
        <f>ifna(VLookup(S1095,Shiny!B:C, 2, 0),"")</f>
        <v/>
      </c>
      <c r="H1095" s="163" t="s">
        <v>1103</v>
      </c>
      <c r="I1095" s="164">
        <v>908.0</v>
      </c>
      <c r="J1095" s="151">
        <f>IFNA(VLOOKUP(S1095,'Imported Index'!C:D,2,0),1)</f>
        <v>1</v>
      </c>
      <c r="K1095" s="151"/>
      <c r="L1095" s="148"/>
      <c r="M1095" s="147"/>
      <c r="N1095" s="147"/>
      <c r="O1095" s="148" t="str">
        <f>ifna(VLookup(H1095, SwSh!A:B, 2, 0),"")</f>
        <v/>
      </c>
      <c r="P1095" s="152"/>
      <c r="Q1095" s="148" t="str">
        <f>ifna(VLookup(H1095, PLA!A:C, 3, 0),"")</f>
        <v/>
      </c>
      <c r="R1095" s="148">
        <f>ifna(VLookup(H1095, Sv!A:B, 2, 0),"")</f>
        <v>3</v>
      </c>
      <c r="S1095" s="147" t="str">
        <f t="shared" si="2"/>
        <v>meowscarada</v>
      </c>
    </row>
    <row r="1096" ht="31.5" customHeight="1">
      <c r="A1096" s="85">
        <v>1095.0</v>
      </c>
      <c r="B1096" s="85">
        <v>2.0</v>
      </c>
      <c r="C1096" s="87">
        <v>11.0</v>
      </c>
      <c r="D1096" s="85">
        <v>4.0</v>
      </c>
      <c r="E1096" s="85">
        <v>1.0</v>
      </c>
      <c r="F1096" s="85">
        <v>4.0</v>
      </c>
      <c r="G1096" s="42" t="str">
        <f>ifna(VLookup(S1096,Shiny!B:C, 2, 0),"")</f>
        <v/>
      </c>
      <c r="H1096" s="166" t="s">
        <v>1104</v>
      </c>
      <c r="I1096" s="167">
        <v>909.0</v>
      </c>
      <c r="J1096" s="156">
        <f>IFNA(VLOOKUP(S1096,'Imported Index'!C:D,2,0),1)</f>
        <v>1</v>
      </c>
      <c r="K1096" s="156"/>
      <c r="L1096" s="157"/>
      <c r="M1096" s="42"/>
      <c r="N1096" s="42"/>
      <c r="O1096" s="157" t="str">
        <f>ifna(VLookup(H1096, SwSh!A:B, 2, 0),"")</f>
        <v/>
      </c>
      <c r="P1096" s="162"/>
      <c r="Q1096" s="157" t="str">
        <f>ifna(VLookup(H1096, PLA!A:C, 3, 0),"")</f>
        <v/>
      </c>
      <c r="R1096" s="157">
        <f>ifna(VLookup(H1096, Sv!A:B, 2, 0),"")</f>
        <v>4</v>
      </c>
      <c r="S1096" s="42" t="str">
        <f t="shared" si="2"/>
        <v>fuecoco</v>
      </c>
    </row>
    <row r="1097" ht="31.5" customHeight="1">
      <c r="A1097" s="146">
        <v>1096.0</v>
      </c>
      <c r="B1097" s="146">
        <v>2.0</v>
      </c>
      <c r="C1097" s="145">
        <v>11.0</v>
      </c>
      <c r="D1097" s="146">
        <v>5.0</v>
      </c>
      <c r="E1097" s="146">
        <v>1.0</v>
      </c>
      <c r="F1097" s="146">
        <v>5.0</v>
      </c>
      <c r="G1097" s="147" t="str">
        <f>ifna(VLookup(S1097,Shiny!B:C, 2, 0),"")</f>
        <v/>
      </c>
      <c r="H1097" s="163" t="s">
        <v>1105</v>
      </c>
      <c r="I1097" s="164">
        <v>910.0</v>
      </c>
      <c r="J1097" s="151">
        <f>IFNA(VLOOKUP(S1097,'Imported Index'!C:D,2,0),1)</f>
        <v>1</v>
      </c>
      <c r="K1097" s="151"/>
      <c r="L1097" s="148"/>
      <c r="M1097" s="147"/>
      <c r="N1097" s="147"/>
      <c r="O1097" s="148" t="str">
        <f>ifna(VLookup(H1097, SwSh!A:B, 2, 0),"")</f>
        <v/>
      </c>
      <c r="P1097" s="152"/>
      <c r="Q1097" s="148" t="str">
        <f>ifna(VLookup(H1097, PLA!A:C, 3, 0),"")</f>
        <v/>
      </c>
      <c r="R1097" s="148">
        <f>ifna(VLookup(H1097, Sv!A:B, 2, 0),"")</f>
        <v>5</v>
      </c>
      <c r="S1097" s="147" t="str">
        <f t="shared" si="2"/>
        <v>crocalor</v>
      </c>
    </row>
    <row r="1098" ht="31.5" customHeight="1">
      <c r="A1098" s="85">
        <v>1097.0</v>
      </c>
      <c r="B1098" s="85">
        <v>2.0</v>
      </c>
      <c r="C1098" s="87">
        <v>11.0</v>
      </c>
      <c r="D1098" s="85">
        <v>6.0</v>
      </c>
      <c r="E1098" s="85">
        <v>1.0</v>
      </c>
      <c r="F1098" s="85">
        <v>6.0</v>
      </c>
      <c r="G1098" s="42" t="str">
        <f>ifna(VLookup(S1098,Shiny!B:C, 2, 0),"")</f>
        <v/>
      </c>
      <c r="H1098" s="166" t="s">
        <v>1106</v>
      </c>
      <c r="I1098" s="167">
        <v>911.0</v>
      </c>
      <c r="J1098" s="156">
        <f>IFNA(VLOOKUP(S1098,'Imported Index'!C:D,2,0),1)</f>
        <v>1</v>
      </c>
      <c r="K1098" s="156"/>
      <c r="L1098" s="157"/>
      <c r="M1098" s="42"/>
      <c r="N1098" s="42"/>
      <c r="O1098" s="157" t="str">
        <f>ifna(VLookup(H1098, SwSh!A:B, 2, 0),"")</f>
        <v/>
      </c>
      <c r="P1098" s="162"/>
      <c r="Q1098" s="157" t="str">
        <f>ifna(VLookup(H1098, PLA!A:C, 3, 0),"")</f>
        <v/>
      </c>
      <c r="R1098" s="157">
        <f>ifna(VLookup(H1098, Sv!A:B, 2, 0),"")</f>
        <v>6</v>
      </c>
      <c r="S1098" s="42" t="str">
        <f t="shared" si="2"/>
        <v>skeledirge</v>
      </c>
    </row>
    <row r="1099" ht="31.5" customHeight="1">
      <c r="A1099" s="146">
        <v>1098.0</v>
      </c>
      <c r="B1099" s="146">
        <v>2.0</v>
      </c>
      <c r="C1099" s="145">
        <v>11.0</v>
      </c>
      <c r="D1099" s="146">
        <v>7.0</v>
      </c>
      <c r="E1099" s="146">
        <v>2.0</v>
      </c>
      <c r="F1099" s="146">
        <v>1.0</v>
      </c>
      <c r="G1099" s="147" t="str">
        <f>ifna(VLookup(S1099,Shiny!B:C, 2, 0),"")</f>
        <v/>
      </c>
      <c r="H1099" s="163" t="s">
        <v>1107</v>
      </c>
      <c r="I1099" s="164">
        <v>912.0</v>
      </c>
      <c r="J1099" s="151">
        <f>IFNA(VLOOKUP(S1099,'Imported Index'!C:D,2,0),1)</f>
        <v>1</v>
      </c>
      <c r="K1099" s="151"/>
      <c r="L1099" s="148"/>
      <c r="M1099" s="147"/>
      <c r="N1099" s="147"/>
      <c r="O1099" s="148" t="str">
        <f>ifna(VLookup(H1099, SwSh!A:B, 2, 0),"")</f>
        <v/>
      </c>
      <c r="P1099" s="152"/>
      <c r="Q1099" s="148" t="str">
        <f>ifna(VLookup(H1099, PLA!A:C, 3, 0),"")</f>
        <v/>
      </c>
      <c r="R1099" s="148">
        <f>ifna(VLookup(H1099, Sv!A:B, 2, 0),"")</f>
        <v>7</v>
      </c>
      <c r="S1099" s="147" t="str">
        <f t="shared" si="2"/>
        <v>quaxly</v>
      </c>
    </row>
    <row r="1100" ht="31.5" customHeight="1">
      <c r="A1100" s="85">
        <v>1099.0</v>
      </c>
      <c r="B1100" s="85">
        <v>2.0</v>
      </c>
      <c r="C1100" s="87">
        <v>11.0</v>
      </c>
      <c r="D1100" s="85">
        <v>8.0</v>
      </c>
      <c r="E1100" s="85">
        <v>2.0</v>
      </c>
      <c r="F1100" s="85">
        <v>2.0</v>
      </c>
      <c r="G1100" s="42" t="str">
        <f>ifna(VLookup(S1100,Shiny!B:C, 2, 0),"")</f>
        <v/>
      </c>
      <c r="H1100" s="166" t="s">
        <v>1108</v>
      </c>
      <c r="I1100" s="167">
        <v>913.0</v>
      </c>
      <c r="J1100" s="156">
        <f>IFNA(VLOOKUP(S1100,'Imported Index'!C:D,2,0),1)</f>
        <v>1</v>
      </c>
      <c r="K1100" s="156"/>
      <c r="L1100" s="157"/>
      <c r="M1100" s="42"/>
      <c r="N1100" s="42"/>
      <c r="O1100" s="157" t="str">
        <f>ifna(VLookup(H1100, SwSh!A:B, 2, 0),"")</f>
        <v/>
      </c>
      <c r="P1100" s="162"/>
      <c r="Q1100" s="157" t="str">
        <f>ifna(VLookup(H1100, PLA!A:C, 3, 0),"")</f>
        <v/>
      </c>
      <c r="R1100" s="157">
        <f>ifna(VLookup(H1100, Sv!A:B, 2, 0),"")</f>
        <v>8</v>
      </c>
      <c r="S1100" s="42" t="str">
        <f t="shared" si="2"/>
        <v>quaxwell</v>
      </c>
    </row>
    <row r="1101" ht="31.5" customHeight="1">
      <c r="A1101" s="146">
        <v>1100.0</v>
      </c>
      <c r="B1101" s="146">
        <v>2.0</v>
      </c>
      <c r="C1101" s="145">
        <v>11.0</v>
      </c>
      <c r="D1101" s="146">
        <v>9.0</v>
      </c>
      <c r="E1101" s="146">
        <v>2.0</v>
      </c>
      <c r="F1101" s="146">
        <v>3.0</v>
      </c>
      <c r="G1101" s="147" t="str">
        <f>ifna(VLookup(S1101,Shiny!B:C, 2, 0),"")</f>
        <v/>
      </c>
      <c r="H1101" s="163" t="s">
        <v>1109</v>
      </c>
      <c r="I1101" s="164">
        <v>914.0</v>
      </c>
      <c r="J1101" s="151">
        <f>IFNA(VLOOKUP(S1101,'Imported Index'!C:D,2,0),1)</f>
        <v>1</v>
      </c>
      <c r="K1101" s="151"/>
      <c r="L1101" s="148"/>
      <c r="M1101" s="147"/>
      <c r="N1101" s="147"/>
      <c r="O1101" s="148" t="str">
        <f>ifna(VLookup(H1101, SwSh!A:B, 2, 0),"")</f>
        <v/>
      </c>
      <c r="P1101" s="152"/>
      <c r="Q1101" s="148" t="str">
        <f>ifna(VLookup(H1101, PLA!A:C, 3, 0),"")</f>
        <v/>
      </c>
      <c r="R1101" s="148">
        <f>ifna(VLookup(H1101, Sv!A:B, 2, 0),"")</f>
        <v>9</v>
      </c>
      <c r="S1101" s="147" t="str">
        <f t="shared" si="2"/>
        <v>quaquaval</v>
      </c>
    </row>
    <row r="1102" ht="31.5" customHeight="1">
      <c r="A1102" s="85">
        <v>1101.0</v>
      </c>
      <c r="B1102" s="85">
        <v>2.0</v>
      </c>
      <c r="C1102" s="87">
        <v>11.0</v>
      </c>
      <c r="D1102" s="85">
        <v>10.0</v>
      </c>
      <c r="E1102" s="85">
        <v>2.0</v>
      </c>
      <c r="F1102" s="85">
        <v>4.0</v>
      </c>
      <c r="G1102" s="42" t="str">
        <f>ifna(VLookup(S1102,Shiny!B:C, 2, 0),"")</f>
        <v/>
      </c>
      <c r="H1102" s="166" t="s">
        <v>1110</v>
      </c>
      <c r="I1102" s="167">
        <v>915.0</v>
      </c>
      <c r="J1102" s="156">
        <f>IFNA(VLOOKUP(S1102,'Imported Index'!C:D,2,0),1)</f>
        <v>1</v>
      </c>
      <c r="K1102" s="156"/>
      <c r="L1102" s="157"/>
      <c r="M1102" s="42"/>
      <c r="N1102" s="42"/>
      <c r="O1102" s="157" t="str">
        <f>ifna(VLookup(H1102, SwSh!A:B, 2, 0),"")</f>
        <v/>
      </c>
      <c r="P1102" s="162"/>
      <c r="Q1102" s="157" t="str">
        <f>ifna(VLookup(H1102, PLA!A:C, 3, 0),"")</f>
        <v/>
      </c>
      <c r="R1102" s="157">
        <f>ifna(VLookup(H1102, Sv!A:B, 2, 0),"")</f>
        <v>10</v>
      </c>
      <c r="S1102" s="42" t="str">
        <f t="shared" si="2"/>
        <v>lechonk</v>
      </c>
    </row>
    <row r="1103" ht="31.5" customHeight="1">
      <c r="A1103" s="146">
        <v>1102.0</v>
      </c>
      <c r="B1103" s="146">
        <v>2.0</v>
      </c>
      <c r="C1103" s="145">
        <v>11.0</v>
      </c>
      <c r="D1103" s="146">
        <v>11.0</v>
      </c>
      <c r="E1103" s="146">
        <v>2.0</v>
      </c>
      <c r="F1103" s="146">
        <v>5.0</v>
      </c>
      <c r="G1103" s="147" t="str">
        <f>ifna(VLookup(S1103,Shiny!B:C, 2, 0),"")</f>
        <v/>
      </c>
      <c r="H1103" s="175" t="s">
        <v>1111</v>
      </c>
      <c r="I1103" s="164">
        <v>916.0</v>
      </c>
      <c r="J1103" s="151">
        <f>IFNA(VLOOKUP(S1103,'Imported Index'!C:D,2,0),1)</f>
        <v>1</v>
      </c>
      <c r="K1103" s="151"/>
      <c r="L1103" s="148"/>
      <c r="M1103" s="147"/>
      <c r="N1103" s="147"/>
      <c r="O1103" s="148" t="str">
        <f>ifna(VLookup(H1103, SwSh!A:B, 2, 0),"")</f>
        <v/>
      </c>
      <c r="P1103" s="152"/>
      <c r="Q1103" s="148" t="str">
        <f>ifna(VLookup(H1103, PLA!A:C, 3, 0),"")</f>
        <v/>
      </c>
      <c r="R1103" s="148">
        <f>ifna(VLookup(H1103, Sv!A:B, 2, 0),"")</f>
        <v>11</v>
      </c>
      <c r="S1103" s="147" t="str">
        <f t="shared" si="2"/>
        <v>oinkologne</v>
      </c>
    </row>
    <row r="1104" ht="31.5" customHeight="1">
      <c r="A1104" s="85">
        <v>1103.0</v>
      </c>
      <c r="B1104" s="85">
        <v>2.0</v>
      </c>
      <c r="C1104" s="87">
        <v>11.0</v>
      </c>
      <c r="D1104" s="85">
        <v>12.0</v>
      </c>
      <c r="E1104" s="85">
        <v>2.0</v>
      </c>
      <c r="F1104" s="85">
        <v>6.0</v>
      </c>
      <c r="G1104" s="42" t="str">
        <f>ifna(VLookup(S1104,Shiny!B:C, 2, 0),"")</f>
        <v/>
      </c>
      <c r="H1104" s="176" t="s">
        <v>1112</v>
      </c>
      <c r="I1104" s="167">
        <v>917.0</v>
      </c>
      <c r="J1104" s="156">
        <f>IFNA(VLOOKUP(S1104,'Imported Index'!C:D,2,0),1)</f>
        <v>1</v>
      </c>
      <c r="K1104" s="156"/>
      <c r="L1104" s="156"/>
      <c r="M1104" s="42"/>
      <c r="N1104" s="42"/>
      <c r="O1104" s="157" t="str">
        <f>ifna(VLookup(H1104, SwSh!A:B, 2, 0),"")</f>
        <v/>
      </c>
      <c r="P1104" s="162"/>
      <c r="Q1104" s="157" t="str">
        <f>ifna(VLookup(H1104, PLA!A:C, 3, 0),"")</f>
        <v/>
      </c>
      <c r="R1104" s="157">
        <f>ifna(VLookup(H1104, Sv!A:B, 2, 0),"")</f>
        <v>12</v>
      </c>
      <c r="S1104" s="42" t="str">
        <f t="shared" si="2"/>
        <v>tarountula</v>
      </c>
    </row>
    <row r="1105" ht="31.5" customHeight="1">
      <c r="A1105" s="146">
        <v>1104.0</v>
      </c>
      <c r="B1105" s="146">
        <v>2.0</v>
      </c>
      <c r="C1105" s="145">
        <v>11.0</v>
      </c>
      <c r="D1105" s="146">
        <v>13.0</v>
      </c>
      <c r="E1105" s="146">
        <v>3.0</v>
      </c>
      <c r="F1105" s="146">
        <v>1.0</v>
      </c>
      <c r="G1105" s="147" t="str">
        <f>ifna(VLookup(S1105,Shiny!B:C, 2, 0),"")</f>
        <v/>
      </c>
      <c r="H1105" s="175" t="s">
        <v>1113</v>
      </c>
      <c r="I1105" s="164">
        <v>918.0</v>
      </c>
      <c r="J1105" s="151">
        <f>IFNA(VLOOKUP(S1105,'Imported Index'!C:D,2,0),1)</f>
        <v>1</v>
      </c>
      <c r="K1105" s="151"/>
      <c r="L1105" s="151"/>
      <c r="M1105" s="147"/>
      <c r="N1105" s="147"/>
      <c r="O1105" s="148" t="str">
        <f>ifna(VLookup(H1105, SwSh!A:B, 2, 0),"")</f>
        <v/>
      </c>
      <c r="P1105" s="152"/>
      <c r="Q1105" s="148" t="str">
        <f>ifna(VLookup(H1105, PLA!A:C, 3, 0),"")</f>
        <v/>
      </c>
      <c r="R1105" s="148">
        <f>ifna(VLookup(H1105, Sv!A:B, 2, 0),"")</f>
        <v>13</v>
      </c>
      <c r="S1105" s="147" t="str">
        <f t="shared" si="2"/>
        <v>spidops</v>
      </c>
    </row>
    <row r="1106" ht="31.5" customHeight="1">
      <c r="A1106" s="85">
        <v>1105.0</v>
      </c>
      <c r="B1106" s="85">
        <v>2.0</v>
      </c>
      <c r="C1106" s="87">
        <v>11.0</v>
      </c>
      <c r="D1106" s="85">
        <v>14.0</v>
      </c>
      <c r="E1106" s="85">
        <v>3.0</v>
      </c>
      <c r="F1106" s="85">
        <v>2.0</v>
      </c>
      <c r="G1106" s="42" t="str">
        <f>ifna(VLookup(S1106,Shiny!B:C, 2, 0),"")</f>
        <v/>
      </c>
      <c r="H1106" s="176" t="s">
        <v>1114</v>
      </c>
      <c r="I1106" s="167">
        <v>919.0</v>
      </c>
      <c r="J1106" s="156">
        <f>IFNA(VLOOKUP(S1106,'Imported Index'!C:D,2,0),1)</f>
        <v>1</v>
      </c>
      <c r="K1106" s="156"/>
      <c r="L1106" s="156"/>
      <c r="M1106" s="42"/>
      <c r="N1106" s="42"/>
      <c r="O1106" s="157" t="str">
        <f>ifna(VLookup(H1106, SwSh!A:B, 2, 0),"")</f>
        <v/>
      </c>
      <c r="P1106" s="162"/>
      <c r="Q1106" s="157" t="str">
        <f>ifna(VLookup(H1106, PLA!A:C, 3, 0),"")</f>
        <v/>
      </c>
      <c r="R1106" s="157">
        <f>ifna(VLookup(H1106, Sv!A:B, 2, 0),"")</f>
        <v>14</v>
      </c>
      <c r="S1106" s="42" t="str">
        <f t="shared" si="2"/>
        <v>nymble</v>
      </c>
    </row>
    <row r="1107" ht="31.5" customHeight="1">
      <c r="A1107" s="146">
        <v>1106.0</v>
      </c>
      <c r="B1107" s="146">
        <v>2.0</v>
      </c>
      <c r="C1107" s="145">
        <v>11.0</v>
      </c>
      <c r="D1107" s="146">
        <v>15.0</v>
      </c>
      <c r="E1107" s="146">
        <v>3.0</v>
      </c>
      <c r="F1107" s="146">
        <v>3.0</v>
      </c>
      <c r="G1107" s="147" t="str">
        <f>ifna(VLookup(S1107,Shiny!B:C, 2, 0),"")</f>
        <v/>
      </c>
      <c r="H1107" s="175" t="s">
        <v>1115</v>
      </c>
      <c r="I1107" s="164">
        <v>920.0</v>
      </c>
      <c r="J1107" s="151">
        <f>IFNA(VLOOKUP(S1107,'Imported Index'!C:D,2,0),1)</f>
        <v>1</v>
      </c>
      <c r="K1107" s="151"/>
      <c r="L1107" s="151"/>
      <c r="M1107" s="147"/>
      <c r="N1107" s="147"/>
      <c r="O1107" s="148" t="str">
        <f>ifna(VLookup(H1107, SwSh!A:B, 2, 0),"")</f>
        <v/>
      </c>
      <c r="P1107" s="152"/>
      <c r="Q1107" s="148" t="str">
        <f>ifna(VLookup(H1107, PLA!A:C, 3, 0),"")</f>
        <v/>
      </c>
      <c r="R1107" s="148">
        <f>ifna(VLookup(H1107, Sv!A:B, 2, 0),"")</f>
        <v>15</v>
      </c>
      <c r="S1107" s="147" t="str">
        <f t="shared" si="2"/>
        <v>lokix</v>
      </c>
    </row>
    <row r="1108" ht="31.5" customHeight="1">
      <c r="A1108" s="85">
        <v>1107.0</v>
      </c>
      <c r="B1108" s="85">
        <v>2.0</v>
      </c>
      <c r="C1108" s="87">
        <v>11.0</v>
      </c>
      <c r="D1108" s="85">
        <v>16.0</v>
      </c>
      <c r="E1108" s="85">
        <v>3.0</v>
      </c>
      <c r="F1108" s="85">
        <v>4.0</v>
      </c>
      <c r="G1108" s="42" t="str">
        <f>ifna(VLookup(S1108,Shiny!B:C, 2, 0),"")</f>
        <v/>
      </c>
      <c r="H1108" s="176" t="s">
        <v>1116</v>
      </c>
      <c r="I1108" s="167">
        <v>921.0</v>
      </c>
      <c r="J1108" s="156">
        <f>IFNA(VLOOKUP(S1108,'Imported Index'!C:D,2,0),1)</f>
        <v>1</v>
      </c>
      <c r="K1108" s="156"/>
      <c r="L1108" s="156"/>
      <c r="M1108" s="42"/>
      <c r="N1108" s="42"/>
      <c r="O1108" s="157" t="str">
        <f>ifna(VLookup(H1108, SwSh!A:B, 2, 0),"")</f>
        <v/>
      </c>
      <c r="P1108" s="162"/>
      <c r="Q1108" s="157" t="str">
        <f>ifna(VLookup(H1108, PLA!A:C, 3, 0),"")</f>
        <v/>
      </c>
      <c r="R1108" s="157">
        <f>ifna(VLookup(H1108, Sv!A:B, 2, 0),"")</f>
        <v>22</v>
      </c>
      <c r="S1108" s="42" t="str">
        <f t="shared" si="2"/>
        <v>pawmi</v>
      </c>
    </row>
    <row r="1109" ht="31.5" customHeight="1">
      <c r="A1109" s="146">
        <v>1108.0</v>
      </c>
      <c r="B1109" s="146">
        <v>2.0</v>
      </c>
      <c r="C1109" s="145">
        <v>11.0</v>
      </c>
      <c r="D1109" s="146">
        <v>17.0</v>
      </c>
      <c r="E1109" s="146">
        <v>3.0</v>
      </c>
      <c r="F1109" s="146">
        <v>5.0</v>
      </c>
      <c r="G1109" s="147" t="str">
        <f>ifna(VLookup(S1109,Shiny!B:C, 2, 0),"")</f>
        <v/>
      </c>
      <c r="H1109" s="175" t="s">
        <v>1117</v>
      </c>
      <c r="I1109" s="164">
        <v>922.0</v>
      </c>
      <c r="J1109" s="151">
        <f>IFNA(VLOOKUP(S1109,'Imported Index'!C:D,2,0),1)</f>
        <v>1</v>
      </c>
      <c r="K1109" s="151"/>
      <c r="L1109" s="151"/>
      <c r="M1109" s="147"/>
      <c r="N1109" s="147"/>
      <c r="O1109" s="148" t="str">
        <f>ifna(VLookup(H1109, SwSh!A:B, 2, 0),"")</f>
        <v/>
      </c>
      <c r="P1109" s="152"/>
      <c r="Q1109" s="148" t="str">
        <f>ifna(VLookup(H1109, PLA!A:C, 3, 0),"")</f>
        <v/>
      </c>
      <c r="R1109" s="148">
        <f>ifna(VLookup(H1109, Sv!A:B, 2, 0),"")</f>
        <v>23</v>
      </c>
      <c r="S1109" s="147" t="str">
        <f t="shared" si="2"/>
        <v>pawmo</v>
      </c>
    </row>
    <row r="1110" ht="31.5" customHeight="1">
      <c r="A1110" s="85">
        <v>1109.0</v>
      </c>
      <c r="B1110" s="85">
        <v>2.0</v>
      </c>
      <c r="C1110" s="87">
        <v>11.0</v>
      </c>
      <c r="D1110" s="85">
        <v>18.0</v>
      </c>
      <c r="E1110" s="85">
        <v>3.0</v>
      </c>
      <c r="F1110" s="85">
        <v>6.0</v>
      </c>
      <c r="G1110" s="42" t="str">
        <f>ifna(VLookup(S1110,Shiny!B:C, 2, 0),"")</f>
        <v/>
      </c>
      <c r="H1110" s="176" t="s">
        <v>1118</v>
      </c>
      <c r="I1110" s="167">
        <v>923.0</v>
      </c>
      <c r="J1110" s="156">
        <f>IFNA(VLOOKUP(S1110,'Imported Index'!C:D,2,0),1)</f>
        <v>1</v>
      </c>
      <c r="K1110" s="156"/>
      <c r="L1110" s="156"/>
      <c r="M1110" s="42"/>
      <c r="N1110" s="42"/>
      <c r="O1110" s="157" t="str">
        <f>ifna(VLookup(H1110, SwSh!A:B, 2, 0),"")</f>
        <v/>
      </c>
      <c r="P1110" s="162"/>
      <c r="Q1110" s="157" t="str">
        <f>ifna(VLookup(H1110, PLA!A:C, 3, 0),"")</f>
        <v/>
      </c>
      <c r="R1110" s="157">
        <f>ifna(VLookup(H1110, Sv!A:B, 2, 0),"")</f>
        <v>24</v>
      </c>
      <c r="S1110" s="42" t="str">
        <f t="shared" si="2"/>
        <v>pawmot</v>
      </c>
    </row>
    <row r="1111" ht="31.5" customHeight="1">
      <c r="A1111" s="146">
        <v>1110.0</v>
      </c>
      <c r="B1111" s="146">
        <v>2.0</v>
      </c>
      <c r="C1111" s="145">
        <v>11.0</v>
      </c>
      <c r="D1111" s="146">
        <v>19.0</v>
      </c>
      <c r="E1111" s="146">
        <v>4.0</v>
      </c>
      <c r="F1111" s="146">
        <v>1.0</v>
      </c>
      <c r="G1111" s="147" t="str">
        <f>ifna(VLookup(S1111,Shiny!B:C, 2, 0),"")</f>
        <v/>
      </c>
      <c r="H1111" s="175" t="s">
        <v>1119</v>
      </c>
      <c r="I1111" s="164">
        <v>924.0</v>
      </c>
      <c r="J1111" s="151">
        <f>IFNA(VLOOKUP(S1111,'Imported Index'!C:D,2,0),1)</f>
        <v>1</v>
      </c>
      <c r="K1111" s="151"/>
      <c r="L1111" s="151"/>
      <c r="M1111" s="147"/>
      <c r="N1111" s="147"/>
      <c r="O1111" s="148" t="str">
        <f>ifna(VLookup(H1111, SwSh!A:B, 2, 0),"")</f>
        <v/>
      </c>
      <c r="P1111" s="152"/>
      <c r="Q1111" s="148" t="str">
        <f>ifna(VLookup(H1111, PLA!A:C, 3, 0),"")</f>
        <v/>
      </c>
      <c r="R1111" s="148">
        <f>ifna(VLookup(H1111, Sv!A:B, 2, 0),"")</f>
        <v>71</v>
      </c>
      <c r="S1111" s="147" t="str">
        <f t="shared" si="2"/>
        <v>tandemaus</v>
      </c>
    </row>
    <row r="1112" ht="31.5" customHeight="1">
      <c r="A1112" s="85">
        <v>1111.0</v>
      </c>
      <c r="B1112" s="85">
        <v>2.0</v>
      </c>
      <c r="C1112" s="87">
        <v>11.0</v>
      </c>
      <c r="D1112" s="85">
        <v>20.0</v>
      </c>
      <c r="E1112" s="85">
        <v>4.0</v>
      </c>
      <c r="F1112" s="85">
        <v>2.0</v>
      </c>
      <c r="G1112" s="42" t="str">
        <f>ifna(VLookup(S1112,Shiny!B:C, 2, 0),"")</f>
        <v/>
      </c>
      <c r="H1112" s="176" t="s">
        <v>1120</v>
      </c>
      <c r="I1112" s="167">
        <v>925.0</v>
      </c>
      <c r="J1112" s="156">
        <f>IFNA(VLOOKUP(S1112,'Imported Index'!C:D,2,0),1)</f>
        <v>1</v>
      </c>
      <c r="K1112" s="156"/>
      <c r="L1112" s="156" t="s">
        <v>1121</v>
      </c>
      <c r="M1112" s="42"/>
      <c r="N1112" s="42"/>
      <c r="O1112" s="157" t="str">
        <f>ifna(VLookup(H1112, SwSh!A:B, 2, 0),"")</f>
        <v/>
      </c>
      <c r="P1112" s="162"/>
      <c r="Q1112" s="157" t="str">
        <f>ifna(VLookup(H1112, PLA!A:C, 3, 0),"")</f>
        <v/>
      </c>
      <c r="R1112" s="157">
        <f>ifna(VLookup(H1112, Sv!A:B, 2, 0),"")</f>
        <v>72</v>
      </c>
      <c r="S1112" s="42" t="str">
        <f t="shared" si="2"/>
        <v>maushold</v>
      </c>
    </row>
    <row r="1113" ht="31.5" customHeight="1">
      <c r="A1113" s="146">
        <v>1112.0</v>
      </c>
      <c r="B1113" s="146">
        <v>2.0</v>
      </c>
      <c r="C1113" s="145">
        <v>11.0</v>
      </c>
      <c r="D1113" s="146">
        <v>21.0</v>
      </c>
      <c r="E1113" s="146">
        <v>4.0</v>
      </c>
      <c r="F1113" s="146">
        <v>3.0</v>
      </c>
      <c r="G1113" s="147" t="str">
        <f>ifna(VLookup(S1113,Shiny!B:C, 2, 0),"")</f>
        <v/>
      </c>
      <c r="H1113" s="175" t="s">
        <v>1120</v>
      </c>
      <c r="I1113" s="164">
        <v>925.0</v>
      </c>
      <c r="J1113" s="151">
        <f>IFNA(VLOOKUP(S1113,'Imported Index'!C:D,2,0),1)</f>
        <v>1</v>
      </c>
      <c r="K1113" s="151"/>
      <c r="L1113" s="151" t="s">
        <v>1122</v>
      </c>
      <c r="M1113" s="146">
        <v>-1.0</v>
      </c>
      <c r="N1113" s="147"/>
      <c r="O1113" s="148" t="str">
        <f>ifna(VLookup(H1113, SwSh!A:B, 2, 0),"")</f>
        <v/>
      </c>
      <c r="P1113" s="152"/>
      <c r="Q1113" s="148" t="str">
        <f>ifna(VLookup(H1113, PLA!A:C, 3, 0),"")</f>
        <v/>
      </c>
      <c r="R1113" s="148">
        <f>ifna(VLookup(H1113, Sv!A:B, 2, 0),"")</f>
        <v>72</v>
      </c>
      <c r="S1113" s="147" t="str">
        <f t="shared" si="2"/>
        <v>maushold-1</v>
      </c>
    </row>
    <row r="1114" ht="31.5" customHeight="1">
      <c r="A1114" s="85">
        <v>1113.0</v>
      </c>
      <c r="B1114" s="85">
        <v>2.0</v>
      </c>
      <c r="C1114" s="87">
        <v>11.0</v>
      </c>
      <c r="D1114" s="85">
        <v>22.0</v>
      </c>
      <c r="E1114" s="85">
        <v>4.0</v>
      </c>
      <c r="F1114" s="85">
        <v>4.0</v>
      </c>
      <c r="G1114" s="42" t="str">
        <f>ifna(VLookup(S1114,Shiny!B:C, 2, 0),"")</f>
        <v/>
      </c>
      <c r="H1114" s="176" t="s">
        <v>1123</v>
      </c>
      <c r="I1114" s="167">
        <v>926.0</v>
      </c>
      <c r="J1114" s="156">
        <f>IFNA(VLOOKUP(S1114,'Imported Index'!C:D,2,0),1)</f>
        <v>1</v>
      </c>
      <c r="K1114" s="156"/>
      <c r="L1114" s="156"/>
      <c r="M1114" s="42"/>
      <c r="N1114" s="42"/>
      <c r="O1114" s="157" t="str">
        <f>ifna(VLookup(H1114, SwSh!A:B, 2, 0),"")</f>
        <v/>
      </c>
      <c r="P1114" s="162"/>
      <c r="Q1114" s="157" t="str">
        <f>ifna(VLookup(H1114, PLA!A:C, 3, 0),"")</f>
        <v/>
      </c>
      <c r="R1114" s="157">
        <f>ifna(VLookup(H1114, Sv!A:B, 2, 0),"")</f>
        <v>76</v>
      </c>
      <c r="S1114" s="42" t="str">
        <f t="shared" si="2"/>
        <v>fidough</v>
      </c>
    </row>
    <row r="1115" ht="31.5" customHeight="1">
      <c r="A1115" s="146">
        <v>1114.0</v>
      </c>
      <c r="B1115" s="146">
        <v>2.0</v>
      </c>
      <c r="C1115" s="145">
        <v>11.0</v>
      </c>
      <c r="D1115" s="146">
        <v>23.0</v>
      </c>
      <c r="E1115" s="146">
        <v>4.0</v>
      </c>
      <c r="F1115" s="146">
        <v>5.0</v>
      </c>
      <c r="G1115" s="147" t="str">
        <f>ifna(VLookup(S1115,Shiny!B:C, 2, 0),"")</f>
        <v/>
      </c>
      <c r="H1115" s="175" t="s">
        <v>1124</v>
      </c>
      <c r="I1115" s="164">
        <v>927.0</v>
      </c>
      <c r="J1115" s="151">
        <f>IFNA(VLOOKUP(S1115,'Imported Index'!C:D,2,0),1)</f>
        <v>1</v>
      </c>
      <c r="K1115" s="151"/>
      <c r="L1115" s="151"/>
      <c r="M1115" s="147"/>
      <c r="N1115" s="147"/>
      <c r="O1115" s="148" t="str">
        <f>ifna(VLookup(H1115, SwSh!A:B, 2, 0),"")</f>
        <v/>
      </c>
      <c r="P1115" s="152"/>
      <c r="Q1115" s="148" t="str">
        <f>ifna(VLookup(H1115, PLA!A:C, 3, 0),"")</f>
        <v/>
      </c>
      <c r="R1115" s="148">
        <f>ifna(VLookup(H1115, Sv!A:B, 2, 0),"")</f>
        <v>77</v>
      </c>
      <c r="S1115" s="147" t="str">
        <f t="shared" si="2"/>
        <v>dachsbun</v>
      </c>
    </row>
    <row r="1116" ht="31.5" customHeight="1">
      <c r="A1116" s="85">
        <v>1115.0</v>
      </c>
      <c r="B1116" s="85">
        <v>2.0</v>
      </c>
      <c r="C1116" s="87">
        <v>11.0</v>
      </c>
      <c r="D1116" s="85">
        <v>24.0</v>
      </c>
      <c r="E1116" s="85">
        <v>4.0</v>
      </c>
      <c r="F1116" s="85">
        <v>6.0</v>
      </c>
      <c r="G1116" s="42" t="str">
        <f>ifna(VLookup(S1116,Shiny!B:C, 2, 0),"")</f>
        <v/>
      </c>
      <c r="H1116" s="176" t="s">
        <v>1125</v>
      </c>
      <c r="I1116" s="167">
        <v>928.0</v>
      </c>
      <c r="J1116" s="156">
        <f>IFNA(VLOOKUP(S1116,'Imported Index'!C:D,2,0),1)</f>
        <v>1</v>
      </c>
      <c r="K1116" s="156"/>
      <c r="L1116" s="156"/>
      <c r="M1116" s="42"/>
      <c r="N1116" s="42"/>
      <c r="O1116" s="157" t="str">
        <f>ifna(VLookup(H1116, SwSh!A:B, 2, 0),"")</f>
        <v/>
      </c>
      <c r="P1116" s="162"/>
      <c r="Q1116" s="157" t="str">
        <f>ifna(VLookup(H1116, PLA!A:C, 3, 0),"")</f>
        <v/>
      </c>
      <c r="R1116" s="157">
        <f>ifna(VLookup(H1116, Sv!A:B, 2, 0),"")</f>
        <v>84</v>
      </c>
      <c r="S1116" s="42" t="str">
        <f t="shared" si="2"/>
        <v>smoliv</v>
      </c>
    </row>
    <row r="1117" ht="31.5" customHeight="1">
      <c r="A1117" s="146">
        <v>1116.0</v>
      </c>
      <c r="B1117" s="146">
        <v>2.0</v>
      </c>
      <c r="C1117" s="145">
        <v>11.0</v>
      </c>
      <c r="D1117" s="146">
        <v>25.0</v>
      </c>
      <c r="E1117" s="146">
        <v>5.0</v>
      </c>
      <c r="F1117" s="146">
        <v>1.0</v>
      </c>
      <c r="G1117" s="147" t="str">
        <f>ifna(VLookup(S1117,Shiny!B:C, 2, 0),"")</f>
        <v/>
      </c>
      <c r="H1117" s="175" t="s">
        <v>1126</v>
      </c>
      <c r="I1117" s="164">
        <v>929.0</v>
      </c>
      <c r="J1117" s="151">
        <f>IFNA(VLOOKUP(S1117,'Imported Index'!C:D,2,0),1)</f>
        <v>1</v>
      </c>
      <c r="K1117" s="151"/>
      <c r="L1117" s="151"/>
      <c r="M1117" s="147"/>
      <c r="N1117" s="147"/>
      <c r="O1117" s="148" t="str">
        <f>ifna(VLookup(H1117, SwSh!A:B, 2, 0),"")</f>
        <v/>
      </c>
      <c r="P1117" s="152"/>
      <c r="Q1117" s="148" t="str">
        <f>ifna(VLookup(H1117, PLA!A:C, 3, 0),"")</f>
        <v/>
      </c>
      <c r="R1117" s="148">
        <f>ifna(VLookup(H1117, Sv!A:B, 2, 0),"")</f>
        <v>85</v>
      </c>
      <c r="S1117" s="147" t="str">
        <f t="shared" si="2"/>
        <v>dolliv</v>
      </c>
    </row>
    <row r="1118" ht="31.5" customHeight="1">
      <c r="A1118" s="85">
        <v>1117.0</v>
      </c>
      <c r="B1118" s="85">
        <v>2.0</v>
      </c>
      <c r="C1118" s="87">
        <v>11.0</v>
      </c>
      <c r="D1118" s="85">
        <v>26.0</v>
      </c>
      <c r="E1118" s="85">
        <v>5.0</v>
      </c>
      <c r="F1118" s="85">
        <v>2.0</v>
      </c>
      <c r="G1118" s="42" t="str">
        <f>ifna(VLookup(S1118,Shiny!B:C, 2, 0),"")</f>
        <v/>
      </c>
      <c r="H1118" s="176" t="s">
        <v>1127</v>
      </c>
      <c r="I1118" s="167">
        <v>930.0</v>
      </c>
      <c r="J1118" s="156">
        <f>IFNA(VLOOKUP(S1118,'Imported Index'!C:D,2,0),1)</f>
        <v>1</v>
      </c>
      <c r="K1118" s="156"/>
      <c r="L1118" s="156"/>
      <c r="M1118" s="42"/>
      <c r="N1118" s="42"/>
      <c r="O1118" s="157" t="str">
        <f>ifna(VLookup(H1118, SwSh!A:B, 2, 0),"")</f>
        <v/>
      </c>
      <c r="P1118" s="162"/>
      <c r="Q1118" s="157" t="str">
        <f>ifna(VLookup(H1118, PLA!A:C, 3, 0),"")</f>
        <v/>
      </c>
      <c r="R1118" s="157">
        <f>ifna(VLookup(H1118, Sv!A:B, 2, 0),"")</f>
        <v>86</v>
      </c>
      <c r="S1118" s="42" t="str">
        <f t="shared" si="2"/>
        <v>arboliva</v>
      </c>
    </row>
    <row r="1119" ht="31.5" customHeight="1">
      <c r="A1119" s="146">
        <v>1118.0</v>
      </c>
      <c r="B1119" s="146">
        <v>2.0</v>
      </c>
      <c r="C1119" s="145">
        <v>11.0</v>
      </c>
      <c r="D1119" s="146">
        <v>27.0</v>
      </c>
      <c r="E1119" s="146">
        <v>5.0</v>
      </c>
      <c r="F1119" s="146">
        <v>3.0</v>
      </c>
      <c r="G1119" s="147" t="str">
        <f>ifna(VLookup(S1119,Shiny!B:C, 2, 0),"")</f>
        <v/>
      </c>
      <c r="H1119" s="175" t="s">
        <v>1128</v>
      </c>
      <c r="I1119" s="164">
        <v>931.0</v>
      </c>
      <c r="J1119" s="151">
        <f>IFNA(VLOOKUP(S1119,'Imported Index'!C:D,2,0),1)</f>
        <v>1</v>
      </c>
      <c r="K1119" s="151"/>
      <c r="L1119" s="151" t="s">
        <v>1129</v>
      </c>
      <c r="M1119" s="147"/>
      <c r="N1119" s="147"/>
      <c r="O1119" s="148" t="str">
        <f>ifna(VLookup(H1119, SwSh!A:B, 2, 0),"")</f>
        <v/>
      </c>
      <c r="P1119" s="152"/>
      <c r="Q1119" s="148" t="str">
        <f>ifna(VLookup(H1119, PLA!A:C, 3, 0),"")</f>
        <v/>
      </c>
      <c r="R1119" s="148">
        <f>ifna(VLookup(H1119, Sv!A:B, 2, 0),"")</f>
        <v>113</v>
      </c>
      <c r="S1119" s="147" t="str">
        <f t="shared" si="2"/>
        <v>squawkabilly</v>
      </c>
    </row>
    <row r="1120" ht="31.5" customHeight="1">
      <c r="A1120" s="85">
        <v>1119.0</v>
      </c>
      <c r="B1120" s="85">
        <v>2.0</v>
      </c>
      <c r="C1120" s="87">
        <v>11.0</v>
      </c>
      <c r="D1120" s="85">
        <v>28.0</v>
      </c>
      <c r="E1120" s="85">
        <v>5.0</v>
      </c>
      <c r="F1120" s="85">
        <v>4.0</v>
      </c>
      <c r="G1120" s="42" t="str">
        <f>ifna(VLookup(S1120,Shiny!B:C, 2, 0),"")</f>
        <v/>
      </c>
      <c r="H1120" s="176" t="s">
        <v>1128</v>
      </c>
      <c r="I1120" s="167">
        <v>931.0</v>
      </c>
      <c r="J1120" s="156">
        <f>IFNA(VLOOKUP(S1120,'Imported Index'!C:D,2,0),1)</f>
        <v>1</v>
      </c>
      <c r="K1120" s="156"/>
      <c r="L1120" s="156" t="s">
        <v>1130</v>
      </c>
      <c r="M1120" s="85">
        <v>-1.0</v>
      </c>
      <c r="N1120" s="42"/>
      <c r="O1120" s="157" t="str">
        <f>ifna(VLookup(H1120, SwSh!A:B, 2, 0),"")</f>
        <v/>
      </c>
      <c r="P1120" s="162"/>
      <c r="Q1120" s="157" t="str">
        <f>ifna(VLookup(H1120, PLA!A:C, 3, 0),"")</f>
        <v/>
      </c>
      <c r="R1120" s="157">
        <f>ifna(VLookup(H1120, Sv!A:B, 2, 0),"")</f>
        <v>113</v>
      </c>
      <c r="S1120" s="42" t="str">
        <f t="shared" si="2"/>
        <v>squawkabilly-1</v>
      </c>
    </row>
    <row r="1121" ht="31.5" customHeight="1">
      <c r="A1121" s="146">
        <v>1120.0</v>
      </c>
      <c r="B1121" s="146">
        <v>2.0</v>
      </c>
      <c r="C1121" s="145">
        <v>11.0</v>
      </c>
      <c r="D1121" s="146">
        <v>29.0</v>
      </c>
      <c r="E1121" s="146">
        <v>5.0</v>
      </c>
      <c r="F1121" s="146">
        <v>5.0</v>
      </c>
      <c r="G1121" s="147" t="str">
        <f>ifna(VLookup(S1121,Shiny!B:C, 2, 0),"")</f>
        <v/>
      </c>
      <c r="H1121" s="175" t="s">
        <v>1128</v>
      </c>
      <c r="I1121" s="164">
        <v>931.0</v>
      </c>
      <c r="J1121" s="151">
        <f>IFNA(VLOOKUP(S1121,'Imported Index'!C:D,2,0),1)</f>
        <v>1</v>
      </c>
      <c r="K1121" s="151"/>
      <c r="L1121" s="177" t="s">
        <v>1131</v>
      </c>
      <c r="M1121" s="146">
        <v>-2.0</v>
      </c>
      <c r="N1121" s="147"/>
      <c r="O1121" s="148" t="str">
        <f>ifna(VLookup(H1121, SwSh!A:B, 2, 0),"")</f>
        <v/>
      </c>
      <c r="P1121" s="152"/>
      <c r="Q1121" s="148" t="str">
        <f>ifna(VLookup(H1121, PLA!A:C, 3, 0),"")</f>
        <v/>
      </c>
      <c r="R1121" s="148">
        <f>ifna(VLookup(H1121, Sv!A:B, 2, 0),"")</f>
        <v>113</v>
      </c>
      <c r="S1121" s="147" t="str">
        <f t="shared" si="2"/>
        <v>squawkabilly-2</v>
      </c>
    </row>
    <row r="1122" ht="31.5" customHeight="1">
      <c r="A1122" s="85">
        <v>1121.0</v>
      </c>
      <c r="B1122" s="85">
        <v>2.0</v>
      </c>
      <c r="C1122" s="87">
        <v>11.0</v>
      </c>
      <c r="D1122" s="85">
        <v>30.0</v>
      </c>
      <c r="E1122" s="85">
        <v>5.0</v>
      </c>
      <c r="F1122" s="85">
        <v>6.0</v>
      </c>
      <c r="G1122" s="42" t="str">
        <f>ifna(VLookup(S1122,Shiny!B:C, 2, 0),"")</f>
        <v/>
      </c>
      <c r="H1122" s="176" t="s">
        <v>1128</v>
      </c>
      <c r="I1122" s="167">
        <v>931.0</v>
      </c>
      <c r="J1122" s="156">
        <f>IFNA(VLOOKUP(S1122,'Imported Index'!C:D,2,0),1)</f>
        <v>1</v>
      </c>
      <c r="K1122" s="156"/>
      <c r="L1122" s="45" t="s">
        <v>1132</v>
      </c>
      <c r="M1122" s="85">
        <v>-3.0</v>
      </c>
      <c r="N1122" s="42"/>
      <c r="O1122" s="157" t="str">
        <f>ifna(VLookup(H1122, SwSh!A:B, 2, 0),"")</f>
        <v/>
      </c>
      <c r="P1122" s="162"/>
      <c r="Q1122" s="157" t="str">
        <f>ifna(VLookup(H1122, PLA!A:C, 3, 0),"")</f>
        <v/>
      </c>
      <c r="R1122" s="157">
        <f>ifna(VLookup(H1122, Sv!A:B, 2, 0),"")</f>
        <v>113</v>
      </c>
      <c r="S1122" s="42" t="str">
        <f t="shared" si="2"/>
        <v>squawkabilly-3</v>
      </c>
    </row>
    <row r="1123" ht="31.5" customHeight="1">
      <c r="A1123" s="146">
        <v>1122.0</v>
      </c>
      <c r="B1123" s="146">
        <v>2.0</v>
      </c>
      <c r="C1123" s="145">
        <v>12.0</v>
      </c>
      <c r="D1123" s="146">
        <v>1.0</v>
      </c>
      <c r="E1123" s="146">
        <v>1.0</v>
      </c>
      <c r="F1123" s="146">
        <v>1.0</v>
      </c>
      <c r="G1123" s="147" t="str">
        <f>ifna(VLookup(S1123,Shiny!B:C, 2, 0),"")</f>
        <v/>
      </c>
      <c r="H1123" s="175" t="s">
        <v>1133</v>
      </c>
      <c r="I1123" s="164">
        <v>932.0</v>
      </c>
      <c r="J1123" s="151">
        <f>IFNA(VLOOKUP(S1123,'Imported Index'!C:D,2,0),1)</f>
        <v>1</v>
      </c>
      <c r="K1123" s="151"/>
      <c r="L1123" s="151"/>
      <c r="M1123" s="147"/>
      <c r="N1123" s="147"/>
      <c r="O1123" s="148" t="str">
        <f>ifna(VLookup(H1123, SwSh!A:B, 2, 0),"")</f>
        <v/>
      </c>
      <c r="P1123" s="152"/>
      <c r="Q1123" s="148" t="str">
        <f>ifna(VLookup(H1123, PLA!A:C, 3, 0),"")</f>
        <v/>
      </c>
      <c r="R1123" s="148">
        <f>ifna(VLookup(H1123, Sv!A:B, 2, 0),"")</f>
        <v>129</v>
      </c>
      <c r="S1123" s="147" t="str">
        <f t="shared" si="2"/>
        <v>nacli</v>
      </c>
    </row>
    <row r="1124" ht="31.5" customHeight="1">
      <c r="A1124" s="85">
        <v>1123.0</v>
      </c>
      <c r="B1124" s="85">
        <v>2.0</v>
      </c>
      <c r="C1124" s="87">
        <v>12.0</v>
      </c>
      <c r="D1124" s="85">
        <v>2.0</v>
      </c>
      <c r="E1124" s="85">
        <v>1.0</v>
      </c>
      <c r="F1124" s="85">
        <v>2.0</v>
      </c>
      <c r="G1124" s="42" t="str">
        <f>ifna(VLookup(S1124,Shiny!B:C, 2, 0),"")</f>
        <v/>
      </c>
      <c r="H1124" s="176" t="s">
        <v>1134</v>
      </c>
      <c r="I1124" s="167">
        <v>933.0</v>
      </c>
      <c r="J1124" s="156">
        <f>IFNA(VLOOKUP(S1124,'Imported Index'!C:D,2,0),1)</f>
        <v>1</v>
      </c>
      <c r="K1124" s="156"/>
      <c r="L1124" s="156"/>
      <c r="M1124" s="42"/>
      <c r="N1124" s="42"/>
      <c r="O1124" s="157" t="str">
        <f>ifna(VLookup(H1124, SwSh!A:B, 2, 0),"")</f>
        <v/>
      </c>
      <c r="P1124" s="162"/>
      <c r="Q1124" s="157" t="str">
        <f>ifna(VLookup(H1124, PLA!A:C, 3, 0),"")</f>
        <v/>
      </c>
      <c r="R1124" s="157">
        <f>ifna(VLookup(H1124, Sv!A:B, 2, 0),"")</f>
        <v>130</v>
      </c>
      <c r="S1124" s="42" t="str">
        <f t="shared" si="2"/>
        <v>naclstack</v>
      </c>
    </row>
    <row r="1125" ht="31.5" customHeight="1">
      <c r="A1125" s="146">
        <v>1124.0</v>
      </c>
      <c r="B1125" s="146">
        <v>2.0</v>
      </c>
      <c r="C1125" s="145">
        <v>12.0</v>
      </c>
      <c r="D1125" s="146">
        <v>3.0</v>
      </c>
      <c r="E1125" s="146">
        <v>1.0</v>
      </c>
      <c r="F1125" s="146">
        <v>3.0</v>
      </c>
      <c r="G1125" s="147" t="str">
        <f>ifna(VLookup(S1125,Shiny!B:C, 2, 0),"")</f>
        <v/>
      </c>
      <c r="H1125" s="175" t="s">
        <v>1135</v>
      </c>
      <c r="I1125" s="164">
        <v>934.0</v>
      </c>
      <c r="J1125" s="151">
        <f>IFNA(VLOOKUP(S1125,'Imported Index'!C:D,2,0),1)</f>
        <v>1</v>
      </c>
      <c r="K1125" s="151"/>
      <c r="L1125" s="151"/>
      <c r="M1125" s="147"/>
      <c r="N1125" s="147"/>
      <c r="O1125" s="148" t="str">
        <f>ifna(VLookup(H1125, SwSh!A:B, 2, 0),"")</f>
        <v/>
      </c>
      <c r="P1125" s="152"/>
      <c r="Q1125" s="148" t="str">
        <f>ifna(VLookup(H1125, PLA!A:C, 3, 0),"")</f>
        <v/>
      </c>
      <c r="R1125" s="148">
        <f>ifna(VLookup(H1125, Sv!A:B, 2, 0),"")</f>
        <v>131</v>
      </c>
      <c r="S1125" s="147" t="str">
        <f t="shared" si="2"/>
        <v>garganacl</v>
      </c>
    </row>
    <row r="1126" ht="31.5" customHeight="1">
      <c r="A1126" s="85">
        <v>1125.0</v>
      </c>
      <c r="B1126" s="85">
        <v>2.0</v>
      </c>
      <c r="C1126" s="87">
        <v>12.0</v>
      </c>
      <c r="D1126" s="85">
        <v>4.0</v>
      </c>
      <c r="E1126" s="85">
        <v>1.0</v>
      </c>
      <c r="F1126" s="85">
        <v>4.0</v>
      </c>
      <c r="G1126" s="42" t="str">
        <f>ifna(VLookup(S1126,Shiny!B:C, 2, 0),"")</f>
        <v/>
      </c>
      <c r="H1126" s="176" t="s">
        <v>1136</v>
      </c>
      <c r="I1126" s="167">
        <v>935.0</v>
      </c>
      <c r="J1126" s="156">
        <f>IFNA(VLOOKUP(S1126,'Imported Index'!C:D,2,0),1)</f>
        <v>1</v>
      </c>
      <c r="K1126" s="156"/>
      <c r="L1126" s="156"/>
      <c r="M1126" s="42"/>
      <c r="N1126" s="42"/>
      <c r="O1126" s="157" t="str">
        <f>ifna(VLookup(H1126, SwSh!A:B, 2, 0),"")</f>
        <v/>
      </c>
      <c r="P1126" s="162"/>
      <c r="Q1126" s="157" t="str">
        <f>ifna(VLookup(H1126, PLA!A:C, 3, 0),"")</f>
        <v/>
      </c>
      <c r="R1126" s="157">
        <f>ifna(VLookup(H1126, Sv!A:B, 2, 0),"")</f>
        <v>165</v>
      </c>
      <c r="S1126" s="42" t="str">
        <f t="shared" si="2"/>
        <v>charcadet</v>
      </c>
    </row>
    <row r="1127" ht="31.5" customHeight="1">
      <c r="A1127" s="146">
        <v>1126.0</v>
      </c>
      <c r="B1127" s="146">
        <v>2.0</v>
      </c>
      <c r="C1127" s="145">
        <v>12.0</v>
      </c>
      <c r="D1127" s="146">
        <v>5.0</v>
      </c>
      <c r="E1127" s="146">
        <v>1.0</v>
      </c>
      <c r="F1127" s="146">
        <v>5.0</v>
      </c>
      <c r="G1127" s="147" t="str">
        <f>ifna(VLookup(S1127,Shiny!B:C, 2, 0),"")</f>
        <v/>
      </c>
      <c r="H1127" s="175" t="s">
        <v>1137</v>
      </c>
      <c r="I1127" s="164">
        <v>936.0</v>
      </c>
      <c r="J1127" s="151">
        <f>IFNA(VLOOKUP(S1127,'Imported Index'!C:D,2,0),1)</f>
        <v>1</v>
      </c>
      <c r="K1127" s="151"/>
      <c r="L1127" s="151"/>
      <c r="M1127" s="147"/>
      <c r="N1127" s="147"/>
      <c r="O1127" s="148" t="str">
        <f>ifna(VLookup(H1127, SwSh!A:B, 2, 0),"")</f>
        <v/>
      </c>
      <c r="P1127" s="152"/>
      <c r="Q1127" s="148" t="str">
        <f>ifna(VLookup(H1127, PLA!A:C, 3, 0),"")</f>
        <v/>
      </c>
      <c r="R1127" s="148">
        <f>ifna(VLookup(H1127, Sv!A:B, 2, 0),"")</f>
        <v>166</v>
      </c>
      <c r="S1127" s="147" t="str">
        <f t="shared" si="2"/>
        <v>armarouge</v>
      </c>
    </row>
    <row r="1128" ht="31.5" customHeight="1">
      <c r="A1128" s="85">
        <v>1127.0</v>
      </c>
      <c r="B1128" s="85">
        <v>2.0</v>
      </c>
      <c r="C1128" s="87">
        <v>12.0</v>
      </c>
      <c r="D1128" s="85">
        <v>6.0</v>
      </c>
      <c r="E1128" s="85">
        <v>1.0</v>
      </c>
      <c r="F1128" s="85">
        <v>6.0</v>
      </c>
      <c r="G1128" s="42" t="str">
        <f>ifna(VLookup(S1128,Shiny!B:C, 2, 0),"")</f>
        <v/>
      </c>
      <c r="H1128" s="176" t="s">
        <v>1138</v>
      </c>
      <c r="I1128" s="167">
        <v>937.0</v>
      </c>
      <c r="J1128" s="156">
        <f>IFNA(VLOOKUP(S1128,'Imported Index'!C:D,2,0),1)</f>
        <v>1</v>
      </c>
      <c r="K1128" s="156"/>
      <c r="L1128" s="156"/>
      <c r="M1128" s="42"/>
      <c r="N1128" s="42"/>
      <c r="O1128" s="157" t="str">
        <f>ifna(VLookup(H1128, SwSh!A:B, 2, 0),"")</f>
        <v/>
      </c>
      <c r="P1128" s="162"/>
      <c r="Q1128" s="157" t="str">
        <f>ifna(VLookup(H1128, PLA!A:C, 3, 0),"")</f>
        <v/>
      </c>
      <c r="R1128" s="157">
        <f>ifna(VLookup(H1128, Sv!A:B, 2, 0),"")</f>
        <v>167</v>
      </c>
      <c r="S1128" s="42" t="str">
        <f t="shared" si="2"/>
        <v>ceruledge</v>
      </c>
    </row>
    <row r="1129" ht="31.5" customHeight="1">
      <c r="A1129" s="146">
        <v>1128.0</v>
      </c>
      <c r="B1129" s="146">
        <v>2.0</v>
      </c>
      <c r="C1129" s="145">
        <v>12.0</v>
      </c>
      <c r="D1129" s="146">
        <v>7.0</v>
      </c>
      <c r="E1129" s="146">
        <v>2.0</v>
      </c>
      <c r="F1129" s="146">
        <v>1.0</v>
      </c>
      <c r="G1129" s="147" t="str">
        <f>ifna(VLookup(S1129,Shiny!B:C, 2, 0),"")</f>
        <v/>
      </c>
      <c r="H1129" s="175" t="s">
        <v>1139</v>
      </c>
      <c r="I1129" s="164">
        <v>938.0</v>
      </c>
      <c r="J1129" s="151">
        <f>IFNA(VLOOKUP(S1129,'Imported Index'!C:D,2,0),1)</f>
        <v>1</v>
      </c>
      <c r="K1129" s="151"/>
      <c r="L1129" s="151"/>
      <c r="M1129" s="147"/>
      <c r="N1129" s="147"/>
      <c r="O1129" s="148" t="str">
        <f>ifna(VLookup(H1129, SwSh!A:B, 2, 0),"")</f>
        <v/>
      </c>
      <c r="P1129" s="152"/>
      <c r="Q1129" s="148" t="str">
        <f>ifna(VLookup(H1129, PLA!A:C, 3, 0),"")</f>
        <v/>
      </c>
      <c r="R1129" s="148">
        <f>ifna(VLookup(H1129, Sv!A:B, 2, 0),"")</f>
        <v>170</v>
      </c>
      <c r="S1129" s="147" t="str">
        <f t="shared" si="2"/>
        <v>tadbulb</v>
      </c>
    </row>
    <row r="1130" ht="31.5" customHeight="1">
      <c r="A1130" s="85">
        <v>1129.0</v>
      </c>
      <c r="B1130" s="85">
        <v>2.0</v>
      </c>
      <c r="C1130" s="87">
        <v>12.0</v>
      </c>
      <c r="D1130" s="85">
        <v>8.0</v>
      </c>
      <c r="E1130" s="85">
        <v>2.0</v>
      </c>
      <c r="F1130" s="85">
        <v>2.0</v>
      </c>
      <c r="G1130" s="42" t="str">
        <f>ifna(VLookup(S1130,Shiny!B:C, 2, 0),"")</f>
        <v/>
      </c>
      <c r="H1130" s="176" t="s">
        <v>1140</v>
      </c>
      <c r="I1130" s="167">
        <v>939.0</v>
      </c>
      <c r="J1130" s="156">
        <f>IFNA(VLOOKUP(S1130,'Imported Index'!C:D,2,0),1)</f>
        <v>1</v>
      </c>
      <c r="K1130" s="156"/>
      <c r="L1130" s="156"/>
      <c r="M1130" s="42"/>
      <c r="N1130" s="42"/>
      <c r="O1130" s="157" t="str">
        <f>ifna(VLookup(H1130, SwSh!A:B, 2, 0),"")</f>
        <v/>
      </c>
      <c r="P1130" s="162"/>
      <c r="Q1130" s="157" t="str">
        <f>ifna(VLookup(H1130, PLA!A:C, 3, 0),"")</f>
        <v/>
      </c>
      <c r="R1130" s="157">
        <f>ifna(VLookup(H1130, Sv!A:B, 2, 0),"")</f>
        <v>171</v>
      </c>
      <c r="S1130" s="42" t="str">
        <f t="shared" si="2"/>
        <v>bellibolt</v>
      </c>
    </row>
    <row r="1131" ht="31.5" customHeight="1">
      <c r="A1131" s="146">
        <v>1130.0</v>
      </c>
      <c r="B1131" s="146">
        <v>2.0</v>
      </c>
      <c r="C1131" s="145">
        <v>12.0</v>
      </c>
      <c r="D1131" s="146">
        <v>9.0</v>
      </c>
      <c r="E1131" s="146">
        <v>2.0</v>
      </c>
      <c r="F1131" s="146">
        <v>3.0</v>
      </c>
      <c r="G1131" s="147" t="str">
        <f>ifna(VLookup(S1131,Shiny!B:C, 2, 0),"")</f>
        <v/>
      </c>
      <c r="H1131" s="175" t="s">
        <v>1141</v>
      </c>
      <c r="I1131" s="164">
        <v>940.0</v>
      </c>
      <c r="J1131" s="151">
        <f>IFNA(VLOOKUP(S1131,'Imported Index'!C:D,2,0),1)</f>
        <v>1</v>
      </c>
      <c r="K1131" s="151"/>
      <c r="L1131" s="151"/>
      <c r="M1131" s="147"/>
      <c r="N1131" s="147"/>
      <c r="O1131" s="148" t="str">
        <f>ifna(VLookup(H1131, SwSh!A:B, 2, 0),"")</f>
        <v/>
      </c>
      <c r="P1131" s="152"/>
      <c r="Q1131" s="148" t="str">
        <f>ifna(VLookup(H1131, PLA!A:C, 3, 0),"")</f>
        <v/>
      </c>
      <c r="R1131" s="148">
        <f>ifna(VLookup(H1131, Sv!A:B, 2, 0),"")</f>
        <v>177</v>
      </c>
      <c r="S1131" s="147" t="str">
        <f t="shared" si="2"/>
        <v>wattrel</v>
      </c>
    </row>
    <row r="1132" ht="31.5" customHeight="1">
      <c r="A1132" s="85">
        <v>1131.0</v>
      </c>
      <c r="B1132" s="85">
        <v>2.0</v>
      </c>
      <c r="C1132" s="87">
        <v>12.0</v>
      </c>
      <c r="D1132" s="85">
        <v>10.0</v>
      </c>
      <c r="E1132" s="85">
        <v>2.0</v>
      </c>
      <c r="F1132" s="85">
        <v>4.0</v>
      </c>
      <c r="G1132" s="42" t="str">
        <f>ifna(VLookup(S1132,Shiny!B:C, 2, 0),"")</f>
        <v/>
      </c>
      <c r="H1132" s="176" t="s">
        <v>1142</v>
      </c>
      <c r="I1132" s="167">
        <v>941.0</v>
      </c>
      <c r="J1132" s="156">
        <f>IFNA(VLOOKUP(S1132,'Imported Index'!C:D,2,0),1)</f>
        <v>1</v>
      </c>
      <c r="K1132" s="156"/>
      <c r="L1132" s="156"/>
      <c r="M1132" s="42"/>
      <c r="N1132" s="42"/>
      <c r="O1132" s="157" t="str">
        <f>ifna(VLookup(H1132, SwSh!A:B, 2, 0),"")</f>
        <v/>
      </c>
      <c r="P1132" s="162"/>
      <c r="Q1132" s="157" t="str">
        <f>ifna(VLookup(H1132, PLA!A:C, 3, 0),"")</f>
        <v/>
      </c>
      <c r="R1132" s="157">
        <f>ifna(VLookup(H1132, Sv!A:B, 2, 0),"")</f>
        <v>178</v>
      </c>
      <c r="S1132" s="42" t="str">
        <f t="shared" si="2"/>
        <v>kilowattrel</v>
      </c>
    </row>
    <row r="1133" ht="31.5" customHeight="1">
      <c r="A1133" s="146">
        <v>1132.0</v>
      </c>
      <c r="B1133" s="146">
        <v>2.0</v>
      </c>
      <c r="C1133" s="145">
        <v>12.0</v>
      </c>
      <c r="D1133" s="146">
        <v>11.0</v>
      </c>
      <c r="E1133" s="146">
        <v>2.0</v>
      </c>
      <c r="F1133" s="146">
        <v>5.0</v>
      </c>
      <c r="G1133" s="147" t="str">
        <f>ifna(VLookup(S1133,Shiny!B:C, 2, 0),"")</f>
        <v/>
      </c>
      <c r="H1133" s="175" t="s">
        <v>1143</v>
      </c>
      <c r="I1133" s="164">
        <v>942.0</v>
      </c>
      <c r="J1133" s="151">
        <f>IFNA(VLOOKUP(S1133,'Imported Index'!C:D,2,0),1)</f>
        <v>1</v>
      </c>
      <c r="K1133" s="151"/>
      <c r="L1133" s="151"/>
      <c r="M1133" s="147"/>
      <c r="N1133" s="147"/>
      <c r="O1133" s="148" t="str">
        <f>ifna(VLookup(H1133, SwSh!A:B, 2, 0),"")</f>
        <v/>
      </c>
      <c r="P1133" s="152"/>
      <c r="Q1133" s="148" t="str">
        <f>ifna(VLookup(H1133, PLA!A:C, 3, 0),"")</f>
        <v/>
      </c>
      <c r="R1133" s="148">
        <f>ifna(VLookup(H1133, Sv!A:B, 2, 0),"")</f>
        <v>196</v>
      </c>
      <c r="S1133" s="147" t="str">
        <f t="shared" si="2"/>
        <v>maschiff</v>
      </c>
    </row>
    <row r="1134" ht="31.5" customHeight="1">
      <c r="A1134" s="85">
        <v>1133.0</v>
      </c>
      <c r="B1134" s="85">
        <v>2.0</v>
      </c>
      <c r="C1134" s="87">
        <v>12.0</v>
      </c>
      <c r="D1134" s="85">
        <v>12.0</v>
      </c>
      <c r="E1134" s="85">
        <v>2.0</v>
      </c>
      <c r="F1134" s="85">
        <v>6.0</v>
      </c>
      <c r="G1134" s="42" t="str">
        <f>ifna(VLookup(S1134,Shiny!B:C, 2, 0),"")</f>
        <v/>
      </c>
      <c r="H1134" s="176" t="s">
        <v>1144</v>
      </c>
      <c r="I1134" s="167">
        <v>943.0</v>
      </c>
      <c r="J1134" s="156">
        <f>IFNA(VLOOKUP(S1134,'Imported Index'!C:D,2,0),1)</f>
        <v>1</v>
      </c>
      <c r="K1134" s="156"/>
      <c r="L1134" s="156"/>
      <c r="M1134" s="42"/>
      <c r="N1134" s="42"/>
      <c r="O1134" s="157" t="str">
        <f>ifna(VLookup(H1134, SwSh!A:B, 2, 0),"")</f>
        <v/>
      </c>
      <c r="P1134" s="162"/>
      <c r="Q1134" s="157" t="str">
        <f>ifna(VLookup(H1134, PLA!A:C, 3, 0),"")</f>
        <v/>
      </c>
      <c r="R1134" s="157">
        <f>ifna(VLookup(H1134, Sv!A:B, 2, 0),"")</f>
        <v>197</v>
      </c>
      <c r="S1134" s="42" t="str">
        <f t="shared" si="2"/>
        <v>mabosstiff</v>
      </c>
    </row>
    <row r="1135" ht="31.5" customHeight="1">
      <c r="A1135" s="146">
        <v>1134.0</v>
      </c>
      <c r="B1135" s="146">
        <v>2.0</v>
      </c>
      <c r="C1135" s="145">
        <v>12.0</v>
      </c>
      <c r="D1135" s="146">
        <v>13.0</v>
      </c>
      <c r="E1135" s="146">
        <v>3.0</v>
      </c>
      <c r="F1135" s="146">
        <v>1.0</v>
      </c>
      <c r="G1135" s="147" t="str">
        <f>ifna(VLookup(S1135,Shiny!B:C, 2, 0),"")</f>
        <v/>
      </c>
      <c r="H1135" s="175" t="s">
        <v>1145</v>
      </c>
      <c r="I1135" s="164">
        <v>944.0</v>
      </c>
      <c r="J1135" s="151">
        <f>IFNA(VLOOKUP(S1135,'Imported Index'!C:D,2,0),1)</f>
        <v>1</v>
      </c>
      <c r="K1135" s="151"/>
      <c r="L1135" s="151"/>
      <c r="M1135" s="147"/>
      <c r="N1135" s="147"/>
      <c r="O1135" s="148" t="str">
        <f>ifna(VLookup(H1135, SwSh!A:B, 2, 0),"")</f>
        <v/>
      </c>
      <c r="P1135" s="152"/>
      <c r="Q1135" s="148" t="str">
        <f>ifna(VLookup(H1135, PLA!A:C, 3, 0),"")</f>
        <v/>
      </c>
      <c r="R1135" s="148">
        <f>ifna(VLookup(H1135, Sv!A:B, 2, 0),"")</f>
        <v>202</v>
      </c>
      <c r="S1135" s="147" t="str">
        <f t="shared" si="2"/>
        <v>shroodle</v>
      </c>
    </row>
    <row r="1136" ht="31.5" customHeight="1">
      <c r="A1136" s="85">
        <v>1135.0</v>
      </c>
      <c r="B1136" s="85">
        <v>2.0</v>
      </c>
      <c r="C1136" s="87">
        <v>12.0</v>
      </c>
      <c r="D1136" s="85">
        <v>14.0</v>
      </c>
      <c r="E1136" s="85">
        <v>3.0</v>
      </c>
      <c r="F1136" s="85">
        <v>2.0</v>
      </c>
      <c r="G1136" s="42" t="str">
        <f>ifna(VLookup(S1136,Shiny!B:C, 2, 0),"")</f>
        <v/>
      </c>
      <c r="H1136" s="176" t="s">
        <v>1146</v>
      </c>
      <c r="I1136" s="167">
        <v>945.0</v>
      </c>
      <c r="J1136" s="156">
        <f>IFNA(VLOOKUP(S1136,'Imported Index'!C:D,2,0),1)</f>
        <v>1</v>
      </c>
      <c r="K1136" s="156"/>
      <c r="L1136" s="156"/>
      <c r="M1136" s="42"/>
      <c r="N1136" s="42"/>
      <c r="O1136" s="157" t="str">
        <f>ifna(VLookup(H1136, SwSh!A:B, 2, 0),"")</f>
        <v/>
      </c>
      <c r="P1136" s="162"/>
      <c r="Q1136" s="157" t="str">
        <f>ifna(VLookup(H1136, PLA!A:C, 3, 0),"")</f>
        <v/>
      </c>
      <c r="R1136" s="157">
        <f>ifna(VLookup(H1136, Sv!A:B, 2, 0),"")</f>
        <v>203</v>
      </c>
      <c r="S1136" s="42" t="str">
        <f t="shared" si="2"/>
        <v>grafaiai</v>
      </c>
    </row>
    <row r="1137" ht="31.5" customHeight="1">
      <c r="A1137" s="146">
        <v>1136.0</v>
      </c>
      <c r="B1137" s="146">
        <v>2.0</v>
      </c>
      <c r="C1137" s="145">
        <v>12.0</v>
      </c>
      <c r="D1137" s="146">
        <v>15.0</v>
      </c>
      <c r="E1137" s="146">
        <v>3.0</v>
      </c>
      <c r="F1137" s="146">
        <v>3.0</v>
      </c>
      <c r="G1137" s="147" t="str">
        <f>ifna(VLookup(S1137,Shiny!B:C, 2, 0),"")</f>
        <v/>
      </c>
      <c r="H1137" s="175" t="s">
        <v>1147</v>
      </c>
      <c r="I1137" s="164">
        <v>946.0</v>
      </c>
      <c r="J1137" s="151">
        <f>IFNA(VLOOKUP(S1137,'Imported Index'!C:D,2,0),1)</f>
        <v>1</v>
      </c>
      <c r="K1137" s="151"/>
      <c r="L1137" s="151"/>
      <c r="M1137" s="147"/>
      <c r="N1137" s="147"/>
      <c r="O1137" s="148" t="str">
        <f>ifna(VLookup(H1137, SwSh!A:B, 2, 0),"")</f>
        <v/>
      </c>
      <c r="P1137" s="152"/>
      <c r="Q1137" s="148" t="str">
        <f>ifna(VLookup(H1137, PLA!A:C, 3, 0),"")</f>
        <v/>
      </c>
      <c r="R1137" s="148">
        <f>ifna(VLookup(H1137, Sv!A:B, 2, 0),"")</f>
        <v>242</v>
      </c>
      <c r="S1137" s="147" t="str">
        <f t="shared" si="2"/>
        <v>bramblin</v>
      </c>
    </row>
    <row r="1138" ht="31.5" customHeight="1">
      <c r="A1138" s="85">
        <v>1137.0</v>
      </c>
      <c r="B1138" s="85">
        <v>2.0</v>
      </c>
      <c r="C1138" s="87">
        <v>12.0</v>
      </c>
      <c r="D1138" s="85">
        <v>16.0</v>
      </c>
      <c r="E1138" s="85">
        <v>3.0</v>
      </c>
      <c r="F1138" s="85">
        <v>4.0</v>
      </c>
      <c r="G1138" s="42" t="str">
        <f>ifna(VLookup(S1138,Shiny!B:C, 2, 0),"")</f>
        <v/>
      </c>
      <c r="H1138" s="176" t="s">
        <v>1148</v>
      </c>
      <c r="I1138" s="167">
        <v>947.0</v>
      </c>
      <c r="J1138" s="156">
        <f>IFNA(VLOOKUP(S1138,'Imported Index'!C:D,2,0),1)</f>
        <v>1</v>
      </c>
      <c r="K1138" s="156"/>
      <c r="L1138" s="156"/>
      <c r="M1138" s="42"/>
      <c r="N1138" s="42"/>
      <c r="O1138" s="157" t="str">
        <f>ifna(VLookup(H1138, SwSh!A:B, 2, 0),"")</f>
        <v/>
      </c>
      <c r="P1138" s="162"/>
      <c r="Q1138" s="157" t="str">
        <f>ifna(VLookup(H1138, PLA!A:C, 3, 0),"")</f>
        <v/>
      </c>
      <c r="R1138" s="157">
        <f>ifna(VLookup(H1138, Sv!A:B, 2, 0),"")</f>
        <v>243</v>
      </c>
      <c r="S1138" s="42" t="str">
        <f t="shared" si="2"/>
        <v>brambleghast</v>
      </c>
    </row>
    <row r="1139" ht="31.5" customHeight="1">
      <c r="A1139" s="146">
        <v>1138.0</v>
      </c>
      <c r="B1139" s="146">
        <v>2.0</v>
      </c>
      <c r="C1139" s="145">
        <v>12.0</v>
      </c>
      <c r="D1139" s="146">
        <v>17.0</v>
      </c>
      <c r="E1139" s="146">
        <v>3.0</v>
      </c>
      <c r="F1139" s="146">
        <v>5.0</v>
      </c>
      <c r="G1139" s="147" t="str">
        <f>ifna(VLookup(S1139,Shiny!B:C, 2, 0),"")</f>
        <v/>
      </c>
      <c r="H1139" s="175" t="s">
        <v>1149</v>
      </c>
      <c r="I1139" s="164">
        <v>948.0</v>
      </c>
      <c r="J1139" s="151">
        <f>IFNA(VLOOKUP(S1139,'Imported Index'!C:D,2,0),1)</f>
        <v>1</v>
      </c>
      <c r="K1139" s="151"/>
      <c r="L1139" s="151"/>
      <c r="M1139" s="147"/>
      <c r="N1139" s="147"/>
      <c r="O1139" s="148" t="str">
        <f>ifna(VLookup(H1139, SwSh!A:B, 2, 0),"")</f>
        <v/>
      </c>
      <c r="P1139" s="152"/>
      <c r="Q1139" s="148" t="str">
        <f>ifna(VLookup(H1139, PLA!A:C, 3, 0),"")</f>
        <v/>
      </c>
      <c r="R1139" s="148">
        <f>ifna(VLookup(H1139, Sv!A:B, 2, 0),"")</f>
        <v>244</v>
      </c>
      <c r="S1139" s="147" t="str">
        <f t="shared" si="2"/>
        <v>toedscool</v>
      </c>
    </row>
    <row r="1140" ht="31.5" customHeight="1">
      <c r="A1140" s="85">
        <v>1139.0</v>
      </c>
      <c r="B1140" s="85">
        <v>2.0</v>
      </c>
      <c r="C1140" s="87">
        <v>12.0</v>
      </c>
      <c r="D1140" s="85">
        <v>18.0</v>
      </c>
      <c r="E1140" s="85">
        <v>3.0</v>
      </c>
      <c r="F1140" s="85">
        <v>6.0</v>
      </c>
      <c r="G1140" s="42" t="str">
        <f>ifna(VLookup(S1140,Shiny!B:C, 2, 0),"")</f>
        <v/>
      </c>
      <c r="H1140" s="176" t="s">
        <v>1150</v>
      </c>
      <c r="I1140" s="167">
        <v>949.0</v>
      </c>
      <c r="J1140" s="156">
        <f>IFNA(VLOOKUP(S1140,'Imported Index'!C:D,2,0),1)</f>
        <v>1</v>
      </c>
      <c r="K1140" s="156"/>
      <c r="L1140" s="156"/>
      <c r="M1140" s="42"/>
      <c r="N1140" s="42"/>
      <c r="O1140" s="157" t="str">
        <f>ifna(VLookup(H1140, SwSh!A:B, 2, 0),"")</f>
        <v/>
      </c>
      <c r="P1140" s="162"/>
      <c r="Q1140" s="157" t="str">
        <f>ifna(VLookup(H1140, PLA!A:C, 3, 0),"")</f>
        <v/>
      </c>
      <c r="R1140" s="157">
        <f>ifna(VLookup(H1140, Sv!A:B, 2, 0),"")</f>
        <v>245</v>
      </c>
      <c r="S1140" s="42" t="str">
        <f t="shared" si="2"/>
        <v>toedscruel</v>
      </c>
    </row>
    <row r="1141" ht="31.5" customHeight="1">
      <c r="A1141" s="146">
        <v>1140.0</v>
      </c>
      <c r="B1141" s="146">
        <v>2.0</v>
      </c>
      <c r="C1141" s="145">
        <v>12.0</v>
      </c>
      <c r="D1141" s="146">
        <v>19.0</v>
      </c>
      <c r="E1141" s="146">
        <v>4.0</v>
      </c>
      <c r="F1141" s="146">
        <v>1.0</v>
      </c>
      <c r="G1141" s="147" t="str">
        <f>ifna(VLookup(S1141,Shiny!B:C, 2, 0),"")</f>
        <v/>
      </c>
      <c r="H1141" s="175" t="s">
        <v>1151</v>
      </c>
      <c r="I1141" s="164">
        <v>950.0</v>
      </c>
      <c r="J1141" s="151">
        <f>IFNA(VLOOKUP(S1141,'Imported Index'!C:D,2,0),1)</f>
        <v>1</v>
      </c>
      <c r="K1141" s="151"/>
      <c r="L1141" s="151"/>
      <c r="M1141" s="147"/>
      <c r="N1141" s="147"/>
      <c r="O1141" s="148" t="str">
        <f>ifna(VLookup(H1141, SwSh!A:B, 2, 0),"")</f>
        <v/>
      </c>
      <c r="P1141" s="152"/>
      <c r="Q1141" s="148" t="str">
        <f>ifna(VLookup(H1141, PLA!A:C, 3, 0),"")</f>
        <v/>
      </c>
      <c r="R1141" s="148">
        <f>ifna(VLookup(H1141, Sv!A:B, 2, 0),"")</f>
        <v>249</v>
      </c>
      <c r="S1141" s="147" t="str">
        <f t="shared" si="2"/>
        <v>klawf</v>
      </c>
    </row>
    <row r="1142" ht="31.5" customHeight="1">
      <c r="A1142" s="85">
        <v>1141.0</v>
      </c>
      <c r="B1142" s="85">
        <v>2.0</v>
      </c>
      <c r="C1142" s="87">
        <v>12.0</v>
      </c>
      <c r="D1142" s="85">
        <v>20.0</v>
      </c>
      <c r="E1142" s="85">
        <v>4.0</v>
      </c>
      <c r="F1142" s="85">
        <v>2.0</v>
      </c>
      <c r="G1142" s="42" t="str">
        <f>ifna(VLookup(S1142,Shiny!B:C, 2, 0),"")</f>
        <v/>
      </c>
      <c r="H1142" s="176" t="s">
        <v>1152</v>
      </c>
      <c r="I1142" s="167">
        <v>951.0</v>
      </c>
      <c r="J1142" s="156">
        <f>IFNA(VLOOKUP(S1142,'Imported Index'!C:D,2,0),1)</f>
        <v>1</v>
      </c>
      <c r="K1142" s="156"/>
      <c r="L1142" s="156"/>
      <c r="M1142" s="42"/>
      <c r="N1142" s="42"/>
      <c r="O1142" s="157" t="str">
        <f>ifna(VLookup(H1142, SwSh!A:B, 2, 0),"")</f>
        <v/>
      </c>
      <c r="P1142" s="162"/>
      <c r="Q1142" s="157" t="str">
        <f>ifna(VLookup(H1142, PLA!A:C, 3, 0),"")</f>
        <v/>
      </c>
      <c r="R1142" s="157">
        <f>ifna(VLookup(H1142, Sv!A:B, 2, 0),"")</f>
        <v>250</v>
      </c>
      <c r="S1142" s="42" t="str">
        <f t="shared" si="2"/>
        <v>capsakid</v>
      </c>
    </row>
    <row r="1143" ht="31.5" customHeight="1">
      <c r="A1143" s="146">
        <v>1142.0</v>
      </c>
      <c r="B1143" s="146">
        <v>2.0</v>
      </c>
      <c r="C1143" s="145">
        <v>12.0</v>
      </c>
      <c r="D1143" s="146">
        <v>21.0</v>
      </c>
      <c r="E1143" s="146">
        <v>4.0</v>
      </c>
      <c r="F1143" s="146">
        <v>3.0</v>
      </c>
      <c r="G1143" s="147" t="str">
        <f>ifna(VLookup(S1143,Shiny!B:C, 2, 0),"")</f>
        <v/>
      </c>
      <c r="H1143" s="175" t="s">
        <v>1153</v>
      </c>
      <c r="I1143" s="164">
        <v>952.0</v>
      </c>
      <c r="J1143" s="151">
        <f>IFNA(VLOOKUP(S1143,'Imported Index'!C:D,2,0),1)</f>
        <v>1</v>
      </c>
      <c r="K1143" s="151"/>
      <c r="L1143" s="151"/>
      <c r="M1143" s="147"/>
      <c r="N1143" s="147"/>
      <c r="O1143" s="148" t="str">
        <f>ifna(VLookup(H1143, SwSh!A:B, 2, 0),"")</f>
        <v/>
      </c>
      <c r="P1143" s="152"/>
      <c r="Q1143" s="148" t="str">
        <f>ifna(VLookup(H1143, PLA!A:C, 3, 0),"")</f>
        <v/>
      </c>
      <c r="R1143" s="148">
        <f>ifna(VLookup(H1143, Sv!A:B, 2, 0),"")</f>
        <v>251</v>
      </c>
      <c r="S1143" s="147" t="str">
        <f t="shared" si="2"/>
        <v>scovillain</v>
      </c>
    </row>
    <row r="1144" ht="31.5" customHeight="1">
      <c r="A1144" s="85">
        <v>1143.0</v>
      </c>
      <c r="B1144" s="85">
        <v>2.0</v>
      </c>
      <c r="C1144" s="87">
        <v>12.0</v>
      </c>
      <c r="D1144" s="85">
        <v>22.0</v>
      </c>
      <c r="E1144" s="85">
        <v>4.0</v>
      </c>
      <c r="F1144" s="85">
        <v>4.0</v>
      </c>
      <c r="G1144" s="42" t="str">
        <f>ifna(VLookup(S1144,Shiny!B:C, 2, 0),"")</f>
        <v/>
      </c>
      <c r="H1144" s="176" t="s">
        <v>1154</v>
      </c>
      <c r="I1144" s="167">
        <v>953.0</v>
      </c>
      <c r="J1144" s="156">
        <f>IFNA(VLOOKUP(S1144,'Imported Index'!C:D,2,0),1)</f>
        <v>1</v>
      </c>
      <c r="K1144" s="156"/>
      <c r="L1144" s="156"/>
      <c r="M1144" s="42"/>
      <c r="N1144" s="42"/>
      <c r="O1144" s="157" t="str">
        <f>ifna(VLookup(H1144, SwSh!A:B, 2, 0),"")</f>
        <v/>
      </c>
      <c r="P1144" s="162"/>
      <c r="Q1144" s="157" t="str">
        <f>ifna(VLookup(H1144, PLA!A:C, 3, 0),"")</f>
        <v/>
      </c>
      <c r="R1144" s="157">
        <f>ifna(VLookup(H1144, Sv!A:B, 2, 0),"")</f>
        <v>254</v>
      </c>
      <c r="S1144" s="42" t="str">
        <f t="shared" si="2"/>
        <v>rellor</v>
      </c>
    </row>
    <row r="1145" ht="31.5" customHeight="1">
      <c r="A1145" s="146">
        <v>1144.0</v>
      </c>
      <c r="B1145" s="146">
        <v>2.0</v>
      </c>
      <c r="C1145" s="145">
        <v>12.0</v>
      </c>
      <c r="D1145" s="146">
        <v>23.0</v>
      </c>
      <c r="E1145" s="146">
        <v>4.0</v>
      </c>
      <c r="F1145" s="146">
        <v>5.0</v>
      </c>
      <c r="G1145" s="147" t="str">
        <f>ifna(VLookup(S1145,Shiny!B:C, 2, 0),"")</f>
        <v/>
      </c>
      <c r="H1145" s="175" t="s">
        <v>1155</v>
      </c>
      <c r="I1145" s="164">
        <v>954.0</v>
      </c>
      <c r="J1145" s="151">
        <f>IFNA(VLOOKUP(S1145,'Imported Index'!C:D,2,0),1)</f>
        <v>1</v>
      </c>
      <c r="K1145" s="151"/>
      <c r="L1145" s="151"/>
      <c r="M1145" s="147"/>
      <c r="N1145" s="147"/>
      <c r="O1145" s="148" t="str">
        <f>ifna(VLookup(H1145, SwSh!A:B, 2, 0),"")</f>
        <v/>
      </c>
      <c r="P1145" s="152"/>
      <c r="Q1145" s="148" t="str">
        <f>ifna(VLookup(H1145, PLA!A:C, 3, 0),"")</f>
        <v/>
      </c>
      <c r="R1145" s="148">
        <f>ifna(VLookup(H1145, Sv!A:B, 2, 0),"")</f>
        <v>255</v>
      </c>
      <c r="S1145" s="147" t="str">
        <f t="shared" si="2"/>
        <v>rabsca</v>
      </c>
    </row>
    <row r="1146" ht="31.5" customHeight="1">
      <c r="A1146" s="85">
        <v>1145.0</v>
      </c>
      <c r="B1146" s="85">
        <v>2.0</v>
      </c>
      <c r="C1146" s="87">
        <v>12.0</v>
      </c>
      <c r="D1146" s="85">
        <v>24.0</v>
      </c>
      <c r="E1146" s="85">
        <v>4.0</v>
      </c>
      <c r="F1146" s="85">
        <v>6.0</v>
      </c>
      <c r="G1146" s="42" t="str">
        <f>ifna(VLookup(S1146,Shiny!B:C, 2, 0),"")</f>
        <v/>
      </c>
      <c r="H1146" s="176" t="s">
        <v>1156</v>
      </c>
      <c r="I1146" s="167">
        <v>955.0</v>
      </c>
      <c r="J1146" s="156">
        <f>IFNA(VLOOKUP(S1146,'Imported Index'!C:D,2,0),1)</f>
        <v>1</v>
      </c>
      <c r="K1146" s="156"/>
      <c r="L1146" s="156"/>
      <c r="M1146" s="42"/>
      <c r="N1146" s="42"/>
      <c r="O1146" s="157" t="str">
        <f>ifna(VLookup(H1146, SwSh!A:B, 2, 0),"")</f>
        <v/>
      </c>
      <c r="P1146" s="162"/>
      <c r="Q1146" s="157" t="str">
        <f>ifna(VLookup(H1146, PLA!A:C, 3, 0),"")</f>
        <v/>
      </c>
      <c r="R1146" s="157">
        <f>ifna(VLookup(H1146, Sv!A:B, 2, 0),"")</f>
        <v>263</v>
      </c>
      <c r="S1146" s="42" t="str">
        <f t="shared" si="2"/>
        <v>flittle</v>
      </c>
    </row>
    <row r="1147" ht="31.5" customHeight="1">
      <c r="A1147" s="146">
        <v>1146.0</v>
      </c>
      <c r="B1147" s="146">
        <v>2.0</v>
      </c>
      <c r="C1147" s="145">
        <v>12.0</v>
      </c>
      <c r="D1147" s="146">
        <v>25.0</v>
      </c>
      <c r="E1147" s="146">
        <v>5.0</v>
      </c>
      <c r="F1147" s="146">
        <v>1.0</v>
      </c>
      <c r="G1147" s="147" t="str">
        <f>ifna(VLookup(S1147,Shiny!B:C, 2, 0),"")</f>
        <v/>
      </c>
      <c r="H1147" s="175" t="s">
        <v>1157</v>
      </c>
      <c r="I1147" s="164">
        <v>956.0</v>
      </c>
      <c r="J1147" s="151">
        <f>IFNA(VLOOKUP(S1147,'Imported Index'!C:D,2,0),1)</f>
        <v>1</v>
      </c>
      <c r="K1147" s="151"/>
      <c r="L1147" s="151"/>
      <c r="M1147" s="147"/>
      <c r="N1147" s="147"/>
      <c r="O1147" s="148" t="str">
        <f>ifna(VLookup(H1147, SwSh!A:B, 2, 0),"")</f>
        <v/>
      </c>
      <c r="P1147" s="152"/>
      <c r="Q1147" s="148" t="str">
        <f>ifna(VLookup(H1147, PLA!A:C, 3, 0),"")</f>
        <v/>
      </c>
      <c r="R1147" s="148">
        <f>ifna(VLookup(H1147, Sv!A:B, 2, 0),"")</f>
        <v>264</v>
      </c>
      <c r="S1147" s="147" t="str">
        <f t="shared" si="2"/>
        <v>espathra</v>
      </c>
    </row>
    <row r="1148" ht="31.5" customHeight="1">
      <c r="A1148" s="85">
        <v>1147.0</v>
      </c>
      <c r="B1148" s="85">
        <v>2.0</v>
      </c>
      <c r="C1148" s="87">
        <v>12.0</v>
      </c>
      <c r="D1148" s="85">
        <v>26.0</v>
      </c>
      <c r="E1148" s="85">
        <v>5.0</v>
      </c>
      <c r="F1148" s="85">
        <v>2.0</v>
      </c>
      <c r="G1148" s="42" t="str">
        <f>ifna(VLookup(S1148,Shiny!B:C, 2, 0),"")</f>
        <v/>
      </c>
      <c r="H1148" s="176" t="s">
        <v>1158</v>
      </c>
      <c r="I1148" s="167">
        <v>957.0</v>
      </c>
      <c r="J1148" s="156">
        <f>IFNA(VLOOKUP(S1148,'Imported Index'!C:D,2,0),1)</f>
        <v>1</v>
      </c>
      <c r="K1148" s="156"/>
      <c r="L1148" s="156"/>
      <c r="M1148" s="42"/>
      <c r="N1148" s="42"/>
      <c r="O1148" s="157" t="str">
        <f>ifna(VLookup(H1148, SwSh!A:B, 2, 0),"")</f>
        <v/>
      </c>
      <c r="P1148" s="162"/>
      <c r="Q1148" s="157" t="str">
        <f>ifna(VLookup(H1148, PLA!A:C, 3, 0),"")</f>
        <v/>
      </c>
      <c r="R1148" s="157">
        <f>ifna(VLookup(H1148, Sv!A:B, 2, 0),"")</f>
        <v>279</v>
      </c>
      <c r="S1148" s="42" t="str">
        <f t="shared" si="2"/>
        <v>tinkatink</v>
      </c>
    </row>
    <row r="1149" ht="31.5" customHeight="1">
      <c r="A1149" s="146">
        <v>1148.0</v>
      </c>
      <c r="B1149" s="146">
        <v>2.0</v>
      </c>
      <c r="C1149" s="145">
        <v>12.0</v>
      </c>
      <c r="D1149" s="146">
        <v>27.0</v>
      </c>
      <c r="E1149" s="146">
        <v>5.0</v>
      </c>
      <c r="F1149" s="146">
        <v>3.0</v>
      </c>
      <c r="G1149" s="147" t="str">
        <f>ifna(VLookup(S1149,Shiny!B:C, 2, 0),"")</f>
        <v/>
      </c>
      <c r="H1149" s="175" t="s">
        <v>1159</v>
      </c>
      <c r="I1149" s="164">
        <v>958.0</v>
      </c>
      <c r="J1149" s="151">
        <f>IFNA(VLOOKUP(S1149,'Imported Index'!C:D,2,0),1)</f>
        <v>1</v>
      </c>
      <c r="K1149" s="151"/>
      <c r="L1149" s="151"/>
      <c r="M1149" s="147"/>
      <c r="N1149" s="147"/>
      <c r="O1149" s="148" t="str">
        <f>ifna(VLookup(H1149, SwSh!A:B, 2, 0),"")</f>
        <v/>
      </c>
      <c r="P1149" s="152"/>
      <c r="Q1149" s="148" t="str">
        <f>ifna(VLookup(H1149, PLA!A:C, 3, 0),"")</f>
        <v/>
      </c>
      <c r="R1149" s="148">
        <f>ifna(VLookup(H1149, Sv!A:B, 2, 0),"")</f>
        <v>280</v>
      </c>
      <c r="S1149" s="147" t="str">
        <f t="shared" si="2"/>
        <v>tinkatuff</v>
      </c>
    </row>
    <row r="1150" ht="31.5" customHeight="1">
      <c r="A1150" s="85">
        <v>1149.0</v>
      </c>
      <c r="B1150" s="85">
        <v>2.0</v>
      </c>
      <c r="C1150" s="87">
        <v>12.0</v>
      </c>
      <c r="D1150" s="85">
        <v>28.0</v>
      </c>
      <c r="E1150" s="85">
        <v>5.0</v>
      </c>
      <c r="F1150" s="85">
        <v>4.0</v>
      </c>
      <c r="G1150" s="42" t="str">
        <f>ifna(VLookup(S1150,Shiny!B:C, 2, 0),"")</f>
        <v/>
      </c>
      <c r="H1150" s="176" t="s">
        <v>1160</v>
      </c>
      <c r="I1150" s="167">
        <v>959.0</v>
      </c>
      <c r="J1150" s="156">
        <f>IFNA(VLOOKUP(S1150,'Imported Index'!C:D,2,0),1)</f>
        <v>1</v>
      </c>
      <c r="K1150" s="156"/>
      <c r="L1150" s="156"/>
      <c r="M1150" s="42"/>
      <c r="N1150" s="42"/>
      <c r="O1150" s="157" t="str">
        <f>ifna(VLookup(H1150, SwSh!A:B, 2, 0),"")</f>
        <v/>
      </c>
      <c r="P1150" s="162"/>
      <c r="Q1150" s="157" t="str">
        <f>ifna(VLookup(H1150, PLA!A:C, 3, 0),"")</f>
        <v/>
      </c>
      <c r="R1150" s="157">
        <f>ifna(VLookup(H1150, Sv!A:B, 2, 0),"")</f>
        <v>281</v>
      </c>
      <c r="S1150" s="42" t="str">
        <f t="shared" si="2"/>
        <v>tinkaton</v>
      </c>
    </row>
    <row r="1151" ht="31.5" customHeight="1">
      <c r="A1151" s="146">
        <v>1150.0</v>
      </c>
      <c r="B1151" s="146">
        <v>2.0</v>
      </c>
      <c r="C1151" s="145">
        <v>12.0</v>
      </c>
      <c r="D1151" s="146">
        <v>29.0</v>
      </c>
      <c r="E1151" s="146">
        <v>5.0</v>
      </c>
      <c r="F1151" s="146">
        <v>5.0</v>
      </c>
      <c r="G1151" s="147" t="str">
        <f>ifna(VLookup(S1151,Shiny!B:C, 2, 0),"")</f>
        <v/>
      </c>
      <c r="H1151" s="175" t="s">
        <v>1161</v>
      </c>
      <c r="I1151" s="164">
        <v>960.0</v>
      </c>
      <c r="J1151" s="151">
        <f>IFNA(VLOOKUP(S1151,'Imported Index'!C:D,2,0),1)</f>
        <v>1</v>
      </c>
      <c r="K1151" s="151"/>
      <c r="L1151" s="151"/>
      <c r="M1151" s="147"/>
      <c r="N1151" s="147"/>
      <c r="O1151" s="148" t="str">
        <f>ifna(VLookup(H1151, SwSh!A:B, 2, 0),"")</f>
        <v/>
      </c>
      <c r="P1151" s="152"/>
      <c r="Q1151" s="148" t="str">
        <f>ifna(VLookup(H1151, PLA!A:C, 3, 0),"")</f>
        <v/>
      </c>
      <c r="R1151" s="148">
        <f>ifna(VLookup(H1151, Sv!A:B, 2, 0),"")</f>
        <v>288</v>
      </c>
      <c r="S1151" s="147" t="str">
        <f t="shared" si="2"/>
        <v>wiglett</v>
      </c>
    </row>
    <row r="1152" ht="31.5" customHeight="1">
      <c r="A1152" s="85">
        <v>1151.0</v>
      </c>
      <c r="B1152" s="85">
        <v>2.0</v>
      </c>
      <c r="C1152" s="87">
        <v>12.0</v>
      </c>
      <c r="D1152" s="85">
        <v>30.0</v>
      </c>
      <c r="E1152" s="85">
        <v>5.0</v>
      </c>
      <c r="F1152" s="85">
        <v>6.0</v>
      </c>
      <c r="G1152" s="42" t="str">
        <f>ifna(VLookup(S1152,Shiny!B:C, 2, 0),"")</f>
        <v/>
      </c>
      <c r="H1152" s="176" t="s">
        <v>1162</v>
      </c>
      <c r="I1152" s="167">
        <v>961.0</v>
      </c>
      <c r="J1152" s="156">
        <f>IFNA(VLOOKUP(S1152,'Imported Index'!C:D,2,0),1)</f>
        <v>1</v>
      </c>
      <c r="K1152" s="156"/>
      <c r="L1152" s="156"/>
      <c r="M1152" s="42"/>
      <c r="N1152" s="42"/>
      <c r="O1152" s="157" t="str">
        <f>ifna(VLookup(H1152, SwSh!A:B, 2, 0),"")</f>
        <v/>
      </c>
      <c r="P1152" s="162"/>
      <c r="Q1152" s="157" t="str">
        <f>ifna(VLookup(H1152, PLA!A:C, 3, 0),"")</f>
        <v/>
      </c>
      <c r="R1152" s="157">
        <f>ifna(VLookup(H1152, Sv!A:B, 2, 0),"")</f>
        <v>289</v>
      </c>
      <c r="S1152" s="42" t="str">
        <f t="shared" si="2"/>
        <v>wugtrio</v>
      </c>
    </row>
    <row r="1153" ht="31.5" customHeight="1">
      <c r="A1153" s="146">
        <v>1152.0</v>
      </c>
      <c r="B1153" s="146">
        <v>2.0</v>
      </c>
      <c r="C1153" s="145">
        <v>13.0</v>
      </c>
      <c r="D1153" s="146">
        <v>1.0</v>
      </c>
      <c r="E1153" s="146">
        <v>1.0</v>
      </c>
      <c r="F1153" s="146">
        <v>1.0</v>
      </c>
      <c r="G1153" s="147" t="str">
        <f>ifna(VLookup(S1153,Shiny!B:C, 2, 0),"")</f>
        <v/>
      </c>
      <c r="H1153" s="175" t="s">
        <v>1163</v>
      </c>
      <c r="I1153" s="164">
        <v>962.0</v>
      </c>
      <c r="J1153" s="151">
        <f>IFNA(VLOOKUP(S1153,'Imported Index'!C:D,2,0),1)</f>
        <v>1</v>
      </c>
      <c r="K1153" s="151"/>
      <c r="L1153" s="151"/>
      <c r="M1153" s="147"/>
      <c r="N1153" s="147"/>
      <c r="O1153" s="148" t="str">
        <f>ifna(VLookup(H1153, SwSh!A:B, 2, 0),"")</f>
        <v/>
      </c>
      <c r="P1153" s="152"/>
      <c r="Q1153" s="148" t="str">
        <f>ifna(VLookup(H1153, PLA!A:C, 3, 0),"")</f>
        <v/>
      </c>
      <c r="R1153" s="148">
        <f>ifna(VLookup(H1153, Sv!A:B, 2, 0),"")</f>
        <v>290</v>
      </c>
      <c r="S1153" s="147" t="str">
        <f t="shared" si="2"/>
        <v>bombirdier</v>
      </c>
    </row>
    <row r="1154" ht="31.5" customHeight="1">
      <c r="A1154" s="85">
        <v>1153.0</v>
      </c>
      <c r="B1154" s="85">
        <v>2.0</v>
      </c>
      <c r="C1154" s="87">
        <v>13.0</v>
      </c>
      <c r="D1154" s="85">
        <v>2.0</v>
      </c>
      <c r="E1154" s="85">
        <v>1.0</v>
      </c>
      <c r="F1154" s="85">
        <v>2.0</v>
      </c>
      <c r="G1154" s="42" t="str">
        <f>ifna(VLookup(S1154,Shiny!B:C, 2, 0),"")</f>
        <v/>
      </c>
      <c r="H1154" s="176" t="s">
        <v>1164</v>
      </c>
      <c r="I1154" s="167">
        <v>963.0</v>
      </c>
      <c r="J1154" s="156">
        <f>IFNA(VLOOKUP(S1154,'Imported Index'!C:D,2,0),1)</f>
        <v>1</v>
      </c>
      <c r="K1154" s="156"/>
      <c r="L1154" s="156"/>
      <c r="M1154" s="42"/>
      <c r="N1154" s="42"/>
      <c r="O1154" s="157" t="str">
        <f>ifna(VLookup(H1154, SwSh!A:B, 2, 0),"")</f>
        <v/>
      </c>
      <c r="P1154" s="162"/>
      <c r="Q1154" s="157" t="str">
        <f>ifna(VLookup(H1154, PLA!A:C, 3, 0),"")</f>
        <v/>
      </c>
      <c r="R1154" s="157">
        <f>ifna(VLookup(H1154, Sv!A:B, 2, 0),"")</f>
        <v>291</v>
      </c>
      <c r="S1154" s="42" t="str">
        <f t="shared" si="2"/>
        <v>finizen</v>
      </c>
    </row>
    <row r="1155" ht="31.5" customHeight="1">
      <c r="A1155" s="146">
        <v>1154.0</v>
      </c>
      <c r="B1155" s="146">
        <v>2.0</v>
      </c>
      <c r="C1155" s="145">
        <v>13.0</v>
      </c>
      <c r="D1155" s="146">
        <v>3.0</v>
      </c>
      <c r="E1155" s="146">
        <v>1.0</v>
      </c>
      <c r="F1155" s="146">
        <v>3.0</v>
      </c>
      <c r="G1155" s="147" t="str">
        <f>ifna(VLookup(S1155,Shiny!B:C, 2, 0),"")</f>
        <v/>
      </c>
      <c r="H1155" s="175" t="s">
        <v>1165</v>
      </c>
      <c r="I1155" s="164">
        <v>964.0</v>
      </c>
      <c r="J1155" s="151">
        <f>IFNA(VLOOKUP(S1155,'Imported Index'!C:D,2,0),1)</f>
        <v>1</v>
      </c>
      <c r="K1155" s="151"/>
      <c r="L1155" s="151"/>
      <c r="M1155" s="147"/>
      <c r="N1155" s="147"/>
      <c r="O1155" s="148" t="str">
        <f>ifna(VLookup(H1155, SwSh!A:B, 2, 0),"")</f>
        <v/>
      </c>
      <c r="P1155" s="152"/>
      <c r="Q1155" s="148" t="str">
        <f>ifna(VLookup(H1155, PLA!A:C, 3, 0),"")</f>
        <v/>
      </c>
      <c r="R1155" s="148">
        <f>ifna(VLookup(H1155, Sv!A:B, 2, 0),"")</f>
        <v>292</v>
      </c>
      <c r="S1155" s="147" t="str">
        <f t="shared" si="2"/>
        <v>palafin</v>
      </c>
    </row>
    <row r="1156" ht="31.5" customHeight="1">
      <c r="A1156" s="85">
        <v>1155.0</v>
      </c>
      <c r="B1156" s="85">
        <v>2.0</v>
      </c>
      <c r="C1156" s="87">
        <v>13.0</v>
      </c>
      <c r="D1156" s="85">
        <v>4.0</v>
      </c>
      <c r="E1156" s="85">
        <v>1.0</v>
      </c>
      <c r="F1156" s="85">
        <v>4.0</v>
      </c>
      <c r="G1156" s="42" t="str">
        <f>ifna(VLookup(S1156,Shiny!B:C, 2, 0),"")</f>
        <v/>
      </c>
      <c r="H1156" s="176" t="s">
        <v>1166</v>
      </c>
      <c r="I1156" s="167">
        <v>965.0</v>
      </c>
      <c r="J1156" s="156">
        <f>IFNA(VLOOKUP(S1156,'Imported Index'!C:D,2,0),1)</f>
        <v>1</v>
      </c>
      <c r="K1156" s="156"/>
      <c r="L1156" s="156"/>
      <c r="M1156" s="42"/>
      <c r="N1156" s="42"/>
      <c r="O1156" s="157" t="str">
        <f>ifna(VLookup(H1156, SwSh!A:B, 2, 0),"")</f>
        <v/>
      </c>
      <c r="P1156" s="162"/>
      <c r="Q1156" s="157" t="str">
        <f>ifna(VLookup(H1156, PLA!A:C, 3, 0),"")</f>
        <v/>
      </c>
      <c r="R1156" s="157">
        <f>ifna(VLookup(H1156, Sv!A:B, 2, 0),"")</f>
        <v>293</v>
      </c>
      <c r="S1156" s="42" t="str">
        <f t="shared" si="2"/>
        <v>varoom</v>
      </c>
    </row>
    <row r="1157" ht="31.5" customHeight="1">
      <c r="A1157" s="146">
        <v>1156.0</v>
      </c>
      <c r="B1157" s="146">
        <v>2.0</v>
      </c>
      <c r="C1157" s="145">
        <v>13.0</v>
      </c>
      <c r="D1157" s="146">
        <v>5.0</v>
      </c>
      <c r="E1157" s="146">
        <v>1.0</v>
      </c>
      <c r="F1157" s="146">
        <v>5.0</v>
      </c>
      <c r="G1157" s="147" t="str">
        <f>ifna(VLookup(S1157,Shiny!B:C, 2, 0),"")</f>
        <v/>
      </c>
      <c r="H1157" s="175" t="s">
        <v>1167</v>
      </c>
      <c r="I1157" s="164">
        <v>966.0</v>
      </c>
      <c r="J1157" s="151">
        <f>IFNA(VLOOKUP(S1157,'Imported Index'!C:D,2,0),1)</f>
        <v>1</v>
      </c>
      <c r="K1157" s="151"/>
      <c r="L1157" s="151"/>
      <c r="M1157" s="147"/>
      <c r="N1157" s="147"/>
      <c r="O1157" s="148" t="str">
        <f>ifna(VLookup(H1157, SwSh!A:B, 2, 0),"")</f>
        <v/>
      </c>
      <c r="P1157" s="152"/>
      <c r="Q1157" s="148" t="str">
        <f>ifna(VLookup(H1157, PLA!A:C, 3, 0),"")</f>
        <v/>
      </c>
      <c r="R1157" s="148">
        <f>ifna(VLookup(H1157, Sv!A:B, 2, 0),"")</f>
        <v>294</v>
      </c>
      <c r="S1157" s="147" t="str">
        <f t="shared" si="2"/>
        <v>revavroom</v>
      </c>
    </row>
    <row r="1158" ht="31.5" customHeight="1">
      <c r="A1158" s="85">
        <v>1157.0</v>
      </c>
      <c r="B1158" s="85">
        <v>2.0</v>
      </c>
      <c r="C1158" s="87">
        <v>13.0</v>
      </c>
      <c r="D1158" s="85">
        <v>6.0</v>
      </c>
      <c r="E1158" s="85">
        <v>1.0</v>
      </c>
      <c r="F1158" s="85">
        <v>6.0</v>
      </c>
      <c r="G1158" s="42" t="str">
        <f>ifna(VLookup(S1158,Shiny!B:C, 2, 0),"")</f>
        <v/>
      </c>
      <c r="H1158" s="176" t="s">
        <v>1168</v>
      </c>
      <c r="I1158" s="167">
        <v>967.0</v>
      </c>
      <c r="J1158" s="156">
        <f>IFNA(VLOOKUP(S1158,'Imported Index'!C:D,2,0),1)</f>
        <v>1</v>
      </c>
      <c r="K1158" s="156"/>
      <c r="L1158" s="156"/>
      <c r="M1158" s="42"/>
      <c r="N1158" s="42"/>
      <c r="O1158" s="157" t="str">
        <f>ifna(VLookup(H1158, SwSh!A:B, 2, 0),"")</f>
        <v/>
      </c>
      <c r="P1158" s="162"/>
      <c r="Q1158" s="157" t="str">
        <f>ifna(VLookup(H1158, PLA!A:C, 3, 0),"")</f>
        <v/>
      </c>
      <c r="R1158" s="157">
        <f>ifna(VLookup(H1158, Sv!A:B, 2, 0),"")</f>
        <v>295</v>
      </c>
      <c r="S1158" s="42" t="str">
        <f t="shared" si="2"/>
        <v>cyclizar</v>
      </c>
    </row>
    <row r="1159" ht="31.5" customHeight="1">
      <c r="A1159" s="146">
        <v>1158.0</v>
      </c>
      <c r="B1159" s="146">
        <v>2.0</v>
      </c>
      <c r="C1159" s="145">
        <v>13.0</v>
      </c>
      <c r="D1159" s="146">
        <v>7.0</v>
      </c>
      <c r="E1159" s="146">
        <v>2.0</v>
      </c>
      <c r="F1159" s="146">
        <v>1.0</v>
      </c>
      <c r="G1159" s="147" t="str">
        <f>ifna(VLookup(S1159,Shiny!B:C, 2, 0),"")</f>
        <v/>
      </c>
      <c r="H1159" s="175" t="s">
        <v>1169</v>
      </c>
      <c r="I1159" s="164">
        <v>968.0</v>
      </c>
      <c r="J1159" s="151">
        <f>IFNA(VLOOKUP(S1159,'Imported Index'!C:D,2,0),1)</f>
        <v>1</v>
      </c>
      <c r="K1159" s="151"/>
      <c r="L1159" s="151"/>
      <c r="M1159" s="147"/>
      <c r="N1159" s="147"/>
      <c r="O1159" s="148" t="str">
        <f>ifna(VLookup(H1159, SwSh!A:B, 2, 0),"")</f>
        <v/>
      </c>
      <c r="P1159" s="152"/>
      <c r="Q1159" s="148" t="str">
        <f>ifna(VLookup(H1159, PLA!A:C, 3, 0),"")</f>
        <v/>
      </c>
      <c r="R1159" s="148">
        <f>ifna(VLookup(H1159, Sv!A:B, 2, 0),"")</f>
        <v>296</v>
      </c>
      <c r="S1159" s="147" t="str">
        <f t="shared" si="2"/>
        <v>orthworm</v>
      </c>
    </row>
    <row r="1160" ht="31.5" customHeight="1">
      <c r="A1160" s="85">
        <v>1159.0</v>
      </c>
      <c r="B1160" s="85">
        <v>2.0</v>
      </c>
      <c r="C1160" s="87">
        <v>13.0</v>
      </c>
      <c r="D1160" s="85">
        <v>8.0</v>
      </c>
      <c r="E1160" s="85">
        <v>2.0</v>
      </c>
      <c r="F1160" s="85">
        <v>2.0</v>
      </c>
      <c r="G1160" s="42" t="str">
        <f>ifna(VLookup(S1160,Shiny!B:C, 2, 0),"")</f>
        <v/>
      </c>
      <c r="H1160" s="176" t="s">
        <v>1170</v>
      </c>
      <c r="I1160" s="167">
        <v>969.0</v>
      </c>
      <c r="J1160" s="156">
        <f>IFNA(VLOOKUP(S1160,'Imported Index'!C:D,2,0),1)</f>
        <v>1</v>
      </c>
      <c r="K1160" s="156"/>
      <c r="L1160" s="156"/>
      <c r="M1160" s="42"/>
      <c r="N1160" s="42"/>
      <c r="O1160" s="157" t="str">
        <f>ifna(VLookup(H1160, SwSh!A:B, 2, 0),"")</f>
        <v/>
      </c>
      <c r="P1160" s="162"/>
      <c r="Q1160" s="157" t="str">
        <f>ifna(VLookup(H1160, PLA!A:C, 3, 0),"")</f>
        <v/>
      </c>
      <c r="R1160" s="157">
        <f>ifna(VLookup(H1160, Sv!A:B, 2, 0),"")</f>
        <v>308</v>
      </c>
      <c r="S1160" s="42" t="str">
        <f t="shared" si="2"/>
        <v>glimmet</v>
      </c>
    </row>
    <row r="1161" ht="31.5" customHeight="1">
      <c r="A1161" s="146">
        <v>1160.0</v>
      </c>
      <c r="B1161" s="146">
        <v>2.0</v>
      </c>
      <c r="C1161" s="145">
        <v>13.0</v>
      </c>
      <c r="D1161" s="146">
        <v>9.0</v>
      </c>
      <c r="E1161" s="146">
        <v>2.0</v>
      </c>
      <c r="F1161" s="146">
        <v>3.0</v>
      </c>
      <c r="G1161" s="147" t="str">
        <f>ifna(VLookup(S1161,Shiny!B:C, 2, 0),"")</f>
        <v/>
      </c>
      <c r="H1161" s="175" t="s">
        <v>1171</v>
      </c>
      <c r="I1161" s="164">
        <v>970.0</v>
      </c>
      <c r="J1161" s="151">
        <f>IFNA(VLOOKUP(S1161,'Imported Index'!C:D,2,0),1)</f>
        <v>1</v>
      </c>
      <c r="K1161" s="151"/>
      <c r="L1161" s="151"/>
      <c r="M1161" s="147"/>
      <c r="N1161" s="147"/>
      <c r="O1161" s="148" t="str">
        <f>ifna(VLookup(H1161, SwSh!A:B, 2, 0),"")</f>
        <v/>
      </c>
      <c r="P1161" s="152"/>
      <c r="Q1161" s="148" t="str">
        <f>ifna(VLookup(H1161, PLA!A:C, 3, 0),"")</f>
        <v/>
      </c>
      <c r="R1161" s="148">
        <f>ifna(VLookup(H1161, Sv!A:B, 2, 0),"")</f>
        <v>309</v>
      </c>
      <c r="S1161" s="147" t="str">
        <f t="shared" si="2"/>
        <v>glimmora</v>
      </c>
    </row>
    <row r="1162" ht="31.5" customHeight="1">
      <c r="A1162" s="85">
        <v>1161.0</v>
      </c>
      <c r="B1162" s="85">
        <v>2.0</v>
      </c>
      <c r="C1162" s="87">
        <v>13.0</v>
      </c>
      <c r="D1162" s="85">
        <v>10.0</v>
      </c>
      <c r="E1162" s="85">
        <v>2.0</v>
      </c>
      <c r="F1162" s="85">
        <v>4.0</v>
      </c>
      <c r="G1162" s="42" t="str">
        <f>ifna(VLookup(S1162,Shiny!B:C, 2, 0),"")</f>
        <v/>
      </c>
      <c r="H1162" s="176" t="s">
        <v>1172</v>
      </c>
      <c r="I1162" s="167">
        <v>971.0</v>
      </c>
      <c r="J1162" s="156">
        <f>IFNA(VLOOKUP(S1162,'Imported Index'!C:D,2,0),1)</f>
        <v>1</v>
      </c>
      <c r="K1162" s="156"/>
      <c r="L1162" s="156"/>
      <c r="M1162" s="42"/>
      <c r="N1162" s="42"/>
      <c r="O1162" s="157" t="str">
        <f>ifna(VLookup(H1162, SwSh!A:B, 2, 0),"")</f>
        <v/>
      </c>
      <c r="P1162" s="162"/>
      <c r="Q1162" s="157" t="str">
        <f>ifna(VLookup(H1162, PLA!A:C, 3, 0),"")</f>
        <v/>
      </c>
      <c r="R1162" s="157">
        <f>ifna(VLookup(H1162, Sv!A:B, 2, 0),"")</f>
        <v>311</v>
      </c>
      <c r="S1162" s="42" t="str">
        <f t="shared" si="2"/>
        <v>greavard</v>
      </c>
    </row>
    <row r="1163" ht="31.5" customHeight="1">
      <c r="A1163" s="146">
        <v>1162.0</v>
      </c>
      <c r="B1163" s="146">
        <v>2.0</v>
      </c>
      <c r="C1163" s="145">
        <v>13.0</v>
      </c>
      <c r="D1163" s="146">
        <v>11.0</v>
      </c>
      <c r="E1163" s="146">
        <v>2.0</v>
      </c>
      <c r="F1163" s="146">
        <v>5.0</v>
      </c>
      <c r="G1163" s="147" t="str">
        <f>ifna(VLookup(S1163,Shiny!B:C, 2, 0),"")</f>
        <v/>
      </c>
      <c r="H1163" s="175" t="s">
        <v>1173</v>
      </c>
      <c r="I1163" s="164">
        <v>972.0</v>
      </c>
      <c r="J1163" s="151">
        <f>IFNA(VLOOKUP(S1163,'Imported Index'!C:D,2,0),1)</f>
        <v>1</v>
      </c>
      <c r="K1163" s="151"/>
      <c r="L1163" s="151"/>
      <c r="M1163" s="147"/>
      <c r="N1163" s="147"/>
      <c r="O1163" s="148" t="str">
        <f>ifna(VLookup(H1163, SwSh!A:B, 2, 0),"")</f>
        <v/>
      </c>
      <c r="P1163" s="152"/>
      <c r="Q1163" s="148" t="str">
        <f>ifna(VLookup(H1163, PLA!A:C, 3, 0),"")</f>
        <v/>
      </c>
      <c r="R1163" s="148">
        <f>ifna(VLookup(H1163, Sv!A:B, 2, 0),"")</f>
        <v>312</v>
      </c>
      <c r="S1163" s="147" t="str">
        <f t="shared" si="2"/>
        <v>houndstone</v>
      </c>
    </row>
    <row r="1164" ht="31.5" customHeight="1">
      <c r="A1164" s="85">
        <v>1163.0</v>
      </c>
      <c r="B1164" s="85">
        <v>2.0</v>
      </c>
      <c r="C1164" s="87">
        <v>13.0</v>
      </c>
      <c r="D1164" s="85">
        <v>12.0</v>
      </c>
      <c r="E1164" s="85">
        <v>2.0</v>
      </c>
      <c r="F1164" s="85">
        <v>6.0</v>
      </c>
      <c r="G1164" s="42" t="str">
        <f>ifna(VLookup(S1164,Shiny!B:C, 2, 0),"")</f>
        <v/>
      </c>
      <c r="H1164" s="176" t="s">
        <v>1174</v>
      </c>
      <c r="I1164" s="167">
        <v>973.0</v>
      </c>
      <c r="J1164" s="156">
        <f>IFNA(VLOOKUP(S1164,'Imported Index'!C:D,2,0),1)</f>
        <v>1</v>
      </c>
      <c r="K1164" s="156"/>
      <c r="L1164" s="156"/>
      <c r="M1164" s="42"/>
      <c r="N1164" s="42"/>
      <c r="O1164" s="157" t="str">
        <f>ifna(VLookup(H1164, SwSh!A:B, 2, 0),"")</f>
        <v/>
      </c>
      <c r="P1164" s="162"/>
      <c r="Q1164" s="157" t="str">
        <f>ifna(VLookup(H1164, PLA!A:C, 3, 0),"")</f>
        <v/>
      </c>
      <c r="R1164" s="157">
        <f>ifna(VLookup(H1164, Sv!A:B, 2, 0),"")</f>
        <v>346</v>
      </c>
      <c r="S1164" s="42" t="str">
        <f t="shared" si="2"/>
        <v>flamigo</v>
      </c>
    </row>
    <row r="1165" ht="31.5" customHeight="1">
      <c r="A1165" s="146">
        <v>1164.0</v>
      </c>
      <c r="B1165" s="146">
        <v>2.0</v>
      </c>
      <c r="C1165" s="145">
        <v>13.0</v>
      </c>
      <c r="D1165" s="146">
        <v>13.0</v>
      </c>
      <c r="E1165" s="146">
        <v>3.0</v>
      </c>
      <c r="F1165" s="146">
        <v>1.0</v>
      </c>
      <c r="G1165" s="147" t="str">
        <f>ifna(VLookup(S1165,Shiny!B:C, 2, 0),"")</f>
        <v/>
      </c>
      <c r="H1165" s="175" t="s">
        <v>1175</v>
      </c>
      <c r="I1165" s="164">
        <v>974.0</v>
      </c>
      <c r="J1165" s="151">
        <f>IFNA(VLOOKUP(S1165,'Imported Index'!C:D,2,0),1)</f>
        <v>1</v>
      </c>
      <c r="K1165" s="151"/>
      <c r="L1165" s="151"/>
      <c r="M1165" s="147"/>
      <c r="N1165" s="147"/>
      <c r="O1165" s="148" t="str">
        <f>ifna(VLookup(H1165, SwSh!A:B, 2, 0),"")</f>
        <v/>
      </c>
      <c r="P1165" s="152"/>
      <c r="Q1165" s="148" t="str">
        <f>ifna(VLookup(H1165, PLA!A:C, 3, 0),"")</f>
        <v/>
      </c>
      <c r="R1165" s="148">
        <f>ifna(VLookup(H1165, Sv!A:B, 2, 0),"")</f>
        <v>361</v>
      </c>
      <c r="S1165" s="147" t="str">
        <f t="shared" si="2"/>
        <v>cetoddle</v>
      </c>
    </row>
    <row r="1166" ht="31.5" customHeight="1">
      <c r="A1166" s="85">
        <v>1165.0</v>
      </c>
      <c r="B1166" s="85">
        <v>2.0</v>
      </c>
      <c r="C1166" s="87">
        <v>13.0</v>
      </c>
      <c r="D1166" s="85">
        <v>14.0</v>
      </c>
      <c r="E1166" s="85">
        <v>3.0</v>
      </c>
      <c r="F1166" s="85">
        <v>2.0</v>
      </c>
      <c r="G1166" s="42" t="str">
        <f>ifna(VLookup(S1166,Shiny!B:C, 2, 0),"")</f>
        <v/>
      </c>
      <c r="H1166" s="176" t="s">
        <v>1176</v>
      </c>
      <c r="I1166" s="167">
        <v>975.0</v>
      </c>
      <c r="J1166" s="156">
        <f>IFNA(VLOOKUP(S1166,'Imported Index'!C:D,2,0),1)</f>
        <v>1</v>
      </c>
      <c r="K1166" s="156"/>
      <c r="L1166" s="156"/>
      <c r="M1166" s="42"/>
      <c r="N1166" s="42"/>
      <c r="O1166" s="157" t="str">
        <f>ifna(VLookup(H1166, SwSh!A:B, 2, 0),"")</f>
        <v/>
      </c>
      <c r="P1166" s="162"/>
      <c r="Q1166" s="157" t="str">
        <f>ifna(VLookup(H1166, PLA!A:C, 3, 0),"")</f>
        <v/>
      </c>
      <c r="R1166" s="157">
        <f>ifna(VLookup(H1166, Sv!A:B, 2, 0),"")</f>
        <v>362</v>
      </c>
      <c r="S1166" s="42" t="str">
        <f t="shared" si="2"/>
        <v>cetitan</v>
      </c>
    </row>
    <row r="1167" ht="31.5" customHeight="1">
      <c r="A1167" s="146">
        <v>1166.0</v>
      </c>
      <c r="B1167" s="146">
        <v>2.0</v>
      </c>
      <c r="C1167" s="145">
        <v>13.0</v>
      </c>
      <c r="D1167" s="146">
        <v>15.0</v>
      </c>
      <c r="E1167" s="146">
        <v>3.0</v>
      </c>
      <c r="F1167" s="146">
        <v>3.0</v>
      </c>
      <c r="G1167" s="147" t="str">
        <f>ifna(VLookup(S1167,Shiny!B:C, 2, 0),"")</f>
        <v/>
      </c>
      <c r="H1167" s="175" t="s">
        <v>1177</v>
      </c>
      <c r="I1167" s="164">
        <v>976.0</v>
      </c>
      <c r="J1167" s="151">
        <f>IFNA(VLOOKUP(S1167,'Imported Index'!C:D,2,0),1)</f>
        <v>1</v>
      </c>
      <c r="K1167" s="151"/>
      <c r="L1167" s="151"/>
      <c r="M1167" s="147"/>
      <c r="N1167" s="147"/>
      <c r="O1167" s="148" t="str">
        <f>ifna(VLookup(H1167, SwSh!A:B, 2, 0),"")</f>
        <v/>
      </c>
      <c r="P1167" s="152"/>
      <c r="Q1167" s="148" t="str">
        <f>ifna(VLookup(H1167, PLA!A:C, 3, 0),"")</f>
        <v/>
      </c>
      <c r="R1167" s="148">
        <f>ifna(VLookup(H1167, Sv!A:B, 2, 0),"")</f>
        <v>373</v>
      </c>
      <c r="S1167" s="147" t="str">
        <f t="shared" si="2"/>
        <v>veluza</v>
      </c>
    </row>
    <row r="1168" ht="31.5" customHeight="1">
      <c r="A1168" s="85">
        <v>1167.0</v>
      </c>
      <c r="B1168" s="85">
        <v>2.0</v>
      </c>
      <c r="C1168" s="87">
        <v>13.0</v>
      </c>
      <c r="D1168" s="85">
        <v>16.0</v>
      </c>
      <c r="E1168" s="85">
        <v>3.0</v>
      </c>
      <c r="F1168" s="85">
        <v>4.0</v>
      </c>
      <c r="G1168" s="42" t="str">
        <f>ifna(VLookup(S1168,Shiny!B:C, 2, 0),"")</f>
        <v/>
      </c>
      <c r="H1168" s="176" t="s">
        <v>1178</v>
      </c>
      <c r="I1168" s="167">
        <v>977.0</v>
      </c>
      <c r="J1168" s="156">
        <f>IFNA(VLOOKUP(S1168,'Imported Index'!C:D,2,0),1)</f>
        <v>1</v>
      </c>
      <c r="K1168" s="156"/>
      <c r="L1168" s="156"/>
      <c r="M1168" s="42"/>
      <c r="N1168" s="42"/>
      <c r="O1168" s="157" t="str">
        <f>ifna(VLookup(H1168, SwSh!A:B, 2, 0),"")</f>
        <v/>
      </c>
      <c r="P1168" s="162"/>
      <c r="Q1168" s="157" t="str">
        <f>ifna(VLookup(H1168, PLA!A:C, 3, 0),"")</f>
        <v/>
      </c>
      <c r="R1168" s="157">
        <f>ifna(VLookup(H1168, Sv!A:B, 2, 0),"")</f>
        <v>374</v>
      </c>
      <c r="S1168" s="42" t="str">
        <f t="shared" si="2"/>
        <v>dondozo</v>
      </c>
    </row>
    <row r="1169" ht="31.5" customHeight="1">
      <c r="A1169" s="146">
        <v>1168.0</v>
      </c>
      <c r="B1169" s="146">
        <v>2.0</v>
      </c>
      <c r="C1169" s="145">
        <v>13.0</v>
      </c>
      <c r="D1169" s="146">
        <v>17.0</v>
      </c>
      <c r="E1169" s="146">
        <v>3.0</v>
      </c>
      <c r="F1169" s="146">
        <v>5.0</v>
      </c>
      <c r="G1169" s="147" t="str">
        <f>ifna(VLookup(S1169,Shiny!B:C, 2, 0),"")</f>
        <v/>
      </c>
      <c r="H1169" s="175" t="s">
        <v>1179</v>
      </c>
      <c r="I1169" s="164">
        <v>978.0</v>
      </c>
      <c r="J1169" s="151">
        <f>IFNA(VLOOKUP(S1169,'Imported Index'!C:D,2,0),1)</f>
        <v>1</v>
      </c>
      <c r="K1169" s="151"/>
      <c r="L1169" s="151" t="s">
        <v>1180</v>
      </c>
      <c r="M1169" s="147"/>
      <c r="N1169" s="147"/>
      <c r="O1169" s="148" t="str">
        <f>ifna(VLookup(H1169, SwSh!A:B, 2, 0),"")</f>
        <v/>
      </c>
      <c r="P1169" s="152"/>
      <c r="Q1169" s="148" t="str">
        <f>ifna(VLookup(H1169, PLA!A:C, 3, 0),"")</f>
        <v/>
      </c>
      <c r="R1169" s="148">
        <f>ifna(VLookup(H1169, Sv!A:B, 2, 0),"")</f>
        <v>375</v>
      </c>
      <c r="S1169" s="147" t="str">
        <f t="shared" si="2"/>
        <v>tatsugiri</v>
      </c>
    </row>
    <row r="1170" ht="31.5" customHeight="1">
      <c r="A1170" s="85">
        <v>1169.0</v>
      </c>
      <c r="B1170" s="85">
        <v>2.0</v>
      </c>
      <c r="C1170" s="87">
        <v>13.0</v>
      </c>
      <c r="D1170" s="85">
        <v>18.0</v>
      </c>
      <c r="E1170" s="85">
        <v>3.0</v>
      </c>
      <c r="F1170" s="85">
        <v>6.0</v>
      </c>
      <c r="G1170" s="42" t="str">
        <f>ifna(VLookup(S1170,Shiny!B:C, 2, 0),"")</f>
        <v/>
      </c>
      <c r="H1170" s="176" t="s">
        <v>1179</v>
      </c>
      <c r="I1170" s="167">
        <v>978.0</v>
      </c>
      <c r="J1170" s="156">
        <f>IFNA(VLOOKUP(S1170,'Imported Index'!C:D,2,0),1)</f>
        <v>1</v>
      </c>
      <c r="K1170" s="156"/>
      <c r="L1170" s="156" t="s">
        <v>1181</v>
      </c>
      <c r="M1170" s="85">
        <v>-1.0</v>
      </c>
      <c r="N1170" s="42"/>
      <c r="O1170" s="157" t="str">
        <f>ifna(VLookup(H1170, SwSh!A:B, 2, 0),"")</f>
        <v/>
      </c>
      <c r="P1170" s="162"/>
      <c r="Q1170" s="157" t="str">
        <f>ifna(VLookup(H1170, PLA!A:C, 3, 0),"")</f>
        <v/>
      </c>
      <c r="R1170" s="157">
        <f>ifna(VLookup(H1170, Sv!A:B, 2, 0),"")</f>
        <v>375</v>
      </c>
      <c r="S1170" s="42" t="str">
        <f t="shared" si="2"/>
        <v>tatsugiri-1</v>
      </c>
    </row>
    <row r="1171" ht="31.5" customHeight="1">
      <c r="A1171" s="146">
        <v>1170.0</v>
      </c>
      <c r="B1171" s="146">
        <v>2.0</v>
      </c>
      <c r="C1171" s="145">
        <v>13.0</v>
      </c>
      <c r="D1171" s="146">
        <v>19.0</v>
      </c>
      <c r="E1171" s="146">
        <v>4.0</v>
      </c>
      <c r="F1171" s="146">
        <v>1.0</v>
      </c>
      <c r="G1171" s="147" t="str">
        <f>ifna(VLookup(S1171,Shiny!B:C, 2, 0),"")</f>
        <v/>
      </c>
      <c r="H1171" s="175" t="s">
        <v>1179</v>
      </c>
      <c r="I1171" s="164">
        <v>978.0</v>
      </c>
      <c r="J1171" s="151">
        <f>IFNA(VLOOKUP(S1171,'Imported Index'!C:D,2,0),1)</f>
        <v>1</v>
      </c>
      <c r="K1171" s="151"/>
      <c r="L1171" s="151" t="s">
        <v>1182</v>
      </c>
      <c r="M1171" s="146">
        <v>-2.0</v>
      </c>
      <c r="N1171" s="147"/>
      <c r="O1171" s="148" t="str">
        <f>ifna(VLookup(H1171, SwSh!A:B, 2, 0),"")</f>
        <v/>
      </c>
      <c r="P1171" s="152"/>
      <c r="Q1171" s="148" t="str">
        <f>ifna(VLookup(H1171, PLA!A:C, 3, 0),"")</f>
        <v/>
      </c>
      <c r="R1171" s="148">
        <f>ifna(VLookup(H1171, Sv!A:B, 2, 0),"")</f>
        <v>375</v>
      </c>
      <c r="S1171" s="147" t="str">
        <f t="shared" si="2"/>
        <v>tatsugiri-2</v>
      </c>
    </row>
    <row r="1172" ht="31.5" customHeight="1">
      <c r="A1172" s="85">
        <v>1171.0</v>
      </c>
      <c r="B1172" s="85">
        <v>2.0</v>
      </c>
      <c r="C1172" s="87">
        <v>13.0</v>
      </c>
      <c r="D1172" s="85">
        <v>20.0</v>
      </c>
      <c r="E1172" s="85">
        <v>4.0</v>
      </c>
      <c r="F1172" s="85">
        <v>2.0</v>
      </c>
      <c r="G1172" s="42" t="str">
        <f>ifna(VLookup(S1172,Shiny!B:C, 2, 0),"")</f>
        <v/>
      </c>
      <c r="H1172" s="176" t="s">
        <v>1183</v>
      </c>
      <c r="I1172" s="167">
        <v>979.0</v>
      </c>
      <c r="J1172" s="156">
        <f>IFNA(VLOOKUP(S1172,'Imported Index'!C:D,2,0),1)</f>
        <v>1</v>
      </c>
      <c r="K1172" s="156"/>
      <c r="L1172" s="156"/>
      <c r="M1172" s="42"/>
      <c r="N1172" s="42"/>
      <c r="O1172" s="157" t="str">
        <f>ifna(VLookup(H1172, SwSh!A:B, 2, 0),"")</f>
        <v/>
      </c>
      <c r="P1172" s="162"/>
      <c r="Q1172" s="157" t="str">
        <f>ifna(VLookup(H1172, PLA!A:C, 3, 0),"")</f>
        <v/>
      </c>
      <c r="R1172" s="157">
        <f>ifna(VLookup(H1172, Sv!A:B, 2, 0),"")</f>
        <v>160</v>
      </c>
      <c r="S1172" s="42" t="str">
        <f t="shared" si="2"/>
        <v>annihilape</v>
      </c>
    </row>
    <row r="1173" ht="31.5" customHeight="1">
      <c r="A1173" s="146">
        <v>1172.0</v>
      </c>
      <c r="B1173" s="146">
        <v>2.0</v>
      </c>
      <c r="C1173" s="145">
        <v>13.0</v>
      </c>
      <c r="D1173" s="146">
        <v>21.0</v>
      </c>
      <c r="E1173" s="146">
        <v>4.0</v>
      </c>
      <c r="F1173" s="146">
        <v>3.0</v>
      </c>
      <c r="G1173" s="147" t="str">
        <f>ifna(VLookup(S1173,Shiny!B:C, 2, 0),"")</f>
        <v/>
      </c>
      <c r="H1173" s="175" t="s">
        <v>1184</v>
      </c>
      <c r="I1173" s="164">
        <v>980.0</v>
      </c>
      <c r="J1173" s="151">
        <f>IFNA(VLOOKUP(S1173,'Imported Index'!C:D,2,0),1)</f>
        <v>1</v>
      </c>
      <c r="K1173" s="151"/>
      <c r="L1173" s="151"/>
      <c r="M1173" s="147"/>
      <c r="N1173" s="147"/>
      <c r="O1173" s="148" t="str">
        <f>ifna(VLookup(H1173, SwSh!A:B, 2, 0),"")</f>
        <v/>
      </c>
      <c r="P1173" s="152"/>
      <c r="Q1173" s="148" t="str">
        <f>ifna(VLookup(H1173, PLA!A:C, 3, 0),"")</f>
        <v/>
      </c>
      <c r="R1173" s="148">
        <f>ifna(VLookup(H1173, Sv!A:B, 2, 0),"")</f>
        <v>54</v>
      </c>
      <c r="S1173" s="147" t="str">
        <f t="shared" si="2"/>
        <v>clodsire</v>
      </c>
    </row>
    <row r="1174" ht="31.5" customHeight="1">
      <c r="A1174" s="85">
        <v>1173.0</v>
      </c>
      <c r="B1174" s="85">
        <v>2.0</v>
      </c>
      <c r="C1174" s="87">
        <v>13.0</v>
      </c>
      <c r="D1174" s="85">
        <v>22.0</v>
      </c>
      <c r="E1174" s="85">
        <v>4.0</v>
      </c>
      <c r="F1174" s="85">
        <v>4.0</v>
      </c>
      <c r="G1174" s="42" t="str">
        <f>ifna(VLookup(S1174,Shiny!B:C, 2, 0),"")</f>
        <v/>
      </c>
      <c r="H1174" s="176" t="s">
        <v>1185</v>
      </c>
      <c r="I1174" s="167">
        <v>981.0</v>
      </c>
      <c r="J1174" s="156">
        <f>IFNA(VLOOKUP(S1174,'Imported Index'!C:D,2,0),1)</f>
        <v>1</v>
      </c>
      <c r="K1174" s="156"/>
      <c r="L1174" s="156"/>
      <c r="M1174" s="42"/>
      <c r="N1174" s="42"/>
      <c r="O1174" s="157" t="str">
        <f>ifna(VLookup(H1174, SwSh!A:B, 2, 0),"")</f>
        <v/>
      </c>
      <c r="P1174" s="162"/>
      <c r="Q1174" s="157" t="str">
        <f>ifna(VLookup(H1174, PLA!A:C, 3, 0),"")</f>
        <v/>
      </c>
      <c r="R1174" s="157">
        <f>ifna(VLookup(H1174, Sv!A:B, 2, 0),"")</f>
        <v>193</v>
      </c>
      <c r="S1174" s="42" t="str">
        <f t="shared" si="2"/>
        <v>farigiraf</v>
      </c>
    </row>
    <row r="1175" ht="31.5" customHeight="1">
      <c r="A1175" s="146">
        <v>1174.0</v>
      </c>
      <c r="B1175" s="146">
        <v>2.0</v>
      </c>
      <c r="C1175" s="145">
        <v>13.0</v>
      </c>
      <c r="D1175" s="146">
        <v>23.0</v>
      </c>
      <c r="E1175" s="146">
        <v>4.0</v>
      </c>
      <c r="F1175" s="146">
        <v>5.0</v>
      </c>
      <c r="G1175" s="147" t="str">
        <f>ifna(VLookup(S1175,Shiny!B:C, 2, 0),"")</f>
        <v/>
      </c>
      <c r="H1175" s="175" t="s">
        <v>1186</v>
      </c>
      <c r="I1175" s="164">
        <v>982.0</v>
      </c>
      <c r="J1175" s="151">
        <f>IFNA(VLOOKUP(S1175,'Imported Index'!C:D,2,0),1)</f>
        <v>1</v>
      </c>
      <c r="K1175" s="151"/>
      <c r="L1175" s="151" t="s">
        <v>1187</v>
      </c>
      <c r="M1175" s="147"/>
      <c r="N1175" s="147"/>
      <c r="O1175" s="148" t="str">
        <f>ifna(VLookup(H1175, SwSh!A:B, 2, 0),"")</f>
        <v/>
      </c>
      <c r="P1175" s="152"/>
      <c r="Q1175" s="148" t="str">
        <f>ifna(VLookup(H1175, PLA!A:C, 3, 0),"")</f>
        <v/>
      </c>
      <c r="R1175" s="148">
        <f>ifna(VLookup(H1175, Sv!A:B, 2, 0),"")</f>
        <v>189</v>
      </c>
      <c r="S1175" s="147" t="str">
        <f t="shared" si="2"/>
        <v>dudunsparce</v>
      </c>
    </row>
    <row r="1176" ht="31.5" customHeight="1">
      <c r="A1176" s="85">
        <v>1175.0</v>
      </c>
      <c r="B1176" s="85">
        <v>2.0</v>
      </c>
      <c r="C1176" s="87">
        <v>13.0</v>
      </c>
      <c r="D1176" s="85">
        <v>24.0</v>
      </c>
      <c r="E1176" s="85">
        <v>4.0</v>
      </c>
      <c r="F1176" s="85">
        <v>6.0</v>
      </c>
      <c r="G1176" s="42" t="str">
        <f>ifna(VLookup(S1176,Shiny!B:C, 2, 0),"")</f>
        <v/>
      </c>
      <c r="H1176" s="176" t="s">
        <v>1186</v>
      </c>
      <c r="I1176" s="167">
        <v>982.0</v>
      </c>
      <c r="J1176" s="156">
        <f>IFNA(VLOOKUP(S1176,'Imported Index'!C:D,2,0),1)</f>
        <v>1</v>
      </c>
      <c r="K1176" s="156"/>
      <c r="L1176" s="156" t="s">
        <v>1188</v>
      </c>
      <c r="M1176" s="85">
        <v>-1.0</v>
      </c>
      <c r="N1176" s="42"/>
      <c r="O1176" s="157" t="str">
        <f>ifna(VLookup(H1176, SwSh!A:B, 2, 0),"")</f>
        <v/>
      </c>
      <c r="P1176" s="162"/>
      <c r="Q1176" s="157" t="str">
        <f>ifna(VLookup(H1176, PLA!A:C, 3, 0),"")</f>
        <v/>
      </c>
      <c r="R1176" s="157">
        <f>ifna(VLookup(H1176, Sv!A:B, 2, 0),"")</f>
        <v>189</v>
      </c>
      <c r="S1176" s="42" t="str">
        <f t="shared" si="2"/>
        <v>dudunsparce-1</v>
      </c>
    </row>
    <row r="1177" ht="31.5" customHeight="1">
      <c r="A1177" s="146">
        <v>1176.0</v>
      </c>
      <c r="B1177" s="146">
        <v>2.0</v>
      </c>
      <c r="C1177" s="145">
        <v>13.0</v>
      </c>
      <c r="D1177" s="146">
        <v>25.0</v>
      </c>
      <c r="E1177" s="146">
        <v>5.0</v>
      </c>
      <c r="F1177" s="146">
        <v>1.0</v>
      </c>
      <c r="G1177" s="147" t="str">
        <f>ifna(VLookup(S1177,Shiny!B:C, 2, 0),"")</f>
        <v/>
      </c>
      <c r="H1177" s="175" t="s">
        <v>1189</v>
      </c>
      <c r="I1177" s="164">
        <v>983.0</v>
      </c>
      <c r="J1177" s="151">
        <f>IFNA(VLOOKUP(S1177,'Imported Index'!C:D,2,0),1)</f>
        <v>1</v>
      </c>
      <c r="K1177" s="151"/>
      <c r="L1177" s="151"/>
      <c r="M1177" s="147"/>
      <c r="N1177" s="147"/>
      <c r="O1177" s="148" t="str">
        <f>ifna(VLookup(H1177, SwSh!A:B, 2, 0),"")</f>
        <v/>
      </c>
      <c r="P1177" s="152"/>
      <c r="Q1177" s="148" t="str">
        <f>ifna(VLookup(H1177, PLA!A:C, 3, 0),"")</f>
        <v/>
      </c>
      <c r="R1177" s="148">
        <f>ifna(VLookup(H1177, Sv!A:B, 2, 0),"")</f>
        <v>369</v>
      </c>
      <c r="S1177" s="147" t="str">
        <f t="shared" si="2"/>
        <v>kingambit</v>
      </c>
    </row>
    <row r="1178" ht="31.5" customHeight="1">
      <c r="A1178" s="85">
        <v>1177.0</v>
      </c>
      <c r="B1178" s="85">
        <v>2.0</v>
      </c>
      <c r="C1178" s="87">
        <v>13.0</v>
      </c>
      <c r="D1178" s="85">
        <v>26.0</v>
      </c>
      <c r="E1178" s="85">
        <v>5.0</v>
      </c>
      <c r="F1178" s="85">
        <v>2.0</v>
      </c>
      <c r="G1178" s="42" t="str">
        <f>ifna(VLookup(S1178,Shiny!B:C, 2, 0),"")</f>
        <v/>
      </c>
      <c r="H1178" s="176" t="s">
        <v>1190</v>
      </c>
      <c r="I1178" s="167">
        <v>984.0</v>
      </c>
      <c r="J1178" s="156">
        <f>IFNA(VLOOKUP(S1178,'Imported Index'!C:D,2,0),1)</f>
        <v>1</v>
      </c>
      <c r="K1178" s="156"/>
      <c r="L1178" s="156"/>
      <c r="M1178" s="42"/>
      <c r="N1178" s="42"/>
      <c r="O1178" s="157" t="str">
        <f>ifna(VLookup(H1178, SwSh!A:B, 2, 0),"")</f>
        <v/>
      </c>
      <c r="P1178" s="162"/>
      <c r="Q1178" s="157" t="str">
        <f>ifna(VLookup(H1178, PLA!A:C, 3, 0),"")</f>
        <v/>
      </c>
      <c r="R1178" s="157">
        <f>ifna(VLookup(H1178, Sv!A:B, 2, 0),"")</f>
        <v>376</v>
      </c>
      <c r="S1178" s="42" t="str">
        <f t="shared" si="2"/>
        <v>great tusk</v>
      </c>
    </row>
    <row r="1179" ht="31.5" customHeight="1">
      <c r="A1179" s="146">
        <v>1178.0</v>
      </c>
      <c r="B1179" s="146">
        <v>2.0</v>
      </c>
      <c r="C1179" s="145">
        <v>13.0</v>
      </c>
      <c r="D1179" s="146">
        <v>27.0</v>
      </c>
      <c r="E1179" s="146">
        <v>5.0</v>
      </c>
      <c r="F1179" s="146">
        <v>3.0</v>
      </c>
      <c r="G1179" s="147" t="str">
        <f>ifna(VLookup(S1179,Shiny!B:C, 2, 0),"")</f>
        <v/>
      </c>
      <c r="H1179" s="175" t="s">
        <v>1191</v>
      </c>
      <c r="I1179" s="164">
        <v>985.0</v>
      </c>
      <c r="J1179" s="151">
        <f>IFNA(VLOOKUP(S1179,'Imported Index'!C:D,2,0),1)</f>
        <v>1</v>
      </c>
      <c r="K1179" s="151"/>
      <c r="L1179" s="151"/>
      <c r="M1179" s="147"/>
      <c r="N1179" s="147"/>
      <c r="O1179" s="148" t="str">
        <f>ifna(VLookup(H1179, SwSh!A:B, 2, 0),"")</f>
        <v/>
      </c>
      <c r="P1179" s="152"/>
      <c r="Q1179" s="148" t="str">
        <f>ifna(VLookup(H1179, PLA!A:C, 3, 0),"")</f>
        <v/>
      </c>
      <c r="R1179" s="148">
        <f>ifna(VLookup(H1179, Sv!A:B, 2, 0),"")</f>
        <v>377</v>
      </c>
      <c r="S1179" s="147" t="str">
        <f t="shared" si="2"/>
        <v>scream tail</v>
      </c>
    </row>
    <row r="1180" ht="31.5" customHeight="1">
      <c r="A1180" s="85">
        <v>1179.0</v>
      </c>
      <c r="B1180" s="85">
        <v>2.0</v>
      </c>
      <c r="C1180" s="87">
        <v>13.0</v>
      </c>
      <c r="D1180" s="85">
        <v>28.0</v>
      </c>
      <c r="E1180" s="85">
        <v>5.0</v>
      </c>
      <c r="F1180" s="85">
        <v>4.0</v>
      </c>
      <c r="G1180" s="42" t="str">
        <f>ifna(VLookup(S1180,Shiny!B:C, 2, 0),"")</f>
        <v/>
      </c>
      <c r="H1180" s="176" t="s">
        <v>1192</v>
      </c>
      <c r="I1180" s="167">
        <v>986.0</v>
      </c>
      <c r="J1180" s="156">
        <f>IFNA(VLOOKUP(S1180,'Imported Index'!C:D,2,0),1)</f>
        <v>1</v>
      </c>
      <c r="K1180" s="156"/>
      <c r="L1180" s="156"/>
      <c r="M1180" s="42"/>
      <c r="N1180" s="42"/>
      <c r="O1180" s="157" t="str">
        <f>ifna(VLookup(H1180, SwSh!A:B, 2, 0),"")</f>
        <v/>
      </c>
      <c r="P1180" s="162"/>
      <c r="Q1180" s="157" t="str">
        <f>ifna(VLookup(H1180, PLA!A:C, 3, 0),"")</f>
        <v/>
      </c>
      <c r="R1180" s="157">
        <f>ifna(VLookup(H1180, Sv!A:B, 2, 0),"")</f>
        <v>378</v>
      </c>
      <c r="S1180" s="42" t="str">
        <f t="shared" si="2"/>
        <v>brute bonnet</v>
      </c>
    </row>
    <row r="1181" ht="31.5" customHeight="1">
      <c r="A1181" s="146">
        <v>1180.0</v>
      </c>
      <c r="B1181" s="146">
        <v>2.0</v>
      </c>
      <c r="C1181" s="145">
        <v>13.0</v>
      </c>
      <c r="D1181" s="146">
        <v>29.0</v>
      </c>
      <c r="E1181" s="146">
        <v>5.0</v>
      </c>
      <c r="F1181" s="146">
        <v>5.0</v>
      </c>
      <c r="G1181" s="147" t="str">
        <f>ifna(VLookup(S1181,Shiny!B:C, 2, 0),"")</f>
        <v/>
      </c>
      <c r="H1181" s="175" t="s">
        <v>1193</v>
      </c>
      <c r="I1181" s="164">
        <v>987.0</v>
      </c>
      <c r="J1181" s="151">
        <f>IFNA(VLOOKUP(S1181,'Imported Index'!C:D,2,0),1)</f>
        <v>1</v>
      </c>
      <c r="K1181" s="151"/>
      <c r="L1181" s="151"/>
      <c r="M1181" s="147"/>
      <c r="N1181" s="147"/>
      <c r="O1181" s="148" t="str">
        <f>ifna(VLookup(H1181, SwSh!A:B, 2, 0),"")</f>
        <v/>
      </c>
      <c r="P1181" s="152"/>
      <c r="Q1181" s="148" t="str">
        <f>ifna(VLookup(H1181, PLA!A:C, 3, 0),"")</f>
        <v/>
      </c>
      <c r="R1181" s="148">
        <f>ifna(VLookup(H1181, Sv!A:B, 2, 0),"")</f>
        <v>379</v>
      </c>
      <c r="S1181" s="147" t="str">
        <f t="shared" si="2"/>
        <v>flutter mane</v>
      </c>
    </row>
    <row r="1182" ht="31.5" customHeight="1">
      <c r="A1182" s="85">
        <v>1181.0</v>
      </c>
      <c r="B1182" s="85">
        <v>2.0</v>
      </c>
      <c r="C1182" s="87">
        <v>13.0</v>
      </c>
      <c r="D1182" s="85">
        <v>30.0</v>
      </c>
      <c r="E1182" s="85">
        <v>5.0</v>
      </c>
      <c r="F1182" s="85">
        <v>6.0</v>
      </c>
      <c r="G1182" s="42" t="str">
        <f>ifna(VLookup(S1182,Shiny!B:C, 2, 0),"")</f>
        <v/>
      </c>
      <c r="H1182" s="176" t="s">
        <v>1194</v>
      </c>
      <c r="I1182" s="167">
        <v>988.0</v>
      </c>
      <c r="J1182" s="156">
        <f>IFNA(VLOOKUP(S1182,'Imported Index'!C:D,2,0),1)</f>
        <v>1</v>
      </c>
      <c r="K1182" s="156"/>
      <c r="L1182" s="156"/>
      <c r="M1182" s="42"/>
      <c r="N1182" s="42"/>
      <c r="O1182" s="157" t="str">
        <f>ifna(VLookup(H1182, SwSh!A:B, 2, 0),"")</f>
        <v/>
      </c>
      <c r="P1182" s="162"/>
      <c r="Q1182" s="157" t="str">
        <f>ifna(VLookup(H1182, PLA!A:C, 3, 0),"")</f>
        <v/>
      </c>
      <c r="R1182" s="157">
        <f>ifna(VLookup(H1182, Sv!A:B, 2, 0),"")</f>
        <v>380</v>
      </c>
      <c r="S1182" s="42" t="str">
        <f t="shared" si="2"/>
        <v>slither wing</v>
      </c>
    </row>
    <row r="1183" ht="31.5" customHeight="1">
      <c r="A1183" s="146">
        <v>1182.0</v>
      </c>
      <c r="B1183" s="146">
        <v>2.0</v>
      </c>
      <c r="C1183" s="145">
        <v>14.0</v>
      </c>
      <c r="D1183" s="146">
        <v>1.0</v>
      </c>
      <c r="E1183" s="146">
        <v>1.0</v>
      </c>
      <c r="F1183" s="146">
        <v>1.0</v>
      </c>
      <c r="G1183" s="147" t="str">
        <f>ifna(VLookup(S1183,Shiny!B:C, 2, 0),"")</f>
        <v/>
      </c>
      <c r="H1183" s="175" t="s">
        <v>1195</v>
      </c>
      <c r="I1183" s="164">
        <v>989.0</v>
      </c>
      <c r="J1183" s="151">
        <f>IFNA(VLOOKUP(S1183,'Imported Index'!C:D,2,0),1)</f>
        <v>1</v>
      </c>
      <c r="K1183" s="151"/>
      <c r="L1183" s="151"/>
      <c r="M1183" s="147"/>
      <c r="N1183" s="147"/>
      <c r="O1183" s="148" t="str">
        <f>ifna(VLookup(H1183, SwSh!A:B, 2, 0),"")</f>
        <v/>
      </c>
      <c r="P1183" s="152"/>
      <c r="Q1183" s="148" t="str">
        <f>ifna(VLookup(H1183, PLA!A:C, 3, 0),"")</f>
        <v/>
      </c>
      <c r="R1183" s="148">
        <f>ifna(VLookup(H1183, Sv!A:B, 2, 0),"")</f>
        <v>381</v>
      </c>
      <c r="S1183" s="147" t="str">
        <f t="shared" si="2"/>
        <v>sandy shocks</v>
      </c>
    </row>
    <row r="1184" ht="31.5" customHeight="1">
      <c r="A1184" s="85">
        <v>1183.0</v>
      </c>
      <c r="B1184" s="85">
        <v>2.0</v>
      </c>
      <c r="C1184" s="87">
        <v>14.0</v>
      </c>
      <c r="D1184" s="85">
        <v>2.0</v>
      </c>
      <c r="E1184" s="85">
        <v>1.0</v>
      </c>
      <c r="F1184" s="85">
        <v>2.0</v>
      </c>
      <c r="G1184" s="42" t="str">
        <f>ifna(VLookup(S1184,Shiny!B:C, 2, 0),"")</f>
        <v/>
      </c>
      <c r="H1184" s="176" t="s">
        <v>1196</v>
      </c>
      <c r="I1184" s="167">
        <v>990.0</v>
      </c>
      <c r="J1184" s="156">
        <f>IFNA(VLOOKUP(S1184,'Imported Index'!C:D,2,0),1)</f>
        <v>1</v>
      </c>
      <c r="K1184" s="156"/>
      <c r="L1184" s="156"/>
      <c r="M1184" s="42"/>
      <c r="N1184" s="42"/>
      <c r="O1184" s="157" t="str">
        <f>ifna(VLookup(H1184, SwSh!A:B, 2, 0),"")</f>
        <v/>
      </c>
      <c r="P1184" s="162"/>
      <c r="Q1184" s="157" t="str">
        <f>ifna(VLookup(H1184, PLA!A:C, 3, 0),"")</f>
        <v/>
      </c>
      <c r="R1184" s="157">
        <f>ifna(VLookup(H1184, Sv!A:B, 2, 0),"")</f>
        <v>382</v>
      </c>
      <c r="S1184" s="42" t="str">
        <f t="shared" si="2"/>
        <v>iron treads</v>
      </c>
    </row>
    <row r="1185" ht="31.5" customHeight="1">
      <c r="A1185" s="146">
        <v>1184.0</v>
      </c>
      <c r="B1185" s="146">
        <v>2.0</v>
      </c>
      <c r="C1185" s="145">
        <v>14.0</v>
      </c>
      <c r="D1185" s="146">
        <v>3.0</v>
      </c>
      <c r="E1185" s="146">
        <v>1.0</v>
      </c>
      <c r="F1185" s="146">
        <v>3.0</v>
      </c>
      <c r="G1185" s="147" t="str">
        <f>ifna(VLookup(S1185,Shiny!B:C, 2, 0),"")</f>
        <v/>
      </c>
      <c r="H1185" s="175" t="s">
        <v>1197</v>
      </c>
      <c r="I1185" s="164">
        <v>991.0</v>
      </c>
      <c r="J1185" s="151">
        <f>IFNA(VLOOKUP(S1185,'Imported Index'!C:D,2,0),1)</f>
        <v>1</v>
      </c>
      <c r="K1185" s="151"/>
      <c r="L1185" s="151"/>
      <c r="M1185" s="147"/>
      <c r="N1185" s="147"/>
      <c r="O1185" s="148" t="str">
        <f>ifna(VLookup(H1185, SwSh!A:B, 2, 0),"")</f>
        <v/>
      </c>
      <c r="P1185" s="152"/>
      <c r="Q1185" s="148" t="str">
        <f>ifna(VLookup(H1185, PLA!A:C, 3, 0),"")</f>
        <v/>
      </c>
      <c r="R1185" s="148">
        <f>ifna(VLookup(H1185, Sv!A:B, 2, 0),"")</f>
        <v>383</v>
      </c>
      <c r="S1185" s="147" t="str">
        <f t="shared" si="2"/>
        <v>iron bundle</v>
      </c>
    </row>
    <row r="1186" ht="31.5" customHeight="1">
      <c r="A1186" s="85">
        <v>1185.0</v>
      </c>
      <c r="B1186" s="85">
        <v>2.0</v>
      </c>
      <c r="C1186" s="87">
        <v>14.0</v>
      </c>
      <c r="D1186" s="85">
        <v>4.0</v>
      </c>
      <c r="E1186" s="85">
        <v>1.0</v>
      </c>
      <c r="F1186" s="85">
        <v>4.0</v>
      </c>
      <c r="G1186" s="42" t="str">
        <f>ifna(VLookup(S1186,Shiny!B:C, 2, 0),"")</f>
        <v/>
      </c>
      <c r="H1186" s="176" t="s">
        <v>1198</v>
      </c>
      <c r="I1186" s="167">
        <v>992.0</v>
      </c>
      <c r="J1186" s="156">
        <f>IFNA(VLOOKUP(S1186,'Imported Index'!C:D,2,0),1)</f>
        <v>1</v>
      </c>
      <c r="K1186" s="156"/>
      <c r="L1186" s="156"/>
      <c r="M1186" s="42"/>
      <c r="N1186" s="42"/>
      <c r="O1186" s="157" t="str">
        <f>ifna(VLookup(H1186, SwSh!A:B, 2, 0),"")</f>
        <v/>
      </c>
      <c r="P1186" s="162"/>
      <c r="Q1186" s="157" t="str">
        <f>ifna(VLookup(H1186, PLA!A:C, 3, 0),"")</f>
        <v/>
      </c>
      <c r="R1186" s="157">
        <f>ifna(VLookup(H1186, Sv!A:B, 2, 0),"")</f>
        <v>384</v>
      </c>
      <c r="S1186" s="42" t="str">
        <f t="shared" si="2"/>
        <v>iron hands</v>
      </c>
    </row>
    <row r="1187" ht="31.5" customHeight="1">
      <c r="A1187" s="146">
        <v>1186.0</v>
      </c>
      <c r="B1187" s="146">
        <v>2.0</v>
      </c>
      <c r="C1187" s="145">
        <v>14.0</v>
      </c>
      <c r="D1187" s="146">
        <v>5.0</v>
      </c>
      <c r="E1187" s="146">
        <v>1.0</v>
      </c>
      <c r="F1187" s="146">
        <v>5.0</v>
      </c>
      <c r="G1187" s="147" t="str">
        <f>ifna(VLookup(S1187,Shiny!B:C, 2, 0),"")</f>
        <v/>
      </c>
      <c r="H1187" s="175" t="s">
        <v>1199</v>
      </c>
      <c r="I1187" s="164">
        <v>993.0</v>
      </c>
      <c r="J1187" s="151">
        <f>IFNA(VLOOKUP(S1187,'Imported Index'!C:D,2,0),1)</f>
        <v>1</v>
      </c>
      <c r="K1187" s="151"/>
      <c r="L1187" s="151"/>
      <c r="M1187" s="147"/>
      <c r="N1187" s="147"/>
      <c r="O1187" s="148" t="str">
        <f>ifna(VLookup(H1187, SwSh!A:B, 2, 0),"")</f>
        <v/>
      </c>
      <c r="P1187" s="152"/>
      <c r="Q1187" s="148" t="str">
        <f>ifna(VLookup(H1187, PLA!A:C, 3, 0),"")</f>
        <v/>
      </c>
      <c r="R1187" s="148">
        <f>ifna(VLookup(H1187, Sv!A:B, 2, 0),"")</f>
        <v>385</v>
      </c>
      <c r="S1187" s="147" t="str">
        <f t="shared" si="2"/>
        <v>iron jugulis</v>
      </c>
    </row>
    <row r="1188" ht="31.5" customHeight="1">
      <c r="A1188" s="85">
        <v>1187.0</v>
      </c>
      <c r="B1188" s="85">
        <v>2.0</v>
      </c>
      <c r="C1188" s="87">
        <v>14.0</v>
      </c>
      <c r="D1188" s="85">
        <v>6.0</v>
      </c>
      <c r="E1188" s="85">
        <v>1.0</v>
      </c>
      <c r="F1188" s="85">
        <v>6.0</v>
      </c>
      <c r="G1188" s="42" t="str">
        <f>ifna(VLookup(S1188,Shiny!B:C, 2, 0),"")</f>
        <v/>
      </c>
      <c r="H1188" s="176" t="s">
        <v>1200</v>
      </c>
      <c r="I1188" s="167">
        <v>994.0</v>
      </c>
      <c r="J1188" s="156">
        <f>IFNA(VLOOKUP(S1188,'Imported Index'!C:D,2,0),1)</f>
        <v>1</v>
      </c>
      <c r="K1188" s="156"/>
      <c r="L1188" s="156"/>
      <c r="M1188" s="42"/>
      <c r="N1188" s="42"/>
      <c r="O1188" s="157" t="str">
        <f>ifna(VLookup(H1188, SwSh!A:B, 2, 0),"")</f>
        <v/>
      </c>
      <c r="P1188" s="162"/>
      <c r="Q1188" s="157" t="str">
        <f>ifna(VLookup(H1188, PLA!A:C, 3, 0),"")</f>
        <v/>
      </c>
      <c r="R1188" s="157">
        <f>ifna(VLookup(H1188, Sv!A:B, 2, 0),"")</f>
        <v>386</v>
      </c>
      <c r="S1188" s="42" t="str">
        <f t="shared" si="2"/>
        <v>iron moth</v>
      </c>
    </row>
    <row r="1189" ht="31.5" customHeight="1">
      <c r="A1189" s="146">
        <v>1188.0</v>
      </c>
      <c r="B1189" s="146">
        <v>2.0</v>
      </c>
      <c r="C1189" s="145">
        <v>14.0</v>
      </c>
      <c r="D1189" s="146">
        <v>7.0</v>
      </c>
      <c r="E1189" s="146">
        <v>2.0</v>
      </c>
      <c r="F1189" s="146">
        <v>1.0</v>
      </c>
      <c r="G1189" s="147" t="str">
        <f>ifna(VLookup(S1189,Shiny!B:C, 2, 0),"")</f>
        <v/>
      </c>
      <c r="H1189" s="175" t="s">
        <v>1201</v>
      </c>
      <c r="I1189" s="164">
        <v>995.0</v>
      </c>
      <c r="J1189" s="151">
        <f>IFNA(VLOOKUP(S1189,'Imported Index'!C:D,2,0),1)</f>
        <v>1</v>
      </c>
      <c r="K1189" s="151"/>
      <c r="L1189" s="151"/>
      <c r="M1189" s="147"/>
      <c r="N1189" s="147"/>
      <c r="O1189" s="148" t="str">
        <f>ifna(VLookup(H1189, SwSh!A:B, 2, 0),"")</f>
        <v/>
      </c>
      <c r="P1189" s="152"/>
      <c r="Q1189" s="148" t="str">
        <f>ifna(VLookup(H1189, PLA!A:C, 3, 0),"")</f>
        <v/>
      </c>
      <c r="R1189" s="148">
        <f>ifna(VLookup(H1189, Sv!A:B, 2, 0),"")</f>
        <v>387</v>
      </c>
      <c r="S1189" s="147" t="str">
        <f t="shared" si="2"/>
        <v>iron thorns</v>
      </c>
    </row>
    <row r="1190" ht="31.5" customHeight="1">
      <c r="A1190" s="85">
        <v>1189.0</v>
      </c>
      <c r="B1190" s="85">
        <v>2.0</v>
      </c>
      <c r="C1190" s="87">
        <v>14.0</v>
      </c>
      <c r="D1190" s="85">
        <v>8.0</v>
      </c>
      <c r="E1190" s="85">
        <v>2.0</v>
      </c>
      <c r="F1190" s="85">
        <v>2.0</v>
      </c>
      <c r="G1190" s="42" t="str">
        <f>ifna(VLookup(S1190,Shiny!B:C, 2, 0),"")</f>
        <v/>
      </c>
      <c r="H1190" s="176" t="s">
        <v>1202</v>
      </c>
      <c r="I1190" s="167">
        <v>996.0</v>
      </c>
      <c r="J1190" s="156">
        <f>IFNA(VLOOKUP(S1190,'Imported Index'!C:D,2,0),1)</f>
        <v>1</v>
      </c>
      <c r="K1190" s="156"/>
      <c r="L1190" s="156"/>
      <c r="M1190" s="42"/>
      <c r="N1190" s="42"/>
      <c r="O1190" s="157" t="str">
        <f>ifna(VLookup(H1190, SwSh!A:B, 2, 0),"")</f>
        <v/>
      </c>
      <c r="P1190" s="162"/>
      <c r="Q1190" s="157" t="str">
        <f>ifna(VLookup(H1190, PLA!A:C, 3, 0),"")</f>
        <v/>
      </c>
      <c r="R1190" s="157">
        <f>ifna(VLookup(H1190, Sv!A:B, 2, 0),"")</f>
        <v>388</v>
      </c>
      <c r="S1190" s="42" t="str">
        <f t="shared" si="2"/>
        <v>frigibax</v>
      </c>
    </row>
    <row r="1191" ht="31.5" customHeight="1">
      <c r="A1191" s="146">
        <v>1190.0</v>
      </c>
      <c r="B1191" s="146">
        <v>2.0</v>
      </c>
      <c r="C1191" s="145">
        <v>14.0</v>
      </c>
      <c r="D1191" s="146">
        <v>9.0</v>
      </c>
      <c r="E1191" s="146">
        <v>2.0</v>
      </c>
      <c r="F1191" s="146">
        <v>3.0</v>
      </c>
      <c r="G1191" s="147" t="str">
        <f>ifna(VLookup(S1191,Shiny!B:C, 2, 0),"")</f>
        <v/>
      </c>
      <c r="H1191" s="175" t="s">
        <v>1203</v>
      </c>
      <c r="I1191" s="164">
        <v>997.0</v>
      </c>
      <c r="J1191" s="151">
        <f>IFNA(VLOOKUP(S1191,'Imported Index'!C:D,2,0),1)</f>
        <v>1</v>
      </c>
      <c r="K1191" s="151"/>
      <c r="L1191" s="151"/>
      <c r="M1191" s="147"/>
      <c r="N1191" s="147"/>
      <c r="O1191" s="148" t="str">
        <f>ifna(VLookup(H1191, SwSh!A:B, 2, 0),"")</f>
        <v/>
      </c>
      <c r="P1191" s="152"/>
      <c r="Q1191" s="148" t="str">
        <f>ifna(VLookup(H1191, PLA!A:C, 3, 0),"")</f>
        <v/>
      </c>
      <c r="R1191" s="148">
        <f>ifna(VLookup(H1191, Sv!A:B, 2, 0),"")</f>
        <v>389</v>
      </c>
      <c r="S1191" s="147" t="str">
        <f t="shared" si="2"/>
        <v>arctibax</v>
      </c>
    </row>
    <row r="1192" ht="31.5" customHeight="1">
      <c r="A1192" s="85">
        <v>1191.0</v>
      </c>
      <c r="B1192" s="85">
        <v>2.0</v>
      </c>
      <c r="C1192" s="87">
        <v>14.0</v>
      </c>
      <c r="D1192" s="85">
        <v>10.0</v>
      </c>
      <c r="E1192" s="85">
        <v>2.0</v>
      </c>
      <c r="F1192" s="85">
        <v>4.0</v>
      </c>
      <c r="G1192" s="42" t="str">
        <f>ifna(VLookup(S1192,Shiny!B:C, 2, 0),"")</f>
        <v/>
      </c>
      <c r="H1192" s="176" t="s">
        <v>1204</v>
      </c>
      <c r="I1192" s="167">
        <v>998.0</v>
      </c>
      <c r="J1192" s="156">
        <f>IFNA(VLOOKUP(S1192,'Imported Index'!C:D,2,0),1)</f>
        <v>1</v>
      </c>
      <c r="K1192" s="156"/>
      <c r="L1192" s="156"/>
      <c r="M1192" s="42"/>
      <c r="N1192" s="42"/>
      <c r="O1192" s="157" t="str">
        <f>ifna(VLookup(H1192, SwSh!A:B, 2, 0),"")</f>
        <v/>
      </c>
      <c r="P1192" s="162"/>
      <c r="Q1192" s="157" t="str">
        <f>ifna(VLookup(H1192, PLA!A:C, 3, 0),"")</f>
        <v/>
      </c>
      <c r="R1192" s="157">
        <f>ifna(VLookup(H1192, Sv!A:B, 2, 0),"")</f>
        <v>390</v>
      </c>
      <c r="S1192" s="42" t="str">
        <f t="shared" si="2"/>
        <v>baxcalibur</v>
      </c>
    </row>
    <row r="1193" ht="31.5" customHeight="1">
      <c r="A1193" s="146">
        <v>1192.0</v>
      </c>
      <c r="B1193" s="146">
        <v>2.0</v>
      </c>
      <c r="C1193" s="145">
        <v>14.0</v>
      </c>
      <c r="D1193" s="146">
        <v>11.0</v>
      </c>
      <c r="E1193" s="146">
        <v>2.0</v>
      </c>
      <c r="F1193" s="146">
        <v>5.0</v>
      </c>
      <c r="G1193" s="147" t="str">
        <f>ifna(VLookup(S1193,Shiny!B:C, 2, 0),"")</f>
        <v/>
      </c>
      <c r="H1193" s="175" t="s">
        <v>1205</v>
      </c>
      <c r="I1193" s="178">
        <v>999.0</v>
      </c>
      <c r="J1193" s="151">
        <f>IFNA(VLOOKUP(S1193,'Imported Index'!C:D,2,0),1)</f>
        <v>1</v>
      </c>
      <c r="K1193" s="151"/>
      <c r="L1193" s="151" t="s">
        <v>1206</v>
      </c>
      <c r="M1193" s="147"/>
      <c r="N1193" s="147"/>
      <c r="O1193" s="148" t="str">
        <f>ifna(VLookup(H1193, SwSh!A:B, 2, 0),"")</f>
        <v/>
      </c>
      <c r="P1193" s="152"/>
      <c r="Q1193" s="148" t="str">
        <f>ifna(VLookup(H1193, PLA!A:C, 3, 0),"")</f>
        <v/>
      </c>
      <c r="R1193" s="148">
        <f>ifna(VLookup(H1193, Sv!A:B, 2, 0),"")</f>
        <v>391</v>
      </c>
      <c r="S1193" s="147" t="str">
        <f t="shared" si="2"/>
        <v>gimmighoul</v>
      </c>
    </row>
    <row r="1194" ht="31.5" customHeight="1">
      <c r="A1194" s="85">
        <v>1193.0</v>
      </c>
      <c r="B1194" s="85">
        <v>2.0</v>
      </c>
      <c r="C1194" s="87">
        <v>14.0</v>
      </c>
      <c r="D1194" s="85">
        <v>12.0</v>
      </c>
      <c r="E1194" s="85">
        <v>2.0</v>
      </c>
      <c r="F1194" s="85">
        <v>6.0</v>
      </c>
      <c r="G1194" s="42" t="str">
        <f>ifna(VLookup(S1194,Shiny!B:C, 2, 0),"")</f>
        <v/>
      </c>
      <c r="H1194" s="176" t="s">
        <v>1205</v>
      </c>
      <c r="I1194" s="179">
        <v>999.0</v>
      </c>
      <c r="J1194" s="156">
        <f>IFNA(VLOOKUP(S1194,'Imported Index'!C:D,2,0),1)</f>
        <v>1</v>
      </c>
      <c r="K1194" s="156"/>
      <c r="L1194" s="156" t="s">
        <v>1207</v>
      </c>
      <c r="M1194" s="85">
        <v>-1.0</v>
      </c>
      <c r="N1194" s="42"/>
      <c r="O1194" s="157" t="str">
        <f>ifna(VLookup(H1194, SwSh!A:B, 2, 0),"")</f>
        <v/>
      </c>
      <c r="P1194" s="162"/>
      <c r="Q1194" s="157" t="str">
        <f>ifna(VLookup(H1194, PLA!A:C, 3, 0),"")</f>
        <v/>
      </c>
      <c r="R1194" s="157">
        <f>ifna(VLookup(H1194, Sv!A:B, 2, 0),"")</f>
        <v>391</v>
      </c>
      <c r="S1194" s="42" t="str">
        <f t="shared" si="2"/>
        <v>gimmighoul-1</v>
      </c>
    </row>
    <row r="1195" ht="31.5" customHeight="1">
      <c r="A1195" s="146">
        <v>1194.0</v>
      </c>
      <c r="B1195" s="146">
        <v>2.0</v>
      </c>
      <c r="C1195" s="145">
        <v>14.0</v>
      </c>
      <c r="D1195" s="146">
        <v>13.0</v>
      </c>
      <c r="E1195" s="146">
        <v>3.0</v>
      </c>
      <c r="F1195" s="146">
        <v>1.0</v>
      </c>
      <c r="G1195" s="147" t="str">
        <f>ifna(VLookup(S1195,Shiny!B:C, 2, 0),"")</f>
        <v/>
      </c>
      <c r="H1195" s="175" t="s">
        <v>1208</v>
      </c>
      <c r="I1195" s="164">
        <v>1000.0</v>
      </c>
      <c r="J1195" s="151">
        <f>IFNA(VLOOKUP(S1195,'Imported Index'!C:D,2,0),1)</f>
        <v>1</v>
      </c>
      <c r="K1195" s="151"/>
      <c r="L1195" s="151"/>
      <c r="M1195" s="147"/>
      <c r="N1195" s="147"/>
      <c r="O1195" s="148" t="str">
        <f>ifna(VLookup(H1195, SwSh!A:B, 2, 0),"")</f>
        <v/>
      </c>
      <c r="P1195" s="152"/>
      <c r="Q1195" s="148" t="str">
        <f>ifna(VLookup(H1195, PLA!A:C, 3, 0),"")</f>
        <v/>
      </c>
      <c r="R1195" s="148">
        <f>ifna(VLookup(H1195, Sv!A:B, 2, 0),"")</f>
        <v>392</v>
      </c>
      <c r="S1195" s="147" t="str">
        <f t="shared" si="2"/>
        <v>gholdengo</v>
      </c>
    </row>
    <row r="1196" ht="31.5" customHeight="1">
      <c r="A1196" s="85">
        <v>1195.0</v>
      </c>
      <c r="B1196" s="85">
        <v>2.0</v>
      </c>
      <c r="C1196" s="87">
        <v>14.0</v>
      </c>
      <c r="D1196" s="85">
        <v>14.0</v>
      </c>
      <c r="E1196" s="85">
        <v>3.0</v>
      </c>
      <c r="F1196" s="85">
        <v>2.0</v>
      </c>
      <c r="G1196" s="42" t="str">
        <f>ifna(VLookup(S1196,Shiny!B:C, 2, 0),"")</f>
        <v/>
      </c>
      <c r="H1196" s="176" t="s">
        <v>1209</v>
      </c>
      <c r="I1196" s="167">
        <v>1001.0</v>
      </c>
      <c r="J1196" s="156">
        <f>IFNA(VLOOKUP(S1196,'Imported Index'!C:D,2,0),1)</f>
        <v>1</v>
      </c>
      <c r="K1196" s="156"/>
      <c r="L1196" s="156"/>
      <c r="M1196" s="42"/>
      <c r="N1196" s="42"/>
      <c r="O1196" s="157" t="str">
        <f>ifna(VLookup(H1196, SwSh!A:B, 2, 0),"")</f>
        <v/>
      </c>
      <c r="P1196" s="162"/>
      <c r="Q1196" s="157" t="str">
        <f>ifna(VLookup(H1196, PLA!A:C, 3, 0),"")</f>
        <v/>
      </c>
      <c r="R1196" s="157">
        <f>ifna(VLookup(H1196, Sv!A:B, 2, 0),"")</f>
        <v>393</v>
      </c>
      <c r="S1196" s="42" t="str">
        <f t="shared" si="2"/>
        <v>wo-chien</v>
      </c>
    </row>
    <row r="1197" ht="31.5" customHeight="1">
      <c r="A1197" s="146">
        <v>1196.0</v>
      </c>
      <c r="B1197" s="146">
        <v>2.0</v>
      </c>
      <c r="C1197" s="145">
        <v>14.0</v>
      </c>
      <c r="D1197" s="146">
        <v>15.0</v>
      </c>
      <c r="E1197" s="146">
        <v>3.0</v>
      </c>
      <c r="F1197" s="146">
        <v>3.0</v>
      </c>
      <c r="G1197" s="147" t="str">
        <f>ifna(VLookup(S1197,Shiny!B:C, 2, 0),"")</f>
        <v/>
      </c>
      <c r="H1197" s="175" t="s">
        <v>1210</v>
      </c>
      <c r="I1197" s="164">
        <v>1002.0</v>
      </c>
      <c r="J1197" s="151">
        <f>IFNA(VLOOKUP(S1197,'Imported Index'!C:D,2,0),1)</f>
        <v>1</v>
      </c>
      <c r="K1197" s="151"/>
      <c r="L1197" s="151"/>
      <c r="M1197" s="147"/>
      <c r="N1197" s="147"/>
      <c r="O1197" s="148" t="str">
        <f>ifna(VLookup(H1197, SwSh!A:B, 2, 0),"")</f>
        <v/>
      </c>
      <c r="P1197" s="152"/>
      <c r="Q1197" s="148" t="str">
        <f>ifna(VLookup(H1197, PLA!A:C, 3, 0),"")</f>
        <v/>
      </c>
      <c r="R1197" s="148">
        <f>ifna(VLookup(H1197, Sv!A:B, 2, 0),"")</f>
        <v>394</v>
      </c>
      <c r="S1197" s="147" t="str">
        <f t="shared" si="2"/>
        <v>chien-pao</v>
      </c>
    </row>
    <row r="1198" ht="31.5" customHeight="1">
      <c r="A1198" s="85">
        <v>1197.0</v>
      </c>
      <c r="B1198" s="85">
        <v>2.0</v>
      </c>
      <c r="C1198" s="87">
        <v>14.0</v>
      </c>
      <c r="D1198" s="85">
        <v>16.0</v>
      </c>
      <c r="E1198" s="85">
        <v>3.0</v>
      </c>
      <c r="F1198" s="85">
        <v>4.0</v>
      </c>
      <c r="G1198" s="42" t="str">
        <f>ifna(VLookup(S1198,Shiny!B:C, 2, 0),"")</f>
        <v/>
      </c>
      <c r="H1198" s="176" t="s">
        <v>1211</v>
      </c>
      <c r="I1198" s="167">
        <v>1003.0</v>
      </c>
      <c r="J1198" s="156">
        <f>IFNA(VLOOKUP(S1198,'Imported Index'!C:D,2,0),1)</f>
        <v>1</v>
      </c>
      <c r="K1198" s="156"/>
      <c r="L1198" s="156"/>
      <c r="M1198" s="42"/>
      <c r="N1198" s="42"/>
      <c r="O1198" s="157" t="str">
        <f>ifna(VLookup(H1198, SwSh!A:B, 2, 0),"")</f>
        <v/>
      </c>
      <c r="P1198" s="162"/>
      <c r="Q1198" s="157" t="str">
        <f>ifna(VLookup(H1198, PLA!A:C, 3, 0),"")</f>
        <v/>
      </c>
      <c r="R1198" s="157">
        <f>ifna(VLookup(H1198, Sv!A:B, 2, 0),"")</f>
        <v>395</v>
      </c>
      <c r="S1198" s="42" t="str">
        <f t="shared" si="2"/>
        <v>ting-lu</v>
      </c>
    </row>
    <row r="1199" ht="31.5" customHeight="1">
      <c r="A1199" s="146">
        <v>1198.0</v>
      </c>
      <c r="B1199" s="146">
        <v>2.0</v>
      </c>
      <c r="C1199" s="145">
        <v>14.0</v>
      </c>
      <c r="D1199" s="146">
        <v>17.0</v>
      </c>
      <c r="E1199" s="146">
        <v>3.0</v>
      </c>
      <c r="F1199" s="146">
        <v>5.0</v>
      </c>
      <c r="G1199" s="147" t="str">
        <f>ifna(VLookup(S1199,Shiny!B:C, 2, 0),"")</f>
        <v/>
      </c>
      <c r="H1199" s="175" t="s">
        <v>1212</v>
      </c>
      <c r="I1199" s="164">
        <v>1004.0</v>
      </c>
      <c r="J1199" s="151">
        <f>IFNA(VLOOKUP(S1199,'Imported Index'!C:D,2,0),1)</f>
        <v>1</v>
      </c>
      <c r="K1199" s="151"/>
      <c r="L1199" s="151"/>
      <c r="M1199" s="147"/>
      <c r="N1199" s="147"/>
      <c r="O1199" s="148" t="str">
        <f>ifna(VLookup(H1199, SwSh!A:B, 2, 0),"")</f>
        <v/>
      </c>
      <c r="P1199" s="152"/>
      <c r="Q1199" s="148" t="str">
        <f>ifna(VLookup(H1199, PLA!A:C, 3, 0),"")</f>
        <v/>
      </c>
      <c r="R1199" s="148">
        <f>ifna(VLookup(H1199, Sv!A:B, 2, 0),"")</f>
        <v>396</v>
      </c>
      <c r="S1199" s="147" t="str">
        <f t="shared" si="2"/>
        <v>chi-yu</v>
      </c>
    </row>
    <row r="1200" ht="31.5" customHeight="1">
      <c r="A1200" s="85">
        <v>1199.0</v>
      </c>
      <c r="B1200" s="85">
        <v>2.0</v>
      </c>
      <c r="C1200" s="87">
        <v>14.0</v>
      </c>
      <c r="D1200" s="85">
        <v>18.0</v>
      </c>
      <c r="E1200" s="85">
        <v>3.0</v>
      </c>
      <c r="F1200" s="85">
        <v>6.0</v>
      </c>
      <c r="G1200" s="42" t="str">
        <f>ifna(VLookup(S1200,Shiny!B:C, 2, 0),"")</f>
        <v/>
      </c>
      <c r="H1200" s="176" t="s">
        <v>1213</v>
      </c>
      <c r="I1200" s="167">
        <v>1005.0</v>
      </c>
      <c r="J1200" s="156">
        <f>IFNA(VLOOKUP(S1200,'Imported Index'!C:D,2,0),1)</f>
        <v>1</v>
      </c>
      <c r="K1200" s="156"/>
      <c r="L1200" s="157"/>
      <c r="M1200" s="42"/>
      <c r="N1200" s="42"/>
      <c r="O1200" s="157" t="str">
        <f>ifna(VLookup(H1200, SwSh!A:B, 2, 0),"")</f>
        <v/>
      </c>
      <c r="P1200" s="162"/>
      <c r="Q1200" s="157" t="str">
        <f>ifna(VLookup(H1200, PLA!A:C, 3, 0),"")</f>
        <v/>
      </c>
      <c r="R1200" s="157">
        <f>ifna(VLookup(H1200, Sv!A:B, 2, 0),"")</f>
        <v>397</v>
      </c>
      <c r="S1200" s="42" t="str">
        <f t="shared" si="2"/>
        <v>roaring moon</v>
      </c>
    </row>
    <row r="1201" ht="31.5" customHeight="1">
      <c r="A1201" s="146">
        <v>1200.0</v>
      </c>
      <c r="B1201" s="145">
        <v>2.0</v>
      </c>
      <c r="C1201" s="145">
        <v>14.0</v>
      </c>
      <c r="D1201" s="145">
        <v>19.0</v>
      </c>
      <c r="E1201" s="145">
        <v>4.0</v>
      </c>
      <c r="F1201" s="145">
        <v>1.0</v>
      </c>
      <c r="G1201" s="147" t="str">
        <f>ifna(VLookup(S1201,Shiny!B:C, 2, 0),"")</f>
        <v/>
      </c>
      <c r="H1201" s="175" t="s">
        <v>1214</v>
      </c>
      <c r="I1201" s="164">
        <v>1006.0</v>
      </c>
      <c r="J1201" s="151">
        <f>IFNA(VLOOKUP(S1201,'Imported Index'!C:D,2,0),1)</f>
        <v>1</v>
      </c>
      <c r="K1201" s="151"/>
      <c r="L1201" s="148"/>
      <c r="M1201" s="147"/>
      <c r="N1201" s="147"/>
      <c r="O1201" s="148" t="str">
        <f>ifna(VLookup(H1201, SwSh!A:B, 2, 0),"")</f>
        <v/>
      </c>
      <c r="P1201" s="152"/>
      <c r="Q1201" s="148" t="str">
        <f>ifna(VLookup(H1201, PLA!A:C, 3, 0),"")</f>
        <v/>
      </c>
      <c r="R1201" s="148">
        <f>ifna(VLookup(H1201, Sv!A:B, 2, 0),"")</f>
        <v>398</v>
      </c>
      <c r="S1201" s="147" t="str">
        <f t="shared" si="2"/>
        <v>iron valiant</v>
      </c>
    </row>
    <row r="1202" ht="31.5" customHeight="1">
      <c r="A1202" s="85">
        <v>1201.0</v>
      </c>
      <c r="B1202" s="87">
        <v>2.0</v>
      </c>
      <c r="C1202" s="87">
        <v>14.0</v>
      </c>
      <c r="D1202" s="87">
        <v>20.0</v>
      </c>
      <c r="E1202" s="87">
        <v>4.0</v>
      </c>
      <c r="F1202" s="87">
        <v>2.0</v>
      </c>
      <c r="G1202" s="42" t="str">
        <f>ifna(VLookup(S1202,Shiny!B:C, 2, 0),"")</f>
        <v/>
      </c>
      <c r="H1202" s="176" t="s">
        <v>1215</v>
      </c>
      <c r="I1202" s="167">
        <v>1007.0</v>
      </c>
      <c r="J1202" s="156">
        <f>IFNA(VLOOKUP(S1202,'Imported Index'!C:D,2,0),1)</f>
        <v>1</v>
      </c>
      <c r="K1202" s="156"/>
      <c r="L1202" s="157"/>
      <c r="M1202" s="42"/>
      <c r="N1202" s="42"/>
      <c r="O1202" s="157" t="str">
        <f>ifna(VLookup(H1202, SwSh!A:B, 2, 0),"")</f>
        <v/>
      </c>
      <c r="P1202" s="162"/>
      <c r="Q1202" s="157" t="str">
        <f>ifna(VLookup(H1202, PLA!A:C, 3, 0),"")</f>
        <v/>
      </c>
      <c r="R1202" s="157">
        <f>ifna(VLookup(H1202, Sv!A:B, 2, 0),"")</f>
        <v>399</v>
      </c>
      <c r="S1202" s="42" t="str">
        <f t="shared" si="2"/>
        <v>koraidon</v>
      </c>
    </row>
    <row r="1203" ht="31.5" customHeight="1">
      <c r="A1203" s="146">
        <v>1202.0</v>
      </c>
      <c r="B1203" s="145">
        <v>2.0</v>
      </c>
      <c r="C1203" s="145">
        <v>14.0</v>
      </c>
      <c r="D1203" s="145">
        <v>21.0</v>
      </c>
      <c r="E1203" s="145">
        <v>4.0</v>
      </c>
      <c r="F1203" s="145">
        <v>3.0</v>
      </c>
      <c r="G1203" s="147" t="str">
        <f>ifna(VLookup(S1203,Shiny!B:C, 2, 0),"")</f>
        <v/>
      </c>
      <c r="H1203" s="175" t="s">
        <v>1216</v>
      </c>
      <c r="I1203" s="164">
        <v>1008.0</v>
      </c>
      <c r="J1203" s="151">
        <f>IFNA(VLOOKUP(S1203,'Imported Index'!C:D,2,0),1)</f>
        <v>1</v>
      </c>
      <c r="K1203" s="151"/>
      <c r="L1203" s="148"/>
      <c r="M1203" s="147"/>
      <c r="N1203" s="147"/>
      <c r="O1203" s="148" t="str">
        <f>ifna(VLookup(H1203, SwSh!A:B, 2, 0),"")</f>
        <v/>
      </c>
      <c r="P1203" s="152"/>
      <c r="Q1203" s="148" t="str">
        <f>ifna(VLookup(H1203, PLA!A:C, 3, 0),"")</f>
        <v/>
      </c>
      <c r="R1203" s="148">
        <f>ifna(VLookup(H1203, Sv!A:B, 2, 0),"")</f>
        <v>400</v>
      </c>
      <c r="S1203" s="147" t="str">
        <f t="shared" si="2"/>
        <v>miraidon</v>
      </c>
    </row>
    <row r="1204" ht="31.5" customHeight="1">
      <c r="A1204" s="85">
        <v>1203.0</v>
      </c>
      <c r="B1204" s="87">
        <v>2.0</v>
      </c>
      <c r="C1204" s="87">
        <v>14.0</v>
      </c>
      <c r="D1204" s="87">
        <v>22.0</v>
      </c>
      <c r="E1204" s="87">
        <v>4.0</v>
      </c>
      <c r="F1204" s="87">
        <v>4.0</v>
      </c>
      <c r="G1204" s="42" t="str">
        <f>ifna(VLookup(S1204,Shiny!B:C, 2, 0),"")</f>
        <v/>
      </c>
      <c r="H1204" s="166" t="s">
        <v>1217</v>
      </c>
      <c r="I1204" s="167">
        <v>1009.0</v>
      </c>
      <c r="J1204" s="156">
        <f>IFNA(VLOOKUP(S1204,'Imported Index'!C:D,2,0),1)</f>
        <v>1</v>
      </c>
      <c r="K1204" s="157"/>
      <c r="L1204" s="157"/>
      <c r="M1204" s="42"/>
      <c r="N1204" s="42"/>
      <c r="O1204" s="157" t="str">
        <f>ifna(VLookup(H1204, SwSh!A:B, 2, 0),"")</f>
        <v/>
      </c>
      <c r="P1204" s="162"/>
      <c r="Q1204" s="157" t="str">
        <f>ifna(VLookup(H1204, PLA!A:C, 3, 0),"")</f>
        <v/>
      </c>
      <c r="R1204" s="157" t="str">
        <f>ifna(VLookup(H1204, Sv!A:B, 2, 0),"")</f>
        <v>I?</v>
      </c>
      <c r="S1204" s="42" t="str">
        <f t="shared" si="2"/>
        <v>walking wake</v>
      </c>
    </row>
    <row r="1205" ht="31.5" customHeight="1">
      <c r="A1205" s="146">
        <v>1204.0</v>
      </c>
      <c r="B1205" s="145">
        <v>2.0</v>
      </c>
      <c r="C1205" s="145">
        <v>14.0</v>
      </c>
      <c r="D1205" s="145">
        <v>23.0</v>
      </c>
      <c r="E1205" s="145">
        <v>4.0</v>
      </c>
      <c r="F1205" s="145">
        <v>5.0</v>
      </c>
      <c r="G1205" s="147" t="str">
        <f>ifna(VLookup(S1205,Shiny!B:C, 2, 0),"")</f>
        <v/>
      </c>
      <c r="H1205" s="163" t="s">
        <v>1218</v>
      </c>
      <c r="I1205" s="164">
        <v>1010.0</v>
      </c>
      <c r="J1205" s="151">
        <f>IFNA(VLOOKUP(S1205,'Imported Index'!C:D,2,0),1)</f>
        <v>1</v>
      </c>
      <c r="K1205" s="148"/>
      <c r="L1205" s="148"/>
      <c r="M1205" s="147"/>
      <c r="N1205" s="147"/>
      <c r="O1205" s="148" t="str">
        <f>ifna(VLookup(H1205, SwSh!A:B, 2, 0),"")</f>
        <v/>
      </c>
      <c r="P1205" s="152"/>
      <c r="Q1205" s="148" t="str">
        <f>ifna(VLookup(H1205, PLA!A:C, 3, 0),"")</f>
        <v/>
      </c>
      <c r="R1205" s="148" t="str">
        <f>ifna(VLookup(H1205, Sv!A:B, 2, 0),"")</f>
        <v>I?</v>
      </c>
      <c r="S1205" s="147" t="str">
        <f t="shared" si="2"/>
        <v>iron leaves</v>
      </c>
    </row>
    <row r="1206" ht="31.5" customHeight="1">
      <c r="A1206" s="85">
        <v>1205.0</v>
      </c>
      <c r="B1206" s="87">
        <v>2.0</v>
      </c>
      <c r="C1206" s="87">
        <v>14.0</v>
      </c>
      <c r="D1206" s="87">
        <v>24.0</v>
      </c>
      <c r="E1206" s="87">
        <v>4.0</v>
      </c>
      <c r="F1206" s="87">
        <v>6.0</v>
      </c>
      <c r="G1206" s="42" t="str">
        <f>ifna(VLookup(S1206,Shiny!B:C, 2, 0),"")</f>
        <v/>
      </c>
      <c r="H1206" s="110" t="s">
        <v>1219</v>
      </c>
      <c r="I1206" s="180">
        <v>1011.0</v>
      </c>
      <c r="J1206" s="156">
        <f>IFNA(VLOOKUP(S1206,'Imported Index'!C:D,2,0),1)</f>
        <v>1</v>
      </c>
      <c r="K1206" s="157"/>
      <c r="L1206" s="157"/>
      <c r="M1206" s="42"/>
      <c r="N1206" s="42"/>
      <c r="O1206" s="157"/>
      <c r="P1206" s="162"/>
      <c r="Q1206" s="157"/>
      <c r="R1206" s="157" t="str">
        <f>ifna(VLookup(H1206, Sv!A:B, 2, 0),"")</f>
        <v>K036</v>
      </c>
      <c r="S1206" s="42" t="str">
        <f t="shared" si="2"/>
        <v>dipplin</v>
      </c>
    </row>
    <row r="1207" ht="31.5" customHeight="1">
      <c r="A1207" s="146">
        <v>1206.0</v>
      </c>
      <c r="B1207" s="145">
        <v>2.0</v>
      </c>
      <c r="C1207" s="145">
        <v>14.0</v>
      </c>
      <c r="D1207" s="145">
        <v>25.0</v>
      </c>
      <c r="E1207" s="145">
        <v>5.0</v>
      </c>
      <c r="F1207" s="145">
        <v>1.0</v>
      </c>
      <c r="G1207" s="147" t="str">
        <f>ifna(VLookup(S1207,Shiny!B:C, 2, 0),"")</f>
        <v/>
      </c>
      <c r="H1207" s="181" t="s">
        <v>1220</v>
      </c>
      <c r="I1207" s="182">
        <v>1012.0</v>
      </c>
      <c r="J1207" s="151">
        <f>IFNA(VLOOKUP(S1207,'Imported Index'!C:D,2,0),1)</f>
        <v>1</v>
      </c>
      <c r="K1207" s="148"/>
      <c r="L1207" s="153" t="s">
        <v>1221</v>
      </c>
      <c r="M1207" s="147"/>
      <c r="N1207" s="147"/>
      <c r="O1207" s="148"/>
      <c r="P1207" s="152"/>
      <c r="Q1207" s="148"/>
      <c r="R1207" s="148" t="str">
        <f>ifna(VLookup(H1207, Sv!A:B, 2, 0),"")</f>
        <v>K076</v>
      </c>
      <c r="S1207" s="147" t="str">
        <f t="shared" si="2"/>
        <v>poltchageist</v>
      </c>
    </row>
    <row r="1208" ht="31.5" customHeight="1">
      <c r="A1208" s="85">
        <v>1207.0</v>
      </c>
      <c r="B1208" s="87">
        <v>2.0</v>
      </c>
      <c r="C1208" s="87">
        <v>14.0</v>
      </c>
      <c r="D1208" s="87">
        <v>26.0</v>
      </c>
      <c r="E1208" s="87">
        <v>5.0</v>
      </c>
      <c r="F1208" s="87">
        <v>2.0</v>
      </c>
      <c r="G1208" s="42" t="str">
        <f>ifna(VLookup(S1208,Shiny!B:C, 2, 0),"")</f>
        <v/>
      </c>
      <c r="H1208" s="110" t="s">
        <v>1220</v>
      </c>
      <c r="I1208" s="180">
        <v>1012.0</v>
      </c>
      <c r="J1208" s="156">
        <f>IFNA(VLOOKUP(S1208,'Imported Index'!C:D,2,0),1)</f>
        <v>1</v>
      </c>
      <c r="K1208" s="157"/>
      <c r="L1208" s="183" t="s">
        <v>1222</v>
      </c>
      <c r="M1208" s="87">
        <v>-1.0</v>
      </c>
      <c r="N1208" s="42"/>
      <c r="O1208" s="157"/>
      <c r="P1208" s="162"/>
      <c r="Q1208" s="157"/>
      <c r="R1208" s="157" t="str">
        <f>ifna(VLookup(H1208, Sv!A:B, 2, 0),"")</f>
        <v>K076</v>
      </c>
      <c r="S1208" s="42" t="str">
        <f t="shared" si="2"/>
        <v>poltchageist-1</v>
      </c>
    </row>
    <row r="1209" ht="31.5" customHeight="1">
      <c r="A1209" s="146">
        <v>1208.0</v>
      </c>
      <c r="B1209" s="145">
        <v>2.0</v>
      </c>
      <c r="C1209" s="145">
        <v>14.0</v>
      </c>
      <c r="D1209" s="145">
        <v>27.0</v>
      </c>
      <c r="E1209" s="145">
        <v>5.0</v>
      </c>
      <c r="F1209" s="145">
        <v>3.0</v>
      </c>
      <c r="G1209" s="147" t="str">
        <f>ifna(VLookup(S1209,Shiny!B:C, 2, 0),"")</f>
        <v/>
      </c>
      <c r="H1209" s="181" t="s">
        <v>1223</v>
      </c>
      <c r="I1209" s="182">
        <v>1013.0</v>
      </c>
      <c r="J1209" s="151">
        <f>IFNA(VLOOKUP(S1209,'Imported Index'!C:D,2,0),1)</f>
        <v>1</v>
      </c>
      <c r="K1209" s="148"/>
      <c r="L1209" s="153" t="s">
        <v>1224</v>
      </c>
      <c r="M1209" s="147"/>
      <c r="N1209" s="147"/>
      <c r="O1209" s="148"/>
      <c r="P1209" s="152"/>
      <c r="Q1209" s="148"/>
      <c r="R1209" s="148" t="str">
        <f>ifna(VLookup(H1209, Sv!A:B, 2, 0),"")</f>
        <v>K077</v>
      </c>
      <c r="S1209" s="147" t="str">
        <f t="shared" si="2"/>
        <v>sinistcha</v>
      </c>
    </row>
    <row r="1210" ht="31.5" customHeight="1">
      <c r="A1210" s="85">
        <v>1209.0</v>
      </c>
      <c r="B1210" s="87">
        <v>2.0</v>
      </c>
      <c r="C1210" s="87">
        <v>14.0</v>
      </c>
      <c r="D1210" s="87">
        <v>28.0</v>
      </c>
      <c r="E1210" s="87">
        <v>5.0</v>
      </c>
      <c r="F1210" s="87">
        <v>4.0</v>
      </c>
      <c r="G1210" s="42" t="str">
        <f>ifna(VLookup(S1210,Shiny!B:C, 2, 0),"")</f>
        <v/>
      </c>
      <c r="H1210" s="110" t="s">
        <v>1223</v>
      </c>
      <c r="I1210" s="180">
        <v>1013.0</v>
      </c>
      <c r="J1210" s="156">
        <f>IFNA(VLOOKUP(S1210,'Imported Index'!C:D,2,0),1)</f>
        <v>1</v>
      </c>
      <c r="K1210" s="157"/>
      <c r="L1210" s="183" t="s">
        <v>1225</v>
      </c>
      <c r="M1210" s="87">
        <v>-1.0</v>
      </c>
      <c r="N1210" s="42"/>
      <c r="O1210" s="157"/>
      <c r="P1210" s="162"/>
      <c r="Q1210" s="157"/>
      <c r="R1210" s="157" t="str">
        <f>ifna(VLookup(H1210, Sv!A:B, 2, 0),"")</f>
        <v>K077</v>
      </c>
      <c r="S1210" s="42" t="str">
        <f t="shared" si="2"/>
        <v>sinistcha-1</v>
      </c>
    </row>
    <row r="1211" ht="31.5" customHeight="1">
      <c r="A1211" s="146">
        <v>1210.0</v>
      </c>
      <c r="B1211" s="145">
        <v>2.0</v>
      </c>
      <c r="C1211" s="145">
        <v>14.0</v>
      </c>
      <c r="D1211" s="145">
        <v>29.0</v>
      </c>
      <c r="E1211" s="145">
        <v>5.0</v>
      </c>
      <c r="F1211" s="145">
        <v>5.0</v>
      </c>
      <c r="G1211" s="147" t="str">
        <f>ifna(VLookup(S1211,Shiny!B:C, 2, 0),"")</f>
        <v/>
      </c>
      <c r="H1211" s="181" t="s">
        <v>1226</v>
      </c>
      <c r="I1211" s="182">
        <v>1014.0</v>
      </c>
      <c r="J1211" s="151">
        <f>IFNA(VLOOKUP(S1211,'Imported Index'!C:D,2,0),1)</f>
        <v>1</v>
      </c>
      <c r="K1211" s="148"/>
      <c r="L1211" s="148"/>
      <c r="M1211" s="147"/>
      <c r="N1211" s="147"/>
      <c r="O1211" s="148"/>
      <c r="P1211" s="152"/>
      <c r="Q1211" s="148"/>
      <c r="R1211" s="148" t="str">
        <f>ifna(VLookup(H1211, Sv!A:B, 2, 0),"")</f>
        <v>K197</v>
      </c>
      <c r="S1211" s="147" t="str">
        <f t="shared" si="2"/>
        <v>okidogi</v>
      </c>
    </row>
    <row r="1212" ht="31.5" customHeight="1">
      <c r="A1212" s="85">
        <v>1211.0</v>
      </c>
      <c r="B1212" s="87">
        <v>2.0</v>
      </c>
      <c r="C1212" s="87">
        <v>14.0</v>
      </c>
      <c r="D1212" s="87">
        <v>30.0</v>
      </c>
      <c r="E1212" s="87">
        <v>5.0</v>
      </c>
      <c r="F1212" s="87">
        <v>6.0</v>
      </c>
      <c r="G1212" s="42" t="str">
        <f>ifna(VLookup(S1212,Shiny!B:C, 2, 0),"")</f>
        <v/>
      </c>
      <c r="H1212" s="110" t="s">
        <v>1227</v>
      </c>
      <c r="I1212" s="180">
        <v>1015.0</v>
      </c>
      <c r="J1212" s="156">
        <f>IFNA(VLOOKUP(S1212,'Imported Index'!C:D,2,0),1)</f>
        <v>1</v>
      </c>
      <c r="K1212" s="157"/>
      <c r="L1212" s="157"/>
      <c r="M1212" s="42"/>
      <c r="N1212" s="42"/>
      <c r="O1212" s="157"/>
      <c r="P1212" s="162"/>
      <c r="Q1212" s="157"/>
      <c r="R1212" s="157" t="str">
        <f>ifna(VLookup(H1212, Sv!A:B, 2, 0),"")</f>
        <v>K198</v>
      </c>
      <c r="S1212" s="42" t="str">
        <f t="shared" si="2"/>
        <v>munkidori</v>
      </c>
    </row>
    <row r="1213" ht="31.5" customHeight="1">
      <c r="A1213" s="146">
        <v>1212.0</v>
      </c>
      <c r="B1213" s="145">
        <v>2.0</v>
      </c>
      <c r="C1213" s="145">
        <v>15.0</v>
      </c>
      <c r="D1213" s="145">
        <v>1.0</v>
      </c>
      <c r="E1213" s="145">
        <v>1.0</v>
      </c>
      <c r="F1213" s="145">
        <v>1.0</v>
      </c>
      <c r="G1213" s="147" t="str">
        <f>ifna(VLookup(S1213,Shiny!B:C, 2, 0),"")</f>
        <v/>
      </c>
      <c r="H1213" s="181" t="s">
        <v>1228</v>
      </c>
      <c r="I1213" s="182">
        <v>1016.0</v>
      </c>
      <c r="J1213" s="151">
        <f>IFNA(VLOOKUP(S1213,'Imported Index'!C:D,2,0),1)</f>
        <v>1</v>
      </c>
      <c r="K1213" s="148"/>
      <c r="L1213" s="148"/>
      <c r="M1213" s="147"/>
      <c r="N1213" s="147"/>
      <c r="O1213" s="148"/>
      <c r="P1213" s="152"/>
      <c r="Q1213" s="148"/>
      <c r="R1213" s="148" t="str">
        <f>ifna(VLookup(H1213, Sv!A:B, 2, 0),"")</f>
        <v>K199</v>
      </c>
      <c r="S1213" s="147" t="str">
        <f t="shared" si="2"/>
        <v>fezandipiti</v>
      </c>
    </row>
    <row r="1214" ht="31.5" customHeight="1">
      <c r="A1214" s="85">
        <v>1213.0</v>
      </c>
      <c r="B1214" s="87">
        <v>2.0</v>
      </c>
      <c r="C1214" s="87">
        <v>15.0</v>
      </c>
      <c r="D1214" s="87">
        <v>2.0</v>
      </c>
      <c r="E1214" s="87">
        <v>1.0</v>
      </c>
      <c r="F1214" s="87">
        <v>2.0</v>
      </c>
      <c r="G1214" s="42" t="str">
        <f>ifna(VLookup(S1214,Shiny!B:C, 2, 0),"")</f>
        <v/>
      </c>
      <c r="H1214" s="110" t="s">
        <v>1229</v>
      </c>
      <c r="I1214" s="180">
        <v>1017.0</v>
      </c>
      <c r="J1214" s="156">
        <f>IFNA(VLOOKUP(S1214,'Imported Index'!C:D,2,0),1)</f>
        <v>1</v>
      </c>
      <c r="K1214" s="157"/>
      <c r="L1214" s="183"/>
      <c r="M1214" s="42"/>
      <c r="N1214" s="42"/>
      <c r="O1214" s="157"/>
      <c r="P1214" s="162"/>
      <c r="Q1214" s="157"/>
      <c r="R1214" s="157" t="str">
        <f>ifna(VLookup(H1214, Sv!A:B, 2, 0),"")</f>
        <v>K200</v>
      </c>
      <c r="S1214" s="42" t="str">
        <f t="shared" si="2"/>
        <v>ogerpon</v>
      </c>
    </row>
  </sheetData>
  <autoFilter ref="$J$1:$K$1214"/>
  <customSheetViews>
    <customSheetView guid="{A3E51CA4-65DE-4B33-85D6-75F36540BA00}" filter="1" showAutoFilter="1">
      <autoFilter ref="$O$1:$R$1214"/>
    </customSheetView>
  </customSheetViews>
  <conditionalFormatting sqref="B1:S1214">
    <cfRule type="expression" dxfId="2" priority="1">
      <formula>if($H1="Gen",TRUE,FALSE)</formula>
    </cfRule>
  </conditionalFormatting>
  <conditionalFormatting sqref="F2:F1214">
    <cfRule type="colorScale" priority="2">
      <colorScale>
        <cfvo type="min"/>
        <cfvo type="max"/>
        <color rgb="FFFFFFFF"/>
        <color rgb="FFFFD666"/>
      </colorScale>
    </cfRule>
  </conditionalFormatting>
  <conditionalFormatting sqref="R1:R1214 L2:Q1214 H903">
    <cfRule type="notContainsBlanks" dxfId="3" priority="3">
      <formula>LEN(TRIM(R1))&gt;0</formula>
    </cfRule>
  </conditionalFormatting>
  <conditionalFormatting sqref="E2:E1214">
    <cfRule type="colorScale" priority="4">
      <colorScale>
        <cfvo type="min"/>
        <cfvo type="max"/>
        <color rgb="FFFFFFFF"/>
        <color rgb="FFE67C73"/>
      </colorScale>
    </cfRule>
  </conditionalFormatting>
  <conditionalFormatting sqref="D2:D1214">
    <cfRule type="colorScale" priority="5">
      <colorScale>
        <cfvo type="min"/>
        <cfvo type="max"/>
        <color rgb="FFFFFFFF"/>
        <color rgb="FF57BB8A"/>
      </colorScale>
    </cfRule>
  </conditionalFormatting>
  <conditionalFormatting sqref="J2:J1214">
    <cfRule type="containsText" dxfId="4" priority="6" operator="containsText" text="1">
      <formula>NOT(ISERROR(SEARCH(("1"),(J2))))</formula>
    </cfRule>
  </conditionalFormatting>
  <conditionalFormatting sqref="J2:J1214">
    <cfRule type="containsText" dxfId="5" priority="7" operator="containsText" text="x">
      <formula>NOT(ISERROR(SEARCH(("x"),(J2))))</formula>
    </cfRule>
  </conditionalFormatting>
  <conditionalFormatting sqref="J2:J1214">
    <cfRule type="containsText" dxfId="6" priority="8" operator="containsText" text="pogo">
      <formula>NOT(ISERROR(SEARCH(("pogo"),(J2))))</formula>
    </cfRule>
  </conditionalFormatting>
  <conditionalFormatting sqref="J2:J1214">
    <cfRule type="containsText" dxfId="7" priority="9" operator="containsText" text="n ot">
      <formula>NOT(ISERROR(SEARCH(("n ot"),(J2))))</formula>
    </cfRule>
  </conditionalFormatting>
  <conditionalFormatting sqref="J2:J1214">
    <cfRule type="containsText" dxfId="8" priority="10" operator="containsText" text="SV">
      <formula>NOT(ISERROR(SEARCH(("SV"),(J2))))</formula>
    </cfRule>
  </conditionalFormatting>
  <hyperlinks>
    <hyperlink r:id="rId1" ref="H2"/>
    <hyperlink r:id="rId2" ref="I2"/>
    <hyperlink r:id="rId3" ref="H3"/>
    <hyperlink r:id="rId4" ref="I3"/>
    <hyperlink r:id="rId5" ref="H4"/>
    <hyperlink r:id="rId6" ref="I4"/>
    <hyperlink r:id="rId7" ref="H5"/>
    <hyperlink r:id="rId8" ref="I5"/>
    <hyperlink r:id="rId9" ref="H6"/>
    <hyperlink r:id="rId10" ref="I6"/>
    <hyperlink r:id="rId11" ref="H7"/>
    <hyperlink r:id="rId12" ref="I7"/>
    <hyperlink r:id="rId13" ref="H8"/>
    <hyperlink r:id="rId14" ref="I8"/>
    <hyperlink r:id="rId15" ref="H9"/>
    <hyperlink r:id="rId16" ref="I9"/>
    <hyperlink r:id="rId17" ref="H10"/>
    <hyperlink r:id="rId18" ref="I10"/>
    <hyperlink r:id="rId19" ref="H11"/>
    <hyperlink r:id="rId20" ref="I11"/>
    <hyperlink r:id="rId21" ref="H12"/>
    <hyperlink r:id="rId22" ref="I12"/>
    <hyperlink r:id="rId23" ref="H13"/>
    <hyperlink r:id="rId24" ref="I13"/>
    <hyperlink r:id="rId25" ref="H14"/>
    <hyperlink r:id="rId26" ref="I14"/>
    <hyperlink r:id="rId27" ref="H15"/>
    <hyperlink r:id="rId28" ref="I15"/>
    <hyperlink r:id="rId29" ref="H16"/>
    <hyperlink r:id="rId30" ref="I16"/>
    <hyperlink r:id="rId31" ref="H17"/>
    <hyperlink r:id="rId32" ref="I17"/>
    <hyperlink r:id="rId33" ref="H18"/>
    <hyperlink r:id="rId34" ref="I18"/>
    <hyperlink r:id="rId35" ref="H19"/>
    <hyperlink r:id="rId36" ref="I19"/>
    <hyperlink r:id="rId37" ref="H20"/>
    <hyperlink r:id="rId38" ref="I20"/>
    <hyperlink r:id="rId39" ref="H21"/>
    <hyperlink r:id="rId40" ref="I21"/>
    <hyperlink r:id="rId41" ref="H22"/>
    <hyperlink r:id="rId42" ref="I22"/>
    <hyperlink r:id="rId43" ref="H23"/>
    <hyperlink r:id="rId44" ref="I23"/>
    <hyperlink r:id="rId45" ref="H24"/>
    <hyperlink r:id="rId46" ref="I24"/>
    <hyperlink r:id="rId47" ref="H25"/>
    <hyperlink r:id="rId48" ref="I25"/>
    <hyperlink r:id="rId49" ref="H26"/>
    <hyperlink r:id="rId50" ref="I26"/>
    <hyperlink r:id="rId51" ref="H27"/>
    <hyperlink r:id="rId52" ref="I27"/>
    <hyperlink r:id="rId53" ref="H28"/>
    <hyperlink r:id="rId54" ref="I28"/>
    <hyperlink r:id="rId55" ref="H29"/>
    <hyperlink r:id="rId56" ref="I29"/>
    <hyperlink r:id="rId57" ref="H30"/>
    <hyperlink r:id="rId58" ref="I30"/>
    <hyperlink r:id="rId59" ref="H31"/>
    <hyperlink r:id="rId60" ref="I31"/>
    <hyperlink r:id="rId61" ref="H32"/>
    <hyperlink r:id="rId62" ref="I32"/>
    <hyperlink r:id="rId63" ref="H33"/>
    <hyperlink r:id="rId64" ref="I33"/>
    <hyperlink r:id="rId65" ref="H34"/>
    <hyperlink r:id="rId66" ref="I34"/>
    <hyperlink r:id="rId67" ref="H35"/>
    <hyperlink r:id="rId68" ref="I35"/>
    <hyperlink r:id="rId69" ref="H36"/>
    <hyperlink r:id="rId70" ref="I36"/>
    <hyperlink r:id="rId71" ref="H37"/>
    <hyperlink r:id="rId72" ref="I37"/>
    <hyperlink r:id="rId73" ref="H38"/>
    <hyperlink r:id="rId74" ref="I38"/>
    <hyperlink r:id="rId75" ref="H39"/>
    <hyperlink r:id="rId76" ref="I39"/>
    <hyperlink r:id="rId77" ref="H40"/>
    <hyperlink r:id="rId78" ref="I40"/>
    <hyperlink r:id="rId79" ref="H41"/>
    <hyperlink r:id="rId80" ref="I41"/>
    <hyperlink r:id="rId81" ref="H42"/>
    <hyperlink r:id="rId82" ref="I42"/>
    <hyperlink r:id="rId83" ref="H43"/>
    <hyperlink r:id="rId84" ref="I43"/>
    <hyperlink r:id="rId85" ref="H44"/>
    <hyperlink r:id="rId86" ref="I44"/>
    <hyperlink r:id="rId87" ref="H45"/>
    <hyperlink r:id="rId88" ref="I45"/>
    <hyperlink r:id="rId89" ref="H46"/>
    <hyperlink r:id="rId90" ref="I46"/>
    <hyperlink r:id="rId91" ref="H47"/>
    <hyperlink r:id="rId92" ref="I47"/>
    <hyperlink r:id="rId93" ref="H48"/>
    <hyperlink r:id="rId94" ref="I48"/>
    <hyperlink r:id="rId95" ref="H49"/>
    <hyperlink r:id="rId96" ref="I49"/>
    <hyperlink r:id="rId97" ref="H50"/>
    <hyperlink r:id="rId98" ref="I50"/>
    <hyperlink r:id="rId99" ref="H51"/>
    <hyperlink r:id="rId100" ref="I51"/>
    <hyperlink r:id="rId101" ref="H52"/>
    <hyperlink r:id="rId102" ref="I52"/>
    <hyperlink r:id="rId103" ref="H53"/>
    <hyperlink r:id="rId104" ref="I53"/>
    <hyperlink r:id="rId105" ref="H54"/>
    <hyperlink r:id="rId106" ref="I54"/>
    <hyperlink r:id="rId107" ref="H55"/>
    <hyperlink r:id="rId108" ref="I55"/>
    <hyperlink r:id="rId109" ref="H56"/>
    <hyperlink r:id="rId110" ref="I56"/>
    <hyperlink r:id="rId111" ref="H57"/>
    <hyperlink r:id="rId112" ref="I57"/>
    <hyperlink r:id="rId113" ref="H58"/>
    <hyperlink r:id="rId114" ref="I58"/>
    <hyperlink r:id="rId115" ref="H59"/>
    <hyperlink r:id="rId116" ref="I59"/>
    <hyperlink r:id="rId117" ref="H60"/>
    <hyperlink r:id="rId118" ref="I60"/>
    <hyperlink r:id="rId119" ref="H61"/>
    <hyperlink r:id="rId120" ref="I61"/>
    <hyperlink r:id="rId121" ref="H62"/>
    <hyperlink r:id="rId122" ref="I62"/>
    <hyperlink r:id="rId123" ref="H63"/>
    <hyperlink r:id="rId124" ref="I63"/>
    <hyperlink r:id="rId125" ref="H64"/>
    <hyperlink r:id="rId126" ref="I64"/>
    <hyperlink r:id="rId127" ref="H65"/>
    <hyperlink r:id="rId128" ref="I65"/>
    <hyperlink r:id="rId129" ref="H66"/>
    <hyperlink r:id="rId130" ref="I66"/>
    <hyperlink r:id="rId131" ref="H67"/>
    <hyperlink r:id="rId132" ref="I67"/>
    <hyperlink r:id="rId133" ref="H68"/>
    <hyperlink r:id="rId134" ref="I68"/>
    <hyperlink r:id="rId135" ref="H69"/>
    <hyperlink r:id="rId136" ref="I69"/>
    <hyperlink r:id="rId137" ref="H70"/>
    <hyperlink r:id="rId138" ref="I70"/>
    <hyperlink r:id="rId139" ref="H71"/>
    <hyperlink r:id="rId140" ref="I71"/>
    <hyperlink r:id="rId141" ref="H72"/>
    <hyperlink r:id="rId142" ref="I72"/>
    <hyperlink r:id="rId143" ref="H73"/>
    <hyperlink r:id="rId144" ref="I73"/>
    <hyperlink r:id="rId145" ref="H74"/>
    <hyperlink r:id="rId146" ref="I74"/>
    <hyperlink r:id="rId147" ref="H75"/>
    <hyperlink r:id="rId148" ref="I75"/>
    <hyperlink r:id="rId149" ref="H76"/>
    <hyperlink r:id="rId150" ref="I76"/>
    <hyperlink r:id="rId151" ref="H77"/>
    <hyperlink r:id="rId152" ref="I77"/>
    <hyperlink r:id="rId153" ref="H78"/>
    <hyperlink r:id="rId154" ref="I78"/>
    <hyperlink r:id="rId155" ref="H79"/>
    <hyperlink r:id="rId156" ref="I79"/>
    <hyperlink r:id="rId157" ref="H80"/>
    <hyperlink r:id="rId158" ref="I80"/>
    <hyperlink r:id="rId159" ref="H81"/>
    <hyperlink r:id="rId160" ref="I81"/>
    <hyperlink r:id="rId161" ref="H82"/>
    <hyperlink r:id="rId162" ref="I82"/>
    <hyperlink r:id="rId163" ref="H83"/>
    <hyperlink r:id="rId164" ref="I83"/>
    <hyperlink r:id="rId165" ref="H84"/>
    <hyperlink r:id="rId166" ref="I84"/>
    <hyperlink r:id="rId167" ref="H85"/>
    <hyperlink r:id="rId168" ref="I85"/>
    <hyperlink r:id="rId169" ref="H86"/>
    <hyperlink r:id="rId170" ref="I86"/>
    <hyperlink r:id="rId171" ref="H87"/>
    <hyperlink r:id="rId172" ref="I87"/>
    <hyperlink r:id="rId173" ref="H88"/>
    <hyperlink r:id="rId174" ref="I88"/>
    <hyperlink r:id="rId175" ref="H89"/>
    <hyperlink r:id="rId176" ref="I89"/>
    <hyperlink r:id="rId177" ref="H90"/>
    <hyperlink r:id="rId178" ref="I90"/>
    <hyperlink r:id="rId179" ref="H91"/>
    <hyperlink r:id="rId180" ref="I91"/>
    <hyperlink r:id="rId181" ref="H92"/>
    <hyperlink r:id="rId182" ref="I92"/>
    <hyperlink r:id="rId183" ref="H93"/>
    <hyperlink r:id="rId184" ref="I93"/>
    <hyperlink r:id="rId185" ref="H94"/>
    <hyperlink r:id="rId186" ref="I94"/>
    <hyperlink r:id="rId187" ref="H95"/>
    <hyperlink r:id="rId188" ref="I95"/>
    <hyperlink r:id="rId189" ref="H96"/>
    <hyperlink r:id="rId190" ref="I96"/>
    <hyperlink r:id="rId191" ref="H97"/>
    <hyperlink r:id="rId192" ref="I97"/>
    <hyperlink r:id="rId193" ref="H98"/>
    <hyperlink r:id="rId194" ref="I98"/>
    <hyperlink r:id="rId195" ref="H99"/>
    <hyperlink r:id="rId196" ref="I99"/>
    <hyperlink r:id="rId197" ref="H100"/>
    <hyperlink r:id="rId198" ref="I100"/>
    <hyperlink r:id="rId199" ref="H101"/>
    <hyperlink r:id="rId200" ref="I101"/>
    <hyperlink r:id="rId201" ref="H102"/>
    <hyperlink r:id="rId202" ref="I102"/>
    <hyperlink r:id="rId203" ref="H103"/>
    <hyperlink r:id="rId204" ref="I103"/>
    <hyperlink r:id="rId205" ref="H104"/>
    <hyperlink r:id="rId206" ref="I104"/>
    <hyperlink r:id="rId207" ref="H105"/>
    <hyperlink r:id="rId208" ref="I105"/>
    <hyperlink r:id="rId209" ref="H106"/>
    <hyperlink r:id="rId210" ref="I106"/>
    <hyperlink r:id="rId211" ref="H107"/>
    <hyperlink r:id="rId212" ref="I107"/>
    <hyperlink r:id="rId213" ref="H108"/>
    <hyperlink r:id="rId214" ref="I108"/>
    <hyperlink r:id="rId215" ref="H109"/>
    <hyperlink r:id="rId216" ref="I109"/>
    <hyperlink r:id="rId217" ref="H110"/>
    <hyperlink r:id="rId218" ref="I110"/>
    <hyperlink r:id="rId219" ref="H111"/>
    <hyperlink r:id="rId220" ref="I111"/>
    <hyperlink r:id="rId221" ref="H112"/>
    <hyperlink r:id="rId222" ref="I112"/>
    <hyperlink r:id="rId223" ref="H113"/>
    <hyperlink r:id="rId224" ref="I113"/>
    <hyperlink r:id="rId225" ref="H114"/>
    <hyperlink r:id="rId226" ref="I114"/>
    <hyperlink r:id="rId227" ref="H115"/>
    <hyperlink r:id="rId228" ref="I115"/>
    <hyperlink r:id="rId229" ref="H116"/>
    <hyperlink r:id="rId230" ref="I116"/>
    <hyperlink r:id="rId231" ref="H117"/>
    <hyperlink r:id="rId232" ref="I117"/>
    <hyperlink r:id="rId233" ref="H118"/>
    <hyperlink r:id="rId234" ref="I118"/>
    <hyperlink r:id="rId235" ref="H119"/>
    <hyperlink r:id="rId236" ref="I119"/>
    <hyperlink r:id="rId237" ref="H120"/>
    <hyperlink r:id="rId238" ref="I120"/>
    <hyperlink r:id="rId239" ref="H121"/>
    <hyperlink r:id="rId240" ref="I121"/>
    <hyperlink r:id="rId241" ref="H122"/>
    <hyperlink r:id="rId242" ref="I122"/>
    <hyperlink r:id="rId243" ref="H123"/>
    <hyperlink r:id="rId244" ref="I123"/>
    <hyperlink r:id="rId245" ref="H124"/>
    <hyperlink r:id="rId246" ref="I124"/>
    <hyperlink r:id="rId247" ref="H125"/>
    <hyperlink r:id="rId248" ref="I125"/>
    <hyperlink r:id="rId249" ref="H126"/>
    <hyperlink r:id="rId250" ref="I126"/>
    <hyperlink r:id="rId251" ref="H127"/>
    <hyperlink r:id="rId252" ref="I127"/>
    <hyperlink r:id="rId253" ref="H128"/>
    <hyperlink r:id="rId254" ref="I128"/>
    <hyperlink r:id="rId255" ref="H129"/>
    <hyperlink r:id="rId256" ref="I129"/>
    <hyperlink r:id="rId257" ref="H130"/>
    <hyperlink r:id="rId258" ref="I130"/>
    <hyperlink r:id="rId259" ref="H131"/>
    <hyperlink r:id="rId260" ref="I131"/>
    <hyperlink r:id="rId261" ref="H132"/>
    <hyperlink r:id="rId262" ref="I132"/>
    <hyperlink r:id="rId263" ref="H133"/>
    <hyperlink r:id="rId264" ref="I133"/>
    <hyperlink r:id="rId265" ref="H134"/>
    <hyperlink r:id="rId266" ref="I134"/>
    <hyperlink r:id="rId267" ref="H135"/>
    <hyperlink r:id="rId268" ref="I135"/>
    <hyperlink r:id="rId269" ref="H136"/>
    <hyperlink r:id="rId270" ref="I136"/>
    <hyperlink r:id="rId271" ref="H137"/>
    <hyperlink r:id="rId272" ref="I137"/>
    <hyperlink r:id="rId273" ref="H138"/>
    <hyperlink r:id="rId274" ref="I138"/>
    <hyperlink r:id="rId275" ref="H139"/>
    <hyperlink r:id="rId276" ref="I139"/>
    <hyperlink r:id="rId277" ref="H140"/>
    <hyperlink r:id="rId278" ref="I140"/>
    <hyperlink r:id="rId279" ref="H141"/>
    <hyperlink r:id="rId280" ref="I141"/>
    <hyperlink r:id="rId281" ref="H142"/>
    <hyperlink r:id="rId282" ref="I142"/>
    <hyperlink r:id="rId283" ref="H143"/>
    <hyperlink r:id="rId284" ref="I143"/>
    <hyperlink r:id="rId285" ref="H144"/>
    <hyperlink r:id="rId286" ref="I144"/>
    <hyperlink r:id="rId287" ref="H145"/>
    <hyperlink r:id="rId288" ref="I145"/>
    <hyperlink r:id="rId289" ref="H146"/>
    <hyperlink r:id="rId290" ref="I146"/>
    <hyperlink r:id="rId291" ref="H147"/>
    <hyperlink r:id="rId292" ref="I147"/>
    <hyperlink r:id="rId293" ref="H148"/>
    <hyperlink r:id="rId294" ref="I148"/>
    <hyperlink r:id="rId295" ref="H149"/>
    <hyperlink r:id="rId296" ref="I149"/>
    <hyperlink r:id="rId297" ref="H150"/>
    <hyperlink r:id="rId298" ref="I150"/>
    <hyperlink r:id="rId299" ref="H151"/>
    <hyperlink r:id="rId300" ref="I151"/>
    <hyperlink r:id="rId301" ref="H152"/>
    <hyperlink r:id="rId302" ref="I152"/>
    <hyperlink r:id="rId303" ref="H153"/>
    <hyperlink r:id="rId304" ref="I153"/>
    <hyperlink r:id="rId305" ref="H154"/>
    <hyperlink r:id="rId306" ref="I154"/>
    <hyperlink r:id="rId307" ref="H155"/>
    <hyperlink r:id="rId308" ref="I155"/>
    <hyperlink r:id="rId309" ref="H156"/>
    <hyperlink r:id="rId310" ref="I156"/>
    <hyperlink r:id="rId311" ref="H157"/>
    <hyperlink r:id="rId312" ref="I157"/>
    <hyperlink r:id="rId313" ref="H158"/>
    <hyperlink r:id="rId314" ref="I158"/>
    <hyperlink r:id="rId315" ref="H159"/>
    <hyperlink r:id="rId316" ref="I159"/>
    <hyperlink r:id="rId317" ref="H160"/>
    <hyperlink r:id="rId318" ref="I160"/>
    <hyperlink r:id="rId319" ref="H161"/>
    <hyperlink r:id="rId320" ref="I161"/>
    <hyperlink r:id="rId321" ref="H162"/>
    <hyperlink r:id="rId322" ref="I162"/>
    <hyperlink r:id="rId323" ref="H163"/>
    <hyperlink r:id="rId324" ref="I163"/>
    <hyperlink r:id="rId325" ref="H164"/>
    <hyperlink r:id="rId326" ref="I164"/>
    <hyperlink r:id="rId327" ref="H165"/>
    <hyperlink r:id="rId328" ref="I165"/>
    <hyperlink r:id="rId329" ref="H166"/>
    <hyperlink r:id="rId330" ref="I166"/>
    <hyperlink r:id="rId331" ref="H167"/>
    <hyperlink r:id="rId332" ref="I167"/>
    <hyperlink r:id="rId333" ref="H168"/>
    <hyperlink r:id="rId334" ref="I168"/>
    <hyperlink r:id="rId335" ref="H169"/>
    <hyperlink r:id="rId336" ref="I169"/>
    <hyperlink r:id="rId337" ref="H170"/>
    <hyperlink r:id="rId338" ref="I170"/>
    <hyperlink r:id="rId339" ref="H171"/>
    <hyperlink r:id="rId340" ref="I171"/>
    <hyperlink r:id="rId341" ref="H172"/>
    <hyperlink r:id="rId342" ref="I172"/>
    <hyperlink r:id="rId343" ref="H173"/>
    <hyperlink r:id="rId344" ref="I173"/>
    <hyperlink r:id="rId345" ref="H174"/>
    <hyperlink r:id="rId346" ref="I174"/>
    <hyperlink r:id="rId347" ref="H175"/>
    <hyperlink r:id="rId348" ref="I175"/>
    <hyperlink r:id="rId349" ref="H176"/>
    <hyperlink r:id="rId350" ref="I176"/>
    <hyperlink r:id="rId351" ref="H177"/>
    <hyperlink r:id="rId352" ref="I177"/>
    <hyperlink r:id="rId353" ref="H178"/>
    <hyperlink r:id="rId354" ref="I178"/>
    <hyperlink r:id="rId355" ref="H179"/>
    <hyperlink r:id="rId356" ref="I179"/>
    <hyperlink r:id="rId357" ref="H180"/>
    <hyperlink r:id="rId358" ref="I180"/>
    <hyperlink r:id="rId359" ref="H181"/>
    <hyperlink r:id="rId360" ref="I181"/>
    <hyperlink r:id="rId361" ref="H182"/>
    <hyperlink r:id="rId362" ref="I182"/>
    <hyperlink r:id="rId363" ref="H183"/>
    <hyperlink r:id="rId364" ref="I183"/>
    <hyperlink r:id="rId365" ref="H184"/>
    <hyperlink r:id="rId366" ref="I184"/>
    <hyperlink r:id="rId367" ref="H185"/>
    <hyperlink r:id="rId368" ref="I185"/>
    <hyperlink r:id="rId369" ref="H186"/>
    <hyperlink r:id="rId370" ref="I186"/>
    <hyperlink r:id="rId371" ref="H187"/>
    <hyperlink r:id="rId372" ref="I187"/>
    <hyperlink r:id="rId373" ref="H188"/>
    <hyperlink r:id="rId374" ref="I188"/>
    <hyperlink r:id="rId375" ref="H190"/>
    <hyperlink r:id="rId376" ref="I190"/>
    <hyperlink r:id="rId377" ref="H191"/>
    <hyperlink r:id="rId378" ref="I191"/>
    <hyperlink r:id="rId379" ref="H192"/>
    <hyperlink r:id="rId380" ref="I192"/>
    <hyperlink r:id="rId381" ref="H193"/>
    <hyperlink r:id="rId382" ref="I193"/>
    <hyperlink r:id="rId383" ref="H194"/>
    <hyperlink r:id="rId384" ref="I194"/>
    <hyperlink r:id="rId385" ref="H195"/>
    <hyperlink r:id="rId386" ref="I195"/>
    <hyperlink r:id="rId387" ref="H196"/>
    <hyperlink r:id="rId388" ref="I196"/>
    <hyperlink r:id="rId389" ref="H197"/>
    <hyperlink r:id="rId390" ref="I197"/>
    <hyperlink r:id="rId391" ref="H198"/>
    <hyperlink r:id="rId392" ref="I198"/>
    <hyperlink r:id="rId393" ref="H199"/>
    <hyperlink r:id="rId394" ref="I199"/>
    <hyperlink r:id="rId395" ref="H200"/>
    <hyperlink r:id="rId396" ref="I200"/>
    <hyperlink r:id="rId397" ref="H201"/>
    <hyperlink r:id="rId398" ref="I201"/>
    <hyperlink r:id="rId399" ref="H202"/>
    <hyperlink r:id="rId400" ref="I202"/>
    <hyperlink r:id="rId401" ref="H203"/>
    <hyperlink r:id="rId402" ref="I203"/>
    <hyperlink r:id="rId403" ref="H204"/>
    <hyperlink r:id="rId404" ref="I204"/>
    <hyperlink r:id="rId405" ref="H205"/>
    <hyperlink r:id="rId406" ref="I205"/>
    <hyperlink r:id="rId407" ref="H206"/>
    <hyperlink r:id="rId408" ref="I206"/>
    <hyperlink r:id="rId409" ref="H207"/>
    <hyperlink r:id="rId410" ref="I207"/>
    <hyperlink r:id="rId411" ref="H208"/>
    <hyperlink r:id="rId412" ref="I208"/>
    <hyperlink r:id="rId413" ref="H209"/>
    <hyperlink r:id="rId414" ref="I209"/>
    <hyperlink r:id="rId415" ref="H210"/>
    <hyperlink r:id="rId416" ref="I210"/>
    <hyperlink r:id="rId417" ref="H211"/>
    <hyperlink r:id="rId418" ref="I211"/>
    <hyperlink r:id="rId419" ref="H212"/>
    <hyperlink r:id="rId420" ref="I212"/>
    <hyperlink r:id="rId421" ref="H213"/>
    <hyperlink r:id="rId422" ref="I213"/>
    <hyperlink r:id="rId423" ref="H214"/>
    <hyperlink r:id="rId424" ref="I214"/>
    <hyperlink r:id="rId425" ref="H215"/>
    <hyperlink r:id="rId426" ref="I215"/>
    <hyperlink r:id="rId427" ref="H216"/>
    <hyperlink r:id="rId428" ref="I216"/>
    <hyperlink r:id="rId429" ref="H217"/>
    <hyperlink r:id="rId430" ref="I217"/>
    <hyperlink r:id="rId431" ref="H218"/>
    <hyperlink r:id="rId432" ref="I218"/>
    <hyperlink r:id="rId433" ref="H219"/>
    <hyperlink r:id="rId434" ref="I219"/>
    <hyperlink r:id="rId435" ref="H220"/>
    <hyperlink r:id="rId436" ref="I220"/>
    <hyperlink r:id="rId437" ref="H221"/>
    <hyperlink r:id="rId438" ref="I221"/>
    <hyperlink r:id="rId439" ref="H222"/>
    <hyperlink r:id="rId440" ref="I222"/>
    <hyperlink r:id="rId441" ref="H223"/>
    <hyperlink r:id="rId442" ref="I223"/>
    <hyperlink r:id="rId443" ref="H224"/>
    <hyperlink r:id="rId444" ref="I224"/>
    <hyperlink r:id="rId445" ref="H225"/>
    <hyperlink r:id="rId446" ref="I225"/>
    <hyperlink r:id="rId447" ref="H226"/>
    <hyperlink r:id="rId448" ref="I226"/>
    <hyperlink r:id="rId449" ref="H227"/>
    <hyperlink r:id="rId450" ref="I227"/>
    <hyperlink r:id="rId451" ref="H228"/>
    <hyperlink r:id="rId452" ref="I228"/>
    <hyperlink r:id="rId453" ref="H229"/>
    <hyperlink r:id="rId454" ref="I229"/>
    <hyperlink r:id="rId455" ref="H230"/>
    <hyperlink r:id="rId456" ref="I230"/>
    <hyperlink r:id="rId457" ref="H231"/>
    <hyperlink r:id="rId458" ref="I231"/>
    <hyperlink r:id="rId459" ref="H232"/>
    <hyperlink r:id="rId460" ref="I232"/>
    <hyperlink r:id="rId461" ref="H233"/>
    <hyperlink r:id="rId462" ref="I233"/>
    <hyperlink r:id="rId463" ref="H234"/>
    <hyperlink r:id="rId464" ref="I234"/>
    <hyperlink r:id="rId465" ref="H235"/>
    <hyperlink r:id="rId466" ref="I235"/>
    <hyperlink r:id="rId467" ref="H236"/>
    <hyperlink r:id="rId468" ref="I236"/>
    <hyperlink r:id="rId469" ref="H237"/>
    <hyperlink r:id="rId470" ref="I237"/>
    <hyperlink r:id="rId471" ref="H238"/>
    <hyperlink r:id="rId472" ref="I238"/>
    <hyperlink r:id="rId473" ref="H239"/>
    <hyperlink r:id="rId474" ref="I239"/>
    <hyperlink r:id="rId475" ref="H240"/>
    <hyperlink r:id="rId476" ref="I240"/>
    <hyperlink r:id="rId477" ref="H241"/>
    <hyperlink r:id="rId478" ref="I241"/>
    <hyperlink r:id="rId479" ref="H242"/>
    <hyperlink r:id="rId480" ref="I242"/>
    <hyperlink r:id="rId481" ref="H243"/>
    <hyperlink r:id="rId482" ref="I243"/>
    <hyperlink r:id="rId483" ref="H244"/>
    <hyperlink r:id="rId484" ref="I244"/>
    <hyperlink r:id="rId485" ref="H245"/>
    <hyperlink r:id="rId486" ref="I245"/>
    <hyperlink r:id="rId487" ref="H246"/>
    <hyperlink r:id="rId488" ref="I246"/>
    <hyperlink r:id="rId489" ref="H247"/>
    <hyperlink r:id="rId490" ref="I247"/>
    <hyperlink r:id="rId491" ref="H248"/>
    <hyperlink r:id="rId492" ref="I248"/>
    <hyperlink r:id="rId493" ref="H249"/>
    <hyperlink r:id="rId494" ref="I249"/>
    <hyperlink r:id="rId495" ref="H250"/>
    <hyperlink r:id="rId496" ref="I250"/>
    <hyperlink r:id="rId497" ref="H251"/>
    <hyperlink r:id="rId498" ref="I251"/>
    <hyperlink r:id="rId499" ref="H252"/>
    <hyperlink r:id="rId500" ref="I252"/>
    <hyperlink r:id="rId501" ref="H253"/>
    <hyperlink r:id="rId502" ref="I253"/>
    <hyperlink r:id="rId503" ref="H254"/>
    <hyperlink r:id="rId504" ref="I254"/>
    <hyperlink r:id="rId505" ref="H255"/>
    <hyperlink r:id="rId506" ref="I255"/>
    <hyperlink r:id="rId507" ref="H256"/>
    <hyperlink r:id="rId508" ref="I256"/>
    <hyperlink r:id="rId509" ref="H257"/>
    <hyperlink r:id="rId510" ref="I257"/>
    <hyperlink r:id="rId511" ref="H258"/>
    <hyperlink r:id="rId512" ref="I258"/>
    <hyperlink r:id="rId513" ref="H259"/>
    <hyperlink r:id="rId514" ref="I259"/>
    <hyperlink r:id="rId515" ref="H260"/>
    <hyperlink r:id="rId516" ref="I260"/>
    <hyperlink r:id="rId517" ref="H261"/>
    <hyperlink r:id="rId518" ref="I261"/>
    <hyperlink r:id="rId519" ref="H262"/>
    <hyperlink r:id="rId520" ref="I262"/>
    <hyperlink r:id="rId521" ref="H263"/>
    <hyperlink r:id="rId522" ref="I263"/>
    <hyperlink r:id="rId523" ref="H264"/>
    <hyperlink r:id="rId524" ref="I264"/>
    <hyperlink r:id="rId525" ref="H265"/>
    <hyperlink r:id="rId526" ref="I265"/>
    <hyperlink r:id="rId527" ref="H266"/>
    <hyperlink r:id="rId528" ref="I266"/>
    <hyperlink r:id="rId529" ref="H267"/>
    <hyperlink r:id="rId530" ref="I267"/>
    <hyperlink r:id="rId531" ref="H268"/>
    <hyperlink r:id="rId532" ref="I268"/>
    <hyperlink r:id="rId533" ref="H269"/>
    <hyperlink r:id="rId534" ref="I269"/>
    <hyperlink r:id="rId535" ref="H270"/>
    <hyperlink r:id="rId536" ref="I270"/>
    <hyperlink r:id="rId537" ref="H271"/>
    <hyperlink r:id="rId538" ref="I271"/>
    <hyperlink r:id="rId539" ref="H272"/>
    <hyperlink r:id="rId540" ref="I272"/>
    <hyperlink r:id="rId541" ref="H273"/>
    <hyperlink r:id="rId542" ref="I273"/>
    <hyperlink r:id="rId543" ref="H274"/>
    <hyperlink r:id="rId544" ref="I274"/>
    <hyperlink r:id="rId545" ref="H275"/>
    <hyperlink r:id="rId546" ref="I275"/>
    <hyperlink r:id="rId547" ref="H276"/>
    <hyperlink r:id="rId548" ref="I276"/>
    <hyperlink r:id="rId549" ref="H277"/>
    <hyperlink r:id="rId550" ref="I277"/>
    <hyperlink r:id="rId551" ref="H278"/>
    <hyperlink r:id="rId552" ref="I278"/>
    <hyperlink r:id="rId553" ref="H279"/>
    <hyperlink r:id="rId554" ref="I279"/>
    <hyperlink r:id="rId555" ref="H280"/>
    <hyperlink r:id="rId556" ref="I280"/>
    <hyperlink r:id="rId557" ref="H281"/>
    <hyperlink r:id="rId558" ref="I281"/>
    <hyperlink r:id="rId559" ref="H282"/>
    <hyperlink r:id="rId560" ref="I282"/>
    <hyperlink r:id="rId561" ref="H283"/>
    <hyperlink r:id="rId562" ref="I283"/>
    <hyperlink r:id="rId563" ref="H284"/>
    <hyperlink r:id="rId564" ref="I284"/>
    <hyperlink r:id="rId565" ref="H285"/>
    <hyperlink r:id="rId566" ref="I285"/>
    <hyperlink r:id="rId567" ref="H286"/>
    <hyperlink r:id="rId568" ref="I286"/>
    <hyperlink r:id="rId569" ref="H287"/>
    <hyperlink r:id="rId570" ref="I287"/>
    <hyperlink r:id="rId571" ref="H288"/>
    <hyperlink r:id="rId572" ref="I288"/>
    <hyperlink r:id="rId573" ref="H289"/>
    <hyperlink r:id="rId574" ref="I289"/>
    <hyperlink r:id="rId575" ref="H290"/>
    <hyperlink r:id="rId576" ref="I290"/>
    <hyperlink r:id="rId577" ref="H291"/>
    <hyperlink r:id="rId578" ref="I291"/>
    <hyperlink r:id="rId579" ref="H292"/>
    <hyperlink r:id="rId580" ref="I292"/>
    <hyperlink r:id="rId581" ref="H293"/>
    <hyperlink r:id="rId582" ref="I293"/>
    <hyperlink r:id="rId583" ref="H294"/>
    <hyperlink r:id="rId584" ref="I294"/>
    <hyperlink r:id="rId585" ref="H295"/>
    <hyperlink r:id="rId586" ref="I295"/>
    <hyperlink r:id="rId587" ref="H296"/>
    <hyperlink r:id="rId588" ref="I296"/>
    <hyperlink r:id="rId589" ref="H297"/>
    <hyperlink r:id="rId590" ref="I297"/>
    <hyperlink r:id="rId591" ref="H298"/>
    <hyperlink r:id="rId592" ref="I298"/>
    <hyperlink r:id="rId593" ref="H299"/>
    <hyperlink r:id="rId594" ref="I299"/>
    <hyperlink r:id="rId595" ref="H300"/>
    <hyperlink r:id="rId596" ref="I300"/>
    <hyperlink r:id="rId597" ref="H301"/>
    <hyperlink r:id="rId598" ref="I301"/>
    <hyperlink r:id="rId599" ref="H302"/>
    <hyperlink r:id="rId600" ref="I302"/>
    <hyperlink r:id="rId601" ref="H303"/>
    <hyperlink r:id="rId602" ref="I303"/>
    <hyperlink r:id="rId603" ref="H304"/>
    <hyperlink r:id="rId604" ref="I304"/>
    <hyperlink r:id="rId605" ref="H305"/>
    <hyperlink r:id="rId606" ref="I305"/>
    <hyperlink r:id="rId607" ref="H306"/>
    <hyperlink r:id="rId608" ref="I306"/>
    <hyperlink r:id="rId609" ref="H307"/>
    <hyperlink r:id="rId610" ref="I307"/>
    <hyperlink r:id="rId611" ref="H308"/>
    <hyperlink r:id="rId612" ref="I308"/>
    <hyperlink r:id="rId613" ref="H309"/>
    <hyperlink r:id="rId614" ref="I309"/>
    <hyperlink r:id="rId615" ref="H310"/>
    <hyperlink r:id="rId616" ref="I310"/>
    <hyperlink r:id="rId617" ref="H311"/>
    <hyperlink r:id="rId618" ref="I311"/>
    <hyperlink r:id="rId619" ref="H312"/>
    <hyperlink r:id="rId620" ref="I312"/>
    <hyperlink r:id="rId621" ref="H313"/>
    <hyperlink r:id="rId622" ref="I313"/>
    <hyperlink r:id="rId623" ref="H314"/>
    <hyperlink r:id="rId624" ref="I314"/>
    <hyperlink r:id="rId625" ref="H315"/>
    <hyperlink r:id="rId626" ref="I315"/>
    <hyperlink r:id="rId627" ref="H316"/>
    <hyperlink r:id="rId628" ref="I316"/>
    <hyperlink r:id="rId629" ref="H317"/>
    <hyperlink r:id="rId630" ref="I317"/>
    <hyperlink r:id="rId631" ref="H318"/>
    <hyperlink r:id="rId632" ref="I318"/>
    <hyperlink r:id="rId633" ref="H319"/>
    <hyperlink r:id="rId634" ref="I319"/>
    <hyperlink r:id="rId635" ref="H320"/>
    <hyperlink r:id="rId636" ref="I320"/>
    <hyperlink r:id="rId637" ref="H321"/>
    <hyperlink r:id="rId638" ref="I321"/>
    <hyperlink r:id="rId639" ref="H322"/>
    <hyperlink r:id="rId640" ref="I322"/>
    <hyperlink r:id="rId641" ref="H324"/>
    <hyperlink r:id="rId642" ref="I324"/>
    <hyperlink r:id="rId643" ref="H325"/>
    <hyperlink r:id="rId644" ref="I325"/>
    <hyperlink r:id="rId645" ref="H326"/>
    <hyperlink r:id="rId646" ref="I326"/>
    <hyperlink r:id="rId647" ref="H327"/>
    <hyperlink r:id="rId648" ref="I327"/>
    <hyperlink r:id="rId649" ref="H328"/>
    <hyperlink r:id="rId650" ref="I328"/>
    <hyperlink r:id="rId651" ref="H329"/>
    <hyperlink r:id="rId652" ref="I329"/>
    <hyperlink r:id="rId653" ref="H330"/>
    <hyperlink r:id="rId654" ref="I330"/>
    <hyperlink r:id="rId655" ref="H331"/>
    <hyperlink r:id="rId656" ref="I331"/>
    <hyperlink r:id="rId657" ref="H332"/>
    <hyperlink r:id="rId658" ref="I332"/>
    <hyperlink r:id="rId659" ref="H333"/>
    <hyperlink r:id="rId660" ref="I333"/>
    <hyperlink r:id="rId661" ref="H334"/>
    <hyperlink r:id="rId662" ref="I334"/>
    <hyperlink r:id="rId663" ref="H335"/>
    <hyperlink r:id="rId664" ref="I335"/>
    <hyperlink r:id="rId665" ref="H336"/>
    <hyperlink r:id="rId666" ref="I336"/>
    <hyperlink r:id="rId667" ref="H337"/>
    <hyperlink r:id="rId668" ref="I337"/>
    <hyperlink r:id="rId669" ref="H338"/>
    <hyperlink r:id="rId670" ref="I338"/>
    <hyperlink r:id="rId671" ref="H339"/>
    <hyperlink r:id="rId672" ref="I339"/>
    <hyperlink r:id="rId673" ref="H340"/>
    <hyperlink r:id="rId674" ref="I340"/>
    <hyperlink r:id="rId675" ref="H341"/>
    <hyperlink r:id="rId676" ref="I341"/>
    <hyperlink r:id="rId677" ref="H342"/>
    <hyperlink r:id="rId678" ref="I342"/>
    <hyperlink r:id="rId679" ref="H343"/>
    <hyperlink r:id="rId680" ref="I343"/>
    <hyperlink r:id="rId681" ref="H344"/>
    <hyperlink r:id="rId682" ref="I344"/>
    <hyperlink r:id="rId683" ref="H345"/>
    <hyperlink r:id="rId684" ref="I345"/>
    <hyperlink r:id="rId685" ref="H346"/>
    <hyperlink r:id="rId686" ref="I346"/>
    <hyperlink r:id="rId687" ref="H347"/>
    <hyperlink r:id="rId688" ref="I347"/>
    <hyperlink r:id="rId689" ref="H348"/>
    <hyperlink r:id="rId690" ref="I348"/>
    <hyperlink r:id="rId691" ref="H349"/>
    <hyperlink r:id="rId692" ref="I349"/>
    <hyperlink r:id="rId693" ref="H350"/>
    <hyperlink r:id="rId694" ref="I350"/>
    <hyperlink r:id="rId695" ref="H351"/>
    <hyperlink r:id="rId696" ref="I351"/>
    <hyperlink r:id="rId697" ref="H352"/>
    <hyperlink r:id="rId698" ref="I352"/>
    <hyperlink r:id="rId699" ref="H353"/>
    <hyperlink r:id="rId700" ref="I353"/>
    <hyperlink r:id="rId701" ref="H354"/>
    <hyperlink r:id="rId702" ref="I354"/>
    <hyperlink r:id="rId703" ref="H355"/>
    <hyperlink r:id="rId704" ref="I355"/>
    <hyperlink r:id="rId705" ref="H356"/>
    <hyperlink r:id="rId706" ref="I356"/>
    <hyperlink r:id="rId707" ref="H357"/>
    <hyperlink r:id="rId708" ref="I357"/>
    <hyperlink r:id="rId709" ref="H358"/>
    <hyperlink r:id="rId710" ref="I358"/>
    <hyperlink r:id="rId711" ref="H359"/>
    <hyperlink r:id="rId712" ref="I359"/>
    <hyperlink r:id="rId713" ref="H360"/>
    <hyperlink r:id="rId714" ref="I360"/>
    <hyperlink r:id="rId715" ref="H361"/>
    <hyperlink r:id="rId716" ref="I361"/>
    <hyperlink r:id="rId717" ref="H362"/>
    <hyperlink r:id="rId718" ref="I362"/>
    <hyperlink r:id="rId719" ref="H363"/>
    <hyperlink r:id="rId720" ref="I363"/>
    <hyperlink r:id="rId721" ref="H364"/>
    <hyperlink r:id="rId722" ref="I364"/>
    <hyperlink r:id="rId723" ref="H365"/>
    <hyperlink r:id="rId724" ref="I365"/>
    <hyperlink r:id="rId725" ref="H366"/>
    <hyperlink r:id="rId726" ref="I366"/>
    <hyperlink r:id="rId727" ref="H367"/>
    <hyperlink r:id="rId728" ref="I367"/>
    <hyperlink r:id="rId729" ref="H368"/>
    <hyperlink r:id="rId730" ref="I368"/>
    <hyperlink r:id="rId731" ref="H369"/>
    <hyperlink r:id="rId732" ref="I369"/>
    <hyperlink r:id="rId733" ref="H370"/>
    <hyperlink r:id="rId734" ref="I370"/>
    <hyperlink r:id="rId735" ref="H371"/>
    <hyperlink r:id="rId736" ref="I371"/>
    <hyperlink r:id="rId737" ref="H372"/>
    <hyperlink r:id="rId738" ref="I372"/>
    <hyperlink r:id="rId739" ref="H373"/>
    <hyperlink r:id="rId740" ref="I373"/>
    <hyperlink r:id="rId741" ref="H374"/>
    <hyperlink r:id="rId742" ref="I374"/>
    <hyperlink r:id="rId743" ref="H375"/>
    <hyperlink r:id="rId744" ref="I375"/>
    <hyperlink r:id="rId745" ref="H376"/>
    <hyperlink r:id="rId746" ref="I376"/>
    <hyperlink r:id="rId747" ref="H377"/>
    <hyperlink r:id="rId748" ref="I377"/>
    <hyperlink r:id="rId749" ref="H378"/>
    <hyperlink r:id="rId750" ref="I378"/>
    <hyperlink r:id="rId751" ref="H379"/>
    <hyperlink r:id="rId752" ref="I379"/>
    <hyperlink r:id="rId753" ref="H380"/>
    <hyperlink r:id="rId754" ref="I380"/>
    <hyperlink r:id="rId755" ref="H381"/>
    <hyperlink r:id="rId756" ref="I381"/>
    <hyperlink r:id="rId757" ref="H382"/>
    <hyperlink r:id="rId758" ref="I382"/>
    <hyperlink r:id="rId759" ref="H383"/>
    <hyperlink r:id="rId760" ref="I383"/>
    <hyperlink r:id="rId761" ref="H384"/>
    <hyperlink r:id="rId762" ref="I384"/>
    <hyperlink r:id="rId763" ref="H385"/>
    <hyperlink r:id="rId764" ref="I385"/>
    <hyperlink r:id="rId765" ref="H386"/>
    <hyperlink r:id="rId766" ref="I386"/>
    <hyperlink r:id="rId767" ref="H387"/>
    <hyperlink r:id="rId768" ref="I387"/>
    <hyperlink r:id="rId769" ref="H388"/>
    <hyperlink r:id="rId770" ref="I388"/>
    <hyperlink r:id="rId771" ref="H389"/>
    <hyperlink r:id="rId772" ref="I389"/>
    <hyperlink r:id="rId773" ref="H390"/>
    <hyperlink r:id="rId774" ref="I390"/>
    <hyperlink r:id="rId775" ref="H391"/>
    <hyperlink r:id="rId776" ref="I391"/>
    <hyperlink r:id="rId777" ref="H392"/>
    <hyperlink r:id="rId778" ref="I392"/>
    <hyperlink r:id="rId779" ref="H393"/>
    <hyperlink r:id="rId780" ref="I393"/>
    <hyperlink r:id="rId781" ref="H394"/>
    <hyperlink r:id="rId782" ref="I394"/>
    <hyperlink r:id="rId783" ref="H395"/>
    <hyperlink r:id="rId784" ref="I395"/>
    <hyperlink r:id="rId785" ref="H396"/>
    <hyperlink r:id="rId786" ref="I396"/>
    <hyperlink r:id="rId787" ref="H397"/>
    <hyperlink r:id="rId788" ref="I397"/>
    <hyperlink r:id="rId789" ref="H398"/>
    <hyperlink r:id="rId790" ref="I398"/>
    <hyperlink r:id="rId791" ref="H399"/>
    <hyperlink r:id="rId792" ref="I399"/>
    <hyperlink r:id="rId793" ref="H400"/>
    <hyperlink r:id="rId794" ref="I400"/>
    <hyperlink r:id="rId795" ref="H401"/>
    <hyperlink r:id="rId796" ref="I401"/>
    <hyperlink r:id="rId797" ref="H402"/>
    <hyperlink r:id="rId798" ref="I402"/>
    <hyperlink r:id="rId799" ref="H403"/>
    <hyperlink r:id="rId800" ref="I403"/>
    <hyperlink r:id="rId801" ref="H404"/>
    <hyperlink r:id="rId802" ref="I404"/>
    <hyperlink r:id="rId803" ref="H405"/>
    <hyperlink r:id="rId804" ref="I405"/>
    <hyperlink r:id="rId805" ref="H406"/>
    <hyperlink r:id="rId806" ref="I406"/>
    <hyperlink r:id="rId807" ref="H407"/>
    <hyperlink r:id="rId808" ref="I407"/>
    <hyperlink r:id="rId809" ref="H408"/>
    <hyperlink r:id="rId810" ref="I408"/>
    <hyperlink r:id="rId811" ref="H409"/>
    <hyperlink r:id="rId812" ref="I409"/>
    <hyperlink r:id="rId813" ref="H410"/>
    <hyperlink r:id="rId814" ref="I410"/>
    <hyperlink r:id="rId815" ref="H411"/>
    <hyperlink r:id="rId816" ref="I411"/>
    <hyperlink r:id="rId817" ref="H412"/>
    <hyperlink r:id="rId818" ref="I412"/>
    <hyperlink r:id="rId819" ref="H413"/>
    <hyperlink r:id="rId820" ref="I413"/>
    <hyperlink r:id="rId821" ref="H414"/>
    <hyperlink r:id="rId822" ref="I414"/>
    <hyperlink r:id="rId823" ref="H415"/>
    <hyperlink r:id="rId824" ref="I415"/>
    <hyperlink r:id="rId825" ref="H416"/>
    <hyperlink r:id="rId826" ref="I416"/>
    <hyperlink r:id="rId827" ref="H417"/>
    <hyperlink r:id="rId828" ref="I417"/>
    <hyperlink r:id="rId829" ref="H418"/>
    <hyperlink r:id="rId830" ref="I418"/>
    <hyperlink r:id="rId831" ref="H419"/>
    <hyperlink r:id="rId832" ref="I419"/>
    <hyperlink r:id="rId833" ref="H420"/>
    <hyperlink r:id="rId834" ref="I420"/>
    <hyperlink r:id="rId835" ref="H421"/>
    <hyperlink r:id="rId836" ref="I421"/>
    <hyperlink r:id="rId837" ref="H422"/>
    <hyperlink r:id="rId838" ref="I422"/>
    <hyperlink r:id="rId839" ref="H423"/>
    <hyperlink r:id="rId840" ref="I423"/>
    <hyperlink r:id="rId841" ref="H424"/>
    <hyperlink r:id="rId842" ref="I424"/>
    <hyperlink r:id="rId843" ref="H425"/>
    <hyperlink r:id="rId844" ref="I425"/>
    <hyperlink r:id="rId845" ref="H426"/>
    <hyperlink r:id="rId846" ref="I426"/>
    <hyperlink r:id="rId847" ref="H427"/>
    <hyperlink r:id="rId848" ref="I427"/>
    <hyperlink r:id="rId849" ref="H428"/>
    <hyperlink r:id="rId850" ref="I428"/>
    <hyperlink r:id="rId851" ref="H429"/>
    <hyperlink r:id="rId852" ref="I429"/>
    <hyperlink r:id="rId853" ref="H430"/>
    <hyperlink r:id="rId854" ref="I430"/>
    <hyperlink r:id="rId855" ref="H431"/>
    <hyperlink r:id="rId856" ref="I431"/>
    <hyperlink r:id="rId857" ref="H432"/>
    <hyperlink r:id="rId858" ref="I432"/>
    <hyperlink r:id="rId859" ref="H433"/>
    <hyperlink r:id="rId860" ref="I433"/>
    <hyperlink r:id="rId861" ref="H434"/>
    <hyperlink r:id="rId862" ref="I434"/>
    <hyperlink r:id="rId863" ref="H435"/>
    <hyperlink r:id="rId864" ref="I435"/>
    <hyperlink r:id="rId865" ref="H436"/>
    <hyperlink r:id="rId866" ref="I436"/>
    <hyperlink r:id="rId867" ref="H437"/>
    <hyperlink r:id="rId868" ref="I437"/>
    <hyperlink r:id="rId869" ref="H438"/>
    <hyperlink r:id="rId870" ref="I438"/>
    <hyperlink r:id="rId871" ref="H439"/>
    <hyperlink r:id="rId872" ref="I439"/>
    <hyperlink r:id="rId873" ref="H440"/>
    <hyperlink r:id="rId874" ref="I440"/>
    <hyperlink r:id="rId875" ref="H441"/>
    <hyperlink r:id="rId876" ref="I441"/>
    <hyperlink r:id="rId877" ref="H442"/>
    <hyperlink r:id="rId878" ref="I442"/>
    <hyperlink r:id="rId879" ref="H443"/>
    <hyperlink r:id="rId880" ref="I443"/>
    <hyperlink r:id="rId881" ref="H444"/>
    <hyperlink r:id="rId882" ref="I444"/>
    <hyperlink r:id="rId883" ref="H445"/>
    <hyperlink r:id="rId884" ref="I445"/>
    <hyperlink r:id="rId885" ref="H446"/>
    <hyperlink r:id="rId886" ref="I446"/>
    <hyperlink r:id="rId887" ref="H447"/>
    <hyperlink r:id="rId888" ref="I447"/>
    <hyperlink r:id="rId889" ref="H448"/>
    <hyperlink r:id="rId890" ref="I448"/>
    <hyperlink r:id="rId891" ref="H449"/>
    <hyperlink r:id="rId892" ref="I449"/>
    <hyperlink r:id="rId893" ref="H450"/>
    <hyperlink r:id="rId894" ref="I450"/>
    <hyperlink r:id="rId895" ref="H451"/>
    <hyperlink r:id="rId896" ref="I451"/>
    <hyperlink r:id="rId897" ref="H452"/>
    <hyperlink r:id="rId898" ref="I452"/>
    <hyperlink r:id="rId899" ref="H453"/>
    <hyperlink r:id="rId900" ref="I453"/>
    <hyperlink r:id="rId901" ref="H454"/>
    <hyperlink r:id="rId902" ref="I454"/>
    <hyperlink r:id="rId903" ref="H455"/>
    <hyperlink r:id="rId904" ref="I455"/>
    <hyperlink r:id="rId905" ref="H456"/>
    <hyperlink r:id="rId906" ref="I456"/>
    <hyperlink r:id="rId907" ref="H457"/>
    <hyperlink r:id="rId908" ref="I457"/>
    <hyperlink r:id="rId909" ref="H458"/>
    <hyperlink r:id="rId910" ref="I458"/>
    <hyperlink r:id="rId911" ref="H459"/>
    <hyperlink r:id="rId912" ref="I459"/>
    <hyperlink r:id="rId913" ref="H460"/>
    <hyperlink r:id="rId914" ref="I460"/>
    <hyperlink r:id="rId915" ref="H461"/>
    <hyperlink r:id="rId916" ref="I461"/>
    <hyperlink r:id="rId917" ref="H462"/>
    <hyperlink r:id="rId918" ref="I462"/>
    <hyperlink r:id="rId919" ref="H463"/>
    <hyperlink r:id="rId920" ref="I463"/>
    <hyperlink r:id="rId921" ref="H465"/>
    <hyperlink r:id="rId922" ref="I465"/>
    <hyperlink r:id="rId923" ref="H466"/>
    <hyperlink r:id="rId924" ref="I466"/>
    <hyperlink r:id="rId925" ref="H467"/>
    <hyperlink r:id="rId926" ref="I467"/>
    <hyperlink r:id="rId927" ref="H468"/>
    <hyperlink r:id="rId928" ref="I468"/>
    <hyperlink r:id="rId929" ref="H469"/>
    <hyperlink r:id="rId930" ref="I469"/>
    <hyperlink r:id="rId931" ref="H470"/>
    <hyperlink r:id="rId932" ref="I470"/>
    <hyperlink r:id="rId933" ref="H471"/>
    <hyperlink r:id="rId934" ref="I471"/>
    <hyperlink r:id="rId935" ref="H472"/>
    <hyperlink r:id="rId936" ref="I472"/>
    <hyperlink r:id="rId937" ref="H473"/>
    <hyperlink r:id="rId938" ref="I473"/>
    <hyperlink r:id="rId939" ref="H474"/>
    <hyperlink r:id="rId940" ref="I474"/>
    <hyperlink r:id="rId941" ref="H475"/>
    <hyperlink r:id="rId942" ref="I475"/>
    <hyperlink r:id="rId943" ref="H476"/>
    <hyperlink r:id="rId944" ref="I476"/>
    <hyperlink r:id="rId945" ref="H477"/>
    <hyperlink r:id="rId946" ref="I477"/>
    <hyperlink r:id="rId947" ref="H478"/>
    <hyperlink r:id="rId948" ref="I478"/>
    <hyperlink r:id="rId949" ref="H479"/>
    <hyperlink r:id="rId950" ref="I479"/>
    <hyperlink r:id="rId951" ref="H480"/>
    <hyperlink r:id="rId952" ref="I480"/>
    <hyperlink r:id="rId953" ref="H481"/>
    <hyperlink r:id="rId954" ref="I481"/>
    <hyperlink r:id="rId955" ref="H482"/>
    <hyperlink r:id="rId956" ref="I482"/>
    <hyperlink r:id="rId957" ref="H483"/>
    <hyperlink r:id="rId958" ref="I483"/>
    <hyperlink r:id="rId959" ref="H484"/>
    <hyperlink r:id="rId960" ref="I484"/>
    <hyperlink r:id="rId961" ref="H485"/>
    <hyperlink r:id="rId962" ref="I485"/>
    <hyperlink r:id="rId963" ref="H486"/>
    <hyperlink r:id="rId964" ref="I486"/>
    <hyperlink r:id="rId965" ref="H487"/>
    <hyperlink r:id="rId966" ref="I487"/>
    <hyperlink r:id="rId967" ref="H488"/>
    <hyperlink r:id="rId968" ref="I488"/>
    <hyperlink r:id="rId969" ref="H489"/>
    <hyperlink r:id="rId970" ref="I489"/>
    <hyperlink r:id="rId971" ref="H490"/>
    <hyperlink r:id="rId972" ref="I490"/>
    <hyperlink r:id="rId973" ref="H491"/>
    <hyperlink r:id="rId974" ref="I491"/>
    <hyperlink r:id="rId975" ref="H492"/>
    <hyperlink r:id="rId976" ref="I492"/>
    <hyperlink r:id="rId977" ref="H493"/>
    <hyperlink r:id="rId978" ref="I493"/>
    <hyperlink r:id="rId979" ref="H494"/>
    <hyperlink r:id="rId980" ref="I494"/>
    <hyperlink r:id="rId981" ref="H495"/>
    <hyperlink r:id="rId982" ref="I495"/>
    <hyperlink r:id="rId983" ref="H496"/>
    <hyperlink r:id="rId984" ref="I496"/>
    <hyperlink r:id="rId985" ref="H497"/>
    <hyperlink r:id="rId986" ref="I497"/>
    <hyperlink r:id="rId987" ref="H498"/>
    <hyperlink r:id="rId988" ref="I498"/>
    <hyperlink r:id="rId989" ref="H499"/>
    <hyperlink r:id="rId990" ref="I499"/>
    <hyperlink r:id="rId991" ref="H500"/>
    <hyperlink r:id="rId992" ref="I500"/>
    <hyperlink r:id="rId993" ref="H501"/>
    <hyperlink r:id="rId994" ref="I501"/>
    <hyperlink r:id="rId995" ref="H502"/>
    <hyperlink r:id="rId996" ref="I502"/>
    <hyperlink r:id="rId997" ref="H503"/>
    <hyperlink r:id="rId998" ref="I503"/>
    <hyperlink r:id="rId999" ref="H504"/>
    <hyperlink r:id="rId1000" ref="I504"/>
    <hyperlink r:id="rId1001" ref="H505"/>
    <hyperlink r:id="rId1002" ref="I505"/>
    <hyperlink r:id="rId1003" ref="H506"/>
    <hyperlink r:id="rId1004" ref="I506"/>
    <hyperlink r:id="rId1005" ref="H507"/>
    <hyperlink r:id="rId1006" ref="I507"/>
    <hyperlink r:id="rId1007" ref="H508"/>
    <hyperlink r:id="rId1008" ref="I508"/>
    <hyperlink r:id="rId1009" ref="H509"/>
    <hyperlink r:id="rId1010" ref="I509"/>
    <hyperlink r:id="rId1011" ref="H510"/>
    <hyperlink r:id="rId1012" ref="I510"/>
    <hyperlink r:id="rId1013" ref="H511"/>
    <hyperlink r:id="rId1014" ref="I511"/>
    <hyperlink r:id="rId1015" ref="H512"/>
    <hyperlink r:id="rId1016" ref="I512"/>
    <hyperlink r:id="rId1017" ref="H513"/>
    <hyperlink r:id="rId1018" ref="I513"/>
    <hyperlink r:id="rId1019" ref="H514"/>
    <hyperlink r:id="rId1020" ref="I514"/>
    <hyperlink r:id="rId1021" ref="H515"/>
    <hyperlink r:id="rId1022" ref="I515"/>
    <hyperlink r:id="rId1023" ref="H516"/>
    <hyperlink r:id="rId1024" ref="I516"/>
    <hyperlink r:id="rId1025" ref="H517"/>
    <hyperlink r:id="rId1026" ref="I517"/>
    <hyperlink r:id="rId1027" ref="H518"/>
    <hyperlink r:id="rId1028" ref="I518"/>
    <hyperlink r:id="rId1029" ref="H519"/>
    <hyperlink r:id="rId1030" ref="I519"/>
    <hyperlink r:id="rId1031" ref="H520"/>
    <hyperlink r:id="rId1032" ref="I520"/>
    <hyperlink r:id="rId1033" ref="H521"/>
    <hyperlink r:id="rId1034" ref="I521"/>
    <hyperlink r:id="rId1035" ref="H522"/>
    <hyperlink r:id="rId1036" ref="I522"/>
    <hyperlink r:id="rId1037" ref="H523"/>
    <hyperlink r:id="rId1038" ref="I523"/>
    <hyperlink r:id="rId1039" ref="H524"/>
    <hyperlink r:id="rId1040" ref="I524"/>
    <hyperlink r:id="rId1041" ref="H525"/>
    <hyperlink r:id="rId1042" ref="I525"/>
    <hyperlink r:id="rId1043" ref="H526"/>
    <hyperlink r:id="rId1044" ref="I526"/>
    <hyperlink r:id="rId1045" ref="H527"/>
    <hyperlink r:id="rId1046" ref="I527"/>
    <hyperlink r:id="rId1047" ref="H528"/>
    <hyperlink r:id="rId1048" ref="I528"/>
    <hyperlink r:id="rId1049" ref="H529"/>
    <hyperlink r:id="rId1050" ref="I529"/>
    <hyperlink r:id="rId1051" ref="H530"/>
    <hyperlink r:id="rId1052" ref="I530"/>
    <hyperlink r:id="rId1053" ref="H531"/>
    <hyperlink r:id="rId1054" ref="I531"/>
    <hyperlink r:id="rId1055" ref="H532"/>
    <hyperlink r:id="rId1056" ref="I532"/>
    <hyperlink r:id="rId1057" ref="H533"/>
    <hyperlink r:id="rId1058" ref="I533"/>
    <hyperlink r:id="rId1059" ref="H534"/>
    <hyperlink r:id="rId1060" ref="I534"/>
    <hyperlink r:id="rId1061" ref="H535"/>
    <hyperlink r:id="rId1062" ref="I535"/>
    <hyperlink r:id="rId1063" ref="H536"/>
    <hyperlink r:id="rId1064" ref="I536"/>
    <hyperlink r:id="rId1065" ref="H537"/>
    <hyperlink r:id="rId1066" ref="I537"/>
    <hyperlink r:id="rId1067" ref="H538"/>
    <hyperlink r:id="rId1068" ref="I538"/>
    <hyperlink r:id="rId1069" ref="H539"/>
    <hyperlink r:id="rId1070" ref="I539"/>
    <hyperlink r:id="rId1071" ref="H540"/>
    <hyperlink r:id="rId1072" ref="I540"/>
    <hyperlink r:id="rId1073" ref="H541"/>
    <hyperlink r:id="rId1074" ref="I541"/>
    <hyperlink r:id="rId1075" ref="H542"/>
    <hyperlink r:id="rId1076" ref="I542"/>
    <hyperlink r:id="rId1077" ref="H543"/>
    <hyperlink r:id="rId1078" ref="I543"/>
    <hyperlink r:id="rId1079" ref="H544"/>
    <hyperlink r:id="rId1080" ref="I544"/>
    <hyperlink r:id="rId1081" ref="H545"/>
    <hyperlink r:id="rId1082" ref="I545"/>
    <hyperlink r:id="rId1083" ref="H546"/>
    <hyperlink r:id="rId1084" ref="I546"/>
    <hyperlink r:id="rId1085" ref="H547"/>
    <hyperlink r:id="rId1086" ref="I547"/>
    <hyperlink r:id="rId1087" ref="H548"/>
    <hyperlink r:id="rId1088" ref="I548"/>
    <hyperlink r:id="rId1089" ref="H549"/>
    <hyperlink r:id="rId1090" ref="I549"/>
    <hyperlink r:id="rId1091" ref="H550"/>
    <hyperlink r:id="rId1092" ref="I550"/>
    <hyperlink r:id="rId1093" ref="H551"/>
    <hyperlink r:id="rId1094" ref="I551"/>
    <hyperlink r:id="rId1095" ref="H552"/>
    <hyperlink r:id="rId1096" ref="I552"/>
    <hyperlink r:id="rId1097" ref="H553"/>
    <hyperlink r:id="rId1098" ref="I553"/>
    <hyperlink r:id="rId1099" ref="H554"/>
    <hyperlink r:id="rId1100" ref="I554"/>
    <hyperlink r:id="rId1101" ref="H555"/>
    <hyperlink r:id="rId1102" ref="I555"/>
    <hyperlink r:id="rId1103" ref="H556"/>
    <hyperlink r:id="rId1104" ref="I556"/>
    <hyperlink r:id="rId1105" ref="H557"/>
    <hyperlink r:id="rId1106" ref="I557"/>
    <hyperlink r:id="rId1107" ref="H558"/>
    <hyperlink r:id="rId1108" ref="I558"/>
    <hyperlink r:id="rId1109" ref="H559"/>
    <hyperlink r:id="rId1110" ref="I559"/>
    <hyperlink r:id="rId1111" ref="H560"/>
    <hyperlink r:id="rId1112" ref="I560"/>
    <hyperlink r:id="rId1113" ref="H561"/>
    <hyperlink r:id="rId1114" ref="I561"/>
    <hyperlink r:id="rId1115" ref="H562"/>
    <hyperlink r:id="rId1116" ref="I562"/>
    <hyperlink r:id="rId1117" ref="H563"/>
    <hyperlink r:id="rId1118" ref="I563"/>
    <hyperlink r:id="rId1119" ref="H564"/>
    <hyperlink r:id="rId1120" ref="I564"/>
    <hyperlink r:id="rId1121" ref="H565"/>
    <hyperlink r:id="rId1122" ref="I565"/>
    <hyperlink r:id="rId1123" ref="H566"/>
    <hyperlink r:id="rId1124" ref="I566"/>
    <hyperlink r:id="rId1125" ref="H567"/>
    <hyperlink r:id="rId1126" ref="I567"/>
    <hyperlink r:id="rId1127" ref="H568"/>
    <hyperlink r:id="rId1128" ref="I568"/>
    <hyperlink r:id="rId1129" ref="H569"/>
    <hyperlink r:id="rId1130" ref="I569"/>
    <hyperlink r:id="rId1131" ref="H570"/>
    <hyperlink r:id="rId1132" ref="I570"/>
    <hyperlink r:id="rId1133" ref="H571"/>
    <hyperlink r:id="rId1134" ref="I571"/>
    <hyperlink r:id="rId1135" ref="H572"/>
    <hyperlink r:id="rId1136" ref="I572"/>
    <hyperlink r:id="rId1137" ref="H573"/>
    <hyperlink r:id="rId1138" ref="I573"/>
    <hyperlink r:id="rId1139" ref="H574"/>
    <hyperlink r:id="rId1140" ref="I574"/>
    <hyperlink r:id="rId1141" ref="H575"/>
    <hyperlink r:id="rId1142" ref="I575"/>
    <hyperlink r:id="rId1143" ref="H576"/>
    <hyperlink r:id="rId1144" ref="I576"/>
    <hyperlink r:id="rId1145" ref="H577"/>
    <hyperlink r:id="rId1146" ref="I577"/>
    <hyperlink r:id="rId1147" ref="H578"/>
    <hyperlink r:id="rId1148" ref="I578"/>
    <hyperlink r:id="rId1149" ref="H579"/>
    <hyperlink r:id="rId1150" ref="I579"/>
    <hyperlink r:id="rId1151" ref="H580"/>
    <hyperlink r:id="rId1152" ref="I580"/>
    <hyperlink r:id="rId1153" ref="H581"/>
    <hyperlink r:id="rId1154" ref="I581"/>
    <hyperlink r:id="rId1155" ref="H582"/>
    <hyperlink r:id="rId1156" ref="I582"/>
    <hyperlink r:id="rId1157" ref="H583"/>
    <hyperlink r:id="rId1158" ref="I583"/>
    <hyperlink r:id="rId1159" ref="H585"/>
    <hyperlink r:id="rId1160" ref="I585"/>
    <hyperlink r:id="rId1161" ref="H586"/>
    <hyperlink r:id="rId1162" ref="I586"/>
    <hyperlink r:id="rId1163" ref="H587"/>
    <hyperlink r:id="rId1164" ref="I587"/>
    <hyperlink r:id="rId1165" ref="H588"/>
    <hyperlink r:id="rId1166" ref="I588"/>
    <hyperlink r:id="rId1167" ref="H589"/>
    <hyperlink r:id="rId1168" ref="I589"/>
    <hyperlink r:id="rId1169" ref="H590"/>
    <hyperlink r:id="rId1170" ref="I590"/>
    <hyperlink r:id="rId1171" ref="H591"/>
    <hyperlink r:id="rId1172" ref="I591"/>
    <hyperlink r:id="rId1173" ref="H592"/>
    <hyperlink r:id="rId1174" ref="I592"/>
    <hyperlink r:id="rId1175" ref="H593"/>
    <hyperlink r:id="rId1176" ref="I593"/>
    <hyperlink r:id="rId1177" ref="H594"/>
    <hyperlink r:id="rId1178" ref="I594"/>
    <hyperlink r:id="rId1179" ref="H595"/>
    <hyperlink r:id="rId1180" ref="I595"/>
    <hyperlink r:id="rId1181" ref="H596"/>
    <hyperlink r:id="rId1182" ref="I596"/>
    <hyperlink r:id="rId1183" ref="H597"/>
    <hyperlink r:id="rId1184" ref="I597"/>
    <hyperlink r:id="rId1185" ref="H598"/>
    <hyperlink r:id="rId1186" ref="I598"/>
    <hyperlink r:id="rId1187" ref="H599"/>
    <hyperlink r:id="rId1188" ref="I599"/>
    <hyperlink r:id="rId1189" ref="H600"/>
    <hyperlink r:id="rId1190" ref="I600"/>
    <hyperlink r:id="rId1191" ref="H601"/>
    <hyperlink r:id="rId1192" ref="I601"/>
    <hyperlink r:id="rId1193" ref="H602"/>
    <hyperlink r:id="rId1194" ref="I602"/>
    <hyperlink r:id="rId1195" ref="H603"/>
    <hyperlink r:id="rId1196" ref="I603"/>
    <hyperlink r:id="rId1197" ref="H604"/>
    <hyperlink r:id="rId1198" ref="I604"/>
    <hyperlink r:id="rId1199" ref="H605"/>
    <hyperlink r:id="rId1200" ref="I605"/>
    <hyperlink r:id="rId1201" ref="H606"/>
    <hyperlink r:id="rId1202" ref="I606"/>
    <hyperlink r:id="rId1203" ref="H607"/>
    <hyperlink r:id="rId1204" ref="I607"/>
    <hyperlink r:id="rId1205" ref="H608"/>
    <hyperlink r:id="rId1206" ref="I608"/>
    <hyperlink r:id="rId1207" ref="H609"/>
    <hyperlink r:id="rId1208" ref="I609"/>
    <hyperlink r:id="rId1209" ref="H610"/>
    <hyperlink r:id="rId1210" ref="I610"/>
    <hyperlink r:id="rId1211" ref="H611"/>
    <hyperlink r:id="rId1212" ref="I611"/>
    <hyperlink r:id="rId1213" ref="H612"/>
    <hyperlink r:id="rId1214" ref="I612"/>
    <hyperlink r:id="rId1215" ref="H613"/>
    <hyperlink r:id="rId1216" ref="I613"/>
    <hyperlink r:id="rId1217" ref="H614"/>
    <hyperlink r:id="rId1218" ref="I614"/>
    <hyperlink r:id="rId1219" ref="H615"/>
    <hyperlink r:id="rId1220" ref="I615"/>
    <hyperlink r:id="rId1221" ref="H616"/>
    <hyperlink r:id="rId1222" ref="I616"/>
    <hyperlink r:id="rId1223" ref="H617"/>
    <hyperlink r:id="rId1224" ref="I617"/>
    <hyperlink r:id="rId1225" ref="H618"/>
    <hyperlink r:id="rId1226" ref="I618"/>
    <hyperlink r:id="rId1227" ref="H619"/>
    <hyperlink r:id="rId1228" ref="I619"/>
    <hyperlink r:id="rId1229" ref="H620"/>
    <hyperlink r:id="rId1230" ref="I620"/>
    <hyperlink r:id="rId1231" ref="H621"/>
    <hyperlink r:id="rId1232" ref="I621"/>
    <hyperlink r:id="rId1233" ref="H622"/>
    <hyperlink r:id="rId1234" ref="I622"/>
    <hyperlink r:id="rId1235" ref="H623"/>
    <hyperlink r:id="rId1236" ref="I623"/>
    <hyperlink r:id="rId1237" ref="H624"/>
    <hyperlink r:id="rId1238" ref="I624"/>
    <hyperlink r:id="rId1239" ref="H625"/>
    <hyperlink r:id="rId1240" ref="I625"/>
    <hyperlink r:id="rId1241" ref="H626"/>
    <hyperlink r:id="rId1242" ref="I626"/>
    <hyperlink r:id="rId1243" ref="H627"/>
    <hyperlink r:id="rId1244" ref="I627"/>
    <hyperlink r:id="rId1245" ref="H628"/>
    <hyperlink r:id="rId1246" ref="I628"/>
    <hyperlink r:id="rId1247" ref="H629"/>
    <hyperlink r:id="rId1248" ref="I629"/>
    <hyperlink r:id="rId1249" ref="H630"/>
    <hyperlink r:id="rId1250" ref="I630"/>
    <hyperlink r:id="rId1251" ref="H631"/>
    <hyperlink r:id="rId1252" ref="I631"/>
    <hyperlink r:id="rId1253" ref="H632"/>
    <hyperlink r:id="rId1254" ref="I632"/>
    <hyperlink r:id="rId1255" ref="H633"/>
    <hyperlink r:id="rId1256" ref="I633"/>
    <hyperlink r:id="rId1257" ref="H634"/>
    <hyperlink r:id="rId1258" ref="I634"/>
    <hyperlink r:id="rId1259" ref="H635"/>
    <hyperlink r:id="rId1260" ref="I635"/>
    <hyperlink r:id="rId1261" ref="H636"/>
    <hyperlink r:id="rId1262" ref="I636"/>
    <hyperlink r:id="rId1263" ref="H637"/>
    <hyperlink r:id="rId1264" ref="I637"/>
    <hyperlink r:id="rId1265" ref="H638"/>
    <hyperlink r:id="rId1266" ref="I638"/>
    <hyperlink r:id="rId1267" ref="H639"/>
    <hyperlink r:id="rId1268" ref="I639"/>
    <hyperlink r:id="rId1269" ref="H640"/>
    <hyperlink r:id="rId1270" ref="I640"/>
    <hyperlink r:id="rId1271" ref="H641"/>
    <hyperlink r:id="rId1272" ref="I641"/>
    <hyperlink r:id="rId1273" ref="H642"/>
    <hyperlink r:id="rId1274" ref="I642"/>
    <hyperlink r:id="rId1275" ref="H643"/>
    <hyperlink r:id="rId1276" ref="I643"/>
    <hyperlink r:id="rId1277" ref="H644"/>
    <hyperlink r:id="rId1278" ref="I644"/>
    <hyperlink r:id="rId1279" ref="H645"/>
    <hyperlink r:id="rId1280" ref="I645"/>
    <hyperlink r:id="rId1281" ref="H646"/>
    <hyperlink r:id="rId1282" ref="I646"/>
    <hyperlink r:id="rId1283" ref="H647"/>
    <hyperlink r:id="rId1284" ref="I647"/>
    <hyperlink r:id="rId1285" ref="H648"/>
    <hyperlink r:id="rId1286" ref="I648"/>
    <hyperlink r:id="rId1287" ref="H649"/>
    <hyperlink r:id="rId1288" ref="I649"/>
    <hyperlink r:id="rId1289" ref="H650"/>
    <hyperlink r:id="rId1290" ref="I650"/>
    <hyperlink r:id="rId1291" ref="H651"/>
    <hyperlink r:id="rId1292" ref="I651"/>
    <hyperlink r:id="rId1293" ref="H652"/>
    <hyperlink r:id="rId1294" ref="I652"/>
    <hyperlink r:id="rId1295" ref="H653"/>
    <hyperlink r:id="rId1296" ref="I653"/>
    <hyperlink r:id="rId1297" ref="H654"/>
    <hyperlink r:id="rId1298" ref="I654"/>
    <hyperlink r:id="rId1299" ref="H655"/>
    <hyperlink r:id="rId1300" ref="I655"/>
    <hyperlink r:id="rId1301" ref="H656"/>
    <hyperlink r:id="rId1302" ref="I656"/>
    <hyperlink r:id="rId1303" ref="H657"/>
    <hyperlink r:id="rId1304" ref="I657"/>
    <hyperlink r:id="rId1305" ref="H658"/>
    <hyperlink r:id="rId1306" ref="I658"/>
    <hyperlink r:id="rId1307" ref="H659"/>
    <hyperlink r:id="rId1308" ref="I659"/>
    <hyperlink r:id="rId1309" ref="H660"/>
    <hyperlink r:id="rId1310" ref="I660"/>
    <hyperlink r:id="rId1311" ref="H661"/>
    <hyperlink r:id="rId1312" ref="I661"/>
    <hyperlink r:id="rId1313" ref="H662"/>
    <hyperlink r:id="rId1314" ref="I662"/>
    <hyperlink r:id="rId1315" ref="H663"/>
    <hyperlink r:id="rId1316" ref="I663"/>
    <hyperlink r:id="rId1317" ref="H664"/>
    <hyperlink r:id="rId1318" ref="I664"/>
    <hyperlink r:id="rId1319" ref="H665"/>
    <hyperlink r:id="rId1320" ref="I665"/>
    <hyperlink r:id="rId1321" ref="H666"/>
    <hyperlink r:id="rId1322" ref="I666"/>
    <hyperlink r:id="rId1323" ref="H667"/>
    <hyperlink r:id="rId1324" ref="I667"/>
    <hyperlink r:id="rId1325" ref="H668"/>
    <hyperlink r:id="rId1326" ref="I668"/>
    <hyperlink r:id="rId1327" ref="H669"/>
    <hyperlink r:id="rId1328" ref="I669"/>
    <hyperlink r:id="rId1329" ref="H670"/>
    <hyperlink r:id="rId1330" ref="I670"/>
    <hyperlink r:id="rId1331" ref="H671"/>
    <hyperlink r:id="rId1332" ref="I671"/>
    <hyperlink r:id="rId1333" ref="H672"/>
    <hyperlink r:id="rId1334" ref="I672"/>
    <hyperlink r:id="rId1335" ref="H673"/>
    <hyperlink r:id="rId1336" ref="I673"/>
    <hyperlink r:id="rId1337" ref="H674"/>
    <hyperlink r:id="rId1338" ref="I674"/>
    <hyperlink r:id="rId1339" ref="H675"/>
    <hyperlink r:id="rId1340" ref="I675"/>
    <hyperlink r:id="rId1341" ref="H676"/>
    <hyperlink r:id="rId1342" ref="I676"/>
    <hyperlink r:id="rId1343" ref="H677"/>
    <hyperlink r:id="rId1344" ref="I677"/>
    <hyperlink r:id="rId1345" ref="H678"/>
    <hyperlink r:id="rId1346" ref="I678"/>
    <hyperlink r:id="rId1347" ref="H679"/>
    <hyperlink r:id="rId1348" ref="I679"/>
    <hyperlink r:id="rId1349" ref="H680"/>
    <hyperlink r:id="rId1350" ref="I680"/>
    <hyperlink r:id="rId1351" ref="H681"/>
    <hyperlink r:id="rId1352" ref="I681"/>
    <hyperlink r:id="rId1353" ref="H682"/>
    <hyperlink r:id="rId1354" ref="I682"/>
    <hyperlink r:id="rId1355" ref="H683"/>
    <hyperlink r:id="rId1356" ref="I683"/>
    <hyperlink r:id="rId1357" ref="H684"/>
    <hyperlink r:id="rId1358" ref="I684"/>
    <hyperlink r:id="rId1359" ref="H685"/>
    <hyperlink r:id="rId1360" ref="I685"/>
    <hyperlink r:id="rId1361" ref="H686"/>
    <hyperlink r:id="rId1362" ref="I686"/>
    <hyperlink r:id="rId1363" ref="H687"/>
    <hyperlink r:id="rId1364" ref="I687"/>
    <hyperlink r:id="rId1365" ref="H688"/>
    <hyperlink r:id="rId1366" ref="I688"/>
    <hyperlink r:id="rId1367" ref="H689"/>
    <hyperlink r:id="rId1368" ref="I689"/>
    <hyperlink r:id="rId1369" ref="H690"/>
    <hyperlink r:id="rId1370" ref="I690"/>
    <hyperlink r:id="rId1371" ref="H691"/>
    <hyperlink r:id="rId1372" ref="I691"/>
    <hyperlink r:id="rId1373" ref="H692"/>
    <hyperlink r:id="rId1374" ref="I692"/>
    <hyperlink r:id="rId1375" ref="H693"/>
    <hyperlink r:id="rId1376" ref="I693"/>
    <hyperlink r:id="rId1377" ref="H694"/>
    <hyperlink r:id="rId1378" ref="I694"/>
    <hyperlink r:id="rId1379" ref="H695"/>
    <hyperlink r:id="rId1380" ref="I695"/>
    <hyperlink r:id="rId1381" ref="H696"/>
    <hyperlink r:id="rId1382" ref="I696"/>
    <hyperlink r:id="rId1383" ref="H697"/>
    <hyperlink r:id="rId1384" ref="I697"/>
    <hyperlink r:id="rId1385" ref="H698"/>
    <hyperlink r:id="rId1386" ref="I698"/>
    <hyperlink r:id="rId1387" ref="H699"/>
    <hyperlink r:id="rId1388" ref="I699"/>
    <hyperlink r:id="rId1389" ref="H700"/>
    <hyperlink r:id="rId1390" ref="I700"/>
    <hyperlink r:id="rId1391" ref="H701"/>
    <hyperlink r:id="rId1392" ref="I701"/>
    <hyperlink r:id="rId1393" ref="H702"/>
    <hyperlink r:id="rId1394" ref="I702"/>
    <hyperlink r:id="rId1395" ref="H703"/>
    <hyperlink r:id="rId1396" ref="I703"/>
    <hyperlink r:id="rId1397" ref="H704"/>
    <hyperlink r:id="rId1398" ref="I704"/>
    <hyperlink r:id="rId1399" ref="H705"/>
    <hyperlink r:id="rId1400" ref="I705"/>
    <hyperlink r:id="rId1401" ref="H706"/>
    <hyperlink r:id="rId1402" ref="I706"/>
    <hyperlink r:id="rId1403" ref="H707"/>
    <hyperlink r:id="rId1404" ref="I707"/>
    <hyperlink r:id="rId1405" ref="H708"/>
    <hyperlink r:id="rId1406" ref="I708"/>
    <hyperlink r:id="rId1407" ref="H709"/>
    <hyperlink r:id="rId1408" ref="I709"/>
    <hyperlink r:id="rId1409" ref="H710"/>
    <hyperlink r:id="rId1410" ref="I710"/>
    <hyperlink r:id="rId1411" ref="H711"/>
    <hyperlink r:id="rId1412" ref="I711"/>
    <hyperlink r:id="rId1413" ref="H712"/>
    <hyperlink r:id="rId1414" ref="I712"/>
    <hyperlink r:id="rId1415" ref="H713"/>
    <hyperlink r:id="rId1416" ref="I713"/>
    <hyperlink r:id="rId1417" ref="H714"/>
    <hyperlink r:id="rId1418" ref="I714"/>
    <hyperlink r:id="rId1419" ref="H715"/>
    <hyperlink r:id="rId1420" ref="I715"/>
    <hyperlink r:id="rId1421" ref="H716"/>
    <hyperlink r:id="rId1422" ref="I716"/>
    <hyperlink r:id="rId1423" ref="H717"/>
    <hyperlink r:id="rId1424" ref="I717"/>
    <hyperlink r:id="rId1425" ref="H718"/>
    <hyperlink r:id="rId1426" ref="I718"/>
    <hyperlink r:id="rId1427" ref="H719"/>
    <hyperlink r:id="rId1428" ref="I719"/>
    <hyperlink r:id="rId1429" ref="H720"/>
    <hyperlink r:id="rId1430" ref="I720"/>
    <hyperlink r:id="rId1431" ref="H721"/>
    <hyperlink r:id="rId1432" ref="I721"/>
    <hyperlink r:id="rId1433" ref="H722"/>
    <hyperlink r:id="rId1434" ref="I722"/>
    <hyperlink r:id="rId1435" ref="H723"/>
    <hyperlink r:id="rId1436" ref="I723"/>
    <hyperlink r:id="rId1437" ref="H724"/>
    <hyperlink r:id="rId1438" ref="I724"/>
    <hyperlink r:id="rId1439" ref="H725"/>
    <hyperlink r:id="rId1440" ref="I725"/>
    <hyperlink r:id="rId1441" ref="H726"/>
    <hyperlink r:id="rId1442" ref="I726"/>
    <hyperlink r:id="rId1443" ref="H727"/>
    <hyperlink r:id="rId1444" ref="I727"/>
    <hyperlink r:id="rId1445" ref="H728"/>
    <hyperlink r:id="rId1446" ref="I728"/>
    <hyperlink r:id="rId1447" ref="H729"/>
    <hyperlink r:id="rId1448" ref="I729"/>
    <hyperlink r:id="rId1449" ref="H730"/>
    <hyperlink r:id="rId1450" ref="I730"/>
    <hyperlink r:id="rId1451" ref="H731"/>
    <hyperlink r:id="rId1452" ref="I731"/>
    <hyperlink r:id="rId1453" ref="H732"/>
    <hyperlink r:id="rId1454" ref="I732"/>
    <hyperlink r:id="rId1455" ref="H733"/>
    <hyperlink r:id="rId1456" ref="I733"/>
    <hyperlink r:id="rId1457" ref="H734"/>
    <hyperlink r:id="rId1458" ref="I734"/>
    <hyperlink r:id="rId1459" ref="H735"/>
    <hyperlink r:id="rId1460" ref="I735"/>
    <hyperlink r:id="rId1461" ref="H736"/>
    <hyperlink r:id="rId1462" ref="I736"/>
    <hyperlink r:id="rId1463" ref="H737"/>
    <hyperlink r:id="rId1464" ref="I737"/>
    <hyperlink r:id="rId1465" ref="H738"/>
    <hyperlink r:id="rId1466" ref="I738"/>
    <hyperlink r:id="rId1467" ref="H739"/>
    <hyperlink r:id="rId1468" ref="I739"/>
    <hyperlink r:id="rId1469" ref="H740"/>
    <hyperlink r:id="rId1470" ref="I740"/>
    <hyperlink r:id="rId1471" ref="H741"/>
    <hyperlink r:id="rId1472" ref="I741"/>
    <hyperlink r:id="rId1473" ref="H742"/>
    <hyperlink r:id="rId1474" ref="I742"/>
    <hyperlink r:id="rId1475" ref="H743"/>
    <hyperlink r:id="rId1476" ref="I743"/>
    <hyperlink r:id="rId1477" ref="H744"/>
    <hyperlink r:id="rId1478" ref="I744"/>
    <hyperlink r:id="rId1479" ref="H745"/>
    <hyperlink r:id="rId1480" ref="I745"/>
    <hyperlink r:id="rId1481" ref="H746"/>
    <hyperlink r:id="rId1482" ref="I746"/>
    <hyperlink r:id="rId1483" ref="H747"/>
    <hyperlink r:id="rId1484" ref="I747"/>
    <hyperlink r:id="rId1485" ref="H748"/>
    <hyperlink r:id="rId1486" ref="I748"/>
    <hyperlink r:id="rId1487" ref="H749"/>
    <hyperlink r:id="rId1488" ref="I749"/>
    <hyperlink r:id="rId1489" ref="H750"/>
    <hyperlink r:id="rId1490" ref="I750"/>
    <hyperlink r:id="rId1491" ref="H751"/>
    <hyperlink r:id="rId1492" ref="I751"/>
    <hyperlink r:id="rId1493" ref="H752"/>
    <hyperlink r:id="rId1494" ref="I752"/>
    <hyperlink r:id="rId1495" ref="H753"/>
    <hyperlink r:id="rId1496" ref="I753"/>
    <hyperlink r:id="rId1497" ref="H754"/>
    <hyperlink r:id="rId1498" ref="I754"/>
    <hyperlink r:id="rId1499" ref="H755"/>
    <hyperlink r:id="rId1500" ref="I755"/>
    <hyperlink r:id="rId1501" ref="H756"/>
    <hyperlink r:id="rId1502" ref="I756"/>
    <hyperlink r:id="rId1503" ref="H757"/>
    <hyperlink r:id="rId1504" ref="I757"/>
    <hyperlink r:id="rId1505" ref="H758"/>
    <hyperlink r:id="rId1506" ref="I758"/>
    <hyperlink r:id="rId1507" ref="H759"/>
    <hyperlink r:id="rId1508" ref="I759"/>
    <hyperlink r:id="rId1509" ref="H760"/>
    <hyperlink r:id="rId1510" ref="I760"/>
    <hyperlink r:id="rId1511" ref="H761"/>
    <hyperlink r:id="rId1512" ref="I761"/>
    <hyperlink r:id="rId1513" ref="H763"/>
    <hyperlink r:id="rId1514" ref="I763"/>
    <hyperlink r:id="rId1515" ref="H764"/>
    <hyperlink r:id="rId1516" ref="I764"/>
    <hyperlink r:id="rId1517" ref="H765"/>
    <hyperlink r:id="rId1518" ref="I765"/>
    <hyperlink r:id="rId1519" ref="H766"/>
    <hyperlink r:id="rId1520" ref="I766"/>
    <hyperlink r:id="rId1521" ref="H767"/>
    <hyperlink r:id="rId1522" ref="I767"/>
    <hyperlink r:id="rId1523" ref="H768"/>
    <hyperlink r:id="rId1524" ref="I768"/>
    <hyperlink r:id="rId1525" ref="H769"/>
    <hyperlink r:id="rId1526" ref="I769"/>
    <hyperlink r:id="rId1527" ref="H770"/>
    <hyperlink r:id="rId1528" ref="I770"/>
    <hyperlink r:id="rId1529" ref="H771"/>
    <hyperlink r:id="rId1530" ref="I771"/>
    <hyperlink r:id="rId1531" ref="H772"/>
    <hyperlink r:id="rId1532" ref="I772"/>
    <hyperlink r:id="rId1533" ref="H773"/>
    <hyperlink r:id="rId1534" ref="I773"/>
    <hyperlink r:id="rId1535" ref="H774"/>
    <hyperlink r:id="rId1536" ref="I774"/>
    <hyperlink r:id="rId1537" ref="H775"/>
    <hyperlink r:id="rId1538" ref="I775"/>
    <hyperlink r:id="rId1539" ref="H776"/>
    <hyperlink r:id="rId1540" ref="I776"/>
    <hyperlink r:id="rId1541" ref="H777"/>
    <hyperlink r:id="rId1542" ref="I777"/>
    <hyperlink r:id="rId1543" ref="H778"/>
    <hyperlink r:id="rId1544" ref="I778"/>
    <hyperlink r:id="rId1545" ref="H779"/>
    <hyperlink r:id="rId1546" ref="I779"/>
    <hyperlink r:id="rId1547" ref="H780"/>
    <hyperlink r:id="rId1548" ref="I780"/>
    <hyperlink r:id="rId1549" ref="H781"/>
    <hyperlink r:id="rId1550" ref="I781"/>
    <hyperlink r:id="rId1551" ref="H782"/>
    <hyperlink r:id="rId1552" ref="I782"/>
    <hyperlink r:id="rId1553" ref="H783"/>
    <hyperlink r:id="rId1554" ref="I783"/>
    <hyperlink r:id="rId1555" ref="H784"/>
    <hyperlink r:id="rId1556" ref="I784"/>
    <hyperlink r:id="rId1557" ref="H785"/>
    <hyperlink r:id="rId1558" ref="I785"/>
    <hyperlink r:id="rId1559" ref="H786"/>
    <hyperlink r:id="rId1560" ref="I786"/>
    <hyperlink r:id="rId1561" ref="H787"/>
    <hyperlink r:id="rId1562" ref="I787"/>
    <hyperlink r:id="rId1563" ref="H788"/>
    <hyperlink r:id="rId1564" ref="I788"/>
    <hyperlink r:id="rId1565" ref="H789"/>
    <hyperlink r:id="rId1566" ref="I789"/>
    <hyperlink r:id="rId1567" ref="H790"/>
    <hyperlink r:id="rId1568" ref="I790"/>
    <hyperlink r:id="rId1569" ref="H791"/>
    <hyperlink r:id="rId1570" ref="I791"/>
    <hyperlink r:id="rId1571" ref="H792"/>
    <hyperlink r:id="rId1572" ref="I792"/>
    <hyperlink r:id="rId1573" ref="H793"/>
    <hyperlink r:id="rId1574" ref="I793"/>
    <hyperlink r:id="rId1575" ref="H794"/>
    <hyperlink r:id="rId1576" ref="I794"/>
    <hyperlink r:id="rId1577" ref="H795"/>
    <hyperlink r:id="rId1578" ref="I795"/>
    <hyperlink r:id="rId1579" ref="H796"/>
    <hyperlink r:id="rId1580" ref="I796"/>
    <hyperlink r:id="rId1581" ref="H797"/>
    <hyperlink r:id="rId1582" ref="I797"/>
    <hyperlink r:id="rId1583" ref="H798"/>
    <hyperlink r:id="rId1584" ref="I798"/>
    <hyperlink r:id="rId1585" ref="H799"/>
    <hyperlink r:id="rId1586" ref="I799"/>
    <hyperlink r:id="rId1587" ref="H800"/>
    <hyperlink r:id="rId1588" ref="I800"/>
    <hyperlink r:id="rId1589" ref="H801"/>
    <hyperlink r:id="rId1590" ref="I801"/>
    <hyperlink r:id="rId1591" ref="H802"/>
    <hyperlink r:id="rId1592" ref="I802"/>
    <hyperlink r:id="rId1593" ref="H803"/>
    <hyperlink r:id="rId1594" ref="I803"/>
    <hyperlink r:id="rId1595" ref="H804"/>
    <hyperlink r:id="rId1596" ref="I804"/>
    <hyperlink r:id="rId1597" ref="H805"/>
    <hyperlink r:id="rId1598" ref="I805"/>
    <hyperlink r:id="rId1599" ref="H806"/>
    <hyperlink r:id="rId1600" ref="I806"/>
    <hyperlink r:id="rId1601" ref="H807"/>
    <hyperlink r:id="rId1602" ref="I807"/>
    <hyperlink r:id="rId1603" ref="H808"/>
    <hyperlink r:id="rId1604" ref="I808"/>
    <hyperlink r:id="rId1605" ref="H809"/>
    <hyperlink r:id="rId1606" ref="I809"/>
    <hyperlink r:id="rId1607" ref="H810"/>
    <hyperlink r:id="rId1608" ref="I810"/>
    <hyperlink r:id="rId1609" ref="H811"/>
    <hyperlink r:id="rId1610" ref="I811"/>
    <hyperlink r:id="rId1611" ref="H812"/>
    <hyperlink r:id="rId1612" ref="I812"/>
    <hyperlink r:id="rId1613" ref="H813"/>
    <hyperlink r:id="rId1614" ref="I813"/>
    <hyperlink r:id="rId1615" ref="H814"/>
    <hyperlink r:id="rId1616" ref="I814"/>
    <hyperlink r:id="rId1617" ref="H815"/>
    <hyperlink r:id="rId1618" ref="I815"/>
    <hyperlink r:id="rId1619" ref="H816"/>
    <hyperlink r:id="rId1620" ref="I816"/>
    <hyperlink r:id="rId1621" ref="H817"/>
    <hyperlink r:id="rId1622" ref="I817"/>
    <hyperlink r:id="rId1623" ref="H818"/>
    <hyperlink r:id="rId1624" ref="I818"/>
    <hyperlink r:id="rId1625" ref="H819"/>
    <hyperlink r:id="rId1626" ref="I819"/>
    <hyperlink r:id="rId1627" ref="H820"/>
    <hyperlink r:id="rId1628" ref="I820"/>
    <hyperlink r:id="rId1629" ref="H821"/>
    <hyperlink r:id="rId1630" ref="I821"/>
    <hyperlink r:id="rId1631" ref="H822"/>
    <hyperlink r:id="rId1632" ref="I822"/>
    <hyperlink r:id="rId1633" ref="H823"/>
    <hyperlink r:id="rId1634" ref="I823"/>
    <hyperlink r:id="rId1635" ref="H824"/>
    <hyperlink r:id="rId1636" ref="I824"/>
    <hyperlink r:id="rId1637" ref="H825"/>
    <hyperlink r:id="rId1638" ref="I825"/>
    <hyperlink r:id="rId1639" ref="H826"/>
    <hyperlink r:id="rId1640" ref="I826"/>
    <hyperlink r:id="rId1641" ref="H827"/>
    <hyperlink r:id="rId1642" ref="I827"/>
    <hyperlink r:id="rId1643" ref="H828"/>
    <hyperlink r:id="rId1644" ref="I828"/>
    <hyperlink r:id="rId1645" ref="H829"/>
    <hyperlink r:id="rId1646" ref="I829"/>
    <hyperlink r:id="rId1647" ref="H830"/>
    <hyperlink r:id="rId1648" ref="I830"/>
    <hyperlink r:id="rId1649" ref="H831"/>
    <hyperlink r:id="rId1650" ref="I831"/>
    <hyperlink r:id="rId1651" ref="H832"/>
    <hyperlink r:id="rId1652" ref="I832"/>
    <hyperlink r:id="rId1653" ref="H833"/>
    <hyperlink r:id="rId1654" ref="I833"/>
    <hyperlink r:id="rId1655" ref="H834"/>
    <hyperlink r:id="rId1656" ref="I834"/>
    <hyperlink r:id="rId1657" ref="H835"/>
    <hyperlink r:id="rId1658" ref="I835"/>
    <hyperlink r:id="rId1659" ref="H836"/>
    <hyperlink r:id="rId1660" ref="I836"/>
    <hyperlink r:id="rId1661" ref="H837"/>
    <hyperlink r:id="rId1662" ref="I837"/>
    <hyperlink r:id="rId1663" ref="H838"/>
    <hyperlink r:id="rId1664" ref="I838"/>
    <hyperlink r:id="rId1665" ref="H839"/>
    <hyperlink r:id="rId1666" ref="I839"/>
    <hyperlink r:id="rId1667" ref="H840"/>
    <hyperlink r:id="rId1668" ref="I840"/>
    <hyperlink r:id="rId1669" ref="H841"/>
    <hyperlink r:id="rId1670" ref="I841"/>
    <hyperlink r:id="rId1671" ref="H842"/>
    <hyperlink r:id="rId1672" ref="I842"/>
    <hyperlink r:id="rId1673" ref="H843"/>
    <hyperlink r:id="rId1674" ref="I843"/>
    <hyperlink r:id="rId1675" ref="H844"/>
    <hyperlink r:id="rId1676" ref="I844"/>
    <hyperlink r:id="rId1677" ref="H845"/>
    <hyperlink r:id="rId1678" ref="I845"/>
    <hyperlink r:id="rId1679" ref="H846"/>
    <hyperlink r:id="rId1680" ref="I846"/>
    <hyperlink r:id="rId1681" ref="H847"/>
    <hyperlink r:id="rId1682" ref="I847"/>
    <hyperlink r:id="rId1683" ref="H848"/>
    <hyperlink r:id="rId1684" ref="I848"/>
    <hyperlink r:id="rId1685" ref="H849"/>
    <hyperlink r:id="rId1686" ref="I849"/>
    <hyperlink r:id="rId1687" ref="H850"/>
    <hyperlink r:id="rId1688" ref="I850"/>
    <hyperlink r:id="rId1689" ref="H851"/>
    <hyperlink r:id="rId1690" ref="I851"/>
    <hyperlink r:id="rId1691" ref="H852"/>
    <hyperlink r:id="rId1692" ref="I852"/>
    <hyperlink r:id="rId1693" ref="H853"/>
    <hyperlink r:id="rId1694" ref="I853"/>
    <hyperlink r:id="rId1695" ref="H854"/>
    <hyperlink r:id="rId1696" ref="I854"/>
    <hyperlink r:id="rId1697" ref="H855"/>
    <hyperlink r:id="rId1698" ref="I855"/>
    <hyperlink r:id="rId1699" ref="H856"/>
    <hyperlink r:id="rId1700" ref="I856"/>
    <hyperlink r:id="rId1701" ref="H857"/>
    <hyperlink r:id="rId1702" ref="I857"/>
    <hyperlink r:id="rId1703" ref="H858"/>
    <hyperlink r:id="rId1704" ref="I858"/>
    <hyperlink r:id="rId1705" ref="H859"/>
    <hyperlink r:id="rId1706" ref="I859"/>
    <hyperlink r:id="rId1707" ref="H860"/>
    <hyperlink r:id="rId1708" ref="I860"/>
    <hyperlink r:id="rId1709" ref="H861"/>
    <hyperlink r:id="rId1710" ref="I861"/>
    <hyperlink r:id="rId1711" ref="H862"/>
    <hyperlink r:id="rId1712" ref="I862"/>
    <hyperlink r:id="rId1713" ref="H863"/>
    <hyperlink r:id="rId1714" ref="I863"/>
    <hyperlink r:id="rId1715" ref="H864"/>
    <hyperlink r:id="rId1716" ref="I864"/>
    <hyperlink r:id="rId1717" ref="H865"/>
    <hyperlink r:id="rId1718" ref="I865"/>
    <hyperlink r:id="rId1719" ref="H866"/>
    <hyperlink r:id="rId1720" ref="I866"/>
    <hyperlink r:id="rId1721" ref="H867"/>
    <hyperlink r:id="rId1722" ref="I867"/>
    <hyperlink r:id="rId1723" ref="H868"/>
    <hyperlink r:id="rId1724" ref="I868"/>
    <hyperlink r:id="rId1725" ref="H869"/>
    <hyperlink r:id="rId1726" ref="I869"/>
    <hyperlink r:id="rId1727" ref="H870"/>
    <hyperlink r:id="rId1728" ref="I870"/>
    <hyperlink r:id="rId1729" ref="H871"/>
    <hyperlink r:id="rId1730" ref="I871"/>
    <hyperlink r:id="rId1731" ref="H872"/>
    <hyperlink r:id="rId1732" ref="I872"/>
    <hyperlink r:id="rId1733" ref="H873"/>
    <hyperlink r:id="rId1734" ref="I873"/>
    <hyperlink r:id="rId1735" ref="H874"/>
    <hyperlink r:id="rId1736" ref="I874"/>
    <hyperlink r:id="rId1737" ref="H875"/>
    <hyperlink r:id="rId1738" ref="I875"/>
    <hyperlink r:id="rId1739" ref="H876"/>
    <hyperlink r:id="rId1740" ref="I876"/>
    <hyperlink r:id="rId1741" ref="H877"/>
    <hyperlink r:id="rId1742" ref="I877"/>
    <hyperlink r:id="rId1743" ref="H878"/>
    <hyperlink r:id="rId1744" ref="I878"/>
    <hyperlink r:id="rId1745" ref="H879"/>
    <hyperlink r:id="rId1746" ref="I879"/>
    <hyperlink r:id="rId1747" ref="H880"/>
    <hyperlink r:id="rId1748" ref="I880"/>
    <hyperlink r:id="rId1749" ref="H881"/>
    <hyperlink r:id="rId1750" ref="I881"/>
    <hyperlink r:id="rId1751" ref="H882"/>
    <hyperlink r:id="rId1752" ref="I882"/>
    <hyperlink r:id="rId1753" ref="H883"/>
    <hyperlink r:id="rId1754" ref="I883"/>
    <hyperlink r:id="rId1755" ref="H884"/>
    <hyperlink r:id="rId1756" ref="I884"/>
    <hyperlink r:id="rId1757" ref="H885"/>
    <hyperlink r:id="rId1758" ref="I885"/>
    <hyperlink r:id="rId1759" ref="H887"/>
    <hyperlink r:id="rId1760" ref="I887"/>
    <hyperlink r:id="rId1761" ref="H888"/>
    <hyperlink r:id="rId1762" ref="I888"/>
    <hyperlink r:id="rId1763" ref="H889"/>
    <hyperlink r:id="rId1764" ref="I889"/>
    <hyperlink r:id="rId1765" ref="H890"/>
    <hyperlink r:id="rId1766" ref="I890"/>
    <hyperlink r:id="rId1767" ref="H891"/>
    <hyperlink r:id="rId1768" ref="I891"/>
    <hyperlink r:id="rId1769" ref="H892"/>
    <hyperlink r:id="rId1770" ref="I892"/>
    <hyperlink r:id="rId1771" ref="H893"/>
    <hyperlink r:id="rId1772" ref="I893"/>
    <hyperlink r:id="rId1773" ref="H894"/>
    <hyperlink r:id="rId1774" ref="I894"/>
    <hyperlink r:id="rId1775" ref="H895"/>
    <hyperlink r:id="rId1776" ref="I895"/>
    <hyperlink r:id="rId1777" ref="H896"/>
    <hyperlink r:id="rId1778" ref="I896"/>
    <hyperlink r:id="rId1779" ref="H897"/>
    <hyperlink r:id="rId1780" ref="I897"/>
    <hyperlink r:id="rId1781" ref="H898"/>
    <hyperlink r:id="rId1782" ref="I898"/>
    <hyperlink r:id="rId1783" ref="H899"/>
    <hyperlink r:id="rId1784" ref="I899"/>
    <hyperlink r:id="rId1785" ref="H900"/>
    <hyperlink r:id="rId1786" ref="I900"/>
    <hyperlink r:id="rId1787" ref="H901"/>
    <hyperlink r:id="rId1788" ref="I901"/>
    <hyperlink r:id="rId1789" ref="H902"/>
    <hyperlink r:id="rId1790" ref="I902"/>
    <hyperlink r:id="rId1791" ref="H903"/>
    <hyperlink r:id="rId1792" ref="I903"/>
    <hyperlink r:id="rId1793" ref="H904"/>
    <hyperlink r:id="rId1794" ref="I904"/>
    <hyperlink r:id="rId1795" ref="H905"/>
    <hyperlink r:id="rId1796" ref="I905"/>
    <hyperlink r:id="rId1797" ref="H906"/>
    <hyperlink r:id="rId1798" ref="I906"/>
    <hyperlink r:id="rId1799" ref="H907"/>
    <hyperlink r:id="rId1800" ref="I907"/>
    <hyperlink r:id="rId1801" ref="H908"/>
    <hyperlink r:id="rId1802" ref="I908"/>
    <hyperlink r:id="rId1803" ref="H909"/>
    <hyperlink r:id="rId1804" ref="I909"/>
    <hyperlink r:id="rId1805" ref="H910"/>
    <hyperlink r:id="rId1806" ref="I910"/>
    <hyperlink r:id="rId1807" ref="H911"/>
    <hyperlink r:id="rId1808" ref="I911"/>
    <hyperlink r:id="rId1809" ref="H912"/>
    <hyperlink r:id="rId1810" ref="I912"/>
    <hyperlink r:id="rId1811" ref="H913"/>
    <hyperlink r:id="rId1812" ref="I913"/>
    <hyperlink r:id="rId1813" ref="H914"/>
    <hyperlink r:id="rId1814" ref="I914"/>
    <hyperlink r:id="rId1815" ref="H915"/>
    <hyperlink r:id="rId1816" ref="I915"/>
    <hyperlink r:id="rId1817" ref="H916"/>
    <hyperlink r:id="rId1818" ref="I916"/>
    <hyperlink r:id="rId1819" ref="H917"/>
    <hyperlink r:id="rId1820" ref="I917"/>
    <hyperlink r:id="rId1821" ref="H918"/>
    <hyperlink r:id="rId1822" ref="I918"/>
    <hyperlink r:id="rId1823" ref="H919"/>
    <hyperlink r:id="rId1824" ref="I919"/>
    <hyperlink r:id="rId1825" ref="H920"/>
    <hyperlink r:id="rId1826" ref="I920"/>
    <hyperlink r:id="rId1827" ref="H921"/>
    <hyperlink r:id="rId1828" ref="I921"/>
    <hyperlink r:id="rId1829" ref="H922"/>
    <hyperlink r:id="rId1830" ref="I922"/>
    <hyperlink r:id="rId1831" ref="H923"/>
    <hyperlink r:id="rId1832" ref="I923"/>
    <hyperlink r:id="rId1833" ref="H924"/>
    <hyperlink r:id="rId1834" ref="I924"/>
    <hyperlink r:id="rId1835" ref="H925"/>
    <hyperlink r:id="rId1836" ref="I925"/>
    <hyperlink r:id="rId1837" ref="H926"/>
    <hyperlink r:id="rId1838" ref="I926"/>
    <hyperlink r:id="rId1839" ref="H927"/>
    <hyperlink r:id="rId1840" ref="I927"/>
    <hyperlink r:id="rId1841" ref="H928"/>
    <hyperlink r:id="rId1842" ref="I928"/>
    <hyperlink r:id="rId1843" ref="H929"/>
    <hyperlink r:id="rId1844" ref="I929"/>
    <hyperlink r:id="rId1845" ref="H930"/>
    <hyperlink r:id="rId1846" ref="I930"/>
    <hyperlink r:id="rId1847" ref="H931"/>
    <hyperlink r:id="rId1848" ref="I931"/>
    <hyperlink r:id="rId1849" ref="H932"/>
    <hyperlink r:id="rId1850" ref="I932"/>
    <hyperlink r:id="rId1851" ref="H933"/>
    <hyperlink r:id="rId1852" ref="I933"/>
    <hyperlink r:id="rId1853" ref="H934"/>
    <hyperlink r:id="rId1854" ref="I934"/>
    <hyperlink r:id="rId1855" ref="H935"/>
    <hyperlink r:id="rId1856" ref="I935"/>
    <hyperlink r:id="rId1857" ref="H936"/>
    <hyperlink r:id="rId1858" ref="I936"/>
    <hyperlink r:id="rId1859" ref="H937"/>
    <hyperlink r:id="rId1860" ref="I937"/>
    <hyperlink r:id="rId1861" ref="H938"/>
    <hyperlink r:id="rId1862" ref="I938"/>
    <hyperlink r:id="rId1863" ref="H939"/>
    <hyperlink r:id="rId1864" ref="I939"/>
    <hyperlink r:id="rId1865" ref="H940"/>
    <hyperlink r:id="rId1866" ref="I940"/>
    <hyperlink r:id="rId1867" ref="H941"/>
    <hyperlink r:id="rId1868" ref="I941"/>
    <hyperlink r:id="rId1869" ref="H942"/>
    <hyperlink r:id="rId1870" ref="I942"/>
    <hyperlink r:id="rId1871" ref="H943"/>
    <hyperlink r:id="rId1872" ref="I943"/>
    <hyperlink r:id="rId1873" ref="H944"/>
    <hyperlink r:id="rId1874" ref="I944"/>
    <hyperlink r:id="rId1875" ref="H945"/>
    <hyperlink r:id="rId1876" ref="I945"/>
    <hyperlink r:id="rId1877" ref="H946"/>
    <hyperlink r:id="rId1878" ref="I946"/>
    <hyperlink r:id="rId1879" ref="H947"/>
    <hyperlink r:id="rId1880" ref="I947"/>
    <hyperlink r:id="rId1881" ref="H948"/>
    <hyperlink r:id="rId1882" ref="I948"/>
    <hyperlink r:id="rId1883" ref="H949"/>
    <hyperlink r:id="rId1884" ref="I949"/>
    <hyperlink r:id="rId1885" ref="H950"/>
    <hyperlink r:id="rId1886" ref="I950"/>
    <hyperlink r:id="rId1887" ref="H951"/>
    <hyperlink r:id="rId1888" ref="I951"/>
    <hyperlink r:id="rId1889" ref="H952"/>
    <hyperlink r:id="rId1890" ref="I952"/>
    <hyperlink r:id="rId1891" ref="H953"/>
    <hyperlink r:id="rId1892" ref="I953"/>
    <hyperlink r:id="rId1893" ref="H954"/>
    <hyperlink r:id="rId1894" ref="I954"/>
    <hyperlink r:id="rId1895" ref="H955"/>
    <hyperlink r:id="rId1896" ref="I955"/>
    <hyperlink r:id="rId1897" ref="H956"/>
    <hyperlink r:id="rId1898" ref="I956"/>
    <hyperlink r:id="rId1899" ref="H957"/>
    <hyperlink r:id="rId1900" ref="I957"/>
    <hyperlink r:id="rId1901" ref="H958"/>
    <hyperlink r:id="rId1902" ref="I958"/>
    <hyperlink r:id="rId1903" ref="H959"/>
    <hyperlink r:id="rId1904" ref="I959"/>
    <hyperlink r:id="rId1905" ref="H960"/>
    <hyperlink r:id="rId1906" ref="I960"/>
    <hyperlink r:id="rId1907" ref="H961"/>
    <hyperlink r:id="rId1908" ref="I961"/>
    <hyperlink r:id="rId1909" ref="H962"/>
    <hyperlink r:id="rId1910" ref="I962"/>
    <hyperlink r:id="rId1911" ref="H963"/>
    <hyperlink r:id="rId1912" ref="I963"/>
    <hyperlink r:id="rId1913" ref="H964"/>
    <hyperlink r:id="rId1914" ref="I964"/>
    <hyperlink r:id="rId1915" ref="H965"/>
    <hyperlink r:id="rId1916" ref="I965"/>
    <hyperlink r:id="rId1917" ref="H966"/>
    <hyperlink r:id="rId1918" ref="I966"/>
    <hyperlink r:id="rId1919" ref="H967"/>
    <hyperlink r:id="rId1920" ref="I967"/>
    <hyperlink r:id="rId1921" ref="H968"/>
    <hyperlink r:id="rId1922" ref="I968"/>
    <hyperlink r:id="rId1923" ref="H969"/>
    <hyperlink r:id="rId1924" ref="I969"/>
    <hyperlink r:id="rId1925" ref="H970"/>
    <hyperlink r:id="rId1926" ref="I970"/>
    <hyperlink r:id="rId1927" ref="H971"/>
    <hyperlink r:id="rId1928" ref="I971"/>
    <hyperlink r:id="rId1929" ref="H972"/>
    <hyperlink r:id="rId1930" ref="I972"/>
    <hyperlink r:id="rId1931" ref="H973"/>
    <hyperlink r:id="rId1932" ref="I973"/>
    <hyperlink r:id="rId1933" ref="H974"/>
    <hyperlink r:id="rId1934" ref="I974"/>
    <hyperlink r:id="rId1935" ref="H975"/>
    <hyperlink r:id="rId1936" ref="I975"/>
    <hyperlink r:id="rId1937" ref="H976"/>
    <hyperlink r:id="rId1938" ref="I976"/>
    <hyperlink r:id="rId1939" ref="H977"/>
    <hyperlink r:id="rId1940" ref="I977"/>
    <hyperlink r:id="rId1941" ref="H978"/>
    <hyperlink r:id="rId1942" ref="I978"/>
    <hyperlink r:id="rId1943" ref="H979"/>
    <hyperlink r:id="rId1944" ref="I979"/>
    <hyperlink r:id="rId1945" ref="H980"/>
    <hyperlink r:id="rId1946" ref="I980"/>
    <hyperlink r:id="rId1947" ref="H981"/>
    <hyperlink r:id="rId1948" ref="I981"/>
    <hyperlink r:id="rId1949" ref="H983"/>
    <hyperlink r:id="rId1950" ref="I983"/>
    <hyperlink r:id="rId1951" ref="H984"/>
    <hyperlink r:id="rId1952" ref="I984"/>
    <hyperlink r:id="rId1953" ref="H985"/>
    <hyperlink r:id="rId1954" ref="I985"/>
    <hyperlink r:id="rId1955" ref="H986"/>
    <hyperlink r:id="rId1956" ref="I986"/>
    <hyperlink r:id="rId1957" ref="H987"/>
    <hyperlink r:id="rId1958" ref="I987"/>
    <hyperlink r:id="rId1959" ref="H988"/>
    <hyperlink r:id="rId1960" ref="I988"/>
    <hyperlink r:id="rId1961" ref="H989"/>
    <hyperlink r:id="rId1962" ref="I989"/>
    <hyperlink r:id="rId1963" ref="H990"/>
    <hyperlink r:id="rId1964" ref="I990"/>
    <hyperlink r:id="rId1965" ref="H991"/>
    <hyperlink r:id="rId1966" ref="I991"/>
    <hyperlink r:id="rId1967" ref="H992"/>
    <hyperlink r:id="rId1968" ref="I992"/>
    <hyperlink r:id="rId1969" ref="H993"/>
    <hyperlink r:id="rId1970" ref="I993"/>
    <hyperlink r:id="rId1971" ref="H994"/>
    <hyperlink r:id="rId1972" ref="I994"/>
    <hyperlink r:id="rId1973" ref="H995"/>
    <hyperlink r:id="rId1974" ref="I995"/>
    <hyperlink r:id="rId1975" ref="H996"/>
    <hyperlink r:id="rId1976" ref="I996"/>
    <hyperlink r:id="rId1977" ref="H997"/>
    <hyperlink r:id="rId1978" ref="I997"/>
    <hyperlink r:id="rId1979" ref="H998"/>
    <hyperlink r:id="rId1980" ref="I998"/>
    <hyperlink r:id="rId1981" ref="H999"/>
    <hyperlink r:id="rId1982" ref="I999"/>
    <hyperlink r:id="rId1983" ref="H1000"/>
    <hyperlink r:id="rId1984" ref="I1000"/>
    <hyperlink r:id="rId1985" ref="H1001"/>
    <hyperlink r:id="rId1986" ref="I1001"/>
    <hyperlink r:id="rId1987" ref="H1002"/>
    <hyperlink r:id="rId1988" ref="I1002"/>
    <hyperlink r:id="rId1989" ref="H1003"/>
    <hyperlink r:id="rId1990" ref="I1003"/>
    <hyperlink r:id="rId1991" ref="H1004"/>
    <hyperlink r:id="rId1992" ref="I1004"/>
    <hyperlink r:id="rId1993" ref="H1005"/>
    <hyperlink r:id="rId1994" ref="I1005"/>
    <hyperlink r:id="rId1995" ref="H1006"/>
    <hyperlink r:id="rId1996" ref="I1006"/>
    <hyperlink r:id="rId1997" ref="H1007"/>
    <hyperlink r:id="rId1998" ref="I1007"/>
    <hyperlink r:id="rId1999" ref="H1008"/>
    <hyperlink r:id="rId2000" ref="I1008"/>
    <hyperlink r:id="rId2001" ref="H1009"/>
    <hyperlink r:id="rId2002" ref="I1009"/>
    <hyperlink r:id="rId2003" ref="H1010"/>
    <hyperlink r:id="rId2004" ref="I1010"/>
    <hyperlink r:id="rId2005" ref="H1011"/>
    <hyperlink r:id="rId2006" ref="I1011"/>
    <hyperlink r:id="rId2007" ref="H1012"/>
    <hyperlink r:id="rId2008" ref="I1012"/>
    <hyperlink r:id="rId2009" ref="H1013"/>
    <hyperlink r:id="rId2010" ref="I1013"/>
    <hyperlink r:id="rId2011" ref="H1014"/>
    <hyperlink r:id="rId2012" ref="I1014"/>
    <hyperlink r:id="rId2013" ref="H1015"/>
    <hyperlink r:id="rId2014" ref="I1015"/>
    <hyperlink r:id="rId2015" ref="H1016"/>
    <hyperlink r:id="rId2016" ref="I1016"/>
    <hyperlink r:id="rId2017" ref="H1017"/>
    <hyperlink r:id="rId2018" ref="I1017"/>
    <hyperlink r:id="rId2019" ref="H1018"/>
    <hyperlink r:id="rId2020" ref="I1018"/>
    <hyperlink r:id="rId2021" ref="H1019"/>
    <hyperlink r:id="rId2022" ref="I1019"/>
    <hyperlink r:id="rId2023" ref="H1020"/>
    <hyperlink r:id="rId2024" ref="I1020"/>
    <hyperlink r:id="rId2025" ref="H1021"/>
    <hyperlink r:id="rId2026" ref="I1021"/>
    <hyperlink r:id="rId2027" ref="H1022"/>
    <hyperlink r:id="rId2028" ref="I1022"/>
    <hyperlink r:id="rId2029" ref="H1023"/>
    <hyperlink r:id="rId2030" ref="I1023"/>
    <hyperlink r:id="rId2031" ref="H1024"/>
    <hyperlink r:id="rId2032" ref="I1024"/>
    <hyperlink r:id="rId2033" ref="H1025"/>
    <hyperlink r:id="rId2034" ref="I1025"/>
    <hyperlink r:id="rId2035" ref="H1026"/>
    <hyperlink r:id="rId2036" ref="I1026"/>
    <hyperlink r:id="rId2037" ref="H1027"/>
    <hyperlink r:id="rId2038" ref="I1027"/>
    <hyperlink r:id="rId2039" ref="H1028"/>
    <hyperlink r:id="rId2040" ref="I1028"/>
    <hyperlink r:id="rId2041" ref="H1029"/>
    <hyperlink r:id="rId2042" ref="I1029"/>
    <hyperlink r:id="rId2043" ref="H1030"/>
    <hyperlink r:id="rId2044" ref="I1030"/>
    <hyperlink r:id="rId2045" ref="H1031"/>
    <hyperlink r:id="rId2046" ref="I1031"/>
    <hyperlink r:id="rId2047" ref="H1032"/>
    <hyperlink r:id="rId2048" ref="I1032"/>
    <hyperlink r:id="rId2049" ref="H1033"/>
    <hyperlink r:id="rId2050" ref="I1033"/>
    <hyperlink r:id="rId2051" ref="H1034"/>
    <hyperlink r:id="rId2052" ref="I1034"/>
    <hyperlink r:id="rId2053" ref="H1035"/>
    <hyperlink r:id="rId2054" ref="I1035"/>
    <hyperlink r:id="rId2055" ref="H1036"/>
    <hyperlink r:id="rId2056" ref="I1036"/>
    <hyperlink r:id="rId2057" ref="H1037"/>
    <hyperlink r:id="rId2058" ref="I1037"/>
    <hyperlink r:id="rId2059" ref="H1038"/>
    <hyperlink r:id="rId2060" ref="I1038"/>
    <hyperlink r:id="rId2061" ref="H1039"/>
    <hyperlink r:id="rId2062" ref="I1039"/>
    <hyperlink r:id="rId2063" ref="H1040"/>
    <hyperlink r:id="rId2064" ref="I1040"/>
    <hyperlink r:id="rId2065" ref="H1041"/>
    <hyperlink r:id="rId2066" ref="I1041"/>
    <hyperlink r:id="rId2067" ref="H1042"/>
    <hyperlink r:id="rId2068" ref="I1042"/>
    <hyperlink r:id="rId2069" ref="H1043"/>
    <hyperlink r:id="rId2070" ref="I1043"/>
    <hyperlink r:id="rId2071" ref="H1044"/>
    <hyperlink r:id="rId2072" ref="I1044"/>
    <hyperlink r:id="rId2073" ref="H1045"/>
    <hyperlink r:id="rId2074" ref="I1045"/>
    <hyperlink r:id="rId2075" ref="H1046"/>
    <hyperlink r:id="rId2076" ref="I1046"/>
    <hyperlink r:id="rId2077" ref="H1047"/>
    <hyperlink r:id="rId2078" ref="I1047"/>
    <hyperlink r:id="rId2079" ref="H1048"/>
    <hyperlink r:id="rId2080" ref="I1048"/>
    <hyperlink r:id="rId2081" ref="H1049"/>
    <hyperlink r:id="rId2082" ref="I1049"/>
    <hyperlink r:id="rId2083" ref="H1050"/>
    <hyperlink r:id="rId2084" ref="I1050"/>
    <hyperlink r:id="rId2085" ref="H1051"/>
    <hyperlink r:id="rId2086" ref="I1051"/>
    <hyperlink r:id="rId2087" ref="H1052"/>
    <hyperlink r:id="rId2088" ref="I1052"/>
    <hyperlink r:id="rId2089" ref="H1053"/>
    <hyperlink r:id="rId2090" ref="I1053"/>
    <hyperlink r:id="rId2091" ref="H1054"/>
    <hyperlink r:id="rId2092" ref="I1054"/>
    <hyperlink r:id="rId2093" ref="H1055"/>
    <hyperlink r:id="rId2094" ref="I1055"/>
    <hyperlink r:id="rId2095" ref="H1056"/>
    <hyperlink r:id="rId2096" ref="I1056"/>
    <hyperlink r:id="rId2097" ref="H1057"/>
    <hyperlink r:id="rId2098" ref="I1057"/>
    <hyperlink r:id="rId2099" ref="H1058"/>
    <hyperlink r:id="rId2100" ref="I1058"/>
    <hyperlink r:id="rId2101" ref="H1059"/>
    <hyperlink r:id="rId2102" ref="I1059"/>
    <hyperlink r:id="rId2103" ref="H1060"/>
    <hyperlink r:id="rId2104" ref="I1060"/>
    <hyperlink r:id="rId2105" ref="H1061"/>
    <hyperlink r:id="rId2106" ref="I1061"/>
    <hyperlink r:id="rId2107" ref="H1062"/>
    <hyperlink r:id="rId2108" ref="I1062"/>
    <hyperlink r:id="rId2109" ref="H1063"/>
    <hyperlink r:id="rId2110" ref="I1063"/>
    <hyperlink r:id="rId2111" ref="H1064"/>
    <hyperlink r:id="rId2112" ref="I1064"/>
    <hyperlink r:id="rId2113" ref="H1065"/>
    <hyperlink r:id="rId2114" ref="I1065"/>
    <hyperlink r:id="rId2115" ref="H1066"/>
    <hyperlink r:id="rId2116" ref="I1066"/>
    <hyperlink r:id="rId2117" ref="H1067"/>
    <hyperlink r:id="rId2118" ref="I1067"/>
    <hyperlink r:id="rId2119" ref="H1068"/>
    <hyperlink r:id="rId2120" ref="I1068"/>
    <hyperlink r:id="rId2121" ref="H1069"/>
    <hyperlink r:id="rId2122" ref="I1069"/>
    <hyperlink r:id="rId2123" ref="H1070"/>
    <hyperlink r:id="rId2124" ref="I1070"/>
    <hyperlink r:id="rId2125" ref="H1071"/>
    <hyperlink r:id="rId2126" ref="I1071"/>
    <hyperlink r:id="rId2127" ref="H1072"/>
    <hyperlink r:id="rId2128" ref="I1072"/>
    <hyperlink r:id="rId2129" ref="H1073"/>
    <hyperlink r:id="rId2130" ref="I1073"/>
    <hyperlink r:id="rId2131" ref="H1074"/>
    <hyperlink r:id="rId2132" ref="I1074"/>
    <hyperlink r:id="rId2133" ref="H1075"/>
    <hyperlink r:id="rId2134" ref="I1075"/>
    <hyperlink r:id="rId2135" ref="H1076"/>
    <hyperlink r:id="rId2136" ref="I1076"/>
    <hyperlink r:id="rId2137" ref="H1077"/>
    <hyperlink r:id="rId2138" ref="I1077"/>
    <hyperlink r:id="rId2139" ref="H1078"/>
    <hyperlink r:id="rId2140" ref="I1078"/>
    <hyperlink r:id="rId2141" ref="H1079"/>
    <hyperlink r:id="rId2142" ref="I1079"/>
    <hyperlink r:id="rId2143" ref="H1080"/>
    <hyperlink r:id="rId2144" ref="I1080"/>
    <hyperlink r:id="rId2145" ref="H1081"/>
    <hyperlink r:id="rId2146" ref="I1081"/>
    <hyperlink r:id="rId2147" ref="H1082"/>
    <hyperlink r:id="rId2148" ref="I1082"/>
    <hyperlink r:id="rId2149" ref="H1083"/>
    <hyperlink r:id="rId2150" ref="I1083"/>
    <hyperlink r:id="rId2151" ref="H1084"/>
    <hyperlink r:id="rId2152" ref="I1084"/>
    <hyperlink r:id="rId2153" ref="H1085"/>
    <hyperlink r:id="rId2154" ref="I1085"/>
    <hyperlink r:id="rId2155" ref="H1086"/>
    <hyperlink r:id="rId2156" ref="H1087"/>
    <hyperlink r:id="rId2157" ref="I1087"/>
    <hyperlink r:id="rId2158" ref="H1088"/>
    <hyperlink r:id="rId2159" ref="I1088"/>
    <hyperlink r:id="rId2160" ref="H1089"/>
    <hyperlink r:id="rId2161" ref="I1089"/>
    <hyperlink r:id="rId2162" ref="H1090"/>
    <hyperlink r:id="rId2163" ref="I1090"/>
    <hyperlink r:id="rId2164" ref="H1091"/>
    <hyperlink r:id="rId2165" ref="I1091"/>
  </hyperlinks>
  <drawing r:id="rId216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146">
        <v>0.0</v>
      </c>
      <c r="B1" s="146" t="s">
        <v>54</v>
      </c>
      <c r="C1" s="146" t="s">
        <v>55</v>
      </c>
      <c r="D1" s="146" t="s">
        <v>56</v>
      </c>
      <c r="E1" s="146" t="s">
        <v>57</v>
      </c>
      <c r="F1" s="146" t="s">
        <v>58</v>
      </c>
      <c r="G1" s="147" t="str">
        <f>ifna(VLookup(S1,Shiny!B:C, 2, 0),"")</f>
        <v>Sprite</v>
      </c>
      <c r="H1" s="148" t="s">
        <v>59</v>
      </c>
      <c r="I1" s="149" t="s">
        <v>60</v>
      </c>
      <c r="J1" s="150">
        <f>AVERAGE(J2:J1082)</f>
        <v>1</v>
      </c>
      <c r="K1" s="151" t="s">
        <v>61</v>
      </c>
      <c r="L1" s="148" t="s">
        <v>62</v>
      </c>
      <c r="M1" s="146" t="s">
        <v>63</v>
      </c>
      <c r="N1" s="146" t="s">
        <v>64</v>
      </c>
      <c r="O1" s="148" t="s">
        <v>65</v>
      </c>
      <c r="P1" s="152" t="s">
        <v>66</v>
      </c>
      <c r="Q1" s="148" t="s">
        <v>67</v>
      </c>
      <c r="R1" s="153" t="s">
        <v>68</v>
      </c>
      <c r="S1" s="146" t="s">
        <v>69</v>
      </c>
    </row>
    <row r="2" ht="31.5" customHeight="1">
      <c r="A2" s="85">
        <v>1.0</v>
      </c>
      <c r="B2" s="85">
        <v>1.0</v>
      </c>
      <c r="C2" s="85">
        <v>1.0</v>
      </c>
      <c r="D2" s="85">
        <v>1.0</v>
      </c>
      <c r="E2" s="85">
        <v>1.0</v>
      </c>
      <c r="F2" s="85">
        <v>1.0</v>
      </c>
      <c r="G2" s="42" t="str">
        <f>ifna(VLookup(S2,Shiny!B:C, 2, 0),"")</f>
        <v/>
      </c>
      <c r="H2" s="154" t="s">
        <v>70</v>
      </c>
      <c r="I2" s="184">
        <v>1.0</v>
      </c>
      <c r="J2" s="156">
        <f>IFNA(VLOOKUP(S2,'Imported Index'!E:F,2,0),1)</f>
        <v>1</v>
      </c>
      <c r="K2" s="157"/>
      <c r="L2" s="157"/>
      <c r="M2" s="42"/>
      <c r="N2" s="42"/>
      <c r="O2" s="157">
        <f>ifna(VLookup(H2, SwSh!A:B, 2, 0),"")</f>
        <v>68</v>
      </c>
      <c r="P2" s="162">
        <f t="shared" ref="P2:P29" si="1">ifna((I2),"")</f>
        <v>1</v>
      </c>
      <c r="Q2" s="157" t="str">
        <f>ifna(VLookup(H2, PLA!A:C, 3, 0),"")</f>
        <v/>
      </c>
      <c r="R2" s="157" t="str">
        <f>ifna(VLookup(H2, Sv!A:B, 2, 0),"")</f>
        <v>I?</v>
      </c>
      <c r="S2" s="42" t="str">
        <f t="shared" ref="S2:S1075" si="2">ifna(lower(H2&amp;M2&amp;N2),"")</f>
        <v>bulbasaur</v>
      </c>
    </row>
    <row r="3" ht="31.5" customHeight="1">
      <c r="A3" s="146">
        <v>2.0</v>
      </c>
      <c r="B3" s="146">
        <v>1.0</v>
      </c>
      <c r="C3" s="146">
        <v>1.0</v>
      </c>
      <c r="D3" s="146">
        <f t="shared" ref="D3:D31" si="3">D2+1</f>
        <v>2</v>
      </c>
      <c r="E3" s="146">
        <v>1.0</v>
      </c>
      <c r="F3" s="146">
        <v>2.0</v>
      </c>
      <c r="G3" s="147" t="str">
        <f>ifna(VLookup(S3,Shiny!B:C, 2, 0),"")</f>
        <v/>
      </c>
      <c r="H3" s="159" t="s">
        <v>71</v>
      </c>
      <c r="I3" s="185">
        <v>2.0</v>
      </c>
      <c r="J3" s="151">
        <f>IFNA(VLOOKUP(S3,'Imported Index'!E:F,2,0),1)</f>
        <v>1</v>
      </c>
      <c r="K3" s="148"/>
      <c r="L3" s="148"/>
      <c r="M3" s="147"/>
      <c r="N3" s="147"/>
      <c r="O3" s="148">
        <f>ifna(VLookup(H3, SwSh!A:B, 2, 0),"")</f>
        <v>69</v>
      </c>
      <c r="P3" s="152">
        <f t="shared" si="1"/>
        <v>2</v>
      </c>
      <c r="Q3" s="148" t="str">
        <f>ifna(VLookup(H3, PLA!A:C, 3, 0),"")</f>
        <v/>
      </c>
      <c r="R3" s="148" t="str">
        <f>ifna(VLookup(H3, Sv!A:B, 2, 0),"")</f>
        <v>I?</v>
      </c>
      <c r="S3" s="147" t="str">
        <f t="shared" si="2"/>
        <v>ivysaur</v>
      </c>
    </row>
    <row r="4" ht="31.5" customHeight="1">
      <c r="A4" s="85">
        <v>3.0</v>
      </c>
      <c r="B4" s="85">
        <v>1.0</v>
      </c>
      <c r="C4" s="85">
        <v>1.0</v>
      </c>
      <c r="D4" s="85">
        <f t="shared" si="3"/>
        <v>3</v>
      </c>
      <c r="E4" s="85">
        <v>1.0</v>
      </c>
      <c r="F4" s="85">
        <v>3.0</v>
      </c>
      <c r="G4" s="42" t="str">
        <f>ifna(VLookup(S4,Shiny!B:C, 2, 0),"")</f>
        <v/>
      </c>
      <c r="H4" s="154" t="s">
        <v>72</v>
      </c>
      <c r="I4" s="184">
        <v>3.0</v>
      </c>
      <c r="J4" s="156">
        <f>IFNA(VLOOKUP(S4,'Imported Index'!E:F,2,0),1)</f>
        <v>1</v>
      </c>
      <c r="K4" s="157"/>
      <c r="L4" s="157"/>
      <c r="M4" s="42"/>
      <c r="N4" s="42"/>
      <c r="O4" s="157">
        <f>ifna(VLookup(H4, SwSh!A:B, 2, 0),"")</f>
        <v>70</v>
      </c>
      <c r="P4" s="162">
        <f t="shared" si="1"/>
        <v>3</v>
      </c>
      <c r="Q4" s="157" t="str">
        <f>ifna(VLookup(H4, PLA!A:C, 3, 0),"")</f>
        <v/>
      </c>
      <c r="R4" s="157" t="str">
        <f>ifna(VLookup(H4, Sv!A:B, 2, 0),"")</f>
        <v>I?</v>
      </c>
      <c r="S4" s="42" t="str">
        <f t="shared" si="2"/>
        <v>venusaur</v>
      </c>
    </row>
    <row r="5" ht="31.5" customHeight="1">
      <c r="A5" s="146">
        <v>4.0</v>
      </c>
      <c r="B5" s="146">
        <v>1.0</v>
      </c>
      <c r="C5" s="146">
        <v>1.0</v>
      </c>
      <c r="D5" s="146">
        <f t="shared" si="3"/>
        <v>4</v>
      </c>
      <c r="E5" s="146">
        <v>1.0</v>
      </c>
      <c r="F5" s="146">
        <v>4.0</v>
      </c>
      <c r="G5" s="147" t="str">
        <f>ifna(VLookup(S5,Shiny!B:C, 2, 0),"")</f>
        <v/>
      </c>
      <c r="H5" s="159" t="s">
        <v>74</v>
      </c>
      <c r="I5" s="185">
        <v>4.0</v>
      </c>
      <c r="J5" s="151">
        <f>IFNA(VLOOKUP(S5,'Imported Index'!E:F,2,0),1)</f>
        <v>1</v>
      </c>
      <c r="K5" s="148"/>
      <c r="L5" s="148"/>
      <c r="M5" s="147"/>
      <c r="N5" s="147"/>
      <c r="O5" s="148">
        <f>ifna(VLookup(H5, SwSh!A:B, 2, 0),"")</f>
        <v>378</v>
      </c>
      <c r="P5" s="152">
        <f t="shared" si="1"/>
        <v>4</v>
      </c>
      <c r="Q5" s="148" t="str">
        <f>ifna(VLookup(H5, PLA!A:C, 3, 0),"")</f>
        <v/>
      </c>
      <c r="R5" s="148" t="str">
        <f>ifna(VLookup(H5, Sv!A:B, 2, 0),"")</f>
        <v>I?</v>
      </c>
      <c r="S5" s="147" t="str">
        <f t="shared" si="2"/>
        <v>charmander</v>
      </c>
    </row>
    <row r="6" ht="31.5" customHeight="1">
      <c r="A6" s="85">
        <v>5.0</v>
      </c>
      <c r="B6" s="85">
        <v>1.0</v>
      </c>
      <c r="C6" s="85">
        <v>1.0</v>
      </c>
      <c r="D6" s="85">
        <f t="shared" si="3"/>
        <v>5</v>
      </c>
      <c r="E6" s="85">
        <v>1.0</v>
      </c>
      <c r="F6" s="85">
        <v>5.0</v>
      </c>
      <c r="G6" s="42" t="str">
        <f>ifna(VLookup(S6,Shiny!B:C, 2, 0),"")</f>
        <v/>
      </c>
      <c r="H6" s="154" t="s">
        <v>75</v>
      </c>
      <c r="I6" s="184">
        <v>5.0</v>
      </c>
      <c r="J6" s="156">
        <f>IFNA(VLOOKUP(S6,'Imported Index'!E:F,2,0),1)</f>
        <v>1</v>
      </c>
      <c r="K6" s="157"/>
      <c r="L6" s="157"/>
      <c r="M6" s="42"/>
      <c r="N6" s="42"/>
      <c r="O6" s="157">
        <f>ifna(VLookup(H6, SwSh!A:B, 2, 0),"")</f>
        <v>379</v>
      </c>
      <c r="P6" s="162">
        <f t="shared" si="1"/>
        <v>5</v>
      </c>
      <c r="Q6" s="157" t="str">
        <f>ifna(VLookup(H6, PLA!A:C, 3, 0),"")</f>
        <v/>
      </c>
      <c r="R6" s="157" t="str">
        <f>ifna(VLookup(H6, Sv!A:B, 2, 0),"")</f>
        <v>I?</v>
      </c>
      <c r="S6" s="42" t="str">
        <f t="shared" si="2"/>
        <v>charmeleon</v>
      </c>
    </row>
    <row r="7" ht="31.5" customHeight="1">
      <c r="A7" s="146">
        <v>6.0</v>
      </c>
      <c r="B7" s="146">
        <v>1.0</v>
      </c>
      <c r="C7" s="146">
        <v>1.0</v>
      </c>
      <c r="D7" s="146">
        <f t="shared" si="3"/>
        <v>6</v>
      </c>
      <c r="E7" s="146">
        <v>1.0</v>
      </c>
      <c r="F7" s="146">
        <v>6.0</v>
      </c>
      <c r="G7" s="147" t="str">
        <f>ifna(VLookup(S7,Shiny!B:C, 2, 0),"")</f>
        <v/>
      </c>
      <c r="H7" s="159" t="s">
        <v>76</v>
      </c>
      <c r="I7" s="185">
        <v>6.0</v>
      </c>
      <c r="J7" s="151">
        <f>IFNA(VLOOKUP(S7,'Imported Index'!E:F,2,0),1)</f>
        <v>1</v>
      </c>
      <c r="K7" s="148"/>
      <c r="L7" s="148"/>
      <c r="M7" s="147"/>
      <c r="N7" s="147"/>
      <c r="O7" s="148">
        <f>ifna(VLookup(H7, SwSh!A:B, 2, 0),"")</f>
        <v>380</v>
      </c>
      <c r="P7" s="152">
        <f t="shared" si="1"/>
        <v>6</v>
      </c>
      <c r="Q7" s="148" t="str">
        <f>ifna(VLookup(H7, PLA!A:C, 3, 0),"")</f>
        <v/>
      </c>
      <c r="R7" s="148" t="str">
        <f>ifna(VLookup(H7, Sv!A:B, 2, 0),"")</f>
        <v>I?</v>
      </c>
      <c r="S7" s="147" t="str">
        <f t="shared" si="2"/>
        <v>charizard</v>
      </c>
    </row>
    <row r="8" ht="31.5" customHeight="1">
      <c r="A8" s="85">
        <v>7.0</v>
      </c>
      <c r="B8" s="85">
        <v>1.0</v>
      </c>
      <c r="C8" s="85">
        <v>1.0</v>
      </c>
      <c r="D8" s="85">
        <f t="shared" si="3"/>
        <v>7</v>
      </c>
      <c r="E8" s="85">
        <v>2.0</v>
      </c>
      <c r="F8" s="85">
        <v>1.0</v>
      </c>
      <c r="G8" s="42" t="str">
        <f>ifna(VLookup(S8,Shiny!B:C, 2, 0),"")</f>
        <v/>
      </c>
      <c r="H8" s="154" t="s">
        <v>77</v>
      </c>
      <c r="I8" s="184">
        <v>7.0</v>
      </c>
      <c r="J8" s="156">
        <f>IFNA(VLOOKUP(S8,'Imported Index'!E:F,2,0),1)</f>
        <v>1</v>
      </c>
      <c r="K8" s="157"/>
      <c r="L8" s="157"/>
      <c r="M8" s="42"/>
      <c r="N8" s="42"/>
      <c r="O8" s="157">
        <f>ifna(VLookup(H8, SwSh!A:B, 2, 0),"")</f>
        <v>71</v>
      </c>
      <c r="P8" s="162">
        <f t="shared" si="1"/>
        <v>7</v>
      </c>
      <c r="Q8" s="157" t="str">
        <f>ifna(VLookup(H8, PLA!A:C, 3, 0),"")</f>
        <v/>
      </c>
      <c r="R8" s="157" t="str">
        <f>ifna(VLookup(H8, Sv!A:B, 2, 0),"")</f>
        <v>I?</v>
      </c>
      <c r="S8" s="42" t="str">
        <f t="shared" si="2"/>
        <v>squirtle</v>
      </c>
    </row>
    <row r="9" ht="31.5" customHeight="1">
      <c r="A9" s="146">
        <v>8.0</v>
      </c>
      <c r="B9" s="146">
        <v>1.0</v>
      </c>
      <c r="C9" s="146">
        <v>1.0</v>
      </c>
      <c r="D9" s="146">
        <f t="shared" si="3"/>
        <v>8</v>
      </c>
      <c r="E9" s="146">
        <v>2.0</v>
      </c>
      <c r="F9" s="146">
        <v>2.0</v>
      </c>
      <c r="G9" s="147" t="str">
        <f>ifna(VLookup(S9,Shiny!B:C, 2, 0),"")</f>
        <v/>
      </c>
      <c r="H9" s="159" t="s">
        <v>78</v>
      </c>
      <c r="I9" s="185">
        <v>8.0</v>
      </c>
      <c r="J9" s="151">
        <f>IFNA(VLOOKUP(S9,'Imported Index'!E:F,2,0),1)</f>
        <v>1</v>
      </c>
      <c r="K9" s="148"/>
      <c r="L9" s="148"/>
      <c r="M9" s="147"/>
      <c r="N9" s="147"/>
      <c r="O9" s="148">
        <f>ifna(VLookup(H9, SwSh!A:B, 2, 0),"")</f>
        <v>72</v>
      </c>
      <c r="P9" s="152">
        <f t="shared" si="1"/>
        <v>8</v>
      </c>
      <c r="Q9" s="148" t="str">
        <f>ifna(VLookup(H9, PLA!A:C, 3, 0),"")</f>
        <v/>
      </c>
      <c r="R9" s="148" t="str">
        <f>ifna(VLookup(H9, Sv!A:B, 2, 0),"")</f>
        <v>I?</v>
      </c>
      <c r="S9" s="147" t="str">
        <f t="shared" si="2"/>
        <v>wartortle</v>
      </c>
    </row>
    <row r="10" ht="31.5" customHeight="1">
      <c r="A10" s="85">
        <v>9.0</v>
      </c>
      <c r="B10" s="85">
        <v>1.0</v>
      </c>
      <c r="C10" s="85">
        <v>1.0</v>
      </c>
      <c r="D10" s="85">
        <f t="shared" si="3"/>
        <v>9</v>
      </c>
      <c r="E10" s="85">
        <v>2.0</v>
      </c>
      <c r="F10" s="85">
        <v>3.0</v>
      </c>
      <c r="G10" s="42" t="str">
        <f>ifna(VLookup(S10,Shiny!B:C, 2, 0),"")</f>
        <v/>
      </c>
      <c r="H10" s="154" t="s">
        <v>79</v>
      </c>
      <c r="I10" s="184">
        <v>9.0</v>
      </c>
      <c r="J10" s="156">
        <f>IFNA(VLOOKUP(S10,'Imported Index'!E:F,2,0),1)</f>
        <v>1</v>
      </c>
      <c r="K10" s="157"/>
      <c r="L10" s="157"/>
      <c r="M10" s="42"/>
      <c r="N10" s="42"/>
      <c r="O10" s="157">
        <f>ifna(VLookup(H10, SwSh!A:B, 2, 0),"")</f>
        <v>73</v>
      </c>
      <c r="P10" s="162">
        <f t="shared" si="1"/>
        <v>9</v>
      </c>
      <c r="Q10" s="157" t="str">
        <f>ifna(VLookup(H10, PLA!A:C, 3, 0),"")</f>
        <v/>
      </c>
      <c r="R10" s="157" t="str">
        <f>ifna(VLookup(H10, Sv!A:B, 2, 0),"")</f>
        <v>I?</v>
      </c>
      <c r="S10" s="42" t="str">
        <f t="shared" si="2"/>
        <v>blastoise</v>
      </c>
    </row>
    <row r="11" ht="31.5" customHeight="1">
      <c r="A11" s="146">
        <v>10.0</v>
      </c>
      <c r="B11" s="146">
        <v>1.0</v>
      </c>
      <c r="C11" s="146">
        <v>1.0</v>
      </c>
      <c r="D11" s="146">
        <f t="shared" si="3"/>
        <v>10</v>
      </c>
      <c r="E11" s="146">
        <v>2.0</v>
      </c>
      <c r="F11" s="146">
        <v>4.0</v>
      </c>
      <c r="G11" s="147" t="str">
        <f>ifna(VLookup(S11,Shiny!B:C, 2, 0),"")</f>
        <v/>
      </c>
      <c r="H11" s="159" t="s">
        <v>80</v>
      </c>
      <c r="I11" s="185">
        <v>10.0</v>
      </c>
      <c r="J11" s="151">
        <f>IFNA(VLOOKUP(S11,'Imported Index'!E:F,2,0),1)</f>
        <v>1</v>
      </c>
      <c r="K11" s="148"/>
      <c r="L11" s="148"/>
      <c r="M11" s="147"/>
      <c r="N11" s="147"/>
      <c r="O11" s="148">
        <f>ifna(VLookup(H11, SwSh!A:B, 2, 0),"")</f>
        <v>13</v>
      </c>
      <c r="P11" s="152">
        <f t="shared" si="1"/>
        <v>10</v>
      </c>
      <c r="Q11" s="148" t="str">
        <f>ifna(VLookup(H11, PLA!A:C, 3, 0),"")</f>
        <v/>
      </c>
      <c r="R11" s="148" t="str">
        <f>ifna(VLookup(H11, Sv!A:B, 2, 0),"")</f>
        <v/>
      </c>
      <c r="S11" s="147" t="str">
        <f t="shared" si="2"/>
        <v>caterpie</v>
      </c>
    </row>
    <row r="12" ht="31.5" customHeight="1">
      <c r="A12" s="85">
        <v>11.0</v>
      </c>
      <c r="B12" s="85">
        <v>1.0</v>
      </c>
      <c r="C12" s="85">
        <v>1.0</v>
      </c>
      <c r="D12" s="85">
        <f t="shared" si="3"/>
        <v>11</v>
      </c>
      <c r="E12" s="85">
        <v>2.0</v>
      </c>
      <c r="F12" s="85">
        <v>5.0</v>
      </c>
      <c r="G12" s="42" t="str">
        <f>ifna(VLookup(S12,Shiny!B:C, 2, 0),"")</f>
        <v/>
      </c>
      <c r="H12" s="154" t="s">
        <v>81</v>
      </c>
      <c r="I12" s="184">
        <v>11.0</v>
      </c>
      <c r="J12" s="156">
        <f>IFNA(VLOOKUP(S12,'Imported Index'!E:F,2,0),1)</f>
        <v>1</v>
      </c>
      <c r="K12" s="157"/>
      <c r="L12" s="157"/>
      <c r="M12" s="42"/>
      <c r="N12" s="42"/>
      <c r="O12" s="157">
        <f>ifna(VLookup(H12, SwSh!A:B, 2, 0),"")</f>
        <v>14</v>
      </c>
      <c r="P12" s="162">
        <f t="shared" si="1"/>
        <v>11</v>
      </c>
      <c r="Q12" s="157" t="str">
        <f>ifna(VLookup(H12, PLA!A:C, 3, 0),"")</f>
        <v/>
      </c>
      <c r="R12" s="157" t="str">
        <f>ifna(VLookup(H12, Sv!A:B, 2, 0),"")</f>
        <v/>
      </c>
      <c r="S12" s="42" t="str">
        <f t="shared" si="2"/>
        <v>metapod</v>
      </c>
    </row>
    <row r="13" ht="31.5" customHeight="1">
      <c r="A13" s="146">
        <v>12.0</v>
      </c>
      <c r="B13" s="146">
        <v>1.0</v>
      </c>
      <c r="C13" s="146">
        <v>1.0</v>
      </c>
      <c r="D13" s="146">
        <f t="shared" si="3"/>
        <v>12</v>
      </c>
      <c r="E13" s="146">
        <v>2.0</v>
      </c>
      <c r="F13" s="146">
        <v>6.0</v>
      </c>
      <c r="G13" s="147" t="str">
        <f>ifna(VLookup(S13,Shiny!B:C, 2, 0),"")</f>
        <v/>
      </c>
      <c r="H13" s="159" t="s">
        <v>82</v>
      </c>
      <c r="I13" s="185">
        <v>12.0</v>
      </c>
      <c r="J13" s="151">
        <f>IFNA(VLOOKUP(S13,'Imported Index'!E:F,2,0),1)</f>
        <v>1</v>
      </c>
      <c r="K13" s="148"/>
      <c r="L13" s="148"/>
      <c r="M13" s="147"/>
      <c r="N13" s="147"/>
      <c r="O13" s="148">
        <f>ifna(VLookup(H13, SwSh!A:B, 2, 0),"")</f>
        <v>15</v>
      </c>
      <c r="P13" s="152">
        <f t="shared" si="1"/>
        <v>12</v>
      </c>
      <c r="Q13" s="148" t="str">
        <f>ifna(VLookup(H13, PLA!A:C, 3, 0),"")</f>
        <v/>
      </c>
      <c r="R13" s="148" t="str">
        <f>ifna(VLookup(H13, Sv!A:B, 2, 0),"")</f>
        <v/>
      </c>
      <c r="S13" s="147" t="str">
        <f t="shared" si="2"/>
        <v>butterfree</v>
      </c>
    </row>
    <row r="14" ht="31.5" customHeight="1">
      <c r="A14" s="85">
        <v>13.0</v>
      </c>
      <c r="B14" s="85">
        <v>1.0</v>
      </c>
      <c r="C14" s="85">
        <v>1.0</v>
      </c>
      <c r="D14" s="85">
        <f t="shared" si="3"/>
        <v>13</v>
      </c>
      <c r="E14" s="85">
        <v>3.0</v>
      </c>
      <c r="F14" s="85">
        <v>1.0</v>
      </c>
      <c r="G14" s="42" t="str">
        <f>ifna(VLookup(S14,Shiny!B:C, 2, 0),"")</f>
        <v/>
      </c>
      <c r="H14" s="154" t="s">
        <v>83</v>
      </c>
      <c r="I14" s="184">
        <v>13.0</v>
      </c>
      <c r="J14" s="156">
        <f>IFNA(VLOOKUP(S14,'Imported Index'!E:F,2,0),1)</f>
        <v>1</v>
      </c>
      <c r="K14" s="157"/>
      <c r="L14" s="157"/>
      <c r="M14" s="42"/>
      <c r="N14" s="42"/>
      <c r="O14" s="157" t="str">
        <f>ifna(VLookup(H14, SwSh!A:B, 2, 0),"")</f>
        <v/>
      </c>
      <c r="P14" s="162">
        <f t="shared" si="1"/>
        <v>13</v>
      </c>
      <c r="Q14" s="157" t="str">
        <f>ifna(VLookup(H14, PLA!A:C, 3, 0),"")</f>
        <v/>
      </c>
      <c r="R14" s="157" t="str">
        <f>ifna(VLookup(H14, Sv!A:B, 2, 0),"")</f>
        <v/>
      </c>
      <c r="S14" s="42" t="str">
        <f t="shared" si="2"/>
        <v>weedle</v>
      </c>
    </row>
    <row r="15" ht="31.5" customHeight="1">
      <c r="A15" s="146">
        <v>14.0</v>
      </c>
      <c r="B15" s="146">
        <v>1.0</v>
      </c>
      <c r="C15" s="146">
        <v>1.0</v>
      </c>
      <c r="D15" s="146">
        <f t="shared" si="3"/>
        <v>14</v>
      </c>
      <c r="E15" s="146">
        <v>3.0</v>
      </c>
      <c r="F15" s="146">
        <v>2.0</v>
      </c>
      <c r="G15" s="147" t="str">
        <f>ifna(VLookup(S15,Shiny!B:C, 2, 0),"")</f>
        <v/>
      </c>
      <c r="H15" s="159" t="s">
        <v>84</v>
      </c>
      <c r="I15" s="185">
        <v>14.0</v>
      </c>
      <c r="J15" s="151">
        <f>IFNA(VLOOKUP(S15,'Imported Index'!E:F,2,0),1)</f>
        <v>1</v>
      </c>
      <c r="K15" s="148"/>
      <c r="L15" s="148"/>
      <c r="M15" s="147"/>
      <c r="N15" s="147"/>
      <c r="O15" s="148" t="str">
        <f>ifna(VLookup(H15, SwSh!A:B, 2, 0),"")</f>
        <v/>
      </c>
      <c r="P15" s="152">
        <f t="shared" si="1"/>
        <v>14</v>
      </c>
      <c r="Q15" s="148" t="str">
        <f>ifna(VLookup(H15, PLA!A:C, 3, 0),"")</f>
        <v/>
      </c>
      <c r="R15" s="148" t="str">
        <f>ifna(VLookup(H15, Sv!A:B, 2, 0),"")</f>
        <v/>
      </c>
      <c r="S15" s="147" t="str">
        <f t="shared" si="2"/>
        <v>kakuna</v>
      </c>
    </row>
    <row r="16" ht="31.5" customHeight="1">
      <c r="A16" s="85">
        <v>15.0</v>
      </c>
      <c r="B16" s="85">
        <v>1.0</v>
      </c>
      <c r="C16" s="85">
        <v>1.0</v>
      </c>
      <c r="D16" s="85">
        <f t="shared" si="3"/>
        <v>15</v>
      </c>
      <c r="E16" s="85">
        <v>3.0</v>
      </c>
      <c r="F16" s="85">
        <v>3.0</v>
      </c>
      <c r="G16" s="42" t="str">
        <f>ifna(VLookup(S16,Shiny!B:C, 2, 0),"")</f>
        <v/>
      </c>
      <c r="H16" s="154" t="s">
        <v>85</v>
      </c>
      <c r="I16" s="184">
        <v>15.0</v>
      </c>
      <c r="J16" s="156">
        <f>IFNA(VLOOKUP(S16,'Imported Index'!E:F,2,0),1)</f>
        <v>1</v>
      </c>
      <c r="K16" s="157"/>
      <c r="L16" s="157"/>
      <c r="M16" s="42"/>
      <c r="N16" s="42"/>
      <c r="O16" s="157" t="str">
        <f>ifna(VLookup(H16, SwSh!A:B, 2, 0),"")</f>
        <v/>
      </c>
      <c r="P16" s="162">
        <f t="shared" si="1"/>
        <v>15</v>
      </c>
      <c r="Q16" s="157" t="str">
        <f>ifna(VLookup(H16, PLA!A:C, 3, 0),"")</f>
        <v/>
      </c>
      <c r="R16" s="157" t="str">
        <f>ifna(VLookup(H16, Sv!A:B, 2, 0),"")</f>
        <v/>
      </c>
      <c r="S16" s="42" t="str">
        <f t="shared" si="2"/>
        <v>beedrill</v>
      </c>
    </row>
    <row r="17" ht="31.5" customHeight="1">
      <c r="A17" s="146">
        <v>16.0</v>
      </c>
      <c r="B17" s="146">
        <v>1.0</v>
      </c>
      <c r="C17" s="146">
        <v>1.0</v>
      </c>
      <c r="D17" s="146">
        <f t="shared" si="3"/>
        <v>16</v>
      </c>
      <c r="E17" s="146">
        <v>3.0</v>
      </c>
      <c r="F17" s="146">
        <v>4.0</v>
      </c>
      <c r="G17" s="147" t="str">
        <f>ifna(VLookup(S17,Shiny!B:C, 2, 0),"")</f>
        <v/>
      </c>
      <c r="H17" s="159" t="s">
        <v>86</v>
      </c>
      <c r="I17" s="185">
        <v>16.0</v>
      </c>
      <c r="J17" s="151">
        <f>IFNA(VLOOKUP(S17,'Imported Index'!E:F,2,0),1)</f>
        <v>1</v>
      </c>
      <c r="K17" s="148"/>
      <c r="L17" s="148"/>
      <c r="M17" s="147"/>
      <c r="N17" s="147"/>
      <c r="O17" s="148" t="str">
        <f>ifna(VLookup(H17, SwSh!A:B, 2, 0),"")</f>
        <v/>
      </c>
      <c r="P17" s="152">
        <f t="shared" si="1"/>
        <v>16</v>
      </c>
      <c r="Q17" s="148" t="str">
        <f>ifna(VLookup(H17, PLA!A:C, 3, 0),"")</f>
        <v/>
      </c>
      <c r="R17" s="148" t="str">
        <f>ifna(VLookup(H17, Sv!A:B, 2, 0),"")</f>
        <v/>
      </c>
      <c r="S17" s="147" t="str">
        <f t="shared" si="2"/>
        <v>pidgey</v>
      </c>
    </row>
    <row r="18" ht="31.5" customHeight="1">
      <c r="A18" s="85">
        <v>17.0</v>
      </c>
      <c r="B18" s="85">
        <v>1.0</v>
      </c>
      <c r="C18" s="85">
        <v>1.0</v>
      </c>
      <c r="D18" s="85">
        <f t="shared" si="3"/>
        <v>17</v>
      </c>
      <c r="E18" s="85">
        <v>3.0</v>
      </c>
      <c r="F18" s="85">
        <v>5.0</v>
      </c>
      <c r="G18" s="42" t="str">
        <f>ifna(VLookup(S18,Shiny!B:C, 2, 0),"")</f>
        <v/>
      </c>
      <c r="H18" s="154" t="s">
        <v>87</v>
      </c>
      <c r="I18" s="184">
        <v>17.0</v>
      </c>
      <c r="J18" s="156">
        <f>IFNA(VLOOKUP(S18,'Imported Index'!E:F,2,0),1)</f>
        <v>1</v>
      </c>
      <c r="K18" s="157"/>
      <c r="L18" s="157"/>
      <c r="M18" s="42"/>
      <c r="N18" s="42"/>
      <c r="O18" s="157" t="str">
        <f>ifna(VLookup(H18, SwSh!A:B, 2, 0),"")</f>
        <v/>
      </c>
      <c r="P18" s="162">
        <f t="shared" si="1"/>
        <v>17</v>
      </c>
      <c r="Q18" s="157" t="str">
        <f>ifna(VLookup(H18, PLA!A:C, 3, 0),"")</f>
        <v/>
      </c>
      <c r="R18" s="157" t="str">
        <f>ifna(VLookup(H18, Sv!A:B, 2, 0),"")</f>
        <v/>
      </c>
      <c r="S18" s="42" t="str">
        <f t="shared" si="2"/>
        <v>pidgeotto</v>
      </c>
    </row>
    <row r="19" ht="31.5" customHeight="1">
      <c r="A19" s="146">
        <v>18.0</v>
      </c>
      <c r="B19" s="146">
        <v>1.0</v>
      </c>
      <c r="C19" s="146">
        <v>1.0</v>
      </c>
      <c r="D19" s="146">
        <f t="shared" si="3"/>
        <v>18</v>
      </c>
      <c r="E19" s="146">
        <v>3.0</v>
      </c>
      <c r="F19" s="146">
        <v>6.0</v>
      </c>
      <c r="G19" s="147" t="str">
        <f>ifna(VLookup(S19,Shiny!B:C, 2, 0),"")</f>
        <v/>
      </c>
      <c r="H19" s="159" t="s">
        <v>88</v>
      </c>
      <c r="I19" s="185">
        <v>18.0</v>
      </c>
      <c r="J19" s="151">
        <f>IFNA(VLOOKUP(S19,'Imported Index'!E:F,2,0),1)</f>
        <v>1</v>
      </c>
      <c r="K19" s="148"/>
      <c r="L19" s="148"/>
      <c r="M19" s="147"/>
      <c r="N19" s="147"/>
      <c r="O19" s="148" t="str">
        <f>ifna(VLookup(H19, SwSh!A:B, 2, 0),"")</f>
        <v/>
      </c>
      <c r="P19" s="152">
        <f t="shared" si="1"/>
        <v>18</v>
      </c>
      <c r="Q19" s="148" t="str">
        <f>ifna(VLookup(H19, PLA!A:C, 3, 0),"")</f>
        <v/>
      </c>
      <c r="R19" s="148" t="str">
        <f>ifna(VLookup(H19, Sv!A:B, 2, 0),"")</f>
        <v/>
      </c>
      <c r="S19" s="147" t="str">
        <f t="shared" si="2"/>
        <v>pidgeot</v>
      </c>
    </row>
    <row r="20" ht="31.5" customHeight="1">
      <c r="A20" s="85">
        <v>19.0</v>
      </c>
      <c r="B20" s="85">
        <v>1.0</v>
      </c>
      <c r="C20" s="85">
        <v>1.0</v>
      </c>
      <c r="D20" s="85">
        <f t="shared" si="3"/>
        <v>19</v>
      </c>
      <c r="E20" s="85">
        <v>4.0</v>
      </c>
      <c r="F20" s="85">
        <v>1.0</v>
      </c>
      <c r="G20" s="42" t="str">
        <f>ifna(VLookup(S20,Shiny!B:C, 2, 0),"")</f>
        <v/>
      </c>
      <c r="H20" s="154" t="s">
        <v>89</v>
      </c>
      <c r="I20" s="184">
        <v>19.0</v>
      </c>
      <c r="J20" s="156">
        <f>IFNA(VLOOKUP(S20,'Imported Index'!E:F,2,0),1)</f>
        <v>1</v>
      </c>
      <c r="K20" s="157"/>
      <c r="L20" s="157" t="s">
        <v>90</v>
      </c>
      <c r="M20" s="42"/>
      <c r="N20" s="42"/>
      <c r="O20" s="157" t="str">
        <f>ifna(VLookup(H20, SwSh!A:B, 2, 0),"")</f>
        <v/>
      </c>
      <c r="P20" s="162">
        <f t="shared" si="1"/>
        <v>19</v>
      </c>
      <c r="Q20" s="157" t="str">
        <f>ifna(VLookup(H20, PLA!A:C, 3, 0),"")</f>
        <v/>
      </c>
      <c r="R20" s="157" t="str">
        <f>ifna(VLookup(H20, Sv!A:B, 2, 0),"")</f>
        <v/>
      </c>
      <c r="S20" s="42" t="str">
        <f t="shared" si="2"/>
        <v>rattata</v>
      </c>
    </row>
    <row r="21" ht="31.5" customHeight="1">
      <c r="A21" s="146">
        <v>20.0</v>
      </c>
      <c r="B21" s="146">
        <v>1.0</v>
      </c>
      <c r="C21" s="146">
        <v>1.0</v>
      </c>
      <c r="D21" s="146">
        <f t="shared" si="3"/>
        <v>20</v>
      </c>
      <c r="E21" s="146">
        <v>4.0</v>
      </c>
      <c r="F21" s="146">
        <v>2.0</v>
      </c>
      <c r="G21" s="147" t="str">
        <f>ifna(VLookup(S21,Shiny!B:C, 2, 0),"")</f>
        <v/>
      </c>
      <c r="H21" s="159" t="s">
        <v>89</v>
      </c>
      <c r="I21" s="185">
        <v>19.0</v>
      </c>
      <c r="J21" s="151">
        <f>IFNA(VLOOKUP(S21,'Imported Index'!E:F,2,0),1)</f>
        <v>1</v>
      </c>
      <c r="K21" s="148"/>
      <c r="L21" s="148" t="s">
        <v>91</v>
      </c>
      <c r="M21" s="146">
        <v>-1.0</v>
      </c>
      <c r="N21" s="147"/>
      <c r="O21" s="148" t="str">
        <f>ifna(VLookup(H21, SwSh!A:B, 2, 0),"")</f>
        <v/>
      </c>
      <c r="P21" s="152">
        <f t="shared" si="1"/>
        <v>19</v>
      </c>
      <c r="Q21" s="148" t="str">
        <f>ifna(VLookup(H21, PLA!A:C, 3, 0),"")</f>
        <v/>
      </c>
      <c r="R21" s="148" t="str">
        <f>ifna(VLookup(H21, Sv!A:B, 2, 0),"")</f>
        <v/>
      </c>
      <c r="S21" s="147" t="str">
        <f t="shared" si="2"/>
        <v>rattata-1</v>
      </c>
    </row>
    <row r="22" ht="31.5" customHeight="1">
      <c r="A22" s="85">
        <v>21.0</v>
      </c>
      <c r="B22" s="85">
        <v>1.0</v>
      </c>
      <c r="C22" s="85">
        <v>1.0</v>
      </c>
      <c r="D22" s="85">
        <f t="shared" si="3"/>
        <v>21</v>
      </c>
      <c r="E22" s="85">
        <v>4.0</v>
      </c>
      <c r="F22" s="85">
        <v>3.0</v>
      </c>
      <c r="G22" s="42" t="str">
        <f>ifna(VLookup(S22,Shiny!B:C, 2, 0),"")</f>
        <v/>
      </c>
      <c r="H22" s="154" t="s">
        <v>92</v>
      </c>
      <c r="I22" s="184">
        <v>20.0</v>
      </c>
      <c r="J22" s="156">
        <f>IFNA(VLOOKUP(S22,'Imported Index'!E:F,2,0),1)</f>
        <v>1</v>
      </c>
      <c r="K22" s="157"/>
      <c r="L22" s="157" t="s">
        <v>90</v>
      </c>
      <c r="M22" s="42"/>
      <c r="N22" s="42"/>
      <c r="O22" s="157" t="str">
        <f>ifna(VLookup(H22, SwSh!A:B, 2, 0),"")</f>
        <v/>
      </c>
      <c r="P22" s="162">
        <f t="shared" si="1"/>
        <v>20</v>
      </c>
      <c r="Q22" s="157" t="str">
        <f>ifna(VLookup(H22, PLA!A:C, 3, 0),"")</f>
        <v/>
      </c>
      <c r="R22" s="157" t="str">
        <f>ifna(VLookup(H22, Sv!A:B, 2, 0),"")</f>
        <v/>
      </c>
      <c r="S22" s="42" t="str">
        <f t="shared" si="2"/>
        <v>raticate</v>
      </c>
    </row>
    <row r="23" ht="31.5" customHeight="1">
      <c r="A23" s="146">
        <v>22.0</v>
      </c>
      <c r="B23" s="146">
        <v>1.0</v>
      </c>
      <c r="C23" s="146">
        <v>1.0</v>
      </c>
      <c r="D23" s="146">
        <f t="shared" si="3"/>
        <v>22</v>
      </c>
      <c r="E23" s="146">
        <v>4.0</v>
      </c>
      <c r="F23" s="146">
        <v>4.0</v>
      </c>
      <c r="G23" s="147" t="str">
        <f>ifna(VLookup(S23,Shiny!B:C, 2, 0),"")</f>
        <v/>
      </c>
      <c r="H23" s="159" t="s">
        <v>92</v>
      </c>
      <c r="I23" s="185">
        <v>20.0</v>
      </c>
      <c r="J23" s="151">
        <f>IFNA(VLOOKUP(S23,'Imported Index'!E:F,2,0),1)</f>
        <v>1</v>
      </c>
      <c r="K23" s="148"/>
      <c r="L23" s="148" t="s">
        <v>91</v>
      </c>
      <c r="M23" s="146">
        <v>-1.0</v>
      </c>
      <c r="N23" s="147"/>
      <c r="O23" s="148" t="str">
        <f>ifna(VLookup(H23, SwSh!A:B, 2, 0),"")</f>
        <v/>
      </c>
      <c r="P23" s="152">
        <f t="shared" si="1"/>
        <v>20</v>
      </c>
      <c r="Q23" s="148" t="str">
        <f>ifna(VLookup(H23, PLA!A:C, 3, 0),"")</f>
        <v/>
      </c>
      <c r="R23" s="148" t="str">
        <f>ifna(VLookup(H23, Sv!A:B, 2, 0),"")</f>
        <v/>
      </c>
      <c r="S23" s="147" t="str">
        <f t="shared" si="2"/>
        <v>raticate-1</v>
      </c>
    </row>
    <row r="24" ht="31.5" customHeight="1">
      <c r="A24" s="85">
        <v>23.0</v>
      </c>
      <c r="B24" s="85">
        <v>1.0</v>
      </c>
      <c r="C24" s="85">
        <v>1.0</v>
      </c>
      <c r="D24" s="85">
        <f t="shared" si="3"/>
        <v>23</v>
      </c>
      <c r="E24" s="85">
        <v>4.0</v>
      </c>
      <c r="F24" s="85">
        <v>5.0</v>
      </c>
      <c r="G24" s="42" t="str">
        <f>ifna(VLookup(S24,Shiny!B:C, 2, 0),"")</f>
        <v/>
      </c>
      <c r="H24" s="154" t="s">
        <v>93</v>
      </c>
      <c r="I24" s="184">
        <v>21.0</v>
      </c>
      <c r="J24" s="156">
        <f>IFNA(VLOOKUP(S24,'Imported Index'!E:F,2,0),1)</f>
        <v>1</v>
      </c>
      <c r="K24" s="157"/>
      <c r="L24" s="157"/>
      <c r="M24" s="42"/>
      <c r="N24" s="42"/>
      <c r="O24" s="157" t="str">
        <f>ifna(VLookup(H24, SwSh!A:B, 2, 0),"")</f>
        <v/>
      </c>
      <c r="P24" s="162">
        <f t="shared" si="1"/>
        <v>21</v>
      </c>
      <c r="Q24" s="157" t="str">
        <f>ifna(VLookup(H24, PLA!A:C, 3, 0),"")</f>
        <v/>
      </c>
      <c r="R24" s="157" t="str">
        <f>ifna(VLookup(H24, Sv!A:B, 2, 0),"")</f>
        <v/>
      </c>
      <c r="S24" s="42" t="str">
        <f t="shared" si="2"/>
        <v>spearow</v>
      </c>
    </row>
    <row r="25" ht="31.5" customHeight="1">
      <c r="A25" s="146">
        <v>24.0</v>
      </c>
      <c r="B25" s="146">
        <v>1.0</v>
      </c>
      <c r="C25" s="146">
        <v>1.0</v>
      </c>
      <c r="D25" s="146">
        <f t="shared" si="3"/>
        <v>24</v>
      </c>
      <c r="E25" s="146">
        <v>4.0</v>
      </c>
      <c r="F25" s="146">
        <v>6.0</v>
      </c>
      <c r="G25" s="147" t="str">
        <f>ifna(VLookup(S25,Shiny!B:C, 2, 0),"")</f>
        <v/>
      </c>
      <c r="H25" s="159" t="s">
        <v>94</v>
      </c>
      <c r="I25" s="185">
        <v>22.0</v>
      </c>
      <c r="J25" s="151">
        <f>IFNA(VLOOKUP(S25,'Imported Index'!E:F,2,0),1)</f>
        <v>1</v>
      </c>
      <c r="K25" s="148"/>
      <c r="L25" s="148"/>
      <c r="M25" s="147"/>
      <c r="N25" s="147"/>
      <c r="O25" s="148" t="str">
        <f>ifna(VLookup(H25, SwSh!A:B, 2, 0),"")</f>
        <v/>
      </c>
      <c r="P25" s="152">
        <f t="shared" si="1"/>
        <v>22</v>
      </c>
      <c r="Q25" s="148" t="str">
        <f>ifna(VLookup(H25, PLA!A:C, 3, 0),"")</f>
        <v/>
      </c>
      <c r="R25" s="148" t="str">
        <f>ifna(VLookup(H25, Sv!A:B, 2, 0),"")</f>
        <v/>
      </c>
      <c r="S25" s="147" t="str">
        <f t="shared" si="2"/>
        <v>fearow</v>
      </c>
    </row>
    <row r="26" ht="31.5" customHeight="1">
      <c r="A26" s="85">
        <v>25.0</v>
      </c>
      <c r="B26" s="85">
        <v>1.0</v>
      </c>
      <c r="C26" s="85">
        <v>1.0</v>
      </c>
      <c r="D26" s="85">
        <f t="shared" si="3"/>
        <v>25</v>
      </c>
      <c r="E26" s="85">
        <v>5.0</v>
      </c>
      <c r="F26" s="85">
        <v>1.0</v>
      </c>
      <c r="G26" s="42" t="str">
        <f>ifna(VLookup(S26,Shiny!B:C, 2, 0),"")</f>
        <v/>
      </c>
      <c r="H26" s="154" t="s">
        <v>95</v>
      </c>
      <c r="I26" s="184">
        <v>23.0</v>
      </c>
      <c r="J26" s="156">
        <f>IFNA(VLOOKUP(S26,'Imported Index'!E:F,2,0),1)</f>
        <v>1</v>
      </c>
      <c r="K26" s="157"/>
      <c r="L26" s="157"/>
      <c r="M26" s="42"/>
      <c r="N26" s="42"/>
      <c r="O26" s="157" t="str">
        <f>ifna(VLookup(H26, SwSh!A:B, 2, 0),"")</f>
        <v/>
      </c>
      <c r="P26" s="162">
        <f t="shared" si="1"/>
        <v>23</v>
      </c>
      <c r="Q26" s="157" t="str">
        <f>ifna(VLookup(H26, PLA!A:C, 3, 0),"")</f>
        <v/>
      </c>
      <c r="R26" s="157" t="str">
        <f>ifna(VLookup(H26, Sv!A:B, 2, 0),"")</f>
        <v>K018</v>
      </c>
      <c r="S26" s="42" t="str">
        <f t="shared" si="2"/>
        <v>ekans</v>
      </c>
    </row>
    <row r="27" ht="31.5" customHeight="1">
      <c r="A27" s="146">
        <v>26.0</v>
      </c>
      <c r="B27" s="146">
        <v>1.0</v>
      </c>
      <c r="C27" s="146">
        <v>1.0</v>
      </c>
      <c r="D27" s="146">
        <f t="shared" si="3"/>
        <v>26</v>
      </c>
      <c r="E27" s="146">
        <v>5.0</v>
      </c>
      <c r="F27" s="146">
        <v>2.0</v>
      </c>
      <c r="G27" s="147" t="str">
        <f>ifna(VLookup(S27,Shiny!B:C, 2, 0),"")</f>
        <v/>
      </c>
      <c r="H27" s="159" t="s">
        <v>96</v>
      </c>
      <c r="I27" s="185">
        <v>24.0</v>
      </c>
      <c r="J27" s="151">
        <f>IFNA(VLOOKUP(S27,'Imported Index'!E:F,2,0),1)</f>
        <v>1</v>
      </c>
      <c r="K27" s="148"/>
      <c r="L27" s="148"/>
      <c r="M27" s="147"/>
      <c r="N27" s="147"/>
      <c r="O27" s="148" t="str">
        <f>ifna(VLookup(H27, SwSh!A:B, 2, 0),"")</f>
        <v/>
      </c>
      <c r="P27" s="152">
        <f t="shared" si="1"/>
        <v>24</v>
      </c>
      <c r="Q27" s="148" t="str">
        <f>ifna(VLookup(H27, PLA!A:C, 3, 0),"")</f>
        <v/>
      </c>
      <c r="R27" s="148" t="str">
        <f>ifna(VLookup(H27, Sv!A:B, 2, 0),"")</f>
        <v>K019</v>
      </c>
      <c r="S27" s="147" t="str">
        <f t="shared" si="2"/>
        <v>arbok</v>
      </c>
    </row>
    <row r="28" ht="31.5" customHeight="1">
      <c r="A28" s="85">
        <v>27.0</v>
      </c>
      <c r="B28" s="85">
        <v>1.0</v>
      </c>
      <c r="C28" s="85">
        <v>1.0</v>
      </c>
      <c r="D28" s="85">
        <f t="shared" si="3"/>
        <v>27</v>
      </c>
      <c r="E28" s="85">
        <v>5.0</v>
      </c>
      <c r="F28" s="85">
        <v>3.0</v>
      </c>
      <c r="G28" s="42" t="str">
        <f>ifna(VLookup(S28,Shiny!B:C, 2, 0),"")</f>
        <v/>
      </c>
      <c r="H28" s="154" t="s">
        <v>97</v>
      </c>
      <c r="I28" s="184">
        <v>25.0</v>
      </c>
      <c r="J28" s="156">
        <f>IFNA(VLOOKUP(S28,'Imported Index'!E:F,2,0),1)</f>
        <v>1</v>
      </c>
      <c r="K28" s="156"/>
      <c r="L28" s="157"/>
      <c r="M28" s="42"/>
      <c r="N28" s="42"/>
      <c r="O28" s="157">
        <f>ifna(VLookup(H28, SwSh!A:B, 2, 0),"")</f>
        <v>85</v>
      </c>
      <c r="P28" s="162">
        <f t="shared" si="1"/>
        <v>25</v>
      </c>
      <c r="Q28" s="157">
        <f>ifna(VLookup(H28, PLA!A:C, 3, 0),"")</f>
        <v>56</v>
      </c>
      <c r="R28" s="157">
        <f>ifna(VLookup(H28, Sv!A:B, 2, 0),"")</f>
        <v>74</v>
      </c>
      <c r="S28" s="42" t="str">
        <f t="shared" si="2"/>
        <v>pikachu</v>
      </c>
    </row>
    <row r="29" ht="31.5" customHeight="1">
      <c r="A29" s="146">
        <v>28.0</v>
      </c>
      <c r="B29" s="146">
        <v>1.0</v>
      </c>
      <c r="C29" s="146">
        <v>1.0</v>
      </c>
      <c r="D29" s="146">
        <f t="shared" si="3"/>
        <v>28</v>
      </c>
      <c r="E29" s="146">
        <v>5.0</v>
      </c>
      <c r="F29" s="146">
        <v>4.0</v>
      </c>
      <c r="G29" s="147" t="str">
        <f>ifna(VLookup(S29,Shiny!B:C, 2, 0),"")</f>
        <v/>
      </c>
      <c r="H29" s="159" t="s">
        <v>98</v>
      </c>
      <c r="I29" s="185">
        <v>26.0</v>
      </c>
      <c r="J29" s="151">
        <f>IFNA(VLOOKUP(S29,'Imported Index'!E:F,2,0),1)</f>
        <v>1</v>
      </c>
      <c r="K29" s="151"/>
      <c r="L29" s="148" t="s">
        <v>90</v>
      </c>
      <c r="M29" s="147"/>
      <c r="N29" s="147"/>
      <c r="O29" s="148">
        <f>ifna(VLookup(H29, SwSh!A:B, 2, 0),"")</f>
        <v>86</v>
      </c>
      <c r="P29" s="152">
        <f t="shared" si="1"/>
        <v>26</v>
      </c>
      <c r="Q29" s="148">
        <f>ifna(VLookup(H29, PLA!A:C, 3, 0),"")</f>
        <v>57</v>
      </c>
      <c r="R29" s="148">
        <f>ifna(VLookup(H29, Sv!A:B, 2, 0),"")</f>
        <v>75</v>
      </c>
      <c r="S29" s="147" t="str">
        <f t="shared" si="2"/>
        <v>raichu</v>
      </c>
    </row>
    <row r="30" ht="31.5" customHeight="1">
      <c r="A30" s="85">
        <v>29.0</v>
      </c>
      <c r="B30" s="85">
        <v>1.0</v>
      </c>
      <c r="C30" s="85">
        <v>1.0</v>
      </c>
      <c r="D30" s="85">
        <f t="shared" si="3"/>
        <v>29</v>
      </c>
      <c r="E30" s="85">
        <v>5.0</v>
      </c>
      <c r="F30" s="85">
        <v>5.0</v>
      </c>
      <c r="G30" s="42" t="str">
        <f>ifna(VLookup(S30,Shiny!B:C, 2, 0),"")</f>
        <v/>
      </c>
      <c r="H30" s="154" t="s">
        <v>98</v>
      </c>
      <c r="I30" s="184">
        <v>26.0</v>
      </c>
      <c r="J30" s="156">
        <f>IFNA(VLOOKUP(S30,'Imported Index'!E:F,2,0),1)</f>
        <v>1</v>
      </c>
      <c r="K30" s="156"/>
      <c r="L30" s="157" t="s">
        <v>91</v>
      </c>
      <c r="M30" s="85">
        <v>-1.0</v>
      </c>
      <c r="N30" s="42"/>
      <c r="O30" s="49">
        <f>ifna(VLookup(H30, SwSh!A:B, 2, 0),"")</f>
        <v>86</v>
      </c>
      <c r="P30" s="162"/>
      <c r="Q30" s="157"/>
      <c r="R30" s="157">
        <f>ifna(VLookup(H30, Sv!A:B, 2, 0),"")</f>
        <v>75</v>
      </c>
      <c r="S30" s="42" t="str">
        <f t="shared" si="2"/>
        <v>raichu-1</v>
      </c>
    </row>
    <row r="31" ht="31.5" customHeight="1">
      <c r="A31" s="146">
        <v>30.0</v>
      </c>
      <c r="B31" s="146">
        <v>1.0</v>
      </c>
      <c r="C31" s="146">
        <v>1.0</v>
      </c>
      <c r="D31" s="146">
        <f t="shared" si="3"/>
        <v>30</v>
      </c>
      <c r="E31" s="146">
        <v>5.0</v>
      </c>
      <c r="F31" s="146">
        <v>6.0</v>
      </c>
      <c r="G31" s="147" t="str">
        <f>ifna(VLookup(S31,Shiny!B:C, 2, 0),"")</f>
        <v/>
      </c>
      <c r="H31" s="159" t="s">
        <v>99</v>
      </c>
      <c r="I31" s="185">
        <v>27.0</v>
      </c>
      <c r="J31" s="151">
        <f>IFNA(VLOOKUP(S31,'Imported Index'!E:F,2,0),1)</f>
        <v>1</v>
      </c>
      <c r="K31" s="148"/>
      <c r="L31" s="148" t="s">
        <v>90</v>
      </c>
      <c r="M31" s="147"/>
      <c r="N31" s="147"/>
      <c r="O31" s="148">
        <f>ifna(VLookup(H31, SwSh!A:B, 2, 0),"")</f>
        <v>168</v>
      </c>
      <c r="P31" s="152">
        <f t="shared" ref="P31:P58" si="4">ifna((I31),"")</f>
        <v>27</v>
      </c>
      <c r="Q31" s="148" t="str">
        <f>ifna(VLookup(H31, PLA!A:C, 3, 0),"")</f>
        <v/>
      </c>
      <c r="R31" s="148" t="str">
        <f>ifna(VLookup(H31, Sv!A:B, 2, 0),"")</f>
        <v>K116</v>
      </c>
      <c r="S31" s="147" t="str">
        <f t="shared" si="2"/>
        <v>sandshrew</v>
      </c>
    </row>
    <row r="32" ht="31.5" customHeight="1">
      <c r="A32" s="85">
        <v>31.0</v>
      </c>
      <c r="B32" s="85">
        <v>1.0</v>
      </c>
      <c r="C32" s="85">
        <v>2.0</v>
      </c>
      <c r="D32" s="85">
        <v>1.0</v>
      </c>
      <c r="E32" s="85">
        <v>1.0</v>
      </c>
      <c r="F32" s="85">
        <v>1.0</v>
      </c>
      <c r="G32" s="42" t="str">
        <f>ifna(VLookup(S32,Shiny!B:C, 2, 0),"")</f>
        <v/>
      </c>
      <c r="H32" s="154" t="s">
        <v>99</v>
      </c>
      <c r="I32" s="184">
        <v>27.0</v>
      </c>
      <c r="J32" s="156">
        <f>IFNA(VLOOKUP(S32,'Imported Index'!E:F,2,0),1)</f>
        <v>1</v>
      </c>
      <c r="K32" s="157"/>
      <c r="L32" s="157" t="s">
        <v>91</v>
      </c>
      <c r="M32" s="85">
        <v>-1.0</v>
      </c>
      <c r="N32" s="42"/>
      <c r="O32" s="157">
        <f>ifna(VLookup(H32, SwSh!A:B, 2, 0),"")</f>
        <v>168</v>
      </c>
      <c r="P32" s="162">
        <f t="shared" si="4"/>
        <v>27</v>
      </c>
      <c r="Q32" s="157" t="str">
        <f>ifna(VLookup(H32, PLA!A:C, 3, 0),"")</f>
        <v/>
      </c>
      <c r="R32" s="157" t="str">
        <f>ifna(VLookup(H32, Sv!A:B, 2, 0),"")</f>
        <v>K116</v>
      </c>
      <c r="S32" s="42" t="str">
        <f t="shared" si="2"/>
        <v>sandshrew-1</v>
      </c>
    </row>
    <row r="33" ht="31.5" customHeight="1">
      <c r="A33" s="146">
        <v>32.0</v>
      </c>
      <c r="B33" s="146">
        <v>1.0</v>
      </c>
      <c r="C33" s="146">
        <v>2.0</v>
      </c>
      <c r="D33" s="146">
        <f t="shared" ref="D33:D61" si="5">D32+1</f>
        <v>2</v>
      </c>
      <c r="E33" s="146">
        <v>1.0</v>
      </c>
      <c r="F33" s="146">
        <v>2.0</v>
      </c>
      <c r="G33" s="147" t="str">
        <f>ifna(VLookup(S33,Shiny!B:C, 2, 0),"")</f>
        <v/>
      </c>
      <c r="H33" s="159" t="s">
        <v>100</v>
      </c>
      <c r="I33" s="185">
        <v>28.0</v>
      </c>
      <c r="J33" s="151">
        <f>IFNA(VLOOKUP(S33,'Imported Index'!E:F,2,0),1)</f>
        <v>1</v>
      </c>
      <c r="K33" s="151"/>
      <c r="L33" s="148" t="s">
        <v>90</v>
      </c>
      <c r="M33" s="147"/>
      <c r="N33" s="147"/>
      <c r="O33" s="148">
        <f>ifna(VLookup(H33, SwSh!A:B, 2, 0),"")</f>
        <v>169</v>
      </c>
      <c r="P33" s="152">
        <f t="shared" si="4"/>
        <v>28</v>
      </c>
      <c r="Q33" s="148" t="str">
        <f>ifna(VLookup(H33, PLA!A:C, 3, 0),"")</f>
        <v/>
      </c>
      <c r="R33" s="148" t="str">
        <f>ifna(VLookup(H33, Sv!A:B, 2, 0),"")</f>
        <v>K117</v>
      </c>
      <c r="S33" s="147" t="str">
        <f t="shared" si="2"/>
        <v>sandslash</v>
      </c>
    </row>
    <row r="34" ht="31.5" customHeight="1">
      <c r="A34" s="85">
        <v>33.0</v>
      </c>
      <c r="B34" s="85">
        <v>1.0</v>
      </c>
      <c r="C34" s="85">
        <v>2.0</v>
      </c>
      <c r="D34" s="85">
        <f t="shared" si="5"/>
        <v>3</v>
      </c>
      <c r="E34" s="85">
        <v>1.0</v>
      </c>
      <c r="F34" s="85">
        <v>3.0</v>
      </c>
      <c r="G34" s="42" t="str">
        <f>ifna(VLookup(S34,Shiny!B:C, 2, 0),"")</f>
        <v/>
      </c>
      <c r="H34" s="154" t="s">
        <v>100</v>
      </c>
      <c r="I34" s="184">
        <v>28.0</v>
      </c>
      <c r="J34" s="156">
        <f>IFNA(VLOOKUP(S34,'Imported Index'!E:F,2,0),1)</f>
        <v>1</v>
      </c>
      <c r="K34" s="157"/>
      <c r="L34" s="157" t="s">
        <v>91</v>
      </c>
      <c r="M34" s="85">
        <v>-1.0</v>
      </c>
      <c r="N34" s="42"/>
      <c r="O34" s="157">
        <f>ifna(VLookup(H34, SwSh!A:B, 2, 0),"")</f>
        <v>169</v>
      </c>
      <c r="P34" s="162">
        <f t="shared" si="4"/>
        <v>28</v>
      </c>
      <c r="Q34" s="157" t="str">
        <f>ifna(VLookup(H34, PLA!A:C, 3, 0),"")</f>
        <v/>
      </c>
      <c r="R34" s="157" t="str">
        <f>ifna(VLookup(H34, Sv!A:B, 2, 0),"")</f>
        <v>K117</v>
      </c>
      <c r="S34" s="42" t="str">
        <f t="shared" si="2"/>
        <v>sandslash-1</v>
      </c>
    </row>
    <row r="35" ht="31.5" customHeight="1">
      <c r="A35" s="146">
        <v>34.0</v>
      </c>
      <c r="B35" s="146">
        <v>1.0</v>
      </c>
      <c r="C35" s="146">
        <v>2.0</v>
      </c>
      <c r="D35" s="146">
        <f t="shared" si="5"/>
        <v>4</v>
      </c>
      <c r="E35" s="146">
        <v>1.0</v>
      </c>
      <c r="F35" s="146">
        <v>4.0</v>
      </c>
      <c r="G35" s="147" t="str">
        <f>ifna(VLookup(S35,Shiny!B:C, 2, 0),"")</f>
        <v/>
      </c>
      <c r="H35" s="159" t="s">
        <v>101</v>
      </c>
      <c r="I35" s="185">
        <v>29.0</v>
      </c>
      <c r="J35" s="151">
        <f>IFNA(VLOOKUP(S35,'Imported Index'!E:F,2,0),1)</f>
        <v>1</v>
      </c>
      <c r="K35" s="148"/>
      <c r="L35" s="148"/>
      <c r="M35" s="147"/>
      <c r="N35" s="147"/>
      <c r="O35" s="148">
        <f>ifna(VLookup(H35, SwSh!A:B, 2, 0),"")</f>
        <v>65</v>
      </c>
      <c r="P35" s="152">
        <f t="shared" si="4"/>
        <v>29</v>
      </c>
      <c r="Q35" s="148" t="str">
        <f>ifna(VLookup(H35, PLA!A:C, 3, 0),"")</f>
        <v/>
      </c>
      <c r="R35" s="148" t="str">
        <f>ifna(VLookup(H35, Sv!A:B, 2, 0),"")</f>
        <v/>
      </c>
      <c r="S35" s="147" t="str">
        <f t="shared" si="2"/>
        <v>nidoran♀</v>
      </c>
    </row>
    <row r="36" ht="31.5" customHeight="1">
      <c r="A36" s="85">
        <v>35.0</v>
      </c>
      <c r="B36" s="85">
        <v>1.0</v>
      </c>
      <c r="C36" s="85">
        <v>2.0</v>
      </c>
      <c r="D36" s="85">
        <f t="shared" si="5"/>
        <v>5</v>
      </c>
      <c r="E36" s="85">
        <v>1.0</v>
      </c>
      <c r="F36" s="85">
        <v>5.0</v>
      </c>
      <c r="G36" s="42" t="str">
        <f>ifna(VLookup(S36,Shiny!B:C, 2, 0),"")</f>
        <v/>
      </c>
      <c r="H36" s="154" t="s">
        <v>102</v>
      </c>
      <c r="I36" s="184">
        <v>30.0</v>
      </c>
      <c r="J36" s="156">
        <f>IFNA(VLOOKUP(S36,'Imported Index'!E:F,2,0),1)</f>
        <v>1</v>
      </c>
      <c r="K36" s="157"/>
      <c r="L36" s="157"/>
      <c r="M36" s="42"/>
      <c r="N36" s="42"/>
      <c r="O36" s="157">
        <f>ifna(VLookup(H36, SwSh!A:B, 2, 0),"")</f>
        <v>66</v>
      </c>
      <c r="P36" s="162">
        <f t="shared" si="4"/>
        <v>30</v>
      </c>
      <c r="Q36" s="157" t="str">
        <f>ifna(VLookup(H36, PLA!A:C, 3, 0),"")</f>
        <v/>
      </c>
      <c r="R36" s="157" t="str">
        <f>ifna(VLookup(H36, Sv!A:B, 2, 0),"")</f>
        <v/>
      </c>
      <c r="S36" s="42" t="str">
        <f t="shared" si="2"/>
        <v>nidorina</v>
      </c>
    </row>
    <row r="37" ht="31.5" customHeight="1">
      <c r="A37" s="146">
        <v>36.0</v>
      </c>
      <c r="B37" s="146">
        <v>1.0</v>
      </c>
      <c r="C37" s="146">
        <v>2.0</v>
      </c>
      <c r="D37" s="146">
        <f t="shared" si="5"/>
        <v>6</v>
      </c>
      <c r="E37" s="146">
        <v>1.0</v>
      </c>
      <c r="F37" s="146">
        <v>6.0</v>
      </c>
      <c r="G37" s="147" t="str">
        <f>ifna(VLookup(S37,Shiny!B:C, 2, 0),"")</f>
        <v/>
      </c>
      <c r="H37" s="159" t="s">
        <v>103</v>
      </c>
      <c r="I37" s="185">
        <v>31.0</v>
      </c>
      <c r="J37" s="151">
        <f>IFNA(VLOOKUP(S37,'Imported Index'!E:F,2,0),1)</f>
        <v>1</v>
      </c>
      <c r="K37" s="148"/>
      <c r="L37" s="148"/>
      <c r="M37" s="147"/>
      <c r="N37" s="147"/>
      <c r="O37" s="148">
        <f>ifna(VLookup(H37, SwSh!A:B, 2, 0),"")</f>
        <v>67</v>
      </c>
      <c r="P37" s="152">
        <f t="shared" si="4"/>
        <v>31</v>
      </c>
      <c r="Q37" s="148" t="str">
        <f>ifna(VLookup(H37, PLA!A:C, 3, 0),"")</f>
        <v/>
      </c>
      <c r="R37" s="148" t="str">
        <f>ifna(VLookup(H37, Sv!A:B, 2, 0),"")</f>
        <v/>
      </c>
      <c r="S37" s="147" t="str">
        <f t="shared" si="2"/>
        <v>nidoqueen</v>
      </c>
    </row>
    <row r="38" ht="31.5" customHeight="1">
      <c r="A38" s="85">
        <v>37.0</v>
      </c>
      <c r="B38" s="85">
        <v>1.0</v>
      </c>
      <c r="C38" s="85">
        <v>2.0</v>
      </c>
      <c r="D38" s="85">
        <f t="shared" si="5"/>
        <v>7</v>
      </c>
      <c r="E38" s="85">
        <v>2.0</v>
      </c>
      <c r="F38" s="85">
        <v>1.0</v>
      </c>
      <c r="G38" s="42" t="str">
        <f>ifna(VLookup(S38,Shiny!B:C, 2, 0),"")</f>
        <v/>
      </c>
      <c r="H38" s="154" t="s">
        <v>104</v>
      </c>
      <c r="I38" s="184">
        <v>32.0</v>
      </c>
      <c r="J38" s="156">
        <f>IFNA(VLOOKUP(S38,'Imported Index'!E:F,2,0),1)</f>
        <v>1</v>
      </c>
      <c r="K38" s="157"/>
      <c r="L38" s="157"/>
      <c r="M38" s="42"/>
      <c r="N38" s="42"/>
      <c r="O38" s="157">
        <f>ifna(VLookup(H38, SwSh!A:B, 2, 0),"")</f>
        <v>68</v>
      </c>
      <c r="P38" s="162">
        <f t="shared" si="4"/>
        <v>32</v>
      </c>
      <c r="Q38" s="157" t="str">
        <f>ifna(VLookup(H38, PLA!A:C, 3, 0),"")</f>
        <v/>
      </c>
      <c r="R38" s="157" t="str">
        <f>ifna(VLookup(H38, Sv!A:B, 2, 0),"")</f>
        <v/>
      </c>
      <c r="S38" s="42" t="str">
        <f t="shared" si="2"/>
        <v>nidoran♂</v>
      </c>
    </row>
    <row r="39" ht="31.5" customHeight="1">
      <c r="A39" s="146">
        <v>38.0</v>
      </c>
      <c r="B39" s="146">
        <v>1.0</v>
      </c>
      <c r="C39" s="146">
        <v>2.0</v>
      </c>
      <c r="D39" s="146">
        <f t="shared" si="5"/>
        <v>8</v>
      </c>
      <c r="E39" s="146">
        <v>2.0</v>
      </c>
      <c r="F39" s="146">
        <v>2.0</v>
      </c>
      <c r="G39" s="147" t="str">
        <f>ifna(VLookup(S39,Shiny!B:C, 2, 0),"")</f>
        <v/>
      </c>
      <c r="H39" s="159" t="s">
        <v>105</v>
      </c>
      <c r="I39" s="185">
        <v>33.0</v>
      </c>
      <c r="J39" s="151">
        <f>IFNA(VLOOKUP(S39,'Imported Index'!E:F,2,0),1)</f>
        <v>1</v>
      </c>
      <c r="K39" s="148"/>
      <c r="L39" s="148"/>
      <c r="M39" s="147"/>
      <c r="N39" s="147"/>
      <c r="O39" s="148">
        <f>ifna(VLookup(H39, SwSh!A:B, 2, 0),"")</f>
        <v>69</v>
      </c>
      <c r="P39" s="152">
        <f t="shared" si="4"/>
        <v>33</v>
      </c>
      <c r="Q39" s="148" t="str">
        <f>ifna(VLookup(H39, PLA!A:C, 3, 0),"")</f>
        <v/>
      </c>
      <c r="R39" s="148" t="str">
        <f>ifna(VLookup(H39, Sv!A:B, 2, 0),"")</f>
        <v/>
      </c>
      <c r="S39" s="147" t="str">
        <f t="shared" si="2"/>
        <v>nidorino</v>
      </c>
    </row>
    <row r="40" ht="31.5" customHeight="1">
      <c r="A40" s="85">
        <v>39.0</v>
      </c>
      <c r="B40" s="85">
        <v>1.0</v>
      </c>
      <c r="C40" s="85">
        <v>2.0</v>
      </c>
      <c r="D40" s="85">
        <f t="shared" si="5"/>
        <v>9</v>
      </c>
      <c r="E40" s="85">
        <v>2.0</v>
      </c>
      <c r="F40" s="85">
        <v>3.0</v>
      </c>
      <c r="G40" s="42" t="str">
        <f>ifna(VLookup(S40,Shiny!B:C, 2, 0),"")</f>
        <v/>
      </c>
      <c r="H40" s="154" t="s">
        <v>106</v>
      </c>
      <c r="I40" s="184">
        <v>34.0</v>
      </c>
      <c r="J40" s="156">
        <f>IFNA(VLOOKUP(S40,'Imported Index'!E:F,2,0),1)</f>
        <v>1</v>
      </c>
      <c r="K40" s="157"/>
      <c r="L40" s="157"/>
      <c r="M40" s="42"/>
      <c r="N40" s="42"/>
      <c r="O40" s="157">
        <f>ifna(VLookup(H40, SwSh!A:B, 2, 0),"")</f>
        <v>70</v>
      </c>
      <c r="P40" s="162">
        <f t="shared" si="4"/>
        <v>34</v>
      </c>
      <c r="Q40" s="157" t="str">
        <f>ifna(VLookup(H40, PLA!A:C, 3, 0),"")</f>
        <v/>
      </c>
      <c r="R40" s="157" t="str">
        <f>ifna(VLookup(H40, Sv!A:B, 2, 0),"")</f>
        <v/>
      </c>
      <c r="S40" s="42" t="str">
        <f t="shared" si="2"/>
        <v>nidoking</v>
      </c>
    </row>
    <row r="41" ht="31.5" customHeight="1">
      <c r="A41" s="146">
        <v>40.0</v>
      </c>
      <c r="B41" s="146">
        <v>1.0</v>
      </c>
      <c r="C41" s="146">
        <v>2.0</v>
      </c>
      <c r="D41" s="146">
        <f t="shared" si="5"/>
        <v>10</v>
      </c>
      <c r="E41" s="146">
        <v>2.0</v>
      </c>
      <c r="F41" s="146">
        <v>4.0</v>
      </c>
      <c r="G41" s="147" t="str">
        <f>ifna(VLookup(S41,Shiny!B:C, 2, 0),"")</f>
        <v/>
      </c>
      <c r="H41" s="159" t="s">
        <v>107</v>
      </c>
      <c r="I41" s="185">
        <v>35.0</v>
      </c>
      <c r="J41" s="151">
        <f>IFNA(VLOOKUP(S41,'Imported Index'!E:F,2,0),1)</f>
        <v>1</v>
      </c>
      <c r="K41" s="148"/>
      <c r="L41" s="148"/>
      <c r="M41" s="147"/>
      <c r="N41" s="147"/>
      <c r="O41" s="148">
        <f>ifna(VLookup(H41, SwSh!A:B, 2, 0),"")</f>
        <v>44</v>
      </c>
      <c r="P41" s="152">
        <f t="shared" si="4"/>
        <v>35</v>
      </c>
      <c r="Q41" s="148">
        <f>ifna(VLookup(H41, PLA!A:C, 3, 0),"")</f>
        <v>200</v>
      </c>
      <c r="R41" s="148" t="str">
        <f>ifna(VLookup(H41, Sv!A:B, 2, 0),"")</f>
        <v>K152</v>
      </c>
      <c r="S41" s="147" t="str">
        <f t="shared" si="2"/>
        <v>clefairy</v>
      </c>
    </row>
    <row r="42" ht="31.5" customHeight="1">
      <c r="A42" s="85">
        <v>41.0</v>
      </c>
      <c r="B42" s="85">
        <v>1.0</v>
      </c>
      <c r="C42" s="85">
        <v>2.0</v>
      </c>
      <c r="D42" s="85">
        <f t="shared" si="5"/>
        <v>11</v>
      </c>
      <c r="E42" s="85">
        <v>2.0</v>
      </c>
      <c r="F42" s="85">
        <v>5.0</v>
      </c>
      <c r="G42" s="42" t="str">
        <f>ifna(VLookup(S42,Shiny!B:C, 2, 0),"")</f>
        <v/>
      </c>
      <c r="H42" s="154" t="s">
        <v>108</v>
      </c>
      <c r="I42" s="184">
        <v>36.0</v>
      </c>
      <c r="J42" s="156">
        <f>IFNA(VLOOKUP(S42,'Imported Index'!E:F,2,0),1)</f>
        <v>1</v>
      </c>
      <c r="K42" s="157"/>
      <c r="L42" s="157"/>
      <c r="M42" s="42"/>
      <c r="N42" s="42"/>
      <c r="O42" s="157">
        <f>ifna(VLookup(H42, SwSh!A:B, 2, 0),"")</f>
        <v>45</v>
      </c>
      <c r="P42" s="162">
        <f t="shared" si="4"/>
        <v>36</v>
      </c>
      <c r="Q42" s="157">
        <f>ifna(VLookup(H42, PLA!A:C, 3, 0),"")</f>
        <v>201</v>
      </c>
      <c r="R42" s="157" t="str">
        <f>ifna(VLookup(H42, Sv!A:B, 2, 0),"")</f>
        <v>K153</v>
      </c>
      <c r="S42" s="42" t="str">
        <f t="shared" si="2"/>
        <v>clefable</v>
      </c>
    </row>
    <row r="43" ht="31.5" customHeight="1">
      <c r="A43" s="146">
        <v>42.0</v>
      </c>
      <c r="B43" s="146">
        <v>1.0</v>
      </c>
      <c r="C43" s="146">
        <v>2.0</v>
      </c>
      <c r="D43" s="146">
        <f t="shared" si="5"/>
        <v>12</v>
      </c>
      <c r="E43" s="146">
        <v>2.0</v>
      </c>
      <c r="F43" s="146">
        <v>6.0</v>
      </c>
      <c r="G43" s="147" t="str">
        <f>ifna(VLookup(S43,Shiny!B:C, 2, 0),"")</f>
        <v/>
      </c>
      <c r="H43" s="159" t="s">
        <v>109</v>
      </c>
      <c r="I43" s="185">
        <v>37.0</v>
      </c>
      <c r="J43" s="151">
        <f>IFNA(VLOOKUP(S43,'Imported Index'!E:F,2,0),1)</f>
        <v>1</v>
      </c>
      <c r="K43" s="148"/>
      <c r="L43" s="148" t="s">
        <v>90</v>
      </c>
      <c r="M43" s="147"/>
      <c r="N43" s="147"/>
      <c r="O43" s="148">
        <f>ifna(VLookup(H43, SwSh!A:B, 2, 0),"")</f>
        <v>68</v>
      </c>
      <c r="P43" s="152">
        <f t="shared" si="4"/>
        <v>37</v>
      </c>
      <c r="Q43" s="148">
        <f>ifna(VLookup(H43, PLA!A:C, 3, 0),"")</f>
        <v>168</v>
      </c>
      <c r="R43" s="148" t="str">
        <f>ifna(VLookup(H43, Sv!A:B, 2, 0),"")</f>
        <v>K037</v>
      </c>
      <c r="S43" s="147" t="str">
        <f t="shared" si="2"/>
        <v>vulpix</v>
      </c>
    </row>
    <row r="44" ht="31.5" customHeight="1">
      <c r="A44" s="85">
        <v>43.0</v>
      </c>
      <c r="B44" s="85">
        <v>1.0</v>
      </c>
      <c r="C44" s="85">
        <v>2.0</v>
      </c>
      <c r="D44" s="85">
        <f t="shared" si="5"/>
        <v>13</v>
      </c>
      <c r="E44" s="85">
        <v>3.0</v>
      </c>
      <c r="F44" s="85">
        <v>1.0</v>
      </c>
      <c r="G44" s="42" t="str">
        <f>ifna(VLookup(S44,Shiny!B:C, 2, 0),"")</f>
        <v/>
      </c>
      <c r="H44" s="154" t="s">
        <v>109</v>
      </c>
      <c r="I44" s="184">
        <v>37.0</v>
      </c>
      <c r="J44" s="156">
        <f>IFNA(VLOOKUP(S44,'Imported Index'!E:F,2,0),1)</f>
        <v>1</v>
      </c>
      <c r="K44" s="157"/>
      <c r="L44" s="157" t="s">
        <v>91</v>
      </c>
      <c r="M44" s="85">
        <v>-1.0</v>
      </c>
      <c r="N44" s="42"/>
      <c r="O44" s="157">
        <f>ifna(VLookup(H44, SwSh!A:B, 2, 0),"")</f>
        <v>68</v>
      </c>
      <c r="P44" s="162">
        <f t="shared" si="4"/>
        <v>37</v>
      </c>
      <c r="Q44" s="157">
        <f>ifna(VLookup(H44, PLA!A:C, 3, 0),"")</f>
        <v>168</v>
      </c>
      <c r="R44" s="157" t="str">
        <f>ifna(VLookup(H44, Sv!A:B, 2, 0),"")</f>
        <v>K037</v>
      </c>
      <c r="S44" s="42" t="str">
        <f t="shared" si="2"/>
        <v>vulpix-1</v>
      </c>
    </row>
    <row r="45" ht="31.5" customHeight="1">
      <c r="A45" s="146">
        <v>44.0</v>
      </c>
      <c r="B45" s="146">
        <v>1.0</v>
      </c>
      <c r="C45" s="146">
        <v>2.0</v>
      </c>
      <c r="D45" s="146">
        <f t="shared" si="5"/>
        <v>14</v>
      </c>
      <c r="E45" s="146">
        <v>3.0</v>
      </c>
      <c r="F45" s="146">
        <v>2.0</v>
      </c>
      <c r="G45" s="147" t="str">
        <f>ifna(VLookup(S45,Shiny!B:C, 2, 0),"")</f>
        <v/>
      </c>
      <c r="H45" s="159" t="s">
        <v>110</v>
      </c>
      <c r="I45" s="185">
        <v>38.0</v>
      </c>
      <c r="J45" s="151">
        <f>IFNA(VLOOKUP(S45,'Imported Index'!E:F,2,0),1)</f>
        <v>1</v>
      </c>
      <c r="K45" s="148"/>
      <c r="L45" s="148" t="s">
        <v>90</v>
      </c>
      <c r="M45" s="147"/>
      <c r="N45" s="147"/>
      <c r="O45" s="148">
        <f>ifna(VLookup(H45, SwSh!A:B, 2, 0),"")</f>
        <v>69</v>
      </c>
      <c r="P45" s="152">
        <f t="shared" si="4"/>
        <v>38</v>
      </c>
      <c r="Q45" s="148">
        <f>ifna(VLookup(H45, PLA!A:C, 3, 0),"")</f>
        <v>169</v>
      </c>
      <c r="R45" s="148" t="str">
        <f>ifna(VLookup(H45, Sv!A:B, 2, 0),"")</f>
        <v>K038</v>
      </c>
      <c r="S45" s="147" t="str">
        <f t="shared" si="2"/>
        <v>ninetales</v>
      </c>
    </row>
    <row r="46" ht="31.5" customHeight="1">
      <c r="A46" s="85">
        <v>45.0</v>
      </c>
      <c r="B46" s="85">
        <v>1.0</v>
      </c>
      <c r="C46" s="85">
        <v>2.0</v>
      </c>
      <c r="D46" s="85">
        <f t="shared" si="5"/>
        <v>15</v>
      </c>
      <c r="E46" s="85">
        <v>3.0</v>
      </c>
      <c r="F46" s="85">
        <v>3.0</v>
      </c>
      <c r="G46" s="42" t="str">
        <f>ifna(VLookup(S46,Shiny!B:C, 2, 0),"")</f>
        <v/>
      </c>
      <c r="H46" s="154" t="s">
        <v>110</v>
      </c>
      <c r="I46" s="184">
        <v>38.0</v>
      </c>
      <c r="J46" s="156">
        <f>IFNA(VLOOKUP(S46,'Imported Index'!E:F,2,0),1)</f>
        <v>1</v>
      </c>
      <c r="K46" s="157"/>
      <c r="L46" s="157" t="s">
        <v>91</v>
      </c>
      <c r="M46" s="85">
        <v>-1.0</v>
      </c>
      <c r="N46" s="42"/>
      <c r="O46" s="157">
        <f>ifna(VLookup(H46, SwSh!A:B, 2, 0),"")</f>
        <v>69</v>
      </c>
      <c r="P46" s="162">
        <f t="shared" si="4"/>
        <v>38</v>
      </c>
      <c r="Q46" s="157">
        <f>ifna(VLookup(H46, PLA!A:C, 3, 0),"")</f>
        <v>169</v>
      </c>
      <c r="R46" s="157" t="str">
        <f>ifna(VLookup(H46, Sv!A:B, 2, 0),"")</f>
        <v>K038</v>
      </c>
      <c r="S46" s="42" t="str">
        <f t="shared" si="2"/>
        <v>ninetales-1</v>
      </c>
    </row>
    <row r="47" ht="31.5" customHeight="1">
      <c r="A47" s="146">
        <v>46.0</v>
      </c>
      <c r="B47" s="146">
        <v>1.0</v>
      </c>
      <c r="C47" s="146">
        <v>2.0</v>
      </c>
      <c r="D47" s="146">
        <f t="shared" si="5"/>
        <v>16</v>
      </c>
      <c r="E47" s="146">
        <v>3.0</v>
      </c>
      <c r="F47" s="146">
        <v>4.0</v>
      </c>
      <c r="G47" s="147" t="str">
        <f>ifna(VLookup(S47,Shiny!B:C, 2, 0),"")</f>
        <v/>
      </c>
      <c r="H47" s="159" t="s">
        <v>111</v>
      </c>
      <c r="I47" s="185">
        <v>39.0</v>
      </c>
      <c r="J47" s="151">
        <f>IFNA(VLOOKUP(S47,'Imported Index'!E:F,2,0),1)</f>
        <v>1</v>
      </c>
      <c r="K47" s="151"/>
      <c r="L47" s="148"/>
      <c r="M47" s="147"/>
      <c r="N47" s="147"/>
      <c r="O47" s="148">
        <f>ifna(VLookup(H47, SwSh!A:B, 2, 0),"")</f>
        <v>12</v>
      </c>
      <c r="P47" s="152">
        <f t="shared" si="4"/>
        <v>39</v>
      </c>
      <c r="Q47" s="148" t="str">
        <f>ifna(VLookup(H47, PLA!A:C, 3, 0),"")</f>
        <v/>
      </c>
      <c r="R47" s="148">
        <f>ifna(VLookup(H47, Sv!A:B, 2, 0),"")</f>
        <v>60</v>
      </c>
      <c r="S47" s="147" t="str">
        <f t="shared" si="2"/>
        <v>jigglypuff</v>
      </c>
    </row>
    <row r="48" ht="31.5" customHeight="1">
      <c r="A48" s="85">
        <v>47.0</v>
      </c>
      <c r="B48" s="85">
        <v>1.0</v>
      </c>
      <c r="C48" s="85">
        <v>2.0</v>
      </c>
      <c r="D48" s="85">
        <f t="shared" si="5"/>
        <v>17</v>
      </c>
      <c r="E48" s="85">
        <v>3.0</v>
      </c>
      <c r="F48" s="85">
        <v>5.0</v>
      </c>
      <c r="G48" s="42" t="str">
        <f>ifna(VLookup(S48,Shiny!B:C, 2, 0),"")</f>
        <v/>
      </c>
      <c r="H48" s="154" t="s">
        <v>112</v>
      </c>
      <c r="I48" s="184">
        <v>40.0</v>
      </c>
      <c r="J48" s="156">
        <f>IFNA(VLOOKUP(S48,'Imported Index'!E:F,2,0),1)</f>
        <v>1</v>
      </c>
      <c r="K48" s="156"/>
      <c r="L48" s="157"/>
      <c r="M48" s="42"/>
      <c r="N48" s="42"/>
      <c r="O48" s="157">
        <f>ifna(VLookup(H48, SwSh!A:B, 2, 0),"")</f>
        <v>13</v>
      </c>
      <c r="P48" s="162">
        <f t="shared" si="4"/>
        <v>40</v>
      </c>
      <c r="Q48" s="157" t="str">
        <f>ifna(VLookup(H48, PLA!A:C, 3, 0),"")</f>
        <v/>
      </c>
      <c r="R48" s="157">
        <f>ifna(VLookup(H48, Sv!A:B, 2, 0),"")</f>
        <v>61</v>
      </c>
      <c r="S48" s="42" t="str">
        <f t="shared" si="2"/>
        <v>wigglytuff</v>
      </c>
    </row>
    <row r="49" ht="31.5" customHeight="1">
      <c r="A49" s="146">
        <v>48.0</v>
      </c>
      <c r="B49" s="146">
        <v>1.0</v>
      </c>
      <c r="C49" s="146">
        <v>2.0</v>
      </c>
      <c r="D49" s="146">
        <f t="shared" si="5"/>
        <v>18</v>
      </c>
      <c r="E49" s="146">
        <v>3.0</v>
      </c>
      <c r="F49" s="146">
        <v>6.0</v>
      </c>
      <c r="G49" s="147" t="str">
        <f>ifna(VLookup(S49,Shiny!B:C, 2, 0),"")</f>
        <v/>
      </c>
      <c r="H49" s="159" t="s">
        <v>113</v>
      </c>
      <c r="I49" s="185">
        <v>41.0</v>
      </c>
      <c r="J49" s="151">
        <f>IFNA(VLOOKUP(S49,'Imported Index'!E:F,2,0),1)</f>
        <v>1</v>
      </c>
      <c r="K49" s="148"/>
      <c r="L49" s="148"/>
      <c r="M49" s="147"/>
      <c r="N49" s="147"/>
      <c r="O49" s="148">
        <f>ifna(VLookup(H49, SwSh!A:B, 2, 0),"")</f>
        <v>144</v>
      </c>
      <c r="P49" s="152">
        <f t="shared" si="4"/>
        <v>41</v>
      </c>
      <c r="Q49" s="148">
        <f>ifna(VLookup(H49, PLA!A:C, 3, 0),"")</f>
        <v>34</v>
      </c>
      <c r="R49" s="148" t="str">
        <f>ifna(VLookup(H49, Sv!A:B, 2, 0),"")</f>
        <v/>
      </c>
      <c r="S49" s="147" t="str">
        <f t="shared" si="2"/>
        <v>zubat</v>
      </c>
    </row>
    <row r="50" ht="31.5" customHeight="1">
      <c r="A50" s="85">
        <v>49.0</v>
      </c>
      <c r="B50" s="85">
        <v>1.0</v>
      </c>
      <c r="C50" s="85">
        <v>2.0</v>
      </c>
      <c r="D50" s="85">
        <f t="shared" si="5"/>
        <v>19</v>
      </c>
      <c r="E50" s="85">
        <v>4.0</v>
      </c>
      <c r="F50" s="85">
        <v>1.0</v>
      </c>
      <c r="G50" s="42" t="str">
        <f>ifna(VLookup(S50,Shiny!B:C, 2, 0),"")</f>
        <v/>
      </c>
      <c r="H50" s="154" t="s">
        <v>114</v>
      </c>
      <c r="I50" s="184">
        <v>42.0</v>
      </c>
      <c r="J50" s="156">
        <f>IFNA(VLOOKUP(S50,'Imported Index'!E:F,2,0),1)</f>
        <v>1</v>
      </c>
      <c r="K50" s="157"/>
      <c r="L50" s="157"/>
      <c r="M50" s="42"/>
      <c r="N50" s="42"/>
      <c r="O50" s="157">
        <f>ifna(VLookup(H50, SwSh!A:B, 2, 0),"")</f>
        <v>145</v>
      </c>
      <c r="P50" s="162">
        <f t="shared" si="4"/>
        <v>42</v>
      </c>
      <c r="Q50" s="157">
        <f>ifna(VLookup(H50, PLA!A:C, 3, 0),"")</f>
        <v>35</v>
      </c>
      <c r="R50" s="157" t="str">
        <f>ifna(VLookup(H50, Sv!A:B, 2, 0),"")</f>
        <v/>
      </c>
      <c r="S50" s="42" t="str">
        <f t="shared" si="2"/>
        <v>golbat</v>
      </c>
    </row>
    <row r="51" ht="31.5" customHeight="1">
      <c r="A51" s="146">
        <v>50.0</v>
      </c>
      <c r="B51" s="146">
        <v>1.0</v>
      </c>
      <c r="C51" s="146">
        <v>2.0</v>
      </c>
      <c r="D51" s="146">
        <f t="shared" si="5"/>
        <v>20</v>
      </c>
      <c r="E51" s="146">
        <v>4.0</v>
      </c>
      <c r="F51" s="146">
        <v>2.0</v>
      </c>
      <c r="G51" s="147" t="str">
        <f>ifna(VLookup(S51,Shiny!B:C, 2, 0),"")</f>
        <v/>
      </c>
      <c r="H51" s="159" t="s">
        <v>115</v>
      </c>
      <c r="I51" s="185">
        <v>43.0</v>
      </c>
      <c r="J51" s="151">
        <f>IFNA(VLOOKUP(S51,'Imported Index'!E:F,2,0),1)</f>
        <v>1</v>
      </c>
      <c r="K51" s="148"/>
      <c r="L51" s="148"/>
      <c r="M51" s="147"/>
      <c r="N51" s="147"/>
      <c r="O51" s="148">
        <f>ifna(VLookup(H51, SwSh!A:B, 2, 0),"")</f>
        <v>55</v>
      </c>
      <c r="P51" s="152">
        <f t="shared" si="4"/>
        <v>43</v>
      </c>
      <c r="Q51" s="148" t="str">
        <f>ifna(VLookup(H51, PLA!A:C, 3, 0),"")</f>
        <v/>
      </c>
      <c r="R51" s="148" t="str">
        <f>ifna(VLookup(H51, Sv!A:B, 2, 0),"")</f>
        <v>I?</v>
      </c>
      <c r="S51" s="147" t="str">
        <f t="shared" si="2"/>
        <v>oddish</v>
      </c>
    </row>
    <row r="52" ht="31.5" customHeight="1">
      <c r="A52" s="85">
        <v>51.0</v>
      </c>
      <c r="B52" s="85">
        <v>1.0</v>
      </c>
      <c r="C52" s="85">
        <v>2.0</v>
      </c>
      <c r="D52" s="85">
        <f t="shared" si="5"/>
        <v>21</v>
      </c>
      <c r="E52" s="85">
        <v>4.0</v>
      </c>
      <c r="F52" s="85">
        <v>3.0</v>
      </c>
      <c r="G52" s="42" t="str">
        <f>ifna(VLookup(S52,Shiny!B:C, 2, 0),"")</f>
        <v/>
      </c>
      <c r="H52" s="154" t="s">
        <v>116</v>
      </c>
      <c r="I52" s="184">
        <v>44.0</v>
      </c>
      <c r="J52" s="156">
        <f>IFNA(VLOOKUP(S52,'Imported Index'!E:F,2,0),1)</f>
        <v>1</v>
      </c>
      <c r="K52" s="157"/>
      <c r="L52" s="157"/>
      <c r="M52" s="42"/>
      <c r="N52" s="42"/>
      <c r="O52" s="157">
        <f>ifna(VLookup(H52, SwSh!A:B, 2, 0),"")</f>
        <v>56</v>
      </c>
      <c r="P52" s="162">
        <f t="shared" si="4"/>
        <v>44</v>
      </c>
      <c r="Q52" s="157" t="str">
        <f>ifna(VLookup(H52, PLA!A:C, 3, 0),"")</f>
        <v/>
      </c>
      <c r="R52" s="157" t="str">
        <f>ifna(VLookup(H52, Sv!A:B, 2, 0),"")</f>
        <v>I?</v>
      </c>
      <c r="S52" s="42" t="str">
        <f t="shared" si="2"/>
        <v>gloom</v>
      </c>
    </row>
    <row r="53" ht="31.5" customHeight="1">
      <c r="A53" s="146">
        <v>52.0</v>
      </c>
      <c r="B53" s="146">
        <v>1.0</v>
      </c>
      <c r="C53" s="146">
        <v>2.0</v>
      </c>
      <c r="D53" s="146">
        <f t="shared" si="5"/>
        <v>22</v>
      </c>
      <c r="E53" s="146">
        <v>4.0</v>
      </c>
      <c r="F53" s="146">
        <v>4.0</v>
      </c>
      <c r="G53" s="147" t="str">
        <f>ifna(VLookup(S53,Shiny!B:C, 2, 0),"")</f>
        <v/>
      </c>
      <c r="H53" s="159" t="s">
        <v>117</v>
      </c>
      <c r="I53" s="185">
        <v>45.0</v>
      </c>
      <c r="J53" s="151">
        <f>IFNA(VLOOKUP(S53,'Imported Index'!E:F,2,0),1)</f>
        <v>1</v>
      </c>
      <c r="K53" s="148"/>
      <c r="L53" s="148"/>
      <c r="M53" s="147"/>
      <c r="N53" s="147"/>
      <c r="O53" s="148">
        <f>ifna(VLookup(H53, SwSh!A:B, 2, 0),"")</f>
        <v>57</v>
      </c>
      <c r="P53" s="152">
        <f t="shared" si="4"/>
        <v>45</v>
      </c>
      <c r="Q53" s="148" t="str">
        <f>ifna(VLookup(H53, PLA!A:C, 3, 0),"")</f>
        <v/>
      </c>
      <c r="R53" s="148" t="str">
        <f>ifna(VLookup(H53, Sv!A:B, 2, 0),"")</f>
        <v>I?</v>
      </c>
      <c r="S53" s="147" t="str">
        <f t="shared" si="2"/>
        <v>vileplume</v>
      </c>
    </row>
    <row r="54" ht="31.5" customHeight="1">
      <c r="A54" s="85">
        <v>53.0</v>
      </c>
      <c r="B54" s="85">
        <v>1.0</v>
      </c>
      <c r="C54" s="85">
        <v>2.0</v>
      </c>
      <c r="D54" s="85">
        <f t="shared" si="5"/>
        <v>23</v>
      </c>
      <c r="E54" s="85">
        <v>4.0</v>
      </c>
      <c r="F54" s="85">
        <v>5.0</v>
      </c>
      <c r="G54" s="42" t="str">
        <f>ifna(VLookup(S54,Shiny!B:C, 2, 0),"")</f>
        <v/>
      </c>
      <c r="H54" s="154" t="s">
        <v>118</v>
      </c>
      <c r="I54" s="184">
        <v>46.0</v>
      </c>
      <c r="J54" s="156">
        <f>IFNA(VLOOKUP(S54,'Imported Index'!E:F,2,0),1)</f>
        <v>1</v>
      </c>
      <c r="K54" s="157"/>
      <c r="L54" s="157"/>
      <c r="M54" s="42"/>
      <c r="N54" s="42"/>
      <c r="O54" s="157" t="str">
        <f>ifna(VLookup(H54, SwSh!A:B, 2, 0),"")</f>
        <v/>
      </c>
      <c r="P54" s="162">
        <f t="shared" si="4"/>
        <v>46</v>
      </c>
      <c r="Q54" s="157">
        <f>ifna(VLookup(H54, PLA!A:C, 3, 0),"")</f>
        <v>53</v>
      </c>
      <c r="R54" s="157" t="str">
        <f>ifna(VLookup(H54, Sv!A:B, 2, 0),"")</f>
        <v/>
      </c>
      <c r="S54" s="42" t="str">
        <f t="shared" si="2"/>
        <v>paras</v>
      </c>
    </row>
    <row r="55" ht="31.5" customHeight="1">
      <c r="A55" s="146">
        <v>54.0</v>
      </c>
      <c r="B55" s="146">
        <v>1.0</v>
      </c>
      <c r="C55" s="146">
        <v>2.0</v>
      </c>
      <c r="D55" s="146">
        <f t="shared" si="5"/>
        <v>24</v>
      </c>
      <c r="E55" s="146">
        <v>4.0</v>
      </c>
      <c r="F55" s="146">
        <v>6.0</v>
      </c>
      <c r="G55" s="147" t="str">
        <f>ifna(VLookup(S55,Shiny!B:C, 2, 0),"")</f>
        <v/>
      </c>
      <c r="H55" s="159" t="s">
        <v>119</v>
      </c>
      <c r="I55" s="185">
        <v>47.0</v>
      </c>
      <c r="J55" s="151">
        <f>IFNA(VLOOKUP(S55,'Imported Index'!E:F,2,0),1)</f>
        <v>1</v>
      </c>
      <c r="K55" s="148"/>
      <c r="L55" s="148"/>
      <c r="M55" s="147"/>
      <c r="N55" s="147"/>
      <c r="O55" s="148" t="str">
        <f>ifna(VLookup(H55, SwSh!A:B, 2, 0),"")</f>
        <v/>
      </c>
      <c r="P55" s="152">
        <f t="shared" si="4"/>
        <v>47</v>
      </c>
      <c r="Q55" s="148">
        <f>ifna(VLookup(H55, PLA!A:C, 3, 0),"")</f>
        <v>54</v>
      </c>
      <c r="R55" s="148" t="str">
        <f>ifna(VLookup(H55, Sv!A:B, 2, 0),"")</f>
        <v/>
      </c>
      <c r="S55" s="147" t="str">
        <f t="shared" si="2"/>
        <v>parasect</v>
      </c>
    </row>
    <row r="56" ht="31.5" customHeight="1">
      <c r="A56" s="85">
        <v>55.0</v>
      </c>
      <c r="B56" s="85">
        <v>1.0</v>
      </c>
      <c r="C56" s="85">
        <v>2.0</v>
      </c>
      <c r="D56" s="85">
        <f t="shared" si="5"/>
        <v>25</v>
      </c>
      <c r="E56" s="85">
        <v>5.0</v>
      </c>
      <c r="F56" s="85">
        <v>1.0</v>
      </c>
      <c r="G56" s="42" t="str">
        <f>ifna(VLookup(S56,Shiny!B:C, 2, 0),"")</f>
        <v/>
      </c>
      <c r="H56" s="154" t="s">
        <v>120</v>
      </c>
      <c r="I56" s="184">
        <v>48.0</v>
      </c>
      <c r="J56" s="156">
        <f>IFNA(VLOOKUP(S56,'Imported Index'!E:F,2,0),1)</f>
        <v>1</v>
      </c>
      <c r="K56" s="156"/>
      <c r="L56" s="157"/>
      <c r="M56" s="42"/>
      <c r="N56" s="42"/>
      <c r="O56" s="157" t="str">
        <f>ifna(VLookup(H56, SwSh!A:B, 2, 0),"")</f>
        <v/>
      </c>
      <c r="P56" s="162">
        <f t="shared" si="4"/>
        <v>48</v>
      </c>
      <c r="Q56" s="157" t="str">
        <f>ifna(VLookup(H56, PLA!A:C, 3, 0),"")</f>
        <v/>
      </c>
      <c r="R56" s="157">
        <f>ifna(VLookup(H56, Sv!A:B, 2, 0),"")</f>
        <v>256</v>
      </c>
      <c r="S56" s="42" t="str">
        <f t="shared" si="2"/>
        <v>venonat</v>
      </c>
    </row>
    <row r="57" ht="31.5" customHeight="1">
      <c r="A57" s="146">
        <v>56.0</v>
      </c>
      <c r="B57" s="146">
        <v>1.0</v>
      </c>
      <c r="C57" s="146">
        <v>2.0</v>
      </c>
      <c r="D57" s="146">
        <f t="shared" si="5"/>
        <v>26</v>
      </c>
      <c r="E57" s="146">
        <v>5.0</v>
      </c>
      <c r="F57" s="146">
        <v>2.0</v>
      </c>
      <c r="G57" s="147" t="str">
        <f>ifna(VLookup(S57,Shiny!B:C, 2, 0),"")</f>
        <v/>
      </c>
      <c r="H57" s="159" t="s">
        <v>121</v>
      </c>
      <c r="I57" s="185">
        <v>49.0</v>
      </c>
      <c r="J57" s="151">
        <f>IFNA(VLOOKUP(S57,'Imported Index'!E:F,2,0),1)</f>
        <v>1</v>
      </c>
      <c r="K57" s="151"/>
      <c r="L57" s="148"/>
      <c r="M57" s="147"/>
      <c r="N57" s="147"/>
      <c r="O57" s="148" t="str">
        <f>ifna(VLookup(H57, SwSh!A:B, 2, 0),"")</f>
        <v/>
      </c>
      <c r="P57" s="152">
        <f t="shared" si="4"/>
        <v>49</v>
      </c>
      <c r="Q57" s="148" t="str">
        <f>ifna(VLookup(H57, PLA!A:C, 3, 0),"")</f>
        <v/>
      </c>
      <c r="R57" s="148">
        <f>ifna(VLookup(H57, Sv!A:B, 2, 0),"")</f>
        <v>257</v>
      </c>
      <c r="S57" s="147" t="str">
        <f t="shared" si="2"/>
        <v>venomoth</v>
      </c>
    </row>
    <row r="58" ht="31.5" customHeight="1">
      <c r="A58" s="85">
        <v>57.0</v>
      </c>
      <c r="B58" s="85">
        <v>1.0</v>
      </c>
      <c r="C58" s="85">
        <v>2.0</v>
      </c>
      <c r="D58" s="85">
        <f t="shared" si="5"/>
        <v>27</v>
      </c>
      <c r="E58" s="85">
        <v>5.0</v>
      </c>
      <c r="F58" s="85">
        <v>3.0</v>
      </c>
      <c r="G58" s="42" t="str">
        <f>ifna(VLookup(S58,Shiny!B:C, 2, 0),"")</f>
        <v/>
      </c>
      <c r="H58" s="154" t="s">
        <v>122</v>
      </c>
      <c r="I58" s="184">
        <v>50.0</v>
      </c>
      <c r="J58" s="156">
        <f>IFNA(VLOOKUP(S58,'Imported Index'!E:F,2,0),1)</f>
        <v>1</v>
      </c>
      <c r="K58" s="156"/>
      <c r="L58" s="157" t="s">
        <v>90</v>
      </c>
      <c r="M58" s="42"/>
      <c r="N58" s="42"/>
      <c r="O58" s="157">
        <f>ifna(VLookup(H58, SwSh!A:B, 2, 0),"")</f>
        <v>164</v>
      </c>
      <c r="P58" s="162">
        <f t="shared" si="4"/>
        <v>50</v>
      </c>
      <c r="Q58" s="157" t="str">
        <f>ifna(VLookup(H58, PLA!A:C, 3, 0),"")</f>
        <v/>
      </c>
      <c r="R58" s="157">
        <f>ifna(VLookup(H58, Sv!A:B, 2, 0),"")</f>
        <v>148</v>
      </c>
      <c r="S58" s="42" t="str">
        <f t="shared" si="2"/>
        <v>diglett</v>
      </c>
    </row>
    <row r="59" ht="31.5" customHeight="1">
      <c r="A59" s="146">
        <v>58.0</v>
      </c>
      <c r="B59" s="146">
        <v>1.0</v>
      </c>
      <c r="C59" s="146">
        <v>2.0</v>
      </c>
      <c r="D59" s="146">
        <f t="shared" si="5"/>
        <v>28</v>
      </c>
      <c r="E59" s="146">
        <v>5.0</v>
      </c>
      <c r="F59" s="146">
        <v>4.0</v>
      </c>
      <c r="G59" s="147" t="str">
        <f>ifna(VLookup(S59,Shiny!B:C, 2, 0),"")</f>
        <v/>
      </c>
      <c r="H59" s="159" t="s">
        <v>122</v>
      </c>
      <c r="I59" s="185">
        <v>50.0</v>
      </c>
      <c r="J59" s="151">
        <f>IFNA(VLOOKUP(S59,'Imported Index'!E:F,2,0),1)</f>
        <v>1</v>
      </c>
      <c r="K59" s="151"/>
      <c r="L59" s="148" t="s">
        <v>91</v>
      </c>
      <c r="M59" s="146">
        <v>-1.0</v>
      </c>
      <c r="N59" s="147"/>
      <c r="O59" s="148">
        <f>ifna(VLookup(H59, SwSh!A:B, 2, 0),"")</f>
        <v>164</v>
      </c>
      <c r="P59" s="152"/>
      <c r="Q59" s="148"/>
      <c r="R59" s="148">
        <f>ifna(VLookup(H59, Sv!A:B, 2, 0),"")</f>
        <v>148</v>
      </c>
      <c r="S59" s="147" t="str">
        <f t="shared" si="2"/>
        <v>diglett-1</v>
      </c>
    </row>
    <row r="60" ht="31.5" customHeight="1">
      <c r="A60" s="85">
        <v>59.0</v>
      </c>
      <c r="B60" s="85">
        <v>1.0</v>
      </c>
      <c r="C60" s="85">
        <v>2.0</v>
      </c>
      <c r="D60" s="85">
        <f t="shared" si="5"/>
        <v>29</v>
      </c>
      <c r="E60" s="85">
        <v>5.0</v>
      </c>
      <c r="F60" s="85">
        <v>5.0</v>
      </c>
      <c r="G60" s="42" t="str">
        <f>ifna(VLookup(S60,Shiny!B:C, 2, 0),"")</f>
        <v/>
      </c>
      <c r="H60" s="154" t="s">
        <v>123</v>
      </c>
      <c r="I60" s="184">
        <v>51.0</v>
      </c>
      <c r="J60" s="156">
        <f>IFNA(VLOOKUP(S60,'Imported Index'!E:F,2,0),1)</f>
        <v>1</v>
      </c>
      <c r="K60" s="156"/>
      <c r="L60" s="157" t="s">
        <v>90</v>
      </c>
      <c r="M60" s="42"/>
      <c r="N60" s="42"/>
      <c r="O60" s="157">
        <f>ifna(VLookup(H60, SwSh!A:B, 2, 0),"")</f>
        <v>165</v>
      </c>
      <c r="P60" s="162">
        <f>ifna((I60),"")</f>
        <v>51</v>
      </c>
      <c r="Q60" s="157" t="str">
        <f>ifna(VLookup(H60, PLA!A:C, 3, 0),"")</f>
        <v/>
      </c>
      <c r="R60" s="157">
        <f>ifna(VLookup(H60, Sv!A:B, 2, 0),"")</f>
        <v>149</v>
      </c>
      <c r="S60" s="42" t="str">
        <f t="shared" si="2"/>
        <v>dugtrio</v>
      </c>
    </row>
    <row r="61" ht="31.5" customHeight="1">
      <c r="A61" s="146">
        <v>60.0</v>
      </c>
      <c r="B61" s="146">
        <v>1.0</v>
      </c>
      <c r="C61" s="146">
        <v>2.0</v>
      </c>
      <c r="D61" s="146">
        <f t="shared" si="5"/>
        <v>30</v>
      </c>
      <c r="E61" s="146">
        <v>5.0</v>
      </c>
      <c r="F61" s="146">
        <v>6.0</v>
      </c>
      <c r="G61" s="147" t="str">
        <f>ifna(VLookup(S61,Shiny!B:C, 2, 0),"")</f>
        <v/>
      </c>
      <c r="H61" s="159" t="s">
        <v>123</v>
      </c>
      <c r="I61" s="185">
        <v>51.0</v>
      </c>
      <c r="J61" s="151">
        <f>IFNA(VLOOKUP(S61,'Imported Index'!E:F,2,0),1)</f>
        <v>1</v>
      </c>
      <c r="K61" s="151"/>
      <c r="L61" s="148" t="s">
        <v>91</v>
      </c>
      <c r="M61" s="146">
        <v>-1.0</v>
      </c>
      <c r="N61" s="147"/>
      <c r="O61" s="148">
        <f>ifna(VLookup(H61, SwSh!A:B, 2, 0),"")</f>
        <v>165</v>
      </c>
      <c r="P61" s="152"/>
      <c r="Q61" s="148"/>
      <c r="R61" s="148">
        <f>ifna(VLookup(H61, Sv!A:B, 2, 0),"")</f>
        <v>149</v>
      </c>
      <c r="S61" s="147" t="str">
        <f t="shared" si="2"/>
        <v>dugtrio-1</v>
      </c>
    </row>
    <row r="62" ht="31.5" customHeight="1">
      <c r="A62" s="85">
        <v>61.0</v>
      </c>
      <c r="B62" s="85">
        <v>1.0</v>
      </c>
      <c r="C62" s="85">
        <v>3.0</v>
      </c>
      <c r="D62" s="85">
        <v>1.0</v>
      </c>
      <c r="E62" s="85">
        <v>1.0</v>
      </c>
      <c r="F62" s="85">
        <v>1.0</v>
      </c>
      <c r="G62" s="42" t="str">
        <f>ifna(VLookup(S62,Shiny!B:C, 2, 0),"")</f>
        <v/>
      </c>
      <c r="H62" s="154" t="s">
        <v>124</v>
      </c>
      <c r="I62" s="184">
        <v>52.0</v>
      </c>
      <c r="J62" s="156">
        <f>IFNA(VLOOKUP(S62,'Imported Index'!E:F,2,0),1)</f>
        <v>1</v>
      </c>
      <c r="K62" s="156"/>
      <c r="L62" s="157" t="s">
        <v>90</v>
      </c>
      <c r="M62" s="42"/>
      <c r="N62" s="42"/>
      <c r="O62" s="157">
        <f>ifna(VLookup(H62, SwSh!A:B, 2, 0),"")</f>
        <v>182</v>
      </c>
      <c r="P62" s="162">
        <f>ifna((I62),"")</f>
        <v>52</v>
      </c>
      <c r="Q62" s="157" t="str">
        <f>ifna(VLookup(H62, PLA!A:C, 3, 0),"")</f>
        <v/>
      </c>
      <c r="R62" s="157">
        <f>ifna(VLookup(H62, Sv!A:B, 2, 0),"")</f>
        <v>141</v>
      </c>
      <c r="S62" s="42" t="str">
        <f t="shared" si="2"/>
        <v>meowth</v>
      </c>
    </row>
    <row r="63" ht="31.5" customHeight="1">
      <c r="A63" s="146">
        <v>62.0</v>
      </c>
      <c r="B63" s="146">
        <v>1.0</v>
      </c>
      <c r="C63" s="146">
        <v>3.0</v>
      </c>
      <c r="D63" s="146">
        <f t="shared" ref="D63:D91" si="6">D62+1</f>
        <v>2</v>
      </c>
      <c r="E63" s="146">
        <v>1.0</v>
      </c>
      <c r="F63" s="146">
        <v>2.0</v>
      </c>
      <c r="G63" s="147" t="str">
        <f>ifna(VLookup(S63,Shiny!B:C, 2, 0),"")</f>
        <v/>
      </c>
      <c r="H63" s="159" t="s">
        <v>124</v>
      </c>
      <c r="I63" s="185">
        <v>52.0</v>
      </c>
      <c r="J63" s="151">
        <f>IFNA(VLOOKUP(S63,'Imported Index'!E:F,2,0),1)</f>
        <v>1</v>
      </c>
      <c r="K63" s="151"/>
      <c r="L63" s="148" t="s">
        <v>91</v>
      </c>
      <c r="M63" s="146">
        <v>-1.0</v>
      </c>
      <c r="N63" s="147"/>
      <c r="O63" s="148"/>
      <c r="P63" s="152"/>
      <c r="Q63" s="148"/>
      <c r="R63" s="148">
        <f>ifna(VLookup(H63, Sv!A:B, 2, 0),"")</f>
        <v>141</v>
      </c>
      <c r="S63" s="147" t="str">
        <f t="shared" si="2"/>
        <v>meowth-1</v>
      </c>
    </row>
    <row r="64" ht="31.5" customHeight="1">
      <c r="A64" s="85">
        <v>63.0</v>
      </c>
      <c r="B64" s="85">
        <v>1.0</v>
      </c>
      <c r="C64" s="85">
        <v>3.0</v>
      </c>
      <c r="D64" s="85">
        <f t="shared" si="6"/>
        <v>3</v>
      </c>
      <c r="E64" s="85">
        <v>1.0</v>
      </c>
      <c r="F64" s="85">
        <v>3.0</v>
      </c>
      <c r="G64" s="42" t="str">
        <f>ifna(VLookup(S64,Shiny!B:C, 2, 0),"")</f>
        <v/>
      </c>
      <c r="H64" s="154" t="s">
        <v>124</v>
      </c>
      <c r="I64" s="184">
        <v>52.0</v>
      </c>
      <c r="J64" s="156">
        <f>IFNA(VLOOKUP(S64,'Imported Index'!E:F,2,0),1)</f>
        <v>1</v>
      </c>
      <c r="K64" s="156"/>
      <c r="L64" s="157" t="s">
        <v>125</v>
      </c>
      <c r="M64" s="85">
        <v>-2.0</v>
      </c>
      <c r="N64" s="42"/>
      <c r="O64" s="157">
        <f>ifna(VLookup(H64, SwSh!A:B, 2, 0),"")</f>
        <v>182</v>
      </c>
      <c r="P64" s="162">
        <f t="shared" ref="P64:P65" si="7">ifna((I64),"")</f>
        <v>52</v>
      </c>
      <c r="Q64" s="157" t="str">
        <f>ifna(VLookup(H64, PLA!A:C, 3, 0),"")</f>
        <v/>
      </c>
      <c r="R64" s="157">
        <f>ifna(VLookup(H64, Sv!A:B, 2, 0),"")</f>
        <v>141</v>
      </c>
      <c r="S64" s="42" t="str">
        <f t="shared" si="2"/>
        <v>meowth-2</v>
      </c>
    </row>
    <row r="65" ht="31.5" customHeight="1">
      <c r="A65" s="146">
        <v>64.0</v>
      </c>
      <c r="B65" s="146">
        <v>1.0</v>
      </c>
      <c r="C65" s="146">
        <v>3.0</v>
      </c>
      <c r="D65" s="146">
        <f t="shared" si="6"/>
        <v>4</v>
      </c>
      <c r="E65" s="146">
        <v>1.0</v>
      </c>
      <c r="F65" s="146">
        <v>4.0</v>
      </c>
      <c r="G65" s="147" t="str">
        <f>ifna(VLookup(S65,Shiny!B:C, 2, 0),"")</f>
        <v/>
      </c>
      <c r="H65" s="159" t="s">
        <v>126</v>
      </c>
      <c r="I65" s="185">
        <v>53.0</v>
      </c>
      <c r="J65" s="151">
        <f>IFNA(VLOOKUP(S65,'Imported Index'!E:F,2,0),1)</f>
        <v>1</v>
      </c>
      <c r="K65" s="151"/>
      <c r="L65" s="148" t="s">
        <v>90</v>
      </c>
      <c r="M65" s="147"/>
      <c r="N65" s="147"/>
      <c r="O65" s="148">
        <f>ifna(VLookup(H65, SwSh!A:B, 2, 0),"")</f>
        <v>184</v>
      </c>
      <c r="P65" s="152">
        <f t="shared" si="7"/>
        <v>53</v>
      </c>
      <c r="Q65" s="148" t="str">
        <f>ifna(VLookup(H65, PLA!A:C, 3, 0),"")</f>
        <v/>
      </c>
      <c r="R65" s="148">
        <f>ifna(VLookup(H65, Sv!A:B, 2, 0),"")</f>
        <v>142</v>
      </c>
      <c r="S65" s="147" t="str">
        <f t="shared" si="2"/>
        <v>persian</v>
      </c>
    </row>
    <row r="66" ht="31.5" customHeight="1">
      <c r="A66" s="85">
        <v>65.0</v>
      </c>
      <c r="B66" s="85">
        <v>1.0</v>
      </c>
      <c r="C66" s="85">
        <v>3.0</v>
      </c>
      <c r="D66" s="85">
        <f t="shared" si="6"/>
        <v>5</v>
      </c>
      <c r="E66" s="85">
        <v>1.0</v>
      </c>
      <c r="F66" s="85">
        <v>5.0</v>
      </c>
      <c r="G66" s="42" t="str">
        <f>ifna(VLookup(S66,Shiny!B:C, 2, 0),"")</f>
        <v/>
      </c>
      <c r="H66" s="154" t="s">
        <v>126</v>
      </c>
      <c r="I66" s="184">
        <v>53.0</v>
      </c>
      <c r="J66" s="156">
        <f>IFNA(VLOOKUP(S66,'Imported Index'!E:F,2,0),1)</f>
        <v>1</v>
      </c>
      <c r="K66" s="156"/>
      <c r="L66" s="157" t="s">
        <v>91</v>
      </c>
      <c r="M66" s="85">
        <v>-1.0</v>
      </c>
      <c r="N66" s="42"/>
      <c r="O66" s="157"/>
      <c r="P66" s="162"/>
      <c r="Q66" s="157"/>
      <c r="R66" s="157">
        <f>ifna(VLookup(H66, Sv!A:B, 2, 0),"")</f>
        <v>142</v>
      </c>
      <c r="S66" s="42" t="str">
        <f t="shared" si="2"/>
        <v>persian-1</v>
      </c>
    </row>
    <row r="67" ht="31.5" customHeight="1">
      <c r="A67" s="146">
        <v>66.0</v>
      </c>
      <c r="B67" s="146">
        <v>1.0</v>
      </c>
      <c r="C67" s="146">
        <v>3.0</v>
      </c>
      <c r="D67" s="146">
        <f t="shared" si="6"/>
        <v>6</v>
      </c>
      <c r="E67" s="146">
        <v>1.0</v>
      </c>
      <c r="F67" s="146">
        <v>6.0</v>
      </c>
      <c r="G67" s="147" t="str">
        <f>ifna(VLookup(S67,Shiny!B:C, 2, 0),"")</f>
        <v/>
      </c>
      <c r="H67" s="159" t="s">
        <v>127</v>
      </c>
      <c r="I67" s="185">
        <v>54.0</v>
      </c>
      <c r="J67" s="151">
        <f>IFNA(VLOOKUP(S67,'Imported Index'!E:F,2,0),1)</f>
        <v>1</v>
      </c>
      <c r="K67" s="151"/>
      <c r="L67" s="148"/>
      <c r="M67" s="147"/>
      <c r="N67" s="147"/>
      <c r="O67" s="148">
        <f>ifna(VLookup(H67, SwSh!A:B, 2, 0),"")</f>
        <v>146</v>
      </c>
      <c r="P67" s="152">
        <f t="shared" ref="P67:P71" si="8">ifna((I67),"")</f>
        <v>54</v>
      </c>
      <c r="Q67" s="148">
        <f>ifna(VLookup(H67, PLA!A:C, 3, 0),"")</f>
        <v>68</v>
      </c>
      <c r="R67" s="148">
        <f>ifna(VLookup(H67, Sv!A:B, 2, 0),"")</f>
        <v>55</v>
      </c>
      <c r="S67" s="147" t="str">
        <f t="shared" si="2"/>
        <v>psyduck</v>
      </c>
    </row>
    <row r="68" ht="31.5" customHeight="1">
      <c r="A68" s="85">
        <v>67.0</v>
      </c>
      <c r="B68" s="85">
        <v>1.0</v>
      </c>
      <c r="C68" s="85">
        <v>3.0</v>
      </c>
      <c r="D68" s="85">
        <f t="shared" si="6"/>
        <v>7</v>
      </c>
      <c r="E68" s="85">
        <v>2.0</v>
      </c>
      <c r="F68" s="85">
        <v>1.0</v>
      </c>
      <c r="G68" s="42" t="str">
        <f>ifna(VLookup(S68,Shiny!B:C, 2, 0),"")</f>
        <v/>
      </c>
      <c r="H68" s="154" t="s">
        <v>128</v>
      </c>
      <c r="I68" s="184">
        <v>55.0</v>
      </c>
      <c r="J68" s="156">
        <f>IFNA(VLOOKUP(S68,'Imported Index'!E:F,2,0),1)</f>
        <v>1</v>
      </c>
      <c r="K68" s="156"/>
      <c r="L68" s="157"/>
      <c r="M68" s="42"/>
      <c r="N68" s="42"/>
      <c r="O68" s="157">
        <f>ifna(VLookup(H68, SwSh!A:B, 2, 0),"")</f>
        <v>147</v>
      </c>
      <c r="P68" s="162">
        <f t="shared" si="8"/>
        <v>55</v>
      </c>
      <c r="Q68" s="157">
        <f>ifna(VLookup(H68, PLA!A:C, 3, 0),"")</f>
        <v>69</v>
      </c>
      <c r="R68" s="157">
        <f>ifna(VLookup(H68, Sv!A:B, 2, 0),"")</f>
        <v>56</v>
      </c>
      <c r="S68" s="42" t="str">
        <f t="shared" si="2"/>
        <v>golduck</v>
      </c>
    </row>
    <row r="69" ht="31.5" customHeight="1">
      <c r="A69" s="146">
        <v>68.0</v>
      </c>
      <c r="B69" s="146">
        <v>1.0</v>
      </c>
      <c r="C69" s="146">
        <v>3.0</v>
      </c>
      <c r="D69" s="146">
        <f t="shared" si="6"/>
        <v>8</v>
      </c>
      <c r="E69" s="146">
        <v>2.0</v>
      </c>
      <c r="F69" s="146">
        <v>2.0</v>
      </c>
      <c r="G69" s="147" t="str">
        <f>ifna(VLookup(S69,Shiny!B:C, 2, 0),"")</f>
        <v/>
      </c>
      <c r="H69" s="159" t="s">
        <v>129</v>
      </c>
      <c r="I69" s="185">
        <v>56.0</v>
      </c>
      <c r="J69" s="151">
        <f>IFNA(VLOOKUP(S69,'Imported Index'!E:F,2,0),1)</f>
        <v>1</v>
      </c>
      <c r="K69" s="151"/>
      <c r="L69" s="148"/>
      <c r="M69" s="147"/>
      <c r="N69" s="147"/>
      <c r="O69" s="148" t="str">
        <f>ifna(VLookup(H69, SwSh!A:B, 2, 0),"")</f>
        <v/>
      </c>
      <c r="P69" s="152">
        <f t="shared" si="8"/>
        <v>56</v>
      </c>
      <c r="Q69" s="148" t="str">
        <f>ifna(VLookup(H69, PLA!A:C, 3, 0),"")</f>
        <v/>
      </c>
      <c r="R69" s="148">
        <f>ifna(VLookup(H69, Sv!A:B, 2, 0),"")</f>
        <v>158</v>
      </c>
      <c r="S69" s="147" t="str">
        <f t="shared" si="2"/>
        <v>mankey</v>
      </c>
    </row>
    <row r="70" ht="31.5" customHeight="1">
      <c r="A70" s="85">
        <v>69.0</v>
      </c>
      <c r="B70" s="85">
        <v>1.0</v>
      </c>
      <c r="C70" s="85">
        <v>3.0</v>
      </c>
      <c r="D70" s="85">
        <f t="shared" si="6"/>
        <v>9</v>
      </c>
      <c r="E70" s="85">
        <v>2.0</v>
      </c>
      <c r="F70" s="85">
        <v>3.0</v>
      </c>
      <c r="G70" s="42" t="str">
        <f>ifna(VLookup(S70,Shiny!B:C, 2, 0),"")</f>
        <v/>
      </c>
      <c r="H70" s="154" t="s">
        <v>130</v>
      </c>
      <c r="I70" s="184">
        <v>57.0</v>
      </c>
      <c r="J70" s="156">
        <f>IFNA(VLOOKUP(S70,'Imported Index'!E:F,2,0),1)</f>
        <v>1</v>
      </c>
      <c r="K70" s="156"/>
      <c r="L70" s="157"/>
      <c r="M70" s="42"/>
      <c r="N70" s="42"/>
      <c r="O70" s="157" t="str">
        <f>ifna(VLookup(H70, SwSh!A:B, 2, 0),"")</f>
        <v/>
      </c>
      <c r="P70" s="162">
        <f t="shared" si="8"/>
        <v>57</v>
      </c>
      <c r="Q70" s="157" t="str">
        <f>ifna(VLookup(H70, PLA!A:C, 3, 0),"")</f>
        <v/>
      </c>
      <c r="R70" s="157">
        <f>ifna(VLookup(H70, Sv!A:B, 2, 0),"")</f>
        <v>159</v>
      </c>
      <c r="S70" s="42" t="str">
        <f t="shared" si="2"/>
        <v>primeape</v>
      </c>
    </row>
    <row r="71" ht="31.5" customHeight="1">
      <c r="A71" s="146">
        <v>70.0</v>
      </c>
      <c r="B71" s="146">
        <v>1.0</v>
      </c>
      <c r="C71" s="146">
        <v>3.0</v>
      </c>
      <c r="D71" s="146">
        <f t="shared" si="6"/>
        <v>10</v>
      </c>
      <c r="E71" s="146">
        <v>2.0</v>
      </c>
      <c r="F71" s="146">
        <v>4.0</v>
      </c>
      <c r="G71" s="147" t="str">
        <f>ifna(VLookup(S71,Shiny!B:C, 2, 0),"")</f>
        <v/>
      </c>
      <c r="H71" s="159" t="s">
        <v>131</v>
      </c>
      <c r="I71" s="185">
        <v>58.0</v>
      </c>
      <c r="J71" s="151">
        <f>IFNA(VLOOKUP(S71,'Imported Index'!E:F,2,0),1)</f>
        <v>1</v>
      </c>
      <c r="K71" s="151"/>
      <c r="L71" s="148" t="s">
        <v>90</v>
      </c>
      <c r="M71" s="147"/>
      <c r="N71" s="147"/>
      <c r="O71" s="148">
        <f>ifna(VLookup(H71, SwSh!A:B, 2, 0),"")</f>
        <v>70</v>
      </c>
      <c r="P71" s="152">
        <f t="shared" si="8"/>
        <v>58</v>
      </c>
      <c r="Q71" s="148">
        <f>ifna(VLookup(H71, PLA!A:C, 3, 0),"")</f>
        <v>150</v>
      </c>
      <c r="R71" s="148">
        <f>ifna(VLookup(H71, Sv!A:B, 2, 0),"")</f>
        <v>213</v>
      </c>
      <c r="S71" s="147" t="str">
        <f t="shared" si="2"/>
        <v>growlithe</v>
      </c>
    </row>
    <row r="72" ht="31.5" customHeight="1">
      <c r="A72" s="85">
        <v>71.0</v>
      </c>
      <c r="B72" s="85">
        <v>1.0</v>
      </c>
      <c r="C72" s="85">
        <v>3.0</v>
      </c>
      <c r="D72" s="85">
        <f t="shared" si="6"/>
        <v>11</v>
      </c>
      <c r="E72" s="85">
        <v>2.0</v>
      </c>
      <c r="F72" s="85">
        <v>5.0</v>
      </c>
      <c r="G72" s="42" t="str">
        <f>ifna(VLookup(S72,Shiny!B:C, 2, 0),"")</f>
        <v/>
      </c>
      <c r="H72" s="154" t="s">
        <v>131</v>
      </c>
      <c r="I72" s="184">
        <v>58.0</v>
      </c>
      <c r="J72" s="156">
        <f>IFNA(VLOOKUP(S72,'Imported Index'!E:F,2,0),1)</f>
        <v>1</v>
      </c>
      <c r="K72" s="156"/>
      <c r="L72" s="157" t="s">
        <v>132</v>
      </c>
      <c r="M72" s="85">
        <v>-1.0</v>
      </c>
      <c r="N72" s="42"/>
      <c r="O72" s="157"/>
      <c r="P72" s="162"/>
      <c r="Q72" s="157">
        <f>ifna(VLookup(H72, PLA!A:C, 3, 0),"")</f>
        <v>150</v>
      </c>
      <c r="R72" s="157">
        <f>ifna(VLookup(H72, Sv!A:B, 2, 0),"")</f>
        <v>213</v>
      </c>
      <c r="S72" s="42" t="str">
        <f t="shared" si="2"/>
        <v>growlithe-1</v>
      </c>
    </row>
    <row r="73" ht="31.5" customHeight="1">
      <c r="A73" s="146">
        <v>72.0</v>
      </c>
      <c r="B73" s="146">
        <v>1.0</v>
      </c>
      <c r="C73" s="146">
        <v>3.0</v>
      </c>
      <c r="D73" s="146">
        <f t="shared" si="6"/>
        <v>12</v>
      </c>
      <c r="E73" s="146">
        <v>2.0</v>
      </c>
      <c r="F73" s="146">
        <v>6.0</v>
      </c>
      <c r="G73" s="147" t="str">
        <f>ifna(VLookup(S73,Shiny!B:C, 2, 0),"")</f>
        <v/>
      </c>
      <c r="H73" s="159" t="s">
        <v>133</v>
      </c>
      <c r="I73" s="185">
        <v>59.0</v>
      </c>
      <c r="J73" s="151">
        <f>IFNA(VLOOKUP(S73,'Imported Index'!E:F,2,0),1)</f>
        <v>1</v>
      </c>
      <c r="K73" s="151"/>
      <c r="L73" s="148" t="s">
        <v>90</v>
      </c>
      <c r="M73" s="147"/>
      <c r="N73" s="147"/>
      <c r="O73" s="148">
        <f>ifna(VLookup(H73, SwSh!A:B, 2, 0),"")</f>
        <v>71</v>
      </c>
      <c r="P73" s="152">
        <f>ifna((I73),"")</f>
        <v>59</v>
      </c>
      <c r="Q73" s="148">
        <f>ifna(VLookup(H73, PLA!A:C, 3, 0),"")</f>
        <v>151</v>
      </c>
      <c r="R73" s="148">
        <f>ifna(VLookup(H73, Sv!A:B, 2, 0),"")</f>
        <v>214</v>
      </c>
      <c r="S73" s="147" t="str">
        <f t="shared" si="2"/>
        <v>arcanine</v>
      </c>
    </row>
    <row r="74" ht="31.5" customHeight="1">
      <c r="A74" s="85">
        <v>73.0</v>
      </c>
      <c r="B74" s="85">
        <v>1.0</v>
      </c>
      <c r="C74" s="85">
        <v>3.0</v>
      </c>
      <c r="D74" s="85">
        <f t="shared" si="6"/>
        <v>13</v>
      </c>
      <c r="E74" s="85">
        <v>3.0</v>
      </c>
      <c r="F74" s="85">
        <v>1.0</v>
      </c>
      <c r="G74" s="42" t="str">
        <f>ifna(VLookup(S74,Shiny!B:C, 2, 0),"")</f>
        <v/>
      </c>
      <c r="H74" s="154" t="s">
        <v>133</v>
      </c>
      <c r="I74" s="184">
        <v>59.0</v>
      </c>
      <c r="J74" s="156">
        <f>IFNA(VLOOKUP(S74,'Imported Index'!E:F,2,0),1)</f>
        <v>1</v>
      </c>
      <c r="K74" s="156"/>
      <c r="L74" s="157" t="s">
        <v>132</v>
      </c>
      <c r="M74" s="85">
        <v>-1.0</v>
      </c>
      <c r="N74" s="42"/>
      <c r="O74" s="157"/>
      <c r="P74" s="162"/>
      <c r="Q74" s="157">
        <f>ifna(VLookup(H74, PLA!A:C, 3, 0),"")</f>
        <v>151</v>
      </c>
      <c r="R74" s="157">
        <f>ifna(VLookup(H74, Sv!A:B, 2, 0),"")</f>
        <v>214</v>
      </c>
      <c r="S74" s="42" t="str">
        <f t="shared" si="2"/>
        <v>arcanine-1</v>
      </c>
    </row>
    <row r="75" ht="31.5" customHeight="1">
      <c r="A75" s="146">
        <v>74.0</v>
      </c>
      <c r="B75" s="146">
        <v>1.0</v>
      </c>
      <c r="C75" s="146">
        <v>3.0</v>
      </c>
      <c r="D75" s="146">
        <f t="shared" si="6"/>
        <v>14</v>
      </c>
      <c r="E75" s="146">
        <v>3.0</v>
      </c>
      <c r="F75" s="146">
        <v>2.0</v>
      </c>
      <c r="G75" s="147" t="str">
        <f>ifna(VLookup(S75,Shiny!B:C, 2, 0),"")</f>
        <v/>
      </c>
      <c r="H75" s="159" t="s">
        <v>134</v>
      </c>
      <c r="I75" s="185">
        <v>60.0</v>
      </c>
      <c r="J75" s="151">
        <f>IFNA(VLOOKUP(S75,'Imported Index'!E:F,2,0),1)</f>
        <v>1</v>
      </c>
      <c r="K75" s="148"/>
      <c r="L75" s="148"/>
      <c r="M75" s="147"/>
      <c r="N75" s="147"/>
      <c r="O75" s="148">
        <f>ifna(VLookup(H75, SwSh!A:B, 2, 0),"")</f>
        <v>142</v>
      </c>
      <c r="P75" s="152">
        <f t="shared" ref="P75:P99" si="9">ifna((I75),"")</f>
        <v>60</v>
      </c>
      <c r="Q75" s="148" t="str">
        <f>ifna(VLookup(H75, PLA!A:C, 3, 0),"")</f>
        <v/>
      </c>
      <c r="R75" s="148" t="str">
        <f>ifna(VLookup(H75, Sv!A:B, 2, 0),"")</f>
        <v>K039</v>
      </c>
      <c r="S75" s="147" t="str">
        <f t="shared" si="2"/>
        <v>poliwag</v>
      </c>
    </row>
    <row r="76" ht="31.5" customHeight="1">
      <c r="A76" s="85">
        <v>75.0</v>
      </c>
      <c r="B76" s="85">
        <v>1.0</v>
      </c>
      <c r="C76" s="85">
        <v>3.0</v>
      </c>
      <c r="D76" s="85">
        <f t="shared" si="6"/>
        <v>15</v>
      </c>
      <c r="E76" s="85">
        <v>3.0</v>
      </c>
      <c r="F76" s="85">
        <v>3.0</v>
      </c>
      <c r="G76" s="42" t="str">
        <f>ifna(VLookup(S76,Shiny!B:C, 2, 0),"")</f>
        <v/>
      </c>
      <c r="H76" s="154" t="s">
        <v>135</v>
      </c>
      <c r="I76" s="184">
        <v>61.0</v>
      </c>
      <c r="J76" s="156">
        <f>IFNA(VLOOKUP(S76,'Imported Index'!E:F,2,0),1)</f>
        <v>1</v>
      </c>
      <c r="K76" s="157"/>
      <c r="L76" s="157"/>
      <c r="M76" s="42"/>
      <c r="N76" s="42"/>
      <c r="O76" s="157">
        <f>ifna(VLookup(H76, SwSh!A:B, 2, 0),"")</f>
        <v>143</v>
      </c>
      <c r="P76" s="162">
        <f t="shared" si="9"/>
        <v>61</v>
      </c>
      <c r="Q76" s="157" t="str">
        <f>ifna(VLookup(H76, PLA!A:C, 3, 0),"")</f>
        <v/>
      </c>
      <c r="R76" s="157" t="str">
        <f>ifna(VLookup(H76, Sv!A:B, 2, 0),"")</f>
        <v>K040</v>
      </c>
      <c r="S76" s="42" t="str">
        <f t="shared" si="2"/>
        <v>poliwhirl</v>
      </c>
    </row>
    <row r="77" ht="31.5" customHeight="1">
      <c r="A77" s="146">
        <v>76.0</v>
      </c>
      <c r="B77" s="146">
        <v>1.0</v>
      </c>
      <c r="C77" s="146">
        <v>3.0</v>
      </c>
      <c r="D77" s="146">
        <f t="shared" si="6"/>
        <v>16</v>
      </c>
      <c r="E77" s="146">
        <v>3.0</v>
      </c>
      <c r="F77" s="146">
        <v>4.0</v>
      </c>
      <c r="G77" s="147" t="str">
        <f>ifna(VLookup(S77,Shiny!B:C, 2, 0),"")</f>
        <v/>
      </c>
      <c r="H77" s="159" t="s">
        <v>136</v>
      </c>
      <c r="I77" s="185">
        <v>62.0</v>
      </c>
      <c r="J77" s="151">
        <f>IFNA(VLOOKUP(S77,'Imported Index'!E:F,2,0),1)</f>
        <v>1</v>
      </c>
      <c r="K77" s="148"/>
      <c r="L77" s="148"/>
      <c r="M77" s="147"/>
      <c r="N77" s="147"/>
      <c r="O77" s="148">
        <f>ifna(VLookup(H77, SwSh!A:B, 2, 0),"")</f>
        <v>144</v>
      </c>
      <c r="P77" s="152">
        <f t="shared" si="9"/>
        <v>62</v>
      </c>
      <c r="Q77" s="148" t="str">
        <f>ifna(VLookup(H77, PLA!A:C, 3, 0),"")</f>
        <v/>
      </c>
      <c r="R77" s="148" t="str">
        <f>ifna(VLookup(H77, Sv!A:B, 2, 0),"")</f>
        <v>K041</v>
      </c>
      <c r="S77" s="147" t="str">
        <f t="shared" si="2"/>
        <v>poliwrath</v>
      </c>
    </row>
    <row r="78" ht="31.5" customHeight="1">
      <c r="A78" s="85">
        <v>77.0</v>
      </c>
      <c r="B78" s="85">
        <v>1.0</v>
      </c>
      <c r="C78" s="85">
        <v>3.0</v>
      </c>
      <c r="D78" s="85">
        <f t="shared" si="6"/>
        <v>17</v>
      </c>
      <c r="E78" s="85">
        <v>3.0</v>
      </c>
      <c r="F78" s="85">
        <v>5.0</v>
      </c>
      <c r="G78" s="42" t="str">
        <f>ifna(VLookup(S78,Shiny!B:C, 2, 0),"")</f>
        <v/>
      </c>
      <c r="H78" s="154" t="s">
        <v>137</v>
      </c>
      <c r="I78" s="184">
        <v>63.0</v>
      </c>
      <c r="J78" s="156">
        <f>IFNA(VLOOKUP(S78,'Imported Index'!E:F,2,0),1)</f>
        <v>1</v>
      </c>
      <c r="K78" s="157"/>
      <c r="L78" s="157"/>
      <c r="M78" s="42"/>
      <c r="N78" s="42"/>
      <c r="O78" s="157">
        <f>ifna(VLookup(H78, SwSh!A:B, 2, 0),"")</f>
        <v>31</v>
      </c>
      <c r="P78" s="162">
        <f t="shared" si="9"/>
        <v>63</v>
      </c>
      <c r="Q78" s="157">
        <f>ifna(VLookup(H78, PLA!A:C, 3, 0),"")</f>
        <v>58</v>
      </c>
      <c r="R78" s="157" t="str">
        <f>ifna(VLookup(H78, Sv!A:B, 2, 0),"")</f>
        <v/>
      </c>
      <c r="S78" s="42" t="str">
        <f t="shared" si="2"/>
        <v>abra</v>
      </c>
    </row>
    <row r="79" ht="31.5" customHeight="1">
      <c r="A79" s="146">
        <v>78.0</v>
      </c>
      <c r="B79" s="146">
        <v>1.0</v>
      </c>
      <c r="C79" s="146">
        <v>3.0</v>
      </c>
      <c r="D79" s="146">
        <f t="shared" si="6"/>
        <v>18</v>
      </c>
      <c r="E79" s="146">
        <v>3.0</v>
      </c>
      <c r="F79" s="146">
        <v>6.0</v>
      </c>
      <c r="G79" s="147" t="str">
        <f>ifna(VLookup(S79,Shiny!B:C, 2, 0),"")</f>
        <v/>
      </c>
      <c r="H79" s="159" t="s">
        <v>138</v>
      </c>
      <c r="I79" s="185">
        <v>64.0</v>
      </c>
      <c r="J79" s="151">
        <f>IFNA(VLOOKUP(S79,'Imported Index'!E:F,2,0),1)</f>
        <v>1</v>
      </c>
      <c r="K79" s="148"/>
      <c r="L79" s="148"/>
      <c r="M79" s="147"/>
      <c r="N79" s="147"/>
      <c r="O79" s="148">
        <f>ifna(VLookup(H79, SwSh!A:B, 2, 0),"")</f>
        <v>32</v>
      </c>
      <c r="P79" s="152">
        <f t="shared" si="9"/>
        <v>64</v>
      </c>
      <c r="Q79" s="148">
        <f>ifna(VLookup(H79, PLA!A:C, 3, 0),"")</f>
        <v>59</v>
      </c>
      <c r="R79" s="148" t="str">
        <f>ifna(VLookup(H79, Sv!A:B, 2, 0),"")</f>
        <v/>
      </c>
      <c r="S79" s="147" t="str">
        <f t="shared" si="2"/>
        <v>kadabra</v>
      </c>
    </row>
    <row r="80" ht="31.5" customHeight="1">
      <c r="A80" s="85">
        <v>79.0</v>
      </c>
      <c r="B80" s="85">
        <v>1.0</v>
      </c>
      <c r="C80" s="85">
        <v>3.0</v>
      </c>
      <c r="D80" s="85">
        <f t="shared" si="6"/>
        <v>19</v>
      </c>
      <c r="E80" s="85">
        <v>4.0</v>
      </c>
      <c r="F80" s="85">
        <v>1.0</v>
      </c>
      <c r="G80" s="42" t="str">
        <f>ifna(VLookup(S80,Shiny!B:C, 2, 0),"")</f>
        <v/>
      </c>
      <c r="H80" s="154" t="s">
        <v>139</v>
      </c>
      <c r="I80" s="184">
        <v>65.0</v>
      </c>
      <c r="J80" s="156">
        <f>IFNA(VLOOKUP(S80,'Imported Index'!E:F,2,0),1)</f>
        <v>1</v>
      </c>
      <c r="K80" s="157"/>
      <c r="L80" s="157"/>
      <c r="M80" s="42"/>
      <c r="N80" s="42"/>
      <c r="O80" s="157">
        <f>ifna(VLookup(H80, SwSh!A:B, 2, 0),"")</f>
        <v>33</v>
      </c>
      <c r="P80" s="162">
        <f t="shared" si="9"/>
        <v>65</v>
      </c>
      <c r="Q80" s="157">
        <f>ifna(VLookup(H80, PLA!A:C, 3, 0),"")</f>
        <v>60</v>
      </c>
      <c r="R80" s="157" t="str">
        <f>ifna(VLookup(H80, Sv!A:B, 2, 0),"")</f>
        <v/>
      </c>
      <c r="S80" s="42" t="str">
        <f t="shared" si="2"/>
        <v>alakazam</v>
      </c>
    </row>
    <row r="81" ht="31.5" customHeight="1">
      <c r="A81" s="146">
        <v>80.0</v>
      </c>
      <c r="B81" s="146">
        <v>1.0</v>
      </c>
      <c r="C81" s="146">
        <v>3.0</v>
      </c>
      <c r="D81" s="146">
        <f t="shared" si="6"/>
        <v>20</v>
      </c>
      <c r="E81" s="146">
        <v>4.0</v>
      </c>
      <c r="F81" s="146">
        <v>2.0</v>
      </c>
      <c r="G81" s="147" t="str">
        <f>ifna(VLookup(S81,Shiny!B:C, 2, 0),"")</f>
        <v/>
      </c>
      <c r="H81" s="159" t="s">
        <v>140</v>
      </c>
      <c r="I81" s="185">
        <v>66.0</v>
      </c>
      <c r="J81" s="151">
        <f>IFNA(VLOOKUP(S81,'Imported Index'!E:F,2,0),1)</f>
        <v>1</v>
      </c>
      <c r="K81" s="148"/>
      <c r="L81" s="148"/>
      <c r="M81" s="147"/>
      <c r="N81" s="147"/>
      <c r="O81" s="148">
        <f>ifna(VLookup(H81, SwSh!A:B, 2, 0),"")</f>
        <v>138</v>
      </c>
      <c r="P81" s="152">
        <f t="shared" si="9"/>
        <v>66</v>
      </c>
      <c r="Q81" s="148">
        <f>ifna(VLookup(H81, PLA!A:C, 3, 0),"")</f>
        <v>154</v>
      </c>
      <c r="R81" s="148" t="str">
        <f>ifna(VLookup(H81, Sv!A:B, 2, 0),"")</f>
        <v/>
      </c>
      <c r="S81" s="147" t="str">
        <f t="shared" si="2"/>
        <v>machop</v>
      </c>
    </row>
    <row r="82" ht="31.5" customHeight="1">
      <c r="A82" s="85">
        <v>81.0</v>
      </c>
      <c r="B82" s="85">
        <v>1.0</v>
      </c>
      <c r="C82" s="85">
        <v>3.0</v>
      </c>
      <c r="D82" s="85">
        <f t="shared" si="6"/>
        <v>21</v>
      </c>
      <c r="E82" s="85">
        <v>4.0</v>
      </c>
      <c r="F82" s="85">
        <v>3.0</v>
      </c>
      <c r="G82" s="42" t="str">
        <f>ifna(VLookup(S82,Shiny!B:C, 2, 0),"")</f>
        <v/>
      </c>
      <c r="H82" s="154" t="s">
        <v>141</v>
      </c>
      <c r="I82" s="184">
        <v>67.0</v>
      </c>
      <c r="J82" s="156">
        <f>IFNA(VLOOKUP(S82,'Imported Index'!E:F,2,0),1)</f>
        <v>1</v>
      </c>
      <c r="K82" s="157"/>
      <c r="L82" s="157"/>
      <c r="M82" s="42"/>
      <c r="N82" s="42"/>
      <c r="O82" s="157">
        <f>ifna(VLookup(H82, SwSh!A:B, 2, 0),"")</f>
        <v>139</v>
      </c>
      <c r="P82" s="162">
        <f t="shared" si="9"/>
        <v>67</v>
      </c>
      <c r="Q82" s="157">
        <f>ifna(VLookup(H82, PLA!A:C, 3, 0),"")</f>
        <v>155</v>
      </c>
      <c r="R82" s="157" t="str">
        <f>ifna(VLookup(H82, Sv!A:B, 2, 0),"")</f>
        <v/>
      </c>
      <c r="S82" s="42" t="str">
        <f t="shared" si="2"/>
        <v>machoke</v>
      </c>
    </row>
    <row r="83" ht="31.5" customHeight="1">
      <c r="A83" s="146">
        <v>82.0</v>
      </c>
      <c r="B83" s="146">
        <v>1.0</v>
      </c>
      <c r="C83" s="146">
        <v>3.0</v>
      </c>
      <c r="D83" s="146">
        <f t="shared" si="6"/>
        <v>22</v>
      </c>
      <c r="E83" s="146">
        <v>4.0</v>
      </c>
      <c r="F83" s="146">
        <v>4.0</v>
      </c>
      <c r="G83" s="147" t="str">
        <f>ifna(VLookup(S83,Shiny!B:C, 2, 0),"")</f>
        <v/>
      </c>
      <c r="H83" s="159" t="s">
        <v>142</v>
      </c>
      <c r="I83" s="185">
        <v>68.0</v>
      </c>
      <c r="J83" s="151">
        <f>IFNA(VLOOKUP(S83,'Imported Index'!E:F,2,0),1)</f>
        <v>1</v>
      </c>
      <c r="K83" s="148"/>
      <c r="L83" s="148"/>
      <c r="M83" s="147"/>
      <c r="N83" s="147"/>
      <c r="O83" s="148">
        <f>ifna(VLookup(H83, SwSh!A:B, 2, 0),"")</f>
        <v>140</v>
      </c>
      <c r="P83" s="152">
        <f t="shared" si="9"/>
        <v>68</v>
      </c>
      <c r="Q83" s="148">
        <f>ifna(VLookup(H83, PLA!A:C, 3, 0),"")</f>
        <v>156</v>
      </c>
      <c r="R83" s="148" t="str">
        <f>ifna(VLookup(H83, Sv!A:B, 2, 0),"")</f>
        <v/>
      </c>
      <c r="S83" s="147" t="str">
        <f t="shared" si="2"/>
        <v>machamp</v>
      </c>
    </row>
    <row r="84" ht="31.5" customHeight="1">
      <c r="A84" s="85">
        <v>83.0</v>
      </c>
      <c r="B84" s="85">
        <v>1.0</v>
      </c>
      <c r="C84" s="85">
        <v>3.0</v>
      </c>
      <c r="D84" s="85">
        <f t="shared" si="6"/>
        <v>23</v>
      </c>
      <c r="E84" s="85">
        <v>4.0</v>
      </c>
      <c r="F84" s="85">
        <v>5.0</v>
      </c>
      <c r="G84" s="42" t="str">
        <f>ifna(VLookup(S84,Shiny!B:C, 2, 0),"")</f>
        <v/>
      </c>
      <c r="H84" s="154" t="s">
        <v>143</v>
      </c>
      <c r="I84" s="184">
        <v>69.0</v>
      </c>
      <c r="J84" s="156">
        <f>IFNA(VLOOKUP(S84,'Imported Index'!E:F,2,0),1)</f>
        <v>1</v>
      </c>
      <c r="K84" s="157"/>
      <c r="L84" s="157"/>
      <c r="M84" s="42"/>
      <c r="N84" s="42"/>
      <c r="O84" s="157" t="str">
        <f>ifna(VLookup(H84, SwSh!A:B, 2, 0),"")</f>
        <v/>
      </c>
      <c r="P84" s="162">
        <f t="shared" si="9"/>
        <v>69</v>
      </c>
      <c r="Q84" s="157" t="str">
        <f>ifna(VLookup(H84, PLA!A:C, 3, 0),"")</f>
        <v/>
      </c>
      <c r="R84" s="157" t="str">
        <f>ifna(VLookup(H84, Sv!A:B, 2, 0),"")</f>
        <v>K023</v>
      </c>
      <c r="S84" s="42" t="str">
        <f t="shared" si="2"/>
        <v>bellsprout</v>
      </c>
    </row>
    <row r="85" ht="31.5" customHeight="1">
      <c r="A85" s="146">
        <v>84.0</v>
      </c>
      <c r="B85" s="146">
        <v>1.0</v>
      </c>
      <c r="C85" s="146">
        <v>3.0</v>
      </c>
      <c r="D85" s="146">
        <f t="shared" si="6"/>
        <v>24</v>
      </c>
      <c r="E85" s="146">
        <v>4.0</v>
      </c>
      <c r="F85" s="146">
        <v>6.0</v>
      </c>
      <c r="G85" s="147" t="str">
        <f>ifna(VLookup(S85,Shiny!B:C, 2, 0),"")</f>
        <v/>
      </c>
      <c r="H85" s="159" t="s">
        <v>144</v>
      </c>
      <c r="I85" s="185">
        <v>70.0</v>
      </c>
      <c r="J85" s="151">
        <f>IFNA(VLOOKUP(S85,'Imported Index'!E:F,2,0),1)</f>
        <v>1</v>
      </c>
      <c r="K85" s="148"/>
      <c r="L85" s="148"/>
      <c r="M85" s="147"/>
      <c r="N85" s="147"/>
      <c r="O85" s="148" t="str">
        <f>ifna(VLookup(H85, SwSh!A:B, 2, 0),"")</f>
        <v/>
      </c>
      <c r="P85" s="152">
        <f t="shared" si="9"/>
        <v>70</v>
      </c>
      <c r="Q85" s="148" t="str">
        <f>ifna(VLookup(H85, PLA!A:C, 3, 0),"")</f>
        <v/>
      </c>
      <c r="R85" s="148" t="str">
        <f>ifna(VLookup(H85, Sv!A:B, 2, 0),"")</f>
        <v>K024</v>
      </c>
      <c r="S85" s="147" t="str">
        <f t="shared" si="2"/>
        <v>weepinbell</v>
      </c>
    </row>
    <row r="86" ht="31.5" customHeight="1">
      <c r="A86" s="85">
        <v>85.0</v>
      </c>
      <c r="B86" s="85">
        <v>1.0</v>
      </c>
      <c r="C86" s="85">
        <v>3.0</v>
      </c>
      <c r="D86" s="85">
        <f t="shared" si="6"/>
        <v>25</v>
      </c>
      <c r="E86" s="85">
        <v>5.0</v>
      </c>
      <c r="F86" s="85">
        <v>1.0</v>
      </c>
      <c r="G86" s="42" t="str">
        <f>ifna(VLookup(S86,Shiny!B:C, 2, 0),"")</f>
        <v/>
      </c>
      <c r="H86" s="154" t="s">
        <v>145</v>
      </c>
      <c r="I86" s="184">
        <v>71.0</v>
      </c>
      <c r="J86" s="156">
        <f>IFNA(VLOOKUP(S86,'Imported Index'!E:F,2,0),1)</f>
        <v>1</v>
      </c>
      <c r="K86" s="157"/>
      <c r="L86" s="157"/>
      <c r="M86" s="42"/>
      <c r="N86" s="42"/>
      <c r="O86" s="157" t="str">
        <f>ifna(VLookup(H86, SwSh!A:B, 2, 0),"")</f>
        <v/>
      </c>
      <c r="P86" s="162">
        <f t="shared" si="9"/>
        <v>71</v>
      </c>
      <c r="Q86" s="157" t="str">
        <f>ifna(VLookup(H86, PLA!A:C, 3, 0),"")</f>
        <v/>
      </c>
      <c r="R86" s="157" t="str">
        <f>ifna(VLookup(H86, Sv!A:B, 2, 0),"")</f>
        <v>K025</v>
      </c>
      <c r="S86" s="42" t="str">
        <f t="shared" si="2"/>
        <v>victreebel</v>
      </c>
    </row>
    <row r="87" ht="31.5" customHeight="1">
      <c r="A87" s="146">
        <v>86.0</v>
      </c>
      <c r="B87" s="146">
        <v>1.0</v>
      </c>
      <c r="C87" s="146">
        <v>3.0</v>
      </c>
      <c r="D87" s="146">
        <f t="shared" si="6"/>
        <v>26</v>
      </c>
      <c r="E87" s="146">
        <v>5.0</v>
      </c>
      <c r="F87" s="146">
        <v>2.0</v>
      </c>
      <c r="G87" s="147" t="str">
        <f>ifna(VLookup(S87,Shiny!B:C, 2, 0),"")</f>
        <v/>
      </c>
      <c r="H87" s="159" t="s">
        <v>146</v>
      </c>
      <c r="I87" s="185">
        <v>72.0</v>
      </c>
      <c r="J87" s="151">
        <f>IFNA(VLOOKUP(S87,'Imported Index'!E:F,2,0),1)</f>
        <v>1</v>
      </c>
      <c r="K87" s="148"/>
      <c r="L87" s="148"/>
      <c r="M87" s="147"/>
      <c r="N87" s="147"/>
      <c r="O87" s="148">
        <f>ifna(VLookup(H87, SwSh!A:B, 2, 0),"")</f>
        <v>40</v>
      </c>
      <c r="P87" s="152">
        <f t="shared" si="9"/>
        <v>72</v>
      </c>
      <c r="Q87" s="148">
        <f>ifna(VLookup(H87, PLA!A:C, 3, 0),"")</f>
        <v>170</v>
      </c>
      <c r="R87" s="148" t="str">
        <f>ifna(VLookup(H87, Sv!A:B, 2, 0),"")</f>
        <v>I?</v>
      </c>
      <c r="S87" s="147" t="str">
        <f t="shared" si="2"/>
        <v>tentacool</v>
      </c>
    </row>
    <row r="88" ht="31.5" customHeight="1">
      <c r="A88" s="85">
        <v>87.0</v>
      </c>
      <c r="B88" s="85">
        <v>1.0</v>
      </c>
      <c r="C88" s="85">
        <v>3.0</v>
      </c>
      <c r="D88" s="85">
        <f t="shared" si="6"/>
        <v>27</v>
      </c>
      <c r="E88" s="85">
        <v>5.0</v>
      </c>
      <c r="F88" s="85">
        <v>3.0</v>
      </c>
      <c r="G88" s="42" t="str">
        <f>ifna(VLookup(S88,Shiny!B:C, 2, 0),"")</f>
        <v/>
      </c>
      <c r="H88" s="154" t="s">
        <v>147</v>
      </c>
      <c r="I88" s="184">
        <v>73.0</v>
      </c>
      <c r="J88" s="156">
        <f>IFNA(VLOOKUP(S88,'Imported Index'!E:F,2,0),1)</f>
        <v>1</v>
      </c>
      <c r="K88" s="157"/>
      <c r="L88" s="157"/>
      <c r="M88" s="42"/>
      <c r="N88" s="42"/>
      <c r="O88" s="157">
        <f>ifna(VLookup(H88, SwSh!A:B, 2, 0),"")</f>
        <v>41</v>
      </c>
      <c r="P88" s="162">
        <f t="shared" si="9"/>
        <v>73</v>
      </c>
      <c r="Q88" s="157">
        <f>ifna(VLookup(H88, PLA!A:C, 3, 0),"")</f>
        <v>171</v>
      </c>
      <c r="R88" s="157" t="str">
        <f>ifna(VLookup(H88, Sv!A:B, 2, 0),"")</f>
        <v>I?</v>
      </c>
      <c r="S88" s="42" t="str">
        <f t="shared" si="2"/>
        <v>tentacruel</v>
      </c>
    </row>
    <row r="89" ht="31.5" customHeight="1">
      <c r="A89" s="146">
        <v>88.0</v>
      </c>
      <c r="B89" s="146">
        <v>1.0</v>
      </c>
      <c r="C89" s="146">
        <v>3.0</v>
      </c>
      <c r="D89" s="146">
        <f t="shared" si="6"/>
        <v>28</v>
      </c>
      <c r="E89" s="146">
        <v>5.0</v>
      </c>
      <c r="F89" s="146">
        <v>4.0</v>
      </c>
      <c r="G89" s="147" t="str">
        <f>ifna(VLookup(S89,Shiny!B:C, 2, 0),"")</f>
        <v/>
      </c>
      <c r="H89" s="159" t="s">
        <v>148</v>
      </c>
      <c r="I89" s="185">
        <v>74.0</v>
      </c>
      <c r="J89" s="151">
        <f>IFNA(VLOOKUP(S89,'Imported Index'!E:F,2,0),1)</f>
        <v>1</v>
      </c>
      <c r="K89" s="148"/>
      <c r="L89" s="148" t="s">
        <v>90</v>
      </c>
      <c r="M89" s="147"/>
      <c r="N89" s="147"/>
      <c r="O89" s="148" t="str">
        <f>ifna(VLookup(H89, SwSh!A:B, 2, 0),"")</f>
        <v/>
      </c>
      <c r="P89" s="152">
        <f t="shared" si="9"/>
        <v>74</v>
      </c>
      <c r="Q89" s="148">
        <f>ifna(VLookup(H89, PLA!A:C, 3, 0),"")</f>
        <v>46</v>
      </c>
      <c r="R89" s="148" t="str">
        <f>ifna(VLookup(H89, Sv!A:B, 2, 0),"")</f>
        <v>K080</v>
      </c>
      <c r="S89" s="147" t="str">
        <f t="shared" si="2"/>
        <v>geodude</v>
      </c>
    </row>
    <row r="90" ht="31.5" customHeight="1">
      <c r="A90" s="85">
        <v>89.0</v>
      </c>
      <c r="B90" s="85">
        <v>1.0</v>
      </c>
      <c r="C90" s="85">
        <v>3.0</v>
      </c>
      <c r="D90" s="85">
        <f t="shared" si="6"/>
        <v>29</v>
      </c>
      <c r="E90" s="85">
        <v>5.0</v>
      </c>
      <c r="F90" s="85">
        <v>5.0</v>
      </c>
      <c r="G90" s="42" t="str">
        <f>ifna(VLookup(S90,Shiny!B:C, 2, 0),"")</f>
        <v/>
      </c>
      <c r="H90" s="154" t="s">
        <v>148</v>
      </c>
      <c r="I90" s="184">
        <v>74.0</v>
      </c>
      <c r="J90" s="156">
        <f>IFNA(VLOOKUP(S90,'Imported Index'!E:F,2,0),1)</f>
        <v>1</v>
      </c>
      <c r="K90" s="157"/>
      <c r="L90" s="157" t="s">
        <v>91</v>
      </c>
      <c r="M90" s="85">
        <v>-1.0</v>
      </c>
      <c r="N90" s="42"/>
      <c r="O90" s="157" t="str">
        <f>ifna(VLookup(H90, SwSh!A:B, 2, 0),"")</f>
        <v/>
      </c>
      <c r="P90" s="162">
        <f t="shared" si="9"/>
        <v>74</v>
      </c>
      <c r="Q90" s="157">
        <f>ifna(VLookup(H90, PLA!A:C, 3, 0),"")</f>
        <v>46</v>
      </c>
      <c r="R90" s="157" t="str">
        <f>ifna(VLookup(H90, Sv!A:B, 2, 0),"")</f>
        <v>K080</v>
      </c>
      <c r="S90" s="42" t="str">
        <f t="shared" si="2"/>
        <v>geodude-1</v>
      </c>
    </row>
    <row r="91" ht="31.5" customHeight="1">
      <c r="A91" s="146">
        <v>90.0</v>
      </c>
      <c r="B91" s="146">
        <v>1.0</v>
      </c>
      <c r="C91" s="146">
        <v>3.0</v>
      </c>
      <c r="D91" s="146">
        <f t="shared" si="6"/>
        <v>30</v>
      </c>
      <c r="E91" s="146">
        <v>5.0</v>
      </c>
      <c r="F91" s="146">
        <v>6.0</v>
      </c>
      <c r="G91" s="147" t="str">
        <f>ifna(VLookup(S91,Shiny!B:C, 2, 0),"")</f>
        <v/>
      </c>
      <c r="H91" s="159" t="s">
        <v>149</v>
      </c>
      <c r="I91" s="185">
        <v>75.0</v>
      </c>
      <c r="J91" s="151">
        <f>IFNA(VLOOKUP(S91,'Imported Index'!E:F,2,0),1)</f>
        <v>1</v>
      </c>
      <c r="K91" s="148"/>
      <c r="L91" s="148" t="s">
        <v>90</v>
      </c>
      <c r="M91" s="147"/>
      <c r="N91" s="147"/>
      <c r="O91" s="148" t="str">
        <f>ifna(VLookup(H91, SwSh!A:B, 2, 0),"")</f>
        <v/>
      </c>
      <c r="P91" s="152">
        <f t="shared" si="9"/>
        <v>75</v>
      </c>
      <c r="Q91" s="148">
        <f>ifna(VLookup(H91, PLA!A:C, 3, 0),"")</f>
        <v>47</v>
      </c>
      <c r="R91" s="148" t="str">
        <f>ifna(VLookup(H91, Sv!A:B, 2, 0),"")</f>
        <v>K081</v>
      </c>
      <c r="S91" s="147" t="str">
        <f t="shared" si="2"/>
        <v>graveler</v>
      </c>
    </row>
    <row r="92" ht="31.5" customHeight="1">
      <c r="A92" s="85">
        <v>91.0</v>
      </c>
      <c r="B92" s="85">
        <v>1.0</v>
      </c>
      <c r="C92" s="85">
        <v>4.0</v>
      </c>
      <c r="D92" s="85">
        <v>1.0</v>
      </c>
      <c r="E92" s="85">
        <v>1.0</v>
      </c>
      <c r="F92" s="85">
        <v>1.0</v>
      </c>
      <c r="G92" s="42" t="str">
        <f>ifna(VLookup(S92,Shiny!B:C, 2, 0),"")</f>
        <v/>
      </c>
      <c r="H92" s="154" t="s">
        <v>149</v>
      </c>
      <c r="I92" s="184">
        <v>75.0</v>
      </c>
      <c r="J92" s="156">
        <f>IFNA(VLOOKUP(S92,'Imported Index'!E:F,2,0),1)</f>
        <v>1</v>
      </c>
      <c r="K92" s="157"/>
      <c r="L92" s="157" t="s">
        <v>91</v>
      </c>
      <c r="M92" s="85">
        <v>-1.0</v>
      </c>
      <c r="N92" s="42"/>
      <c r="O92" s="157" t="str">
        <f>ifna(VLookup(H92, SwSh!A:B, 2, 0),"")</f>
        <v/>
      </c>
      <c r="P92" s="162">
        <f t="shared" si="9"/>
        <v>75</v>
      </c>
      <c r="Q92" s="157">
        <f>ifna(VLookup(H92, PLA!A:C, 3, 0),"")</f>
        <v>47</v>
      </c>
      <c r="R92" s="157" t="str">
        <f>ifna(VLookup(H92, Sv!A:B, 2, 0),"")</f>
        <v>K081</v>
      </c>
      <c r="S92" s="42" t="str">
        <f t="shared" si="2"/>
        <v>graveler-1</v>
      </c>
    </row>
    <row r="93" ht="31.5" customHeight="1">
      <c r="A93" s="146">
        <v>92.0</v>
      </c>
      <c r="B93" s="146">
        <v>1.0</v>
      </c>
      <c r="C93" s="146">
        <v>4.0</v>
      </c>
      <c r="D93" s="146">
        <f t="shared" ref="D93:D121" si="10">D92+1</f>
        <v>2</v>
      </c>
      <c r="E93" s="146">
        <v>1.0</v>
      </c>
      <c r="F93" s="146">
        <v>2.0</v>
      </c>
      <c r="G93" s="147" t="str">
        <f>ifna(VLookup(S93,Shiny!B:C, 2, 0),"")</f>
        <v/>
      </c>
      <c r="H93" s="159" t="s">
        <v>150</v>
      </c>
      <c r="I93" s="185">
        <v>76.0</v>
      </c>
      <c r="J93" s="151">
        <f>IFNA(VLOOKUP(S93,'Imported Index'!E:F,2,0),1)</f>
        <v>1</v>
      </c>
      <c r="K93" s="148"/>
      <c r="L93" s="148" t="s">
        <v>90</v>
      </c>
      <c r="M93" s="147"/>
      <c r="N93" s="147"/>
      <c r="O93" s="148" t="str">
        <f>ifna(VLookup(H93, SwSh!A:B, 2, 0),"")</f>
        <v/>
      </c>
      <c r="P93" s="152">
        <f t="shared" si="9"/>
        <v>76</v>
      </c>
      <c r="Q93" s="148">
        <f>ifna(VLookup(H93, PLA!A:C, 3, 0),"")</f>
        <v>48</v>
      </c>
      <c r="R93" s="148" t="str">
        <f>ifna(VLookup(H93, Sv!A:B, 2, 0),"")</f>
        <v>K082</v>
      </c>
      <c r="S93" s="147" t="str">
        <f t="shared" si="2"/>
        <v>golem</v>
      </c>
    </row>
    <row r="94" ht="31.5" customHeight="1">
      <c r="A94" s="85">
        <v>93.0</v>
      </c>
      <c r="B94" s="85">
        <v>1.0</v>
      </c>
      <c r="C94" s="85">
        <v>4.0</v>
      </c>
      <c r="D94" s="85">
        <f t="shared" si="10"/>
        <v>3</v>
      </c>
      <c r="E94" s="85">
        <v>1.0</v>
      </c>
      <c r="F94" s="85">
        <v>3.0</v>
      </c>
      <c r="G94" s="42" t="str">
        <f>ifna(VLookup(S94,Shiny!B:C, 2, 0),"")</f>
        <v/>
      </c>
      <c r="H94" s="154" t="s">
        <v>150</v>
      </c>
      <c r="I94" s="184">
        <v>76.0</v>
      </c>
      <c r="J94" s="156">
        <f>IFNA(VLOOKUP(S94,'Imported Index'!E:F,2,0),1)</f>
        <v>1</v>
      </c>
      <c r="K94" s="157"/>
      <c r="L94" s="157" t="s">
        <v>91</v>
      </c>
      <c r="M94" s="85">
        <v>-1.0</v>
      </c>
      <c r="N94" s="42"/>
      <c r="O94" s="157" t="str">
        <f>ifna(VLookup(H94, SwSh!A:B, 2, 0),"")</f>
        <v/>
      </c>
      <c r="P94" s="162">
        <f t="shared" si="9"/>
        <v>76</v>
      </c>
      <c r="Q94" s="157">
        <f>ifna(VLookup(H94, PLA!A:C, 3, 0),"")</f>
        <v>48</v>
      </c>
      <c r="R94" s="157" t="str">
        <f>ifna(VLookup(H94, Sv!A:B, 2, 0),"")</f>
        <v>K082</v>
      </c>
      <c r="S94" s="42" t="str">
        <f t="shared" si="2"/>
        <v>golem-1</v>
      </c>
    </row>
    <row r="95" ht="31.5" customHeight="1">
      <c r="A95" s="146">
        <v>94.0</v>
      </c>
      <c r="B95" s="146">
        <v>1.0</v>
      </c>
      <c r="C95" s="146">
        <v>4.0</v>
      </c>
      <c r="D95" s="146">
        <f t="shared" si="10"/>
        <v>4</v>
      </c>
      <c r="E95" s="146">
        <v>1.0</v>
      </c>
      <c r="F95" s="146">
        <v>4.0</v>
      </c>
      <c r="G95" s="147" t="str">
        <f>ifna(VLookup(S95,Shiny!B:C, 2, 0),"")</f>
        <v/>
      </c>
      <c r="H95" s="159" t="s">
        <v>151</v>
      </c>
      <c r="I95" s="185">
        <v>77.0</v>
      </c>
      <c r="J95" s="151">
        <f>IFNA(VLOOKUP(S95,'Imported Index'!E:F,2,0),1)</f>
        <v>1</v>
      </c>
      <c r="K95" s="148"/>
      <c r="L95" s="148" t="s">
        <v>90</v>
      </c>
      <c r="M95" s="147"/>
      <c r="N95" s="147"/>
      <c r="O95" s="148">
        <f>ifna(VLookup(H95, SwSh!A:B, 2, 0),"")</f>
        <v>105</v>
      </c>
      <c r="P95" s="152">
        <f t="shared" si="9"/>
        <v>77</v>
      </c>
      <c r="Q95" s="148">
        <f>ifna(VLookup(H95, PLA!A:C, 3, 0),"")</f>
        <v>23</v>
      </c>
      <c r="R95" s="148" t="str">
        <f>ifna(VLookup(H95, Sv!A:B, 2, 0),"")</f>
        <v/>
      </c>
      <c r="S95" s="147" t="str">
        <f t="shared" si="2"/>
        <v>ponyta</v>
      </c>
    </row>
    <row r="96" ht="31.5" customHeight="1">
      <c r="A96" s="85">
        <v>95.0</v>
      </c>
      <c r="B96" s="85">
        <v>1.0</v>
      </c>
      <c r="C96" s="85">
        <v>4.0</v>
      </c>
      <c r="D96" s="85">
        <f t="shared" si="10"/>
        <v>5</v>
      </c>
      <c r="E96" s="85">
        <v>1.0</v>
      </c>
      <c r="F96" s="85">
        <v>5.0</v>
      </c>
      <c r="G96" s="42" t="str">
        <f>ifna(VLookup(S96,Shiny!B:C, 2, 0),"")</f>
        <v/>
      </c>
      <c r="H96" s="154" t="s">
        <v>151</v>
      </c>
      <c r="I96" s="184">
        <v>77.0</v>
      </c>
      <c r="J96" s="156">
        <f>IFNA(VLOOKUP(S96,'Imported Index'!E:F,2,0),1)</f>
        <v>1</v>
      </c>
      <c r="K96" s="157"/>
      <c r="L96" s="157" t="s">
        <v>125</v>
      </c>
      <c r="M96" s="85">
        <v>-1.0</v>
      </c>
      <c r="N96" s="42"/>
      <c r="O96" s="157">
        <f>ifna(VLookup(H96, SwSh!A:B, 2, 0),"")</f>
        <v>105</v>
      </c>
      <c r="P96" s="162">
        <f t="shared" si="9"/>
        <v>77</v>
      </c>
      <c r="Q96" s="157">
        <f>ifna(VLookup(H96, PLA!A:C, 3, 0),"")</f>
        <v>23</v>
      </c>
      <c r="R96" s="157" t="str">
        <f>ifna(VLookup(H96, Sv!A:B, 2, 0),"")</f>
        <v/>
      </c>
      <c r="S96" s="42" t="str">
        <f t="shared" si="2"/>
        <v>ponyta-1</v>
      </c>
    </row>
    <row r="97" ht="31.5" customHeight="1">
      <c r="A97" s="146">
        <v>96.0</v>
      </c>
      <c r="B97" s="146">
        <v>1.0</v>
      </c>
      <c r="C97" s="146">
        <v>4.0</v>
      </c>
      <c r="D97" s="146">
        <f t="shared" si="10"/>
        <v>6</v>
      </c>
      <c r="E97" s="146">
        <v>1.0</v>
      </c>
      <c r="F97" s="146">
        <v>6.0</v>
      </c>
      <c r="G97" s="147" t="str">
        <f>ifna(VLookup(S97,Shiny!B:C, 2, 0),"")</f>
        <v/>
      </c>
      <c r="H97" s="159" t="s">
        <v>152</v>
      </c>
      <c r="I97" s="185">
        <v>78.0</v>
      </c>
      <c r="J97" s="151">
        <f>IFNA(VLOOKUP(S97,'Imported Index'!E:F,2,0),1)</f>
        <v>1</v>
      </c>
      <c r="K97" s="148"/>
      <c r="L97" s="148" t="s">
        <v>90</v>
      </c>
      <c r="M97" s="147"/>
      <c r="N97" s="147"/>
      <c r="O97" s="148">
        <f>ifna(VLookup(H97, SwSh!A:B, 2, 0),"")</f>
        <v>106</v>
      </c>
      <c r="P97" s="152">
        <f t="shared" si="9"/>
        <v>78</v>
      </c>
      <c r="Q97" s="148">
        <f>ifna(VLookup(H97, PLA!A:C, 3, 0),"")</f>
        <v>24</v>
      </c>
      <c r="R97" s="148" t="str">
        <f>ifna(VLookup(H97, Sv!A:B, 2, 0),"")</f>
        <v/>
      </c>
      <c r="S97" s="147" t="str">
        <f t="shared" si="2"/>
        <v>rapidash</v>
      </c>
    </row>
    <row r="98" ht="31.5" customHeight="1">
      <c r="A98" s="85">
        <v>97.0</v>
      </c>
      <c r="B98" s="85">
        <v>1.0</v>
      </c>
      <c r="C98" s="85">
        <v>4.0</v>
      </c>
      <c r="D98" s="85">
        <f t="shared" si="10"/>
        <v>7</v>
      </c>
      <c r="E98" s="85">
        <v>2.0</v>
      </c>
      <c r="F98" s="85">
        <v>1.0</v>
      </c>
      <c r="G98" s="42" t="str">
        <f>ifna(VLookup(S98,Shiny!B:C, 2, 0),"")</f>
        <v/>
      </c>
      <c r="H98" s="154" t="s">
        <v>152</v>
      </c>
      <c r="I98" s="184">
        <v>78.0</v>
      </c>
      <c r="J98" s="156">
        <f>IFNA(VLOOKUP(S98,'Imported Index'!E:F,2,0),1)</f>
        <v>1</v>
      </c>
      <c r="K98" s="157"/>
      <c r="L98" s="157" t="s">
        <v>125</v>
      </c>
      <c r="M98" s="85">
        <v>-1.0</v>
      </c>
      <c r="N98" s="42"/>
      <c r="O98" s="157">
        <f>ifna(VLookup(H98, SwSh!A:B, 2, 0),"")</f>
        <v>106</v>
      </c>
      <c r="P98" s="162">
        <f t="shared" si="9"/>
        <v>78</v>
      </c>
      <c r="Q98" s="157">
        <f>ifna(VLookup(H98, PLA!A:C, 3, 0),"")</f>
        <v>24</v>
      </c>
      <c r="R98" s="157" t="str">
        <f>ifna(VLookup(H98, Sv!A:B, 2, 0),"")</f>
        <v/>
      </c>
      <c r="S98" s="42" t="str">
        <f t="shared" si="2"/>
        <v>rapidash-1</v>
      </c>
    </row>
    <row r="99" ht="31.5" customHeight="1">
      <c r="A99" s="146">
        <v>98.0</v>
      </c>
      <c r="B99" s="146">
        <v>1.0</v>
      </c>
      <c r="C99" s="146">
        <v>4.0</v>
      </c>
      <c r="D99" s="146">
        <f t="shared" si="10"/>
        <v>8</v>
      </c>
      <c r="E99" s="146">
        <v>2.0</v>
      </c>
      <c r="F99" s="146">
        <v>2.0</v>
      </c>
      <c r="G99" s="147" t="str">
        <f>ifna(VLookup(S99,Shiny!B:C, 2, 0),"")</f>
        <v/>
      </c>
      <c r="H99" s="159" t="s">
        <v>153</v>
      </c>
      <c r="I99" s="185">
        <v>79.0</v>
      </c>
      <c r="J99" s="151">
        <f>IFNA(VLOOKUP(S99,'Imported Index'!E:F,2,0),1)</f>
        <v>1</v>
      </c>
      <c r="K99" s="151"/>
      <c r="L99" s="148" t="s">
        <v>90</v>
      </c>
      <c r="M99" s="147"/>
      <c r="N99" s="147"/>
      <c r="O99" s="148">
        <f>ifna(VLookup(H99, SwSh!A:B, 2, 0),"")</f>
        <v>1</v>
      </c>
      <c r="P99" s="152">
        <f t="shared" si="9"/>
        <v>79</v>
      </c>
      <c r="Q99" s="148" t="str">
        <f>ifna(VLookup(H99, PLA!A:C, 3, 0),"")</f>
        <v/>
      </c>
      <c r="R99" s="148">
        <f>ifna(VLookup(H99, Sv!A:B, 2, 0),"")</f>
        <v>324</v>
      </c>
      <c r="S99" s="147" t="str">
        <f t="shared" si="2"/>
        <v>slowpoke</v>
      </c>
    </row>
    <row r="100" ht="31.5" customHeight="1">
      <c r="A100" s="85">
        <v>99.0</v>
      </c>
      <c r="B100" s="85">
        <v>1.0</v>
      </c>
      <c r="C100" s="85">
        <v>4.0</v>
      </c>
      <c r="D100" s="85">
        <f t="shared" si="10"/>
        <v>9</v>
      </c>
      <c r="E100" s="85">
        <v>2.0</v>
      </c>
      <c r="F100" s="85">
        <v>3.0</v>
      </c>
      <c r="G100" s="42" t="str">
        <f>ifna(VLookup(S100,Shiny!B:C, 2, 0),"")</f>
        <v/>
      </c>
      <c r="H100" s="154" t="s">
        <v>153</v>
      </c>
      <c r="I100" s="184">
        <v>79.0</v>
      </c>
      <c r="J100" s="156">
        <f>IFNA(VLOOKUP(S100,'Imported Index'!E:F,2,0),1)</f>
        <v>1</v>
      </c>
      <c r="K100" s="156"/>
      <c r="L100" s="157" t="s">
        <v>125</v>
      </c>
      <c r="M100" s="85">
        <v>-1.0</v>
      </c>
      <c r="N100" s="42"/>
      <c r="O100" s="157">
        <f>ifna(VLookup(H100, SwSh!A:B, 2, 0),"")</f>
        <v>1</v>
      </c>
      <c r="P100" s="162"/>
      <c r="Q100" s="157" t="str">
        <f>ifna(VLookup(H100, PLA!A:C, 3, 0),"")</f>
        <v/>
      </c>
      <c r="R100" s="157">
        <f>ifna(VLookup(H100, Sv!A:B, 2, 0),"")</f>
        <v>324</v>
      </c>
      <c r="S100" s="42" t="str">
        <f t="shared" si="2"/>
        <v>slowpoke-1</v>
      </c>
    </row>
    <row r="101" ht="31.5" customHeight="1">
      <c r="A101" s="146">
        <v>100.0</v>
      </c>
      <c r="B101" s="146">
        <v>1.0</v>
      </c>
      <c r="C101" s="146">
        <v>4.0</v>
      </c>
      <c r="D101" s="146">
        <f t="shared" si="10"/>
        <v>10</v>
      </c>
      <c r="E101" s="146">
        <v>2.0</v>
      </c>
      <c r="F101" s="146">
        <v>4.0</v>
      </c>
      <c r="G101" s="147" t="str">
        <f>ifna(VLookup(S101,Shiny!B:C, 2, 0),"")</f>
        <v/>
      </c>
      <c r="H101" s="159" t="s">
        <v>154</v>
      </c>
      <c r="I101" s="185">
        <v>80.0</v>
      </c>
      <c r="J101" s="151">
        <f>IFNA(VLOOKUP(S101,'Imported Index'!E:F,2,0),1)</f>
        <v>1</v>
      </c>
      <c r="K101" s="151"/>
      <c r="L101" s="148" t="s">
        <v>90</v>
      </c>
      <c r="M101" s="147"/>
      <c r="N101" s="147"/>
      <c r="O101" s="148">
        <f>ifna(VLookup(H101, SwSh!A:B, 2, 0),"")</f>
        <v>2</v>
      </c>
      <c r="P101" s="152">
        <f>ifna((I101),"")</f>
        <v>80</v>
      </c>
      <c r="Q101" s="148" t="str">
        <f>ifna(VLookup(H101, PLA!A:C, 3, 0),"")</f>
        <v/>
      </c>
      <c r="R101" s="148">
        <f>ifna(VLookup(H101, Sv!A:B, 2, 0),"")</f>
        <v>325</v>
      </c>
      <c r="S101" s="147" t="str">
        <f t="shared" si="2"/>
        <v>slowbro</v>
      </c>
    </row>
    <row r="102" ht="31.5" customHeight="1">
      <c r="A102" s="85">
        <v>101.0</v>
      </c>
      <c r="B102" s="85">
        <v>1.0</v>
      </c>
      <c r="C102" s="85">
        <v>4.0</v>
      </c>
      <c r="D102" s="85">
        <f t="shared" si="10"/>
        <v>11</v>
      </c>
      <c r="E102" s="85">
        <v>2.0</v>
      </c>
      <c r="F102" s="85">
        <v>5.0</v>
      </c>
      <c r="G102" s="42" t="str">
        <f>ifna(VLookup(S102,Shiny!B:C, 2, 0),"")</f>
        <v/>
      </c>
      <c r="H102" s="154" t="s">
        <v>154</v>
      </c>
      <c r="I102" s="184">
        <v>80.0</v>
      </c>
      <c r="J102" s="156">
        <f>IFNA(VLOOKUP(S102,'Imported Index'!E:F,2,0),1)</f>
        <v>1</v>
      </c>
      <c r="K102" s="156"/>
      <c r="L102" s="157" t="s">
        <v>125</v>
      </c>
      <c r="M102" s="85">
        <v>-1.0</v>
      </c>
      <c r="N102" s="42"/>
      <c r="O102" s="157">
        <f>ifna(VLookup(H102, SwSh!A:B, 2, 0),"")</f>
        <v>2</v>
      </c>
      <c r="P102" s="162"/>
      <c r="Q102" s="157" t="str">
        <f>ifna(VLookup(H102, PLA!A:C, 3, 0),"")</f>
        <v/>
      </c>
      <c r="R102" s="157">
        <f>ifna(VLookup(H102, Sv!A:B, 2, 0),"")</f>
        <v>325</v>
      </c>
      <c r="S102" s="42" t="str">
        <f t="shared" si="2"/>
        <v>slowbro-1</v>
      </c>
    </row>
    <row r="103" ht="31.5" customHeight="1">
      <c r="A103" s="146">
        <v>102.0</v>
      </c>
      <c r="B103" s="146">
        <v>1.0</v>
      </c>
      <c r="C103" s="146">
        <v>4.0</v>
      </c>
      <c r="D103" s="146">
        <f t="shared" si="10"/>
        <v>12</v>
      </c>
      <c r="E103" s="146">
        <v>2.0</v>
      </c>
      <c r="F103" s="146">
        <v>6.0</v>
      </c>
      <c r="G103" s="147" t="str">
        <f>ifna(VLookup(S103,Shiny!B:C, 2, 0),"")</f>
        <v/>
      </c>
      <c r="H103" s="159" t="s">
        <v>155</v>
      </c>
      <c r="I103" s="185">
        <v>81.0</v>
      </c>
      <c r="J103" s="151">
        <f>IFNA(VLOOKUP(S103,'Imported Index'!E:F,2,0),1)</f>
        <v>1</v>
      </c>
      <c r="K103" s="151"/>
      <c r="L103" s="148"/>
      <c r="M103" s="147"/>
      <c r="N103" s="147"/>
      <c r="O103" s="148">
        <f>ifna(VLookup(H103, SwSh!A:B, 2, 0),"")</f>
        <v>105</v>
      </c>
      <c r="P103" s="152">
        <f t="shared" ref="P103:P111" si="11">ifna((I103),"")</f>
        <v>81</v>
      </c>
      <c r="Q103" s="148">
        <f>ifna(VLookup(H103, PLA!A:C, 3, 0),"")</f>
        <v>177</v>
      </c>
      <c r="R103" s="148">
        <f>ifna(VLookup(H103, Sv!A:B, 2, 0),"")</f>
        <v>209</v>
      </c>
      <c r="S103" s="147" t="str">
        <f t="shared" si="2"/>
        <v>magnemite</v>
      </c>
    </row>
    <row r="104" ht="31.5" customHeight="1">
      <c r="A104" s="85">
        <v>103.0</v>
      </c>
      <c r="B104" s="85">
        <v>1.0</v>
      </c>
      <c r="C104" s="85">
        <v>4.0</v>
      </c>
      <c r="D104" s="85">
        <f t="shared" si="10"/>
        <v>13</v>
      </c>
      <c r="E104" s="85">
        <v>3.0</v>
      </c>
      <c r="F104" s="85">
        <v>1.0</v>
      </c>
      <c r="G104" s="42" t="str">
        <f>ifna(VLookup(S104,Shiny!B:C, 2, 0),"")</f>
        <v/>
      </c>
      <c r="H104" s="154" t="s">
        <v>156</v>
      </c>
      <c r="I104" s="184">
        <v>82.0</v>
      </c>
      <c r="J104" s="156">
        <f>IFNA(VLOOKUP(S104,'Imported Index'!E:F,2,0),1)</f>
        <v>1</v>
      </c>
      <c r="K104" s="156"/>
      <c r="L104" s="157"/>
      <c r="M104" s="42"/>
      <c r="N104" s="42"/>
      <c r="O104" s="157">
        <f>ifna(VLookup(H104, SwSh!A:B, 2, 0),"")</f>
        <v>106</v>
      </c>
      <c r="P104" s="162">
        <f t="shared" si="11"/>
        <v>82</v>
      </c>
      <c r="Q104" s="157">
        <f>ifna(VLookup(H104, PLA!A:C, 3, 0),"")</f>
        <v>178</v>
      </c>
      <c r="R104" s="157">
        <f>ifna(VLookup(H104, Sv!A:B, 2, 0),"")</f>
        <v>210</v>
      </c>
      <c r="S104" s="42" t="str">
        <f t="shared" si="2"/>
        <v>magneton</v>
      </c>
    </row>
    <row r="105" ht="31.5" customHeight="1">
      <c r="A105" s="146">
        <v>104.0</v>
      </c>
      <c r="B105" s="146">
        <v>1.0</v>
      </c>
      <c r="C105" s="146">
        <v>4.0</v>
      </c>
      <c r="D105" s="146">
        <f t="shared" si="10"/>
        <v>14</v>
      </c>
      <c r="E105" s="146">
        <v>3.0</v>
      </c>
      <c r="F105" s="146">
        <v>2.0</v>
      </c>
      <c r="G105" s="147" t="str">
        <f>ifna(VLookup(S105,Shiny!B:C, 2, 0),"")</f>
        <v/>
      </c>
      <c r="H105" s="159" t="s">
        <v>157</v>
      </c>
      <c r="I105" s="185">
        <v>83.0</v>
      </c>
      <c r="J105" s="151">
        <f>IFNA(VLOOKUP(S105,'Imported Index'!E:F,2,0),1)</f>
        <v>1</v>
      </c>
      <c r="K105" s="148"/>
      <c r="L105" s="148" t="s">
        <v>90</v>
      </c>
      <c r="M105" s="147"/>
      <c r="N105" s="147"/>
      <c r="O105" s="148">
        <f>ifna(VLookup(H105, SwSh!A:B, 2, 0),"")</f>
        <v>218</v>
      </c>
      <c r="P105" s="152">
        <f t="shared" si="11"/>
        <v>83</v>
      </c>
      <c r="Q105" s="148" t="str">
        <f>ifna(VLookup(H105, PLA!A:C, 3, 0),"")</f>
        <v/>
      </c>
      <c r="R105" s="148" t="str">
        <f>ifna(VLookup(H105, Sv!A:B, 2, 0),"")</f>
        <v/>
      </c>
      <c r="S105" s="147" t="str">
        <f t="shared" si="2"/>
        <v>farfetch'd</v>
      </c>
    </row>
    <row r="106" ht="31.5" customHeight="1">
      <c r="A106" s="85">
        <v>105.0</v>
      </c>
      <c r="B106" s="85">
        <v>1.0</v>
      </c>
      <c r="C106" s="85">
        <v>4.0</v>
      </c>
      <c r="D106" s="85">
        <f t="shared" si="10"/>
        <v>15</v>
      </c>
      <c r="E106" s="85">
        <v>3.0</v>
      </c>
      <c r="F106" s="85">
        <v>3.0</v>
      </c>
      <c r="G106" s="42" t="str">
        <f>ifna(VLookup(S106,Shiny!B:C, 2, 0),"")</f>
        <v/>
      </c>
      <c r="H106" s="154" t="s">
        <v>157</v>
      </c>
      <c r="I106" s="184">
        <v>83.0</v>
      </c>
      <c r="J106" s="156">
        <f>IFNA(VLOOKUP(S106,'Imported Index'!E:F,2,0),1)</f>
        <v>1</v>
      </c>
      <c r="K106" s="156"/>
      <c r="L106" s="157" t="s">
        <v>125</v>
      </c>
      <c r="M106" s="85">
        <v>-1.0</v>
      </c>
      <c r="N106" s="42"/>
      <c r="O106" s="157">
        <f>ifna(VLookup(H106, SwSh!A:B, 2, 0),"")</f>
        <v>218</v>
      </c>
      <c r="P106" s="162">
        <f t="shared" si="11"/>
        <v>83</v>
      </c>
      <c r="Q106" s="157" t="str">
        <f>ifna(VLookup(H106, PLA!A:C, 3, 0),"")</f>
        <v/>
      </c>
      <c r="R106" s="157" t="str">
        <f>ifna(VLookup(H106, Sv!A:B, 2, 0),"")</f>
        <v/>
      </c>
      <c r="S106" s="42" t="str">
        <f t="shared" si="2"/>
        <v>farfetch'd-1</v>
      </c>
    </row>
    <row r="107" ht="31.5" customHeight="1">
      <c r="A107" s="146">
        <v>106.0</v>
      </c>
      <c r="B107" s="146">
        <v>1.0</v>
      </c>
      <c r="C107" s="146">
        <v>4.0</v>
      </c>
      <c r="D107" s="146">
        <f t="shared" si="10"/>
        <v>16</v>
      </c>
      <c r="E107" s="146">
        <v>3.0</v>
      </c>
      <c r="F107" s="146">
        <v>4.0</v>
      </c>
      <c r="G107" s="147" t="str">
        <f>ifna(VLookup(S107,Shiny!B:C, 2, 0),"")</f>
        <v/>
      </c>
      <c r="H107" s="159" t="s">
        <v>158</v>
      </c>
      <c r="I107" s="185">
        <v>84.0</v>
      </c>
      <c r="J107" s="151">
        <f>IFNA(VLOOKUP(S107,'Imported Index'!E:F,2,0),1)</f>
        <v>1</v>
      </c>
      <c r="K107" s="148"/>
      <c r="L107" s="148"/>
      <c r="M107" s="147"/>
      <c r="N107" s="147"/>
      <c r="O107" s="148" t="str">
        <f>ifna(VLookup(H107, SwSh!A:B, 2, 0),"")</f>
        <v/>
      </c>
      <c r="P107" s="152">
        <f t="shared" si="11"/>
        <v>84</v>
      </c>
      <c r="Q107" s="148" t="str">
        <f>ifna(VLookup(H107, PLA!A:C, 3, 0),"")</f>
        <v/>
      </c>
      <c r="R107" s="148" t="str">
        <f>ifna(VLookup(H107, Sv!A:B, 2, 0),"")</f>
        <v>I?</v>
      </c>
      <c r="S107" s="147" t="str">
        <f t="shared" si="2"/>
        <v>doduo</v>
      </c>
    </row>
    <row r="108" ht="31.5" customHeight="1">
      <c r="A108" s="85">
        <v>107.0</v>
      </c>
      <c r="B108" s="85">
        <v>1.0</v>
      </c>
      <c r="C108" s="85">
        <v>4.0</v>
      </c>
      <c r="D108" s="85">
        <f t="shared" si="10"/>
        <v>17</v>
      </c>
      <c r="E108" s="85">
        <v>3.0</v>
      </c>
      <c r="F108" s="85">
        <v>5.0</v>
      </c>
      <c r="G108" s="42" t="str">
        <f>ifna(VLookup(S108,Shiny!B:C, 2, 0),"")</f>
        <v/>
      </c>
      <c r="H108" s="154" t="s">
        <v>159</v>
      </c>
      <c r="I108" s="184">
        <v>85.0</v>
      </c>
      <c r="J108" s="156">
        <f>IFNA(VLOOKUP(S108,'Imported Index'!E:F,2,0),1)</f>
        <v>1</v>
      </c>
      <c r="K108" s="157"/>
      <c r="L108" s="157"/>
      <c r="M108" s="42"/>
      <c r="N108" s="42"/>
      <c r="O108" s="157" t="str">
        <f>ifna(VLookup(H108, SwSh!A:B, 2, 0),"")</f>
        <v/>
      </c>
      <c r="P108" s="162">
        <f t="shared" si="11"/>
        <v>85</v>
      </c>
      <c r="Q108" s="157" t="str">
        <f>ifna(VLookup(H108, PLA!A:C, 3, 0),"")</f>
        <v/>
      </c>
      <c r="R108" s="157" t="str">
        <f>ifna(VLookup(H108, Sv!A:B, 2, 0),"")</f>
        <v>I?</v>
      </c>
      <c r="S108" s="42" t="str">
        <f t="shared" si="2"/>
        <v>dodrio</v>
      </c>
    </row>
    <row r="109" ht="31.5" customHeight="1">
      <c r="A109" s="146">
        <v>108.0</v>
      </c>
      <c r="B109" s="146">
        <v>1.0</v>
      </c>
      <c r="C109" s="146">
        <v>4.0</v>
      </c>
      <c r="D109" s="146">
        <f t="shared" si="10"/>
        <v>18</v>
      </c>
      <c r="E109" s="146">
        <v>3.0</v>
      </c>
      <c r="F109" s="146">
        <v>6.0</v>
      </c>
      <c r="G109" s="147" t="str">
        <f>ifna(VLookup(S109,Shiny!B:C, 2, 0),"")</f>
        <v/>
      </c>
      <c r="H109" s="159" t="s">
        <v>160</v>
      </c>
      <c r="I109" s="185">
        <v>86.0</v>
      </c>
      <c r="J109" s="151">
        <f>IFNA(VLOOKUP(S109,'Imported Index'!E:F,2,0),1)</f>
        <v>1</v>
      </c>
      <c r="K109" s="148"/>
      <c r="L109" s="148"/>
      <c r="M109" s="147"/>
      <c r="N109" s="147"/>
      <c r="O109" s="148" t="str">
        <f>ifna(VLookup(H109, SwSh!A:B, 2, 0),"")</f>
        <v/>
      </c>
      <c r="P109" s="152">
        <f t="shared" si="11"/>
        <v>86</v>
      </c>
      <c r="Q109" s="148" t="str">
        <f>ifna(VLookup(H109, PLA!A:C, 3, 0),"")</f>
        <v/>
      </c>
      <c r="R109" s="148" t="str">
        <f>ifna(VLookup(H109, Sv!A:B, 2, 0),"")</f>
        <v>I?</v>
      </c>
      <c r="S109" s="147" t="str">
        <f t="shared" si="2"/>
        <v>seel</v>
      </c>
    </row>
    <row r="110" ht="31.5" customHeight="1">
      <c r="A110" s="85">
        <v>109.0</v>
      </c>
      <c r="B110" s="85">
        <v>1.0</v>
      </c>
      <c r="C110" s="85">
        <v>4.0</v>
      </c>
      <c r="D110" s="85">
        <f t="shared" si="10"/>
        <v>19</v>
      </c>
      <c r="E110" s="85">
        <v>4.0</v>
      </c>
      <c r="F110" s="85">
        <v>1.0</v>
      </c>
      <c r="G110" s="42" t="str">
        <f>ifna(VLookup(S110,Shiny!B:C, 2, 0),"")</f>
        <v/>
      </c>
      <c r="H110" s="154" t="s">
        <v>161</v>
      </c>
      <c r="I110" s="184">
        <v>87.0</v>
      </c>
      <c r="J110" s="156">
        <f>IFNA(VLOOKUP(S110,'Imported Index'!E:F,2,0),1)</f>
        <v>1</v>
      </c>
      <c r="K110" s="157"/>
      <c r="L110" s="157"/>
      <c r="M110" s="42"/>
      <c r="N110" s="42"/>
      <c r="O110" s="157" t="str">
        <f>ifna(VLookup(H110, SwSh!A:B, 2, 0),"")</f>
        <v/>
      </c>
      <c r="P110" s="162">
        <f t="shared" si="11"/>
        <v>87</v>
      </c>
      <c r="Q110" s="157" t="str">
        <f>ifna(VLookup(H110, PLA!A:C, 3, 0),"")</f>
        <v/>
      </c>
      <c r="R110" s="157" t="str">
        <f>ifna(VLookup(H110, Sv!A:B, 2, 0),"")</f>
        <v>I?</v>
      </c>
      <c r="S110" s="42" t="str">
        <f t="shared" si="2"/>
        <v>dewgong</v>
      </c>
    </row>
    <row r="111" ht="31.5" customHeight="1">
      <c r="A111" s="146">
        <v>110.0</v>
      </c>
      <c r="B111" s="146">
        <v>1.0</v>
      </c>
      <c r="C111" s="146">
        <v>4.0</v>
      </c>
      <c r="D111" s="146">
        <f t="shared" si="10"/>
        <v>20</v>
      </c>
      <c r="E111" s="146">
        <v>4.0</v>
      </c>
      <c r="F111" s="146">
        <v>2.0</v>
      </c>
      <c r="G111" s="147" t="str">
        <f>ifna(VLookup(S111,Shiny!B:C, 2, 0),"")</f>
        <v/>
      </c>
      <c r="H111" s="159" t="s">
        <v>162</v>
      </c>
      <c r="I111" s="185">
        <v>88.0</v>
      </c>
      <c r="J111" s="151">
        <f>IFNA(VLOOKUP(S111,'Imported Index'!E:F,2,0),1)</f>
        <v>1</v>
      </c>
      <c r="K111" s="151"/>
      <c r="L111" s="148" t="s">
        <v>90</v>
      </c>
      <c r="M111" s="147"/>
      <c r="N111" s="147"/>
      <c r="O111" s="148" t="str">
        <f>ifna(VLookup(H111, SwSh!A:B, 2, 0),"")</f>
        <v/>
      </c>
      <c r="P111" s="152">
        <f t="shared" si="11"/>
        <v>88</v>
      </c>
      <c r="Q111" s="148" t="str">
        <f>ifna(VLookup(H111, PLA!A:C, 3, 0),"")</f>
        <v/>
      </c>
      <c r="R111" s="148">
        <f>ifna(VLookup(H111, Sv!A:B, 2, 0),"")</f>
        <v>194</v>
      </c>
      <c r="S111" s="147" t="str">
        <f t="shared" si="2"/>
        <v>grimer</v>
      </c>
    </row>
    <row r="112" ht="31.5" customHeight="1">
      <c r="A112" s="85">
        <v>111.0</v>
      </c>
      <c r="B112" s="85">
        <v>1.0</v>
      </c>
      <c r="C112" s="85">
        <v>4.0</v>
      </c>
      <c r="D112" s="85">
        <f t="shared" si="10"/>
        <v>21</v>
      </c>
      <c r="E112" s="85">
        <v>4.0</v>
      </c>
      <c r="F112" s="85">
        <v>3.0</v>
      </c>
      <c r="G112" s="42" t="str">
        <f>ifna(VLookup(S112,Shiny!B:C, 2, 0),"")</f>
        <v/>
      </c>
      <c r="H112" s="154" t="s">
        <v>162</v>
      </c>
      <c r="I112" s="184">
        <v>88.0</v>
      </c>
      <c r="J112" s="156">
        <f>IFNA(VLOOKUP(S112,'Imported Index'!E:F,2,0),1)</f>
        <v>1</v>
      </c>
      <c r="K112" s="156"/>
      <c r="L112" s="157" t="s">
        <v>91</v>
      </c>
      <c r="M112" s="85">
        <v>-1.0</v>
      </c>
      <c r="N112" s="42"/>
      <c r="O112" s="157"/>
      <c r="P112" s="162"/>
      <c r="Q112" s="157"/>
      <c r="R112" s="157">
        <f>ifna(VLookup(H112, Sv!A:B, 2, 0),"")</f>
        <v>194</v>
      </c>
      <c r="S112" s="42" t="str">
        <f t="shared" si="2"/>
        <v>grimer-1</v>
      </c>
    </row>
    <row r="113" ht="31.5" customHeight="1">
      <c r="A113" s="146">
        <v>112.0</v>
      </c>
      <c r="B113" s="146">
        <v>1.0</v>
      </c>
      <c r="C113" s="146">
        <v>4.0</v>
      </c>
      <c r="D113" s="146">
        <f t="shared" si="10"/>
        <v>22</v>
      </c>
      <c r="E113" s="146">
        <v>4.0</v>
      </c>
      <c r="F113" s="146">
        <v>4.0</v>
      </c>
      <c r="G113" s="147" t="str">
        <f>ifna(VLookup(S113,Shiny!B:C, 2, 0),"")</f>
        <v/>
      </c>
      <c r="H113" s="159" t="s">
        <v>163</v>
      </c>
      <c r="I113" s="185">
        <v>89.0</v>
      </c>
      <c r="J113" s="151">
        <f>IFNA(VLOOKUP(S113,'Imported Index'!E:F,2,0),1)</f>
        <v>1</v>
      </c>
      <c r="K113" s="151"/>
      <c r="L113" s="148" t="s">
        <v>90</v>
      </c>
      <c r="M113" s="147"/>
      <c r="N113" s="147"/>
      <c r="O113" s="148" t="str">
        <f>ifna(VLookup(H113, SwSh!A:B, 2, 0),"")</f>
        <v/>
      </c>
      <c r="P113" s="152">
        <f>ifna((I113),"")</f>
        <v>89</v>
      </c>
      <c r="Q113" s="148" t="str">
        <f>ifna(VLookup(H113, PLA!A:C, 3, 0),"")</f>
        <v/>
      </c>
      <c r="R113" s="148">
        <f>ifna(VLookup(H113, Sv!A:B, 2, 0),"")</f>
        <v>195</v>
      </c>
      <c r="S113" s="147" t="str">
        <f t="shared" si="2"/>
        <v>muk</v>
      </c>
    </row>
    <row r="114" ht="31.5" customHeight="1">
      <c r="A114" s="85">
        <v>113.0</v>
      </c>
      <c r="B114" s="85">
        <v>1.0</v>
      </c>
      <c r="C114" s="85">
        <v>4.0</v>
      </c>
      <c r="D114" s="85">
        <f t="shared" si="10"/>
        <v>23</v>
      </c>
      <c r="E114" s="85">
        <v>4.0</v>
      </c>
      <c r="F114" s="85">
        <v>5.0</v>
      </c>
      <c r="G114" s="42" t="str">
        <f>ifna(VLookup(S114,Shiny!B:C, 2, 0),"")</f>
        <v/>
      </c>
      <c r="H114" s="154" t="s">
        <v>163</v>
      </c>
      <c r="I114" s="184">
        <v>89.0</v>
      </c>
      <c r="J114" s="156">
        <f>IFNA(VLOOKUP(S114,'Imported Index'!E:F,2,0),1)</f>
        <v>1</v>
      </c>
      <c r="K114" s="156"/>
      <c r="L114" s="157" t="s">
        <v>91</v>
      </c>
      <c r="M114" s="85">
        <v>-1.0</v>
      </c>
      <c r="N114" s="42"/>
      <c r="O114" s="157"/>
      <c r="P114" s="162"/>
      <c r="Q114" s="157"/>
      <c r="R114" s="157">
        <f>ifna(VLookup(H114, Sv!A:B, 2, 0),"")</f>
        <v>195</v>
      </c>
      <c r="S114" s="42" t="str">
        <f t="shared" si="2"/>
        <v>muk-1</v>
      </c>
    </row>
    <row r="115" ht="31.5" customHeight="1">
      <c r="A115" s="146">
        <v>114.0</v>
      </c>
      <c r="B115" s="146">
        <v>1.0</v>
      </c>
      <c r="C115" s="146">
        <v>4.0</v>
      </c>
      <c r="D115" s="146">
        <f t="shared" si="10"/>
        <v>24</v>
      </c>
      <c r="E115" s="146">
        <v>4.0</v>
      </c>
      <c r="F115" s="146">
        <v>6.0</v>
      </c>
      <c r="G115" s="147" t="str">
        <f>ifna(VLookup(S115,Shiny!B:C, 2, 0),"")</f>
        <v/>
      </c>
      <c r="H115" s="159" t="s">
        <v>164</v>
      </c>
      <c r="I115" s="185">
        <v>90.0</v>
      </c>
      <c r="J115" s="151">
        <f>IFNA(VLOOKUP(S115,'Imported Index'!E:F,2,0),1)</f>
        <v>1</v>
      </c>
      <c r="K115" s="151"/>
      <c r="L115" s="148"/>
      <c r="M115" s="147"/>
      <c r="N115" s="147"/>
      <c r="O115" s="148">
        <f>ifna(VLookup(H115, SwSh!A:B, 2, 0),"")</f>
        <v>131</v>
      </c>
      <c r="P115" s="152">
        <f t="shared" ref="P115:P125" si="12">ifna((I115),"")</f>
        <v>90</v>
      </c>
      <c r="Q115" s="148" t="str">
        <f>ifna(VLookup(H115, PLA!A:C, 3, 0),"")</f>
        <v/>
      </c>
      <c r="R115" s="148">
        <f>ifna(VLookup(H115, Sv!A:B, 2, 0),"")</f>
        <v>329</v>
      </c>
      <c r="S115" s="147" t="str">
        <f t="shared" si="2"/>
        <v>shellder</v>
      </c>
    </row>
    <row r="116" ht="31.5" customHeight="1">
      <c r="A116" s="85">
        <v>115.0</v>
      </c>
      <c r="B116" s="85">
        <v>1.0</v>
      </c>
      <c r="C116" s="85">
        <v>4.0</v>
      </c>
      <c r="D116" s="85">
        <f t="shared" si="10"/>
        <v>25</v>
      </c>
      <c r="E116" s="85">
        <v>5.0</v>
      </c>
      <c r="F116" s="85">
        <v>1.0</v>
      </c>
      <c r="G116" s="42" t="str">
        <f>ifna(VLookup(S116,Shiny!B:C, 2, 0),"")</f>
        <v/>
      </c>
      <c r="H116" s="154" t="s">
        <v>165</v>
      </c>
      <c r="I116" s="184">
        <v>91.0</v>
      </c>
      <c r="J116" s="156">
        <f>IFNA(VLOOKUP(S116,'Imported Index'!E:F,2,0),1)</f>
        <v>1</v>
      </c>
      <c r="K116" s="156"/>
      <c r="L116" s="157"/>
      <c r="M116" s="42"/>
      <c r="N116" s="42"/>
      <c r="O116" s="157">
        <f>ifna(VLookup(H116, SwSh!A:B, 2, 0),"")</f>
        <v>132</v>
      </c>
      <c r="P116" s="162">
        <f t="shared" si="12"/>
        <v>91</v>
      </c>
      <c r="Q116" s="157" t="str">
        <f>ifna(VLookup(H116, PLA!A:C, 3, 0),"")</f>
        <v/>
      </c>
      <c r="R116" s="157">
        <f>ifna(VLookup(H116, Sv!A:B, 2, 0),"")</f>
        <v>330</v>
      </c>
      <c r="S116" s="42" t="str">
        <f t="shared" si="2"/>
        <v>cloyster</v>
      </c>
    </row>
    <row r="117" ht="31.5" customHeight="1">
      <c r="A117" s="146">
        <v>116.0</v>
      </c>
      <c r="B117" s="146">
        <v>1.0</v>
      </c>
      <c r="C117" s="146">
        <v>4.0</v>
      </c>
      <c r="D117" s="146">
        <f t="shared" si="10"/>
        <v>26</v>
      </c>
      <c r="E117" s="146">
        <v>5.0</v>
      </c>
      <c r="F117" s="146">
        <v>2.0</v>
      </c>
      <c r="G117" s="147" t="str">
        <f>ifna(VLookup(S117,Shiny!B:C, 2, 0),"")</f>
        <v/>
      </c>
      <c r="H117" s="159" t="s">
        <v>166</v>
      </c>
      <c r="I117" s="185">
        <v>92.0</v>
      </c>
      <c r="J117" s="151">
        <f>IFNA(VLOOKUP(S117,'Imported Index'!E:F,2,0),1)</f>
        <v>1</v>
      </c>
      <c r="K117" s="151"/>
      <c r="L117" s="148"/>
      <c r="M117" s="147"/>
      <c r="N117" s="147"/>
      <c r="O117" s="148">
        <f>ifna(VLookup(H117, SwSh!A:B, 2, 0),"")</f>
        <v>141</v>
      </c>
      <c r="P117" s="152">
        <f t="shared" si="12"/>
        <v>92</v>
      </c>
      <c r="Q117" s="148">
        <f>ifna(VLookup(H117, PLA!A:C, 3, 0),"")</f>
        <v>136</v>
      </c>
      <c r="R117" s="148">
        <f>ifna(VLookup(H117, Sv!A:B, 2, 0),"")</f>
        <v>68</v>
      </c>
      <c r="S117" s="147" t="str">
        <f t="shared" si="2"/>
        <v>gastly</v>
      </c>
    </row>
    <row r="118" ht="31.5" customHeight="1">
      <c r="A118" s="85">
        <v>117.0</v>
      </c>
      <c r="B118" s="85">
        <v>1.0</v>
      </c>
      <c r="C118" s="85">
        <v>4.0</v>
      </c>
      <c r="D118" s="85">
        <f t="shared" si="10"/>
        <v>27</v>
      </c>
      <c r="E118" s="85">
        <v>5.0</v>
      </c>
      <c r="F118" s="85">
        <v>3.0</v>
      </c>
      <c r="G118" s="42" t="str">
        <f>ifna(VLookup(S118,Shiny!B:C, 2, 0),"")</f>
        <v/>
      </c>
      <c r="H118" s="154" t="s">
        <v>167</v>
      </c>
      <c r="I118" s="184">
        <v>93.0</v>
      </c>
      <c r="J118" s="156">
        <f>IFNA(VLOOKUP(S118,'Imported Index'!E:F,2,0),1)</f>
        <v>1</v>
      </c>
      <c r="K118" s="156"/>
      <c r="L118" s="157"/>
      <c r="M118" s="42"/>
      <c r="N118" s="42"/>
      <c r="O118" s="157">
        <f>ifna(VLookup(H118, SwSh!A:B, 2, 0),"")</f>
        <v>142</v>
      </c>
      <c r="P118" s="162">
        <f t="shared" si="12"/>
        <v>93</v>
      </c>
      <c r="Q118" s="157">
        <f>ifna(VLookup(H118, PLA!A:C, 3, 0),"")</f>
        <v>137</v>
      </c>
      <c r="R118" s="157">
        <f>ifna(VLookup(H118, Sv!A:B, 2, 0),"")</f>
        <v>69</v>
      </c>
      <c r="S118" s="42" t="str">
        <f t="shared" si="2"/>
        <v>haunter</v>
      </c>
    </row>
    <row r="119" ht="31.5" customHeight="1">
      <c r="A119" s="146">
        <v>118.0</v>
      </c>
      <c r="B119" s="146">
        <v>1.0</v>
      </c>
      <c r="C119" s="146">
        <v>4.0</v>
      </c>
      <c r="D119" s="146">
        <f t="shared" si="10"/>
        <v>28</v>
      </c>
      <c r="E119" s="146">
        <v>5.0</v>
      </c>
      <c r="F119" s="146">
        <v>4.0</v>
      </c>
      <c r="G119" s="147" t="str">
        <f>ifna(VLookup(S119,Shiny!B:C, 2, 0),"")</f>
        <v/>
      </c>
      <c r="H119" s="159" t="s">
        <v>168</v>
      </c>
      <c r="I119" s="185">
        <v>94.0</v>
      </c>
      <c r="J119" s="151">
        <f>IFNA(VLOOKUP(S119,'Imported Index'!E:F,2,0),1)</f>
        <v>1</v>
      </c>
      <c r="K119" s="151"/>
      <c r="L119" s="148"/>
      <c r="M119" s="147"/>
      <c r="N119" s="147"/>
      <c r="O119" s="148">
        <f>ifna(VLookup(H119, SwSh!A:B, 2, 0),"")</f>
        <v>143</v>
      </c>
      <c r="P119" s="152">
        <f t="shared" si="12"/>
        <v>94</v>
      </c>
      <c r="Q119" s="148">
        <f>ifna(VLookup(H119, PLA!A:C, 3, 0),"")</f>
        <v>138</v>
      </c>
      <c r="R119" s="148">
        <f>ifna(VLookup(H119, Sv!A:B, 2, 0),"")</f>
        <v>70</v>
      </c>
      <c r="S119" s="147" t="str">
        <f t="shared" si="2"/>
        <v>gengar</v>
      </c>
    </row>
    <row r="120" ht="31.5" customHeight="1">
      <c r="A120" s="85">
        <v>119.0</v>
      </c>
      <c r="B120" s="85">
        <v>1.0</v>
      </c>
      <c r="C120" s="85">
        <v>4.0</v>
      </c>
      <c r="D120" s="85">
        <f t="shared" si="10"/>
        <v>29</v>
      </c>
      <c r="E120" s="85">
        <v>5.0</v>
      </c>
      <c r="F120" s="85">
        <v>5.0</v>
      </c>
      <c r="G120" s="42" t="str">
        <f>ifna(VLookup(S120,Shiny!B:C, 2, 0),"")</f>
        <v/>
      </c>
      <c r="H120" s="154" t="s">
        <v>169</v>
      </c>
      <c r="I120" s="184">
        <v>95.0</v>
      </c>
      <c r="J120" s="156">
        <f>IFNA(VLOOKUP(S120,'Imported Index'!E:F,2,0),1)</f>
        <v>1</v>
      </c>
      <c r="K120" s="157"/>
      <c r="L120" s="157"/>
      <c r="M120" s="42"/>
      <c r="N120" s="42"/>
      <c r="O120" s="157">
        <f>ifna(VLookup(H120, SwSh!A:B, 2, 0),"")</f>
        <v>178</v>
      </c>
      <c r="P120" s="162">
        <f t="shared" si="12"/>
        <v>95</v>
      </c>
      <c r="Q120" s="157">
        <f>ifna(VLookup(H120, PLA!A:C, 3, 0),"")</f>
        <v>118</v>
      </c>
      <c r="R120" s="157" t="str">
        <f>ifna(VLookup(H120, Sv!A:B, 2, 0),"")</f>
        <v/>
      </c>
      <c r="S120" s="42" t="str">
        <f t="shared" si="2"/>
        <v>onix</v>
      </c>
    </row>
    <row r="121" ht="31.5" customHeight="1">
      <c r="A121" s="146">
        <v>120.0</v>
      </c>
      <c r="B121" s="146">
        <v>1.0</v>
      </c>
      <c r="C121" s="146">
        <v>4.0</v>
      </c>
      <c r="D121" s="146">
        <f t="shared" si="10"/>
        <v>30</v>
      </c>
      <c r="E121" s="146">
        <v>5.0</v>
      </c>
      <c r="F121" s="146">
        <v>6.0</v>
      </c>
      <c r="G121" s="147" t="str">
        <f>ifna(VLookup(S121,Shiny!B:C, 2, 0),"")</f>
        <v/>
      </c>
      <c r="H121" s="159" t="s">
        <v>170</v>
      </c>
      <c r="I121" s="185">
        <v>96.0</v>
      </c>
      <c r="J121" s="151">
        <f>IFNA(VLOOKUP(S121,'Imported Index'!E:F,2,0),1)</f>
        <v>1</v>
      </c>
      <c r="K121" s="151"/>
      <c r="L121" s="148"/>
      <c r="M121" s="147"/>
      <c r="N121" s="147"/>
      <c r="O121" s="148" t="str">
        <f>ifna(VLookup(H121, SwSh!A:B, 2, 0),"")</f>
        <v/>
      </c>
      <c r="P121" s="152">
        <f t="shared" si="12"/>
        <v>96</v>
      </c>
      <c r="Q121" s="148" t="str">
        <f>ifna(VLookup(H121, PLA!A:C, 3, 0),"")</f>
        <v/>
      </c>
      <c r="R121" s="148">
        <f>ifna(VLookup(H121, Sv!A:B, 2, 0),"")</f>
        <v>66</v>
      </c>
      <c r="S121" s="147" t="str">
        <f t="shared" si="2"/>
        <v>drowzee</v>
      </c>
    </row>
    <row r="122" ht="31.5" customHeight="1">
      <c r="A122" s="85">
        <v>121.0</v>
      </c>
      <c r="B122" s="85">
        <v>1.0</v>
      </c>
      <c r="C122" s="85">
        <v>5.0</v>
      </c>
      <c r="D122" s="85">
        <v>1.0</v>
      </c>
      <c r="E122" s="85">
        <v>1.0</v>
      </c>
      <c r="F122" s="85">
        <v>1.0</v>
      </c>
      <c r="G122" s="42" t="str">
        <f>ifna(VLookup(S122,Shiny!B:C, 2, 0),"")</f>
        <v/>
      </c>
      <c r="H122" s="154" t="s">
        <v>171</v>
      </c>
      <c r="I122" s="184">
        <v>97.0</v>
      </c>
      <c r="J122" s="156">
        <f>IFNA(VLOOKUP(S122,'Imported Index'!E:F,2,0),1)</f>
        <v>1</v>
      </c>
      <c r="K122" s="156"/>
      <c r="L122" s="157"/>
      <c r="M122" s="42"/>
      <c r="N122" s="42"/>
      <c r="O122" s="157" t="str">
        <f>ifna(VLookup(H122, SwSh!A:B, 2, 0),"")</f>
        <v/>
      </c>
      <c r="P122" s="162">
        <f t="shared" si="12"/>
        <v>97</v>
      </c>
      <c r="Q122" s="157" t="str">
        <f>ifna(VLookup(H122, PLA!A:C, 3, 0),"")</f>
        <v/>
      </c>
      <c r="R122" s="157">
        <f>ifna(VLookup(H122, Sv!A:B, 2, 0),"")</f>
        <v>67</v>
      </c>
      <c r="S122" s="42" t="str">
        <f t="shared" si="2"/>
        <v>hypno</v>
      </c>
    </row>
    <row r="123" ht="31.5" customHeight="1">
      <c r="A123" s="146">
        <v>122.0</v>
      </c>
      <c r="B123" s="146">
        <v>1.0</v>
      </c>
      <c r="C123" s="146">
        <v>5.0</v>
      </c>
      <c r="D123" s="146">
        <f t="shared" ref="D123:D151" si="13">D122+1</f>
        <v>2</v>
      </c>
      <c r="E123" s="146">
        <v>1.0</v>
      </c>
      <c r="F123" s="146">
        <v>2.0</v>
      </c>
      <c r="G123" s="147" t="str">
        <f>ifna(VLookup(S123,Shiny!B:C, 2, 0),"")</f>
        <v/>
      </c>
      <c r="H123" s="159" t="s">
        <v>172</v>
      </c>
      <c r="I123" s="185">
        <v>98.0</v>
      </c>
      <c r="J123" s="151">
        <f>IFNA(VLOOKUP(S123,'Imported Index'!E:F,2,0),1)</f>
        <v>1</v>
      </c>
      <c r="K123" s="148"/>
      <c r="L123" s="148"/>
      <c r="M123" s="147"/>
      <c r="N123" s="147"/>
      <c r="O123" s="148">
        <f>ifna(VLookup(H123, SwSh!A:B, 2, 0),"")</f>
        <v>38</v>
      </c>
      <c r="P123" s="152">
        <f t="shared" si="12"/>
        <v>98</v>
      </c>
      <c r="Q123" s="148" t="str">
        <f>ifna(VLookup(H123, PLA!A:C, 3, 0),"")</f>
        <v/>
      </c>
      <c r="R123" s="148" t="str">
        <f>ifna(VLookup(H123, Sv!A:B, 2, 0),"")</f>
        <v/>
      </c>
      <c r="S123" s="147" t="str">
        <f t="shared" si="2"/>
        <v>krabby</v>
      </c>
    </row>
    <row r="124" ht="31.5" customHeight="1">
      <c r="A124" s="85">
        <v>123.0</v>
      </c>
      <c r="B124" s="85">
        <v>1.0</v>
      </c>
      <c r="C124" s="85">
        <v>5.0</v>
      </c>
      <c r="D124" s="85">
        <f t="shared" si="13"/>
        <v>3</v>
      </c>
      <c r="E124" s="85">
        <v>1.0</v>
      </c>
      <c r="F124" s="85">
        <v>3.0</v>
      </c>
      <c r="G124" s="42" t="str">
        <f>ifna(VLookup(S124,Shiny!B:C, 2, 0),"")</f>
        <v/>
      </c>
      <c r="H124" s="154" t="s">
        <v>173</v>
      </c>
      <c r="I124" s="184">
        <v>99.0</v>
      </c>
      <c r="J124" s="156">
        <f>IFNA(VLOOKUP(S124,'Imported Index'!E:F,2,0),1)</f>
        <v>1</v>
      </c>
      <c r="K124" s="157"/>
      <c r="L124" s="157"/>
      <c r="M124" s="42"/>
      <c r="N124" s="42"/>
      <c r="O124" s="157">
        <f>ifna(VLookup(H124, SwSh!A:B, 2, 0),"")</f>
        <v>39</v>
      </c>
      <c r="P124" s="162">
        <f t="shared" si="12"/>
        <v>99</v>
      </c>
      <c r="Q124" s="157" t="str">
        <f>ifna(VLookup(H124, PLA!A:C, 3, 0),"")</f>
        <v/>
      </c>
      <c r="R124" s="157" t="str">
        <f>ifna(VLookup(H124, Sv!A:B, 2, 0),"")</f>
        <v/>
      </c>
      <c r="S124" s="42" t="str">
        <f t="shared" si="2"/>
        <v>kingler</v>
      </c>
    </row>
    <row r="125" ht="31.5" customHeight="1">
      <c r="A125" s="146">
        <v>124.0</v>
      </c>
      <c r="B125" s="146">
        <v>1.0</v>
      </c>
      <c r="C125" s="146">
        <v>5.0</v>
      </c>
      <c r="D125" s="146">
        <f t="shared" si="13"/>
        <v>4</v>
      </c>
      <c r="E125" s="146">
        <v>1.0</v>
      </c>
      <c r="F125" s="146">
        <v>4.0</v>
      </c>
      <c r="G125" s="147" t="str">
        <f>ifna(VLookup(S125,Shiny!B:C, 2, 0),"")</f>
        <v/>
      </c>
      <c r="H125" s="159" t="s">
        <v>174</v>
      </c>
      <c r="I125" s="185">
        <v>100.0</v>
      </c>
      <c r="J125" s="151">
        <f>IFNA(VLOOKUP(S125,'Imported Index'!E:F,2,0),1)</f>
        <v>1</v>
      </c>
      <c r="K125" s="151"/>
      <c r="L125" s="148" t="s">
        <v>90</v>
      </c>
      <c r="M125" s="147"/>
      <c r="N125" s="147"/>
      <c r="O125" s="148" t="str">
        <f>ifna(VLookup(H125, SwSh!A:B, 2, 0),"")</f>
        <v/>
      </c>
      <c r="P125" s="152">
        <f t="shared" si="12"/>
        <v>100</v>
      </c>
      <c r="Q125" s="148">
        <f>ifna(VLookup(H125, PLA!A:C, 3, 0),"")</f>
        <v>192</v>
      </c>
      <c r="R125" s="148">
        <f>ifna(VLookup(H125, Sv!A:B, 2, 0),"")</f>
        <v>207</v>
      </c>
      <c r="S125" s="147" t="str">
        <f t="shared" si="2"/>
        <v>voltorb</v>
      </c>
    </row>
    <row r="126" ht="31.5" customHeight="1">
      <c r="A126" s="85">
        <v>125.0</v>
      </c>
      <c r="B126" s="85">
        <v>1.0</v>
      </c>
      <c r="C126" s="85">
        <v>5.0</v>
      </c>
      <c r="D126" s="85">
        <f t="shared" si="13"/>
        <v>5</v>
      </c>
      <c r="E126" s="85">
        <v>1.0</v>
      </c>
      <c r="F126" s="85">
        <v>5.0</v>
      </c>
      <c r="G126" s="42" t="str">
        <f>ifna(VLookup(S126,Shiny!B:C, 2, 0),"")</f>
        <v/>
      </c>
      <c r="H126" s="154" t="s">
        <v>174</v>
      </c>
      <c r="I126" s="184">
        <v>100.0</v>
      </c>
      <c r="J126" s="156">
        <f>IFNA(VLOOKUP(S126,'Imported Index'!E:F,2,0),1)</f>
        <v>1</v>
      </c>
      <c r="K126" s="156"/>
      <c r="L126" s="157" t="s">
        <v>132</v>
      </c>
      <c r="M126" s="85">
        <v>-1.0</v>
      </c>
      <c r="N126" s="42"/>
      <c r="O126" s="157"/>
      <c r="P126" s="162"/>
      <c r="Q126" s="157">
        <f>ifna(VLookup(H126, PLA!A:C, 3, 0),"")</f>
        <v>192</v>
      </c>
      <c r="R126" s="157">
        <f>ifna(VLookup(H126, Sv!A:B, 2, 0),"")</f>
        <v>207</v>
      </c>
      <c r="S126" s="42" t="str">
        <f t="shared" si="2"/>
        <v>voltorb-1</v>
      </c>
    </row>
    <row r="127" ht="31.5" customHeight="1">
      <c r="A127" s="146">
        <v>126.0</v>
      </c>
      <c r="B127" s="146">
        <v>1.0</v>
      </c>
      <c r="C127" s="146">
        <v>5.0</v>
      </c>
      <c r="D127" s="146">
        <f t="shared" si="13"/>
        <v>6</v>
      </c>
      <c r="E127" s="146">
        <v>1.0</v>
      </c>
      <c r="F127" s="146">
        <v>6.0</v>
      </c>
      <c r="G127" s="147" t="str">
        <f>ifna(VLookup(S127,Shiny!B:C, 2, 0),"")</f>
        <v/>
      </c>
      <c r="H127" s="159" t="s">
        <v>175</v>
      </c>
      <c r="I127" s="185">
        <v>101.0</v>
      </c>
      <c r="J127" s="151">
        <f>IFNA(VLOOKUP(S127,'Imported Index'!E:F,2,0),1)</f>
        <v>1</v>
      </c>
      <c r="K127" s="151"/>
      <c r="L127" s="148" t="s">
        <v>90</v>
      </c>
      <c r="M127" s="147"/>
      <c r="N127" s="147"/>
      <c r="O127" s="148" t="str">
        <f>ifna(VLookup(H127, SwSh!A:B, 2, 0),"")</f>
        <v/>
      </c>
      <c r="P127" s="152">
        <f>ifna((I127),"")</f>
        <v>101</v>
      </c>
      <c r="Q127" s="148">
        <f>ifna(VLookup(H127, PLA!A:C, 3, 0),"")</f>
        <v>193</v>
      </c>
      <c r="R127" s="148">
        <f>ifna(VLookup(H127, Sv!A:B, 2, 0),"")</f>
        <v>208</v>
      </c>
      <c r="S127" s="147" t="str">
        <f t="shared" si="2"/>
        <v>electrode</v>
      </c>
    </row>
    <row r="128" ht="31.5" customHeight="1">
      <c r="A128" s="85">
        <v>127.0</v>
      </c>
      <c r="B128" s="85">
        <v>1.0</v>
      </c>
      <c r="C128" s="85">
        <v>5.0</v>
      </c>
      <c r="D128" s="85">
        <f t="shared" si="13"/>
        <v>7</v>
      </c>
      <c r="E128" s="85">
        <v>2.0</v>
      </c>
      <c r="F128" s="85">
        <v>1.0</v>
      </c>
      <c r="G128" s="42" t="str">
        <f>ifna(VLookup(S128,Shiny!B:C, 2, 0),"")</f>
        <v/>
      </c>
      <c r="H128" s="154" t="s">
        <v>175</v>
      </c>
      <c r="I128" s="184">
        <v>101.0</v>
      </c>
      <c r="J128" s="156">
        <f>IFNA(VLOOKUP(S128,'Imported Index'!E:F,2,0),1)</f>
        <v>1</v>
      </c>
      <c r="K128" s="156"/>
      <c r="L128" s="157" t="s">
        <v>132</v>
      </c>
      <c r="M128" s="85">
        <v>-1.0</v>
      </c>
      <c r="N128" s="42"/>
      <c r="O128" s="157"/>
      <c r="P128" s="162"/>
      <c r="Q128" s="157">
        <f>ifna(VLookup(H128, PLA!A:C, 3, 0),"")</f>
        <v>193</v>
      </c>
      <c r="R128" s="157">
        <f>ifna(VLookup(H128, Sv!A:B, 2, 0),"")</f>
        <v>208</v>
      </c>
      <c r="S128" s="42" t="str">
        <f t="shared" si="2"/>
        <v>electrode-1</v>
      </c>
    </row>
    <row r="129" ht="31.5" customHeight="1">
      <c r="A129" s="146">
        <v>128.0</v>
      </c>
      <c r="B129" s="146">
        <v>1.0</v>
      </c>
      <c r="C129" s="146">
        <v>5.0</v>
      </c>
      <c r="D129" s="146">
        <f t="shared" si="13"/>
        <v>8</v>
      </c>
      <c r="E129" s="146">
        <v>2.0</v>
      </c>
      <c r="F129" s="146">
        <v>2.0</v>
      </c>
      <c r="G129" s="147" t="str">
        <f>ifna(VLookup(S129,Shiny!B:C, 2, 0),"")</f>
        <v/>
      </c>
      <c r="H129" s="159" t="s">
        <v>176</v>
      </c>
      <c r="I129" s="185">
        <v>102.0</v>
      </c>
      <c r="J129" s="151">
        <f>IFNA(VLOOKUP(S129,'Imported Index'!E:F,2,0),1)</f>
        <v>1</v>
      </c>
      <c r="K129" s="148"/>
      <c r="L129" s="148"/>
      <c r="M129" s="147"/>
      <c r="N129" s="147"/>
      <c r="O129" s="148">
        <f>ifna(VLookup(H129, SwSh!A:B, 2, 0),"")</f>
        <v>205</v>
      </c>
      <c r="P129" s="152">
        <f t="shared" ref="P129:P159" si="14">ifna((I129),"")</f>
        <v>102</v>
      </c>
      <c r="Q129" s="148" t="str">
        <f>ifna(VLookup(H129, PLA!A:C, 3, 0),"")</f>
        <v/>
      </c>
      <c r="R129" s="148" t="str">
        <f>ifna(VLookup(H129, Sv!A:B, 2, 0),"")</f>
        <v>I?</v>
      </c>
      <c r="S129" s="147" t="str">
        <f t="shared" si="2"/>
        <v>exeggcute</v>
      </c>
    </row>
    <row r="130" ht="31.5" customHeight="1">
      <c r="A130" s="85">
        <v>129.0</v>
      </c>
      <c r="B130" s="85">
        <v>1.0</v>
      </c>
      <c r="C130" s="85">
        <v>5.0</v>
      </c>
      <c r="D130" s="85">
        <f t="shared" si="13"/>
        <v>9</v>
      </c>
      <c r="E130" s="85">
        <v>2.0</v>
      </c>
      <c r="F130" s="85">
        <v>3.0</v>
      </c>
      <c r="G130" s="42" t="str">
        <f>ifna(VLookup(S130,Shiny!B:C, 2, 0),"")</f>
        <v/>
      </c>
      <c r="H130" s="154" t="s">
        <v>177</v>
      </c>
      <c r="I130" s="184">
        <v>103.0</v>
      </c>
      <c r="J130" s="156">
        <f>IFNA(VLOOKUP(S130,'Imported Index'!E:F,2,0),1)</f>
        <v>1</v>
      </c>
      <c r="K130" s="157"/>
      <c r="L130" s="157" t="s">
        <v>90</v>
      </c>
      <c r="M130" s="42"/>
      <c r="N130" s="42"/>
      <c r="O130" s="157">
        <f>ifna(VLookup(H130, SwSh!A:B, 2, 0),"")</f>
        <v>206</v>
      </c>
      <c r="P130" s="162">
        <f t="shared" si="14"/>
        <v>103</v>
      </c>
      <c r="Q130" s="157" t="str">
        <f>ifna(VLookup(H130, PLA!A:C, 3, 0),"")</f>
        <v/>
      </c>
      <c r="R130" s="157" t="str">
        <f>ifna(VLookup(H130, Sv!A:B, 2, 0),"")</f>
        <v>I?</v>
      </c>
      <c r="S130" s="42" t="str">
        <f t="shared" si="2"/>
        <v>exeggutor</v>
      </c>
    </row>
    <row r="131" ht="31.5" customHeight="1">
      <c r="A131" s="146">
        <v>130.0</v>
      </c>
      <c r="B131" s="146">
        <v>1.0</v>
      </c>
      <c r="C131" s="146">
        <v>5.0</v>
      </c>
      <c r="D131" s="146">
        <f t="shared" si="13"/>
        <v>10</v>
      </c>
      <c r="E131" s="146">
        <v>2.0</v>
      </c>
      <c r="F131" s="146">
        <v>4.0</v>
      </c>
      <c r="G131" s="147" t="str">
        <f>ifna(VLookup(S131,Shiny!B:C, 2, 0),"")</f>
        <v/>
      </c>
      <c r="H131" s="159" t="s">
        <v>177</v>
      </c>
      <c r="I131" s="185">
        <v>103.0</v>
      </c>
      <c r="J131" s="151">
        <f>IFNA(VLOOKUP(S131,'Imported Index'!E:F,2,0),1)</f>
        <v>1</v>
      </c>
      <c r="K131" s="148"/>
      <c r="L131" s="148" t="s">
        <v>91</v>
      </c>
      <c r="M131" s="146">
        <v>-1.0</v>
      </c>
      <c r="N131" s="147"/>
      <c r="O131" s="148">
        <f>ifna(VLookup(H131, SwSh!A:B, 2, 0),"")</f>
        <v>206</v>
      </c>
      <c r="P131" s="152">
        <f t="shared" si="14"/>
        <v>103</v>
      </c>
      <c r="Q131" s="148" t="str">
        <f>ifna(VLookup(H131, PLA!A:C, 3, 0),"")</f>
        <v/>
      </c>
      <c r="R131" s="148" t="str">
        <f>ifna(VLookup(H131, Sv!A:B, 2, 0),"")</f>
        <v>I?</v>
      </c>
      <c r="S131" s="147" t="str">
        <f t="shared" si="2"/>
        <v>exeggutor-1</v>
      </c>
    </row>
    <row r="132" ht="31.5" customHeight="1">
      <c r="A132" s="85">
        <v>131.0</v>
      </c>
      <c r="B132" s="85">
        <v>1.0</v>
      </c>
      <c r="C132" s="85">
        <v>5.0</v>
      </c>
      <c r="D132" s="85">
        <f t="shared" si="13"/>
        <v>11</v>
      </c>
      <c r="E132" s="85">
        <v>2.0</v>
      </c>
      <c r="F132" s="85">
        <v>5.0</v>
      </c>
      <c r="G132" s="42" t="str">
        <f>ifna(VLookup(S132,Shiny!B:C, 2, 0),"")</f>
        <v/>
      </c>
      <c r="H132" s="154" t="s">
        <v>178</v>
      </c>
      <c r="I132" s="184">
        <v>104.0</v>
      </c>
      <c r="J132" s="156">
        <f>IFNA(VLOOKUP(S132,'Imported Index'!E:F,2,0),1)</f>
        <v>1</v>
      </c>
      <c r="K132" s="157"/>
      <c r="L132" s="157"/>
      <c r="M132" s="42"/>
      <c r="N132" s="42"/>
      <c r="O132" s="157">
        <f>ifna(VLookup(H132, SwSh!A:B, 2, 0),"")</f>
        <v>170</v>
      </c>
      <c r="P132" s="162">
        <f t="shared" si="14"/>
        <v>104</v>
      </c>
      <c r="Q132" s="157" t="str">
        <f>ifna(VLookup(H132, PLA!A:C, 3, 0),"")</f>
        <v/>
      </c>
      <c r="R132" s="157" t="str">
        <f>ifna(VLookup(H132, Sv!A:B, 2, 0),"")</f>
        <v/>
      </c>
      <c r="S132" s="42" t="str">
        <f t="shared" si="2"/>
        <v>cubone</v>
      </c>
    </row>
    <row r="133" ht="31.5" customHeight="1">
      <c r="A133" s="146">
        <v>132.0</v>
      </c>
      <c r="B133" s="146">
        <v>1.0</v>
      </c>
      <c r="C133" s="146">
        <v>5.0</v>
      </c>
      <c r="D133" s="146">
        <f t="shared" si="13"/>
        <v>12</v>
      </c>
      <c r="E133" s="146">
        <v>2.0</v>
      </c>
      <c r="F133" s="146">
        <v>6.0</v>
      </c>
      <c r="G133" s="147" t="str">
        <f>ifna(VLookup(S133,Shiny!B:C, 2, 0),"")</f>
        <v/>
      </c>
      <c r="H133" s="159" t="s">
        <v>179</v>
      </c>
      <c r="I133" s="185">
        <v>105.0</v>
      </c>
      <c r="J133" s="151">
        <f>IFNA(VLOOKUP(S133,'Imported Index'!E:F,2,0),1)</f>
        <v>1</v>
      </c>
      <c r="K133" s="148"/>
      <c r="L133" s="148" t="s">
        <v>90</v>
      </c>
      <c r="M133" s="147"/>
      <c r="N133" s="147"/>
      <c r="O133" s="148">
        <f>ifna(VLookup(H133, SwSh!A:B, 2, 0),"")</f>
        <v>171</v>
      </c>
      <c r="P133" s="152">
        <f t="shared" si="14"/>
        <v>105</v>
      </c>
      <c r="Q133" s="148" t="str">
        <f>ifna(VLookup(H133, PLA!A:C, 3, 0),"")</f>
        <v/>
      </c>
      <c r="R133" s="148" t="str">
        <f>ifna(VLookup(H133, Sv!A:B, 2, 0),"")</f>
        <v/>
      </c>
      <c r="S133" s="147" t="str">
        <f t="shared" si="2"/>
        <v>marowak</v>
      </c>
    </row>
    <row r="134" ht="31.5" customHeight="1">
      <c r="A134" s="85">
        <v>133.0</v>
      </c>
      <c r="B134" s="85">
        <v>1.0</v>
      </c>
      <c r="C134" s="85">
        <v>5.0</v>
      </c>
      <c r="D134" s="85">
        <f t="shared" si="13"/>
        <v>13</v>
      </c>
      <c r="E134" s="85">
        <v>3.0</v>
      </c>
      <c r="F134" s="85">
        <v>1.0</v>
      </c>
      <c r="G134" s="42" t="str">
        <f>ifna(VLookup(S134,Shiny!B:C, 2, 0),"")</f>
        <v/>
      </c>
      <c r="H134" s="154" t="s">
        <v>179</v>
      </c>
      <c r="I134" s="184">
        <v>105.0</v>
      </c>
      <c r="J134" s="156">
        <f>IFNA(VLOOKUP(S134,'Imported Index'!E:F,2,0),1)</f>
        <v>1</v>
      </c>
      <c r="K134" s="157"/>
      <c r="L134" s="157" t="s">
        <v>91</v>
      </c>
      <c r="M134" s="85">
        <v>-1.0</v>
      </c>
      <c r="N134" s="42"/>
      <c r="O134" s="157">
        <f>ifna(VLookup(H134, SwSh!A:B, 2, 0),"")</f>
        <v>171</v>
      </c>
      <c r="P134" s="162">
        <f t="shared" si="14"/>
        <v>105</v>
      </c>
      <c r="Q134" s="157" t="str">
        <f>ifna(VLookup(H134, PLA!A:C, 3, 0),"")</f>
        <v/>
      </c>
      <c r="R134" s="157" t="str">
        <f>ifna(VLookup(H134, Sv!A:B, 2, 0),"")</f>
        <v/>
      </c>
      <c r="S134" s="42" t="str">
        <f t="shared" si="2"/>
        <v>marowak-1</v>
      </c>
    </row>
    <row r="135" ht="31.5" customHeight="1">
      <c r="A135" s="146">
        <v>134.0</v>
      </c>
      <c r="B135" s="146">
        <v>1.0</v>
      </c>
      <c r="C135" s="146">
        <v>5.0</v>
      </c>
      <c r="D135" s="146">
        <f t="shared" si="13"/>
        <v>14</v>
      </c>
      <c r="E135" s="146">
        <v>3.0</v>
      </c>
      <c r="F135" s="146">
        <v>2.0</v>
      </c>
      <c r="G135" s="147" t="str">
        <f>ifna(VLookup(S135,Shiny!B:C, 2, 0),"")</f>
        <v/>
      </c>
      <c r="H135" s="159" t="s">
        <v>180</v>
      </c>
      <c r="I135" s="185">
        <v>106.0</v>
      </c>
      <c r="J135" s="151">
        <f>IFNA(VLOOKUP(S135,'Imported Index'!E:F,2,0),1)</f>
        <v>1</v>
      </c>
      <c r="K135" s="148"/>
      <c r="L135" s="148"/>
      <c r="M135" s="147"/>
      <c r="N135" s="147"/>
      <c r="O135" s="148">
        <f>ifna(VLookup(H135, SwSh!A:B, 2, 0),"")</f>
        <v>108</v>
      </c>
      <c r="P135" s="152">
        <f t="shared" si="14"/>
        <v>106</v>
      </c>
      <c r="Q135" s="148" t="str">
        <f>ifna(VLookup(H135, PLA!A:C, 3, 0),"")</f>
        <v/>
      </c>
      <c r="R135" s="148" t="str">
        <f>ifna(VLookup(H135, Sv!A:B, 2, 0),"")</f>
        <v>I?</v>
      </c>
      <c r="S135" s="147" t="str">
        <f t="shared" si="2"/>
        <v>hitmonlee</v>
      </c>
    </row>
    <row r="136" ht="31.5" customHeight="1">
      <c r="A136" s="85">
        <v>135.0</v>
      </c>
      <c r="B136" s="85">
        <v>1.0</v>
      </c>
      <c r="C136" s="85">
        <v>5.0</v>
      </c>
      <c r="D136" s="85">
        <f t="shared" si="13"/>
        <v>15</v>
      </c>
      <c r="E136" s="85">
        <v>3.0</v>
      </c>
      <c r="F136" s="85">
        <v>3.0</v>
      </c>
      <c r="G136" s="42" t="str">
        <f>ifna(VLookup(S136,Shiny!B:C, 2, 0),"")</f>
        <v/>
      </c>
      <c r="H136" s="154" t="s">
        <v>181</v>
      </c>
      <c r="I136" s="184">
        <v>107.0</v>
      </c>
      <c r="J136" s="156">
        <f>IFNA(VLOOKUP(S136,'Imported Index'!E:F,2,0),1)</f>
        <v>1</v>
      </c>
      <c r="K136" s="157"/>
      <c r="L136" s="157"/>
      <c r="M136" s="42"/>
      <c r="N136" s="42"/>
      <c r="O136" s="157">
        <f>ifna(VLookup(H136, SwSh!A:B, 2, 0),"")</f>
        <v>109</v>
      </c>
      <c r="P136" s="162">
        <f t="shared" si="14"/>
        <v>107</v>
      </c>
      <c r="Q136" s="157" t="str">
        <f>ifna(VLookup(H136, PLA!A:C, 3, 0),"")</f>
        <v/>
      </c>
      <c r="R136" s="157" t="str">
        <f>ifna(VLookup(H136, Sv!A:B, 2, 0),"")</f>
        <v>I?</v>
      </c>
      <c r="S136" s="42" t="str">
        <f t="shared" si="2"/>
        <v>hitmonchan</v>
      </c>
    </row>
    <row r="137" ht="31.5" customHeight="1">
      <c r="A137" s="146">
        <v>136.0</v>
      </c>
      <c r="B137" s="146">
        <v>1.0</v>
      </c>
      <c r="C137" s="146">
        <v>5.0</v>
      </c>
      <c r="D137" s="146">
        <f t="shared" si="13"/>
        <v>16</v>
      </c>
      <c r="E137" s="146">
        <v>3.0</v>
      </c>
      <c r="F137" s="146">
        <v>4.0</v>
      </c>
      <c r="G137" s="147" t="str">
        <f>ifna(VLookup(S137,Shiny!B:C, 2, 0),"")</f>
        <v/>
      </c>
      <c r="H137" s="159" t="s">
        <v>182</v>
      </c>
      <c r="I137" s="185">
        <v>108.0</v>
      </c>
      <c r="J137" s="151">
        <f>IFNA(VLOOKUP(S137,'Imported Index'!E:F,2,0),1)</f>
        <v>1</v>
      </c>
      <c r="K137" s="148"/>
      <c r="L137" s="148"/>
      <c r="M137" s="147"/>
      <c r="N137" s="147"/>
      <c r="O137" s="148">
        <f>ifna(VLookup(H137, SwSh!A:B, 2, 0),"")</f>
        <v>54</v>
      </c>
      <c r="P137" s="152">
        <f t="shared" si="14"/>
        <v>108</v>
      </c>
      <c r="Q137" s="148">
        <f>ifna(VLookup(H137, PLA!A:C, 3, 0),"")</f>
        <v>125</v>
      </c>
      <c r="R137" s="148" t="str">
        <f>ifna(VLookup(H137, Sv!A:B, 2, 0),"")</f>
        <v/>
      </c>
      <c r="S137" s="147" t="str">
        <f t="shared" si="2"/>
        <v>lickitung</v>
      </c>
    </row>
    <row r="138" ht="31.5" customHeight="1">
      <c r="A138" s="85">
        <v>137.0</v>
      </c>
      <c r="B138" s="85">
        <v>1.0</v>
      </c>
      <c r="C138" s="85">
        <v>5.0</v>
      </c>
      <c r="D138" s="85">
        <f t="shared" si="13"/>
        <v>17</v>
      </c>
      <c r="E138" s="85">
        <v>3.0</v>
      </c>
      <c r="F138" s="85">
        <v>5.0</v>
      </c>
      <c r="G138" s="42" t="str">
        <f>ifna(VLookup(S138,Shiny!B:C, 2, 0),"")</f>
        <v/>
      </c>
      <c r="H138" s="154" t="s">
        <v>183</v>
      </c>
      <c r="I138" s="184">
        <v>109.0</v>
      </c>
      <c r="J138" s="156">
        <f>IFNA(VLOOKUP(S138,'Imported Index'!E:F,2,0),1)</f>
        <v>1</v>
      </c>
      <c r="K138" s="156"/>
      <c r="L138" s="157"/>
      <c r="M138" s="42"/>
      <c r="N138" s="42"/>
      <c r="O138" s="157">
        <f>ifna(VLookup(H138, SwSh!A:B, 2, 0),"")</f>
        <v>250</v>
      </c>
      <c r="P138" s="162">
        <f t="shared" si="14"/>
        <v>109</v>
      </c>
      <c r="Q138" s="157" t="str">
        <f>ifna(VLookup(H138, PLA!A:C, 3, 0),"")</f>
        <v/>
      </c>
      <c r="R138" s="157" t="str">
        <f>ifna(VLookup(H138, Sv!A:B, 2, 0),"")</f>
        <v>K135</v>
      </c>
      <c r="S138" s="42" t="str">
        <f t="shared" si="2"/>
        <v>koffing</v>
      </c>
    </row>
    <row r="139" ht="31.5" customHeight="1">
      <c r="A139" s="146">
        <v>138.0</v>
      </c>
      <c r="B139" s="146">
        <v>1.0</v>
      </c>
      <c r="C139" s="146">
        <v>5.0</v>
      </c>
      <c r="D139" s="146">
        <f t="shared" si="13"/>
        <v>18</v>
      </c>
      <c r="E139" s="146">
        <v>3.0</v>
      </c>
      <c r="F139" s="146">
        <v>6.0</v>
      </c>
      <c r="G139" s="147" t="str">
        <f>ifna(VLookup(S139,Shiny!B:C, 2, 0),"")</f>
        <v/>
      </c>
      <c r="H139" s="159" t="s">
        <v>184</v>
      </c>
      <c r="I139" s="185">
        <v>110.0</v>
      </c>
      <c r="J139" s="151">
        <f>IFNA(VLOOKUP(S139,'Imported Index'!E:F,2,0),1)</f>
        <v>1</v>
      </c>
      <c r="K139" s="148"/>
      <c r="L139" s="148" t="s">
        <v>90</v>
      </c>
      <c r="M139" s="147"/>
      <c r="N139" s="147"/>
      <c r="O139" s="148">
        <f>ifna(VLookup(H139, SwSh!A:B, 2, 0),"")</f>
        <v>251</v>
      </c>
      <c r="P139" s="152">
        <f t="shared" si="14"/>
        <v>110</v>
      </c>
      <c r="Q139" s="148" t="str">
        <f>ifna(VLookup(H139, PLA!A:C, 3, 0),"")</f>
        <v/>
      </c>
      <c r="R139" s="148" t="str">
        <f>ifna(VLookup(H139, Sv!A:B, 2, 0),"")</f>
        <v>K136</v>
      </c>
      <c r="S139" s="147" t="str">
        <f t="shared" si="2"/>
        <v>weezing</v>
      </c>
    </row>
    <row r="140" ht="31.5" customHeight="1">
      <c r="A140" s="85">
        <v>139.0</v>
      </c>
      <c r="B140" s="85">
        <v>1.0</v>
      </c>
      <c r="C140" s="85">
        <v>5.0</v>
      </c>
      <c r="D140" s="85">
        <f t="shared" si="13"/>
        <v>19</v>
      </c>
      <c r="E140" s="85">
        <v>4.0</v>
      </c>
      <c r="F140" s="85">
        <v>1.0</v>
      </c>
      <c r="G140" s="42" t="str">
        <f>ifna(VLookup(S140,Shiny!B:C, 2, 0),"")</f>
        <v/>
      </c>
      <c r="H140" s="154" t="s">
        <v>184</v>
      </c>
      <c r="I140" s="184">
        <v>110.0</v>
      </c>
      <c r="J140" s="156">
        <f>IFNA(VLOOKUP(S140,'Imported Index'!E:F,2,0),1)</f>
        <v>1</v>
      </c>
      <c r="K140" s="157"/>
      <c r="L140" s="157" t="s">
        <v>125</v>
      </c>
      <c r="M140" s="85">
        <v>-1.0</v>
      </c>
      <c r="N140" s="42"/>
      <c r="O140" s="157">
        <f>ifna(VLookup(H140, SwSh!A:B, 2, 0),"")</f>
        <v>251</v>
      </c>
      <c r="P140" s="162">
        <f t="shared" si="14"/>
        <v>110</v>
      </c>
      <c r="Q140" s="157" t="str">
        <f>ifna(VLookup(H140, PLA!A:C, 3, 0),"")</f>
        <v/>
      </c>
      <c r="R140" s="157" t="str">
        <f>ifna(VLookup(H140, Sv!A:B, 2, 0),"")</f>
        <v>K136</v>
      </c>
      <c r="S140" s="42" t="str">
        <f t="shared" si="2"/>
        <v>weezing-1</v>
      </c>
    </row>
    <row r="141" ht="31.5" customHeight="1">
      <c r="A141" s="146">
        <v>140.0</v>
      </c>
      <c r="B141" s="146">
        <v>1.0</v>
      </c>
      <c r="C141" s="146">
        <v>5.0</v>
      </c>
      <c r="D141" s="146">
        <f t="shared" si="13"/>
        <v>20</v>
      </c>
      <c r="E141" s="146">
        <v>4.0</v>
      </c>
      <c r="F141" s="146">
        <v>2.0</v>
      </c>
      <c r="G141" s="147" t="str">
        <f>ifna(VLookup(S141,Shiny!B:C, 2, 0),"")</f>
        <v/>
      </c>
      <c r="H141" s="159" t="s">
        <v>185</v>
      </c>
      <c r="I141" s="185">
        <v>111.0</v>
      </c>
      <c r="J141" s="151">
        <f>IFNA(VLOOKUP(S141,'Imported Index'!E:F,2,0),1)</f>
        <v>1</v>
      </c>
      <c r="K141" s="148"/>
      <c r="L141" s="148"/>
      <c r="M141" s="147"/>
      <c r="N141" s="147"/>
      <c r="O141" s="148">
        <f>ifna(VLookup(H141, SwSh!A:B, 2, 0),"")</f>
        <v>183</v>
      </c>
      <c r="P141" s="152">
        <f t="shared" si="14"/>
        <v>111</v>
      </c>
      <c r="Q141" s="148">
        <f>ifna(VLookup(H141, PLA!A:C, 3, 0),"")</f>
        <v>120</v>
      </c>
      <c r="R141" s="148" t="str">
        <f>ifna(VLookup(H141, Sv!A:B, 2, 0),"")</f>
        <v>I?</v>
      </c>
      <c r="S141" s="147" t="str">
        <f t="shared" si="2"/>
        <v>rhyhorn</v>
      </c>
    </row>
    <row r="142" ht="31.5" customHeight="1">
      <c r="A142" s="85">
        <v>141.0</v>
      </c>
      <c r="B142" s="85">
        <v>1.0</v>
      </c>
      <c r="C142" s="85">
        <v>5.0</v>
      </c>
      <c r="D142" s="85">
        <f t="shared" si="13"/>
        <v>21</v>
      </c>
      <c r="E142" s="85">
        <v>4.0</v>
      </c>
      <c r="F142" s="85">
        <v>3.0</v>
      </c>
      <c r="G142" s="42" t="str">
        <f>ifna(VLookup(S142,Shiny!B:C, 2, 0),"")</f>
        <v/>
      </c>
      <c r="H142" s="154" t="s">
        <v>186</v>
      </c>
      <c r="I142" s="184">
        <v>112.0</v>
      </c>
      <c r="J142" s="156">
        <f>IFNA(VLOOKUP(S142,'Imported Index'!E:F,2,0),1)</f>
        <v>1</v>
      </c>
      <c r="K142" s="157"/>
      <c r="L142" s="157"/>
      <c r="M142" s="42"/>
      <c r="N142" s="42"/>
      <c r="O142" s="157">
        <f>ifna(VLookup(H142, SwSh!A:B, 2, 0),"")</f>
        <v>184</v>
      </c>
      <c r="P142" s="162">
        <f t="shared" si="14"/>
        <v>112</v>
      </c>
      <c r="Q142" s="157">
        <f>ifna(VLookup(H142, PLA!A:C, 3, 0),"")</f>
        <v>121</v>
      </c>
      <c r="R142" s="157" t="str">
        <f>ifna(VLookup(H142, Sv!A:B, 2, 0),"")</f>
        <v>I?</v>
      </c>
      <c r="S142" s="42" t="str">
        <f t="shared" si="2"/>
        <v>rhydon</v>
      </c>
    </row>
    <row r="143" ht="31.5" customHeight="1">
      <c r="A143" s="146">
        <v>142.0</v>
      </c>
      <c r="B143" s="146">
        <v>1.0</v>
      </c>
      <c r="C143" s="146">
        <v>5.0</v>
      </c>
      <c r="D143" s="146">
        <f t="shared" si="13"/>
        <v>22</v>
      </c>
      <c r="E143" s="146">
        <v>4.0</v>
      </c>
      <c r="F143" s="146">
        <v>4.0</v>
      </c>
      <c r="G143" s="147" t="str">
        <f>ifna(VLookup(S143,Shiny!B:C, 2, 0),"")</f>
        <v/>
      </c>
      <c r="H143" s="159" t="s">
        <v>187</v>
      </c>
      <c r="I143" s="185">
        <v>113.0</v>
      </c>
      <c r="J143" s="151">
        <f>IFNA(VLOOKUP(S143,'Imported Index'!E:F,2,0),1)</f>
        <v>1</v>
      </c>
      <c r="K143" s="151"/>
      <c r="L143" s="148"/>
      <c r="M143" s="147"/>
      <c r="N143" s="147"/>
      <c r="O143" s="148">
        <f>ifna(VLookup(H143, SwSh!A:B, 2, 0),"")</f>
        <v>7</v>
      </c>
      <c r="P143" s="152">
        <f t="shared" si="14"/>
        <v>113</v>
      </c>
      <c r="Q143" s="148">
        <f>ifna(VLookup(H143, PLA!A:C, 3, 0),"")</f>
        <v>87</v>
      </c>
      <c r="R143" s="148">
        <f>ifna(VLookup(H143, Sv!A:B, 2, 0),"")</f>
        <v>44</v>
      </c>
      <c r="S143" s="147" t="str">
        <f t="shared" si="2"/>
        <v>chansey</v>
      </c>
    </row>
    <row r="144" ht="31.5" customHeight="1">
      <c r="A144" s="85">
        <v>143.0</v>
      </c>
      <c r="B144" s="85">
        <v>1.0</v>
      </c>
      <c r="C144" s="85">
        <v>5.0</v>
      </c>
      <c r="D144" s="85">
        <f t="shared" si="13"/>
        <v>23</v>
      </c>
      <c r="E144" s="85">
        <v>4.0</v>
      </c>
      <c r="F144" s="85">
        <v>5.0</v>
      </c>
      <c r="G144" s="42" t="str">
        <f>ifna(VLookup(S144,Shiny!B:C, 2, 0),"")</f>
        <v/>
      </c>
      <c r="H144" s="154" t="s">
        <v>188</v>
      </c>
      <c r="I144" s="184">
        <v>114.0</v>
      </c>
      <c r="J144" s="156">
        <f>IFNA(VLOOKUP(S144,'Imported Index'!E:F,2,0),1)</f>
        <v>1</v>
      </c>
      <c r="K144" s="157"/>
      <c r="L144" s="157"/>
      <c r="M144" s="42"/>
      <c r="N144" s="42"/>
      <c r="O144" s="157">
        <f>ifna(VLookup(H144, SwSh!A:B, 2, 0),"")</f>
        <v>80</v>
      </c>
      <c r="P144" s="162">
        <f t="shared" si="14"/>
        <v>114</v>
      </c>
      <c r="Q144" s="157">
        <f>ifna(VLookup(H144, PLA!A:C, 3, 0),"")</f>
        <v>95</v>
      </c>
      <c r="R144" s="157" t="str">
        <f>ifna(VLookup(H144, Sv!A:B, 2, 0),"")</f>
        <v/>
      </c>
      <c r="S144" s="42" t="str">
        <f t="shared" si="2"/>
        <v>tangela</v>
      </c>
    </row>
    <row r="145" ht="31.5" customHeight="1">
      <c r="A145" s="146">
        <v>144.0</v>
      </c>
      <c r="B145" s="146">
        <v>1.0</v>
      </c>
      <c r="C145" s="146">
        <v>5.0</v>
      </c>
      <c r="D145" s="146">
        <f t="shared" si="13"/>
        <v>24</v>
      </c>
      <c r="E145" s="146">
        <v>4.0</v>
      </c>
      <c r="F145" s="146">
        <v>6.0</v>
      </c>
      <c r="G145" s="147" t="str">
        <f>ifna(VLookup(S145,Shiny!B:C, 2, 0),"")</f>
        <v/>
      </c>
      <c r="H145" s="159" t="s">
        <v>189</v>
      </c>
      <c r="I145" s="185">
        <v>115.0</v>
      </c>
      <c r="J145" s="151">
        <f>IFNA(VLOOKUP(S145,'Imported Index'!E:F,2,0),1)</f>
        <v>1</v>
      </c>
      <c r="K145" s="148"/>
      <c r="L145" s="148"/>
      <c r="M145" s="147"/>
      <c r="N145" s="147"/>
      <c r="O145" s="148">
        <f>ifna(VLookup(H145, SwSh!A:B, 2, 0),"")</f>
        <v>172</v>
      </c>
      <c r="P145" s="152">
        <f t="shared" si="14"/>
        <v>115</v>
      </c>
      <c r="Q145" s="148" t="str">
        <f>ifna(VLookup(H145, PLA!A:C, 3, 0),"")</f>
        <v/>
      </c>
      <c r="R145" s="148" t="str">
        <f>ifna(VLookup(H145, Sv!A:B, 2, 0),"")</f>
        <v/>
      </c>
      <c r="S145" s="147" t="str">
        <f t="shared" si="2"/>
        <v>kangaskhan</v>
      </c>
    </row>
    <row r="146" ht="31.5" customHeight="1">
      <c r="A146" s="85">
        <v>145.0</v>
      </c>
      <c r="B146" s="85">
        <v>1.0</v>
      </c>
      <c r="C146" s="85">
        <v>5.0</v>
      </c>
      <c r="D146" s="85">
        <f t="shared" si="13"/>
        <v>25</v>
      </c>
      <c r="E146" s="85">
        <v>5.0</v>
      </c>
      <c r="F146" s="85">
        <v>1.0</v>
      </c>
      <c r="G146" s="42" t="str">
        <f>ifna(VLookup(S146,Shiny!B:C, 2, 0),"")</f>
        <v/>
      </c>
      <c r="H146" s="154" t="s">
        <v>190</v>
      </c>
      <c r="I146" s="184">
        <v>116.0</v>
      </c>
      <c r="J146" s="156">
        <f>IFNA(VLOOKUP(S146,'Imported Index'!E:F,2,0),1)</f>
        <v>1</v>
      </c>
      <c r="K146" s="157"/>
      <c r="L146" s="157"/>
      <c r="M146" s="42"/>
      <c r="N146" s="42"/>
      <c r="O146" s="157">
        <f>ifna(VLookup(H146, SwSh!A:B, 2, 0),"")</f>
        <v>198</v>
      </c>
      <c r="P146" s="162">
        <f t="shared" si="14"/>
        <v>116</v>
      </c>
      <c r="Q146" s="157" t="str">
        <f>ifna(VLookup(H146, PLA!A:C, 3, 0),"")</f>
        <v/>
      </c>
      <c r="R146" s="157" t="str">
        <f>ifna(VLookup(H146, Sv!A:B, 2, 0),"")</f>
        <v>I?</v>
      </c>
      <c r="S146" s="42" t="str">
        <f t="shared" si="2"/>
        <v>horsea</v>
      </c>
    </row>
    <row r="147" ht="31.5" customHeight="1">
      <c r="A147" s="146">
        <v>146.0</v>
      </c>
      <c r="B147" s="146">
        <v>1.0</v>
      </c>
      <c r="C147" s="146">
        <v>5.0</v>
      </c>
      <c r="D147" s="146">
        <f t="shared" si="13"/>
        <v>26</v>
      </c>
      <c r="E147" s="146">
        <v>5.0</v>
      </c>
      <c r="F147" s="146">
        <v>2.0</v>
      </c>
      <c r="G147" s="147" t="str">
        <f>ifna(VLookup(S147,Shiny!B:C, 2, 0),"")</f>
        <v/>
      </c>
      <c r="H147" s="159" t="s">
        <v>191</v>
      </c>
      <c r="I147" s="185">
        <v>117.0</v>
      </c>
      <c r="J147" s="151">
        <f>IFNA(VLOOKUP(S147,'Imported Index'!E:F,2,0),1)</f>
        <v>1</v>
      </c>
      <c r="K147" s="148"/>
      <c r="L147" s="148"/>
      <c r="M147" s="147"/>
      <c r="N147" s="147"/>
      <c r="O147" s="148">
        <f>ifna(VLookup(H147, SwSh!A:B, 2, 0),"")</f>
        <v>199</v>
      </c>
      <c r="P147" s="152">
        <f t="shared" si="14"/>
        <v>117</v>
      </c>
      <c r="Q147" s="148" t="str">
        <f>ifna(VLookup(H147, PLA!A:C, 3, 0),"")</f>
        <v/>
      </c>
      <c r="R147" s="148" t="str">
        <f>ifna(VLookup(H147, Sv!A:B, 2, 0),"")</f>
        <v>I?</v>
      </c>
      <c r="S147" s="147" t="str">
        <f t="shared" si="2"/>
        <v>seadra</v>
      </c>
    </row>
    <row r="148" ht="31.5" customHeight="1">
      <c r="A148" s="85">
        <v>147.0</v>
      </c>
      <c r="B148" s="85">
        <v>1.0</v>
      </c>
      <c r="C148" s="85">
        <v>5.0</v>
      </c>
      <c r="D148" s="85">
        <f t="shared" si="13"/>
        <v>27</v>
      </c>
      <c r="E148" s="85">
        <v>5.0</v>
      </c>
      <c r="F148" s="85">
        <v>3.0</v>
      </c>
      <c r="G148" s="42" t="str">
        <f>ifna(VLookup(S148,Shiny!B:C, 2, 0),"")</f>
        <v/>
      </c>
      <c r="H148" s="154" t="s">
        <v>192</v>
      </c>
      <c r="I148" s="184">
        <v>118.0</v>
      </c>
      <c r="J148" s="156">
        <f>IFNA(VLOOKUP(S148,'Imported Index'!E:F,2,0),1)</f>
        <v>1</v>
      </c>
      <c r="K148" s="157"/>
      <c r="L148" s="157"/>
      <c r="M148" s="42"/>
      <c r="N148" s="42"/>
      <c r="O148" s="157">
        <f>ifna(VLookup(H148, SwSh!A:B, 2, 0),"")</f>
        <v>94</v>
      </c>
      <c r="P148" s="162">
        <f t="shared" si="14"/>
        <v>118</v>
      </c>
      <c r="Q148" s="157" t="str">
        <f>ifna(VLookup(H148, PLA!A:C, 3, 0),"")</f>
        <v/>
      </c>
      <c r="R148" s="157" t="str">
        <f>ifna(VLookup(H148, Sv!A:B, 2, 0),"")</f>
        <v/>
      </c>
      <c r="S148" s="42" t="str">
        <f t="shared" si="2"/>
        <v>goldeen</v>
      </c>
    </row>
    <row r="149" ht="31.5" customHeight="1">
      <c r="A149" s="146">
        <v>148.0</v>
      </c>
      <c r="B149" s="146">
        <v>1.0</v>
      </c>
      <c r="C149" s="146">
        <v>5.0</v>
      </c>
      <c r="D149" s="146">
        <f t="shared" si="13"/>
        <v>28</v>
      </c>
      <c r="E149" s="146">
        <v>5.0</v>
      </c>
      <c r="F149" s="146">
        <v>4.0</v>
      </c>
      <c r="G149" s="147" t="str">
        <f>ifna(VLookup(S149,Shiny!B:C, 2, 0),"")</f>
        <v/>
      </c>
      <c r="H149" s="159" t="s">
        <v>193</v>
      </c>
      <c r="I149" s="185">
        <v>119.0</v>
      </c>
      <c r="J149" s="151">
        <f>IFNA(VLOOKUP(S149,'Imported Index'!E:F,2,0),1)</f>
        <v>1</v>
      </c>
      <c r="K149" s="148"/>
      <c r="L149" s="148"/>
      <c r="M149" s="147"/>
      <c r="N149" s="147"/>
      <c r="O149" s="148">
        <f>ifna(VLookup(H149, SwSh!A:B, 2, 0),"")</f>
        <v>95</v>
      </c>
      <c r="P149" s="152">
        <f t="shared" si="14"/>
        <v>119</v>
      </c>
      <c r="Q149" s="148" t="str">
        <f>ifna(VLookup(H149, PLA!A:C, 3, 0),"")</f>
        <v/>
      </c>
      <c r="R149" s="148" t="str">
        <f>ifna(VLookup(H149, Sv!A:B, 2, 0),"")</f>
        <v/>
      </c>
      <c r="S149" s="147" t="str">
        <f t="shared" si="2"/>
        <v>seaking</v>
      </c>
    </row>
    <row r="150" ht="31.5" customHeight="1">
      <c r="A150" s="85">
        <v>149.0</v>
      </c>
      <c r="B150" s="85">
        <v>1.0</v>
      </c>
      <c r="C150" s="85">
        <v>5.0</v>
      </c>
      <c r="D150" s="85">
        <f t="shared" si="13"/>
        <v>29</v>
      </c>
      <c r="E150" s="85">
        <v>5.0</v>
      </c>
      <c r="F150" s="85">
        <v>5.0</v>
      </c>
      <c r="G150" s="42" t="str">
        <f>ifna(VLookup(S150,Shiny!B:C, 2, 0),"")</f>
        <v/>
      </c>
      <c r="H150" s="154" t="s">
        <v>194</v>
      </c>
      <c r="I150" s="184">
        <v>120.0</v>
      </c>
      <c r="J150" s="156">
        <f>IFNA(VLOOKUP(S150,'Imported Index'!E:F,2,0),1)</f>
        <v>1</v>
      </c>
      <c r="K150" s="157"/>
      <c r="L150" s="157"/>
      <c r="M150" s="42"/>
      <c r="N150" s="42"/>
      <c r="O150" s="157">
        <f>ifna(VLookup(H150, SwSh!A:B, 2, 0),"")</f>
        <v>98</v>
      </c>
      <c r="P150" s="162">
        <f t="shared" si="14"/>
        <v>120</v>
      </c>
      <c r="Q150" s="157" t="str">
        <f>ifna(VLookup(H150, PLA!A:C, 3, 0),"")</f>
        <v/>
      </c>
      <c r="R150" s="157" t="str">
        <f>ifna(VLookup(H150, Sv!A:B, 2, 0),"")</f>
        <v/>
      </c>
      <c r="S150" s="42" t="str">
        <f t="shared" si="2"/>
        <v>staryu</v>
      </c>
    </row>
    <row r="151" ht="31.5" customHeight="1">
      <c r="A151" s="146">
        <v>150.0</v>
      </c>
      <c r="B151" s="146">
        <v>1.0</v>
      </c>
      <c r="C151" s="146">
        <v>5.0</v>
      </c>
      <c r="D151" s="146">
        <f t="shared" si="13"/>
        <v>30</v>
      </c>
      <c r="E151" s="146">
        <v>5.0</v>
      </c>
      <c r="F151" s="146">
        <v>6.0</v>
      </c>
      <c r="G151" s="147" t="str">
        <f>ifna(VLookup(S151,Shiny!B:C, 2, 0),"")</f>
        <v/>
      </c>
      <c r="H151" s="159" t="s">
        <v>195</v>
      </c>
      <c r="I151" s="185">
        <v>121.0</v>
      </c>
      <c r="J151" s="151">
        <f>IFNA(VLOOKUP(S151,'Imported Index'!E:F,2,0),1)</f>
        <v>1</v>
      </c>
      <c r="K151" s="148"/>
      <c r="L151" s="148"/>
      <c r="M151" s="147"/>
      <c r="N151" s="147"/>
      <c r="O151" s="148">
        <f>ifna(VLookup(H151, SwSh!A:B, 2, 0),"")</f>
        <v>99</v>
      </c>
      <c r="P151" s="152">
        <f t="shared" si="14"/>
        <v>121</v>
      </c>
      <c r="Q151" s="148" t="str">
        <f>ifna(VLookup(H151, PLA!A:C, 3, 0),"")</f>
        <v/>
      </c>
      <c r="R151" s="148" t="str">
        <f>ifna(VLookup(H151, Sv!A:B, 2, 0),"")</f>
        <v/>
      </c>
      <c r="S151" s="147" t="str">
        <f t="shared" si="2"/>
        <v>starmie</v>
      </c>
    </row>
    <row r="152" ht="31.5" customHeight="1">
      <c r="A152" s="85">
        <v>151.0</v>
      </c>
      <c r="B152" s="85">
        <v>1.0</v>
      </c>
      <c r="C152" s="85">
        <v>6.0</v>
      </c>
      <c r="D152" s="85">
        <v>1.0</v>
      </c>
      <c r="E152" s="85">
        <v>1.0</v>
      </c>
      <c r="F152" s="85">
        <v>1.0</v>
      </c>
      <c r="G152" s="42" t="str">
        <f>ifna(VLookup(S152,Shiny!B:C, 2, 0),"")</f>
        <v/>
      </c>
      <c r="H152" s="154" t="s">
        <v>196</v>
      </c>
      <c r="I152" s="184">
        <v>122.0</v>
      </c>
      <c r="J152" s="156">
        <f>IFNA(VLOOKUP(S152,'Imported Index'!E:F,2,0),1)</f>
        <v>1</v>
      </c>
      <c r="K152" s="157"/>
      <c r="L152" s="157" t="s">
        <v>90</v>
      </c>
      <c r="M152" s="42"/>
      <c r="N152" s="42"/>
      <c r="O152" s="157">
        <f>ifna(VLookup(H152, SwSh!A:B, 2, 0),"")</f>
        <v>11</v>
      </c>
      <c r="P152" s="162">
        <f t="shared" si="14"/>
        <v>122</v>
      </c>
      <c r="Q152" s="157">
        <f>ifna(VLookup(H152, PLA!A:C, 3, 0),"")</f>
        <v>77</v>
      </c>
      <c r="R152" s="157" t="str">
        <f>ifna(VLookup(H152, Sv!A:B, 2, 0),"")</f>
        <v/>
      </c>
      <c r="S152" s="42" t="str">
        <f t="shared" si="2"/>
        <v>mr. mime</v>
      </c>
    </row>
    <row r="153" ht="31.5" customHeight="1">
      <c r="A153" s="146">
        <v>152.0</v>
      </c>
      <c r="B153" s="146">
        <v>1.0</v>
      </c>
      <c r="C153" s="146">
        <v>6.0</v>
      </c>
      <c r="D153" s="146">
        <f t="shared" ref="D153:D175" si="15">D152+1</f>
        <v>2</v>
      </c>
      <c r="E153" s="146">
        <v>1.0</v>
      </c>
      <c r="F153" s="146">
        <v>2.0</v>
      </c>
      <c r="G153" s="147" t="str">
        <f>ifna(VLookup(S153,Shiny!B:C, 2, 0),"")</f>
        <v/>
      </c>
      <c r="H153" s="159" t="s">
        <v>196</v>
      </c>
      <c r="I153" s="185">
        <v>122.0</v>
      </c>
      <c r="J153" s="151">
        <f>IFNA(VLOOKUP(S153,'Imported Index'!E:F,2,0),1)</f>
        <v>1</v>
      </c>
      <c r="K153" s="151"/>
      <c r="L153" s="148" t="s">
        <v>125</v>
      </c>
      <c r="M153" s="146">
        <v>-1.0</v>
      </c>
      <c r="N153" s="147"/>
      <c r="O153" s="148">
        <f>ifna(VLookup(H153, SwSh!A:B, 2, 0),"")</f>
        <v>11</v>
      </c>
      <c r="P153" s="152">
        <f t="shared" si="14"/>
        <v>122</v>
      </c>
      <c r="Q153" s="148">
        <f>ifna(VLookup(H153, PLA!A:C, 3, 0),"")</f>
        <v>77</v>
      </c>
      <c r="R153" s="148" t="str">
        <f>ifna(VLookup(H153, Sv!A:B, 2, 0),"")</f>
        <v/>
      </c>
      <c r="S153" s="147" t="str">
        <f t="shared" si="2"/>
        <v>mr. mime-1</v>
      </c>
    </row>
    <row r="154" ht="31.5" customHeight="1">
      <c r="A154" s="85">
        <v>153.0</v>
      </c>
      <c r="B154" s="85">
        <v>1.0</v>
      </c>
      <c r="C154" s="85">
        <v>6.0</v>
      </c>
      <c r="D154" s="85">
        <f t="shared" si="15"/>
        <v>3</v>
      </c>
      <c r="E154" s="85">
        <v>1.0</v>
      </c>
      <c r="F154" s="85">
        <v>3.0</v>
      </c>
      <c r="G154" s="42" t="str">
        <f>ifna(VLookup(S154,Shiny!B:C, 2, 0),"")</f>
        <v/>
      </c>
      <c r="H154" s="154" t="s">
        <v>197</v>
      </c>
      <c r="I154" s="184">
        <v>123.0</v>
      </c>
      <c r="J154" s="156">
        <f>IFNA(VLOOKUP(S154,'Imported Index'!E:F,2,0),1)</f>
        <v>1</v>
      </c>
      <c r="K154" s="156"/>
      <c r="L154" s="157"/>
      <c r="M154" s="42"/>
      <c r="N154" s="42"/>
      <c r="O154" s="157">
        <f>ifna(VLookup(H154, SwSh!A:B, 2, 0),"")</f>
        <v>118</v>
      </c>
      <c r="P154" s="162">
        <f t="shared" si="14"/>
        <v>123</v>
      </c>
      <c r="Q154" s="157">
        <f>ifna(VLookup(H154, PLA!A:C, 3, 0),"")</f>
        <v>72</v>
      </c>
      <c r="R154" s="157">
        <f>ifna(VLookup(H154, Sv!A:B, 2, 0),"")</f>
        <v>260</v>
      </c>
      <c r="S154" s="42" t="str">
        <f t="shared" si="2"/>
        <v>scyther</v>
      </c>
    </row>
    <row r="155" ht="31.5" customHeight="1">
      <c r="A155" s="146">
        <v>154.0</v>
      </c>
      <c r="B155" s="146">
        <v>1.0</v>
      </c>
      <c r="C155" s="146">
        <v>6.0</v>
      </c>
      <c r="D155" s="146">
        <f t="shared" si="15"/>
        <v>4</v>
      </c>
      <c r="E155" s="146">
        <v>1.0</v>
      </c>
      <c r="F155" s="146">
        <v>4.0</v>
      </c>
      <c r="G155" s="147" t="str">
        <f>ifna(VLookup(S155,Shiny!B:C, 2, 0),"")</f>
        <v/>
      </c>
      <c r="H155" s="159" t="s">
        <v>198</v>
      </c>
      <c r="I155" s="185">
        <v>124.0</v>
      </c>
      <c r="J155" s="151">
        <f>IFNA(VLOOKUP(S155,'Imported Index'!E:F,2,0),1)</f>
        <v>1</v>
      </c>
      <c r="K155" s="148"/>
      <c r="L155" s="148"/>
      <c r="M155" s="147"/>
      <c r="N155" s="147"/>
      <c r="O155" s="148">
        <f>ifna(VLookup(H155, SwSh!A:B, 2, 0),"")</f>
        <v>14</v>
      </c>
      <c r="P155" s="152">
        <f t="shared" si="14"/>
        <v>124</v>
      </c>
      <c r="Q155" s="148" t="str">
        <f>ifna(VLookup(H155, PLA!A:C, 3, 0),"")</f>
        <v/>
      </c>
      <c r="R155" s="148" t="str">
        <f>ifna(VLookup(H155, Sv!A:B, 2, 0),"")</f>
        <v/>
      </c>
      <c r="S155" s="147" t="str">
        <f t="shared" si="2"/>
        <v>jynx</v>
      </c>
    </row>
    <row r="156" ht="31.5" customHeight="1">
      <c r="A156" s="85">
        <v>155.0</v>
      </c>
      <c r="B156" s="85">
        <v>1.0</v>
      </c>
      <c r="C156" s="85">
        <v>6.0</v>
      </c>
      <c r="D156" s="85">
        <f t="shared" si="15"/>
        <v>5</v>
      </c>
      <c r="E156" s="85">
        <v>1.0</v>
      </c>
      <c r="F156" s="85">
        <v>5.0</v>
      </c>
      <c r="G156" s="42" t="str">
        <f>ifna(VLookup(S156,Shiny!B:C, 2, 0),"")</f>
        <v/>
      </c>
      <c r="H156" s="154" t="s">
        <v>199</v>
      </c>
      <c r="I156" s="184">
        <v>125.0</v>
      </c>
      <c r="J156" s="156">
        <f>IFNA(VLOOKUP(S156,'Imported Index'!E:F,2,0),1)</f>
        <v>1</v>
      </c>
      <c r="K156" s="157"/>
      <c r="L156" s="157"/>
      <c r="M156" s="42"/>
      <c r="N156" s="42"/>
      <c r="O156" s="157">
        <f>ifna(VLookup(H156, SwSh!A:B, 2, 0),"")</f>
        <v>16</v>
      </c>
      <c r="P156" s="162">
        <f t="shared" si="14"/>
        <v>125</v>
      </c>
      <c r="Q156" s="157">
        <f>ifna(VLookup(H156, PLA!A:C, 3, 0),"")</f>
        <v>183</v>
      </c>
      <c r="R156" s="157" t="str">
        <f>ifna(VLookup(H156, Sv!A:B, 2, 0),"")</f>
        <v>I?</v>
      </c>
      <c r="S156" s="42" t="str">
        <f t="shared" si="2"/>
        <v>electabuzz</v>
      </c>
    </row>
    <row r="157" ht="31.5" customHeight="1">
      <c r="A157" s="146">
        <v>156.0</v>
      </c>
      <c r="B157" s="146">
        <v>1.0</v>
      </c>
      <c r="C157" s="146">
        <v>6.0</v>
      </c>
      <c r="D157" s="146">
        <f t="shared" si="15"/>
        <v>6</v>
      </c>
      <c r="E157" s="146">
        <v>1.0</v>
      </c>
      <c r="F157" s="146">
        <v>6.0</v>
      </c>
      <c r="G157" s="147" t="str">
        <f>ifna(VLookup(S157,Shiny!B:C, 2, 0),"")</f>
        <v/>
      </c>
      <c r="H157" s="159" t="s">
        <v>200</v>
      </c>
      <c r="I157" s="185">
        <v>126.0</v>
      </c>
      <c r="J157" s="151">
        <f>IFNA(VLOOKUP(S157,'Imported Index'!E:F,2,0),1)</f>
        <v>1</v>
      </c>
      <c r="K157" s="148"/>
      <c r="L157" s="148"/>
      <c r="M157" s="147"/>
      <c r="N157" s="147"/>
      <c r="O157" s="148">
        <f>ifna(VLookup(H157, SwSh!A:B, 2, 0),"")</f>
        <v>19</v>
      </c>
      <c r="P157" s="152">
        <f t="shared" si="14"/>
        <v>126</v>
      </c>
      <c r="Q157" s="148">
        <f>ifna(VLookup(H157, PLA!A:C, 3, 0),"")</f>
        <v>175</v>
      </c>
      <c r="R157" s="148" t="str">
        <f>ifna(VLookup(H157, Sv!A:B, 2, 0),"")</f>
        <v>I?</v>
      </c>
      <c r="S157" s="147" t="str">
        <f t="shared" si="2"/>
        <v>magmar</v>
      </c>
    </row>
    <row r="158" ht="31.5" customHeight="1">
      <c r="A158" s="85">
        <v>157.0</v>
      </c>
      <c r="B158" s="85">
        <v>1.0</v>
      </c>
      <c r="C158" s="85">
        <v>6.0</v>
      </c>
      <c r="D158" s="85">
        <f t="shared" si="15"/>
        <v>7</v>
      </c>
      <c r="E158" s="85">
        <v>2.0</v>
      </c>
      <c r="F158" s="85">
        <v>1.0</v>
      </c>
      <c r="G158" s="42" t="str">
        <f>ifna(VLookup(S158,Shiny!B:C, 2, 0),"")</f>
        <v/>
      </c>
      <c r="H158" s="154" t="s">
        <v>201</v>
      </c>
      <c r="I158" s="184">
        <v>127.0</v>
      </c>
      <c r="J158" s="156">
        <f>IFNA(VLOOKUP(S158,'Imported Index'!E:F,2,0),1)</f>
        <v>1</v>
      </c>
      <c r="K158" s="157"/>
      <c r="L158" s="157"/>
      <c r="M158" s="42"/>
      <c r="N158" s="42"/>
      <c r="O158" s="157">
        <f>ifna(VLookup(H158, SwSh!A:B, 2, 0),"")</f>
        <v>120</v>
      </c>
      <c r="P158" s="162">
        <f t="shared" si="14"/>
        <v>127</v>
      </c>
      <c r="Q158" s="157" t="str">
        <f>ifna(VLookup(H158, PLA!A:C, 3, 0),"")</f>
        <v/>
      </c>
      <c r="R158" s="157" t="str">
        <f>ifna(VLookup(H158, Sv!A:B, 2, 0),"")</f>
        <v/>
      </c>
      <c r="S158" s="42" t="str">
        <f t="shared" si="2"/>
        <v>pinsir</v>
      </c>
    </row>
    <row r="159" ht="31.5" customHeight="1">
      <c r="A159" s="146">
        <v>158.0</v>
      </c>
      <c r="B159" s="146">
        <v>1.0</v>
      </c>
      <c r="C159" s="146">
        <v>6.0</v>
      </c>
      <c r="D159" s="146">
        <f t="shared" si="15"/>
        <v>8</v>
      </c>
      <c r="E159" s="146">
        <v>2.0</v>
      </c>
      <c r="F159" s="146">
        <v>2.0</v>
      </c>
      <c r="G159" s="147" t="str">
        <f>ifna(VLookup(S159,Shiny!B:C, 2, 0),"")</f>
        <v/>
      </c>
      <c r="H159" s="159" t="s">
        <v>202</v>
      </c>
      <c r="I159" s="185">
        <v>128.0</v>
      </c>
      <c r="J159" s="151">
        <f>IFNA(VLOOKUP(S159,'Imported Index'!E:F,2,0),1)</f>
        <v>1</v>
      </c>
      <c r="K159" s="151"/>
      <c r="L159" s="148"/>
      <c r="M159" s="147"/>
      <c r="N159" s="147"/>
      <c r="O159" s="148">
        <f>ifna(VLookup(H159, SwSh!A:B, 2, 0),"")</f>
        <v>116</v>
      </c>
      <c r="P159" s="152">
        <f t="shared" si="14"/>
        <v>128</v>
      </c>
      <c r="Q159" s="148" t="str">
        <f>ifna(VLookup(H159, PLA!A:C, 3, 0),"")</f>
        <v/>
      </c>
      <c r="R159" s="148">
        <f>ifna(VLookup(H159, Sv!A:B, 2, 0),"")</f>
        <v>223</v>
      </c>
      <c r="S159" s="147" t="str">
        <f t="shared" si="2"/>
        <v>tauros</v>
      </c>
    </row>
    <row r="160" ht="31.5" customHeight="1">
      <c r="A160" s="85">
        <v>159.0</v>
      </c>
      <c r="B160" s="85">
        <v>1.0</v>
      </c>
      <c r="C160" s="85">
        <v>6.0</v>
      </c>
      <c r="D160" s="85">
        <f t="shared" si="15"/>
        <v>9</v>
      </c>
      <c r="E160" s="85">
        <v>2.0</v>
      </c>
      <c r="F160" s="85">
        <v>3.0</v>
      </c>
      <c r="G160" s="42" t="str">
        <f>ifna(VLookup(S160,Shiny!B:C, 2, 0),"")</f>
        <v/>
      </c>
      <c r="H160" s="154" t="s">
        <v>202</v>
      </c>
      <c r="I160" s="184">
        <v>128.0</v>
      </c>
      <c r="J160" s="156">
        <f>IFNA(VLOOKUP(S160,'Imported Index'!E:F,2,0),1)</f>
        <v>1</v>
      </c>
      <c r="K160" s="156"/>
      <c r="L160" s="85" t="s">
        <v>203</v>
      </c>
      <c r="M160" s="85">
        <v>-1.0</v>
      </c>
      <c r="N160" s="42"/>
      <c r="O160" s="157"/>
      <c r="P160" s="162"/>
      <c r="Q160" s="157" t="str">
        <f>ifna(VLookup(H160, PLA!A:C, 3, 0),"")</f>
        <v/>
      </c>
      <c r="R160" s="157">
        <f>ifna(VLookup(H160, Sv!A:B, 2, 0),"")</f>
        <v>223</v>
      </c>
      <c r="S160" s="42" t="str">
        <f t="shared" si="2"/>
        <v>tauros-1</v>
      </c>
    </row>
    <row r="161" ht="31.5" customHeight="1">
      <c r="A161" s="146">
        <v>160.0</v>
      </c>
      <c r="B161" s="146">
        <v>1.0</v>
      </c>
      <c r="C161" s="146">
        <v>6.0</v>
      </c>
      <c r="D161" s="146">
        <f t="shared" si="15"/>
        <v>10</v>
      </c>
      <c r="E161" s="146">
        <v>2.0</v>
      </c>
      <c r="F161" s="146">
        <v>4.0</v>
      </c>
      <c r="G161" s="147" t="str">
        <f>ifna(VLookup(S161,Shiny!B:C, 2, 0),"")</f>
        <v/>
      </c>
      <c r="H161" s="159" t="s">
        <v>206</v>
      </c>
      <c r="I161" s="185">
        <v>129.0</v>
      </c>
      <c r="J161" s="151">
        <f>IFNA(VLOOKUP(S161,'Imported Index'!E:F,2,0),1)</f>
        <v>1</v>
      </c>
      <c r="K161" s="151"/>
      <c r="L161" s="148"/>
      <c r="M161" s="147"/>
      <c r="N161" s="147"/>
      <c r="O161" s="148">
        <f>ifna(VLookup(H161, SwSh!A:B, 2, 0),"")</f>
        <v>42</v>
      </c>
      <c r="P161" s="152">
        <f t="shared" ref="P161:P237" si="16">ifna((I161),"")</f>
        <v>129</v>
      </c>
      <c r="Q161" s="148">
        <f>ifna(VLookup(H161, PLA!A:C, 3, 0),"")</f>
        <v>80</v>
      </c>
      <c r="R161" s="148">
        <f>ifna(VLookup(H161, Sv!A:B, 2, 0),"")</f>
        <v>134</v>
      </c>
      <c r="S161" s="147" t="str">
        <f t="shared" si="2"/>
        <v>magikarp</v>
      </c>
    </row>
    <row r="162" ht="31.5" customHeight="1">
      <c r="A162" s="85">
        <v>161.0</v>
      </c>
      <c r="B162" s="85">
        <v>1.0</v>
      </c>
      <c r="C162" s="85">
        <v>6.0</v>
      </c>
      <c r="D162" s="85">
        <f t="shared" si="15"/>
        <v>11</v>
      </c>
      <c r="E162" s="85">
        <v>2.0</v>
      </c>
      <c r="F162" s="85">
        <v>5.0</v>
      </c>
      <c r="G162" s="42" t="str">
        <f>ifna(VLookup(S162,Shiny!B:C, 2, 0),"")</f>
        <v/>
      </c>
      <c r="H162" s="154" t="s">
        <v>207</v>
      </c>
      <c r="I162" s="184">
        <v>130.0</v>
      </c>
      <c r="J162" s="156">
        <f>IFNA(VLOOKUP(S162,'Imported Index'!E:F,2,0),1)</f>
        <v>1</v>
      </c>
      <c r="K162" s="156"/>
      <c r="L162" s="157"/>
      <c r="M162" s="42"/>
      <c r="N162" s="42"/>
      <c r="O162" s="157">
        <f>ifna(VLookup(H162, SwSh!A:B, 2, 0),"")</f>
        <v>43</v>
      </c>
      <c r="P162" s="162">
        <f t="shared" si="16"/>
        <v>130</v>
      </c>
      <c r="Q162" s="157">
        <f>ifna(VLookup(H162, PLA!A:C, 3, 0),"")</f>
        <v>81</v>
      </c>
      <c r="R162" s="157">
        <f>ifna(VLookup(H162, Sv!A:B, 2, 0),"")</f>
        <v>135</v>
      </c>
      <c r="S162" s="42" t="str">
        <f t="shared" si="2"/>
        <v>gyarados</v>
      </c>
    </row>
    <row r="163" ht="31.5" customHeight="1">
      <c r="A163" s="146">
        <v>162.0</v>
      </c>
      <c r="B163" s="146">
        <v>1.0</v>
      </c>
      <c r="C163" s="146">
        <v>6.0</v>
      </c>
      <c r="D163" s="146">
        <f t="shared" si="15"/>
        <v>12</v>
      </c>
      <c r="E163" s="146">
        <v>2.0</v>
      </c>
      <c r="F163" s="146">
        <v>6.0</v>
      </c>
      <c r="G163" s="147" t="str">
        <f>ifna(VLookup(S163,Shiny!B:C, 2, 0),"")</f>
        <v/>
      </c>
      <c r="H163" s="159" t="s">
        <v>208</v>
      </c>
      <c r="I163" s="185">
        <v>131.0</v>
      </c>
      <c r="J163" s="151">
        <f>IFNA(VLOOKUP(S163,'Imported Index'!E:F,2,0),1)</f>
        <v>1</v>
      </c>
      <c r="K163" s="148"/>
      <c r="L163" s="148"/>
      <c r="M163" s="147"/>
      <c r="N163" s="147"/>
      <c r="O163" s="148">
        <f>ifna(VLookup(H163, SwSh!A:B, 2, 0),"")</f>
        <v>190</v>
      </c>
      <c r="P163" s="152">
        <f t="shared" si="16"/>
        <v>131</v>
      </c>
      <c r="Q163" s="148" t="str">
        <f>ifna(VLookup(H163, PLA!A:C, 3, 0),"")</f>
        <v/>
      </c>
      <c r="R163" s="148" t="str">
        <f>ifna(VLookup(H163, Sv!A:B, 2, 0),"")</f>
        <v>I?</v>
      </c>
      <c r="S163" s="147" t="str">
        <f t="shared" si="2"/>
        <v>lapras</v>
      </c>
    </row>
    <row r="164" ht="31.5" customHeight="1">
      <c r="A164" s="85">
        <v>163.0</v>
      </c>
      <c r="B164" s="85">
        <v>1.0</v>
      </c>
      <c r="C164" s="85">
        <v>6.0</v>
      </c>
      <c r="D164" s="85">
        <f t="shared" si="15"/>
        <v>13</v>
      </c>
      <c r="E164" s="85">
        <v>3.0</v>
      </c>
      <c r="F164" s="85">
        <v>1.0</v>
      </c>
      <c r="G164" s="42" t="str">
        <f>ifna(VLookup(S164,Shiny!B:C, 2, 0),"")</f>
        <v/>
      </c>
      <c r="H164" s="154" t="s">
        <v>209</v>
      </c>
      <c r="I164" s="184">
        <v>132.0</v>
      </c>
      <c r="J164" s="156">
        <f>IFNA(VLOOKUP(S164,'Imported Index'!E:F,2,0),1)</f>
        <v>1</v>
      </c>
      <c r="K164" s="156"/>
      <c r="L164" s="157"/>
      <c r="M164" s="42"/>
      <c r="N164" s="42"/>
      <c r="O164" s="157">
        <f>ifna(VLookup(H164, SwSh!A:B, 2, 0),"")</f>
        <v>207</v>
      </c>
      <c r="P164" s="162">
        <f t="shared" si="16"/>
        <v>132</v>
      </c>
      <c r="Q164" s="157" t="str">
        <f>ifna(VLookup(H164, PLA!A:C, 3, 0),"")</f>
        <v/>
      </c>
      <c r="R164" s="157">
        <f>ifna(VLookup(H164, Sv!A:B, 2, 0),"")</f>
        <v>212</v>
      </c>
      <c r="S164" s="42" t="str">
        <f t="shared" si="2"/>
        <v>ditto</v>
      </c>
    </row>
    <row r="165" ht="31.5" customHeight="1">
      <c r="A165" s="146">
        <v>164.0</v>
      </c>
      <c r="B165" s="146">
        <v>1.0</v>
      </c>
      <c r="C165" s="146">
        <v>6.0</v>
      </c>
      <c r="D165" s="146">
        <f t="shared" si="15"/>
        <v>14</v>
      </c>
      <c r="E165" s="146">
        <v>3.0</v>
      </c>
      <c r="F165" s="146">
        <v>2.0</v>
      </c>
      <c r="G165" s="147" t="str">
        <f>ifna(VLookup(S165,Shiny!B:C, 2, 0),"")</f>
        <v/>
      </c>
      <c r="H165" s="159" t="s">
        <v>210</v>
      </c>
      <c r="I165" s="185">
        <v>133.0</v>
      </c>
      <c r="J165" s="151">
        <f>IFNA(VLOOKUP(S165,'Imported Index'!E:F,2,0),1)</f>
        <v>1</v>
      </c>
      <c r="K165" s="151"/>
      <c r="L165" s="148"/>
      <c r="M165" s="147"/>
      <c r="N165" s="147"/>
      <c r="O165" s="148">
        <f>ifna(VLookup(H165, SwSh!A:B, 2, 0),"")</f>
        <v>74</v>
      </c>
      <c r="P165" s="152">
        <f t="shared" si="16"/>
        <v>133</v>
      </c>
      <c r="Q165" s="148">
        <f>ifna(VLookup(H165, PLA!A:C, 3, 0),"")</f>
        <v>25</v>
      </c>
      <c r="R165" s="148">
        <f>ifna(VLookup(H165, Sv!A:B, 2, 0),"")</f>
        <v>179</v>
      </c>
      <c r="S165" s="147" t="str">
        <f t="shared" si="2"/>
        <v>eevee</v>
      </c>
    </row>
    <row r="166" ht="31.5" customHeight="1">
      <c r="A166" s="85">
        <v>165.0</v>
      </c>
      <c r="B166" s="85">
        <v>1.0</v>
      </c>
      <c r="C166" s="85">
        <v>6.0</v>
      </c>
      <c r="D166" s="85">
        <f t="shared" si="15"/>
        <v>15</v>
      </c>
      <c r="E166" s="85">
        <v>3.0</v>
      </c>
      <c r="F166" s="85">
        <v>3.0</v>
      </c>
      <c r="G166" s="42" t="str">
        <f>ifna(VLookup(S166,Shiny!B:C, 2, 0),"")</f>
        <v/>
      </c>
      <c r="H166" s="154" t="s">
        <v>211</v>
      </c>
      <c r="I166" s="184">
        <v>134.0</v>
      </c>
      <c r="J166" s="156">
        <f>IFNA(VLOOKUP(S166,'Imported Index'!E:F,2,0),1)</f>
        <v>1</v>
      </c>
      <c r="K166" s="156"/>
      <c r="L166" s="157"/>
      <c r="M166" s="42"/>
      <c r="N166" s="42"/>
      <c r="O166" s="157">
        <f>ifna(VLookup(H166, SwSh!A:B, 2, 0),"")</f>
        <v>75</v>
      </c>
      <c r="P166" s="162">
        <f t="shared" si="16"/>
        <v>134</v>
      </c>
      <c r="Q166" s="157">
        <f>ifna(VLookup(H166, PLA!A:C, 3, 0),"")</f>
        <v>26</v>
      </c>
      <c r="R166" s="157">
        <f>ifna(VLookup(H166, Sv!A:B, 2, 0),"")</f>
        <v>180</v>
      </c>
      <c r="S166" s="42" t="str">
        <f t="shared" si="2"/>
        <v>vaporeon</v>
      </c>
    </row>
    <row r="167" ht="31.5" customHeight="1">
      <c r="A167" s="146">
        <v>166.0</v>
      </c>
      <c r="B167" s="146">
        <v>1.0</v>
      </c>
      <c r="C167" s="146">
        <v>6.0</v>
      </c>
      <c r="D167" s="146">
        <f t="shared" si="15"/>
        <v>16</v>
      </c>
      <c r="E167" s="146">
        <v>3.0</v>
      </c>
      <c r="F167" s="146">
        <v>4.0</v>
      </c>
      <c r="G167" s="147" t="str">
        <f>ifna(VLookup(S167,Shiny!B:C, 2, 0),"")</f>
        <v/>
      </c>
      <c r="H167" s="159" t="s">
        <v>212</v>
      </c>
      <c r="I167" s="185">
        <v>135.0</v>
      </c>
      <c r="J167" s="151">
        <f>IFNA(VLOOKUP(S167,'Imported Index'!E:F,2,0),1)</f>
        <v>1</v>
      </c>
      <c r="K167" s="151"/>
      <c r="L167" s="148"/>
      <c r="M167" s="147"/>
      <c r="N167" s="147"/>
      <c r="O167" s="148">
        <f>ifna(VLookup(H167, SwSh!A:B, 2, 0),"")</f>
        <v>76</v>
      </c>
      <c r="P167" s="152">
        <f t="shared" si="16"/>
        <v>135</v>
      </c>
      <c r="Q167" s="148">
        <f>ifna(VLookup(H167, PLA!A:C, 3, 0),"")</f>
        <v>27</v>
      </c>
      <c r="R167" s="148">
        <f>ifna(VLookup(H167, Sv!A:B, 2, 0),"")</f>
        <v>181</v>
      </c>
      <c r="S167" s="147" t="str">
        <f t="shared" si="2"/>
        <v>jolteon</v>
      </c>
    </row>
    <row r="168" ht="31.5" customHeight="1">
      <c r="A168" s="85">
        <v>167.0</v>
      </c>
      <c r="B168" s="85">
        <v>1.0</v>
      </c>
      <c r="C168" s="85">
        <v>6.0</v>
      </c>
      <c r="D168" s="85">
        <f t="shared" si="15"/>
        <v>17</v>
      </c>
      <c r="E168" s="85">
        <v>3.0</v>
      </c>
      <c r="F168" s="85">
        <v>5.0</v>
      </c>
      <c r="G168" s="42" t="str">
        <f>ifna(VLookup(S168,Shiny!B:C, 2, 0),"")</f>
        <v/>
      </c>
      <c r="H168" s="154" t="s">
        <v>213</v>
      </c>
      <c r="I168" s="184">
        <v>136.0</v>
      </c>
      <c r="J168" s="156">
        <f>IFNA(VLOOKUP(S168,'Imported Index'!E:F,2,0),1)</f>
        <v>1</v>
      </c>
      <c r="K168" s="156"/>
      <c r="L168" s="157"/>
      <c r="M168" s="42"/>
      <c r="N168" s="42"/>
      <c r="O168" s="157">
        <f>ifna(VLookup(H168, SwSh!A:B, 2, 0),"")</f>
        <v>77</v>
      </c>
      <c r="P168" s="162">
        <f t="shared" si="16"/>
        <v>136</v>
      </c>
      <c r="Q168" s="157">
        <f>ifna(VLookup(H168, PLA!A:C, 3, 0),"")</f>
        <v>28</v>
      </c>
      <c r="R168" s="157">
        <f>ifna(VLookup(H168, Sv!A:B, 2, 0),"")</f>
        <v>182</v>
      </c>
      <c r="S168" s="42" t="str">
        <f t="shared" si="2"/>
        <v>flareon</v>
      </c>
    </row>
    <row r="169" ht="31.5" customHeight="1">
      <c r="A169" s="146">
        <v>168.0</v>
      </c>
      <c r="B169" s="146">
        <v>1.0</v>
      </c>
      <c r="C169" s="146">
        <v>6.0</v>
      </c>
      <c r="D169" s="146">
        <f t="shared" si="15"/>
        <v>18</v>
      </c>
      <c r="E169" s="146">
        <v>3.0</v>
      </c>
      <c r="F169" s="146">
        <v>6.0</v>
      </c>
      <c r="G169" s="147" t="str">
        <f>ifna(VLookup(S169,Shiny!B:C, 2, 0),"")</f>
        <v/>
      </c>
      <c r="H169" s="159" t="s">
        <v>214</v>
      </c>
      <c r="I169" s="185">
        <v>137.0</v>
      </c>
      <c r="J169" s="151">
        <f>IFNA(VLOOKUP(S169,'Imported Index'!E:F,2,0),1)</f>
        <v>1</v>
      </c>
      <c r="K169" s="148"/>
      <c r="L169" s="148"/>
      <c r="M169" s="147"/>
      <c r="N169" s="147"/>
      <c r="O169" s="148">
        <f>ifna(VLookup(H169, SwSh!A:B, 2, 0),"")</f>
        <v>208</v>
      </c>
      <c r="P169" s="152">
        <f t="shared" si="16"/>
        <v>137</v>
      </c>
      <c r="Q169" s="148">
        <f>ifna(VLookup(H169, PLA!A:C, 3, 0),"")</f>
        <v>133</v>
      </c>
      <c r="R169" s="148" t="str">
        <f>ifna(VLookup(H169, Sv!A:B, 2, 0),"")</f>
        <v>I?</v>
      </c>
      <c r="S169" s="147" t="str">
        <f t="shared" si="2"/>
        <v>porygon</v>
      </c>
    </row>
    <row r="170" ht="31.5" customHeight="1">
      <c r="A170" s="85">
        <v>169.0</v>
      </c>
      <c r="B170" s="85">
        <v>1.0</v>
      </c>
      <c r="C170" s="85">
        <v>6.0</v>
      </c>
      <c r="D170" s="85">
        <f t="shared" si="15"/>
        <v>19</v>
      </c>
      <c r="E170" s="85">
        <v>4.0</v>
      </c>
      <c r="F170" s="85">
        <v>1.0</v>
      </c>
      <c r="G170" s="42" t="str">
        <f>ifna(VLookup(S170,Shiny!B:C, 2, 0),"")</f>
        <v/>
      </c>
      <c r="H170" s="154" t="s">
        <v>215</v>
      </c>
      <c r="I170" s="184">
        <v>138.0</v>
      </c>
      <c r="J170" s="156">
        <f>IFNA(VLOOKUP(S170,'Imported Index'!E:F,2,0),1)</f>
        <v>1</v>
      </c>
      <c r="K170" s="157"/>
      <c r="L170" s="157"/>
      <c r="M170" s="42"/>
      <c r="N170" s="42"/>
      <c r="O170" s="157">
        <f>ifna(VLookup(H170, SwSh!A:B, 2, 0),"")</f>
        <v>123</v>
      </c>
      <c r="P170" s="162">
        <f t="shared" si="16"/>
        <v>138</v>
      </c>
      <c r="Q170" s="157" t="str">
        <f>ifna(VLookup(H170, PLA!A:C, 3, 0),"")</f>
        <v/>
      </c>
      <c r="R170" s="157" t="str">
        <f>ifna(VLookup(H170, Sv!A:B, 2, 0),"")</f>
        <v/>
      </c>
      <c r="S170" s="42" t="str">
        <f t="shared" si="2"/>
        <v>omanyte</v>
      </c>
    </row>
    <row r="171" ht="31.5" customHeight="1">
      <c r="A171" s="146">
        <v>170.0</v>
      </c>
      <c r="B171" s="146">
        <v>1.0</v>
      </c>
      <c r="C171" s="146">
        <v>6.0</v>
      </c>
      <c r="D171" s="146">
        <f t="shared" si="15"/>
        <v>20</v>
      </c>
      <c r="E171" s="146">
        <v>4.0</v>
      </c>
      <c r="F171" s="146">
        <v>2.0</v>
      </c>
      <c r="G171" s="147" t="str">
        <f>ifna(VLookup(S171,Shiny!B:C, 2, 0),"")</f>
        <v/>
      </c>
      <c r="H171" s="159" t="s">
        <v>216</v>
      </c>
      <c r="I171" s="185">
        <v>139.0</v>
      </c>
      <c r="J171" s="151">
        <f>IFNA(VLOOKUP(S171,'Imported Index'!E:F,2,0),1)</f>
        <v>1</v>
      </c>
      <c r="K171" s="148"/>
      <c r="L171" s="148"/>
      <c r="M171" s="147"/>
      <c r="N171" s="147"/>
      <c r="O171" s="148">
        <f>ifna(VLookup(H171, SwSh!A:B, 2, 0),"")</f>
        <v>124</v>
      </c>
      <c r="P171" s="152">
        <f t="shared" si="16"/>
        <v>139</v>
      </c>
      <c r="Q171" s="148" t="str">
        <f>ifna(VLookup(H171, PLA!A:C, 3, 0),"")</f>
        <v/>
      </c>
      <c r="R171" s="148" t="str">
        <f>ifna(VLookup(H171, Sv!A:B, 2, 0),"")</f>
        <v/>
      </c>
      <c r="S171" s="147" t="str">
        <f t="shared" si="2"/>
        <v>omastar</v>
      </c>
    </row>
    <row r="172" ht="31.5" customHeight="1">
      <c r="A172" s="85">
        <v>171.0</v>
      </c>
      <c r="B172" s="85">
        <v>1.0</v>
      </c>
      <c r="C172" s="85">
        <v>6.0</v>
      </c>
      <c r="D172" s="85">
        <f t="shared" si="15"/>
        <v>21</v>
      </c>
      <c r="E172" s="85">
        <v>4.0</v>
      </c>
      <c r="F172" s="85">
        <v>3.0</v>
      </c>
      <c r="G172" s="42" t="str">
        <f>ifna(VLookup(S172,Shiny!B:C, 2, 0),"")</f>
        <v/>
      </c>
      <c r="H172" s="154" t="s">
        <v>217</v>
      </c>
      <c r="I172" s="184">
        <v>140.0</v>
      </c>
      <c r="J172" s="156">
        <f>IFNA(VLOOKUP(S172,'Imported Index'!E:F,2,0),1)</f>
        <v>1</v>
      </c>
      <c r="K172" s="157"/>
      <c r="L172" s="157"/>
      <c r="M172" s="42"/>
      <c r="N172" s="42"/>
      <c r="O172" s="157">
        <f>ifna(VLookup(H172, SwSh!A:B, 2, 0),"")</f>
        <v>125</v>
      </c>
      <c r="P172" s="162">
        <f t="shared" si="16"/>
        <v>140</v>
      </c>
      <c r="Q172" s="157" t="str">
        <f>ifna(VLookup(H172, PLA!A:C, 3, 0),"")</f>
        <v/>
      </c>
      <c r="R172" s="157" t="str">
        <f>ifna(VLookup(H172, Sv!A:B, 2, 0),"")</f>
        <v/>
      </c>
      <c r="S172" s="42" t="str">
        <f t="shared" si="2"/>
        <v>kabuto</v>
      </c>
    </row>
    <row r="173" ht="31.5" customHeight="1">
      <c r="A173" s="146">
        <v>172.0</v>
      </c>
      <c r="B173" s="146">
        <v>1.0</v>
      </c>
      <c r="C173" s="146">
        <v>6.0</v>
      </c>
      <c r="D173" s="146">
        <f t="shared" si="15"/>
        <v>22</v>
      </c>
      <c r="E173" s="146">
        <v>4.0</v>
      </c>
      <c r="F173" s="146">
        <v>4.0</v>
      </c>
      <c r="G173" s="147" t="str">
        <f>ifna(VLookup(S173,Shiny!B:C, 2, 0),"")</f>
        <v/>
      </c>
      <c r="H173" s="159" t="s">
        <v>218</v>
      </c>
      <c r="I173" s="185">
        <v>141.0</v>
      </c>
      <c r="J173" s="151">
        <f>IFNA(VLOOKUP(S173,'Imported Index'!E:F,2,0),1)</f>
        <v>1</v>
      </c>
      <c r="K173" s="148"/>
      <c r="L173" s="148"/>
      <c r="M173" s="147"/>
      <c r="N173" s="147"/>
      <c r="O173" s="148">
        <f>ifna(VLookup(H173, SwSh!A:B, 2, 0),"")</f>
        <v>126</v>
      </c>
      <c r="P173" s="152">
        <f t="shared" si="16"/>
        <v>141</v>
      </c>
      <c r="Q173" s="148" t="str">
        <f>ifna(VLookup(H173, PLA!A:C, 3, 0),"")</f>
        <v/>
      </c>
      <c r="R173" s="148" t="str">
        <f>ifna(VLookup(H173, Sv!A:B, 2, 0),"")</f>
        <v/>
      </c>
      <c r="S173" s="147" t="str">
        <f t="shared" si="2"/>
        <v>kabutops</v>
      </c>
    </row>
    <row r="174" ht="31.5" customHeight="1">
      <c r="A174" s="85">
        <v>173.0</v>
      </c>
      <c r="B174" s="85">
        <v>1.0</v>
      </c>
      <c r="C174" s="85">
        <v>6.0</v>
      </c>
      <c r="D174" s="85">
        <f t="shared" si="15"/>
        <v>23</v>
      </c>
      <c r="E174" s="85">
        <v>4.0</v>
      </c>
      <c r="F174" s="85">
        <v>5.0</v>
      </c>
      <c r="G174" s="42" t="str">
        <f>ifna(VLookup(S174,Shiny!B:C, 2, 0),"")</f>
        <v/>
      </c>
      <c r="H174" s="154" t="s">
        <v>219</v>
      </c>
      <c r="I174" s="184">
        <v>142.0</v>
      </c>
      <c r="J174" s="156">
        <f>IFNA(VLOOKUP(S174,'Imported Index'!E:F,2,0),1)</f>
        <v>1</v>
      </c>
      <c r="K174" s="157"/>
      <c r="L174" s="157"/>
      <c r="M174" s="42"/>
      <c r="N174" s="42"/>
      <c r="O174" s="157">
        <f>ifna(VLookup(H174, SwSh!A:B, 2, 0),"")</f>
        <v>127</v>
      </c>
      <c r="P174" s="162">
        <f t="shared" si="16"/>
        <v>142</v>
      </c>
      <c r="Q174" s="157" t="str">
        <f>ifna(VLookup(H174, PLA!A:C, 3, 0),"")</f>
        <v/>
      </c>
      <c r="R174" s="157" t="str">
        <f>ifna(VLookup(H174, Sv!A:B, 2, 0),"")</f>
        <v/>
      </c>
      <c r="S174" s="42" t="str">
        <f t="shared" si="2"/>
        <v>aerodactyl</v>
      </c>
    </row>
    <row r="175" ht="31.5" customHeight="1">
      <c r="A175" s="146">
        <v>174.0</v>
      </c>
      <c r="B175" s="146">
        <v>1.0</v>
      </c>
      <c r="C175" s="146">
        <v>6.0</v>
      </c>
      <c r="D175" s="146">
        <f t="shared" si="15"/>
        <v>24</v>
      </c>
      <c r="E175" s="146">
        <v>4.0</v>
      </c>
      <c r="F175" s="146">
        <v>6.0</v>
      </c>
      <c r="G175" s="147" t="str">
        <f>ifna(VLookup(S175,Shiny!B:C, 2, 0),"")</f>
        <v/>
      </c>
      <c r="H175" s="159" t="s">
        <v>220</v>
      </c>
      <c r="I175" s="185">
        <v>143.0</v>
      </c>
      <c r="J175" s="151">
        <f>IFNA(VLOOKUP(S175,'Imported Index'!E:F,2,0),1)</f>
        <v>1</v>
      </c>
      <c r="K175" s="148"/>
      <c r="L175" s="148"/>
      <c r="M175" s="147"/>
      <c r="N175" s="147"/>
      <c r="O175" s="148">
        <f>ifna(VLookup(H175, SwSh!A:B, 2, 0),"")</f>
        <v>173</v>
      </c>
      <c r="P175" s="152">
        <f t="shared" si="16"/>
        <v>143</v>
      </c>
      <c r="Q175" s="148">
        <f>ifna(VLookup(H175, PLA!A:C, 3, 0),"")</f>
        <v>52</v>
      </c>
      <c r="R175" s="148" t="str">
        <f>ifna(VLookup(H175, Sv!A:B, 2, 0),"")</f>
        <v>K103</v>
      </c>
      <c r="S175" s="147" t="str">
        <f t="shared" si="2"/>
        <v>snorlax</v>
      </c>
    </row>
    <row r="176" ht="31.5" customHeight="1">
      <c r="A176" s="85">
        <v>175.0</v>
      </c>
      <c r="B176" s="85">
        <v>1.0</v>
      </c>
      <c r="C176" s="85">
        <v>6.0</v>
      </c>
      <c r="D176" s="85">
        <v>25.0</v>
      </c>
      <c r="E176" s="85">
        <v>5.0</v>
      </c>
      <c r="F176" s="85">
        <v>1.0</v>
      </c>
      <c r="G176" s="42" t="str">
        <f>ifna(VLookup(S176,Shiny!B:C, 2, 0),"")</f>
        <v/>
      </c>
      <c r="H176" s="154" t="s">
        <v>221</v>
      </c>
      <c r="I176" s="184">
        <v>144.0</v>
      </c>
      <c r="J176" s="156">
        <f>IFNA(VLOOKUP(S176,'Imported Index'!E:F,2,0),1)</f>
        <v>1</v>
      </c>
      <c r="K176" s="157"/>
      <c r="L176" s="157" t="s">
        <v>90</v>
      </c>
      <c r="M176" s="42"/>
      <c r="N176" s="42"/>
      <c r="O176" s="157">
        <f>ifna(VLookup(H176, SwSh!A:B, 2, 0),"")</f>
        <v>202</v>
      </c>
      <c r="P176" s="162">
        <f t="shared" si="16"/>
        <v>144</v>
      </c>
      <c r="Q176" s="157" t="str">
        <f>ifna(VLookup(H176, PLA!A:C, 3, 0),"")</f>
        <v/>
      </c>
      <c r="R176" s="157" t="str">
        <f>ifna(VLookup(H176, Sv!A:B, 2, 0),"")</f>
        <v/>
      </c>
      <c r="S176" s="42" t="str">
        <f t="shared" si="2"/>
        <v>articuno</v>
      </c>
    </row>
    <row r="177" ht="31.5" customHeight="1">
      <c r="A177" s="146">
        <v>176.0</v>
      </c>
      <c r="B177" s="146">
        <v>1.0</v>
      </c>
      <c r="C177" s="146">
        <v>6.0</v>
      </c>
      <c r="D177" s="146">
        <v>26.0</v>
      </c>
      <c r="E177" s="146">
        <v>5.0</v>
      </c>
      <c r="F177" s="146">
        <v>2.0</v>
      </c>
      <c r="G177" s="147" t="str">
        <f>ifna(VLookup(S177,Shiny!B:C, 2, 0),"")</f>
        <v/>
      </c>
      <c r="H177" s="159" t="s">
        <v>221</v>
      </c>
      <c r="I177" s="185">
        <v>144.0</v>
      </c>
      <c r="J177" s="151">
        <f>IFNA(VLOOKUP(S177,'Imported Index'!E:F,2,0),1)</f>
        <v>1</v>
      </c>
      <c r="K177" s="148"/>
      <c r="L177" s="148" t="s">
        <v>125</v>
      </c>
      <c r="M177" s="146">
        <v>-1.0</v>
      </c>
      <c r="N177" s="147"/>
      <c r="O177" s="148">
        <f>ifna(VLookup(H177, SwSh!A:B, 2, 0),"")</f>
        <v>202</v>
      </c>
      <c r="P177" s="152">
        <f t="shared" si="16"/>
        <v>144</v>
      </c>
      <c r="Q177" s="148" t="str">
        <f>ifna(VLookup(H177, PLA!A:C, 3, 0),"")</f>
        <v/>
      </c>
      <c r="R177" s="148" t="str">
        <f>ifna(VLookup(H177, Sv!A:B, 2, 0),"")</f>
        <v/>
      </c>
      <c r="S177" s="147" t="str">
        <f t="shared" si="2"/>
        <v>articuno-1</v>
      </c>
    </row>
    <row r="178" ht="31.5" customHeight="1">
      <c r="A178" s="85">
        <v>177.0</v>
      </c>
      <c r="B178" s="85">
        <v>1.0</v>
      </c>
      <c r="C178" s="85">
        <v>6.0</v>
      </c>
      <c r="D178" s="85">
        <v>27.0</v>
      </c>
      <c r="E178" s="85">
        <v>5.0</v>
      </c>
      <c r="F178" s="85">
        <v>3.0</v>
      </c>
      <c r="G178" s="42" t="str">
        <f>ifna(VLookup(S178,Shiny!B:C, 2, 0),"")</f>
        <v/>
      </c>
      <c r="H178" s="154" t="s">
        <v>222</v>
      </c>
      <c r="I178" s="184">
        <v>145.0</v>
      </c>
      <c r="J178" s="156">
        <f>IFNA(VLOOKUP(S178,'Imported Index'!E:F,2,0),1)</f>
        <v>1</v>
      </c>
      <c r="K178" s="157"/>
      <c r="L178" s="157" t="s">
        <v>90</v>
      </c>
      <c r="M178" s="42"/>
      <c r="N178" s="42"/>
      <c r="O178" s="157">
        <f>ifna(VLookup(H178, SwSh!A:B, 2, 0),"")</f>
        <v>203</v>
      </c>
      <c r="P178" s="162">
        <f t="shared" si="16"/>
        <v>145</v>
      </c>
      <c r="Q178" s="157" t="str">
        <f>ifna(VLookup(H178, PLA!A:C, 3, 0),"")</f>
        <v/>
      </c>
      <c r="R178" s="157" t="str">
        <f>ifna(VLookup(H178, Sv!A:B, 2, 0),"")</f>
        <v/>
      </c>
      <c r="S178" s="42" t="str">
        <f t="shared" si="2"/>
        <v>zapdos</v>
      </c>
    </row>
    <row r="179" ht="31.5" customHeight="1">
      <c r="A179" s="146">
        <v>178.0</v>
      </c>
      <c r="B179" s="146">
        <v>1.0</v>
      </c>
      <c r="C179" s="146">
        <v>6.0</v>
      </c>
      <c r="D179" s="146">
        <v>28.0</v>
      </c>
      <c r="E179" s="146">
        <v>5.0</v>
      </c>
      <c r="F179" s="146">
        <v>4.0</v>
      </c>
      <c r="G179" s="147" t="str">
        <f>ifna(VLookup(S179,Shiny!B:C, 2, 0),"")</f>
        <v/>
      </c>
      <c r="H179" s="159" t="s">
        <v>222</v>
      </c>
      <c r="I179" s="185">
        <v>145.0</v>
      </c>
      <c r="J179" s="151">
        <f>IFNA(VLOOKUP(S179,'Imported Index'!E:F,2,0),1)</f>
        <v>1</v>
      </c>
      <c r="K179" s="148"/>
      <c r="L179" s="148" t="s">
        <v>125</v>
      </c>
      <c r="M179" s="146">
        <v>-1.0</v>
      </c>
      <c r="N179" s="147"/>
      <c r="O179" s="148">
        <f>ifna(VLookup(H179, SwSh!A:B, 2, 0),"")</f>
        <v>203</v>
      </c>
      <c r="P179" s="152">
        <f t="shared" si="16"/>
        <v>145</v>
      </c>
      <c r="Q179" s="148" t="str">
        <f>ifna(VLookup(H179, PLA!A:C, 3, 0),"")</f>
        <v/>
      </c>
      <c r="R179" s="148" t="str">
        <f>ifna(VLookup(H179, Sv!A:B, 2, 0),"")</f>
        <v/>
      </c>
      <c r="S179" s="147" t="str">
        <f t="shared" si="2"/>
        <v>zapdos-1</v>
      </c>
    </row>
    <row r="180" ht="31.5" customHeight="1">
      <c r="A180" s="85">
        <v>179.0</v>
      </c>
      <c r="B180" s="85">
        <v>1.0</v>
      </c>
      <c r="C180" s="85">
        <v>6.0</v>
      </c>
      <c r="D180" s="85">
        <v>29.0</v>
      </c>
      <c r="E180" s="85">
        <v>5.0</v>
      </c>
      <c r="F180" s="85">
        <v>5.0</v>
      </c>
      <c r="G180" s="42" t="str">
        <f>ifna(VLookup(S180,Shiny!B:C, 2, 0),"")</f>
        <v/>
      </c>
      <c r="H180" s="154" t="s">
        <v>223</v>
      </c>
      <c r="I180" s="184">
        <v>146.0</v>
      </c>
      <c r="J180" s="156">
        <f>IFNA(VLOOKUP(S180,'Imported Index'!E:F,2,0),1)</f>
        <v>1</v>
      </c>
      <c r="K180" s="157"/>
      <c r="L180" s="157" t="s">
        <v>90</v>
      </c>
      <c r="M180" s="42"/>
      <c r="N180" s="42"/>
      <c r="O180" s="157">
        <f>ifna(VLookup(H180, SwSh!A:B, 2, 0),"")</f>
        <v>204</v>
      </c>
      <c r="P180" s="162">
        <f t="shared" si="16"/>
        <v>146</v>
      </c>
      <c r="Q180" s="157" t="str">
        <f>ifna(VLookup(H180, PLA!A:C, 3, 0),"")</f>
        <v/>
      </c>
      <c r="R180" s="157" t="str">
        <f>ifna(VLookup(H180, Sv!A:B, 2, 0),"")</f>
        <v/>
      </c>
      <c r="S180" s="42" t="str">
        <f t="shared" si="2"/>
        <v>moltres</v>
      </c>
    </row>
    <row r="181" ht="31.5" customHeight="1">
      <c r="A181" s="146">
        <v>180.0</v>
      </c>
      <c r="B181" s="146">
        <v>1.0</v>
      </c>
      <c r="C181" s="146">
        <v>6.0</v>
      </c>
      <c r="D181" s="146">
        <v>30.0</v>
      </c>
      <c r="E181" s="146">
        <v>5.0</v>
      </c>
      <c r="F181" s="146">
        <v>6.0</v>
      </c>
      <c r="G181" s="147" t="str">
        <f>ifna(VLookup(S181,Shiny!B:C, 2, 0),"")</f>
        <v/>
      </c>
      <c r="H181" s="159" t="s">
        <v>223</v>
      </c>
      <c r="I181" s="185">
        <v>146.0</v>
      </c>
      <c r="J181" s="151">
        <f>IFNA(VLOOKUP(S181,'Imported Index'!E:F,2,0),1)</f>
        <v>1</v>
      </c>
      <c r="K181" s="148"/>
      <c r="L181" s="148" t="s">
        <v>125</v>
      </c>
      <c r="M181" s="146">
        <v>-1.0</v>
      </c>
      <c r="N181" s="147"/>
      <c r="O181" s="148">
        <f>ifna(VLookup(H181, SwSh!A:B, 2, 0),"")</f>
        <v>204</v>
      </c>
      <c r="P181" s="152">
        <f t="shared" si="16"/>
        <v>146</v>
      </c>
      <c r="Q181" s="148" t="str">
        <f>ifna(VLookup(H181, PLA!A:C, 3, 0),"")</f>
        <v/>
      </c>
      <c r="R181" s="148" t="str">
        <f>ifna(VLookup(H181, Sv!A:B, 2, 0),"")</f>
        <v/>
      </c>
      <c r="S181" s="147" t="str">
        <f t="shared" si="2"/>
        <v>moltres-1</v>
      </c>
    </row>
    <row r="182" ht="31.5" customHeight="1">
      <c r="A182" s="85">
        <v>181.0</v>
      </c>
      <c r="B182" s="85">
        <v>1.0</v>
      </c>
      <c r="C182" s="85">
        <v>7.0</v>
      </c>
      <c r="D182" s="85">
        <v>1.0</v>
      </c>
      <c r="E182" s="85">
        <v>1.0</v>
      </c>
      <c r="F182" s="85">
        <v>1.0</v>
      </c>
      <c r="G182" s="42" t="str">
        <f>ifna(VLookup(S182,Shiny!B:C, 2, 0),"")</f>
        <v/>
      </c>
      <c r="H182" s="154" t="s">
        <v>224</v>
      </c>
      <c r="I182" s="184">
        <v>147.0</v>
      </c>
      <c r="J182" s="156">
        <f>IFNA(VLOOKUP(S182,'Imported Index'!E:F,2,0),1)</f>
        <v>1</v>
      </c>
      <c r="K182" s="156"/>
      <c r="L182" s="157"/>
      <c r="M182" s="42"/>
      <c r="N182" s="42"/>
      <c r="O182" s="157">
        <f>ifna(VLookup(H182, SwSh!A:B, 2, 0),"")</f>
        <v>194</v>
      </c>
      <c r="P182" s="162">
        <f t="shared" si="16"/>
        <v>147</v>
      </c>
      <c r="Q182" s="157" t="str">
        <f>ifna(VLookup(H182, PLA!A:C, 3, 0),"")</f>
        <v/>
      </c>
      <c r="R182" s="157">
        <f>ifna(VLookup(H182, Sv!A:B, 2, 0),"")</f>
        <v>347</v>
      </c>
      <c r="S182" s="42" t="str">
        <f t="shared" si="2"/>
        <v>dratini</v>
      </c>
    </row>
    <row r="183" ht="31.5" customHeight="1">
      <c r="A183" s="146">
        <v>182.0</v>
      </c>
      <c r="B183" s="146">
        <v>1.0</v>
      </c>
      <c r="C183" s="146">
        <v>7.0</v>
      </c>
      <c r="D183" s="146">
        <f t="shared" ref="D183:D186" si="17">D182+1</f>
        <v>2</v>
      </c>
      <c r="E183" s="146">
        <v>1.0</v>
      </c>
      <c r="F183" s="146">
        <v>2.0</v>
      </c>
      <c r="G183" s="147" t="str">
        <f>ifna(VLookup(S183,Shiny!B:C, 2, 0),"")</f>
        <v/>
      </c>
      <c r="H183" s="159" t="s">
        <v>225</v>
      </c>
      <c r="I183" s="185">
        <v>148.0</v>
      </c>
      <c r="J183" s="151">
        <f>IFNA(VLOOKUP(S183,'Imported Index'!E:F,2,0),1)</f>
        <v>1</v>
      </c>
      <c r="K183" s="151"/>
      <c r="L183" s="148"/>
      <c r="M183" s="147"/>
      <c r="N183" s="147"/>
      <c r="O183" s="148">
        <f>ifna(VLookup(H183, SwSh!A:B, 2, 0),"")</f>
        <v>195</v>
      </c>
      <c r="P183" s="152">
        <f t="shared" si="16"/>
        <v>148</v>
      </c>
      <c r="Q183" s="148" t="str">
        <f>ifna(VLookup(H183, PLA!A:C, 3, 0),"")</f>
        <v/>
      </c>
      <c r="R183" s="148">
        <f>ifna(VLookup(H183, Sv!A:B, 2, 0),"")</f>
        <v>348</v>
      </c>
      <c r="S183" s="147" t="str">
        <f t="shared" si="2"/>
        <v>dragonair</v>
      </c>
    </row>
    <row r="184" ht="31.5" customHeight="1">
      <c r="A184" s="85">
        <v>183.0</v>
      </c>
      <c r="B184" s="85">
        <v>1.0</v>
      </c>
      <c r="C184" s="85">
        <v>7.0</v>
      </c>
      <c r="D184" s="85">
        <f t="shared" si="17"/>
        <v>3</v>
      </c>
      <c r="E184" s="85">
        <v>1.0</v>
      </c>
      <c r="F184" s="85">
        <v>3.0</v>
      </c>
      <c r="G184" s="42" t="str">
        <f>ifna(VLookup(S184,Shiny!B:C, 2, 0),"")</f>
        <v/>
      </c>
      <c r="H184" s="154" t="s">
        <v>226</v>
      </c>
      <c r="I184" s="184">
        <v>149.0</v>
      </c>
      <c r="J184" s="156">
        <f>IFNA(VLOOKUP(S184,'Imported Index'!E:F,2,0),1)</f>
        <v>1</v>
      </c>
      <c r="K184" s="156"/>
      <c r="L184" s="157"/>
      <c r="M184" s="42"/>
      <c r="N184" s="42"/>
      <c r="O184" s="157">
        <f>ifna(VLookup(H184, SwSh!A:B, 2, 0),"")</f>
        <v>196</v>
      </c>
      <c r="P184" s="162">
        <f t="shared" si="16"/>
        <v>149</v>
      </c>
      <c r="Q184" s="157" t="str">
        <f>ifna(VLookup(H184, PLA!A:C, 3, 0),"")</f>
        <v/>
      </c>
      <c r="R184" s="157">
        <f>ifna(VLookup(H184, Sv!A:B, 2, 0),"")</f>
        <v>349</v>
      </c>
      <c r="S184" s="42" t="str">
        <f t="shared" si="2"/>
        <v>dragonite</v>
      </c>
    </row>
    <row r="185" ht="31.5" customHeight="1">
      <c r="A185" s="146">
        <v>184.0</v>
      </c>
      <c r="B185" s="146">
        <v>1.0</v>
      </c>
      <c r="C185" s="146">
        <v>7.0</v>
      </c>
      <c r="D185" s="146">
        <f t="shared" si="17"/>
        <v>4</v>
      </c>
      <c r="E185" s="146">
        <v>1.0</v>
      </c>
      <c r="F185" s="146">
        <v>4.0</v>
      </c>
      <c r="G185" s="147" t="str">
        <f>ifna(VLookup(S185,Shiny!B:C, 2, 0),"")</f>
        <v/>
      </c>
      <c r="H185" s="159" t="s">
        <v>227</v>
      </c>
      <c r="I185" s="185">
        <v>150.0</v>
      </c>
      <c r="J185" s="151">
        <f>IFNA(VLOOKUP(S185,'Imported Index'!E:F,2,0),1)</f>
        <v>1</v>
      </c>
      <c r="K185" s="148"/>
      <c r="L185" s="148"/>
      <c r="M185" s="147"/>
      <c r="N185" s="147"/>
      <c r="O185" s="148">
        <f>ifna(VLookup(H185, SwSh!A:B, 2, 0),"")</f>
        <v>150</v>
      </c>
      <c r="P185" s="152">
        <f t="shared" si="16"/>
        <v>150</v>
      </c>
      <c r="Q185" s="148" t="str">
        <f>ifna(VLookup(H185, PLA!A:C, 3, 0),"")</f>
        <v/>
      </c>
      <c r="R185" s="148" t="str">
        <f>ifna(VLookup(H185, Sv!A:B, 2, 0),"")</f>
        <v/>
      </c>
      <c r="S185" s="147" t="str">
        <f t="shared" si="2"/>
        <v>mewtwo</v>
      </c>
    </row>
    <row r="186" ht="31.5" customHeight="1">
      <c r="A186" s="85">
        <v>185.0</v>
      </c>
      <c r="B186" s="85">
        <v>1.0</v>
      </c>
      <c r="C186" s="85">
        <v>7.0</v>
      </c>
      <c r="D186" s="85">
        <f t="shared" si="17"/>
        <v>5</v>
      </c>
      <c r="E186" s="85">
        <v>1.0</v>
      </c>
      <c r="F186" s="85">
        <v>5.0</v>
      </c>
      <c r="G186" s="42" t="str">
        <f>ifna(VLookup(S186,Shiny!B:C, 2, 0),"")</f>
        <v/>
      </c>
      <c r="H186" s="154" t="s">
        <v>228</v>
      </c>
      <c r="I186" s="184">
        <v>151.0</v>
      </c>
      <c r="J186" s="156">
        <f>IFNA(VLOOKUP(S186,'Imported Index'!E:F,2,0),1)</f>
        <v>1</v>
      </c>
      <c r="K186" s="157"/>
      <c r="L186" s="157"/>
      <c r="M186" s="42"/>
      <c r="N186" s="42"/>
      <c r="O186" s="157">
        <f>ifna(VLookup(H186, SwSh!A:B, 2, 0),"")</f>
        <v>151</v>
      </c>
      <c r="P186" s="162">
        <f t="shared" si="16"/>
        <v>151</v>
      </c>
      <c r="Q186" s="157" t="str">
        <f>ifna(VLookup(H186, PLA!A:C, 3, 0),"")</f>
        <v/>
      </c>
      <c r="R186" s="157" t="str">
        <f>ifna(VLookup(H186, Sv!A:B, 2, 0),"")</f>
        <v/>
      </c>
      <c r="S186" s="42" t="str">
        <f t="shared" si="2"/>
        <v>mew</v>
      </c>
    </row>
    <row r="187" ht="31.5" customHeight="1">
      <c r="A187" s="146">
        <v>186.0</v>
      </c>
      <c r="B187" s="146"/>
      <c r="C187" s="146"/>
      <c r="D187" s="146"/>
      <c r="E187" s="146"/>
      <c r="F187" s="146"/>
      <c r="G187" s="147" t="str">
        <f>ifna(VLookup(S187,Shiny!B:C, 2, 0),"")</f>
        <v/>
      </c>
      <c r="H187" s="163" t="s">
        <v>229</v>
      </c>
      <c r="I187" s="178"/>
      <c r="J187" s="151">
        <f>IFNA(VLOOKUP(S187,'Imported Index'!E:F,2,0),1)</f>
        <v>1</v>
      </c>
      <c r="K187" s="148"/>
      <c r="L187" s="148"/>
      <c r="M187" s="147"/>
      <c r="N187" s="147"/>
      <c r="O187" s="148" t="str">
        <f>ifna(VLookup(H187, SwSh!A:B, 2, 0),"")</f>
        <v/>
      </c>
      <c r="P187" s="152" t="str">
        <f t="shared" si="16"/>
        <v/>
      </c>
      <c r="Q187" s="148" t="str">
        <f>ifna(VLookup(H187, PLA!A:C, 3, 0),"")</f>
        <v/>
      </c>
      <c r="R187" s="148" t="str">
        <f>ifna(VLookup(H187, Sv!A:B, 2, 0),"")</f>
        <v/>
      </c>
      <c r="S187" s="147" t="str">
        <f t="shared" si="2"/>
        <v>gen</v>
      </c>
    </row>
    <row r="188" ht="31.5" customHeight="1">
      <c r="A188" s="85">
        <v>187.0</v>
      </c>
      <c r="B188" s="85">
        <v>1.0</v>
      </c>
      <c r="C188" s="85">
        <v>8.0</v>
      </c>
      <c r="D188" s="85">
        <v>1.0</v>
      </c>
      <c r="E188" s="85">
        <v>1.0</v>
      </c>
      <c r="F188" s="85">
        <v>1.0</v>
      </c>
      <c r="G188" s="42" t="str">
        <f>ifna(VLookup(S188,Shiny!B:C, 2, 0),"")</f>
        <v/>
      </c>
      <c r="H188" s="154" t="s">
        <v>230</v>
      </c>
      <c r="I188" s="184">
        <v>152.0</v>
      </c>
      <c r="J188" s="156">
        <f>IFNA(VLOOKUP(S188,'Imported Index'!E:F,2,0),1)</f>
        <v>1</v>
      </c>
      <c r="K188" s="157"/>
      <c r="L188" s="157"/>
      <c r="M188" s="42"/>
      <c r="N188" s="42"/>
      <c r="O188" s="157" t="str">
        <f>ifna(VLookup(H188, SwSh!A:B, 2, 0),"")</f>
        <v/>
      </c>
      <c r="P188" s="162">
        <f t="shared" si="16"/>
        <v>152</v>
      </c>
      <c r="Q188" s="157" t="str">
        <f>ifna(VLookup(H188, PLA!A:C, 3, 0),"")</f>
        <v/>
      </c>
      <c r="R188" s="157" t="str">
        <f>ifna(VLookup(H188, Sv!A:B, 2, 0),"")</f>
        <v>I?</v>
      </c>
      <c r="S188" s="42" t="str">
        <f t="shared" si="2"/>
        <v>chikorita</v>
      </c>
    </row>
    <row r="189" ht="31.5" customHeight="1">
      <c r="A189" s="146">
        <v>188.0</v>
      </c>
      <c r="B189" s="146">
        <v>1.0</v>
      </c>
      <c r="C189" s="146">
        <v>8.0</v>
      </c>
      <c r="D189" s="146">
        <f t="shared" ref="D189:D217" si="18">D188+1</f>
        <v>2</v>
      </c>
      <c r="E189" s="146">
        <v>1.0</v>
      </c>
      <c r="F189" s="146">
        <v>2.0</v>
      </c>
      <c r="G189" s="147" t="str">
        <f>ifna(VLookup(S189,Shiny!B:C, 2, 0),"")</f>
        <v/>
      </c>
      <c r="H189" s="159" t="s">
        <v>231</v>
      </c>
      <c r="I189" s="185">
        <v>153.0</v>
      </c>
      <c r="J189" s="151">
        <f>IFNA(VLOOKUP(S189,'Imported Index'!E:F,2,0),1)</f>
        <v>1</v>
      </c>
      <c r="K189" s="148"/>
      <c r="L189" s="148"/>
      <c r="M189" s="147"/>
      <c r="N189" s="147"/>
      <c r="O189" s="148" t="str">
        <f>ifna(VLookup(H189, SwSh!A:B, 2, 0),"")</f>
        <v/>
      </c>
      <c r="P189" s="152">
        <f t="shared" si="16"/>
        <v>153</v>
      </c>
      <c r="Q189" s="148" t="str">
        <f>ifna(VLookup(H189, PLA!A:C, 3, 0),"")</f>
        <v/>
      </c>
      <c r="R189" s="148" t="str">
        <f>ifna(VLookup(H189, Sv!A:B, 2, 0),"")</f>
        <v>I?</v>
      </c>
      <c r="S189" s="147" t="str">
        <f t="shared" si="2"/>
        <v>bayleef</v>
      </c>
    </row>
    <row r="190" ht="31.5" customHeight="1">
      <c r="A190" s="85">
        <v>189.0</v>
      </c>
      <c r="B190" s="85">
        <v>1.0</v>
      </c>
      <c r="C190" s="85">
        <v>8.0</v>
      </c>
      <c r="D190" s="85">
        <f t="shared" si="18"/>
        <v>3</v>
      </c>
      <c r="E190" s="85">
        <v>1.0</v>
      </c>
      <c r="F190" s="85">
        <v>3.0</v>
      </c>
      <c r="G190" s="42" t="str">
        <f>ifna(VLookup(S190,Shiny!B:C, 2, 0),"")</f>
        <v/>
      </c>
      <c r="H190" s="154" t="s">
        <v>232</v>
      </c>
      <c r="I190" s="184">
        <v>154.0</v>
      </c>
      <c r="J190" s="156">
        <f>IFNA(VLOOKUP(S190,'Imported Index'!E:F,2,0),1)</f>
        <v>1</v>
      </c>
      <c r="K190" s="157"/>
      <c r="L190" s="157"/>
      <c r="M190" s="42"/>
      <c r="N190" s="42"/>
      <c r="O190" s="157" t="str">
        <f>ifna(VLookup(H190, SwSh!A:B, 2, 0),"")</f>
        <v/>
      </c>
      <c r="P190" s="162">
        <f t="shared" si="16"/>
        <v>154</v>
      </c>
      <c r="Q190" s="157" t="str">
        <f>ifna(VLookup(H190, PLA!A:C, 3, 0),"")</f>
        <v/>
      </c>
      <c r="R190" s="157" t="str">
        <f>ifna(VLookup(H190, Sv!A:B, 2, 0),"")</f>
        <v>I?</v>
      </c>
      <c r="S190" s="42" t="str">
        <f t="shared" si="2"/>
        <v>meganium</v>
      </c>
    </row>
    <row r="191" ht="31.5" customHeight="1">
      <c r="A191" s="146">
        <v>190.0</v>
      </c>
      <c r="B191" s="146">
        <v>1.0</v>
      </c>
      <c r="C191" s="146">
        <v>8.0</v>
      </c>
      <c r="D191" s="146">
        <f t="shared" si="18"/>
        <v>4</v>
      </c>
      <c r="E191" s="146">
        <v>1.0</v>
      </c>
      <c r="F191" s="146">
        <v>4.0</v>
      </c>
      <c r="G191" s="147" t="str">
        <f>ifna(VLookup(S191,Shiny!B:C, 2, 0),"")</f>
        <v/>
      </c>
      <c r="H191" s="159" t="s">
        <v>233</v>
      </c>
      <c r="I191" s="185">
        <v>155.0</v>
      </c>
      <c r="J191" s="151">
        <f>IFNA(VLOOKUP(S191,'Imported Index'!E:F,2,0),1)</f>
        <v>1</v>
      </c>
      <c r="K191" s="148"/>
      <c r="L191" s="148"/>
      <c r="M191" s="147"/>
      <c r="N191" s="147"/>
      <c r="O191" s="148" t="str">
        <f>ifna(VLookup(H191, SwSh!A:B, 2, 0),"")</f>
        <v/>
      </c>
      <c r="P191" s="152">
        <f t="shared" si="16"/>
        <v>155</v>
      </c>
      <c r="Q191" s="148">
        <f>ifna(VLookup(H191, PLA!A:C, 3, 0),"")</f>
        <v>4</v>
      </c>
      <c r="R191" s="148" t="str">
        <f>ifna(VLookup(H191, Sv!A:B, 2, 0),"")</f>
        <v>I?</v>
      </c>
      <c r="S191" s="147" t="str">
        <f t="shared" si="2"/>
        <v>cyndaquil</v>
      </c>
    </row>
    <row r="192" ht="31.5" customHeight="1">
      <c r="A192" s="85">
        <v>191.0</v>
      </c>
      <c r="B192" s="85">
        <v>1.0</v>
      </c>
      <c r="C192" s="85">
        <v>8.0</v>
      </c>
      <c r="D192" s="85">
        <f t="shared" si="18"/>
        <v>5</v>
      </c>
      <c r="E192" s="85">
        <v>1.0</v>
      </c>
      <c r="F192" s="85">
        <v>5.0</v>
      </c>
      <c r="G192" s="42" t="str">
        <f>ifna(VLookup(S192,Shiny!B:C, 2, 0),"")</f>
        <v/>
      </c>
      <c r="H192" s="154" t="s">
        <v>234</v>
      </c>
      <c r="I192" s="184">
        <v>156.0</v>
      </c>
      <c r="J192" s="156">
        <f>IFNA(VLOOKUP(S192,'Imported Index'!E:F,2,0),1)</f>
        <v>1</v>
      </c>
      <c r="K192" s="157"/>
      <c r="L192" s="157"/>
      <c r="M192" s="42"/>
      <c r="N192" s="42"/>
      <c r="O192" s="157" t="str">
        <f>ifna(VLookup(H192, SwSh!A:B, 2, 0),"")</f>
        <v/>
      </c>
      <c r="P192" s="162">
        <f t="shared" si="16"/>
        <v>156</v>
      </c>
      <c r="Q192" s="157">
        <f>ifna(VLookup(H192, PLA!A:C, 3, 0),"")</f>
        <v>5</v>
      </c>
      <c r="R192" s="157" t="str">
        <f>ifna(VLookup(H192, Sv!A:B, 2, 0),"")</f>
        <v>I?</v>
      </c>
      <c r="S192" s="42" t="str">
        <f t="shared" si="2"/>
        <v>quilava</v>
      </c>
    </row>
    <row r="193" ht="31.5" customHeight="1">
      <c r="A193" s="146">
        <v>192.0</v>
      </c>
      <c r="B193" s="146">
        <v>1.0</v>
      </c>
      <c r="C193" s="146">
        <v>8.0</v>
      </c>
      <c r="D193" s="146">
        <f t="shared" si="18"/>
        <v>6</v>
      </c>
      <c r="E193" s="146">
        <v>1.0</v>
      </c>
      <c r="F193" s="146">
        <v>6.0</v>
      </c>
      <c r="G193" s="147" t="str">
        <f>ifna(VLookup(S193,Shiny!B:C, 2, 0),"")</f>
        <v/>
      </c>
      <c r="H193" s="159" t="s">
        <v>235</v>
      </c>
      <c r="I193" s="185">
        <v>157.0</v>
      </c>
      <c r="J193" s="151">
        <f>IFNA(VLOOKUP(S193,'Imported Index'!E:F,2,0),1)</f>
        <v>1</v>
      </c>
      <c r="K193" s="148"/>
      <c r="L193" s="148" t="s">
        <v>90</v>
      </c>
      <c r="M193" s="147"/>
      <c r="N193" s="147"/>
      <c r="O193" s="148" t="str">
        <f>ifna(VLookup(H193, SwSh!A:B, 2, 0),"")</f>
        <v/>
      </c>
      <c r="P193" s="152">
        <f t="shared" si="16"/>
        <v>157</v>
      </c>
      <c r="Q193" s="148">
        <f>ifna(VLookup(H193, PLA!A:C, 3, 0),"")</f>
        <v>6</v>
      </c>
      <c r="R193" s="148" t="str">
        <f>ifna(VLookup(H193, Sv!A:B, 2, 0),"")</f>
        <v>I?</v>
      </c>
      <c r="S193" s="147" t="str">
        <f t="shared" si="2"/>
        <v>typhlosion</v>
      </c>
    </row>
    <row r="194" ht="31.5" customHeight="1">
      <c r="A194" s="85">
        <v>193.0</v>
      </c>
      <c r="B194" s="85">
        <v>1.0</v>
      </c>
      <c r="C194" s="85">
        <v>8.0</v>
      </c>
      <c r="D194" s="85">
        <f t="shared" si="18"/>
        <v>7</v>
      </c>
      <c r="E194" s="85">
        <v>2.0</v>
      </c>
      <c r="F194" s="85">
        <v>1.0</v>
      </c>
      <c r="G194" s="42" t="str">
        <f>ifna(VLookup(S194,Shiny!B:C, 2, 0),"")</f>
        <v/>
      </c>
      <c r="H194" s="154" t="s">
        <v>235</v>
      </c>
      <c r="I194" s="184">
        <v>157.0</v>
      </c>
      <c r="J194" s="156">
        <f>IFNA(VLOOKUP(S194,'Imported Index'!E:F,2,0),1)</f>
        <v>1</v>
      </c>
      <c r="K194" s="157"/>
      <c r="L194" s="157" t="s">
        <v>132</v>
      </c>
      <c r="M194" s="85">
        <v>-1.0</v>
      </c>
      <c r="N194" s="42"/>
      <c r="O194" s="157" t="str">
        <f>ifna(VLookup(H194, SwSh!A:B, 2, 0),"")</f>
        <v/>
      </c>
      <c r="P194" s="162">
        <f t="shared" si="16"/>
        <v>157</v>
      </c>
      <c r="Q194" s="157">
        <f>ifna(VLookup(H194, PLA!A:C, 3, 0),"")</f>
        <v>6</v>
      </c>
      <c r="R194" s="157" t="str">
        <f>ifna(VLookup(H194, Sv!A:B, 2, 0),"")</f>
        <v>I?</v>
      </c>
      <c r="S194" s="42" t="str">
        <f t="shared" si="2"/>
        <v>typhlosion-1</v>
      </c>
    </row>
    <row r="195" ht="31.5" customHeight="1">
      <c r="A195" s="146">
        <v>194.0</v>
      </c>
      <c r="B195" s="146">
        <v>1.0</v>
      </c>
      <c r="C195" s="146">
        <v>8.0</v>
      </c>
      <c r="D195" s="146">
        <f t="shared" si="18"/>
        <v>8</v>
      </c>
      <c r="E195" s="146">
        <v>2.0</v>
      </c>
      <c r="F195" s="146">
        <v>2.0</v>
      </c>
      <c r="G195" s="147" t="str">
        <f>ifna(VLookup(S195,Shiny!B:C, 2, 0),"")</f>
        <v/>
      </c>
      <c r="H195" s="159" t="s">
        <v>236</v>
      </c>
      <c r="I195" s="185">
        <v>158.0</v>
      </c>
      <c r="J195" s="151">
        <f>IFNA(VLOOKUP(S195,'Imported Index'!E:F,2,0),1)</f>
        <v>1</v>
      </c>
      <c r="K195" s="148"/>
      <c r="L195" s="148"/>
      <c r="M195" s="147"/>
      <c r="N195" s="147"/>
      <c r="O195" s="148" t="str">
        <f>ifna(VLookup(H195, SwSh!A:B, 2, 0),"")</f>
        <v/>
      </c>
      <c r="P195" s="152">
        <f t="shared" si="16"/>
        <v>158</v>
      </c>
      <c r="Q195" s="148" t="str">
        <f>ifna(VLookup(H195, PLA!A:C, 3, 0),"")</f>
        <v/>
      </c>
      <c r="R195" s="148" t="str">
        <f>ifna(VLookup(H195, Sv!A:B, 2, 0),"")</f>
        <v>I?</v>
      </c>
      <c r="S195" s="147" t="str">
        <f t="shared" si="2"/>
        <v>totodile</v>
      </c>
    </row>
    <row r="196" ht="31.5" customHeight="1">
      <c r="A196" s="85">
        <v>195.0</v>
      </c>
      <c r="B196" s="85">
        <v>1.0</v>
      </c>
      <c r="C196" s="85">
        <v>8.0</v>
      </c>
      <c r="D196" s="85">
        <f t="shared" si="18"/>
        <v>9</v>
      </c>
      <c r="E196" s="85">
        <v>2.0</v>
      </c>
      <c r="F196" s="85">
        <v>3.0</v>
      </c>
      <c r="G196" s="42" t="str">
        <f>ifna(VLookup(S196,Shiny!B:C, 2, 0),"")</f>
        <v/>
      </c>
      <c r="H196" s="154" t="s">
        <v>237</v>
      </c>
      <c r="I196" s="184">
        <v>159.0</v>
      </c>
      <c r="J196" s="156">
        <f>IFNA(VLOOKUP(S196,'Imported Index'!E:F,2,0),1)</f>
        <v>1</v>
      </c>
      <c r="K196" s="157"/>
      <c r="L196" s="157"/>
      <c r="M196" s="42"/>
      <c r="N196" s="42"/>
      <c r="O196" s="157" t="str">
        <f>ifna(VLookup(H196, SwSh!A:B, 2, 0),"")</f>
        <v/>
      </c>
      <c r="P196" s="162">
        <f t="shared" si="16"/>
        <v>159</v>
      </c>
      <c r="Q196" s="157" t="str">
        <f>ifna(VLookup(H196, PLA!A:C, 3, 0),"")</f>
        <v/>
      </c>
      <c r="R196" s="157" t="str">
        <f>ifna(VLookup(H196, Sv!A:B, 2, 0),"")</f>
        <v>I?</v>
      </c>
      <c r="S196" s="42" t="str">
        <f t="shared" si="2"/>
        <v>croconaw</v>
      </c>
    </row>
    <row r="197" ht="31.5" customHeight="1">
      <c r="A197" s="146">
        <v>196.0</v>
      </c>
      <c r="B197" s="146">
        <v>1.0</v>
      </c>
      <c r="C197" s="146">
        <v>8.0</v>
      </c>
      <c r="D197" s="146">
        <f t="shared" si="18"/>
        <v>10</v>
      </c>
      <c r="E197" s="146">
        <v>2.0</v>
      </c>
      <c r="F197" s="146">
        <v>4.0</v>
      </c>
      <c r="G197" s="147" t="str">
        <f>ifna(VLookup(S197,Shiny!B:C, 2, 0),"")</f>
        <v/>
      </c>
      <c r="H197" s="159" t="s">
        <v>238</v>
      </c>
      <c r="I197" s="185">
        <v>160.0</v>
      </c>
      <c r="J197" s="151">
        <f>IFNA(VLOOKUP(S197,'Imported Index'!E:F,2,0),1)</f>
        <v>1</v>
      </c>
      <c r="K197" s="148"/>
      <c r="L197" s="148"/>
      <c r="M197" s="147"/>
      <c r="N197" s="147"/>
      <c r="O197" s="148" t="str">
        <f>ifna(VLookup(H197, SwSh!A:B, 2, 0),"")</f>
        <v/>
      </c>
      <c r="P197" s="152">
        <f t="shared" si="16"/>
        <v>160</v>
      </c>
      <c r="Q197" s="148" t="str">
        <f>ifna(VLookup(H197, PLA!A:C, 3, 0),"")</f>
        <v/>
      </c>
      <c r="R197" s="148" t="str">
        <f>ifna(VLookup(H197, Sv!A:B, 2, 0),"")</f>
        <v>I?</v>
      </c>
      <c r="S197" s="147" t="str">
        <f t="shared" si="2"/>
        <v>feraligatr</v>
      </c>
    </row>
    <row r="198" ht="31.5" customHeight="1">
      <c r="A198" s="85">
        <v>197.0</v>
      </c>
      <c r="B198" s="85">
        <v>1.0</v>
      </c>
      <c r="C198" s="85">
        <v>8.0</v>
      </c>
      <c r="D198" s="85">
        <f t="shared" si="18"/>
        <v>11</v>
      </c>
      <c r="E198" s="85">
        <v>2.0</v>
      </c>
      <c r="F198" s="85">
        <v>5.0</v>
      </c>
      <c r="G198" s="42" t="str">
        <f>ifna(VLookup(S198,Shiny!B:C, 2, 0),"")</f>
        <v/>
      </c>
      <c r="H198" s="154" t="s">
        <v>239</v>
      </c>
      <c r="I198" s="184">
        <v>161.0</v>
      </c>
      <c r="J198" s="156">
        <f>IFNA(VLOOKUP(S198,'Imported Index'!E:F,2,0),1)</f>
        <v>1</v>
      </c>
      <c r="K198" s="157"/>
      <c r="L198" s="157"/>
      <c r="M198" s="42"/>
      <c r="N198" s="42"/>
      <c r="O198" s="157" t="str">
        <f>ifna(VLookup(H198, SwSh!A:B, 2, 0),"")</f>
        <v/>
      </c>
      <c r="P198" s="162">
        <f t="shared" si="16"/>
        <v>161</v>
      </c>
      <c r="Q198" s="157" t="str">
        <f>ifna(VLookup(H198, PLA!A:C, 3, 0),"")</f>
        <v/>
      </c>
      <c r="R198" s="157" t="str">
        <f>ifna(VLookup(H198, Sv!A:B, 2, 0),"")</f>
        <v>K026</v>
      </c>
      <c r="S198" s="42" t="str">
        <f t="shared" si="2"/>
        <v>sentret</v>
      </c>
    </row>
    <row r="199" ht="31.5" customHeight="1">
      <c r="A199" s="146">
        <v>198.0</v>
      </c>
      <c r="B199" s="146">
        <v>1.0</v>
      </c>
      <c r="C199" s="146">
        <v>8.0</v>
      </c>
      <c r="D199" s="146">
        <f t="shared" si="18"/>
        <v>12</v>
      </c>
      <c r="E199" s="146">
        <v>2.0</v>
      </c>
      <c r="F199" s="146">
        <v>6.0</v>
      </c>
      <c r="G199" s="147" t="str">
        <f>ifna(VLookup(S199,Shiny!B:C, 2, 0),"")</f>
        <v/>
      </c>
      <c r="H199" s="159" t="s">
        <v>240</v>
      </c>
      <c r="I199" s="185">
        <v>162.0</v>
      </c>
      <c r="J199" s="151">
        <f>IFNA(VLOOKUP(S199,'Imported Index'!E:F,2,0),1)</f>
        <v>1</v>
      </c>
      <c r="K199" s="148"/>
      <c r="L199" s="148"/>
      <c r="M199" s="147"/>
      <c r="N199" s="147"/>
      <c r="O199" s="148" t="str">
        <f>ifna(VLookup(H199, SwSh!A:B, 2, 0),"")</f>
        <v/>
      </c>
      <c r="P199" s="152">
        <f t="shared" si="16"/>
        <v>162</v>
      </c>
      <c r="Q199" s="148" t="str">
        <f>ifna(VLookup(H199, PLA!A:C, 3, 0),"")</f>
        <v/>
      </c>
      <c r="R199" s="148" t="str">
        <f>ifna(VLookup(H199, Sv!A:B, 2, 0),"")</f>
        <v>K027</v>
      </c>
      <c r="S199" s="147" t="str">
        <f t="shared" si="2"/>
        <v>furret</v>
      </c>
    </row>
    <row r="200" ht="31.5" customHeight="1">
      <c r="A200" s="85">
        <v>199.0</v>
      </c>
      <c r="B200" s="85">
        <v>1.0</v>
      </c>
      <c r="C200" s="85">
        <v>8.0</v>
      </c>
      <c r="D200" s="85">
        <f t="shared" si="18"/>
        <v>13</v>
      </c>
      <c r="E200" s="85">
        <v>3.0</v>
      </c>
      <c r="F200" s="85">
        <v>1.0</v>
      </c>
      <c r="G200" s="42" t="str">
        <f>ifna(VLookup(S200,Shiny!B:C, 2, 0),"")</f>
        <v/>
      </c>
      <c r="H200" s="154" t="s">
        <v>241</v>
      </c>
      <c r="I200" s="184">
        <v>163.0</v>
      </c>
      <c r="J200" s="156">
        <f>IFNA(VLOOKUP(S200,'Imported Index'!E:F,2,0),1)</f>
        <v>1</v>
      </c>
      <c r="K200" s="157"/>
      <c r="L200" s="157"/>
      <c r="M200" s="42"/>
      <c r="N200" s="42"/>
      <c r="O200" s="157">
        <f>ifna(VLookup(H200, SwSh!A:B, 2, 0),"")</f>
        <v>19</v>
      </c>
      <c r="P200" s="162">
        <f t="shared" si="16"/>
        <v>163</v>
      </c>
      <c r="Q200" s="157" t="str">
        <f>ifna(VLookup(H200, PLA!A:C, 3, 0),"")</f>
        <v/>
      </c>
      <c r="R200" s="157" t="str">
        <f>ifna(VLookup(H200, Sv!A:B, 2, 0),"")</f>
        <v>K045</v>
      </c>
      <c r="S200" s="42" t="str">
        <f t="shared" si="2"/>
        <v>hoothoot</v>
      </c>
    </row>
    <row r="201" ht="31.5" customHeight="1">
      <c r="A201" s="146">
        <v>200.0</v>
      </c>
      <c r="B201" s="146">
        <v>1.0</v>
      </c>
      <c r="C201" s="146">
        <v>8.0</v>
      </c>
      <c r="D201" s="146">
        <f t="shared" si="18"/>
        <v>14</v>
      </c>
      <c r="E201" s="146">
        <v>3.0</v>
      </c>
      <c r="F201" s="146">
        <v>2.0</v>
      </c>
      <c r="G201" s="147" t="str">
        <f>ifna(VLookup(S201,Shiny!B:C, 2, 0),"")</f>
        <v/>
      </c>
      <c r="H201" s="159" t="s">
        <v>242</v>
      </c>
      <c r="I201" s="185">
        <v>164.0</v>
      </c>
      <c r="J201" s="151">
        <f>IFNA(VLOOKUP(S201,'Imported Index'!E:F,2,0),1)</f>
        <v>1</v>
      </c>
      <c r="K201" s="148"/>
      <c r="L201" s="148"/>
      <c r="M201" s="147"/>
      <c r="N201" s="147"/>
      <c r="O201" s="148">
        <f>ifna(VLookup(H201, SwSh!A:B, 2, 0),"")</f>
        <v>20</v>
      </c>
      <c r="P201" s="152">
        <f t="shared" si="16"/>
        <v>164</v>
      </c>
      <c r="Q201" s="148" t="str">
        <f>ifna(VLookup(H201, PLA!A:C, 3, 0),"")</f>
        <v/>
      </c>
      <c r="R201" s="148" t="str">
        <f>ifna(VLookup(H201, Sv!A:B, 2, 0),"")</f>
        <v>K046</v>
      </c>
      <c r="S201" s="147" t="str">
        <f t="shared" si="2"/>
        <v>noctowl</v>
      </c>
    </row>
    <row r="202" ht="31.5" customHeight="1">
      <c r="A202" s="85">
        <v>201.0</v>
      </c>
      <c r="B202" s="85">
        <v>1.0</v>
      </c>
      <c r="C202" s="85">
        <v>8.0</v>
      </c>
      <c r="D202" s="85">
        <f t="shared" si="18"/>
        <v>15</v>
      </c>
      <c r="E202" s="85">
        <v>3.0</v>
      </c>
      <c r="F202" s="85">
        <v>3.0</v>
      </c>
      <c r="G202" s="42" t="str">
        <f>ifna(VLookup(S202,Shiny!B:C, 2, 0),"")</f>
        <v/>
      </c>
      <c r="H202" s="154" t="s">
        <v>243</v>
      </c>
      <c r="I202" s="184">
        <v>165.0</v>
      </c>
      <c r="J202" s="156">
        <f>IFNA(VLOOKUP(S202,'Imported Index'!E:F,2,0),1)</f>
        <v>1</v>
      </c>
      <c r="K202" s="157"/>
      <c r="L202" s="157"/>
      <c r="M202" s="42"/>
      <c r="N202" s="42"/>
      <c r="O202" s="157" t="str">
        <f>ifna(VLookup(H202, SwSh!A:B, 2, 0),"")</f>
        <v/>
      </c>
      <c r="P202" s="162">
        <f t="shared" si="16"/>
        <v>165</v>
      </c>
      <c r="Q202" s="157" t="str">
        <f>ifna(VLookup(H202, PLA!A:C, 3, 0),"")</f>
        <v/>
      </c>
      <c r="R202" s="157" t="str">
        <f>ifna(VLookup(H202, Sv!A:B, 2, 0),"")</f>
        <v/>
      </c>
      <c r="S202" s="42" t="str">
        <f t="shared" si="2"/>
        <v>ledyba</v>
      </c>
    </row>
    <row r="203" ht="31.5" customHeight="1">
      <c r="A203" s="146">
        <v>202.0</v>
      </c>
      <c r="B203" s="146">
        <v>1.0</v>
      </c>
      <c r="C203" s="146">
        <v>8.0</v>
      </c>
      <c r="D203" s="146">
        <f t="shared" si="18"/>
        <v>16</v>
      </c>
      <c r="E203" s="146">
        <v>3.0</v>
      </c>
      <c r="F203" s="146">
        <v>4.0</v>
      </c>
      <c r="G203" s="147" t="str">
        <f>ifna(VLookup(S203,Shiny!B:C, 2, 0),"")</f>
        <v/>
      </c>
      <c r="H203" s="159" t="s">
        <v>244</v>
      </c>
      <c r="I203" s="185">
        <v>166.0</v>
      </c>
      <c r="J203" s="151">
        <f>IFNA(VLOOKUP(S203,'Imported Index'!E:F,2,0),1)</f>
        <v>1</v>
      </c>
      <c r="K203" s="148"/>
      <c r="L203" s="148"/>
      <c r="M203" s="147"/>
      <c r="N203" s="147"/>
      <c r="O203" s="148" t="str">
        <f>ifna(VLookup(H203, SwSh!A:B, 2, 0),"")</f>
        <v/>
      </c>
      <c r="P203" s="152">
        <f t="shared" si="16"/>
        <v>166</v>
      </c>
      <c r="Q203" s="148" t="str">
        <f>ifna(VLookup(H203, PLA!A:C, 3, 0),"")</f>
        <v/>
      </c>
      <c r="R203" s="148" t="str">
        <f>ifna(VLookup(H203, Sv!A:B, 2, 0),"")</f>
        <v/>
      </c>
      <c r="S203" s="147" t="str">
        <f t="shared" si="2"/>
        <v>ledian</v>
      </c>
    </row>
    <row r="204" ht="31.5" customHeight="1">
      <c r="A204" s="85">
        <v>203.0</v>
      </c>
      <c r="B204" s="85">
        <v>1.0</v>
      </c>
      <c r="C204" s="85">
        <v>8.0</v>
      </c>
      <c r="D204" s="85">
        <f t="shared" si="18"/>
        <v>17</v>
      </c>
      <c r="E204" s="85">
        <v>3.0</v>
      </c>
      <c r="F204" s="85">
        <v>5.0</v>
      </c>
      <c r="G204" s="42" t="str">
        <f>ifna(VLookup(S204,Shiny!B:C, 2, 0),"")</f>
        <v/>
      </c>
      <c r="H204" s="154" t="s">
        <v>245</v>
      </c>
      <c r="I204" s="184">
        <v>167.0</v>
      </c>
      <c r="J204" s="156">
        <f>IFNA(VLOOKUP(S204,'Imported Index'!E:F,2,0),1)</f>
        <v>1</v>
      </c>
      <c r="K204" s="157"/>
      <c r="L204" s="157"/>
      <c r="M204" s="42"/>
      <c r="N204" s="42"/>
      <c r="O204" s="157" t="str">
        <f>ifna(VLookup(H204, SwSh!A:B, 2, 0),"")</f>
        <v/>
      </c>
      <c r="P204" s="162">
        <f t="shared" si="16"/>
        <v>167</v>
      </c>
      <c r="Q204" s="157" t="str">
        <f>ifna(VLookup(H204, PLA!A:C, 3, 0),"")</f>
        <v/>
      </c>
      <c r="R204" s="157" t="str">
        <f>ifna(VLookup(H204, Sv!A:B, 2, 0),"")</f>
        <v>K001</v>
      </c>
      <c r="S204" s="42" t="str">
        <f t="shared" si="2"/>
        <v>spinarak</v>
      </c>
    </row>
    <row r="205" ht="31.5" customHeight="1">
      <c r="A205" s="146">
        <v>204.0</v>
      </c>
      <c r="B205" s="146">
        <v>1.0</v>
      </c>
      <c r="C205" s="146">
        <v>8.0</v>
      </c>
      <c r="D205" s="146">
        <f t="shared" si="18"/>
        <v>18</v>
      </c>
      <c r="E205" s="146">
        <v>3.0</v>
      </c>
      <c r="F205" s="146">
        <v>6.0</v>
      </c>
      <c r="G205" s="147" t="str">
        <f>ifna(VLookup(S205,Shiny!B:C, 2, 0),"")</f>
        <v/>
      </c>
      <c r="H205" s="159" t="s">
        <v>246</v>
      </c>
      <c r="I205" s="185">
        <v>168.0</v>
      </c>
      <c r="J205" s="151">
        <f>IFNA(VLOOKUP(S205,'Imported Index'!E:F,2,0),1)</f>
        <v>1</v>
      </c>
      <c r="K205" s="148"/>
      <c r="L205" s="148"/>
      <c r="M205" s="147"/>
      <c r="N205" s="147"/>
      <c r="O205" s="148" t="str">
        <f>ifna(VLookup(H205, SwSh!A:B, 2, 0),"")</f>
        <v/>
      </c>
      <c r="P205" s="152">
        <f t="shared" si="16"/>
        <v>168</v>
      </c>
      <c r="Q205" s="148" t="str">
        <f>ifna(VLookup(H205, PLA!A:C, 3, 0),"")</f>
        <v/>
      </c>
      <c r="R205" s="148" t="str">
        <f>ifna(VLookup(H205, Sv!A:B, 2, 0),"")</f>
        <v>K002</v>
      </c>
      <c r="S205" s="147" t="str">
        <f t="shared" si="2"/>
        <v>ariados</v>
      </c>
    </row>
    <row r="206" ht="31.5" customHeight="1">
      <c r="A206" s="85">
        <v>205.0</v>
      </c>
      <c r="B206" s="85">
        <v>1.0</v>
      </c>
      <c r="C206" s="85">
        <v>8.0</v>
      </c>
      <c r="D206" s="85">
        <f t="shared" si="18"/>
        <v>19</v>
      </c>
      <c r="E206" s="85">
        <v>4.0</v>
      </c>
      <c r="F206" s="85">
        <v>1.0</v>
      </c>
      <c r="G206" s="42" t="str">
        <f>ifna(VLookup(S206,Shiny!B:C, 2, 0),"")</f>
        <v/>
      </c>
      <c r="H206" s="154" t="s">
        <v>247</v>
      </c>
      <c r="I206" s="184">
        <v>169.0</v>
      </c>
      <c r="J206" s="156">
        <f>IFNA(VLOOKUP(S206,'Imported Index'!E:F,2,0),1)</f>
        <v>1</v>
      </c>
      <c r="K206" s="157"/>
      <c r="L206" s="157"/>
      <c r="M206" s="42"/>
      <c r="N206" s="42"/>
      <c r="O206" s="157">
        <f>ifna(VLookup(H206, SwSh!A:B, 2, 0),"")</f>
        <v>146</v>
      </c>
      <c r="P206" s="162">
        <f t="shared" si="16"/>
        <v>169</v>
      </c>
      <c r="Q206" s="157">
        <f>ifna(VLookup(H206, PLA!A:C, 3, 0),"")</f>
        <v>36</v>
      </c>
      <c r="R206" s="157" t="str">
        <f>ifna(VLookup(H206, Sv!A:B, 2, 0),"")</f>
        <v/>
      </c>
      <c r="S206" s="42" t="str">
        <f t="shared" si="2"/>
        <v>crobat</v>
      </c>
    </row>
    <row r="207" ht="31.5" customHeight="1">
      <c r="A207" s="146">
        <v>206.0</v>
      </c>
      <c r="B207" s="146">
        <v>1.0</v>
      </c>
      <c r="C207" s="146">
        <v>8.0</v>
      </c>
      <c r="D207" s="146">
        <f t="shared" si="18"/>
        <v>20</v>
      </c>
      <c r="E207" s="146">
        <v>4.0</v>
      </c>
      <c r="F207" s="146">
        <v>2.0</v>
      </c>
      <c r="G207" s="147" t="str">
        <f>ifna(VLookup(S207,Shiny!B:C, 2, 0),"")</f>
        <v/>
      </c>
      <c r="H207" s="159" t="s">
        <v>248</v>
      </c>
      <c r="I207" s="185">
        <v>170.0</v>
      </c>
      <c r="J207" s="151">
        <f>IFNA(VLOOKUP(S207,'Imported Index'!E:F,2,0),1)</f>
        <v>1</v>
      </c>
      <c r="K207" s="148"/>
      <c r="L207" s="148"/>
      <c r="M207" s="147"/>
      <c r="N207" s="147"/>
      <c r="O207" s="148">
        <f>ifna(VLookup(H207, SwSh!A:B, 2, 0),"")</f>
        <v>188</v>
      </c>
      <c r="P207" s="152">
        <f t="shared" si="16"/>
        <v>170</v>
      </c>
      <c r="Q207" s="148" t="str">
        <f>ifna(VLookup(H207, PLA!A:C, 3, 0),"")</f>
        <v/>
      </c>
      <c r="R207" s="148" t="str">
        <f>ifna(VLookup(H207, Sv!A:B, 2, 0),"")</f>
        <v>I?</v>
      </c>
      <c r="S207" s="147" t="str">
        <f t="shared" si="2"/>
        <v>chinchou</v>
      </c>
    </row>
    <row r="208" ht="31.5" customHeight="1">
      <c r="A208" s="85">
        <v>207.0</v>
      </c>
      <c r="B208" s="85">
        <v>1.0</v>
      </c>
      <c r="C208" s="85">
        <v>8.0</v>
      </c>
      <c r="D208" s="85">
        <f t="shared" si="18"/>
        <v>21</v>
      </c>
      <c r="E208" s="85">
        <v>4.0</v>
      </c>
      <c r="F208" s="85">
        <v>3.0</v>
      </c>
      <c r="G208" s="42" t="str">
        <f>ifna(VLookup(S208,Shiny!B:C, 2, 0),"")</f>
        <v/>
      </c>
      <c r="H208" s="154" t="s">
        <v>249</v>
      </c>
      <c r="I208" s="184">
        <v>171.0</v>
      </c>
      <c r="J208" s="156">
        <f>IFNA(VLOOKUP(S208,'Imported Index'!E:F,2,0),1)</f>
        <v>1</v>
      </c>
      <c r="K208" s="157"/>
      <c r="L208" s="157"/>
      <c r="M208" s="42"/>
      <c r="N208" s="42"/>
      <c r="O208" s="157">
        <f>ifna(VLookup(H208, SwSh!A:B, 2, 0),"")</f>
        <v>189</v>
      </c>
      <c r="P208" s="162">
        <f t="shared" si="16"/>
        <v>171</v>
      </c>
      <c r="Q208" s="157" t="str">
        <f>ifna(VLookup(H208, PLA!A:C, 3, 0),"")</f>
        <v/>
      </c>
      <c r="R208" s="157" t="str">
        <f>ifna(VLookup(H208, Sv!A:B, 2, 0),"")</f>
        <v>I?</v>
      </c>
      <c r="S208" s="42" t="str">
        <f t="shared" si="2"/>
        <v>lanturn</v>
      </c>
    </row>
    <row r="209" ht="31.5" customHeight="1">
      <c r="A209" s="146">
        <v>208.0</v>
      </c>
      <c r="B209" s="146">
        <v>1.0</v>
      </c>
      <c r="C209" s="146">
        <v>8.0</v>
      </c>
      <c r="D209" s="146">
        <f t="shared" si="18"/>
        <v>22</v>
      </c>
      <c r="E209" s="146">
        <v>4.0</v>
      </c>
      <c r="F209" s="146">
        <v>4.0</v>
      </c>
      <c r="G209" s="147" t="str">
        <f>ifna(VLookup(S209,Shiny!B:C, 2, 0),"")</f>
        <v/>
      </c>
      <c r="H209" s="159" t="s">
        <v>250</v>
      </c>
      <c r="I209" s="185">
        <v>172.0</v>
      </c>
      <c r="J209" s="151">
        <f>IFNA(VLOOKUP(S209,'Imported Index'!E:F,2,0),1)</f>
        <v>1</v>
      </c>
      <c r="K209" s="151"/>
      <c r="L209" s="148"/>
      <c r="M209" s="147"/>
      <c r="N209" s="147"/>
      <c r="O209" s="148">
        <f>ifna(VLookup(H209, SwSh!A:B, 2, 0),"")</f>
        <v>84</v>
      </c>
      <c r="P209" s="152">
        <f t="shared" si="16"/>
        <v>172</v>
      </c>
      <c r="Q209" s="148">
        <f>ifna(VLookup(H209, PLA!A:C, 3, 0),"")</f>
        <v>55</v>
      </c>
      <c r="R209" s="148">
        <f>ifna(VLookup(H209, Sv!A:B, 2, 0),"")</f>
        <v>73</v>
      </c>
      <c r="S209" s="147" t="str">
        <f t="shared" si="2"/>
        <v>pichu</v>
      </c>
    </row>
    <row r="210" ht="31.5" customHeight="1">
      <c r="A210" s="85">
        <v>209.0</v>
      </c>
      <c r="B210" s="85">
        <v>1.0</v>
      </c>
      <c r="C210" s="85">
        <v>8.0</v>
      </c>
      <c r="D210" s="85">
        <f t="shared" si="18"/>
        <v>23</v>
      </c>
      <c r="E210" s="85">
        <v>4.0</v>
      </c>
      <c r="F210" s="85">
        <v>5.0</v>
      </c>
      <c r="G210" s="42" t="str">
        <f>ifna(VLookup(S210,Shiny!B:C, 2, 0),"")</f>
        <v/>
      </c>
      <c r="H210" s="154" t="s">
        <v>251</v>
      </c>
      <c r="I210" s="184">
        <v>173.0</v>
      </c>
      <c r="J210" s="156">
        <f>IFNA(VLOOKUP(S210,'Imported Index'!E:F,2,0),1)</f>
        <v>1</v>
      </c>
      <c r="K210" s="157"/>
      <c r="L210" s="157"/>
      <c r="M210" s="42"/>
      <c r="N210" s="42"/>
      <c r="O210" s="157">
        <f>ifna(VLookup(H210, SwSh!A:B, 2, 0),"")</f>
        <v>43</v>
      </c>
      <c r="P210" s="162">
        <f t="shared" si="16"/>
        <v>173</v>
      </c>
      <c r="Q210" s="157">
        <f>ifna(VLookup(H210, PLA!A:C, 3, 0),"")</f>
        <v>199</v>
      </c>
      <c r="R210" s="157" t="str">
        <f>ifna(VLookup(H210, Sv!A:B, 2, 0),"")</f>
        <v>K151</v>
      </c>
      <c r="S210" s="42" t="str">
        <f t="shared" si="2"/>
        <v>cleffa</v>
      </c>
    </row>
    <row r="211" ht="31.5" customHeight="1">
      <c r="A211" s="146">
        <v>210.0</v>
      </c>
      <c r="B211" s="146">
        <v>1.0</v>
      </c>
      <c r="C211" s="146">
        <v>8.0</v>
      </c>
      <c r="D211" s="146">
        <f t="shared" si="18"/>
        <v>24</v>
      </c>
      <c r="E211" s="146">
        <v>4.0</v>
      </c>
      <c r="F211" s="146">
        <v>6.0</v>
      </c>
      <c r="G211" s="147" t="str">
        <f>ifna(VLookup(S211,Shiny!B:C, 2, 0),"")</f>
        <v/>
      </c>
      <c r="H211" s="159" t="s">
        <v>252</v>
      </c>
      <c r="I211" s="185">
        <v>174.0</v>
      </c>
      <c r="J211" s="151">
        <f>IFNA(VLOOKUP(S211,'Imported Index'!E:F,2,0),1)</f>
        <v>1</v>
      </c>
      <c r="K211" s="151"/>
      <c r="L211" s="148"/>
      <c r="M211" s="147"/>
      <c r="N211" s="147"/>
      <c r="O211" s="148">
        <f>ifna(VLookup(H211, SwSh!A:B, 2, 0),"")</f>
        <v>11</v>
      </c>
      <c r="P211" s="152">
        <f t="shared" si="16"/>
        <v>174</v>
      </c>
      <c r="Q211" s="148" t="str">
        <f>ifna(VLookup(H211, PLA!A:C, 3, 0),"")</f>
        <v/>
      </c>
      <c r="R211" s="148">
        <f>ifna(VLookup(H211, Sv!A:B, 2, 0),"")</f>
        <v>59</v>
      </c>
      <c r="S211" s="147" t="str">
        <f t="shared" si="2"/>
        <v>igglybuff</v>
      </c>
    </row>
    <row r="212" ht="31.5" customHeight="1">
      <c r="A212" s="85">
        <v>211.0</v>
      </c>
      <c r="B212" s="85">
        <v>1.0</v>
      </c>
      <c r="C212" s="85">
        <v>8.0</v>
      </c>
      <c r="D212" s="85">
        <f t="shared" si="18"/>
        <v>25</v>
      </c>
      <c r="E212" s="85">
        <v>5.0</v>
      </c>
      <c r="F212" s="85">
        <v>1.0</v>
      </c>
      <c r="G212" s="42" t="str">
        <f>ifna(VLookup(S212,Shiny!B:C, 2, 0),"")</f>
        <v/>
      </c>
      <c r="H212" s="154" t="s">
        <v>253</v>
      </c>
      <c r="I212" s="184">
        <v>175.0</v>
      </c>
      <c r="J212" s="156">
        <f>IFNA(VLOOKUP(S212,'Imported Index'!E:F,2,0),1)</f>
        <v>1</v>
      </c>
      <c r="K212" s="157"/>
      <c r="L212" s="157"/>
      <c r="M212" s="42"/>
      <c r="N212" s="42"/>
      <c r="O212" s="157">
        <f>ifna(VLookup(H212, SwSh!A:B, 2, 0),"")</f>
        <v>257</v>
      </c>
      <c r="P212" s="162">
        <f t="shared" si="16"/>
        <v>175</v>
      </c>
      <c r="Q212" s="157">
        <f>ifna(VLookup(H212, PLA!A:C, 3, 0),"")</f>
        <v>127</v>
      </c>
      <c r="R212" s="157" t="str">
        <f>ifna(VLookup(H212, Sv!A:B, 2, 0),"")</f>
        <v/>
      </c>
      <c r="S212" s="42" t="str">
        <f t="shared" si="2"/>
        <v>togepi</v>
      </c>
    </row>
    <row r="213" ht="31.5" customHeight="1">
      <c r="A213" s="146">
        <v>212.0</v>
      </c>
      <c r="B213" s="146">
        <v>1.0</v>
      </c>
      <c r="C213" s="146">
        <v>8.0</v>
      </c>
      <c r="D213" s="146">
        <f t="shared" si="18"/>
        <v>26</v>
      </c>
      <c r="E213" s="146">
        <v>5.0</v>
      </c>
      <c r="F213" s="146">
        <v>2.0</v>
      </c>
      <c r="G213" s="147" t="str">
        <f>ifna(VLookup(S213,Shiny!B:C, 2, 0),"")</f>
        <v/>
      </c>
      <c r="H213" s="159" t="s">
        <v>254</v>
      </c>
      <c r="I213" s="185">
        <v>176.0</v>
      </c>
      <c r="J213" s="151">
        <f>IFNA(VLOOKUP(S213,'Imported Index'!E:F,2,0),1)</f>
        <v>1</v>
      </c>
      <c r="K213" s="148"/>
      <c r="L213" s="148"/>
      <c r="M213" s="147"/>
      <c r="N213" s="147"/>
      <c r="O213" s="148">
        <f>ifna(VLookup(H213, SwSh!A:B, 2, 0),"")</f>
        <v>258</v>
      </c>
      <c r="P213" s="152">
        <f t="shared" si="16"/>
        <v>176</v>
      </c>
      <c r="Q213" s="148">
        <f>ifna(VLookup(H213, PLA!A:C, 3, 0),"")</f>
        <v>128</v>
      </c>
      <c r="R213" s="148" t="str">
        <f>ifna(VLookup(H213, Sv!A:B, 2, 0),"")</f>
        <v/>
      </c>
      <c r="S213" s="147" t="str">
        <f t="shared" si="2"/>
        <v>togetic</v>
      </c>
    </row>
    <row r="214" ht="31.5" customHeight="1">
      <c r="A214" s="85">
        <v>213.0</v>
      </c>
      <c r="B214" s="85">
        <v>1.0</v>
      </c>
      <c r="C214" s="85">
        <v>8.0</v>
      </c>
      <c r="D214" s="85">
        <f t="shared" si="18"/>
        <v>27</v>
      </c>
      <c r="E214" s="85">
        <v>5.0</v>
      </c>
      <c r="F214" s="85">
        <v>3.0</v>
      </c>
      <c r="G214" s="42" t="str">
        <f>ifna(VLookup(S214,Shiny!B:C, 2, 0),"")</f>
        <v/>
      </c>
      <c r="H214" s="154" t="s">
        <v>255</v>
      </c>
      <c r="I214" s="184">
        <v>177.0</v>
      </c>
      <c r="J214" s="156">
        <f>IFNA(VLOOKUP(S214,'Imported Index'!E:F,2,0),1)</f>
        <v>1</v>
      </c>
      <c r="K214" s="157"/>
      <c r="L214" s="157"/>
      <c r="M214" s="42"/>
      <c r="N214" s="42"/>
      <c r="O214" s="157">
        <f>ifna(VLookup(H214, SwSh!A:B, 2, 0),"")</f>
        <v>92</v>
      </c>
      <c r="P214" s="162">
        <f t="shared" si="16"/>
        <v>177</v>
      </c>
      <c r="Q214" s="157" t="str">
        <f>ifna(VLookup(H214, PLA!A:C, 3, 0),"")</f>
        <v/>
      </c>
      <c r="R214" s="157" t="str">
        <f>ifna(VLookup(H214, Sv!A:B, 2, 0),"")</f>
        <v/>
      </c>
      <c r="S214" s="42" t="str">
        <f t="shared" si="2"/>
        <v>natu</v>
      </c>
    </row>
    <row r="215" ht="31.5" customHeight="1">
      <c r="A215" s="146">
        <v>214.0</v>
      </c>
      <c r="B215" s="146">
        <v>1.0</v>
      </c>
      <c r="C215" s="146">
        <v>8.0</v>
      </c>
      <c r="D215" s="146">
        <f t="shared" si="18"/>
        <v>28</v>
      </c>
      <c r="E215" s="146">
        <v>5.0</v>
      </c>
      <c r="F215" s="146">
        <v>4.0</v>
      </c>
      <c r="G215" s="147" t="str">
        <f>ifna(VLookup(S215,Shiny!B:C, 2, 0),"")</f>
        <v/>
      </c>
      <c r="H215" s="159" t="s">
        <v>256</v>
      </c>
      <c r="I215" s="185">
        <v>178.0</v>
      </c>
      <c r="J215" s="151">
        <f>IFNA(VLOOKUP(S215,'Imported Index'!E:F,2,0),1)</f>
        <v>1</v>
      </c>
      <c r="K215" s="148"/>
      <c r="L215" s="148"/>
      <c r="M215" s="147"/>
      <c r="N215" s="147"/>
      <c r="O215" s="148">
        <f>ifna(VLookup(H215, SwSh!A:B, 2, 0),"")</f>
        <v>93</v>
      </c>
      <c r="P215" s="152">
        <f t="shared" si="16"/>
        <v>178</v>
      </c>
      <c r="Q215" s="148" t="str">
        <f>ifna(VLookup(H215, PLA!A:C, 3, 0),"")</f>
        <v/>
      </c>
      <c r="R215" s="148" t="str">
        <f>ifna(VLookup(H215, Sv!A:B, 2, 0),"")</f>
        <v/>
      </c>
      <c r="S215" s="147" t="str">
        <f t="shared" si="2"/>
        <v>xatu</v>
      </c>
    </row>
    <row r="216" ht="31.5" customHeight="1">
      <c r="A216" s="85">
        <v>215.0</v>
      </c>
      <c r="B216" s="85">
        <v>1.0</v>
      </c>
      <c r="C216" s="85">
        <v>8.0</v>
      </c>
      <c r="D216" s="85">
        <f t="shared" si="18"/>
        <v>29</v>
      </c>
      <c r="E216" s="85">
        <v>5.0</v>
      </c>
      <c r="F216" s="85">
        <v>5.0</v>
      </c>
      <c r="G216" s="42" t="str">
        <f>ifna(VLookup(S216,Shiny!B:C, 2, 0),"")</f>
        <v/>
      </c>
      <c r="H216" s="154" t="s">
        <v>257</v>
      </c>
      <c r="I216" s="184">
        <v>179.0</v>
      </c>
      <c r="J216" s="156">
        <f>IFNA(VLOOKUP(S216,'Imported Index'!E:F,2,0),1)</f>
        <v>1</v>
      </c>
      <c r="K216" s="156"/>
      <c r="L216" s="157"/>
      <c r="M216" s="42"/>
      <c r="N216" s="42"/>
      <c r="O216" s="157" t="str">
        <f>ifna(VLookup(H216, SwSh!A:B, 2, 0),"")</f>
        <v/>
      </c>
      <c r="P216" s="162">
        <f t="shared" si="16"/>
        <v>179</v>
      </c>
      <c r="Q216" s="157" t="str">
        <f>ifna(VLookup(H216, PLA!A:C, 3, 0),"")</f>
        <v/>
      </c>
      <c r="R216" s="157">
        <f>ifna(VLookup(H216, Sv!A:B, 2, 0),"")</f>
        <v>101</v>
      </c>
      <c r="S216" s="42" t="str">
        <f t="shared" si="2"/>
        <v>mareep</v>
      </c>
    </row>
    <row r="217" ht="31.5" customHeight="1">
      <c r="A217" s="146">
        <v>216.0</v>
      </c>
      <c r="B217" s="146">
        <v>1.0</v>
      </c>
      <c r="C217" s="146">
        <v>8.0</v>
      </c>
      <c r="D217" s="146">
        <f t="shared" si="18"/>
        <v>30</v>
      </c>
      <c r="E217" s="146">
        <v>5.0</v>
      </c>
      <c r="F217" s="146">
        <v>6.0</v>
      </c>
      <c r="G217" s="147" t="str">
        <f>ifna(VLookup(S217,Shiny!B:C, 2, 0),"")</f>
        <v/>
      </c>
      <c r="H217" s="159" t="s">
        <v>258</v>
      </c>
      <c r="I217" s="185">
        <v>180.0</v>
      </c>
      <c r="J217" s="151">
        <f>IFNA(VLOOKUP(S217,'Imported Index'!E:F,2,0),1)</f>
        <v>1</v>
      </c>
      <c r="K217" s="151"/>
      <c r="L217" s="148"/>
      <c r="M217" s="147"/>
      <c r="N217" s="147"/>
      <c r="O217" s="148" t="str">
        <f>ifna(VLookup(H217, SwSh!A:B, 2, 0),"")</f>
        <v/>
      </c>
      <c r="P217" s="152">
        <f t="shared" si="16"/>
        <v>180</v>
      </c>
      <c r="Q217" s="148" t="str">
        <f>ifna(VLookup(H217, PLA!A:C, 3, 0),"")</f>
        <v/>
      </c>
      <c r="R217" s="148">
        <f>ifna(VLookup(H217, Sv!A:B, 2, 0),"")</f>
        <v>102</v>
      </c>
      <c r="S217" s="147" t="str">
        <f t="shared" si="2"/>
        <v>flaaffy</v>
      </c>
    </row>
    <row r="218" ht="31.5" customHeight="1">
      <c r="A218" s="85">
        <v>217.0</v>
      </c>
      <c r="B218" s="85">
        <v>1.0</v>
      </c>
      <c r="C218" s="85">
        <v>9.0</v>
      </c>
      <c r="D218" s="85">
        <v>1.0</v>
      </c>
      <c r="E218" s="85">
        <v>1.0</v>
      </c>
      <c r="F218" s="85">
        <v>1.0</v>
      </c>
      <c r="G218" s="42" t="str">
        <f>ifna(VLookup(S218,Shiny!B:C, 2, 0),"")</f>
        <v/>
      </c>
      <c r="H218" s="154" t="s">
        <v>259</v>
      </c>
      <c r="I218" s="184">
        <v>181.0</v>
      </c>
      <c r="J218" s="156">
        <f>IFNA(VLOOKUP(S218,'Imported Index'!E:F,2,0),1)</f>
        <v>1</v>
      </c>
      <c r="K218" s="156"/>
      <c r="L218" s="157"/>
      <c r="M218" s="42"/>
      <c r="N218" s="42"/>
      <c r="O218" s="157" t="str">
        <f>ifna(VLookup(H218, SwSh!A:B, 2, 0),"")</f>
        <v/>
      </c>
      <c r="P218" s="162">
        <f t="shared" si="16"/>
        <v>181</v>
      </c>
      <c r="Q218" s="157" t="str">
        <f>ifna(VLookup(H218, PLA!A:C, 3, 0),"")</f>
        <v/>
      </c>
      <c r="R218" s="157">
        <f>ifna(VLookup(H218, Sv!A:B, 2, 0),"")</f>
        <v>103</v>
      </c>
      <c r="S218" s="42" t="str">
        <f t="shared" si="2"/>
        <v>ampharos</v>
      </c>
    </row>
    <row r="219" ht="31.5" customHeight="1">
      <c r="A219" s="146">
        <v>218.0</v>
      </c>
      <c r="B219" s="146">
        <v>1.0</v>
      </c>
      <c r="C219" s="146">
        <v>9.0</v>
      </c>
      <c r="D219" s="146">
        <f t="shared" ref="D219:D247" si="19">D218+1</f>
        <v>2</v>
      </c>
      <c r="E219" s="146">
        <v>1.0</v>
      </c>
      <c r="F219" s="146">
        <v>2.0</v>
      </c>
      <c r="G219" s="147" t="str">
        <f>ifna(VLookup(S219,Shiny!B:C, 2, 0),"")</f>
        <v/>
      </c>
      <c r="H219" s="159" t="s">
        <v>260</v>
      </c>
      <c r="I219" s="185">
        <v>182.0</v>
      </c>
      <c r="J219" s="151">
        <f>IFNA(VLOOKUP(S219,'Imported Index'!E:F,2,0),1)</f>
        <v>1</v>
      </c>
      <c r="K219" s="148"/>
      <c r="L219" s="148"/>
      <c r="M219" s="147"/>
      <c r="N219" s="147"/>
      <c r="O219" s="148">
        <f>ifna(VLookup(H219, SwSh!A:B, 2, 0),"")</f>
        <v>58</v>
      </c>
      <c r="P219" s="152">
        <f t="shared" si="16"/>
        <v>182</v>
      </c>
      <c r="Q219" s="148" t="str">
        <f>ifna(VLookup(H219, PLA!A:C, 3, 0),"")</f>
        <v/>
      </c>
      <c r="R219" s="148" t="str">
        <f>ifna(VLookup(H219, Sv!A:B, 2, 0),"")</f>
        <v>I?</v>
      </c>
      <c r="S219" s="147" t="str">
        <f t="shared" si="2"/>
        <v>bellossom</v>
      </c>
    </row>
    <row r="220" ht="31.5" customHeight="1">
      <c r="A220" s="85">
        <v>219.0</v>
      </c>
      <c r="B220" s="85">
        <v>1.0</v>
      </c>
      <c r="C220" s="85">
        <v>9.0</v>
      </c>
      <c r="D220" s="85">
        <f t="shared" si="19"/>
        <v>3</v>
      </c>
      <c r="E220" s="85">
        <v>1.0</v>
      </c>
      <c r="F220" s="85">
        <v>3.0</v>
      </c>
      <c r="G220" s="42" t="str">
        <f>ifna(VLookup(S220,Shiny!B:C, 2, 0),"")</f>
        <v/>
      </c>
      <c r="H220" s="154" t="s">
        <v>261</v>
      </c>
      <c r="I220" s="184">
        <v>183.0</v>
      </c>
      <c r="J220" s="156">
        <f>IFNA(VLOOKUP(S220,'Imported Index'!E:F,2,0),1)</f>
        <v>1</v>
      </c>
      <c r="K220" s="156"/>
      <c r="L220" s="157"/>
      <c r="M220" s="42"/>
      <c r="N220" s="42"/>
      <c r="O220" s="157">
        <f>ifna(VLookup(H220, SwSh!A:B, 2, 0),"")</f>
        <v>140</v>
      </c>
      <c r="P220" s="162">
        <f t="shared" si="16"/>
        <v>183</v>
      </c>
      <c r="Q220" s="157" t="str">
        <f>ifna(VLookup(H220, PLA!A:C, 3, 0),"")</f>
        <v/>
      </c>
      <c r="R220" s="157">
        <f>ifna(VLookup(H220, Sv!A:B, 2, 0),"")</f>
        <v>47</v>
      </c>
      <c r="S220" s="42" t="str">
        <f t="shared" si="2"/>
        <v>marill</v>
      </c>
    </row>
    <row r="221" ht="31.5" customHeight="1">
      <c r="A221" s="146">
        <v>220.0</v>
      </c>
      <c r="B221" s="146">
        <v>1.0</v>
      </c>
      <c r="C221" s="146">
        <v>9.0</v>
      </c>
      <c r="D221" s="146">
        <f t="shared" si="19"/>
        <v>4</v>
      </c>
      <c r="E221" s="146">
        <v>1.0</v>
      </c>
      <c r="F221" s="146">
        <v>4.0</v>
      </c>
      <c r="G221" s="147" t="str">
        <f>ifna(VLookup(S221,Shiny!B:C, 2, 0),"")</f>
        <v/>
      </c>
      <c r="H221" s="159" t="s">
        <v>262</v>
      </c>
      <c r="I221" s="185">
        <v>184.0</v>
      </c>
      <c r="J221" s="151">
        <f>IFNA(VLOOKUP(S221,'Imported Index'!E:F,2,0),1)</f>
        <v>1</v>
      </c>
      <c r="K221" s="151"/>
      <c r="L221" s="148"/>
      <c r="M221" s="147"/>
      <c r="N221" s="147"/>
      <c r="O221" s="148">
        <f>ifna(VLookup(H221, SwSh!A:B, 2, 0),"")</f>
        <v>141</v>
      </c>
      <c r="P221" s="152">
        <f t="shared" si="16"/>
        <v>184</v>
      </c>
      <c r="Q221" s="148" t="str">
        <f>ifna(VLookup(H221, PLA!A:C, 3, 0),"")</f>
        <v/>
      </c>
      <c r="R221" s="148">
        <f>ifna(VLookup(H221, Sv!A:B, 2, 0),"")</f>
        <v>48</v>
      </c>
      <c r="S221" s="147" t="str">
        <f t="shared" si="2"/>
        <v>azumarill</v>
      </c>
    </row>
    <row r="222" ht="31.5" customHeight="1">
      <c r="A222" s="85">
        <v>221.0</v>
      </c>
      <c r="B222" s="85">
        <v>1.0</v>
      </c>
      <c r="C222" s="85">
        <v>9.0</v>
      </c>
      <c r="D222" s="85">
        <f t="shared" si="19"/>
        <v>5</v>
      </c>
      <c r="E222" s="85">
        <v>1.0</v>
      </c>
      <c r="F222" s="85">
        <v>5.0</v>
      </c>
      <c r="G222" s="42" t="str">
        <f>ifna(VLookup(S222,Shiny!B:C, 2, 0),"")</f>
        <v/>
      </c>
      <c r="H222" s="154" t="s">
        <v>263</v>
      </c>
      <c r="I222" s="184">
        <v>185.0</v>
      </c>
      <c r="J222" s="156">
        <f>IFNA(VLOOKUP(S222,'Imported Index'!E:F,2,0),1)</f>
        <v>1</v>
      </c>
      <c r="K222" s="156"/>
      <c r="L222" s="157"/>
      <c r="M222" s="42"/>
      <c r="N222" s="42"/>
      <c r="O222" s="157">
        <f>ifna(VLookup(H222, SwSh!A:B, 2, 0),"")</f>
        <v>253</v>
      </c>
      <c r="P222" s="162">
        <f t="shared" si="16"/>
        <v>185</v>
      </c>
      <c r="Q222" s="157">
        <f>ifna(VLookup(H222, PLA!A:C, 3, 0),"")</f>
        <v>124</v>
      </c>
      <c r="R222" s="157">
        <f>ifna(VLookup(H222, Sv!A:B, 2, 0),"")</f>
        <v>88</v>
      </c>
      <c r="S222" s="42" t="str">
        <f t="shared" si="2"/>
        <v>sudowoodo</v>
      </c>
    </row>
    <row r="223" ht="31.5" customHeight="1">
      <c r="A223" s="146">
        <v>222.0</v>
      </c>
      <c r="B223" s="146">
        <v>1.0</v>
      </c>
      <c r="C223" s="146">
        <v>9.0</v>
      </c>
      <c r="D223" s="146">
        <f t="shared" si="19"/>
        <v>6</v>
      </c>
      <c r="E223" s="146">
        <v>1.0</v>
      </c>
      <c r="F223" s="146">
        <v>6.0</v>
      </c>
      <c r="G223" s="147" t="str">
        <f>ifna(VLookup(S223,Shiny!B:C, 2, 0),"")</f>
        <v/>
      </c>
      <c r="H223" s="159" t="s">
        <v>264</v>
      </c>
      <c r="I223" s="185">
        <v>186.0</v>
      </c>
      <c r="J223" s="151">
        <f>IFNA(VLOOKUP(S223,'Imported Index'!E:F,2,0),1)</f>
        <v>1</v>
      </c>
      <c r="K223" s="148"/>
      <c r="L223" s="148"/>
      <c r="M223" s="147"/>
      <c r="N223" s="147"/>
      <c r="O223" s="148">
        <f>ifna(VLookup(H223, SwSh!A:B, 2, 0),"")</f>
        <v>145</v>
      </c>
      <c r="P223" s="152">
        <f t="shared" si="16"/>
        <v>186</v>
      </c>
      <c r="Q223" s="148" t="str">
        <f>ifna(VLookup(H223, PLA!A:C, 3, 0),"")</f>
        <v/>
      </c>
      <c r="R223" s="148" t="str">
        <f>ifna(VLookup(H223, Sv!A:B, 2, 0),"")</f>
        <v>K042</v>
      </c>
      <c r="S223" s="147" t="str">
        <f t="shared" si="2"/>
        <v>politoed</v>
      </c>
    </row>
    <row r="224" ht="31.5" customHeight="1">
      <c r="A224" s="85">
        <v>223.0</v>
      </c>
      <c r="B224" s="85">
        <v>1.0</v>
      </c>
      <c r="C224" s="85">
        <v>9.0</v>
      </c>
      <c r="D224" s="85">
        <f t="shared" si="19"/>
        <v>7</v>
      </c>
      <c r="E224" s="85">
        <v>2.0</v>
      </c>
      <c r="F224" s="85">
        <v>1.0</v>
      </c>
      <c r="G224" s="42" t="str">
        <f>ifna(VLookup(S224,Shiny!B:C, 2, 0),"")</f>
        <v/>
      </c>
      <c r="H224" s="154" t="s">
        <v>265</v>
      </c>
      <c r="I224" s="184">
        <v>187.0</v>
      </c>
      <c r="J224" s="156">
        <f>IFNA(VLOOKUP(S224,'Imported Index'!E:F,2,0),1)</f>
        <v>1</v>
      </c>
      <c r="K224" s="156"/>
      <c r="L224" s="157"/>
      <c r="M224" s="42"/>
      <c r="N224" s="42"/>
      <c r="O224" s="157" t="str">
        <f>ifna(VLookup(H224, SwSh!A:B, 2, 0),"")</f>
        <v/>
      </c>
      <c r="P224" s="162">
        <f t="shared" si="16"/>
        <v>187</v>
      </c>
      <c r="Q224" s="157" t="str">
        <f>ifna(VLookup(H224, PLA!A:C, 3, 0),"")</f>
        <v/>
      </c>
      <c r="R224" s="157">
        <f>ifna(VLookup(H224, Sv!A:B, 2, 0),"")</f>
        <v>16</v>
      </c>
      <c r="S224" s="42" t="str">
        <f t="shared" si="2"/>
        <v>hoppip</v>
      </c>
    </row>
    <row r="225" ht="31.5" customHeight="1">
      <c r="A225" s="146">
        <v>224.0</v>
      </c>
      <c r="B225" s="146">
        <v>1.0</v>
      </c>
      <c r="C225" s="146">
        <v>9.0</v>
      </c>
      <c r="D225" s="146">
        <f t="shared" si="19"/>
        <v>8</v>
      </c>
      <c r="E225" s="146">
        <v>2.0</v>
      </c>
      <c r="F225" s="146">
        <v>2.0</v>
      </c>
      <c r="G225" s="147" t="str">
        <f>ifna(VLookup(S225,Shiny!B:C, 2, 0),"")</f>
        <v/>
      </c>
      <c r="H225" s="159" t="s">
        <v>266</v>
      </c>
      <c r="I225" s="185">
        <v>188.0</v>
      </c>
      <c r="J225" s="151">
        <f>IFNA(VLOOKUP(S225,'Imported Index'!E:F,2,0),1)</f>
        <v>1</v>
      </c>
      <c r="K225" s="151"/>
      <c r="L225" s="148"/>
      <c r="M225" s="147"/>
      <c r="N225" s="147"/>
      <c r="O225" s="148" t="str">
        <f>ifna(VLookup(H225, SwSh!A:B, 2, 0),"")</f>
        <v/>
      </c>
      <c r="P225" s="152">
        <f t="shared" si="16"/>
        <v>188</v>
      </c>
      <c r="Q225" s="148" t="str">
        <f>ifna(VLookup(H225, PLA!A:C, 3, 0),"")</f>
        <v/>
      </c>
      <c r="R225" s="148">
        <f>ifna(VLookup(H225, Sv!A:B, 2, 0),"")</f>
        <v>17</v>
      </c>
      <c r="S225" s="147" t="str">
        <f t="shared" si="2"/>
        <v>skiploom</v>
      </c>
    </row>
    <row r="226" ht="31.5" customHeight="1">
      <c r="A226" s="85">
        <v>225.0</v>
      </c>
      <c r="B226" s="85">
        <v>1.0</v>
      </c>
      <c r="C226" s="85">
        <v>9.0</v>
      </c>
      <c r="D226" s="85">
        <f t="shared" si="19"/>
        <v>9</v>
      </c>
      <c r="E226" s="85">
        <v>2.0</v>
      </c>
      <c r="F226" s="85">
        <v>3.0</v>
      </c>
      <c r="G226" s="42" t="str">
        <f>ifna(VLookup(S226,Shiny!B:C, 2, 0),"")</f>
        <v/>
      </c>
      <c r="H226" s="154" t="s">
        <v>267</v>
      </c>
      <c r="I226" s="184">
        <v>189.0</v>
      </c>
      <c r="J226" s="156">
        <f>IFNA(VLOOKUP(S226,'Imported Index'!E:F,2,0),1)</f>
        <v>1</v>
      </c>
      <c r="K226" s="156"/>
      <c r="L226" s="157"/>
      <c r="M226" s="42"/>
      <c r="N226" s="42"/>
      <c r="O226" s="157" t="str">
        <f>ifna(VLookup(H226, SwSh!A:B, 2, 0),"")</f>
        <v/>
      </c>
      <c r="P226" s="162">
        <f t="shared" si="16"/>
        <v>189</v>
      </c>
      <c r="Q226" s="157" t="str">
        <f>ifna(VLookup(H226, PLA!A:C, 3, 0),"")</f>
        <v/>
      </c>
      <c r="R226" s="157">
        <f>ifna(VLookup(H226, Sv!A:B, 2, 0),"")</f>
        <v>18</v>
      </c>
      <c r="S226" s="42" t="str">
        <f t="shared" si="2"/>
        <v>jumpluff</v>
      </c>
    </row>
    <row r="227" ht="31.5" customHeight="1">
      <c r="A227" s="146">
        <v>226.0</v>
      </c>
      <c r="B227" s="146">
        <v>1.0</v>
      </c>
      <c r="C227" s="146">
        <v>9.0</v>
      </c>
      <c r="D227" s="146">
        <f t="shared" si="19"/>
        <v>10</v>
      </c>
      <c r="E227" s="146">
        <v>2.0</v>
      </c>
      <c r="F227" s="146">
        <v>4.0</v>
      </c>
      <c r="G227" s="147" t="str">
        <f>ifna(VLookup(S227,Shiny!B:C, 2, 0),"")</f>
        <v/>
      </c>
      <c r="H227" s="159" t="s">
        <v>268</v>
      </c>
      <c r="I227" s="185">
        <v>190.0</v>
      </c>
      <c r="J227" s="151">
        <f>IFNA(VLOOKUP(S227,'Imported Index'!E:F,2,0),1)</f>
        <v>1</v>
      </c>
      <c r="K227" s="148"/>
      <c r="L227" s="148"/>
      <c r="M227" s="147"/>
      <c r="N227" s="147"/>
      <c r="O227" s="148" t="str">
        <f>ifna(VLookup(H227, SwSh!A:B, 2, 0),"")</f>
        <v/>
      </c>
      <c r="P227" s="152">
        <f t="shared" si="16"/>
        <v>190</v>
      </c>
      <c r="Q227" s="148">
        <f>ifna(VLookup(H227, PLA!A:C, 3, 0),"")</f>
        <v>78</v>
      </c>
      <c r="R227" s="148" t="str">
        <f>ifna(VLookup(H227, Sv!A:B, 2, 0),"")</f>
        <v>K047</v>
      </c>
      <c r="S227" s="147" t="str">
        <f t="shared" si="2"/>
        <v>aipom</v>
      </c>
    </row>
    <row r="228" ht="31.5" customHeight="1">
      <c r="A228" s="85">
        <v>227.0</v>
      </c>
      <c r="B228" s="85">
        <v>1.0</v>
      </c>
      <c r="C228" s="85">
        <v>9.0</v>
      </c>
      <c r="D228" s="85">
        <f t="shared" si="19"/>
        <v>11</v>
      </c>
      <c r="E228" s="85">
        <v>2.0</v>
      </c>
      <c r="F228" s="85">
        <v>5.0</v>
      </c>
      <c r="G228" s="42" t="str">
        <f>ifna(VLookup(S228,Shiny!B:C, 2, 0),"")</f>
        <v/>
      </c>
      <c r="H228" s="154" t="s">
        <v>269</v>
      </c>
      <c r="I228" s="184">
        <v>191.0</v>
      </c>
      <c r="J228" s="156">
        <f>IFNA(VLOOKUP(S228,'Imported Index'!E:F,2,0),1)</f>
        <v>1</v>
      </c>
      <c r="K228" s="156"/>
      <c r="L228" s="157"/>
      <c r="M228" s="42"/>
      <c r="N228" s="42"/>
      <c r="O228" s="157" t="str">
        <f>ifna(VLookup(H228, SwSh!A:B, 2, 0),"")</f>
        <v/>
      </c>
      <c r="P228" s="162">
        <f t="shared" si="16"/>
        <v>191</v>
      </c>
      <c r="Q228" s="157" t="str">
        <f>ifna(VLookup(H228, PLA!A:C, 3, 0),"")</f>
        <v/>
      </c>
      <c r="R228" s="157">
        <f>ifna(VLookup(H228, Sv!A:B, 2, 0),"")</f>
        <v>31</v>
      </c>
      <c r="S228" s="42" t="str">
        <f t="shared" si="2"/>
        <v>sunkern</v>
      </c>
    </row>
    <row r="229" ht="31.5" customHeight="1">
      <c r="A229" s="146">
        <v>228.0</v>
      </c>
      <c r="B229" s="146">
        <v>1.0</v>
      </c>
      <c r="C229" s="146">
        <v>9.0</v>
      </c>
      <c r="D229" s="146">
        <f t="shared" si="19"/>
        <v>12</v>
      </c>
      <c r="E229" s="146">
        <v>2.0</v>
      </c>
      <c r="F229" s="146">
        <v>6.0</v>
      </c>
      <c r="G229" s="147" t="str">
        <f>ifna(VLookup(S229,Shiny!B:C, 2, 0),"")</f>
        <v/>
      </c>
      <c r="H229" s="159" t="s">
        <v>270</v>
      </c>
      <c r="I229" s="185">
        <v>192.0</v>
      </c>
      <c r="J229" s="151">
        <f>IFNA(VLOOKUP(S229,'Imported Index'!E:F,2,0),1)</f>
        <v>1</v>
      </c>
      <c r="K229" s="151"/>
      <c r="L229" s="148"/>
      <c r="M229" s="147"/>
      <c r="N229" s="147"/>
      <c r="O229" s="148" t="str">
        <f>ifna(VLookup(H229, SwSh!A:B, 2, 0),"")</f>
        <v/>
      </c>
      <c r="P229" s="152">
        <f t="shared" si="16"/>
        <v>192</v>
      </c>
      <c r="Q229" s="148" t="str">
        <f>ifna(VLookup(H229, PLA!A:C, 3, 0),"")</f>
        <v/>
      </c>
      <c r="R229" s="148">
        <f>ifna(VLookup(H229, Sv!A:B, 2, 0),"")</f>
        <v>32</v>
      </c>
      <c r="S229" s="147" t="str">
        <f t="shared" si="2"/>
        <v>sunflora</v>
      </c>
    </row>
    <row r="230" ht="31.5" customHeight="1">
      <c r="A230" s="85">
        <v>229.0</v>
      </c>
      <c r="B230" s="85">
        <v>1.0</v>
      </c>
      <c r="C230" s="85">
        <v>9.0</v>
      </c>
      <c r="D230" s="85">
        <f t="shared" si="19"/>
        <v>13</v>
      </c>
      <c r="E230" s="85">
        <v>3.0</v>
      </c>
      <c r="F230" s="85">
        <v>1.0</v>
      </c>
      <c r="G230" s="42" t="str">
        <f>ifna(VLookup(S230,Shiny!B:C, 2, 0),"")</f>
        <v/>
      </c>
      <c r="H230" s="154" t="s">
        <v>271</v>
      </c>
      <c r="I230" s="184">
        <v>193.0</v>
      </c>
      <c r="J230" s="156">
        <f>IFNA(VLOOKUP(S230,'Imported Index'!E:F,2,0),1)</f>
        <v>1</v>
      </c>
      <c r="K230" s="157"/>
      <c r="L230" s="157"/>
      <c r="M230" s="42"/>
      <c r="N230" s="42"/>
      <c r="O230" s="157" t="str">
        <f>ifna(VLookup(H230, SwSh!A:B, 2, 0),"")</f>
        <v/>
      </c>
      <c r="P230" s="162">
        <f t="shared" si="16"/>
        <v>193</v>
      </c>
      <c r="Q230" s="157">
        <f>ifna(VLookup(H230, PLA!A:C, 3, 0),"")</f>
        <v>105</v>
      </c>
      <c r="R230" s="157" t="str">
        <f>ifna(VLookup(H230, Sv!A:B, 2, 0),"")</f>
        <v>K003</v>
      </c>
      <c r="S230" s="42" t="str">
        <f t="shared" si="2"/>
        <v>yanma</v>
      </c>
    </row>
    <row r="231" ht="31.5" customHeight="1">
      <c r="A231" s="146">
        <v>230.0</v>
      </c>
      <c r="B231" s="146">
        <v>1.0</v>
      </c>
      <c r="C231" s="146">
        <v>9.0</v>
      </c>
      <c r="D231" s="146">
        <f t="shared" si="19"/>
        <v>14</v>
      </c>
      <c r="E231" s="146">
        <v>3.0</v>
      </c>
      <c r="F231" s="146">
        <v>2.0</v>
      </c>
      <c r="G231" s="147" t="str">
        <f>ifna(VLookup(S231,Shiny!B:C, 2, 0),"")</f>
        <v/>
      </c>
      <c r="H231" s="159" t="s">
        <v>272</v>
      </c>
      <c r="I231" s="185">
        <v>194.0</v>
      </c>
      <c r="J231" s="151">
        <f>IFNA(VLOOKUP(S231,'Imported Index'!E:F,2,0),1)</f>
        <v>1</v>
      </c>
      <c r="K231" s="151"/>
      <c r="L231" s="148" t="s">
        <v>90</v>
      </c>
      <c r="M231" s="147"/>
      <c r="N231" s="147"/>
      <c r="O231" s="148">
        <f>ifna(VLookup(H231, SwSh!A:B, 2, 0),"")</f>
        <v>58</v>
      </c>
      <c r="P231" s="152">
        <f t="shared" si="16"/>
        <v>194</v>
      </c>
      <c r="Q231" s="148" t="str">
        <f>ifna(VLookup(H231, PLA!A:C, 3, 0),"")</f>
        <v/>
      </c>
      <c r="R231" s="148">
        <f>ifna(VLookup(H231, Sv!A:B, 2, 0),"")</f>
        <v>53</v>
      </c>
      <c r="S231" s="147" t="str">
        <f t="shared" si="2"/>
        <v>wooper</v>
      </c>
    </row>
    <row r="232" ht="31.5" customHeight="1">
      <c r="A232" s="85">
        <v>231.0</v>
      </c>
      <c r="B232" s="85">
        <v>1.0</v>
      </c>
      <c r="C232" s="85">
        <v>9.0</v>
      </c>
      <c r="D232" s="85">
        <f t="shared" si="19"/>
        <v>15</v>
      </c>
      <c r="E232" s="85">
        <v>3.0</v>
      </c>
      <c r="F232" s="85">
        <v>3.0</v>
      </c>
      <c r="G232" s="42" t="str">
        <f>ifna(VLookup(S232,Shiny!B:C, 2, 0),"")</f>
        <v/>
      </c>
      <c r="H232" s="154" t="s">
        <v>272</v>
      </c>
      <c r="I232" s="184">
        <v>194.0</v>
      </c>
      <c r="J232" s="156">
        <f>IFNA(VLOOKUP(S232,'Imported Index'!E:F,2,0),1)</f>
        <v>1</v>
      </c>
      <c r="K232" s="156"/>
      <c r="L232" s="157" t="s">
        <v>273</v>
      </c>
      <c r="M232" s="85">
        <v>-1.0</v>
      </c>
      <c r="N232" s="85"/>
      <c r="O232" s="157">
        <f>ifna(VLookup(H232, SwSh!A:B, 2, 0),"")</f>
        <v>58</v>
      </c>
      <c r="P232" s="162">
        <f t="shared" si="16"/>
        <v>194</v>
      </c>
      <c r="Q232" s="157" t="str">
        <f>ifna(VLookup(H232, PLA!A:C, 3, 0),"")</f>
        <v/>
      </c>
      <c r="R232" s="157">
        <f>ifna(VLookup(H232, Sv!A:B, 2, 0),"")</f>
        <v>53</v>
      </c>
      <c r="S232" s="42" t="str">
        <f t="shared" si="2"/>
        <v>wooper-1</v>
      </c>
    </row>
    <row r="233" ht="31.5" customHeight="1">
      <c r="A233" s="146">
        <v>232.0</v>
      </c>
      <c r="B233" s="146">
        <v>1.0</v>
      </c>
      <c r="C233" s="146">
        <v>9.0</v>
      </c>
      <c r="D233" s="146">
        <f t="shared" si="19"/>
        <v>16</v>
      </c>
      <c r="E233" s="146">
        <v>3.0</v>
      </c>
      <c r="F233" s="146">
        <v>4.0</v>
      </c>
      <c r="G233" s="147" t="str">
        <f>ifna(VLookup(S233,Shiny!B:C, 2, 0),"")</f>
        <v/>
      </c>
      <c r="H233" s="159" t="s">
        <v>274</v>
      </c>
      <c r="I233" s="185">
        <v>195.0</v>
      </c>
      <c r="J233" s="151">
        <f>IFNA(VLOOKUP(S233,'Imported Index'!E:F,2,0),1)</f>
        <v>1</v>
      </c>
      <c r="K233" s="148"/>
      <c r="L233" s="148"/>
      <c r="M233" s="147"/>
      <c r="N233" s="147"/>
      <c r="O233" s="148">
        <f>ifna(VLookup(H233, SwSh!A:B, 2, 0),"")</f>
        <v>59</v>
      </c>
      <c r="P233" s="152">
        <f t="shared" si="16"/>
        <v>195</v>
      </c>
      <c r="Q233" s="148" t="str">
        <f>ifna(VLookup(H233, PLA!A:C, 3, 0),"")</f>
        <v/>
      </c>
      <c r="R233" s="148" t="str">
        <f>ifna(VLookup(H233, Sv!A:B, 2, 0),"")</f>
        <v>K006</v>
      </c>
      <c r="S233" s="147" t="str">
        <f t="shared" si="2"/>
        <v>quagsire</v>
      </c>
    </row>
    <row r="234" ht="31.5" customHeight="1">
      <c r="A234" s="85">
        <v>233.0</v>
      </c>
      <c r="B234" s="85">
        <v>1.0</v>
      </c>
      <c r="C234" s="85">
        <v>9.0</v>
      </c>
      <c r="D234" s="85">
        <f t="shared" si="19"/>
        <v>17</v>
      </c>
      <c r="E234" s="85">
        <v>3.0</v>
      </c>
      <c r="F234" s="85">
        <v>5.0</v>
      </c>
      <c r="G234" s="42" t="str">
        <f>ifna(VLookup(S234,Shiny!B:C, 2, 0),"")</f>
        <v/>
      </c>
      <c r="H234" s="154" t="s">
        <v>275</v>
      </c>
      <c r="I234" s="184">
        <v>196.0</v>
      </c>
      <c r="J234" s="156">
        <f>IFNA(VLOOKUP(S234,'Imported Index'!E:F,2,0),1)</f>
        <v>1</v>
      </c>
      <c r="K234" s="156"/>
      <c r="L234" s="157"/>
      <c r="M234" s="42"/>
      <c r="N234" s="42"/>
      <c r="O234" s="157">
        <f>ifna(VLookup(H234, SwSh!A:B, 2, 0),"")</f>
        <v>79</v>
      </c>
      <c r="P234" s="162">
        <f t="shared" si="16"/>
        <v>196</v>
      </c>
      <c r="Q234" s="157">
        <f>ifna(VLookup(H234, PLA!A:C, 3, 0),"")</f>
        <v>29</v>
      </c>
      <c r="R234" s="157">
        <f>ifna(VLookup(H234, Sv!A:B, 2, 0),"")</f>
        <v>183</v>
      </c>
      <c r="S234" s="42" t="str">
        <f t="shared" si="2"/>
        <v>espeon</v>
      </c>
    </row>
    <row r="235" ht="31.5" customHeight="1">
      <c r="A235" s="146">
        <v>234.0</v>
      </c>
      <c r="B235" s="146">
        <v>1.0</v>
      </c>
      <c r="C235" s="146">
        <v>9.0</v>
      </c>
      <c r="D235" s="146">
        <f t="shared" si="19"/>
        <v>18</v>
      </c>
      <c r="E235" s="146">
        <v>3.0</v>
      </c>
      <c r="F235" s="146">
        <v>6.0</v>
      </c>
      <c r="G235" s="147" t="str">
        <f>ifna(VLookup(S235,Shiny!B:C, 2, 0),"")</f>
        <v/>
      </c>
      <c r="H235" s="159" t="s">
        <v>276</v>
      </c>
      <c r="I235" s="185">
        <v>197.0</v>
      </c>
      <c r="J235" s="151">
        <f>IFNA(VLOOKUP(S235,'Imported Index'!E:F,2,0),1)</f>
        <v>1</v>
      </c>
      <c r="K235" s="151"/>
      <c r="L235" s="148"/>
      <c r="M235" s="147"/>
      <c r="N235" s="147"/>
      <c r="O235" s="148">
        <f>ifna(VLookup(H235, SwSh!A:B, 2, 0),"")</f>
        <v>78</v>
      </c>
      <c r="P235" s="152">
        <f t="shared" si="16"/>
        <v>197</v>
      </c>
      <c r="Q235" s="148">
        <f>ifna(VLookup(H235, PLA!A:C, 3, 0),"")</f>
        <v>30</v>
      </c>
      <c r="R235" s="148">
        <f>ifna(VLookup(H235, Sv!A:B, 2, 0),"")</f>
        <v>184</v>
      </c>
      <c r="S235" s="147" t="str">
        <f t="shared" si="2"/>
        <v>umbreon</v>
      </c>
    </row>
    <row r="236" ht="31.5" customHeight="1">
      <c r="A236" s="85">
        <v>235.0</v>
      </c>
      <c r="B236" s="85">
        <v>1.0</v>
      </c>
      <c r="C236" s="85">
        <v>9.0</v>
      </c>
      <c r="D236" s="85">
        <f t="shared" si="19"/>
        <v>19</v>
      </c>
      <c r="E236" s="85">
        <v>4.0</v>
      </c>
      <c r="F236" s="85">
        <v>1.0</v>
      </c>
      <c r="G236" s="42" t="str">
        <f>ifna(VLookup(S236,Shiny!B:C, 2, 0),"")</f>
        <v/>
      </c>
      <c r="H236" s="154" t="s">
        <v>277</v>
      </c>
      <c r="I236" s="184">
        <v>198.0</v>
      </c>
      <c r="J236" s="156">
        <f>IFNA(VLOOKUP(S236,'Imported Index'!E:F,2,0),1)</f>
        <v>1</v>
      </c>
      <c r="K236" s="156"/>
      <c r="L236" s="157"/>
      <c r="M236" s="42"/>
      <c r="N236" s="42"/>
      <c r="O236" s="157" t="str">
        <f>ifna(VLookup(H236, SwSh!A:B, 2, 0),"")</f>
        <v/>
      </c>
      <c r="P236" s="162">
        <f t="shared" si="16"/>
        <v>198</v>
      </c>
      <c r="Q236" s="157">
        <f>ifna(VLookup(H236, PLA!A:C, 3, 0),"")</f>
        <v>140</v>
      </c>
      <c r="R236" s="157">
        <f>ifna(VLookup(H236, Sv!A:B, 2, 0),"")</f>
        <v>232</v>
      </c>
      <c r="S236" s="42" t="str">
        <f t="shared" si="2"/>
        <v>murkrow</v>
      </c>
    </row>
    <row r="237" ht="31.5" customHeight="1">
      <c r="A237" s="146">
        <v>236.0</v>
      </c>
      <c r="B237" s="146">
        <v>1.0</v>
      </c>
      <c r="C237" s="146">
        <v>9.0</v>
      </c>
      <c r="D237" s="146">
        <f t="shared" si="19"/>
        <v>20</v>
      </c>
      <c r="E237" s="146">
        <v>4.0</v>
      </c>
      <c r="F237" s="146">
        <v>2.0</v>
      </c>
      <c r="G237" s="147" t="str">
        <f>ifna(VLookup(S237,Shiny!B:C, 2, 0),"")</f>
        <v/>
      </c>
      <c r="H237" s="159" t="s">
        <v>278</v>
      </c>
      <c r="I237" s="185">
        <v>199.0</v>
      </c>
      <c r="J237" s="151">
        <f>IFNA(VLOOKUP(S237,'Imported Index'!E:F,2,0),1)</f>
        <v>1</v>
      </c>
      <c r="K237" s="151"/>
      <c r="L237" s="148" t="s">
        <v>90</v>
      </c>
      <c r="M237" s="147"/>
      <c r="N237" s="147"/>
      <c r="O237" s="148">
        <f>ifna(VLookup(H237, SwSh!A:B, 2, 0),"")</f>
        <v>3</v>
      </c>
      <c r="P237" s="152">
        <f t="shared" si="16"/>
        <v>199</v>
      </c>
      <c r="Q237" s="148" t="str">
        <f>ifna(VLookup(H237, PLA!A:C, 3, 0),"")</f>
        <v/>
      </c>
      <c r="R237" s="148">
        <f>ifna(VLookup(H237, Sv!A:B, 2, 0),"")</f>
        <v>326</v>
      </c>
      <c r="S237" s="147" t="str">
        <f t="shared" si="2"/>
        <v>slowking</v>
      </c>
    </row>
    <row r="238" ht="31.5" customHeight="1">
      <c r="A238" s="85">
        <v>237.0</v>
      </c>
      <c r="B238" s="85">
        <v>1.0</v>
      </c>
      <c r="C238" s="85">
        <v>9.0</v>
      </c>
      <c r="D238" s="85">
        <f t="shared" si="19"/>
        <v>21</v>
      </c>
      <c r="E238" s="85">
        <v>4.0</v>
      </c>
      <c r="F238" s="85">
        <v>3.0</v>
      </c>
      <c r="G238" s="42" t="str">
        <f>ifna(VLookup(S238,Shiny!B:C, 2, 0),"")</f>
        <v/>
      </c>
      <c r="H238" s="154" t="s">
        <v>278</v>
      </c>
      <c r="I238" s="184">
        <v>199.0</v>
      </c>
      <c r="J238" s="156">
        <f>IFNA(VLOOKUP(S238,'Imported Index'!E:F,2,0),1)</f>
        <v>1</v>
      </c>
      <c r="K238" s="156"/>
      <c r="L238" s="157" t="s">
        <v>125</v>
      </c>
      <c r="M238" s="85">
        <v>-1.0</v>
      </c>
      <c r="N238" s="42"/>
      <c r="O238" s="157">
        <f>ifna(VLookup(H238, SwSh!A:B, 2, 0),"")</f>
        <v>3</v>
      </c>
      <c r="P238" s="162"/>
      <c r="Q238" s="157" t="str">
        <f>ifna(VLookup(H238, PLA!A:C, 3, 0),"")</f>
        <v/>
      </c>
      <c r="R238" s="157">
        <f>ifna(VLookup(H238, Sv!A:B, 2, 0),"")</f>
        <v>326</v>
      </c>
      <c r="S238" s="42" t="str">
        <f t="shared" si="2"/>
        <v>slowking-1</v>
      </c>
    </row>
    <row r="239" ht="31.5" customHeight="1">
      <c r="A239" s="146">
        <v>238.0</v>
      </c>
      <c r="B239" s="146">
        <v>1.0</v>
      </c>
      <c r="C239" s="146">
        <v>9.0</v>
      </c>
      <c r="D239" s="146">
        <f t="shared" si="19"/>
        <v>22</v>
      </c>
      <c r="E239" s="146">
        <v>4.0</v>
      </c>
      <c r="F239" s="146">
        <v>4.0</v>
      </c>
      <c r="G239" s="147" t="str">
        <f>ifna(VLookup(S239,Shiny!B:C, 2, 0),"")</f>
        <v/>
      </c>
      <c r="H239" s="159" t="s">
        <v>279</v>
      </c>
      <c r="I239" s="185">
        <v>200.0</v>
      </c>
      <c r="J239" s="151">
        <f>IFNA(VLOOKUP(S239,'Imported Index'!E:F,2,0),1)</f>
        <v>1</v>
      </c>
      <c r="K239" s="151"/>
      <c r="L239" s="148"/>
      <c r="M239" s="147"/>
      <c r="N239" s="147"/>
      <c r="O239" s="148" t="str">
        <f>ifna(VLookup(H239, SwSh!A:B, 2, 0),"")</f>
        <v/>
      </c>
      <c r="P239" s="152">
        <f t="shared" ref="P239:P250" si="20">ifna((I239),"")</f>
        <v>200</v>
      </c>
      <c r="Q239" s="148">
        <f>ifna(VLookup(H239, PLA!A:C, 3, 0),"")</f>
        <v>197</v>
      </c>
      <c r="R239" s="148">
        <f>ifna(VLookup(H239, Sv!A:B, 2, 0),"")</f>
        <v>114</v>
      </c>
      <c r="S239" s="147" t="str">
        <f t="shared" si="2"/>
        <v>misdreavus</v>
      </c>
    </row>
    <row r="240" ht="31.5" customHeight="1">
      <c r="A240" s="85">
        <v>239.0</v>
      </c>
      <c r="B240" s="85">
        <v>1.0</v>
      </c>
      <c r="C240" s="85">
        <v>9.0</v>
      </c>
      <c r="D240" s="85">
        <f t="shared" si="19"/>
        <v>23</v>
      </c>
      <c r="E240" s="85">
        <v>4.0</v>
      </c>
      <c r="F240" s="85">
        <v>5.0</v>
      </c>
      <c r="G240" s="42" t="str">
        <f>ifna(VLookup(S240,Shiny!B:C, 2, 0),"")</f>
        <v/>
      </c>
      <c r="H240" s="154" t="s">
        <v>280</v>
      </c>
      <c r="I240" s="184">
        <v>201.0</v>
      </c>
      <c r="J240" s="156">
        <f>IFNA(VLOOKUP(S240,'Imported Index'!E:F,2,0),1)</f>
        <v>1</v>
      </c>
      <c r="K240" s="157"/>
      <c r="L240" s="157"/>
      <c r="M240" s="85"/>
      <c r="N240" s="42"/>
      <c r="O240" s="157" t="str">
        <f>ifna(VLookup(H240, SwSh!A:B, 2, 0),"")</f>
        <v/>
      </c>
      <c r="P240" s="162">
        <f t="shared" si="20"/>
        <v>201</v>
      </c>
      <c r="Q240" s="157">
        <f>ifna(VLookup(H240, PLA!A:C, 3, 0),"")</f>
        <v>142</v>
      </c>
      <c r="R240" s="157" t="str">
        <f>ifna(VLookup(H240, Sv!A:B, 2, 0),"")</f>
        <v/>
      </c>
      <c r="S240" s="42" t="str">
        <f t="shared" si="2"/>
        <v>unown</v>
      </c>
    </row>
    <row r="241" ht="31.5" customHeight="1">
      <c r="A241" s="146">
        <v>240.0</v>
      </c>
      <c r="B241" s="146">
        <v>1.0</v>
      </c>
      <c r="C241" s="146">
        <v>9.0</v>
      </c>
      <c r="D241" s="146">
        <f t="shared" si="19"/>
        <v>24</v>
      </c>
      <c r="E241" s="146">
        <v>4.0</v>
      </c>
      <c r="F241" s="146">
        <v>6.0</v>
      </c>
      <c r="G241" s="147" t="str">
        <f>ifna(VLookup(S241,Shiny!B:C, 2, 0),"")</f>
        <v/>
      </c>
      <c r="H241" s="159" t="s">
        <v>308</v>
      </c>
      <c r="I241" s="185">
        <v>202.0</v>
      </c>
      <c r="J241" s="151">
        <f>IFNA(VLOOKUP(S241,'Imported Index'!E:F,2,0),1)</f>
        <v>1</v>
      </c>
      <c r="K241" s="148"/>
      <c r="L241" s="148"/>
      <c r="M241" s="147"/>
      <c r="N241" s="147"/>
      <c r="O241" s="148">
        <f>ifna(VLookup(H241, SwSh!A:B, 2, 0),"")</f>
        <v>217</v>
      </c>
      <c r="P241" s="152">
        <f t="shared" si="20"/>
        <v>202</v>
      </c>
      <c r="Q241" s="148" t="str">
        <f>ifna(VLookup(H241, PLA!A:C, 3, 0),"")</f>
        <v/>
      </c>
      <c r="R241" s="148" t="str">
        <f>ifna(VLookup(H241, Sv!A:B, 2, 0),"")</f>
        <v/>
      </c>
      <c r="S241" s="147" t="str">
        <f t="shared" si="2"/>
        <v>wobbuffet</v>
      </c>
    </row>
    <row r="242" ht="31.5" customHeight="1">
      <c r="A242" s="85">
        <v>241.0</v>
      </c>
      <c r="B242" s="85">
        <v>1.0</v>
      </c>
      <c r="C242" s="85">
        <v>9.0</v>
      </c>
      <c r="D242" s="85">
        <f t="shared" si="19"/>
        <v>25</v>
      </c>
      <c r="E242" s="85">
        <v>5.0</v>
      </c>
      <c r="F242" s="85">
        <v>1.0</v>
      </c>
      <c r="G242" s="42" t="str">
        <f>ifna(VLookup(S242,Shiny!B:C, 2, 0),"")</f>
        <v/>
      </c>
      <c r="H242" s="154" t="s">
        <v>309</v>
      </c>
      <c r="I242" s="184">
        <v>203.0</v>
      </c>
      <c r="J242" s="156">
        <f>IFNA(VLOOKUP(S242,'Imported Index'!E:F,2,0),1)</f>
        <v>1</v>
      </c>
      <c r="K242" s="156"/>
      <c r="L242" s="157"/>
      <c r="M242" s="42"/>
      <c r="N242" s="42"/>
      <c r="O242" s="157" t="str">
        <f>ifna(VLookup(H242, SwSh!A:B, 2, 0),"")</f>
        <v/>
      </c>
      <c r="P242" s="162">
        <f t="shared" si="20"/>
        <v>203</v>
      </c>
      <c r="Q242" s="157" t="str">
        <f>ifna(VLookup(H242, PLA!A:C, 3, 0),"")</f>
        <v/>
      </c>
      <c r="R242" s="157">
        <f>ifna(VLookup(H242, Sv!A:B, 2, 0),"")</f>
        <v>192</v>
      </c>
      <c r="S242" s="42" t="str">
        <f t="shared" si="2"/>
        <v>girafarig</v>
      </c>
    </row>
    <row r="243" ht="31.5" customHeight="1">
      <c r="A243" s="146">
        <v>242.0</v>
      </c>
      <c r="B243" s="146">
        <v>1.0</v>
      </c>
      <c r="C243" s="146">
        <v>9.0</v>
      </c>
      <c r="D243" s="146">
        <f t="shared" si="19"/>
        <v>26</v>
      </c>
      <c r="E243" s="146">
        <v>5.0</v>
      </c>
      <c r="F243" s="146">
        <v>2.0</v>
      </c>
      <c r="G243" s="147" t="str">
        <f>ifna(VLookup(S243,Shiny!B:C, 2, 0),"")</f>
        <v/>
      </c>
      <c r="H243" s="159" t="s">
        <v>310</v>
      </c>
      <c r="I243" s="185">
        <v>204.0</v>
      </c>
      <c r="J243" s="151">
        <f>IFNA(VLOOKUP(S243,'Imported Index'!E:F,2,0),1)</f>
        <v>1</v>
      </c>
      <c r="K243" s="151"/>
      <c r="L243" s="148"/>
      <c r="M243" s="147"/>
      <c r="N243" s="147"/>
      <c r="O243" s="148" t="str">
        <f>ifna(VLookup(H243, SwSh!A:B, 2, 0),"")</f>
        <v/>
      </c>
      <c r="P243" s="152">
        <f t="shared" si="20"/>
        <v>204</v>
      </c>
      <c r="Q243" s="148" t="str">
        <f>ifna(VLookup(H243, PLA!A:C, 3, 0),"")</f>
        <v/>
      </c>
      <c r="R243" s="148">
        <f>ifna(VLookup(H243, Sv!A:B, 2, 0),"")</f>
        <v>258</v>
      </c>
      <c r="S243" s="147" t="str">
        <f t="shared" si="2"/>
        <v>pineco</v>
      </c>
    </row>
    <row r="244" ht="31.5" customHeight="1">
      <c r="A244" s="85">
        <v>243.0</v>
      </c>
      <c r="B244" s="85">
        <v>1.0</v>
      </c>
      <c r="C244" s="85">
        <v>9.0</v>
      </c>
      <c r="D244" s="85">
        <f t="shared" si="19"/>
        <v>27</v>
      </c>
      <c r="E244" s="85">
        <v>5.0</v>
      </c>
      <c r="F244" s="85">
        <v>3.0</v>
      </c>
      <c r="G244" s="42" t="str">
        <f>ifna(VLookup(S244,Shiny!B:C, 2, 0),"")</f>
        <v/>
      </c>
      <c r="H244" s="154" t="s">
        <v>311</v>
      </c>
      <c r="I244" s="184">
        <v>205.0</v>
      </c>
      <c r="J244" s="156">
        <f>IFNA(VLOOKUP(S244,'Imported Index'!E:F,2,0),1)</f>
        <v>1</v>
      </c>
      <c r="K244" s="156"/>
      <c r="L244" s="157"/>
      <c r="M244" s="42"/>
      <c r="N244" s="42"/>
      <c r="O244" s="157" t="str">
        <f>ifna(VLookup(H244, SwSh!A:B, 2, 0),"")</f>
        <v/>
      </c>
      <c r="P244" s="162">
        <f t="shared" si="20"/>
        <v>205</v>
      </c>
      <c r="Q244" s="157" t="str">
        <f>ifna(VLookup(H244, PLA!A:C, 3, 0),"")</f>
        <v/>
      </c>
      <c r="R244" s="157">
        <f>ifna(VLookup(H244, Sv!A:B, 2, 0),"")</f>
        <v>259</v>
      </c>
      <c r="S244" s="42" t="str">
        <f t="shared" si="2"/>
        <v>forretress</v>
      </c>
    </row>
    <row r="245" ht="31.5" customHeight="1">
      <c r="A245" s="146">
        <v>244.0</v>
      </c>
      <c r="B245" s="146">
        <v>1.0</v>
      </c>
      <c r="C245" s="146">
        <v>9.0</v>
      </c>
      <c r="D245" s="146">
        <f t="shared" si="19"/>
        <v>28</v>
      </c>
      <c r="E245" s="146">
        <v>5.0</v>
      </c>
      <c r="F245" s="146">
        <v>4.0</v>
      </c>
      <c r="G245" s="147" t="str">
        <f>ifna(VLookup(S245,Shiny!B:C, 2, 0),"")</f>
        <v/>
      </c>
      <c r="H245" s="159" t="s">
        <v>312</v>
      </c>
      <c r="I245" s="185">
        <v>206.0</v>
      </c>
      <c r="J245" s="151">
        <f>IFNA(VLOOKUP(S245,'Imported Index'!E:F,2,0),1)</f>
        <v>1</v>
      </c>
      <c r="K245" s="151"/>
      <c r="L245" s="148"/>
      <c r="M245" s="147"/>
      <c r="N245" s="147"/>
      <c r="O245" s="148">
        <f>ifna(VLookup(H245, SwSh!A:B, 2, 0),"")</f>
        <v>52</v>
      </c>
      <c r="P245" s="152">
        <f t="shared" si="20"/>
        <v>206</v>
      </c>
      <c r="Q245" s="148" t="str">
        <f>ifna(VLookup(H245, PLA!A:C, 3, 0),"")</f>
        <v/>
      </c>
      <c r="R245" s="148">
        <f>ifna(VLookup(H245, Sv!A:B, 2, 0),"")</f>
        <v>188</v>
      </c>
      <c r="S245" s="147" t="str">
        <f t="shared" si="2"/>
        <v>dunsparce</v>
      </c>
    </row>
    <row r="246" ht="31.5" customHeight="1">
      <c r="A246" s="85">
        <v>245.0</v>
      </c>
      <c r="B246" s="85">
        <v>1.0</v>
      </c>
      <c r="C246" s="85">
        <v>9.0</v>
      </c>
      <c r="D246" s="85">
        <f t="shared" si="19"/>
        <v>29</v>
      </c>
      <c r="E246" s="85">
        <v>5.0</v>
      </c>
      <c r="F246" s="85">
        <v>5.0</v>
      </c>
      <c r="G246" s="42" t="str">
        <f>ifna(VLookup(S246,Shiny!B:C, 2, 0),"")</f>
        <v/>
      </c>
      <c r="H246" s="154" t="s">
        <v>313</v>
      </c>
      <c r="I246" s="184">
        <v>207.0</v>
      </c>
      <c r="J246" s="156">
        <f>IFNA(VLOOKUP(S246,'Imported Index'!E:F,2,0),1)</f>
        <v>1</v>
      </c>
      <c r="K246" s="157"/>
      <c r="L246" s="157"/>
      <c r="M246" s="42"/>
      <c r="N246" s="42"/>
      <c r="O246" s="157" t="str">
        <f>ifna(VLookup(H246, SwSh!A:B, 2, 0),"")</f>
        <v/>
      </c>
      <c r="P246" s="162">
        <f t="shared" si="20"/>
        <v>207</v>
      </c>
      <c r="Q246" s="157">
        <f>ifna(VLookup(H246, PLA!A:C, 3, 0),"")</f>
        <v>185</v>
      </c>
      <c r="R246" s="157" t="str">
        <f>ifna(VLookup(H246, Sv!A:B, 2, 0),"")</f>
        <v>K121</v>
      </c>
      <c r="S246" s="42" t="str">
        <f t="shared" si="2"/>
        <v>gligar</v>
      </c>
    </row>
    <row r="247" ht="31.5" customHeight="1">
      <c r="A247" s="146">
        <v>246.0</v>
      </c>
      <c r="B247" s="146">
        <v>1.0</v>
      </c>
      <c r="C247" s="146">
        <v>9.0</v>
      </c>
      <c r="D247" s="146">
        <f t="shared" si="19"/>
        <v>30</v>
      </c>
      <c r="E247" s="146">
        <v>5.0</v>
      </c>
      <c r="F247" s="146">
        <v>6.0</v>
      </c>
      <c r="G247" s="147" t="str">
        <f>ifna(VLookup(S247,Shiny!B:C, 2, 0),"")</f>
        <v/>
      </c>
      <c r="H247" s="159" t="s">
        <v>314</v>
      </c>
      <c r="I247" s="185">
        <v>208.0</v>
      </c>
      <c r="J247" s="151">
        <f>IFNA(VLOOKUP(S247,'Imported Index'!E:F,2,0),1)</f>
        <v>1</v>
      </c>
      <c r="K247" s="148"/>
      <c r="L247" s="148"/>
      <c r="M247" s="147"/>
      <c r="N247" s="147"/>
      <c r="O247" s="148">
        <f>ifna(VLookup(H247, SwSh!A:B, 2, 0),"")</f>
        <v>179</v>
      </c>
      <c r="P247" s="152">
        <f t="shared" si="20"/>
        <v>208</v>
      </c>
      <c r="Q247" s="148">
        <f>ifna(VLookup(H247, PLA!A:C, 3, 0),"")</f>
        <v>119</v>
      </c>
      <c r="R247" s="148" t="str">
        <f>ifna(VLookup(H247, Sv!A:B, 2, 0),"")</f>
        <v/>
      </c>
      <c r="S247" s="147" t="str">
        <f t="shared" si="2"/>
        <v>steelix</v>
      </c>
    </row>
    <row r="248" ht="31.5" customHeight="1">
      <c r="A248" s="85">
        <v>247.0</v>
      </c>
      <c r="B248" s="85">
        <v>1.0</v>
      </c>
      <c r="C248" s="85">
        <v>10.0</v>
      </c>
      <c r="D248" s="85">
        <v>1.0</v>
      </c>
      <c r="E248" s="85">
        <v>1.0</v>
      </c>
      <c r="F248" s="85">
        <v>1.0</v>
      </c>
      <c r="G248" s="42" t="str">
        <f>ifna(VLookup(S248,Shiny!B:C, 2, 0),"")</f>
        <v/>
      </c>
      <c r="H248" s="154" t="s">
        <v>315</v>
      </c>
      <c r="I248" s="184">
        <v>209.0</v>
      </c>
      <c r="J248" s="156">
        <f>IFNA(VLOOKUP(S248,'Imported Index'!E:F,2,0),1)</f>
        <v>1</v>
      </c>
      <c r="K248" s="157"/>
      <c r="L248" s="157"/>
      <c r="M248" s="42"/>
      <c r="N248" s="42"/>
      <c r="O248" s="157" t="str">
        <f>ifna(VLookup(H248, SwSh!A:B, 2, 0),"")</f>
        <v/>
      </c>
      <c r="P248" s="162">
        <f t="shared" si="20"/>
        <v>209</v>
      </c>
      <c r="Q248" s="157" t="str">
        <f>ifna(VLookup(H248, PLA!A:C, 3, 0),"")</f>
        <v/>
      </c>
      <c r="R248" s="157" t="str">
        <f>ifna(VLookup(H248, Sv!A:B, 2, 0),"")</f>
        <v>I?</v>
      </c>
      <c r="S248" s="42" t="str">
        <f t="shared" si="2"/>
        <v>snubbull</v>
      </c>
    </row>
    <row r="249" ht="31.5" customHeight="1">
      <c r="A249" s="146">
        <v>248.0</v>
      </c>
      <c r="B249" s="146">
        <v>1.0</v>
      </c>
      <c r="C249" s="146">
        <v>10.0</v>
      </c>
      <c r="D249" s="146">
        <f t="shared" ref="D249:D277" si="21">D248+1</f>
        <v>2</v>
      </c>
      <c r="E249" s="146">
        <v>1.0</v>
      </c>
      <c r="F249" s="146">
        <v>2.0</v>
      </c>
      <c r="G249" s="147" t="str">
        <f>ifna(VLookup(S249,Shiny!B:C, 2, 0),"")</f>
        <v/>
      </c>
      <c r="H249" s="159" t="s">
        <v>316</v>
      </c>
      <c r="I249" s="185">
        <v>210.0</v>
      </c>
      <c r="J249" s="151">
        <f>IFNA(VLOOKUP(S249,'Imported Index'!E:F,2,0),1)</f>
        <v>1</v>
      </c>
      <c r="K249" s="148"/>
      <c r="L249" s="148"/>
      <c r="M249" s="147"/>
      <c r="N249" s="147"/>
      <c r="O249" s="148" t="str">
        <f>ifna(VLookup(H249, SwSh!A:B, 2, 0),"")</f>
        <v/>
      </c>
      <c r="P249" s="152">
        <f t="shared" si="20"/>
        <v>210</v>
      </c>
      <c r="Q249" s="148" t="str">
        <f>ifna(VLookup(H249, PLA!A:C, 3, 0),"")</f>
        <v/>
      </c>
      <c r="R249" s="148" t="str">
        <f>ifna(VLookup(H249, Sv!A:B, 2, 0),"")</f>
        <v>I?</v>
      </c>
      <c r="S249" s="147" t="str">
        <f t="shared" si="2"/>
        <v>granbull</v>
      </c>
    </row>
    <row r="250" ht="31.5" customHeight="1">
      <c r="A250" s="85">
        <v>249.0</v>
      </c>
      <c r="B250" s="85">
        <v>1.0</v>
      </c>
      <c r="C250" s="85">
        <v>10.0</v>
      </c>
      <c r="D250" s="85">
        <f t="shared" si="21"/>
        <v>3</v>
      </c>
      <c r="E250" s="85">
        <v>1.0</v>
      </c>
      <c r="F250" s="85">
        <v>3.0</v>
      </c>
      <c r="G250" s="42" t="str">
        <f>ifna(VLookup(S250,Shiny!B:C, 2, 0),"")</f>
        <v/>
      </c>
      <c r="H250" s="154" t="s">
        <v>317</v>
      </c>
      <c r="I250" s="184">
        <v>211.0</v>
      </c>
      <c r="J250" s="156">
        <f>IFNA(VLOOKUP(S250,'Imported Index'!E:F,2,0),1)</f>
        <v>1</v>
      </c>
      <c r="K250" s="156"/>
      <c r="L250" s="157" t="s">
        <v>90</v>
      </c>
      <c r="M250" s="42"/>
      <c r="N250" s="42"/>
      <c r="O250" s="157">
        <f>ifna(VLookup(H250, SwSh!A:B, 2, 0),"")</f>
        <v>304</v>
      </c>
      <c r="P250" s="162">
        <f t="shared" si="20"/>
        <v>211</v>
      </c>
      <c r="Q250" s="157">
        <f>ifna(VLookup(H250, PLA!A:C, 3, 0),"")</f>
        <v>84</v>
      </c>
      <c r="R250" s="157">
        <f>ifna(VLookup(H250, Sv!A:B, 2, 0),"")</f>
        <v>331</v>
      </c>
      <c r="S250" s="42" t="str">
        <f t="shared" si="2"/>
        <v>qwilfish</v>
      </c>
    </row>
    <row r="251" ht="31.5" customHeight="1">
      <c r="A251" s="146">
        <v>250.0</v>
      </c>
      <c r="B251" s="146">
        <v>1.0</v>
      </c>
      <c r="C251" s="146">
        <v>10.0</v>
      </c>
      <c r="D251" s="146">
        <f t="shared" si="21"/>
        <v>4</v>
      </c>
      <c r="E251" s="146">
        <v>1.0</v>
      </c>
      <c r="F251" s="146">
        <v>4.0</v>
      </c>
      <c r="G251" s="147" t="str">
        <f>ifna(VLookup(S251,Shiny!B:C, 2, 0),"")</f>
        <v/>
      </c>
      <c r="H251" s="159" t="s">
        <v>317</v>
      </c>
      <c r="I251" s="185">
        <v>211.0</v>
      </c>
      <c r="J251" s="151">
        <f>IFNA(VLOOKUP(S251,'Imported Index'!E:F,2,0),1)</f>
        <v>1</v>
      </c>
      <c r="K251" s="151"/>
      <c r="L251" s="148" t="s">
        <v>132</v>
      </c>
      <c r="M251" s="146">
        <v>-1.0</v>
      </c>
      <c r="N251" s="147"/>
      <c r="O251" s="148"/>
      <c r="P251" s="152"/>
      <c r="Q251" s="148">
        <f>ifna(VLookup(H251, PLA!A:C, 3, 0),"")</f>
        <v>84</v>
      </c>
      <c r="R251" s="148">
        <f>ifna(VLookup(H251, Sv!A:B, 2, 0),"")</f>
        <v>331</v>
      </c>
      <c r="S251" s="147" t="str">
        <f t="shared" si="2"/>
        <v>qwilfish-1</v>
      </c>
    </row>
    <row r="252" ht="31.5" customHeight="1">
      <c r="A252" s="85">
        <v>251.0</v>
      </c>
      <c r="B252" s="85">
        <v>1.0</v>
      </c>
      <c r="C252" s="85">
        <v>10.0</v>
      </c>
      <c r="D252" s="85">
        <f t="shared" si="21"/>
        <v>5</v>
      </c>
      <c r="E252" s="85">
        <v>1.0</v>
      </c>
      <c r="F252" s="85">
        <v>5.0</v>
      </c>
      <c r="G252" s="42" t="str">
        <f>ifna(VLookup(S252,Shiny!B:C, 2, 0),"")</f>
        <v/>
      </c>
      <c r="H252" s="154" t="s">
        <v>318</v>
      </c>
      <c r="I252" s="184">
        <v>212.0</v>
      </c>
      <c r="J252" s="156">
        <f>IFNA(VLOOKUP(S252,'Imported Index'!E:F,2,0),1)</f>
        <v>1</v>
      </c>
      <c r="K252" s="156"/>
      <c r="L252" s="157"/>
      <c r="M252" s="42"/>
      <c r="N252" s="42"/>
      <c r="O252" s="157">
        <f>ifna(VLookup(H252, SwSh!A:B, 2, 0),"")</f>
        <v>119</v>
      </c>
      <c r="P252" s="162">
        <f t="shared" ref="P252:P255" si="22">ifna((I252),"")</f>
        <v>212</v>
      </c>
      <c r="Q252" s="157">
        <f>ifna(VLookup(H252, PLA!A:C, 3, 0),"")</f>
        <v>74</v>
      </c>
      <c r="R252" s="157">
        <f>ifna(VLookup(H252, Sv!A:B, 2, 0),"")</f>
        <v>261</v>
      </c>
      <c r="S252" s="42" t="str">
        <f t="shared" si="2"/>
        <v>scizor</v>
      </c>
    </row>
    <row r="253" ht="31.5" customHeight="1">
      <c r="A253" s="146">
        <v>252.0</v>
      </c>
      <c r="B253" s="146">
        <v>1.0</v>
      </c>
      <c r="C253" s="146">
        <v>10.0</v>
      </c>
      <c r="D253" s="146">
        <f t="shared" si="21"/>
        <v>6</v>
      </c>
      <c r="E253" s="146">
        <v>1.0</v>
      </c>
      <c r="F253" s="146">
        <v>6.0</v>
      </c>
      <c r="G253" s="147" t="str">
        <f>ifna(VLookup(S253,Shiny!B:C, 2, 0),"")</f>
        <v/>
      </c>
      <c r="H253" s="159" t="s">
        <v>319</v>
      </c>
      <c r="I253" s="185">
        <v>213.0</v>
      </c>
      <c r="J253" s="151">
        <f>IFNA(VLOOKUP(S253,'Imported Index'!E:F,2,0),1)</f>
        <v>1</v>
      </c>
      <c r="K253" s="148"/>
      <c r="L253" s="148"/>
      <c r="M253" s="147"/>
      <c r="N253" s="147"/>
      <c r="O253" s="148">
        <f>ifna(VLookup(H253, SwSh!A:B, 2, 0),"")</f>
        <v>170</v>
      </c>
      <c r="P253" s="152">
        <f t="shared" si="22"/>
        <v>213</v>
      </c>
      <c r="Q253" s="148" t="str">
        <f>ifna(VLookup(H253, PLA!A:C, 3, 0),"")</f>
        <v/>
      </c>
      <c r="R253" s="148" t="str">
        <f>ifna(VLookup(H253, Sv!A:B, 2, 0),"")</f>
        <v/>
      </c>
      <c r="S253" s="147" t="str">
        <f t="shared" si="2"/>
        <v>shuckle</v>
      </c>
    </row>
    <row r="254" ht="31.5" customHeight="1">
      <c r="A254" s="85">
        <v>253.0</v>
      </c>
      <c r="B254" s="85">
        <v>1.0</v>
      </c>
      <c r="C254" s="85">
        <v>10.0</v>
      </c>
      <c r="D254" s="85">
        <f t="shared" si="21"/>
        <v>7</v>
      </c>
      <c r="E254" s="85">
        <v>2.0</v>
      </c>
      <c r="F254" s="85">
        <v>1.0</v>
      </c>
      <c r="G254" s="42" t="str">
        <f>ifna(VLookup(S254,Shiny!B:C, 2, 0),"")</f>
        <v/>
      </c>
      <c r="H254" s="154" t="s">
        <v>320</v>
      </c>
      <c r="I254" s="184">
        <v>214.0</v>
      </c>
      <c r="J254" s="156">
        <f>IFNA(VLOOKUP(S254,'Imported Index'!E:F,2,0),1)</f>
        <v>1</v>
      </c>
      <c r="K254" s="156"/>
      <c r="L254" s="157"/>
      <c r="M254" s="42"/>
      <c r="N254" s="42"/>
      <c r="O254" s="157">
        <f>ifna(VLookup(H254, SwSh!A:B, 2, 0),"")</f>
        <v>121</v>
      </c>
      <c r="P254" s="162">
        <f t="shared" si="22"/>
        <v>214</v>
      </c>
      <c r="Q254" s="157">
        <f>ifna(VLookup(H254, PLA!A:C, 3, 0),"")</f>
        <v>75</v>
      </c>
      <c r="R254" s="157">
        <f>ifna(VLookup(H254, Sv!A:B, 2, 0),"")</f>
        <v>262</v>
      </c>
      <c r="S254" s="42" t="str">
        <f t="shared" si="2"/>
        <v>heracross</v>
      </c>
    </row>
    <row r="255" ht="31.5" customHeight="1">
      <c r="A255" s="146">
        <v>254.0</v>
      </c>
      <c r="B255" s="146">
        <v>1.0</v>
      </c>
      <c r="C255" s="146">
        <v>10.0</v>
      </c>
      <c r="D255" s="146">
        <f t="shared" si="21"/>
        <v>8</v>
      </c>
      <c r="E255" s="146">
        <v>2.0</v>
      </c>
      <c r="F255" s="146">
        <v>2.0</v>
      </c>
      <c r="G255" s="147" t="str">
        <f>ifna(VLookup(S255,Shiny!B:C, 2, 0),"")</f>
        <v/>
      </c>
      <c r="H255" s="159" t="s">
        <v>321</v>
      </c>
      <c r="I255" s="185">
        <v>215.0</v>
      </c>
      <c r="J255" s="151">
        <f>IFNA(VLOOKUP(S255,'Imported Index'!E:F,2,0),1)</f>
        <v>1</v>
      </c>
      <c r="K255" s="151"/>
      <c r="L255" s="148" t="s">
        <v>90</v>
      </c>
      <c r="M255" s="147"/>
      <c r="N255" s="147"/>
      <c r="O255" s="148">
        <f>ifna(VLookup(H255, SwSh!A:B, 2, 0),"")</f>
        <v>28</v>
      </c>
      <c r="P255" s="152">
        <f t="shared" si="22"/>
        <v>215</v>
      </c>
      <c r="Q255" s="148">
        <f>ifna(VLookup(H255, PLA!A:C, 3, 0),"")</f>
        <v>202</v>
      </c>
      <c r="R255" s="148">
        <f>ifna(VLookup(H255, Sv!A:B, 2, 0),"")</f>
        <v>230</v>
      </c>
      <c r="S255" s="147" t="str">
        <f t="shared" si="2"/>
        <v>sneasel</v>
      </c>
    </row>
    <row r="256" ht="31.5" customHeight="1">
      <c r="A256" s="85">
        <v>255.0</v>
      </c>
      <c r="B256" s="85">
        <v>1.0</v>
      </c>
      <c r="C256" s="85">
        <v>10.0</v>
      </c>
      <c r="D256" s="85">
        <f t="shared" si="21"/>
        <v>9</v>
      </c>
      <c r="E256" s="85">
        <v>2.0</v>
      </c>
      <c r="F256" s="85">
        <v>3.0</v>
      </c>
      <c r="G256" s="42" t="str">
        <f>ifna(VLookup(S256,Shiny!B:C, 2, 0),"")</f>
        <v/>
      </c>
      <c r="H256" s="154" t="s">
        <v>321</v>
      </c>
      <c r="I256" s="184">
        <v>215.0</v>
      </c>
      <c r="J256" s="156">
        <f>IFNA(VLOOKUP(S256,'Imported Index'!E:F,2,0),1)</f>
        <v>1</v>
      </c>
      <c r="K256" s="156"/>
      <c r="L256" s="157" t="s">
        <v>132</v>
      </c>
      <c r="M256" s="85">
        <v>-1.0</v>
      </c>
      <c r="N256" s="42"/>
      <c r="O256" s="157"/>
      <c r="P256" s="162"/>
      <c r="Q256" s="157">
        <f>ifna(VLookup(H256, PLA!A:C, 3, 0),"")</f>
        <v>202</v>
      </c>
      <c r="R256" s="157">
        <f>ifna(VLookup(H256, Sv!A:B, 2, 0),"")</f>
        <v>230</v>
      </c>
      <c r="S256" s="42" t="str">
        <f t="shared" si="2"/>
        <v>sneasel-1</v>
      </c>
    </row>
    <row r="257" ht="31.5" customHeight="1">
      <c r="A257" s="146">
        <v>256.0</v>
      </c>
      <c r="B257" s="146">
        <v>1.0</v>
      </c>
      <c r="C257" s="146">
        <v>10.0</v>
      </c>
      <c r="D257" s="146">
        <f t="shared" si="21"/>
        <v>10</v>
      </c>
      <c r="E257" s="146">
        <v>2.0</v>
      </c>
      <c r="F257" s="146">
        <v>4.0</v>
      </c>
      <c r="G257" s="147" t="str">
        <f>ifna(VLookup(S257,Shiny!B:C, 2, 0),"")</f>
        <v/>
      </c>
      <c r="H257" s="159" t="s">
        <v>322</v>
      </c>
      <c r="I257" s="185">
        <v>216.0</v>
      </c>
      <c r="J257" s="151">
        <f>IFNA(VLOOKUP(S257,'Imported Index'!E:F,2,0),1)</f>
        <v>1</v>
      </c>
      <c r="K257" s="151"/>
      <c r="L257" s="148"/>
      <c r="M257" s="147"/>
      <c r="N257" s="147"/>
      <c r="O257" s="148" t="str">
        <f>ifna(VLookup(H257, SwSh!A:B, 2, 0),"")</f>
        <v/>
      </c>
      <c r="P257" s="152">
        <f t="shared" ref="P257:P540" si="23">ifna((I257),"")</f>
        <v>216</v>
      </c>
      <c r="Q257" s="148">
        <f>ifna(VLookup(H257, PLA!A:C, 3, 0),"")</f>
        <v>112</v>
      </c>
      <c r="R257" s="148">
        <f>ifna(VLookup(H257, Sv!A:B, 2, 0),"")</f>
        <v>215</v>
      </c>
      <c r="S257" s="147" t="str">
        <f t="shared" si="2"/>
        <v>teddiursa</v>
      </c>
    </row>
    <row r="258" ht="31.5" customHeight="1">
      <c r="A258" s="85">
        <v>257.0</v>
      </c>
      <c r="B258" s="85">
        <v>1.0</v>
      </c>
      <c r="C258" s="85">
        <v>10.0</v>
      </c>
      <c r="D258" s="85">
        <f t="shared" si="21"/>
        <v>11</v>
      </c>
      <c r="E258" s="85">
        <v>2.0</v>
      </c>
      <c r="F258" s="85">
        <v>5.0</v>
      </c>
      <c r="G258" s="42" t="str">
        <f>ifna(VLookup(S258,Shiny!B:C, 2, 0),"")</f>
        <v/>
      </c>
      <c r="H258" s="154" t="s">
        <v>323</v>
      </c>
      <c r="I258" s="184">
        <v>217.0</v>
      </c>
      <c r="J258" s="156">
        <f>IFNA(VLOOKUP(S258,'Imported Index'!E:F,2,0),1)</f>
        <v>1</v>
      </c>
      <c r="K258" s="156"/>
      <c r="L258" s="157"/>
      <c r="M258" s="42"/>
      <c r="N258" s="42"/>
      <c r="O258" s="157" t="str">
        <f>ifna(VLookup(H258, SwSh!A:B, 2, 0),"")</f>
        <v/>
      </c>
      <c r="P258" s="162">
        <f t="shared" si="23"/>
        <v>217</v>
      </c>
      <c r="Q258" s="157">
        <f>ifna(VLookup(H258, PLA!A:C, 3, 0),"")</f>
        <v>113</v>
      </c>
      <c r="R258" s="157">
        <f>ifna(VLookup(H258, Sv!A:B, 2, 0),"")</f>
        <v>216</v>
      </c>
      <c r="S258" s="42" t="str">
        <f t="shared" si="2"/>
        <v>ursaring</v>
      </c>
    </row>
    <row r="259" ht="31.5" customHeight="1">
      <c r="A259" s="146">
        <v>258.0</v>
      </c>
      <c r="B259" s="146">
        <v>1.0</v>
      </c>
      <c r="C259" s="146">
        <v>10.0</v>
      </c>
      <c r="D259" s="146">
        <f t="shared" si="21"/>
        <v>12</v>
      </c>
      <c r="E259" s="146">
        <v>2.0</v>
      </c>
      <c r="F259" s="146">
        <v>6.0</v>
      </c>
      <c r="G259" s="147" t="str">
        <f>ifna(VLookup(S259,Shiny!B:C, 2, 0),"")</f>
        <v/>
      </c>
      <c r="H259" s="159" t="s">
        <v>324</v>
      </c>
      <c r="I259" s="185">
        <v>218.0</v>
      </c>
      <c r="J259" s="151">
        <f>IFNA(VLOOKUP(S259,'Imported Index'!E:F,2,0),1)</f>
        <v>1</v>
      </c>
      <c r="K259" s="148"/>
      <c r="L259" s="148"/>
      <c r="M259" s="147"/>
      <c r="N259" s="147"/>
      <c r="O259" s="148" t="str">
        <f>ifna(VLookup(H259, SwSh!A:B, 2, 0),"")</f>
        <v/>
      </c>
      <c r="P259" s="152">
        <f t="shared" si="23"/>
        <v>218</v>
      </c>
      <c r="Q259" s="148" t="str">
        <f>ifna(VLookup(H259, PLA!A:C, 3, 0),"")</f>
        <v/>
      </c>
      <c r="R259" s="148" t="str">
        <f>ifna(VLookup(H259, Sv!A:B, 2, 0),"")</f>
        <v>K144</v>
      </c>
      <c r="S259" s="147" t="str">
        <f t="shared" si="2"/>
        <v>slugma</v>
      </c>
    </row>
    <row r="260" ht="31.5" customHeight="1">
      <c r="A260" s="85">
        <v>259.0</v>
      </c>
      <c r="B260" s="85">
        <v>1.0</v>
      </c>
      <c r="C260" s="85">
        <v>10.0</v>
      </c>
      <c r="D260" s="85">
        <f t="shared" si="21"/>
        <v>13</v>
      </c>
      <c r="E260" s="85">
        <v>3.0</v>
      </c>
      <c r="F260" s="85">
        <v>1.0</v>
      </c>
      <c r="G260" s="42" t="str">
        <f>ifna(VLookup(S260,Shiny!B:C, 2, 0),"")</f>
        <v/>
      </c>
      <c r="H260" s="154" t="s">
        <v>325</v>
      </c>
      <c r="I260" s="184">
        <v>219.0</v>
      </c>
      <c r="J260" s="156">
        <f>IFNA(VLOOKUP(S260,'Imported Index'!E:F,2,0),1)</f>
        <v>1</v>
      </c>
      <c r="K260" s="157"/>
      <c r="L260" s="157"/>
      <c r="M260" s="42"/>
      <c r="N260" s="42"/>
      <c r="O260" s="157" t="str">
        <f>ifna(VLookup(H260, SwSh!A:B, 2, 0),"")</f>
        <v/>
      </c>
      <c r="P260" s="162">
        <f t="shared" si="23"/>
        <v>219</v>
      </c>
      <c r="Q260" s="157" t="str">
        <f>ifna(VLookup(H260, PLA!A:C, 3, 0),"")</f>
        <v/>
      </c>
      <c r="R260" s="157" t="str">
        <f>ifna(VLookup(H260, Sv!A:B, 2, 0),"")</f>
        <v>K145</v>
      </c>
      <c r="S260" s="42" t="str">
        <f t="shared" si="2"/>
        <v>magcargo</v>
      </c>
    </row>
    <row r="261" ht="31.5" customHeight="1">
      <c r="A261" s="146">
        <v>260.0</v>
      </c>
      <c r="B261" s="146">
        <v>1.0</v>
      </c>
      <c r="C261" s="146">
        <v>10.0</v>
      </c>
      <c r="D261" s="146">
        <f t="shared" si="21"/>
        <v>14</v>
      </c>
      <c r="E261" s="146">
        <v>3.0</v>
      </c>
      <c r="F261" s="146">
        <v>2.0</v>
      </c>
      <c r="G261" s="147" t="str">
        <f>ifna(VLookup(S261,Shiny!B:C, 2, 0),"")</f>
        <v/>
      </c>
      <c r="H261" s="159" t="s">
        <v>326</v>
      </c>
      <c r="I261" s="185">
        <v>220.0</v>
      </c>
      <c r="J261" s="151">
        <f>IFNA(VLOOKUP(S261,'Imported Index'!E:F,2,0),1)</f>
        <v>1</v>
      </c>
      <c r="K261" s="148"/>
      <c r="L261" s="148"/>
      <c r="M261" s="147"/>
      <c r="N261" s="147"/>
      <c r="O261" s="148">
        <f>ifna(VLookup(H261, SwSh!A:B, 2, 0),"")</f>
        <v>7</v>
      </c>
      <c r="P261" s="152">
        <f t="shared" si="23"/>
        <v>220</v>
      </c>
      <c r="Q261" s="148">
        <f>ifna(VLookup(H261, PLA!A:C, 3, 0),"")</f>
        <v>212</v>
      </c>
      <c r="R261" s="148" t="str">
        <f>ifna(VLookup(H261, Sv!A:B, 2, 0),"")</f>
        <v>K050</v>
      </c>
      <c r="S261" s="147" t="str">
        <f t="shared" si="2"/>
        <v>swinub</v>
      </c>
    </row>
    <row r="262" ht="31.5" customHeight="1">
      <c r="A262" s="85">
        <v>261.0</v>
      </c>
      <c r="B262" s="85">
        <v>1.0</v>
      </c>
      <c r="C262" s="85">
        <v>10.0</v>
      </c>
      <c r="D262" s="85">
        <f t="shared" si="21"/>
        <v>15</v>
      </c>
      <c r="E262" s="85">
        <v>3.0</v>
      </c>
      <c r="F262" s="85">
        <v>3.0</v>
      </c>
      <c r="G262" s="42" t="str">
        <f>ifna(VLookup(S262,Shiny!B:C, 2, 0),"")</f>
        <v/>
      </c>
      <c r="H262" s="154" t="s">
        <v>327</v>
      </c>
      <c r="I262" s="184">
        <v>221.0</v>
      </c>
      <c r="J262" s="156">
        <f>IFNA(VLOOKUP(S262,'Imported Index'!E:F,2,0),1)</f>
        <v>1</v>
      </c>
      <c r="K262" s="157"/>
      <c r="L262" s="157"/>
      <c r="M262" s="42"/>
      <c r="N262" s="42"/>
      <c r="O262" s="157">
        <f>ifna(VLookup(H262, SwSh!A:B, 2, 0),"")</f>
        <v>8</v>
      </c>
      <c r="P262" s="162">
        <f t="shared" si="23"/>
        <v>221</v>
      </c>
      <c r="Q262" s="157">
        <f>ifna(VLookup(H262, PLA!A:C, 3, 0),"")</f>
        <v>213</v>
      </c>
      <c r="R262" s="157" t="str">
        <f>ifna(VLookup(H262, Sv!A:B, 2, 0),"")</f>
        <v>K051</v>
      </c>
      <c r="S262" s="42" t="str">
        <f t="shared" si="2"/>
        <v>piloswine</v>
      </c>
    </row>
    <row r="263" ht="31.5" customHeight="1">
      <c r="A263" s="146">
        <v>262.0</v>
      </c>
      <c r="B263" s="146">
        <v>1.0</v>
      </c>
      <c r="C263" s="146">
        <v>10.0</v>
      </c>
      <c r="D263" s="146">
        <f t="shared" si="21"/>
        <v>16</v>
      </c>
      <c r="E263" s="146">
        <v>3.0</v>
      </c>
      <c r="F263" s="146">
        <v>4.0</v>
      </c>
      <c r="G263" s="147" t="str">
        <f>ifna(VLookup(S263,Shiny!B:C, 2, 0),"")</f>
        <v/>
      </c>
      <c r="H263" s="159" t="s">
        <v>328</v>
      </c>
      <c r="I263" s="185">
        <v>222.0</v>
      </c>
      <c r="J263" s="151">
        <f>IFNA(VLOOKUP(S263,'Imported Index'!E:F,2,0),1)</f>
        <v>1</v>
      </c>
      <c r="K263" s="148"/>
      <c r="L263" s="148" t="s">
        <v>90</v>
      </c>
      <c r="M263" s="147"/>
      <c r="N263" s="147"/>
      <c r="O263" s="148">
        <f>ifna(VLookup(H263, SwSh!A:B, 2, 0),"")</f>
        <v>236</v>
      </c>
      <c r="P263" s="152">
        <f t="shared" si="23"/>
        <v>222</v>
      </c>
      <c r="Q263" s="148" t="str">
        <f>ifna(VLookup(H263, PLA!A:C, 3, 0),"")</f>
        <v/>
      </c>
      <c r="R263" s="148" t="str">
        <f>ifna(VLookup(H263, Sv!A:B, 2, 0),"")</f>
        <v/>
      </c>
      <c r="S263" s="147" t="str">
        <f t="shared" si="2"/>
        <v>corsola</v>
      </c>
    </row>
    <row r="264" ht="31.5" customHeight="1">
      <c r="A264" s="85">
        <v>263.0</v>
      </c>
      <c r="B264" s="85">
        <v>1.0</v>
      </c>
      <c r="C264" s="85">
        <v>10.0</v>
      </c>
      <c r="D264" s="85">
        <f t="shared" si="21"/>
        <v>17</v>
      </c>
      <c r="E264" s="85">
        <v>3.0</v>
      </c>
      <c r="F264" s="85">
        <v>5.0</v>
      </c>
      <c r="G264" s="42" t="str">
        <f>ifna(VLookup(S264,Shiny!B:C, 2, 0),"")</f>
        <v/>
      </c>
      <c r="H264" s="154" t="s">
        <v>328</v>
      </c>
      <c r="I264" s="184">
        <v>222.0</v>
      </c>
      <c r="J264" s="156">
        <f>IFNA(VLOOKUP(S264,'Imported Index'!E:F,2,0),1)</f>
        <v>1</v>
      </c>
      <c r="K264" s="157"/>
      <c r="L264" s="157" t="s">
        <v>125</v>
      </c>
      <c r="M264" s="85">
        <v>-1.0</v>
      </c>
      <c r="N264" s="42"/>
      <c r="O264" s="157">
        <f>ifna(VLookup(H264, SwSh!A:B, 2, 0),"")</f>
        <v>236</v>
      </c>
      <c r="P264" s="162">
        <f t="shared" si="23"/>
        <v>222</v>
      </c>
      <c r="Q264" s="157" t="str">
        <f>ifna(VLookup(H264, PLA!A:C, 3, 0),"")</f>
        <v/>
      </c>
      <c r="R264" s="157" t="str">
        <f>ifna(VLookup(H264, Sv!A:B, 2, 0),"")</f>
        <v/>
      </c>
      <c r="S264" s="42" t="str">
        <f t="shared" si="2"/>
        <v>corsola-1</v>
      </c>
    </row>
    <row r="265" ht="31.5" customHeight="1">
      <c r="A265" s="146">
        <v>264.0</v>
      </c>
      <c r="B265" s="146">
        <v>1.0</v>
      </c>
      <c r="C265" s="146">
        <v>10.0</v>
      </c>
      <c r="D265" s="146">
        <f t="shared" si="21"/>
        <v>18</v>
      </c>
      <c r="E265" s="146">
        <v>3.0</v>
      </c>
      <c r="F265" s="146">
        <v>6.0</v>
      </c>
      <c r="G265" s="147" t="str">
        <f>ifna(VLookup(S265,Shiny!B:C, 2, 0),"")</f>
        <v/>
      </c>
      <c r="H265" s="159" t="s">
        <v>329</v>
      </c>
      <c r="I265" s="185">
        <v>223.0</v>
      </c>
      <c r="J265" s="151">
        <f>IFNA(VLOOKUP(S265,'Imported Index'!E:F,2,0),1)</f>
        <v>1</v>
      </c>
      <c r="K265" s="148"/>
      <c r="L265" s="148"/>
      <c r="M265" s="147"/>
      <c r="N265" s="147"/>
      <c r="O265" s="148">
        <f>ifna(VLookup(H265, SwSh!A:B, 2, 0),"")</f>
        <v>44</v>
      </c>
      <c r="P265" s="152">
        <f t="shared" si="23"/>
        <v>223</v>
      </c>
      <c r="Q265" s="148">
        <f>ifna(VLookup(H265, PLA!A:C, 3, 0),"")</f>
        <v>146</v>
      </c>
      <c r="R265" s="148" t="str">
        <f>ifna(VLookup(H265, Sv!A:B, 2, 0),"")</f>
        <v/>
      </c>
      <c r="S265" s="147" t="str">
        <f t="shared" si="2"/>
        <v>remoraid</v>
      </c>
    </row>
    <row r="266" ht="31.5" customHeight="1">
      <c r="A266" s="85">
        <v>265.0</v>
      </c>
      <c r="B266" s="85">
        <v>1.0</v>
      </c>
      <c r="C266" s="85">
        <v>10.0</v>
      </c>
      <c r="D266" s="85">
        <f t="shared" si="21"/>
        <v>19</v>
      </c>
      <c r="E266" s="85">
        <v>4.0</v>
      </c>
      <c r="F266" s="85">
        <v>1.0</v>
      </c>
      <c r="G266" s="42" t="str">
        <f>ifna(VLookup(S266,Shiny!B:C, 2, 0),"")</f>
        <v/>
      </c>
      <c r="H266" s="154" t="s">
        <v>330</v>
      </c>
      <c r="I266" s="184">
        <v>224.0</v>
      </c>
      <c r="J266" s="156">
        <f>IFNA(VLOOKUP(S266,'Imported Index'!E:F,2,0),1)</f>
        <v>1</v>
      </c>
      <c r="K266" s="157"/>
      <c r="L266" s="157"/>
      <c r="M266" s="42"/>
      <c r="N266" s="42"/>
      <c r="O266" s="157">
        <f>ifna(VLookup(H266, SwSh!A:B, 2, 0),"")</f>
        <v>45</v>
      </c>
      <c r="P266" s="162">
        <f t="shared" si="23"/>
        <v>224</v>
      </c>
      <c r="Q266" s="157">
        <f>ifna(VLookup(H266, PLA!A:C, 3, 0),"")</f>
        <v>147</v>
      </c>
      <c r="R266" s="157" t="str">
        <f>ifna(VLookup(H266, Sv!A:B, 2, 0),"")</f>
        <v/>
      </c>
      <c r="S266" s="42" t="str">
        <f t="shared" si="2"/>
        <v>octillery</v>
      </c>
    </row>
    <row r="267" ht="31.5" customHeight="1">
      <c r="A267" s="146">
        <v>266.0</v>
      </c>
      <c r="B267" s="146">
        <v>1.0</v>
      </c>
      <c r="C267" s="146">
        <v>10.0</v>
      </c>
      <c r="D267" s="146">
        <f t="shared" si="21"/>
        <v>20</v>
      </c>
      <c r="E267" s="146">
        <v>4.0</v>
      </c>
      <c r="F267" s="146">
        <v>2.0</v>
      </c>
      <c r="G267" s="147" t="str">
        <f>ifna(VLookup(S267,Shiny!B:C, 2, 0),"")</f>
        <v/>
      </c>
      <c r="H267" s="159" t="s">
        <v>331</v>
      </c>
      <c r="I267" s="185">
        <v>225.0</v>
      </c>
      <c r="J267" s="151">
        <f>IFNA(VLOOKUP(S267,'Imported Index'!E:F,2,0),1)</f>
        <v>1</v>
      </c>
      <c r="K267" s="151"/>
      <c r="L267" s="148"/>
      <c r="M267" s="147"/>
      <c r="N267" s="147"/>
      <c r="O267" s="148">
        <f>ifna(VLookup(H267, SwSh!A:B, 2, 0),"")</f>
        <v>78</v>
      </c>
      <c r="P267" s="152">
        <f t="shared" si="23"/>
        <v>225</v>
      </c>
      <c r="Q267" s="148" t="str">
        <f>ifna(VLookup(H267, PLA!A:C, 3, 0),"")</f>
        <v/>
      </c>
      <c r="R267" s="148">
        <f>ifna(VLookup(H267, Sv!A:B, 2, 0),"")</f>
        <v>354</v>
      </c>
      <c r="S267" s="147" t="str">
        <f t="shared" si="2"/>
        <v>delibird</v>
      </c>
    </row>
    <row r="268" ht="31.5" customHeight="1">
      <c r="A268" s="85">
        <v>267.0</v>
      </c>
      <c r="B268" s="85">
        <v>1.0</v>
      </c>
      <c r="C268" s="85">
        <v>10.0</v>
      </c>
      <c r="D268" s="85">
        <f t="shared" si="21"/>
        <v>21</v>
      </c>
      <c r="E268" s="85">
        <v>4.0</v>
      </c>
      <c r="F268" s="85">
        <v>3.0</v>
      </c>
      <c r="G268" s="42" t="str">
        <f>ifna(VLookup(S268,Shiny!B:C, 2, 0),"")</f>
        <v/>
      </c>
      <c r="H268" s="154" t="s">
        <v>332</v>
      </c>
      <c r="I268" s="184">
        <v>226.0</v>
      </c>
      <c r="J268" s="156">
        <f>IFNA(VLOOKUP(S268,'Imported Index'!E:F,2,0),1)</f>
        <v>1</v>
      </c>
      <c r="K268" s="157"/>
      <c r="L268" s="157"/>
      <c r="M268" s="42"/>
      <c r="N268" s="42"/>
      <c r="O268" s="157">
        <f>ifna(VLookup(H268, SwSh!A:B, 2, 0),"")</f>
        <v>47</v>
      </c>
      <c r="P268" s="162">
        <f t="shared" si="23"/>
        <v>226</v>
      </c>
      <c r="Q268" s="157">
        <f>ifna(VLookup(H268, PLA!A:C, 3, 0),"")</f>
        <v>165</v>
      </c>
      <c r="R268" s="157" t="str">
        <f>ifna(VLookup(H268, Sv!A:B, 2, 0),"")</f>
        <v/>
      </c>
      <c r="S268" s="42" t="str">
        <f t="shared" si="2"/>
        <v>mantine</v>
      </c>
    </row>
    <row r="269" ht="31.5" customHeight="1">
      <c r="A269" s="146">
        <v>268.0</v>
      </c>
      <c r="B269" s="146">
        <v>1.0</v>
      </c>
      <c r="C269" s="146">
        <v>10.0</v>
      </c>
      <c r="D269" s="146">
        <f t="shared" si="21"/>
        <v>22</v>
      </c>
      <c r="E269" s="146">
        <v>4.0</v>
      </c>
      <c r="F269" s="146">
        <v>4.0</v>
      </c>
      <c r="G269" s="147" t="str">
        <f>ifna(VLookup(S269,Shiny!B:C, 2, 0),"")</f>
        <v/>
      </c>
      <c r="H269" s="159" t="s">
        <v>333</v>
      </c>
      <c r="I269" s="185">
        <v>227.0</v>
      </c>
      <c r="J269" s="151">
        <f>IFNA(VLOOKUP(S269,'Imported Index'!E:F,2,0),1)</f>
        <v>1</v>
      </c>
      <c r="K269" s="148"/>
      <c r="L269" s="148"/>
      <c r="M269" s="147"/>
      <c r="N269" s="147"/>
      <c r="O269" s="148">
        <f>ifna(VLookup(H269, SwSh!A:B, 2, 0),"")</f>
        <v>153</v>
      </c>
      <c r="P269" s="152">
        <f t="shared" si="23"/>
        <v>227</v>
      </c>
      <c r="Q269" s="148" t="str">
        <f>ifna(VLookup(H269, PLA!A:C, 3, 0),"")</f>
        <v/>
      </c>
      <c r="R269" s="148" t="str">
        <f>ifna(VLookup(H269, Sv!A:B, 2, 0),"")</f>
        <v>I?</v>
      </c>
      <c r="S269" s="147" t="str">
        <f t="shared" si="2"/>
        <v>skarmory</v>
      </c>
    </row>
    <row r="270" ht="31.5" customHeight="1">
      <c r="A270" s="85">
        <v>269.0</v>
      </c>
      <c r="B270" s="85">
        <v>1.0</v>
      </c>
      <c r="C270" s="85">
        <v>10.0</v>
      </c>
      <c r="D270" s="85">
        <f t="shared" si="21"/>
        <v>23</v>
      </c>
      <c r="E270" s="85">
        <v>4.0</v>
      </c>
      <c r="F270" s="85">
        <v>5.0</v>
      </c>
      <c r="G270" s="42" t="str">
        <f>ifna(VLookup(S270,Shiny!B:C, 2, 0),"")</f>
        <v/>
      </c>
      <c r="H270" s="154" t="s">
        <v>334</v>
      </c>
      <c r="I270" s="184">
        <v>228.0</v>
      </c>
      <c r="J270" s="156">
        <f>IFNA(VLOOKUP(S270,'Imported Index'!E:F,2,0),1)</f>
        <v>1</v>
      </c>
      <c r="K270" s="156"/>
      <c r="L270" s="157"/>
      <c r="M270" s="42"/>
      <c r="N270" s="42"/>
      <c r="O270" s="157" t="str">
        <f>ifna(VLookup(H270, SwSh!A:B, 2, 0),"")</f>
        <v/>
      </c>
      <c r="P270" s="162">
        <f t="shared" si="23"/>
        <v>228</v>
      </c>
      <c r="Q270" s="157" t="str">
        <f>ifna(VLookup(H270, PLA!A:C, 3, 0),"")</f>
        <v/>
      </c>
      <c r="R270" s="157">
        <f>ifna(VLookup(H270, Sv!A:B, 2, 0),"")</f>
        <v>25</v>
      </c>
      <c r="S270" s="42" t="str">
        <f t="shared" si="2"/>
        <v>houndour</v>
      </c>
    </row>
    <row r="271" ht="31.5" customHeight="1">
      <c r="A271" s="146">
        <v>270.0</v>
      </c>
      <c r="B271" s="146">
        <v>1.0</v>
      </c>
      <c r="C271" s="146">
        <v>10.0</v>
      </c>
      <c r="D271" s="146">
        <f t="shared" si="21"/>
        <v>24</v>
      </c>
      <c r="E271" s="146">
        <v>4.0</v>
      </c>
      <c r="F271" s="146">
        <v>6.0</v>
      </c>
      <c r="G271" s="147" t="str">
        <f>ifna(VLookup(S271,Shiny!B:C, 2, 0),"")</f>
        <v/>
      </c>
      <c r="H271" s="159" t="s">
        <v>335</v>
      </c>
      <c r="I271" s="185">
        <v>229.0</v>
      </c>
      <c r="J271" s="151">
        <f>IFNA(VLOOKUP(S271,'Imported Index'!E:F,2,0),1)</f>
        <v>1</v>
      </c>
      <c r="K271" s="151"/>
      <c r="L271" s="148"/>
      <c r="M271" s="147"/>
      <c r="N271" s="147"/>
      <c r="O271" s="148" t="str">
        <f>ifna(VLookup(H271, SwSh!A:B, 2, 0),"")</f>
        <v/>
      </c>
      <c r="P271" s="152">
        <f t="shared" si="23"/>
        <v>229</v>
      </c>
      <c r="Q271" s="148" t="str">
        <f>ifna(VLookup(H271, PLA!A:C, 3, 0),"")</f>
        <v/>
      </c>
      <c r="R271" s="148">
        <f>ifna(VLookup(H271, Sv!A:B, 2, 0),"")</f>
        <v>26</v>
      </c>
      <c r="S271" s="147" t="str">
        <f t="shared" si="2"/>
        <v>houndoom</v>
      </c>
    </row>
    <row r="272" ht="31.5" customHeight="1">
      <c r="A272" s="85">
        <v>271.0</v>
      </c>
      <c r="B272" s="85">
        <v>1.0</v>
      </c>
      <c r="C272" s="85">
        <v>10.0</v>
      </c>
      <c r="D272" s="85">
        <f t="shared" si="21"/>
        <v>25</v>
      </c>
      <c r="E272" s="85">
        <v>5.0</v>
      </c>
      <c r="F272" s="85">
        <v>1.0</v>
      </c>
      <c r="G272" s="42" t="str">
        <f>ifna(VLookup(S272,Shiny!B:C, 2, 0),"")</f>
        <v/>
      </c>
      <c r="H272" s="154" t="s">
        <v>336</v>
      </c>
      <c r="I272" s="184">
        <v>230.0</v>
      </c>
      <c r="J272" s="156">
        <f>IFNA(VLOOKUP(S272,'Imported Index'!E:F,2,0),1)</f>
        <v>1</v>
      </c>
      <c r="K272" s="157"/>
      <c r="L272" s="157"/>
      <c r="M272" s="42"/>
      <c r="N272" s="42"/>
      <c r="O272" s="157">
        <f>ifna(VLookup(H272, SwSh!A:B, 2, 0),"")</f>
        <v>200</v>
      </c>
      <c r="P272" s="162">
        <f t="shared" si="23"/>
        <v>230</v>
      </c>
      <c r="Q272" s="157" t="str">
        <f>ifna(VLookup(H272, PLA!A:C, 3, 0),"")</f>
        <v/>
      </c>
      <c r="R272" s="157" t="str">
        <f>ifna(VLookup(H272, Sv!A:B, 2, 0),"")</f>
        <v>I?</v>
      </c>
      <c r="S272" s="42" t="str">
        <f t="shared" si="2"/>
        <v>kingdra</v>
      </c>
    </row>
    <row r="273" ht="31.5" customHeight="1">
      <c r="A273" s="146">
        <v>272.0</v>
      </c>
      <c r="B273" s="146">
        <v>1.0</v>
      </c>
      <c r="C273" s="146">
        <v>10.0</v>
      </c>
      <c r="D273" s="146">
        <f t="shared" si="21"/>
        <v>26</v>
      </c>
      <c r="E273" s="146">
        <v>5.0</v>
      </c>
      <c r="F273" s="146">
        <v>2.0</v>
      </c>
      <c r="G273" s="147" t="str">
        <f>ifna(VLookup(S273,Shiny!B:C, 2, 0),"")</f>
        <v/>
      </c>
      <c r="H273" s="159" t="s">
        <v>337</v>
      </c>
      <c r="I273" s="185">
        <v>231.0</v>
      </c>
      <c r="J273" s="151">
        <f>IFNA(VLOOKUP(S273,'Imported Index'!E:F,2,0),1)</f>
        <v>1</v>
      </c>
      <c r="K273" s="151"/>
      <c r="L273" s="148"/>
      <c r="M273" s="147"/>
      <c r="N273" s="147"/>
      <c r="O273" s="148" t="str">
        <f>ifna(VLookup(H273, SwSh!A:B, 2, 0),"")</f>
        <v/>
      </c>
      <c r="P273" s="152">
        <f t="shared" si="23"/>
        <v>231</v>
      </c>
      <c r="Q273" s="148" t="str">
        <f>ifna(VLookup(H273, PLA!A:C, 3, 0),"")</f>
        <v/>
      </c>
      <c r="R273" s="148">
        <f>ifna(VLookup(H273, Sv!A:B, 2, 0),"")</f>
        <v>122</v>
      </c>
      <c r="S273" s="147" t="str">
        <f t="shared" si="2"/>
        <v>phanpy</v>
      </c>
    </row>
    <row r="274" ht="31.5" customHeight="1">
      <c r="A274" s="85">
        <v>273.0</v>
      </c>
      <c r="B274" s="85">
        <v>1.0</v>
      </c>
      <c r="C274" s="85">
        <v>10.0</v>
      </c>
      <c r="D274" s="85">
        <f t="shared" si="21"/>
        <v>27</v>
      </c>
      <c r="E274" s="85">
        <v>5.0</v>
      </c>
      <c r="F274" s="85">
        <v>3.0</v>
      </c>
      <c r="G274" s="42" t="str">
        <f>ifna(VLookup(S274,Shiny!B:C, 2, 0),"")</f>
        <v/>
      </c>
      <c r="H274" s="154" t="s">
        <v>338</v>
      </c>
      <c r="I274" s="184">
        <v>232.0</v>
      </c>
      <c r="J274" s="156">
        <f>IFNA(VLOOKUP(S274,'Imported Index'!E:F,2,0),1)</f>
        <v>1</v>
      </c>
      <c r="K274" s="156"/>
      <c r="L274" s="157"/>
      <c r="M274" s="42"/>
      <c r="N274" s="42"/>
      <c r="O274" s="157" t="str">
        <f>ifna(VLookup(H274, SwSh!A:B, 2, 0),"")</f>
        <v/>
      </c>
      <c r="P274" s="162">
        <f t="shared" si="23"/>
        <v>232</v>
      </c>
      <c r="Q274" s="157" t="str">
        <f>ifna(VLookup(H274, PLA!A:C, 3, 0),"")</f>
        <v/>
      </c>
      <c r="R274" s="157">
        <f>ifna(VLookup(H274, Sv!A:B, 2, 0),"")</f>
        <v>123</v>
      </c>
      <c r="S274" s="42" t="str">
        <f t="shared" si="2"/>
        <v>donphan</v>
      </c>
    </row>
    <row r="275" ht="31.5" customHeight="1">
      <c r="A275" s="146">
        <v>274.0</v>
      </c>
      <c r="B275" s="146">
        <v>1.0</v>
      </c>
      <c r="C275" s="146">
        <v>10.0</v>
      </c>
      <c r="D275" s="146">
        <f t="shared" si="21"/>
        <v>28</v>
      </c>
      <c r="E275" s="146">
        <v>5.0</v>
      </c>
      <c r="F275" s="146">
        <v>4.0</v>
      </c>
      <c r="G275" s="147" t="str">
        <f>ifna(VLookup(S275,Shiny!B:C, 2, 0),"")</f>
        <v/>
      </c>
      <c r="H275" s="159" t="s">
        <v>339</v>
      </c>
      <c r="I275" s="185">
        <v>233.0</v>
      </c>
      <c r="J275" s="151">
        <f>IFNA(VLOOKUP(S275,'Imported Index'!E:F,2,0),1)</f>
        <v>1</v>
      </c>
      <c r="K275" s="148"/>
      <c r="L275" s="148"/>
      <c r="M275" s="147"/>
      <c r="N275" s="147"/>
      <c r="O275" s="148">
        <f>ifna(VLookup(H275, SwSh!A:B, 2, 0),"")</f>
        <v>209</v>
      </c>
      <c r="P275" s="152">
        <f t="shared" si="23"/>
        <v>233</v>
      </c>
      <c r="Q275" s="148">
        <f>ifna(VLookup(H275, PLA!A:C, 3, 0),"")</f>
        <v>134</v>
      </c>
      <c r="R275" s="148" t="str">
        <f>ifna(VLookup(H275, Sv!A:B, 2, 0),"")</f>
        <v>I?</v>
      </c>
      <c r="S275" s="147" t="str">
        <f t="shared" si="2"/>
        <v>porygon2</v>
      </c>
    </row>
    <row r="276" ht="31.5" customHeight="1">
      <c r="A276" s="85">
        <v>275.0</v>
      </c>
      <c r="B276" s="85">
        <v>1.0</v>
      </c>
      <c r="C276" s="85">
        <v>10.0</v>
      </c>
      <c r="D276" s="85">
        <f t="shared" si="21"/>
        <v>29</v>
      </c>
      <c r="E276" s="85">
        <v>5.0</v>
      </c>
      <c r="F276" s="85">
        <v>5.0</v>
      </c>
      <c r="G276" s="42" t="str">
        <f>ifna(VLookup(S276,Shiny!B:C, 2, 0),"")</f>
        <v/>
      </c>
      <c r="H276" s="154" t="s">
        <v>340</v>
      </c>
      <c r="I276" s="184">
        <v>234.0</v>
      </c>
      <c r="J276" s="156">
        <f>IFNA(VLOOKUP(S276,'Imported Index'!E:F,2,0),1)</f>
        <v>1</v>
      </c>
      <c r="K276" s="156"/>
      <c r="L276" s="157"/>
      <c r="M276" s="42"/>
      <c r="N276" s="42"/>
      <c r="O276" s="157" t="str">
        <f>ifna(VLookup(H276, SwSh!A:B, 2, 0),"")</f>
        <v/>
      </c>
      <c r="P276" s="162">
        <f t="shared" si="23"/>
        <v>234</v>
      </c>
      <c r="Q276" s="157">
        <f>ifna(VLookup(H276, PLA!A:C, 3, 0),"")</f>
        <v>49</v>
      </c>
      <c r="R276" s="157">
        <f>ifna(VLookup(H276, Sv!A:B, 2, 0),"")</f>
        <v>204</v>
      </c>
      <c r="S276" s="42" t="str">
        <f t="shared" si="2"/>
        <v>stantler</v>
      </c>
    </row>
    <row r="277" ht="31.5" customHeight="1">
      <c r="A277" s="146">
        <v>276.0</v>
      </c>
      <c r="B277" s="146">
        <v>1.0</v>
      </c>
      <c r="C277" s="146">
        <v>10.0</v>
      </c>
      <c r="D277" s="146">
        <f t="shared" si="21"/>
        <v>30</v>
      </c>
      <c r="E277" s="146">
        <v>5.0</v>
      </c>
      <c r="F277" s="146">
        <v>6.0</v>
      </c>
      <c r="G277" s="147" t="str">
        <f>ifna(VLookup(S277,Shiny!B:C, 2, 0),"")</f>
        <v/>
      </c>
      <c r="H277" s="159" t="s">
        <v>341</v>
      </c>
      <c r="I277" s="185">
        <v>235.0</v>
      </c>
      <c r="J277" s="151">
        <f>IFNA(VLOOKUP(S277,'Imported Index'!E:F,2,0),1)</f>
        <v>1</v>
      </c>
      <c r="K277" s="148"/>
      <c r="L277" s="148"/>
      <c r="M277" s="147"/>
      <c r="N277" s="147"/>
      <c r="O277" s="148" t="str">
        <f>ifna(VLookup(H277, SwSh!A:B, 2, 0),"")</f>
        <v/>
      </c>
      <c r="P277" s="152">
        <f t="shared" si="23"/>
        <v>235</v>
      </c>
      <c r="Q277" s="148" t="str">
        <f>ifna(VLookup(H277, PLA!A:C, 3, 0),"")</f>
        <v/>
      </c>
      <c r="R277" s="148" t="str">
        <f>ifna(VLookup(H277, Sv!A:B, 2, 0),"")</f>
        <v>I?</v>
      </c>
      <c r="S277" s="147" t="str">
        <f t="shared" si="2"/>
        <v>smeargle</v>
      </c>
    </row>
    <row r="278" ht="31.5" customHeight="1">
      <c r="A278" s="85">
        <v>277.0</v>
      </c>
      <c r="B278" s="85">
        <v>1.0</v>
      </c>
      <c r="C278" s="85">
        <v>11.0</v>
      </c>
      <c r="D278" s="85">
        <v>1.0</v>
      </c>
      <c r="E278" s="85">
        <v>1.0</v>
      </c>
      <c r="F278" s="85">
        <v>1.0</v>
      </c>
      <c r="G278" s="42" t="str">
        <f>ifna(VLookup(S278,Shiny!B:C, 2, 0),"")</f>
        <v/>
      </c>
      <c r="H278" s="154" t="s">
        <v>342</v>
      </c>
      <c r="I278" s="184">
        <v>236.0</v>
      </c>
      <c r="J278" s="156">
        <f>IFNA(VLOOKUP(S278,'Imported Index'!E:F,2,0),1)</f>
        <v>1</v>
      </c>
      <c r="K278" s="157"/>
      <c r="L278" s="157"/>
      <c r="M278" s="42"/>
      <c r="N278" s="42"/>
      <c r="O278" s="157">
        <f>ifna(VLookup(H278, SwSh!A:B, 2, 0),"")</f>
        <v>107</v>
      </c>
      <c r="P278" s="162">
        <f t="shared" si="23"/>
        <v>236</v>
      </c>
      <c r="Q278" s="157" t="str">
        <f>ifna(VLookup(H278, PLA!A:C, 3, 0),"")</f>
        <v/>
      </c>
      <c r="R278" s="157" t="str">
        <f>ifna(VLookup(H278, Sv!A:B, 2, 0),"")</f>
        <v>I?</v>
      </c>
      <c r="S278" s="42" t="str">
        <f t="shared" si="2"/>
        <v>tyrogue</v>
      </c>
    </row>
    <row r="279" ht="31.5" customHeight="1">
      <c r="A279" s="146">
        <v>278.0</v>
      </c>
      <c r="B279" s="146">
        <v>1.0</v>
      </c>
      <c r="C279" s="146">
        <v>11.0</v>
      </c>
      <c r="D279" s="146">
        <f t="shared" ref="D279:D293" si="24">D278+1</f>
        <v>2</v>
      </c>
      <c r="E279" s="146">
        <v>1.0</v>
      </c>
      <c r="F279" s="146">
        <v>2.0</v>
      </c>
      <c r="G279" s="147" t="str">
        <f>ifna(VLookup(S279,Shiny!B:C, 2, 0),"")</f>
        <v/>
      </c>
      <c r="H279" s="159" t="s">
        <v>343</v>
      </c>
      <c r="I279" s="185">
        <v>237.0</v>
      </c>
      <c r="J279" s="151">
        <f>IFNA(VLOOKUP(S279,'Imported Index'!E:F,2,0),1)</f>
        <v>1</v>
      </c>
      <c r="K279" s="148"/>
      <c r="L279" s="148"/>
      <c r="M279" s="147"/>
      <c r="N279" s="147"/>
      <c r="O279" s="148">
        <f>ifna(VLookup(H279, SwSh!A:B, 2, 0),"")</f>
        <v>110</v>
      </c>
      <c r="P279" s="152">
        <f t="shared" si="23"/>
        <v>237</v>
      </c>
      <c r="Q279" s="148" t="str">
        <f>ifna(VLookup(H279, PLA!A:C, 3, 0),"")</f>
        <v/>
      </c>
      <c r="R279" s="148" t="str">
        <f>ifna(VLookup(H279, Sv!A:B, 2, 0),"")</f>
        <v>I?</v>
      </c>
      <c r="S279" s="147" t="str">
        <f t="shared" si="2"/>
        <v>hitmontop</v>
      </c>
    </row>
    <row r="280" ht="31.5" customHeight="1">
      <c r="A280" s="85">
        <v>279.0</v>
      </c>
      <c r="B280" s="85">
        <v>1.0</v>
      </c>
      <c r="C280" s="85">
        <v>11.0</v>
      </c>
      <c r="D280" s="85">
        <f t="shared" si="24"/>
        <v>3</v>
      </c>
      <c r="E280" s="85">
        <v>1.0</v>
      </c>
      <c r="F280" s="85">
        <v>3.0</v>
      </c>
      <c r="G280" s="42" t="str">
        <f>ifna(VLookup(S280,Shiny!B:C, 2, 0),"")</f>
        <v/>
      </c>
      <c r="H280" s="154" t="s">
        <v>344</v>
      </c>
      <c r="I280" s="184">
        <v>238.0</v>
      </c>
      <c r="J280" s="156">
        <f>IFNA(VLOOKUP(S280,'Imported Index'!E:F,2,0),1)</f>
        <v>1</v>
      </c>
      <c r="K280" s="157"/>
      <c r="L280" s="157"/>
      <c r="M280" s="42"/>
      <c r="N280" s="42"/>
      <c r="O280" s="157">
        <f>ifna(VLookup(H280, SwSh!A:B, 2, 0),"")</f>
        <v>13</v>
      </c>
      <c r="P280" s="162">
        <f t="shared" si="23"/>
        <v>238</v>
      </c>
      <c r="Q280" s="157" t="str">
        <f>ifna(VLookup(H280, PLA!A:C, 3, 0),"")</f>
        <v/>
      </c>
      <c r="R280" s="157" t="str">
        <f>ifna(VLookup(H280, Sv!A:B, 2, 0),"")</f>
        <v/>
      </c>
      <c r="S280" s="42" t="str">
        <f t="shared" si="2"/>
        <v>smoochum</v>
      </c>
    </row>
    <row r="281" ht="31.5" customHeight="1">
      <c r="A281" s="146">
        <v>280.0</v>
      </c>
      <c r="B281" s="146">
        <v>1.0</v>
      </c>
      <c r="C281" s="146">
        <v>11.0</v>
      </c>
      <c r="D281" s="146">
        <f t="shared" si="24"/>
        <v>4</v>
      </c>
      <c r="E281" s="146">
        <v>1.0</v>
      </c>
      <c r="F281" s="146">
        <v>4.0</v>
      </c>
      <c r="G281" s="147" t="str">
        <f>ifna(VLookup(S281,Shiny!B:C, 2, 0),"")</f>
        <v/>
      </c>
      <c r="H281" s="159" t="s">
        <v>345</v>
      </c>
      <c r="I281" s="185">
        <v>239.0</v>
      </c>
      <c r="J281" s="151">
        <f>IFNA(VLOOKUP(S281,'Imported Index'!E:F,2,0),1)</f>
        <v>1</v>
      </c>
      <c r="K281" s="148"/>
      <c r="L281" s="148"/>
      <c r="M281" s="147"/>
      <c r="N281" s="147"/>
      <c r="O281" s="148">
        <f>ifna(VLookup(H281, SwSh!A:B, 2, 0),"")</f>
        <v>15</v>
      </c>
      <c r="P281" s="152">
        <f t="shared" si="23"/>
        <v>239</v>
      </c>
      <c r="Q281" s="148">
        <f>ifna(VLookup(H281, PLA!A:C, 3, 0),"")</f>
        <v>182</v>
      </c>
      <c r="R281" s="148" t="str">
        <f>ifna(VLookup(H281, Sv!A:B, 2, 0),"")</f>
        <v>I?</v>
      </c>
      <c r="S281" s="147" t="str">
        <f t="shared" si="2"/>
        <v>elekid</v>
      </c>
    </row>
    <row r="282" ht="31.5" customHeight="1">
      <c r="A282" s="85">
        <v>281.0</v>
      </c>
      <c r="B282" s="85">
        <v>1.0</v>
      </c>
      <c r="C282" s="85">
        <v>11.0</v>
      </c>
      <c r="D282" s="85">
        <f t="shared" si="24"/>
        <v>5</v>
      </c>
      <c r="E282" s="85">
        <v>1.0</v>
      </c>
      <c r="F282" s="85">
        <v>5.0</v>
      </c>
      <c r="G282" s="42" t="str">
        <f>ifna(VLookup(S282,Shiny!B:C, 2, 0),"")</f>
        <v/>
      </c>
      <c r="H282" s="154" t="s">
        <v>346</v>
      </c>
      <c r="I282" s="184">
        <v>240.0</v>
      </c>
      <c r="J282" s="156">
        <f>IFNA(VLOOKUP(S282,'Imported Index'!E:F,2,0),1)</f>
        <v>1</v>
      </c>
      <c r="K282" s="157"/>
      <c r="L282" s="157"/>
      <c r="M282" s="42"/>
      <c r="N282" s="42"/>
      <c r="O282" s="157">
        <f>ifna(VLookup(H282, SwSh!A:B, 2, 0),"")</f>
        <v>18</v>
      </c>
      <c r="P282" s="162">
        <f t="shared" si="23"/>
        <v>240</v>
      </c>
      <c r="Q282" s="157">
        <f>ifna(VLookup(H282, PLA!A:C, 3, 0),"")</f>
        <v>174</v>
      </c>
      <c r="R282" s="157" t="str">
        <f>ifna(VLookup(H282, Sv!A:B, 2, 0),"")</f>
        <v>I?</v>
      </c>
      <c r="S282" s="42" t="str">
        <f t="shared" si="2"/>
        <v>magby</v>
      </c>
    </row>
    <row r="283" ht="31.5" customHeight="1">
      <c r="A283" s="146">
        <v>282.0</v>
      </c>
      <c r="B283" s="146">
        <v>1.0</v>
      </c>
      <c r="C283" s="146">
        <v>11.0</v>
      </c>
      <c r="D283" s="146">
        <f t="shared" si="24"/>
        <v>6</v>
      </c>
      <c r="E283" s="146">
        <v>1.0</v>
      </c>
      <c r="F283" s="146">
        <v>6.0</v>
      </c>
      <c r="G283" s="147" t="str">
        <f>ifna(VLookup(S283,Shiny!B:C, 2, 0),"")</f>
        <v/>
      </c>
      <c r="H283" s="159" t="s">
        <v>347</v>
      </c>
      <c r="I283" s="185">
        <v>241.0</v>
      </c>
      <c r="J283" s="151">
        <f>IFNA(VLOOKUP(S283,'Imported Index'!E:F,2,0),1)</f>
        <v>1</v>
      </c>
      <c r="K283" s="148"/>
      <c r="L283" s="148"/>
      <c r="M283" s="147"/>
      <c r="N283" s="147"/>
      <c r="O283" s="148">
        <f>ifna(VLookup(H283, SwSh!A:B, 2, 0),"")</f>
        <v>117</v>
      </c>
      <c r="P283" s="152">
        <f t="shared" si="23"/>
        <v>241</v>
      </c>
      <c r="Q283" s="148" t="str">
        <f>ifna(VLookup(H283, PLA!A:C, 3, 0),"")</f>
        <v/>
      </c>
      <c r="R283" s="148" t="str">
        <f>ifna(VLookup(H283, Sv!A:B, 2, 0),"")</f>
        <v/>
      </c>
      <c r="S283" s="147" t="str">
        <f t="shared" si="2"/>
        <v>miltank</v>
      </c>
    </row>
    <row r="284" ht="31.5" customHeight="1">
      <c r="A284" s="85">
        <v>283.0</v>
      </c>
      <c r="B284" s="85">
        <v>1.0</v>
      </c>
      <c r="C284" s="85">
        <v>11.0</v>
      </c>
      <c r="D284" s="85">
        <f t="shared" si="24"/>
        <v>7</v>
      </c>
      <c r="E284" s="85">
        <v>2.0</v>
      </c>
      <c r="F284" s="85">
        <v>1.0</v>
      </c>
      <c r="G284" s="42" t="str">
        <f>ifna(VLookup(S284,Shiny!B:C, 2, 0),"")</f>
        <v/>
      </c>
      <c r="H284" s="154" t="s">
        <v>348</v>
      </c>
      <c r="I284" s="184">
        <v>242.0</v>
      </c>
      <c r="J284" s="156">
        <f>IFNA(VLOOKUP(S284,'Imported Index'!E:F,2,0),1)</f>
        <v>1</v>
      </c>
      <c r="K284" s="156"/>
      <c r="L284" s="157"/>
      <c r="M284" s="42"/>
      <c r="N284" s="42"/>
      <c r="O284" s="157">
        <f>ifna(VLookup(H284, SwSh!A:B, 2, 0),"")</f>
        <v>8</v>
      </c>
      <c r="P284" s="162">
        <f t="shared" si="23"/>
        <v>242</v>
      </c>
      <c r="Q284" s="157">
        <f>ifna(VLookup(H284, PLA!A:C, 3, 0),"")</f>
        <v>88</v>
      </c>
      <c r="R284" s="157">
        <f>ifna(VLookup(H284, Sv!A:B, 2, 0),"")</f>
        <v>45</v>
      </c>
      <c r="S284" s="42" t="str">
        <f t="shared" si="2"/>
        <v>blissey</v>
      </c>
    </row>
    <row r="285" ht="31.5" customHeight="1">
      <c r="A285" s="146">
        <v>284.0</v>
      </c>
      <c r="B285" s="146">
        <v>1.0</v>
      </c>
      <c r="C285" s="146">
        <v>11.0</v>
      </c>
      <c r="D285" s="146">
        <f t="shared" si="24"/>
        <v>8</v>
      </c>
      <c r="E285" s="146">
        <v>2.0</v>
      </c>
      <c r="F285" s="146">
        <v>2.0</v>
      </c>
      <c r="G285" s="147" t="str">
        <f>ifna(VLookup(S285,Shiny!B:C, 2, 0),"")</f>
        <v/>
      </c>
      <c r="H285" s="159" t="s">
        <v>349</v>
      </c>
      <c r="I285" s="185">
        <v>243.0</v>
      </c>
      <c r="J285" s="151">
        <f>IFNA(VLOOKUP(S285,'Imported Index'!E:F,2,0),1)</f>
        <v>1</v>
      </c>
      <c r="K285" s="148"/>
      <c r="L285" s="148"/>
      <c r="M285" s="147"/>
      <c r="N285" s="147"/>
      <c r="O285" s="148">
        <f>ifna(VLookup(H285, SwSh!A:B, 2, 0),"")</f>
        <v>243</v>
      </c>
      <c r="P285" s="152">
        <f t="shared" si="23"/>
        <v>243</v>
      </c>
      <c r="Q285" s="148" t="str">
        <f>ifna(VLookup(H285, PLA!A:C, 3, 0),"")</f>
        <v/>
      </c>
      <c r="R285" s="148" t="str">
        <f>ifna(VLookup(H285, Sv!A:B, 2, 0),"")</f>
        <v/>
      </c>
      <c r="S285" s="147" t="str">
        <f t="shared" si="2"/>
        <v>raikou</v>
      </c>
    </row>
    <row r="286" ht="31.5" customHeight="1">
      <c r="A286" s="85">
        <v>285.0</v>
      </c>
      <c r="B286" s="85">
        <v>1.0</v>
      </c>
      <c r="C286" s="85">
        <v>11.0</v>
      </c>
      <c r="D286" s="85">
        <f t="shared" si="24"/>
        <v>9</v>
      </c>
      <c r="E286" s="85">
        <v>2.0</v>
      </c>
      <c r="F286" s="85">
        <v>3.0</v>
      </c>
      <c r="G286" s="42" t="str">
        <f>ifna(VLookup(S286,Shiny!B:C, 2, 0),"")</f>
        <v/>
      </c>
      <c r="H286" s="154" t="s">
        <v>350</v>
      </c>
      <c r="I286" s="184">
        <v>244.0</v>
      </c>
      <c r="J286" s="156">
        <f>IFNA(VLOOKUP(S286,'Imported Index'!E:F,2,0),1)</f>
        <v>1</v>
      </c>
      <c r="K286" s="157"/>
      <c r="L286" s="157"/>
      <c r="M286" s="42"/>
      <c r="N286" s="42"/>
      <c r="O286" s="157">
        <f>ifna(VLookup(H286, SwSh!A:B, 2, 0),"")</f>
        <v>244</v>
      </c>
      <c r="P286" s="162">
        <f t="shared" si="23"/>
        <v>244</v>
      </c>
      <c r="Q286" s="157" t="str">
        <f>ifna(VLookup(H286, PLA!A:C, 3, 0),"")</f>
        <v/>
      </c>
      <c r="R286" s="157" t="str">
        <f>ifna(VLookup(H286, Sv!A:B, 2, 0),"")</f>
        <v/>
      </c>
      <c r="S286" s="42" t="str">
        <f t="shared" si="2"/>
        <v>entei</v>
      </c>
    </row>
    <row r="287" ht="31.5" customHeight="1">
      <c r="A287" s="146">
        <v>286.0</v>
      </c>
      <c r="B287" s="146">
        <v>1.0</v>
      </c>
      <c r="C287" s="146">
        <v>11.0</v>
      </c>
      <c r="D287" s="146">
        <f t="shared" si="24"/>
        <v>10</v>
      </c>
      <c r="E287" s="146">
        <v>2.0</v>
      </c>
      <c r="F287" s="146">
        <v>4.0</v>
      </c>
      <c r="G287" s="147" t="str">
        <f>ifna(VLookup(S287,Shiny!B:C, 2, 0),"")</f>
        <v/>
      </c>
      <c r="H287" s="159" t="s">
        <v>351</v>
      </c>
      <c r="I287" s="185">
        <v>245.0</v>
      </c>
      <c r="J287" s="151">
        <f>IFNA(VLOOKUP(S287,'Imported Index'!E:F,2,0),1)</f>
        <v>1</v>
      </c>
      <c r="K287" s="148"/>
      <c r="L287" s="148"/>
      <c r="M287" s="147"/>
      <c r="N287" s="147"/>
      <c r="O287" s="148">
        <f>ifna(VLookup(H287, SwSh!A:B, 2, 0),"")</f>
        <v>245</v>
      </c>
      <c r="P287" s="152">
        <f t="shared" si="23"/>
        <v>245</v>
      </c>
      <c r="Q287" s="148" t="str">
        <f>ifna(VLookup(H287, PLA!A:C, 3, 0),"")</f>
        <v/>
      </c>
      <c r="R287" s="148" t="str">
        <f>ifna(VLookup(H287, Sv!A:B, 2, 0),"")</f>
        <v/>
      </c>
      <c r="S287" s="147" t="str">
        <f t="shared" si="2"/>
        <v>suicune</v>
      </c>
    </row>
    <row r="288" ht="31.5" customHeight="1">
      <c r="A288" s="85">
        <v>287.0</v>
      </c>
      <c r="B288" s="85">
        <v>1.0</v>
      </c>
      <c r="C288" s="85">
        <v>11.0</v>
      </c>
      <c r="D288" s="85">
        <f t="shared" si="24"/>
        <v>11</v>
      </c>
      <c r="E288" s="85">
        <v>2.0</v>
      </c>
      <c r="F288" s="85">
        <v>5.0</v>
      </c>
      <c r="G288" s="42" t="str">
        <f>ifna(VLookup(S288,Shiny!B:C, 2, 0),"")</f>
        <v/>
      </c>
      <c r="H288" s="154" t="s">
        <v>352</v>
      </c>
      <c r="I288" s="184">
        <v>246.0</v>
      </c>
      <c r="J288" s="156">
        <f>IFNA(VLOOKUP(S288,'Imported Index'!E:F,2,0),1)</f>
        <v>1</v>
      </c>
      <c r="K288" s="156"/>
      <c r="L288" s="157"/>
      <c r="M288" s="42"/>
      <c r="N288" s="42"/>
      <c r="O288" s="157">
        <f>ifna(VLookup(H288, SwSh!A:B, 2, 0),"")</f>
        <v>139</v>
      </c>
      <c r="P288" s="162">
        <f t="shared" si="23"/>
        <v>246</v>
      </c>
      <c r="Q288" s="157" t="str">
        <f>ifna(VLookup(H288, PLA!A:C, 3, 0),"")</f>
        <v/>
      </c>
      <c r="R288" s="157">
        <f>ifna(VLookup(H288, Sv!A:B, 2, 0),"")</f>
        <v>316</v>
      </c>
      <c r="S288" s="42" t="str">
        <f t="shared" si="2"/>
        <v>larvitar</v>
      </c>
    </row>
    <row r="289" ht="31.5" customHeight="1">
      <c r="A289" s="146">
        <v>288.0</v>
      </c>
      <c r="B289" s="146">
        <v>1.0</v>
      </c>
      <c r="C289" s="146">
        <v>11.0</v>
      </c>
      <c r="D289" s="146">
        <f t="shared" si="24"/>
        <v>12</v>
      </c>
      <c r="E289" s="146">
        <v>2.0</v>
      </c>
      <c r="F289" s="146">
        <v>6.0</v>
      </c>
      <c r="G289" s="147" t="str">
        <f>ifna(VLookup(S289,Shiny!B:C, 2, 0),"")</f>
        <v/>
      </c>
      <c r="H289" s="159" t="s">
        <v>353</v>
      </c>
      <c r="I289" s="185">
        <v>247.0</v>
      </c>
      <c r="J289" s="151">
        <f>IFNA(VLOOKUP(S289,'Imported Index'!E:F,2,0),1)</f>
        <v>1</v>
      </c>
      <c r="K289" s="151"/>
      <c r="L289" s="148"/>
      <c r="M289" s="147"/>
      <c r="N289" s="147"/>
      <c r="O289" s="148">
        <f>ifna(VLookup(H289, SwSh!A:B, 2, 0),"")</f>
        <v>140</v>
      </c>
      <c r="P289" s="152">
        <f t="shared" si="23"/>
        <v>247</v>
      </c>
      <c r="Q289" s="148" t="str">
        <f>ifna(VLookup(H289, PLA!A:C, 3, 0),"")</f>
        <v/>
      </c>
      <c r="R289" s="148">
        <f>ifna(VLookup(H289, Sv!A:B, 2, 0),"")</f>
        <v>317</v>
      </c>
      <c r="S289" s="147" t="str">
        <f t="shared" si="2"/>
        <v>pupitar</v>
      </c>
    </row>
    <row r="290" ht="31.5" customHeight="1">
      <c r="A290" s="85">
        <v>289.0</v>
      </c>
      <c r="B290" s="85">
        <v>1.0</v>
      </c>
      <c r="C290" s="85">
        <v>11.0</v>
      </c>
      <c r="D290" s="85">
        <f t="shared" si="24"/>
        <v>13</v>
      </c>
      <c r="E290" s="85">
        <v>3.0</v>
      </c>
      <c r="F290" s="85">
        <v>1.0</v>
      </c>
      <c r="G290" s="42" t="str">
        <f>ifna(VLookup(S290,Shiny!B:C, 2, 0),"")</f>
        <v/>
      </c>
      <c r="H290" s="154" t="s">
        <v>354</v>
      </c>
      <c r="I290" s="184">
        <v>248.0</v>
      </c>
      <c r="J290" s="156">
        <f>IFNA(VLOOKUP(S290,'Imported Index'!E:F,2,0),1)</f>
        <v>1</v>
      </c>
      <c r="K290" s="156"/>
      <c r="L290" s="157"/>
      <c r="M290" s="42"/>
      <c r="N290" s="42"/>
      <c r="O290" s="157">
        <f>ifna(VLookup(H290, SwSh!A:B, 2, 0),"")</f>
        <v>141</v>
      </c>
      <c r="P290" s="162">
        <f t="shared" si="23"/>
        <v>248</v>
      </c>
      <c r="Q290" s="157" t="str">
        <f>ifna(VLookup(H290, PLA!A:C, 3, 0),"")</f>
        <v/>
      </c>
      <c r="R290" s="157">
        <f>ifna(VLookup(H290, Sv!A:B, 2, 0),"")</f>
        <v>318</v>
      </c>
      <c r="S290" s="42" t="str">
        <f t="shared" si="2"/>
        <v>tyranitar</v>
      </c>
    </row>
    <row r="291" ht="31.5" customHeight="1">
      <c r="A291" s="146">
        <v>290.0</v>
      </c>
      <c r="B291" s="146">
        <v>1.0</v>
      </c>
      <c r="C291" s="146">
        <v>11.0</v>
      </c>
      <c r="D291" s="146">
        <f t="shared" si="24"/>
        <v>14</v>
      </c>
      <c r="E291" s="146">
        <v>3.0</v>
      </c>
      <c r="F291" s="146">
        <v>2.0</v>
      </c>
      <c r="G291" s="147" t="str">
        <f>ifna(VLookup(S291,Shiny!B:C, 2, 0),"")</f>
        <v/>
      </c>
      <c r="H291" s="159" t="s">
        <v>355</v>
      </c>
      <c r="I291" s="185">
        <v>249.0</v>
      </c>
      <c r="J291" s="151">
        <f>IFNA(VLOOKUP(S291,'Imported Index'!E:F,2,0),1)</f>
        <v>1</v>
      </c>
      <c r="K291" s="148"/>
      <c r="L291" s="148"/>
      <c r="M291" s="147"/>
      <c r="N291" s="147"/>
      <c r="O291" s="148">
        <f>ifna(VLookup(H291, SwSh!A:B, 2, 0),"")</f>
        <v>249</v>
      </c>
      <c r="P291" s="152">
        <f t="shared" si="23"/>
        <v>249</v>
      </c>
      <c r="Q291" s="148" t="str">
        <f>ifna(VLookup(H291, PLA!A:C, 3, 0),"")</f>
        <v/>
      </c>
      <c r="R291" s="148" t="str">
        <f>ifna(VLookup(H291, Sv!A:B, 2, 0),"")</f>
        <v/>
      </c>
      <c r="S291" s="147" t="str">
        <f t="shared" si="2"/>
        <v>lugia</v>
      </c>
    </row>
    <row r="292" ht="31.5" customHeight="1">
      <c r="A292" s="85">
        <v>291.0</v>
      </c>
      <c r="B292" s="85">
        <v>1.0</v>
      </c>
      <c r="C292" s="85">
        <v>11.0</v>
      </c>
      <c r="D292" s="85">
        <f t="shared" si="24"/>
        <v>15</v>
      </c>
      <c r="E292" s="85">
        <v>3.0</v>
      </c>
      <c r="F292" s="85">
        <v>3.0</v>
      </c>
      <c r="G292" s="42" t="str">
        <f>ifna(VLookup(S292,Shiny!B:C, 2, 0),"")</f>
        <v/>
      </c>
      <c r="H292" s="154" t="s">
        <v>356</v>
      </c>
      <c r="I292" s="184">
        <v>250.0</v>
      </c>
      <c r="J292" s="156">
        <f>IFNA(VLOOKUP(S292,'Imported Index'!E:F,2,0),1)</f>
        <v>1</v>
      </c>
      <c r="K292" s="157"/>
      <c r="L292" s="157"/>
      <c r="M292" s="42"/>
      <c r="N292" s="42"/>
      <c r="O292" s="157">
        <f>ifna(VLookup(H292, SwSh!A:B, 2, 0),"")</f>
        <v>250</v>
      </c>
      <c r="P292" s="162">
        <f t="shared" si="23"/>
        <v>250</v>
      </c>
      <c r="Q292" s="157" t="str">
        <f>ifna(VLookup(H292, PLA!A:C, 3, 0),"")</f>
        <v/>
      </c>
      <c r="R292" s="157" t="str">
        <f>ifna(VLookup(H292, Sv!A:B, 2, 0),"")</f>
        <v/>
      </c>
      <c r="S292" s="42" t="str">
        <f t="shared" si="2"/>
        <v>ho-oh</v>
      </c>
    </row>
    <row r="293" ht="31.5" customHeight="1">
      <c r="A293" s="146">
        <v>292.0</v>
      </c>
      <c r="B293" s="146">
        <v>1.0</v>
      </c>
      <c r="C293" s="146">
        <v>11.0</v>
      </c>
      <c r="D293" s="146">
        <f t="shared" si="24"/>
        <v>16</v>
      </c>
      <c r="E293" s="146">
        <v>3.0</v>
      </c>
      <c r="F293" s="146">
        <v>4.0</v>
      </c>
      <c r="G293" s="147" t="str">
        <f>ifna(VLookup(S293,Shiny!B:C, 2, 0),"")</f>
        <v/>
      </c>
      <c r="H293" s="159" t="s">
        <v>357</v>
      </c>
      <c r="I293" s="185">
        <v>251.0</v>
      </c>
      <c r="J293" s="151">
        <f>IFNA(VLOOKUP(S293,'Imported Index'!E:F,2,0),1)</f>
        <v>1</v>
      </c>
      <c r="K293" s="151"/>
      <c r="L293" s="148"/>
      <c r="M293" s="147"/>
      <c r="N293" s="147"/>
      <c r="O293" s="148">
        <f>ifna(VLookup(H293, SwSh!A:B, 2, 0),"")</f>
        <v>251</v>
      </c>
      <c r="P293" s="152">
        <f t="shared" si="23"/>
        <v>251</v>
      </c>
      <c r="Q293" s="148" t="str">
        <f>ifna(VLookup(H293, PLA!A:C, 3, 0),"")</f>
        <v/>
      </c>
      <c r="R293" s="148" t="str">
        <f>ifna(VLookup(H293, Sv!A:B, 2, 0),"")</f>
        <v/>
      </c>
      <c r="S293" s="147" t="str">
        <f t="shared" si="2"/>
        <v>celebi</v>
      </c>
    </row>
    <row r="294" ht="31.5" customHeight="1">
      <c r="A294" s="85">
        <v>293.0</v>
      </c>
      <c r="B294" s="85"/>
      <c r="C294" s="85"/>
      <c r="D294" s="85"/>
      <c r="E294" s="85"/>
      <c r="F294" s="85"/>
      <c r="G294" s="42" t="str">
        <f>ifna(VLookup(S294,Shiny!B:C, 2, 0),"")</f>
        <v/>
      </c>
      <c r="H294" s="166" t="s">
        <v>229</v>
      </c>
      <c r="I294" s="179"/>
      <c r="J294" s="156">
        <f>IFNA(VLOOKUP(S294,'Imported Index'!E:F,2,0),1)</f>
        <v>1</v>
      </c>
      <c r="K294" s="157"/>
      <c r="L294" s="157"/>
      <c r="M294" s="42"/>
      <c r="N294" s="42"/>
      <c r="O294" s="157" t="str">
        <f>ifna(VLookup(H294, SwSh!A:B, 2, 0),"")</f>
        <v/>
      </c>
      <c r="P294" s="162" t="str">
        <f t="shared" si="23"/>
        <v/>
      </c>
      <c r="Q294" s="157" t="str">
        <f>ifna(VLookup(H294, PLA!A:C, 3, 0),"")</f>
        <v/>
      </c>
      <c r="R294" s="157" t="str">
        <f>ifna(VLookup(H294, Sv!A:B, 2, 0),"")</f>
        <v/>
      </c>
      <c r="S294" s="42" t="str">
        <f t="shared" si="2"/>
        <v>gen</v>
      </c>
    </row>
    <row r="295" ht="31.5" customHeight="1">
      <c r="A295" s="146">
        <v>294.0</v>
      </c>
      <c r="B295" s="146">
        <v>1.0</v>
      </c>
      <c r="C295" s="146">
        <v>12.0</v>
      </c>
      <c r="D295" s="146">
        <v>1.0</v>
      </c>
      <c r="E295" s="146">
        <v>1.0</v>
      </c>
      <c r="F295" s="146">
        <v>1.0</v>
      </c>
      <c r="G295" s="147" t="str">
        <f>ifna(VLookup(S295,Shiny!B:C, 2, 0),"")</f>
        <v/>
      </c>
      <c r="H295" s="159" t="s">
        <v>358</v>
      </c>
      <c r="I295" s="185">
        <v>252.0</v>
      </c>
      <c r="J295" s="151">
        <f>IFNA(VLOOKUP(S295,'Imported Index'!E:F,2,0),1)</f>
        <v>1</v>
      </c>
      <c r="K295" s="151"/>
      <c r="L295" s="148"/>
      <c r="M295" s="147"/>
      <c r="N295" s="147"/>
      <c r="O295" s="148">
        <f>ifna(VLookup(H295, SwSh!A:B, 2, 0),"")</f>
        <v>252</v>
      </c>
      <c r="P295" s="152">
        <f t="shared" si="23"/>
        <v>252</v>
      </c>
      <c r="Q295" s="148" t="str">
        <f>ifna(VLookup(H295, PLA!A:C, 3, 0),"")</f>
        <v/>
      </c>
      <c r="R295" s="148" t="str">
        <f>ifna(VLookup(H295, Sv!A:B, 2, 0),"")</f>
        <v>I?</v>
      </c>
      <c r="S295" s="147" t="str">
        <f t="shared" si="2"/>
        <v>treecko</v>
      </c>
    </row>
    <row r="296" ht="31.5" customHeight="1">
      <c r="A296" s="85">
        <v>295.0</v>
      </c>
      <c r="B296" s="85">
        <v>1.0</v>
      </c>
      <c r="C296" s="85">
        <v>12.0</v>
      </c>
      <c r="D296" s="85">
        <f t="shared" ref="D296:D324" si="25">D295+1</f>
        <v>2</v>
      </c>
      <c r="E296" s="85">
        <v>1.0</v>
      </c>
      <c r="F296" s="85">
        <v>2.0</v>
      </c>
      <c r="G296" s="42" t="str">
        <f>ifna(VLookup(S296,Shiny!B:C, 2, 0),"")</f>
        <v/>
      </c>
      <c r="H296" s="154" t="s">
        <v>359</v>
      </c>
      <c r="I296" s="184">
        <v>253.0</v>
      </c>
      <c r="J296" s="156">
        <f>IFNA(VLOOKUP(S296,'Imported Index'!E:F,2,0),1)</f>
        <v>1</v>
      </c>
      <c r="K296" s="157"/>
      <c r="L296" s="157"/>
      <c r="M296" s="42"/>
      <c r="N296" s="42"/>
      <c r="O296" s="157">
        <f>ifna(VLookup(H296, SwSh!A:B, 2, 0),"")</f>
        <v>253</v>
      </c>
      <c r="P296" s="162">
        <f t="shared" si="23"/>
        <v>253</v>
      </c>
      <c r="Q296" s="157" t="str">
        <f>ifna(VLookup(H296, PLA!A:C, 3, 0),"")</f>
        <v/>
      </c>
      <c r="R296" s="157" t="str">
        <f>ifna(VLookup(H296, Sv!A:B, 2, 0),"")</f>
        <v>I?</v>
      </c>
      <c r="S296" s="42" t="str">
        <f t="shared" si="2"/>
        <v>grovyle</v>
      </c>
    </row>
    <row r="297" ht="31.5" customHeight="1">
      <c r="A297" s="146">
        <v>296.0</v>
      </c>
      <c r="B297" s="146">
        <v>1.0</v>
      </c>
      <c r="C297" s="146">
        <v>12.0</v>
      </c>
      <c r="D297" s="146">
        <f t="shared" si="25"/>
        <v>3</v>
      </c>
      <c r="E297" s="146">
        <v>1.0</v>
      </c>
      <c r="F297" s="146">
        <v>3.0</v>
      </c>
      <c r="G297" s="147" t="str">
        <f>ifna(VLookup(S297,Shiny!B:C, 2, 0),"")</f>
        <v/>
      </c>
      <c r="H297" s="159" t="s">
        <v>360</v>
      </c>
      <c r="I297" s="185">
        <v>254.0</v>
      </c>
      <c r="J297" s="151">
        <f>IFNA(VLOOKUP(S297,'Imported Index'!E:F,2,0),1)</f>
        <v>1</v>
      </c>
      <c r="K297" s="148"/>
      <c r="L297" s="148"/>
      <c r="M297" s="147"/>
      <c r="N297" s="147"/>
      <c r="O297" s="148">
        <f>ifna(VLookup(H297, SwSh!A:B, 2, 0),"")</f>
        <v>254</v>
      </c>
      <c r="P297" s="152">
        <f t="shared" si="23"/>
        <v>254</v>
      </c>
      <c r="Q297" s="148" t="str">
        <f>ifna(VLookup(H297, PLA!A:C, 3, 0),"")</f>
        <v/>
      </c>
      <c r="R297" s="148" t="str">
        <f>ifna(VLookup(H297, Sv!A:B, 2, 0),"")</f>
        <v>I?</v>
      </c>
      <c r="S297" s="147" t="str">
        <f t="shared" si="2"/>
        <v>sceptile</v>
      </c>
    </row>
    <row r="298" ht="31.5" customHeight="1">
      <c r="A298" s="85">
        <v>297.0</v>
      </c>
      <c r="B298" s="85">
        <v>1.0</v>
      </c>
      <c r="C298" s="85">
        <v>12.0</v>
      </c>
      <c r="D298" s="85">
        <f t="shared" si="25"/>
        <v>4</v>
      </c>
      <c r="E298" s="85">
        <v>1.0</v>
      </c>
      <c r="F298" s="85">
        <v>4.0</v>
      </c>
      <c r="G298" s="42" t="str">
        <f>ifna(VLookup(S298,Shiny!B:C, 2, 0),"")</f>
        <v/>
      </c>
      <c r="H298" s="154" t="s">
        <v>361</v>
      </c>
      <c r="I298" s="184">
        <v>255.0</v>
      </c>
      <c r="J298" s="156">
        <f>IFNA(VLOOKUP(S298,'Imported Index'!E:F,2,0),1)</f>
        <v>1</v>
      </c>
      <c r="K298" s="156"/>
      <c r="L298" s="157"/>
      <c r="M298" s="42"/>
      <c r="N298" s="42"/>
      <c r="O298" s="157">
        <f>ifna(VLookup(H298, SwSh!A:B, 2, 0),"")</f>
        <v>255</v>
      </c>
      <c r="P298" s="162">
        <f t="shared" si="23"/>
        <v>255</v>
      </c>
      <c r="Q298" s="157" t="str">
        <f>ifna(VLookup(H298, PLA!A:C, 3, 0),"")</f>
        <v/>
      </c>
      <c r="R298" s="157" t="str">
        <f>ifna(VLookup(H298, Sv!A:B, 2, 0),"")</f>
        <v>I?</v>
      </c>
      <c r="S298" s="42" t="str">
        <f t="shared" si="2"/>
        <v>torchic</v>
      </c>
    </row>
    <row r="299" ht="31.5" customHeight="1">
      <c r="A299" s="146">
        <v>298.0</v>
      </c>
      <c r="B299" s="146">
        <v>1.0</v>
      </c>
      <c r="C299" s="146">
        <v>12.0</v>
      </c>
      <c r="D299" s="146">
        <f t="shared" si="25"/>
        <v>5</v>
      </c>
      <c r="E299" s="146">
        <v>1.0</v>
      </c>
      <c r="F299" s="146">
        <v>5.0</v>
      </c>
      <c r="G299" s="147" t="str">
        <f>ifna(VLookup(S299,Shiny!B:C, 2, 0),"")</f>
        <v/>
      </c>
      <c r="H299" s="159" t="s">
        <v>362</v>
      </c>
      <c r="I299" s="185">
        <v>256.0</v>
      </c>
      <c r="J299" s="151">
        <f>IFNA(VLOOKUP(S299,'Imported Index'!E:F,2,0),1)</f>
        <v>1</v>
      </c>
      <c r="K299" s="151"/>
      <c r="L299" s="148"/>
      <c r="M299" s="147"/>
      <c r="N299" s="147"/>
      <c r="O299" s="148">
        <f>ifna(VLookup(H299, SwSh!A:B, 2, 0),"")</f>
        <v>256</v>
      </c>
      <c r="P299" s="152">
        <f t="shared" si="23"/>
        <v>256</v>
      </c>
      <c r="Q299" s="148" t="str">
        <f>ifna(VLookup(H299, PLA!A:C, 3, 0),"")</f>
        <v/>
      </c>
      <c r="R299" s="148" t="str">
        <f>ifna(VLookup(H299, Sv!A:B, 2, 0),"")</f>
        <v>I?</v>
      </c>
      <c r="S299" s="147" t="str">
        <f t="shared" si="2"/>
        <v>combusken</v>
      </c>
    </row>
    <row r="300" ht="31.5" customHeight="1">
      <c r="A300" s="85">
        <v>299.0</v>
      </c>
      <c r="B300" s="85">
        <v>1.0</v>
      </c>
      <c r="C300" s="85">
        <v>12.0</v>
      </c>
      <c r="D300" s="85">
        <f t="shared" si="25"/>
        <v>6</v>
      </c>
      <c r="E300" s="85">
        <v>1.0</v>
      </c>
      <c r="F300" s="85">
        <v>6.0</v>
      </c>
      <c r="G300" s="42" t="str">
        <f>ifna(VLookup(S300,Shiny!B:C, 2, 0),"")</f>
        <v/>
      </c>
      <c r="H300" s="154" t="s">
        <v>363</v>
      </c>
      <c r="I300" s="184">
        <v>257.0</v>
      </c>
      <c r="J300" s="156">
        <f>IFNA(VLOOKUP(S300,'Imported Index'!E:F,2,0),1)</f>
        <v>1</v>
      </c>
      <c r="K300" s="156"/>
      <c r="L300" s="157"/>
      <c r="M300" s="42"/>
      <c r="N300" s="42"/>
      <c r="O300" s="157">
        <f>ifna(VLookup(H300, SwSh!A:B, 2, 0),"")</f>
        <v>257</v>
      </c>
      <c r="P300" s="162">
        <f t="shared" si="23"/>
        <v>257</v>
      </c>
      <c r="Q300" s="157" t="str">
        <f>ifna(VLookup(H300, PLA!A:C, 3, 0),"")</f>
        <v/>
      </c>
      <c r="R300" s="157" t="str">
        <f>ifna(VLookup(H300, Sv!A:B, 2, 0),"")</f>
        <v>I?</v>
      </c>
      <c r="S300" s="42" t="str">
        <f t="shared" si="2"/>
        <v>blaziken</v>
      </c>
    </row>
    <row r="301" ht="31.5" customHeight="1">
      <c r="A301" s="146">
        <v>300.0</v>
      </c>
      <c r="B301" s="146">
        <v>1.0</v>
      </c>
      <c r="C301" s="146">
        <v>12.0</v>
      </c>
      <c r="D301" s="146">
        <f t="shared" si="25"/>
        <v>7</v>
      </c>
      <c r="E301" s="146">
        <v>2.0</v>
      </c>
      <c r="F301" s="146">
        <v>1.0</v>
      </c>
      <c r="G301" s="147" t="str">
        <f>ifna(VLookup(S301,Shiny!B:C, 2, 0),"")</f>
        <v/>
      </c>
      <c r="H301" s="159" t="s">
        <v>364</v>
      </c>
      <c r="I301" s="185">
        <v>258.0</v>
      </c>
      <c r="J301" s="151">
        <f>IFNA(VLOOKUP(S301,'Imported Index'!E:F,2,0),1)</f>
        <v>1</v>
      </c>
      <c r="K301" s="151"/>
      <c r="L301" s="148"/>
      <c r="M301" s="147"/>
      <c r="N301" s="147"/>
      <c r="O301" s="148">
        <f>ifna(VLookup(H301, SwSh!A:B, 2, 0),"")</f>
        <v>258</v>
      </c>
      <c r="P301" s="152">
        <f t="shared" si="23"/>
        <v>258</v>
      </c>
      <c r="Q301" s="148" t="str">
        <f>ifna(VLookup(H301, PLA!A:C, 3, 0),"")</f>
        <v/>
      </c>
      <c r="R301" s="148" t="str">
        <f>ifna(VLookup(H301, Sv!A:B, 2, 0),"")</f>
        <v>I?</v>
      </c>
      <c r="S301" s="147" t="str">
        <f t="shared" si="2"/>
        <v>mudkip</v>
      </c>
    </row>
    <row r="302" ht="31.5" customHeight="1">
      <c r="A302" s="85">
        <v>301.0</v>
      </c>
      <c r="B302" s="85">
        <v>1.0</v>
      </c>
      <c r="C302" s="85">
        <v>12.0</v>
      </c>
      <c r="D302" s="85">
        <f t="shared" si="25"/>
        <v>8</v>
      </c>
      <c r="E302" s="85">
        <v>2.0</v>
      </c>
      <c r="F302" s="85">
        <v>2.0</v>
      </c>
      <c r="G302" s="42" t="str">
        <f>ifna(VLookup(S302,Shiny!B:C, 2, 0),"")</f>
        <v/>
      </c>
      <c r="H302" s="154" t="s">
        <v>365</v>
      </c>
      <c r="I302" s="184">
        <v>259.0</v>
      </c>
      <c r="J302" s="156">
        <f>IFNA(VLOOKUP(S302,'Imported Index'!E:F,2,0),1)</f>
        <v>1</v>
      </c>
      <c r="K302" s="157"/>
      <c r="L302" s="157"/>
      <c r="M302" s="42"/>
      <c r="N302" s="42"/>
      <c r="O302" s="157">
        <f>ifna(VLookup(H302, SwSh!A:B, 2, 0),"")</f>
        <v>259</v>
      </c>
      <c r="P302" s="162">
        <f t="shared" si="23"/>
        <v>259</v>
      </c>
      <c r="Q302" s="157" t="str">
        <f>ifna(VLookup(H302, PLA!A:C, 3, 0),"")</f>
        <v/>
      </c>
      <c r="R302" s="157" t="str">
        <f>ifna(VLookup(H302, Sv!A:B, 2, 0),"")</f>
        <v>I?</v>
      </c>
      <c r="S302" s="42" t="str">
        <f t="shared" si="2"/>
        <v>marshtomp</v>
      </c>
    </row>
    <row r="303" ht="31.5" customHeight="1">
      <c r="A303" s="146">
        <v>302.0</v>
      </c>
      <c r="B303" s="146">
        <v>1.0</v>
      </c>
      <c r="C303" s="146">
        <v>12.0</v>
      </c>
      <c r="D303" s="146">
        <f t="shared" si="25"/>
        <v>9</v>
      </c>
      <c r="E303" s="146">
        <v>2.0</v>
      </c>
      <c r="F303" s="146">
        <v>3.0</v>
      </c>
      <c r="G303" s="147" t="str">
        <f>ifna(VLookup(S303,Shiny!B:C, 2, 0),"")</f>
        <v/>
      </c>
      <c r="H303" s="159" t="s">
        <v>366</v>
      </c>
      <c r="I303" s="185">
        <v>260.0</v>
      </c>
      <c r="J303" s="151">
        <f>IFNA(VLOOKUP(S303,'Imported Index'!E:F,2,0),1)</f>
        <v>1</v>
      </c>
      <c r="K303" s="148"/>
      <c r="L303" s="148"/>
      <c r="M303" s="147"/>
      <c r="N303" s="147"/>
      <c r="O303" s="148">
        <f>ifna(VLookup(H303, SwSh!A:B, 2, 0),"")</f>
        <v>260</v>
      </c>
      <c r="P303" s="152">
        <f t="shared" si="23"/>
        <v>260</v>
      </c>
      <c r="Q303" s="148" t="str">
        <f>ifna(VLookup(H303, PLA!A:C, 3, 0),"")</f>
        <v/>
      </c>
      <c r="R303" s="148" t="str">
        <f>ifna(VLookup(H303, Sv!A:B, 2, 0),"")</f>
        <v>I?</v>
      </c>
      <c r="S303" s="147" t="str">
        <f t="shared" si="2"/>
        <v>swampert</v>
      </c>
    </row>
    <row r="304" ht="31.5" customHeight="1">
      <c r="A304" s="85">
        <v>303.0</v>
      </c>
      <c r="B304" s="85">
        <v>1.0</v>
      </c>
      <c r="C304" s="85">
        <v>12.0</v>
      </c>
      <c r="D304" s="85">
        <f t="shared" si="25"/>
        <v>10</v>
      </c>
      <c r="E304" s="85">
        <v>2.0</v>
      </c>
      <c r="F304" s="85">
        <v>4.0</v>
      </c>
      <c r="G304" s="42" t="str">
        <f>ifna(VLookup(S304,Shiny!B:C, 2, 0),"")</f>
        <v/>
      </c>
      <c r="H304" s="154" t="s">
        <v>367</v>
      </c>
      <c r="I304" s="184">
        <v>261.0</v>
      </c>
      <c r="J304" s="156">
        <f>IFNA(VLOOKUP(S304,'Imported Index'!E:F,2,0),1)</f>
        <v>1</v>
      </c>
      <c r="K304" s="157"/>
      <c r="L304" s="157"/>
      <c r="M304" s="42"/>
      <c r="N304" s="42"/>
      <c r="O304" s="157" t="str">
        <f>ifna(VLookup(H304, SwSh!A:B, 2, 0),"")</f>
        <v/>
      </c>
      <c r="P304" s="162">
        <f t="shared" si="23"/>
        <v>261</v>
      </c>
      <c r="Q304" s="157" t="str">
        <f>ifna(VLookup(H304, PLA!A:C, 3, 0),"")</f>
        <v/>
      </c>
      <c r="R304" s="157" t="str">
        <f>ifna(VLookup(H304, Sv!A:B, 2, 0),"")</f>
        <v>K007</v>
      </c>
      <c r="S304" s="42" t="str">
        <f t="shared" si="2"/>
        <v>poochyena</v>
      </c>
    </row>
    <row r="305" ht="31.5" customHeight="1">
      <c r="A305" s="146">
        <v>304.0</v>
      </c>
      <c r="B305" s="146">
        <v>1.0</v>
      </c>
      <c r="C305" s="146">
        <v>12.0</v>
      </c>
      <c r="D305" s="146">
        <f t="shared" si="25"/>
        <v>11</v>
      </c>
      <c r="E305" s="146">
        <v>2.0</v>
      </c>
      <c r="F305" s="146">
        <v>5.0</v>
      </c>
      <c r="G305" s="147" t="str">
        <f>ifna(VLookup(S305,Shiny!B:C, 2, 0),"")</f>
        <v/>
      </c>
      <c r="H305" s="159" t="s">
        <v>368</v>
      </c>
      <c r="I305" s="185">
        <v>262.0</v>
      </c>
      <c r="J305" s="151">
        <f>IFNA(VLOOKUP(S305,'Imported Index'!E:F,2,0),1)</f>
        <v>1</v>
      </c>
      <c r="K305" s="148"/>
      <c r="L305" s="148"/>
      <c r="M305" s="147"/>
      <c r="N305" s="147"/>
      <c r="O305" s="148" t="str">
        <f>ifna(VLookup(H305, SwSh!A:B, 2, 0),"")</f>
        <v/>
      </c>
      <c r="P305" s="152">
        <f t="shared" si="23"/>
        <v>262</v>
      </c>
      <c r="Q305" s="148" t="str">
        <f>ifna(VLookup(H305, PLA!A:C, 3, 0),"")</f>
        <v/>
      </c>
      <c r="R305" s="148" t="str">
        <f>ifna(VLookup(H305, Sv!A:B, 2, 0),"")</f>
        <v>K008</v>
      </c>
      <c r="S305" s="147" t="str">
        <f t="shared" si="2"/>
        <v>mightyena</v>
      </c>
    </row>
    <row r="306" ht="31.5" customHeight="1">
      <c r="A306" s="85">
        <v>305.0</v>
      </c>
      <c r="B306" s="85">
        <v>1.0</v>
      </c>
      <c r="C306" s="85">
        <v>12.0</v>
      </c>
      <c r="D306" s="85">
        <f t="shared" si="25"/>
        <v>12</v>
      </c>
      <c r="E306" s="85">
        <v>2.0</v>
      </c>
      <c r="F306" s="85">
        <v>6.0</v>
      </c>
      <c r="G306" s="42" t="str">
        <f>ifna(VLookup(S306,Shiny!B:C, 2, 0),"")</f>
        <v/>
      </c>
      <c r="H306" s="154" t="s">
        <v>369</v>
      </c>
      <c r="I306" s="184">
        <v>263.0</v>
      </c>
      <c r="J306" s="156">
        <f>IFNA(VLOOKUP(S306,'Imported Index'!E:F,2,0),1)</f>
        <v>1</v>
      </c>
      <c r="K306" s="156"/>
      <c r="L306" s="157" t="s">
        <v>90</v>
      </c>
      <c r="M306" s="42"/>
      <c r="N306" s="42"/>
      <c r="O306" s="157">
        <f>ifna(VLookup(H306, SwSh!A:B, 2, 0),"")</f>
        <v>31</v>
      </c>
      <c r="P306" s="162">
        <f t="shared" si="23"/>
        <v>263</v>
      </c>
      <c r="Q306" s="157" t="str">
        <f>ifna(VLookup(H306, PLA!A:C, 3, 0),"")</f>
        <v/>
      </c>
      <c r="R306" s="157" t="str">
        <f>ifna(VLookup(H306, Sv!A:B, 2, 0),"")</f>
        <v/>
      </c>
      <c r="S306" s="42" t="str">
        <f t="shared" si="2"/>
        <v>zigzagoon</v>
      </c>
    </row>
    <row r="307" ht="31.5" customHeight="1">
      <c r="A307" s="146">
        <v>306.0</v>
      </c>
      <c r="B307" s="146">
        <v>1.0</v>
      </c>
      <c r="C307" s="146">
        <v>12.0</v>
      </c>
      <c r="D307" s="146">
        <f t="shared" si="25"/>
        <v>13</v>
      </c>
      <c r="E307" s="146">
        <v>3.0</v>
      </c>
      <c r="F307" s="146">
        <v>1.0</v>
      </c>
      <c r="G307" s="147" t="str">
        <f>ifna(VLookup(S307,Shiny!B:C, 2, 0),"")</f>
        <v/>
      </c>
      <c r="H307" s="159" t="s">
        <v>369</v>
      </c>
      <c r="I307" s="185">
        <v>263.0</v>
      </c>
      <c r="J307" s="151">
        <f>IFNA(VLOOKUP(S307,'Imported Index'!E:F,2,0),1)</f>
        <v>1</v>
      </c>
      <c r="K307" s="148"/>
      <c r="L307" s="148" t="s">
        <v>125</v>
      </c>
      <c r="M307" s="146">
        <v>-1.0</v>
      </c>
      <c r="N307" s="147"/>
      <c r="O307" s="148">
        <f>ifna(VLookup(H307, SwSh!A:B, 2, 0),"")</f>
        <v>31</v>
      </c>
      <c r="P307" s="152">
        <f t="shared" si="23"/>
        <v>263</v>
      </c>
      <c r="Q307" s="148" t="str">
        <f>ifna(VLookup(H307, PLA!A:C, 3, 0),"")</f>
        <v/>
      </c>
      <c r="R307" s="148" t="str">
        <f>ifna(VLookup(H307, Sv!A:B, 2, 0),"")</f>
        <v/>
      </c>
      <c r="S307" s="147" t="str">
        <f t="shared" si="2"/>
        <v>zigzagoon-1</v>
      </c>
    </row>
    <row r="308" ht="31.5" customHeight="1">
      <c r="A308" s="85">
        <v>307.0</v>
      </c>
      <c r="B308" s="85">
        <v>1.0</v>
      </c>
      <c r="C308" s="85">
        <v>12.0</v>
      </c>
      <c r="D308" s="85">
        <f t="shared" si="25"/>
        <v>14</v>
      </c>
      <c r="E308" s="85">
        <v>3.0</v>
      </c>
      <c r="F308" s="85">
        <v>2.0</v>
      </c>
      <c r="G308" s="42" t="str">
        <f>ifna(VLookup(S308,Shiny!B:C, 2, 0),"")</f>
        <v/>
      </c>
      <c r="H308" s="154" t="s">
        <v>370</v>
      </c>
      <c r="I308" s="184">
        <v>264.0</v>
      </c>
      <c r="J308" s="156">
        <f>IFNA(VLOOKUP(S308,'Imported Index'!E:F,2,0),1)</f>
        <v>1</v>
      </c>
      <c r="K308" s="157"/>
      <c r="L308" s="157" t="s">
        <v>90</v>
      </c>
      <c r="M308" s="42"/>
      <c r="N308" s="42"/>
      <c r="O308" s="157">
        <f>ifna(VLookup(H308, SwSh!A:B, 2, 0),"")</f>
        <v>32</v>
      </c>
      <c r="P308" s="162">
        <f t="shared" si="23"/>
        <v>264</v>
      </c>
      <c r="Q308" s="157" t="str">
        <f>ifna(VLookup(H308, PLA!A:C, 3, 0),"")</f>
        <v/>
      </c>
      <c r="R308" s="157" t="str">
        <f>ifna(VLookup(H308, Sv!A:B, 2, 0),"")</f>
        <v/>
      </c>
      <c r="S308" s="42" t="str">
        <f t="shared" si="2"/>
        <v>linoone</v>
      </c>
    </row>
    <row r="309" ht="31.5" customHeight="1">
      <c r="A309" s="146">
        <v>308.0</v>
      </c>
      <c r="B309" s="146">
        <v>1.0</v>
      </c>
      <c r="C309" s="146">
        <v>12.0</v>
      </c>
      <c r="D309" s="146">
        <f t="shared" si="25"/>
        <v>15</v>
      </c>
      <c r="E309" s="146">
        <v>3.0</v>
      </c>
      <c r="F309" s="146">
        <v>3.0</v>
      </c>
      <c r="G309" s="147" t="str">
        <f>ifna(VLookup(S309,Shiny!B:C, 2, 0),"")</f>
        <v/>
      </c>
      <c r="H309" s="159" t="s">
        <v>370</v>
      </c>
      <c r="I309" s="185">
        <v>264.0</v>
      </c>
      <c r="J309" s="151">
        <f>IFNA(VLOOKUP(S309,'Imported Index'!E:F,2,0),1)</f>
        <v>1</v>
      </c>
      <c r="K309" s="151"/>
      <c r="L309" s="148" t="s">
        <v>125</v>
      </c>
      <c r="M309" s="146">
        <v>-1.0</v>
      </c>
      <c r="N309" s="147"/>
      <c r="O309" s="148">
        <f>ifna(VLookup(H309, SwSh!A:B, 2, 0),"")</f>
        <v>32</v>
      </c>
      <c r="P309" s="152">
        <f t="shared" si="23"/>
        <v>264</v>
      </c>
      <c r="Q309" s="148" t="str">
        <f>ifna(VLookup(H309, PLA!A:C, 3, 0),"")</f>
        <v/>
      </c>
      <c r="R309" s="148" t="str">
        <f>ifna(VLookup(H309, Sv!A:B, 2, 0),"")</f>
        <v/>
      </c>
      <c r="S309" s="147" t="str">
        <f t="shared" si="2"/>
        <v>linoone-1</v>
      </c>
    </row>
    <row r="310" ht="31.5" customHeight="1">
      <c r="A310" s="85">
        <v>309.0</v>
      </c>
      <c r="B310" s="85">
        <v>1.0</v>
      </c>
      <c r="C310" s="85">
        <v>12.0</v>
      </c>
      <c r="D310" s="85">
        <f t="shared" si="25"/>
        <v>16</v>
      </c>
      <c r="E310" s="85">
        <v>3.0</v>
      </c>
      <c r="F310" s="85">
        <v>4.0</v>
      </c>
      <c r="G310" s="42" t="str">
        <f>ifna(VLookup(S310,Shiny!B:C, 2, 0),"")</f>
        <v/>
      </c>
      <c r="H310" s="154" t="s">
        <v>371</v>
      </c>
      <c r="I310" s="184">
        <v>265.0</v>
      </c>
      <c r="J310" s="156">
        <f>IFNA(VLOOKUP(S310,'Imported Index'!E:F,2,0),1)</f>
        <v>1</v>
      </c>
      <c r="K310" s="157"/>
      <c r="L310" s="157"/>
      <c r="M310" s="42"/>
      <c r="N310" s="42"/>
      <c r="O310" s="157" t="str">
        <f>ifna(VLookup(H310, SwSh!A:B, 2, 0),"")</f>
        <v/>
      </c>
      <c r="P310" s="162">
        <f t="shared" si="23"/>
        <v>265</v>
      </c>
      <c r="Q310" s="157">
        <f>ifna(VLookup(H310, PLA!A:C, 3, 0),"")</f>
        <v>18</v>
      </c>
      <c r="R310" s="157" t="str">
        <f>ifna(VLookup(H310, Sv!A:B, 2, 0),"")</f>
        <v/>
      </c>
      <c r="S310" s="42" t="str">
        <f t="shared" si="2"/>
        <v>wurmple</v>
      </c>
    </row>
    <row r="311" ht="31.5" customHeight="1">
      <c r="A311" s="146">
        <v>310.0</v>
      </c>
      <c r="B311" s="146">
        <v>1.0</v>
      </c>
      <c r="C311" s="146">
        <v>12.0</v>
      </c>
      <c r="D311" s="146">
        <f t="shared" si="25"/>
        <v>17</v>
      </c>
      <c r="E311" s="146">
        <v>3.0</v>
      </c>
      <c r="F311" s="146">
        <v>5.0</v>
      </c>
      <c r="G311" s="147" t="str">
        <f>ifna(VLookup(S311,Shiny!B:C, 2, 0),"")</f>
        <v/>
      </c>
      <c r="H311" s="159" t="s">
        <v>372</v>
      </c>
      <c r="I311" s="185">
        <v>266.0</v>
      </c>
      <c r="J311" s="151">
        <f>IFNA(VLOOKUP(S311,'Imported Index'!E:F,2,0),1)</f>
        <v>1</v>
      </c>
      <c r="K311" s="148"/>
      <c r="L311" s="148"/>
      <c r="M311" s="147"/>
      <c r="N311" s="147"/>
      <c r="O311" s="148" t="str">
        <f>ifna(VLookup(H311, SwSh!A:B, 2, 0),"")</f>
        <v/>
      </c>
      <c r="P311" s="152">
        <f t="shared" si="23"/>
        <v>266</v>
      </c>
      <c r="Q311" s="148">
        <f>ifna(VLookup(H311, PLA!A:C, 3, 0),"")</f>
        <v>19</v>
      </c>
      <c r="R311" s="148" t="str">
        <f>ifna(VLookup(H311, Sv!A:B, 2, 0),"")</f>
        <v/>
      </c>
      <c r="S311" s="147" t="str">
        <f t="shared" si="2"/>
        <v>silcoon</v>
      </c>
    </row>
    <row r="312" ht="31.5" customHeight="1">
      <c r="A312" s="85">
        <v>311.0</v>
      </c>
      <c r="B312" s="85">
        <v>1.0</v>
      </c>
      <c r="C312" s="85">
        <v>12.0</v>
      </c>
      <c r="D312" s="85">
        <f t="shared" si="25"/>
        <v>18</v>
      </c>
      <c r="E312" s="85">
        <v>3.0</v>
      </c>
      <c r="F312" s="85">
        <v>6.0</v>
      </c>
      <c r="G312" s="42" t="str">
        <f>ifna(VLookup(S312,Shiny!B:C, 2, 0),"")</f>
        <v/>
      </c>
      <c r="H312" s="154" t="s">
        <v>373</v>
      </c>
      <c r="I312" s="184">
        <v>267.0</v>
      </c>
      <c r="J312" s="156">
        <f>IFNA(VLOOKUP(S312,'Imported Index'!E:F,2,0),1)</f>
        <v>1</v>
      </c>
      <c r="K312" s="157"/>
      <c r="L312" s="157"/>
      <c r="M312" s="42"/>
      <c r="N312" s="42"/>
      <c r="O312" s="157" t="str">
        <f>ifna(VLookup(H312, SwSh!A:B, 2, 0),"")</f>
        <v/>
      </c>
      <c r="P312" s="162">
        <f t="shared" si="23"/>
        <v>267</v>
      </c>
      <c r="Q312" s="157">
        <f>ifna(VLookup(H312, PLA!A:C, 3, 0),"")</f>
        <v>20</v>
      </c>
      <c r="R312" s="157" t="str">
        <f>ifna(VLookup(H312, Sv!A:B, 2, 0),"")</f>
        <v/>
      </c>
      <c r="S312" s="42" t="str">
        <f t="shared" si="2"/>
        <v>beautifly</v>
      </c>
    </row>
    <row r="313" ht="31.5" customHeight="1">
      <c r="A313" s="146">
        <v>312.0</v>
      </c>
      <c r="B313" s="146">
        <v>1.0</v>
      </c>
      <c r="C313" s="146">
        <v>12.0</v>
      </c>
      <c r="D313" s="146">
        <f t="shared" si="25"/>
        <v>19</v>
      </c>
      <c r="E313" s="146">
        <v>4.0</v>
      </c>
      <c r="F313" s="146">
        <v>1.0</v>
      </c>
      <c r="G313" s="147" t="str">
        <f>ifna(VLookup(S313,Shiny!B:C, 2, 0),"")</f>
        <v/>
      </c>
      <c r="H313" s="159" t="s">
        <v>374</v>
      </c>
      <c r="I313" s="185">
        <v>268.0</v>
      </c>
      <c r="J313" s="151">
        <f>IFNA(VLOOKUP(S313,'Imported Index'!E:F,2,0),1)</f>
        <v>1</v>
      </c>
      <c r="K313" s="148"/>
      <c r="L313" s="148"/>
      <c r="M313" s="147"/>
      <c r="N313" s="147"/>
      <c r="O313" s="148" t="str">
        <f>ifna(VLookup(H313, SwSh!A:B, 2, 0),"")</f>
        <v/>
      </c>
      <c r="P313" s="152">
        <f t="shared" si="23"/>
        <v>268</v>
      </c>
      <c r="Q313" s="148">
        <f>ifna(VLookup(H313, PLA!A:C, 3, 0),"")</f>
        <v>21</v>
      </c>
      <c r="R313" s="148" t="str">
        <f>ifna(VLookup(H313, Sv!A:B, 2, 0),"")</f>
        <v/>
      </c>
      <c r="S313" s="147" t="str">
        <f t="shared" si="2"/>
        <v>cascoon</v>
      </c>
    </row>
    <row r="314" ht="31.5" customHeight="1">
      <c r="A314" s="85">
        <v>313.0</v>
      </c>
      <c r="B314" s="85">
        <v>1.0</v>
      </c>
      <c r="C314" s="85">
        <v>12.0</v>
      </c>
      <c r="D314" s="85">
        <f t="shared" si="25"/>
        <v>20</v>
      </c>
      <c r="E314" s="85">
        <v>4.0</v>
      </c>
      <c r="F314" s="85">
        <v>2.0</v>
      </c>
      <c r="G314" s="42" t="str">
        <f>ifna(VLookup(S314,Shiny!B:C, 2, 0),"")</f>
        <v/>
      </c>
      <c r="H314" s="154" t="s">
        <v>375</v>
      </c>
      <c r="I314" s="184">
        <v>269.0</v>
      </c>
      <c r="J314" s="156">
        <f>IFNA(VLOOKUP(S314,'Imported Index'!E:F,2,0),1)</f>
        <v>1</v>
      </c>
      <c r="K314" s="157"/>
      <c r="L314" s="157"/>
      <c r="M314" s="42"/>
      <c r="N314" s="42"/>
      <c r="O314" s="157" t="str">
        <f>ifna(VLookup(H314, SwSh!A:B, 2, 0),"")</f>
        <v/>
      </c>
      <c r="P314" s="162">
        <f t="shared" si="23"/>
        <v>269</v>
      </c>
      <c r="Q314" s="157">
        <f>ifna(VLookup(H314, PLA!A:C, 3, 0),"")</f>
        <v>22</v>
      </c>
      <c r="R314" s="157" t="str">
        <f>ifna(VLookup(H314, Sv!A:B, 2, 0),"")</f>
        <v/>
      </c>
      <c r="S314" s="42" t="str">
        <f t="shared" si="2"/>
        <v>dustox</v>
      </c>
    </row>
    <row r="315" ht="31.5" customHeight="1">
      <c r="A315" s="146">
        <v>314.0</v>
      </c>
      <c r="B315" s="146">
        <v>1.0</v>
      </c>
      <c r="C315" s="146">
        <v>12.0</v>
      </c>
      <c r="D315" s="146">
        <f t="shared" si="25"/>
        <v>21</v>
      </c>
      <c r="E315" s="146">
        <v>4.0</v>
      </c>
      <c r="F315" s="146">
        <v>3.0</v>
      </c>
      <c r="G315" s="147" t="str">
        <f>ifna(VLookup(S315,Shiny!B:C, 2, 0),"")</f>
        <v/>
      </c>
      <c r="H315" s="159" t="s">
        <v>376</v>
      </c>
      <c r="I315" s="185">
        <v>270.0</v>
      </c>
      <c r="J315" s="151">
        <f>IFNA(VLOOKUP(S315,'Imported Index'!E:F,2,0),1)</f>
        <v>1</v>
      </c>
      <c r="K315" s="148"/>
      <c r="L315" s="148"/>
      <c r="M315" s="147"/>
      <c r="N315" s="147"/>
      <c r="O315" s="148">
        <f>ifna(VLookup(H315, SwSh!A:B, 2, 0),"")</f>
        <v>36</v>
      </c>
      <c r="P315" s="152">
        <f t="shared" si="23"/>
        <v>270</v>
      </c>
      <c r="Q315" s="148" t="str">
        <f>ifna(VLookup(H315, PLA!A:C, 3, 0),"")</f>
        <v/>
      </c>
      <c r="R315" s="148" t="str">
        <f>ifna(VLookup(H315, Sv!A:B, 2, 0),"")</f>
        <v>K104</v>
      </c>
      <c r="S315" s="147" t="str">
        <f t="shared" si="2"/>
        <v>lotad</v>
      </c>
    </row>
    <row r="316" ht="31.5" customHeight="1">
      <c r="A316" s="85">
        <v>315.0</v>
      </c>
      <c r="B316" s="85">
        <v>1.0</v>
      </c>
      <c r="C316" s="85">
        <v>12.0</v>
      </c>
      <c r="D316" s="85">
        <f t="shared" si="25"/>
        <v>22</v>
      </c>
      <c r="E316" s="85">
        <v>4.0</v>
      </c>
      <c r="F316" s="85">
        <v>4.0</v>
      </c>
      <c r="G316" s="42" t="str">
        <f>ifna(VLookup(S316,Shiny!B:C, 2, 0),"")</f>
        <v/>
      </c>
      <c r="H316" s="154" t="s">
        <v>377</v>
      </c>
      <c r="I316" s="184">
        <v>271.0</v>
      </c>
      <c r="J316" s="156">
        <f>IFNA(VLOOKUP(S316,'Imported Index'!E:F,2,0),1)</f>
        <v>1</v>
      </c>
      <c r="K316" s="157"/>
      <c r="L316" s="157"/>
      <c r="M316" s="42"/>
      <c r="N316" s="42"/>
      <c r="O316" s="157">
        <f>ifna(VLookup(H316, SwSh!A:B, 2, 0),"")</f>
        <v>37</v>
      </c>
      <c r="P316" s="162">
        <f t="shared" si="23"/>
        <v>271</v>
      </c>
      <c r="Q316" s="157" t="str">
        <f>ifna(VLookup(H316, PLA!A:C, 3, 0),"")</f>
        <v/>
      </c>
      <c r="R316" s="157" t="str">
        <f>ifna(VLookup(H316, Sv!A:B, 2, 0),"")</f>
        <v>K105</v>
      </c>
      <c r="S316" s="42" t="str">
        <f t="shared" si="2"/>
        <v>lombre</v>
      </c>
    </row>
    <row r="317" ht="31.5" customHeight="1">
      <c r="A317" s="146">
        <v>316.0</v>
      </c>
      <c r="B317" s="146">
        <v>1.0</v>
      </c>
      <c r="C317" s="146">
        <v>12.0</v>
      </c>
      <c r="D317" s="146">
        <f t="shared" si="25"/>
        <v>23</v>
      </c>
      <c r="E317" s="146">
        <v>4.0</v>
      </c>
      <c r="F317" s="146">
        <v>5.0</v>
      </c>
      <c r="G317" s="147" t="str">
        <f>ifna(VLookup(S317,Shiny!B:C, 2, 0),"")</f>
        <v/>
      </c>
      <c r="H317" s="159" t="s">
        <v>378</v>
      </c>
      <c r="I317" s="185">
        <v>272.0</v>
      </c>
      <c r="J317" s="151">
        <f>IFNA(VLOOKUP(S317,'Imported Index'!E:F,2,0),1)</f>
        <v>1</v>
      </c>
      <c r="K317" s="148"/>
      <c r="L317" s="148"/>
      <c r="M317" s="147"/>
      <c r="N317" s="147"/>
      <c r="O317" s="148">
        <f>ifna(VLookup(H317, SwSh!A:B, 2, 0),"")</f>
        <v>38</v>
      </c>
      <c r="P317" s="152">
        <f t="shared" si="23"/>
        <v>272</v>
      </c>
      <c r="Q317" s="148" t="str">
        <f>ifna(VLookup(H317, PLA!A:C, 3, 0),"")</f>
        <v/>
      </c>
      <c r="R317" s="148" t="str">
        <f>ifna(VLookup(H317, Sv!A:B, 2, 0),"")</f>
        <v>K106</v>
      </c>
      <c r="S317" s="147" t="str">
        <f t="shared" si="2"/>
        <v>ludicolo</v>
      </c>
    </row>
    <row r="318" ht="31.5" customHeight="1">
      <c r="A318" s="85">
        <v>317.0</v>
      </c>
      <c r="B318" s="85">
        <v>1.0</v>
      </c>
      <c r="C318" s="85">
        <v>12.0</v>
      </c>
      <c r="D318" s="85">
        <f t="shared" si="25"/>
        <v>24</v>
      </c>
      <c r="E318" s="85">
        <v>4.0</v>
      </c>
      <c r="F318" s="85">
        <v>6.0</v>
      </c>
      <c r="G318" s="42" t="str">
        <f>ifna(VLookup(S318,Shiny!B:C, 2, 0),"")</f>
        <v/>
      </c>
      <c r="H318" s="154" t="s">
        <v>379</v>
      </c>
      <c r="I318" s="184">
        <v>273.0</v>
      </c>
      <c r="J318" s="156">
        <f>IFNA(VLOOKUP(S318,'Imported Index'!E:F,2,0),1)</f>
        <v>1</v>
      </c>
      <c r="K318" s="157"/>
      <c r="L318" s="157"/>
      <c r="M318" s="42"/>
      <c r="N318" s="42"/>
      <c r="O318" s="157">
        <f>ifna(VLookup(H318, SwSh!A:B, 2, 0),"")</f>
        <v>39</v>
      </c>
      <c r="P318" s="162">
        <f t="shared" si="23"/>
        <v>273</v>
      </c>
      <c r="Q318" s="157" t="str">
        <f>ifna(VLookup(H318, PLA!A:C, 3, 0),"")</f>
        <v/>
      </c>
      <c r="R318" s="157" t="str">
        <f>ifna(VLookup(H318, Sv!A:B, 2, 0),"")</f>
        <v>K054</v>
      </c>
      <c r="S318" s="42" t="str">
        <f t="shared" si="2"/>
        <v>seedot</v>
      </c>
    </row>
    <row r="319" ht="31.5" customHeight="1">
      <c r="A319" s="146">
        <v>318.0</v>
      </c>
      <c r="B319" s="146">
        <v>1.0</v>
      </c>
      <c r="C319" s="146">
        <v>12.0</v>
      </c>
      <c r="D319" s="146">
        <f t="shared" si="25"/>
        <v>25</v>
      </c>
      <c r="E319" s="146">
        <v>5.0</v>
      </c>
      <c r="F319" s="146">
        <v>1.0</v>
      </c>
      <c r="G319" s="147" t="str">
        <f>ifna(VLookup(S319,Shiny!B:C, 2, 0),"")</f>
        <v/>
      </c>
      <c r="H319" s="159" t="s">
        <v>380</v>
      </c>
      <c r="I319" s="185">
        <v>274.0</v>
      </c>
      <c r="J319" s="151">
        <f>IFNA(VLOOKUP(S319,'Imported Index'!E:F,2,0),1)</f>
        <v>1</v>
      </c>
      <c r="K319" s="148"/>
      <c r="L319" s="148"/>
      <c r="M319" s="147"/>
      <c r="N319" s="147"/>
      <c r="O319" s="148">
        <f>ifna(VLookup(H319, SwSh!A:B, 2, 0),"")</f>
        <v>40</v>
      </c>
      <c r="P319" s="152">
        <f t="shared" si="23"/>
        <v>274</v>
      </c>
      <c r="Q319" s="148" t="str">
        <f>ifna(VLookup(H319, PLA!A:C, 3, 0),"")</f>
        <v/>
      </c>
      <c r="R319" s="148" t="str">
        <f>ifna(VLookup(H319, Sv!A:B, 2, 0),"")</f>
        <v>K055</v>
      </c>
      <c r="S319" s="147" t="str">
        <f t="shared" si="2"/>
        <v>nuzleaf</v>
      </c>
    </row>
    <row r="320" ht="31.5" customHeight="1">
      <c r="A320" s="85">
        <v>319.0</v>
      </c>
      <c r="B320" s="85">
        <v>1.0</v>
      </c>
      <c r="C320" s="85">
        <v>12.0</v>
      </c>
      <c r="D320" s="85">
        <f t="shared" si="25"/>
        <v>26</v>
      </c>
      <c r="E320" s="85">
        <v>5.0</v>
      </c>
      <c r="F320" s="85">
        <v>2.0</v>
      </c>
      <c r="G320" s="42" t="str">
        <f>ifna(VLookup(S320,Shiny!B:C, 2, 0),"")</f>
        <v/>
      </c>
      <c r="H320" s="154" t="s">
        <v>381</v>
      </c>
      <c r="I320" s="184">
        <v>275.0</v>
      </c>
      <c r="J320" s="156">
        <f>IFNA(VLOOKUP(S320,'Imported Index'!E:F,2,0),1)</f>
        <v>1</v>
      </c>
      <c r="K320" s="157"/>
      <c r="L320" s="157"/>
      <c r="M320" s="42"/>
      <c r="N320" s="42"/>
      <c r="O320" s="157">
        <f>ifna(VLookup(H320, SwSh!A:B, 2, 0),"")</f>
        <v>41</v>
      </c>
      <c r="P320" s="162">
        <f t="shared" si="23"/>
        <v>275</v>
      </c>
      <c r="Q320" s="157" t="str">
        <f>ifna(VLookup(H320, PLA!A:C, 3, 0),"")</f>
        <v/>
      </c>
      <c r="R320" s="157" t="str">
        <f>ifna(VLookup(H320, Sv!A:B, 2, 0),"")</f>
        <v>K056</v>
      </c>
      <c r="S320" s="42" t="str">
        <f t="shared" si="2"/>
        <v>shiftry</v>
      </c>
    </row>
    <row r="321" ht="31.5" customHeight="1">
      <c r="A321" s="146">
        <v>320.0</v>
      </c>
      <c r="B321" s="146">
        <v>1.0</v>
      </c>
      <c r="C321" s="146">
        <v>12.0</v>
      </c>
      <c r="D321" s="146">
        <f t="shared" si="25"/>
        <v>27</v>
      </c>
      <c r="E321" s="146">
        <v>5.0</v>
      </c>
      <c r="F321" s="146">
        <v>3.0</v>
      </c>
      <c r="G321" s="147" t="str">
        <f>ifna(VLookup(S321,Shiny!B:C, 2, 0),"")</f>
        <v/>
      </c>
      <c r="H321" s="159" t="s">
        <v>382</v>
      </c>
      <c r="I321" s="185">
        <v>276.0</v>
      </c>
      <c r="J321" s="151">
        <f>IFNA(VLOOKUP(S321,'Imported Index'!E:F,2,0),1)</f>
        <v>1</v>
      </c>
      <c r="K321" s="148"/>
      <c r="L321" s="148"/>
      <c r="M321" s="147"/>
      <c r="N321" s="147"/>
      <c r="O321" s="148" t="str">
        <f>ifna(VLookup(H321, SwSh!A:B, 2, 0),"")</f>
        <v/>
      </c>
      <c r="P321" s="152">
        <f t="shared" si="23"/>
        <v>276</v>
      </c>
      <c r="Q321" s="148" t="str">
        <f>ifna(VLookup(H321, PLA!A:C, 3, 0),"")</f>
        <v/>
      </c>
      <c r="R321" s="148" t="str">
        <f>ifna(VLookup(H321, Sv!A:B, 2, 0),"")</f>
        <v/>
      </c>
      <c r="S321" s="147" t="str">
        <f t="shared" si="2"/>
        <v>taillow</v>
      </c>
    </row>
    <row r="322" ht="31.5" customHeight="1">
      <c r="A322" s="85">
        <v>321.0</v>
      </c>
      <c r="B322" s="85">
        <v>1.0</v>
      </c>
      <c r="C322" s="85">
        <v>12.0</v>
      </c>
      <c r="D322" s="85">
        <f t="shared" si="25"/>
        <v>28</v>
      </c>
      <c r="E322" s="85">
        <v>5.0</v>
      </c>
      <c r="F322" s="85">
        <v>4.0</v>
      </c>
      <c r="G322" s="42" t="str">
        <f>ifna(VLookup(S322,Shiny!B:C, 2, 0),"")</f>
        <v/>
      </c>
      <c r="H322" s="154" t="s">
        <v>383</v>
      </c>
      <c r="I322" s="184">
        <v>277.0</v>
      </c>
      <c r="J322" s="156">
        <f>IFNA(VLOOKUP(S322,'Imported Index'!E:F,2,0),1)</f>
        <v>1</v>
      </c>
      <c r="K322" s="157"/>
      <c r="L322" s="157"/>
      <c r="M322" s="42"/>
      <c r="N322" s="42"/>
      <c r="O322" s="157" t="str">
        <f>ifna(VLookup(H322, SwSh!A:B, 2, 0),"")</f>
        <v/>
      </c>
      <c r="P322" s="162">
        <f t="shared" si="23"/>
        <v>277</v>
      </c>
      <c r="Q322" s="157" t="str">
        <f>ifna(VLookup(H322, PLA!A:C, 3, 0),"")</f>
        <v/>
      </c>
      <c r="R322" s="157" t="str">
        <f>ifna(VLookup(H322, Sv!A:B, 2, 0),"")</f>
        <v/>
      </c>
      <c r="S322" s="42" t="str">
        <f t="shared" si="2"/>
        <v>swellow</v>
      </c>
    </row>
    <row r="323" ht="31.5" customHeight="1">
      <c r="A323" s="146">
        <v>322.0</v>
      </c>
      <c r="B323" s="146">
        <v>1.0</v>
      </c>
      <c r="C323" s="146">
        <v>12.0</v>
      </c>
      <c r="D323" s="146">
        <f t="shared" si="25"/>
        <v>29</v>
      </c>
      <c r="E323" s="146">
        <v>5.0</v>
      </c>
      <c r="F323" s="146">
        <v>5.0</v>
      </c>
      <c r="G323" s="147" t="str">
        <f>ifna(VLookup(S323,Shiny!B:C, 2, 0),"")</f>
        <v/>
      </c>
      <c r="H323" s="159" t="s">
        <v>384</v>
      </c>
      <c r="I323" s="185">
        <v>278.0</v>
      </c>
      <c r="J323" s="151">
        <f>IFNA(VLOOKUP(S323,'Imported Index'!E:F,2,0),1)</f>
        <v>1</v>
      </c>
      <c r="K323" s="151"/>
      <c r="L323" s="148"/>
      <c r="M323" s="147"/>
      <c r="N323" s="147"/>
      <c r="O323" s="148">
        <f>ifna(VLookup(H323, SwSh!A:B, 2, 0),"")</f>
        <v>48</v>
      </c>
      <c r="P323" s="152">
        <f t="shared" si="23"/>
        <v>278</v>
      </c>
      <c r="Q323" s="148" t="str">
        <f>ifna(VLookup(H323, PLA!A:C, 3, 0),"")</f>
        <v/>
      </c>
      <c r="R323" s="148">
        <f>ifna(VLookup(H323, Sv!A:B, 2, 0),"")</f>
        <v>132</v>
      </c>
      <c r="S323" s="147" t="str">
        <f t="shared" si="2"/>
        <v>wingull</v>
      </c>
    </row>
    <row r="324" ht="31.5" customHeight="1">
      <c r="A324" s="85">
        <v>323.0</v>
      </c>
      <c r="B324" s="85">
        <v>1.0</v>
      </c>
      <c r="C324" s="85">
        <v>12.0</v>
      </c>
      <c r="D324" s="85">
        <f t="shared" si="25"/>
        <v>30</v>
      </c>
      <c r="E324" s="85">
        <v>5.0</v>
      </c>
      <c r="F324" s="85">
        <v>6.0</v>
      </c>
      <c r="G324" s="42" t="str">
        <f>ifna(VLookup(S324,Shiny!B:C, 2, 0),"")</f>
        <v/>
      </c>
      <c r="H324" s="154" t="s">
        <v>385</v>
      </c>
      <c r="I324" s="184">
        <v>279.0</v>
      </c>
      <c r="J324" s="156">
        <f>IFNA(VLOOKUP(S324,'Imported Index'!E:F,2,0),1)</f>
        <v>1</v>
      </c>
      <c r="K324" s="156"/>
      <c r="L324" s="157"/>
      <c r="M324" s="42"/>
      <c r="N324" s="42"/>
      <c r="O324" s="157">
        <f>ifna(VLookup(H324, SwSh!A:B, 2, 0),"")</f>
        <v>49</v>
      </c>
      <c r="P324" s="162">
        <f t="shared" si="23"/>
        <v>279</v>
      </c>
      <c r="Q324" s="157" t="str">
        <f>ifna(VLookup(H324, PLA!A:C, 3, 0),"")</f>
        <v/>
      </c>
      <c r="R324" s="157">
        <f>ifna(VLookup(H324, Sv!A:B, 2, 0),"")</f>
        <v>133</v>
      </c>
      <c r="S324" s="42" t="str">
        <f t="shared" si="2"/>
        <v>pelipper</v>
      </c>
    </row>
    <row r="325" ht="31.5" customHeight="1">
      <c r="A325" s="146">
        <v>324.0</v>
      </c>
      <c r="B325" s="146">
        <v>1.0</v>
      </c>
      <c r="C325" s="146">
        <v>13.0</v>
      </c>
      <c r="D325" s="146">
        <v>1.0</v>
      </c>
      <c r="E325" s="146">
        <v>1.0</v>
      </c>
      <c r="F325" s="146">
        <v>1.0</v>
      </c>
      <c r="G325" s="147" t="str">
        <f>ifna(VLookup(S325,Shiny!B:C, 2, 0),"")</f>
        <v/>
      </c>
      <c r="H325" s="159" t="s">
        <v>386</v>
      </c>
      <c r="I325" s="185">
        <v>280.0</v>
      </c>
      <c r="J325" s="151">
        <f>IFNA(VLOOKUP(S325,'Imported Index'!E:F,2,0),1)</f>
        <v>1</v>
      </c>
      <c r="K325" s="151"/>
      <c r="L325" s="148"/>
      <c r="M325" s="147"/>
      <c r="N325" s="147"/>
      <c r="O325" s="148">
        <f>ifna(VLookup(H325, SwSh!A:B, 2, 0),"")</f>
        <v>34</v>
      </c>
      <c r="P325" s="152">
        <f t="shared" si="23"/>
        <v>280</v>
      </c>
      <c r="Q325" s="148">
        <f>ifna(VLookup(H325, PLA!A:C, 3, 0),"")</f>
        <v>101</v>
      </c>
      <c r="R325" s="148">
        <f>ifna(VLookup(H325, Sv!A:B, 2, 0),"")</f>
        <v>62</v>
      </c>
      <c r="S325" s="147" t="str">
        <f t="shared" si="2"/>
        <v>ralts</v>
      </c>
    </row>
    <row r="326" ht="31.5" customHeight="1">
      <c r="A326" s="85">
        <v>325.0</v>
      </c>
      <c r="B326" s="85">
        <v>1.0</v>
      </c>
      <c r="C326" s="85">
        <v>13.0</v>
      </c>
      <c r="D326" s="85">
        <f t="shared" ref="D326:D354" si="26">D325+1</f>
        <v>2</v>
      </c>
      <c r="E326" s="85">
        <v>1.0</v>
      </c>
      <c r="F326" s="85">
        <v>2.0</v>
      </c>
      <c r="G326" s="42" t="str">
        <f>ifna(VLookup(S326,Shiny!B:C, 2, 0),"")</f>
        <v/>
      </c>
      <c r="H326" s="154" t="s">
        <v>387</v>
      </c>
      <c r="I326" s="184">
        <v>281.0</v>
      </c>
      <c r="J326" s="156">
        <f>IFNA(VLOOKUP(S326,'Imported Index'!E:F,2,0),1)</f>
        <v>1</v>
      </c>
      <c r="K326" s="156"/>
      <c r="L326" s="157"/>
      <c r="M326" s="42"/>
      <c r="N326" s="42"/>
      <c r="O326" s="157">
        <f>ifna(VLookup(H326, SwSh!A:B, 2, 0),"")</f>
        <v>35</v>
      </c>
      <c r="P326" s="162">
        <f t="shared" si="23"/>
        <v>281</v>
      </c>
      <c r="Q326" s="157">
        <f>ifna(VLookup(H326, PLA!A:C, 3, 0),"")</f>
        <v>102</v>
      </c>
      <c r="R326" s="157">
        <f>ifna(VLookup(H326, Sv!A:B, 2, 0),"")</f>
        <v>63</v>
      </c>
      <c r="S326" s="42" t="str">
        <f t="shared" si="2"/>
        <v>kirlia</v>
      </c>
    </row>
    <row r="327" ht="31.5" customHeight="1">
      <c r="A327" s="146">
        <v>326.0</v>
      </c>
      <c r="B327" s="146">
        <v>1.0</v>
      </c>
      <c r="C327" s="146">
        <v>13.0</v>
      </c>
      <c r="D327" s="146">
        <f t="shared" si="26"/>
        <v>3</v>
      </c>
      <c r="E327" s="146">
        <v>1.0</v>
      </c>
      <c r="F327" s="146">
        <v>3.0</v>
      </c>
      <c r="G327" s="147" t="str">
        <f>ifna(VLookup(S327,Shiny!B:C, 2, 0),"")</f>
        <v/>
      </c>
      <c r="H327" s="159" t="s">
        <v>388</v>
      </c>
      <c r="I327" s="185">
        <v>282.0</v>
      </c>
      <c r="J327" s="151">
        <f>IFNA(VLOOKUP(S327,'Imported Index'!E:F,2,0),1)</f>
        <v>1</v>
      </c>
      <c r="K327" s="151"/>
      <c r="L327" s="148"/>
      <c r="M327" s="147"/>
      <c r="N327" s="147"/>
      <c r="O327" s="148">
        <f>ifna(VLookup(H327, SwSh!A:B, 2, 0),"")</f>
        <v>36</v>
      </c>
      <c r="P327" s="152">
        <f t="shared" si="23"/>
        <v>282</v>
      </c>
      <c r="Q327" s="148">
        <f>ifna(VLookup(H327, PLA!A:C, 3, 0),"")</f>
        <v>103</v>
      </c>
      <c r="R327" s="148">
        <f>ifna(VLookup(H327, Sv!A:B, 2, 0),"")</f>
        <v>64</v>
      </c>
      <c r="S327" s="147" t="str">
        <f t="shared" si="2"/>
        <v>gardevoir</v>
      </c>
    </row>
    <row r="328" ht="31.5" customHeight="1">
      <c r="A328" s="85">
        <v>327.0</v>
      </c>
      <c r="B328" s="85">
        <v>1.0</v>
      </c>
      <c r="C328" s="85">
        <v>13.0</v>
      </c>
      <c r="D328" s="85">
        <f t="shared" si="26"/>
        <v>4</v>
      </c>
      <c r="E328" s="85">
        <v>1.0</v>
      </c>
      <c r="F328" s="85">
        <v>4.0</v>
      </c>
      <c r="G328" s="42" t="str">
        <f>ifna(VLookup(S328,Shiny!B:C, 2, 0),"")</f>
        <v/>
      </c>
      <c r="H328" s="154" t="s">
        <v>389</v>
      </c>
      <c r="I328" s="184">
        <v>283.0</v>
      </c>
      <c r="J328" s="156">
        <f>IFNA(VLOOKUP(S328,'Imported Index'!E:F,2,0),1)</f>
        <v>1</v>
      </c>
      <c r="K328" s="156"/>
      <c r="L328" s="157"/>
      <c r="M328" s="42"/>
      <c r="N328" s="42"/>
      <c r="O328" s="157" t="str">
        <f>ifna(VLookup(H328, SwSh!A:B, 2, 0),"")</f>
        <v/>
      </c>
      <c r="P328" s="162">
        <f t="shared" si="23"/>
        <v>283</v>
      </c>
      <c r="Q328" s="157" t="str">
        <f>ifna(VLookup(H328, PLA!A:C, 3, 0),"")</f>
        <v/>
      </c>
      <c r="R328" s="157">
        <f>ifna(VLookup(H328, Sv!A:B, 2, 0),"")</f>
        <v>49</v>
      </c>
      <c r="S328" s="42" t="str">
        <f t="shared" si="2"/>
        <v>surskit</v>
      </c>
    </row>
    <row r="329" ht="31.5" customHeight="1">
      <c r="A329" s="146">
        <v>328.0</v>
      </c>
      <c r="B329" s="146">
        <v>1.0</v>
      </c>
      <c r="C329" s="146">
        <v>13.0</v>
      </c>
      <c r="D329" s="146">
        <f t="shared" si="26"/>
        <v>5</v>
      </c>
      <c r="E329" s="146">
        <v>1.0</v>
      </c>
      <c r="F329" s="146">
        <v>5.0</v>
      </c>
      <c r="G329" s="147" t="str">
        <f>ifna(VLookup(S329,Shiny!B:C, 2, 0),"")</f>
        <v/>
      </c>
      <c r="H329" s="159" t="s">
        <v>390</v>
      </c>
      <c r="I329" s="185">
        <v>284.0</v>
      </c>
      <c r="J329" s="151">
        <f>IFNA(VLOOKUP(S329,'Imported Index'!E:F,2,0),1)</f>
        <v>1</v>
      </c>
      <c r="K329" s="151"/>
      <c r="L329" s="148"/>
      <c r="M329" s="147"/>
      <c r="N329" s="147"/>
      <c r="O329" s="148" t="str">
        <f>ifna(VLookup(H329, SwSh!A:B, 2, 0),"")</f>
        <v/>
      </c>
      <c r="P329" s="152">
        <f t="shared" si="23"/>
        <v>284</v>
      </c>
      <c r="Q329" s="148" t="str">
        <f>ifna(VLookup(H329, PLA!A:C, 3, 0),"")</f>
        <v/>
      </c>
      <c r="R329" s="148">
        <f>ifna(VLookup(H329, Sv!A:B, 2, 0),"")</f>
        <v>50</v>
      </c>
      <c r="S329" s="147" t="str">
        <f t="shared" si="2"/>
        <v>masquerain</v>
      </c>
    </row>
    <row r="330" ht="31.5" customHeight="1">
      <c r="A330" s="85">
        <v>329.0</v>
      </c>
      <c r="B330" s="85">
        <v>1.0</v>
      </c>
      <c r="C330" s="85">
        <v>13.0</v>
      </c>
      <c r="D330" s="85">
        <f t="shared" si="26"/>
        <v>6</v>
      </c>
      <c r="E330" s="85">
        <v>1.0</v>
      </c>
      <c r="F330" s="85">
        <v>6.0</v>
      </c>
      <c r="G330" s="42" t="str">
        <f>ifna(VLookup(S330,Shiny!B:C, 2, 0),"")</f>
        <v/>
      </c>
      <c r="H330" s="154" t="s">
        <v>391</v>
      </c>
      <c r="I330" s="184">
        <v>285.0</v>
      </c>
      <c r="J330" s="156">
        <f>IFNA(VLOOKUP(S330,'Imported Index'!E:F,2,0),1)</f>
        <v>1</v>
      </c>
      <c r="K330" s="156"/>
      <c r="L330" s="157"/>
      <c r="M330" s="42"/>
      <c r="N330" s="42"/>
      <c r="O330" s="157" t="str">
        <f>ifna(VLookup(H330, SwSh!A:B, 2, 0),"")</f>
        <v/>
      </c>
      <c r="P330" s="162">
        <f t="shared" si="23"/>
        <v>285</v>
      </c>
      <c r="Q330" s="157" t="str">
        <f>ifna(VLookup(H330, PLA!A:C, 3, 0),"")</f>
        <v/>
      </c>
      <c r="R330" s="157">
        <f>ifna(VLookup(H330, Sv!A:B, 2, 0),"")</f>
        <v>106</v>
      </c>
      <c r="S330" s="42" t="str">
        <f t="shared" si="2"/>
        <v>shroomish</v>
      </c>
    </row>
    <row r="331" ht="31.5" customHeight="1">
      <c r="A331" s="146">
        <v>330.0</v>
      </c>
      <c r="B331" s="146">
        <v>1.0</v>
      </c>
      <c r="C331" s="146">
        <v>13.0</v>
      </c>
      <c r="D331" s="146">
        <f t="shared" si="26"/>
        <v>7</v>
      </c>
      <c r="E331" s="146">
        <v>2.0</v>
      </c>
      <c r="F331" s="146">
        <v>1.0</v>
      </c>
      <c r="G331" s="147" t="str">
        <f>ifna(VLookup(S331,Shiny!B:C, 2, 0),"")</f>
        <v/>
      </c>
      <c r="H331" s="159" t="s">
        <v>392</v>
      </c>
      <c r="I331" s="185">
        <v>286.0</v>
      </c>
      <c r="J331" s="151">
        <f>IFNA(VLOOKUP(S331,'Imported Index'!E:F,2,0),1)</f>
        <v>1</v>
      </c>
      <c r="K331" s="151"/>
      <c r="L331" s="148"/>
      <c r="M331" s="147"/>
      <c r="N331" s="147"/>
      <c r="O331" s="148" t="str">
        <f>ifna(VLookup(H331, SwSh!A:B, 2, 0),"")</f>
        <v/>
      </c>
      <c r="P331" s="152">
        <f t="shared" si="23"/>
        <v>286</v>
      </c>
      <c r="Q331" s="148" t="str">
        <f>ifna(VLookup(H331, PLA!A:C, 3, 0),"")</f>
        <v/>
      </c>
      <c r="R331" s="148">
        <f>ifna(VLookup(H331, Sv!A:B, 2, 0),"")</f>
        <v>107</v>
      </c>
      <c r="S331" s="147" t="str">
        <f t="shared" si="2"/>
        <v>breloom</v>
      </c>
    </row>
    <row r="332" ht="31.5" customHeight="1">
      <c r="A332" s="85">
        <v>331.0</v>
      </c>
      <c r="B332" s="85">
        <v>1.0</v>
      </c>
      <c r="C332" s="85">
        <v>13.0</v>
      </c>
      <c r="D332" s="85">
        <f t="shared" si="26"/>
        <v>8</v>
      </c>
      <c r="E332" s="85">
        <v>2.0</v>
      </c>
      <c r="F332" s="85">
        <v>2.0</v>
      </c>
      <c r="G332" s="42" t="str">
        <f>ifna(VLookup(S332,Shiny!B:C, 2, 0),"")</f>
        <v/>
      </c>
      <c r="H332" s="154" t="s">
        <v>393</v>
      </c>
      <c r="I332" s="184">
        <v>287.0</v>
      </c>
      <c r="J332" s="156">
        <f>IFNA(VLOOKUP(S332,'Imported Index'!E:F,2,0),1)</f>
        <v>1</v>
      </c>
      <c r="K332" s="156"/>
      <c r="L332" s="157"/>
      <c r="M332" s="42"/>
      <c r="N332" s="42"/>
      <c r="O332" s="157" t="str">
        <f>ifna(VLookup(H332, SwSh!A:B, 2, 0),"")</f>
        <v/>
      </c>
      <c r="P332" s="162">
        <f t="shared" si="23"/>
        <v>287</v>
      </c>
      <c r="Q332" s="157" t="str">
        <f>ifna(VLookup(H332, PLA!A:C, 3, 0),"")</f>
        <v/>
      </c>
      <c r="R332" s="157">
        <f>ifna(VLookup(H332, Sv!A:B, 2, 0),"")</f>
        <v>78</v>
      </c>
      <c r="S332" s="42" t="str">
        <f t="shared" si="2"/>
        <v>slakoth</v>
      </c>
    </row>
    <row r="333" ht="31.5" customHeight="1">
      <c r="A333" s="146">
        <v>332.0</v>
      </c>
      <c r="B333" s="146">
        <v>1.0</v>
      </c>
      <c r="C333" s="146">
        <v>13.0</v>
      </c>
      <c r="D333" s="146">
        <f t="shared" si="26"/>
        <v>9</v>
      </c>
      <c r="E333" s="146">
        <v>2.0</v>
      </c>
      <c r="F333" s="146">
        <v>3.0</v>
      </c>
      <c r="G333" s="147" t="str">
        <f>ifna(VLookup(S333,Shiny!B:C, 2, 0),"")</f>
        <v/>
      </c>
      <c r="H333" s="159" t="s">
        <v>394</v>
      </c>
      <c r="I333" s="185">
        <v>288.0</v>
      </c>
      <c r="J333" s="151">
        <f>IFNA(VLOOKUP(S333,'Imported Index'!E:F,2,0),1)</f>
        <v>1</v>
      </c>
      <c r="K333" s="151"/>
      <c r="L333" s="148"/>
      <c r="M333" s="147"/>
      <c r="N333" s="147"/>
      <c r="O333" s="148" t="str">
        <f>ifna(VLookup(H333, SwSh!A:B, 2, 0),"")</f>
        <v/>
      </c>
      <c r="P333" s="152">
        <f t="shared" si="23"/>
        <v>288</v>
      </c>
      <c r="Q333" s="148" t="str">
        <f>ifna(VLookup(H333, PLA!A:C, 3, 0),"")</f>
        <v/>
      </c>
      <c r="R333" s="148">
        <f>ifna(VLookup(H333, Sv!A:B, 2, 0),"")</f>
        <v>79</v>
      </c>
      <c r="S333" s="147" t="str">
        <f t="shared" si="2"/>
        <v>vigoroth</v>
      </c>
    </row>
    <row r="334" ht="31.5" customHeight="1">
      <c r="A334" s="85">
        <v>333.0</v>
      </c>
      <c r="B334" s="85">
        <v>1.0</v>
      </c>
      <c r="C334" s="85">
        <v>13.0</v>
      </c>
      <c r="D334" s="85">
        <f t="shared" si="26"/>
        <v>10</v>
      </c>
      <c r="E334" s="85">
        <v>2.0</v>
      </c>
      <c r="F334" s="85">
        <v>4.0</v>
      </c>
      <c r="G334" s="42" t="str">
        <f>ifna(VLookup(S334,Shiny!B:C, 2, 0),"")</f>
        <v/>
      </c>
      <c r="H334" s="154" t="s">
        <v>395</v>
      </c>
      <c r="I334" s="184">
        <v>289.0</v>
      </c>
      <c r="J334" s="156">
        <f>IFNA(VLOOKUP(S334,'Imported Index'!E:F,2,0),1)</f>
        <v>1</v>
      </c>
      <c r="K334" s="156"/>
      <c r="L334" s="157"/>
      <c r="M334" s="42"/>
      <c r="N334" s="42"/>
      <c r="O334" s="157" t="str">
        <f>ifna(VLookup(H334, SwSh!A:B, 2, 0),"")</f>
        <v/>
      </c>
      <c r="P334" s="162">
        <f t="shared" si="23"/>
        <v>289</v>
      </c>
      <c r="Q334" s="157" t="str">
        <f>ifna(VLookup(H334, PLA!A:C, 3, 0),"")</f>
        <v/>
      </c>
      <c r="R334" s="157">
        <f>ifna(VLookup(H334, Sv!A:B, 2, 0),"")</f>
        <v>80</v>
      </c>
      <c r="S334" s="42" t="str">
        <f t="shared" si="2"/>
        <v>slaking</v>
      </c>
    </row>
    <row r="335" ht="31.5" customHeight="1">
      <c r="A335" s="146">
        <v>334.0</v>
      </c>
      <c r="B335" s="146">
        <v>1.0</v>
      </c>
      <c r="C335" s="146">
        <v>13.0</v>
      </c>
      <c r="D335" s="146">
        <f t="shared" si="26"/>
        <v>11</v>
      </c>
      <c r="E335" s="146">
        <v>2.0</v>
      </c>
      <c r="F335" s="146">
        <v>5.0</v>
      </c>
      <c r="G335" s="147" t="str">
        <f>ifna(VLookup(S335,Shiny!B:C, 2, 0),"")</f>
        <v/>
      </c>
      <c r="H335" s="159" t="s">
        <v>396</v>
      </c>
      <c r="I335" s="185">
        <v>290.0</v>
      </c>
      <c r="J335" s="151">
        <f>IFNA(VLOOKUP(S335,'Imported Index'!E:F,2,0),1)</f>
        <v>1</v>
      </c>
      <c r="K335" s="148"/>
      <c r="L335" s="148"/>
      <c r="M335" s="147"/>
      <c r="N335" s="147"/>
      <c r="O335" s="148">
        <f>ifna(VLookup(H335, SwSh!A:B, 2, 0),"")</f>
        <v>104</v>
      </c>
      <c r="P335" s="152">
        <f t="shared" si="23"/>
        <v>290</v>
      </c>
      <c r="Q335" s="148" t="str">
        <f>ifna(VLookup(H335, PLA!A:C, 3, 0),"")</f>
        <v/>
      </c>
      <c r="R335" s="148" t="str">
        <f>ifna(VLookup(H335, Sv!A:B, 2, 0),"")</f>
        <v/>
      </c>
      <c r="S335" s="147" t="str">
        <f t="shared" si="2"/>
        <v>nincada</v>
      </c>
    </row>
    <row r="336" ht="31.5" customHeight="1">
      <c r="A336" s="85">
        <v>335.0</v>
      </c>
      <c r="B336" s="85">
        <v>1.0</v>
      </c>
      <c r="C336" s="85">
        <v>13.0</v>
      </c>
      <c r="D336" s="85">
        <f t="shared" si="26"/>
        <v>12</v>
      </c>
      <c r="E336" s="85">
        <v>2.0</v>
      </c>
      <c r="F336" s="85">
        <v>6.0</v>
      </c>
      <c r="G336" s="42" t="str">
        <f>ifna(VLookup(S336,Shiny!B:C, 2, 0),"")</f>
        <v/>
      </c>
      <c r="H336" s="154" t="s">
        <v>397</v>
      </c>
      <c r="I336" s="184">
        <v>291.0</v>
      </c>
      <c r="J336" s="156">
        <f>IFNA(VLOOKUP(S336,'Imported Index'!E:F,2,0),1)</f>
        <v>1</v>
      </c>
      <c r="K336" s="157"/>
      <c r="L336" s="157"/>
      <c r="M336" s="42"/>
      <c r="N336" s="42"/>
      <c r="O336" s="157">
        <f>ifna(VLookup(H336, SwSh!A:B, 2, 0),"")</f>
        <v>105</v>
      </c>
      <c r="P336" s="162">
        <f t="shared" si="23"/>
        <v>291</v>
      </c>
      <c r="Q336" s="157" t="str">
        <f>ifna(VLookup(H336, PLA!A:C, 3, 0),"")</f>
        <v/>
      </c>
      <c r="R336" s="157" t="str">
        <f>ifna(VLookup(H336, Sv!A:B, 2, 0),"")</f>
        <v/>
      </c>
      <c r="S336" s="42" t="str">
        <f t="shared" si="2"/>
        <v>ninjask</v>
      </c>
    </row>
    <row r="337" ht="31.5" customHeight="1">
      <c r="A337" s="146">
        <v>336.0</v>
      </c>
      <c r="B337" s="146">
        <v>1.0</v>
      </c>
      <c r="C337" s="146">
        <v>13.0</v>
      </c>
      <c r="D337" s="146">
        <f t="shared" si="26"/>
        <v>13</v>
      </c>
      <c r="E337" s="146">
        <v>3.0</v>
      </c>
      <c r="F337" s="146">
        <v>1.0</v>
      </c>
      <c r="G337" s="147" t="str">
        <f>ifna(VLookup(S337,Shiny!B:C, 2, 0),"")</f>
        <v/>
      </c>
      <c r="H337" s="159" t="s">
        <v>398</v>
      </c>
      <c r="I337" s="185">
        <v>292.0</v>
      </c>
      <c r="J337" s="151">
        <f>IFNA(VLOOKUP(S337,'Imported Index'!E:F,2,0),1)</f>
        <v>1</v>
      </c>
      <c r="K337" s="148"/>
      <c r="L337" s="148"/>
      <c r="M337" s="147"/>
      <c r="N337" s="147"/>
      <c r="O337" s="148">
        <f>ifna(VLookup(H337, SwSh!A:B, 2, 0),"")</f>
        <v>106</v>
      </c>
      <c r="P337" s="152">
        <f t="shared" si="23"/>
        <v>292</v>
      </c>
      <c r="Q337" s="148" t="str">
        <f>ifna(VLookup(H337, PLA!A:C, 3, 0),"")</f>
        <v/>
      </c>
      <c r="R337" s="148" t="str">
        <f>ifna(VLookup(H337, Sv!A:B, 2, 0),"")</f>
        <v/>
      </c>
      <c r="S337" s="147" t="str">
        <f t="shared" si="2"/>
        <v>shedinja</v>
      </c>
    </row>
    <row r="338" ht="31.5" customHeight="1">
      <c r="A338" s="85">
        <v>337.0</v>
      </c>
      <c r="B338" s="85">
        <v>1.0</v>
      </c>
      <c r="C338" s="85">
        <v>13.0</v>
      </c>
      <c r="D338" s="85">
        <f t="shared" si="26"/>
        <v>14</v>
      </c>
      <c r="E338" s="85">
        <v>3.0</v>
      </c>
      <c r="F338" s="85">
        <v>2.0</v>
      </c>
      <c r="G338" s="42" t="str">
        <f>ifna(VLookup(S338,Shiny!B:C, 2, 0),"")</f>
        <v/>
      </c>
      <c r="H338" s="154" t="s">
        <v>399</v>
      </c>
      <c r="I338" s="184">
        <v>293.0</v>
      </c>
      <c r="J338" s="156">
        <f>IFNA(VLOOKUP(S338,'Imported Index'!E:F,2,0),1)</f>
        <v>1</v>
      </c>
      <c r="K338" s="157"/>
      <c r="L338" s="157"/>
      <c r="M338" s="42"/>
      <c r="N338" s="42"/>
      <c r="O338" s="157">
        <f>ifna(VLookup(H338, SwSh!A:B, 2, 0),"")</f>
        <v>148</v>
      </c>
      <c r="P338" s="162">
        <f t="shared" si="23"/>
        <v>293</v>
      </c>
      <c r="Q338" s="157" t="str">
        <f>ifna(VLookup(H338, PLA!A:C, 3, 0),"")</f>
        <v/>
      </c>
      <c r="R338" s="157" t="str">
        <f>ifna(VLookup(H338, Sv!A:B, 2, 0),"")</f>
        <v/>
      </c>
      <c r="S338" s="42" t="str">
        <f t="shared" si="2"/>
        <v>whismur</v>
      </c>
    </row>
    <row r="339" ht="31.5" customHeight="1">
      <c r="A339" s="146">
        <v>338.0</v>
      </c>
      <c r="B339" s="146">
        <v>1.0</v>
      </c>
      <c r="C339" s="146">
        <v>13.0</v>
      </c>
      <c r="D339" s="146">
        <f t="shared" si="26"/>
        <v>15</v>
      </c>
      <c r="E339" s="146">
        <v>3.0</v>
      </c>
      <c r="F339" s="146">
        <v>3.0</v>
      </c>
      <c r="G339" s="147" t="str">
        <f>ifna(VLookup(S339,Shiny!B:C, 2, 0),"")</f>
        <v/>
      </c>
      <c r="H339" s="159" t="s">
        <v>400</v>
      </c>
      <c r="I339" s="185">
        <v>294.0</v>
      </c>
      <c r="J339" s="151">
        <f>IFNA(VLOOKUP(S339,'Imported Index'!E:F,2,0),1)</f>
        <v>1</v>
      </c>
      <c r="K339" s="148"/>
      <c r="L339" s="148"/>
      <c r="M339" s="147"/>
      <c r="N339" s="147"/>
      <c r="O339" s="148">
        <f>ifna(VLookup(H339, SwSh!A:B, 2, 0),"")</f>
        <v>149</v>
      </c>
      <c r="P339" s="152">
        <f t="shared" si="23"/>
        <v>294</v>
      </c>
      <c r="Q339" s="148" t="str">
        <f>ifna(VLookup(H339, PLA!A:C, 3, 0),"")</f>
        <v/>
      </c>
      <c r="R339" s="148" t="str">
        <f>ifna(VLookup(H339, Sv!A:B, 2, 0),"")</f>
        <v/>
      </c>
      <c r="S339" s="147" t="str">
        <f t="shared" si="2"/>
        <v>loudred</v>
      </c>
    </row>
    <row r="340" ht="31.5" customHeight="1">
      <c r="A340" s="85">
        <v>339.0</v>
      </c>
      <c r="B340" s="85">
        <v>1.0</v>
      </c>
      <c r="C340" s="85">
        <v>13.0</v>
      </c>
      <c r="D340" s="85">
        <f t="shared" si="26"/>
        <v>16</v>
      </c>
      <c r="E340" s="85">
        <v>3.0</v>
      </c>
      <c r="F340" s="85">
        <v>4.0</v>
      </c>
      <c r="G340" s="42" t="str">
        <f>ifna(VLookup(S340,Shiny!B:C, 2, 0),"")</f>
        <v/>
      </c>
      <c r="H340" s="154" t="s">
        <v>401</v>
      </c>
      <c r="I340" s="184">
        <v>295.0</v>
      </c>
      <c r="J340" s="156">
        <f>IFNA(VLOOKUP(S340,'Imported Index'!E:F,2,0),1)</f>
        <v>1</v>
      </c>
      <c r="K340" s="157"/>
      <c r="L340" s="157"/>
      <c r="M340" s="42"/>
      <c r="N340" s="42"/>
      <c r="O340" s="157">
        <f>ifna(VLookup(H340, SwSh!A:B, 2, 0),"")</f>
        <v>150</v>
      </c>
      <c r="P340" s="162">
        <f t="shared" si="23"/>
        <v>295</v>
      </c>
      <c r="Q340" s="157" t="str">
        <f>ifna(VLookup(H340, PLA!A:C, 3, 0),"")</f>
        <v/>
      </c>
      <c r="R340" s="157" t="str">
        <f>ifna(VLookup(H340, Sv!A:B, 2, 0),"")</f>
        <v/>
      </c>
      <c r="S340" s="42" t="str">
        <f t="shared" si="2"/>
        <v>exploud</v>
      </c>
    </row>
    <row r="341" ht="31.5" customHeight="1">
      <c r="A341" s="146">
        <v>340.0</v>
      </c>
      <c r="B341" s="146">
        <v>1.0</v>
      </c>
      <c r="C341" s="146">
        <v>13.0</v>
      </c>
      <c r="D341" s="146">
        <f t="shared" si="26"/>
        <v>17</v>
      </c>
      <c r="E341" s="146">
        <v>3.0</v>
      </c>
      <c r="F341" s="146">
        <v>5.0</v>
      </c>
      <c r="G341" s="147" t="str">
        <f>ifna(VLookup(S341,Shiny!B:C, 2, 0),"")</f>
        <v/>
      </c>
      <c r="H341" s="159" t="s">
        <v>402</v>
      </c>
      <c r="I341" s="185">
        <v>296.0</v>
      </c>
      <c r="J341" s="151">
        <f>IFNA(VLOOKUP(S341,'Imported Index'!E:F,2,0),1)</f>
        <v>1</v>
      </c>
      <c r="K341" s="151"/>
      <c r="L341" s="148"/>
      <c r="M341" s="147"/>
      <c r="N341" s="147"/>
      <c r="O341" s="148" t="str">
        <f>ifna(VLookup(H341, SwSh!A:B, 2, 0),"")</f>
        <v/>
      </c>
      <c r="P341" s="152">
        <f t="shared" si="23"/>
        <v>296</v>
      </c>
      <c r="Q341" s="148" t="str">
        <f>ifna(VLookup(H341, PLA!A:C, 3, 0),"")</f>
        <v/>
      </c>
      <c r="R341" s="148">
        <f>ifna(VLookup(H341, Sv!A:B, 2, 0),"")</f>
        <v>116</v>
      </c>
      <c r="S341" s="147" t="str">
        <f t="shared" si="2"/>
        <v>makuhita</v>
      </c>
    </row>
    <row r="342" ht="31.5" customHeight="1">
      <c r="A342" s="85">
        <v>341.0</v>
      </c>
      <c r="B342" s="85">
        <v>1.0</v>
      </c>
      <c r="C342" s="85">
        <v>13.0</v>
      </c>
      <c r="D342" s="85">
        <f t="shared" si="26"/>
        <v>18</v>
      </c>
      <c r="E342" s="85">
        <v>3.0</v>
      </c>
      <c r="F342" s="85">
        <v>6.0</v>
      </c>
      <c r="G342" s="42" t="str">
        <f>ifna(VLookup(S342,Shiny!B:C, 2, 0),"")</f>
        <v/>
      </c>
      <c r="H342" s="154" t="s">
        <v>403</v>
      </c>
      <c r="I342" s="184">
        <v>297.0</v>
      </c>
      <c r="J342" s="156">
        <f>IFNA(VLOOKUP(S342,'Imported Index'!E:F,2,0),1)</f>
        <v>1</v>
      </c>
      <c r="K342" s="156"/>
      <c r="L342" s="157"/>
      <c r="M342" s="42"/>
      <c r="N342" s="42"/>
      <c r="O342" s="157" t="str">
        <f>ifna(VLookup(H342, SwSh!A:B, 2, 0),"")</f>
        <v/>
      </c>
      <c r="P342" s="162">
        <f t="shared" si="23"/>
        <v>297</v>
      </c>
      <c r="Q342" s="157" t="str">
        <f>ifna(VLookup(H342, PLA!A:C, 3, 0),"")</f>
        <v/>
      </c>
      <c r="R342" s="157">
        <f>ifna(VLookup(H342, Sv!A:B, 2, 0),"")</f>
        <v>117</v>
      </c>
      <c r="S342" s="42" t="str">
        <f t="shared" si="2"/>
        <v>hariyama</v>
      </c>
    </row>
    <row r="343" ht="31.5" customHeight="1">
      <c r="A343" s="146">
        <v>342.0</v>
      </c>
      <c r="B343" s="146">
        <v>1.0</v>
      </c>
      <c r="C343" s="146">
        <v>13.0</v>
      </c>
      <c r="D343" s="146">
        <f t="shared" si="26"/>
        <v>19</v>
      </c>
      <c r="E343" s="146">
        <v>4.0</v>
      </c>
      <c r="F343" s="146">
        <v>1.0</v>
      </c>
      <c r="G343" s="147" t="str">
        <f>ifna(VLookup(S343,Shiny!B:C, 2, 0),"")</f>
        <v/>
      </c>
      <c r="H343" s="159" t="s">
        <v>404</v>
      </c>
      <c r="I343" s="185">
        <v>298.0</v>
      </c>
      <c r="J343" s="151">
        <f>IFNA(VLOOKUP(S343,'Imported Index'!E:F,2,0),1)</f>
        <v>1</v>
      </c>
      <c r="K343" s="151"/>
      <c r="L343" s="148"/>
      <c r="M343" s="147"/>
      <c r="N343" s="147"/>
      <c r="O343" s="148">
        <f>ifna(VLookup(H343, SwSh!A:B, 2, 0),"")</f>
        <v>139</v>
      </c>
      <c r="P343" s="152">
        <f t="shared" si="23"/>
        <v>298</v>
      </c>
      <c r="Q343" s="148" t="str">
        <f>ifna(VLookup(H343, PLA!A:C, 3, 0),"")</f>
        <v/>
      </c>
      <c r="R343" s="148">
        <f>ifna(VLookup(H343, Sv!A:B, 2, 0),"")</f>
        <v>46</v>
      </c>
      <c r="S343" s="147" t="str">
        <f t="shared" si="2"/>
        <v>azurill</v>
      </c>
    </row>
    <row r="344" ht="31.5" customHeight="1">
      <c r="A344" s="85">
        <v>343.0</v>
      </c>
      <c r="B344" s="85">
        <v>1.0</v>
      </c>
      <c r="C344" s="85">
        <v>13.0</v>
      </c>
      <c r="D344" s="85">
        <f t="shared" si="26"/>
        <v>20</v>
      </c>
      <c r="E344" s="85">
        <v>4.0</v>
      </c>
      <c r="F344" s="85">
        <v>2.0</v>
      </c>
      <c r="G344" s="42" t="str">
        <f>ifna(VLookup(S344,Shiny!B:C, 2, 0),"")</f>
        <v/>
      </c>
      <c r="H344" s="154" t="s">
        <v>405</v>
      </c>
      <c r="I344" s="184">
        <v>299.0</v>
      </c>
      <c r="J344" s="156">
        <f>IFNA(VLOOKUP(S344,'Imported Index'!E:F,2,0),1)</f>
        <v>1</v>
      </c>
      <c r="K344" s="157"/>
      <c r="L344" s="157"/>
      <c r="M344" s="42"/>
      <c r="N344" s="42"/>
      <c r="O344" s="157" t="str">
        <f>ifna(VLookup(H344, SwSh!A:B, 2, 0),"")</f>
        <v/>
      </c>
      <c r="P344" s="162">
        <f t="shared" si="23"/>
        <v>299</v>
      </c>
      <c r="Q344" s="157">
        <f>ifna(VLookup(H344, PLA!A:C, 3, 0),"")</f>
        <v>190</v>
      </c>
      <c r="R344" s="157" t="str">
        <f>ifna(VLookup(H344, Sv!A:B, 2, 0),"")</f>
        <v>K107</v>
      </c>
      <c r="S344" s="42" t="str">
        <f t="shared" si="2"/>
        <v>nosepass</v>
      </c>
    </row>
    <row r="345" ht="31.5" customHeight="1">
      <c r="A345" s="146">
        <v>344.0</v>
      </c>
      <c r="B345" s="146">
        <v>1.0</v>
      </c>
      <c r="C345" s="146">
        <v>13.0</v>
      </c>
      <c r="D345" s="146">
        <f t="shared" si="26"/>
        <v>21</v>
      </c>
      <c r="E345" s="146">
        <v>4.0</v>
      </c>
      <c r="F345" s="146">
        <v>3.0</v>
      </c>
      <c r="G345" s="147" t="str">
        <f>ifna(VLookup(S345,Shiny!B:C, 2, 0),"")</f>
        <v/>
      </c>
      <c r="H345" s="159" t="s">
        <v>406</v>
      </c>
      <c r="I345" s="185">
        <v>300.0</v>
      </c>
      <c r="J345" s="151">
        <f>IFNA(VLOOKUP(S345,'Imported Index'!E:F,2,0),1)</f>
        <v>1</v>
      </c>
      <c r="K345" s="148"/>
      <c r="L345" s="148"/>
      <c r="M345" s="147"/>
      <c r="N345" s="147"/>
      <c r="O345" s="148" t="str">
        <f>ifna(VLookup(H345, SwSh!A:B, 2, 0),"")</f>
        <v/>
      </c>
      <c r="P345" s="152">
        <f t="shared" si="23"/>
        <v>300</v>
      </c>
      <c r="Q345" s="148" t="str">
        <f>ifna(VLookup(H345, PLA!A:C, 3, 0),"")</f>
        <v/>
      </c>
      <c r="R345" s="148" t="str">
        <f>ifna(VLookup(H345, Sv!A:B, 2, 0),"")</f>
        <v/>
      </c>
      <c r="S345" s="147" t="str">
        <f t="shared" si="2"/>
        <v>skitty</v>
      </c>
    </row>
    <row r="346" ht="31.5" customHeight="1">
      <c r="A346" s="85">
        <v>345.0</v>
      </c>
      <c r="B346" s="85">
        <v>1.0</v>
      </c>
      <c r="C346" s="85">
        <v>13.0</v>
      </c>
      <c r="D346" s="85">
        <f t="shared" si="26"/>
        <v>22</v>
      </c>
      <c r="E346" s="85">
        <v>4.0</v>
      </c>
      <c r="F346" s="85">
        <v>4.0</v>
      </c>
      <c r="G346" s="42" t="str">
        <f>ifna(VLookup(S346,Shiny!B:C, 2, 0),"")</f>
        <v/>
      </c>
      <c r="H346" s="154" t="s">
        <v>407</v>
      </c>
      <c r="I346" s="184">
        <v>301.0</v>
      </c>
      <c r="J346" s="156">
        <f>IFNA(VLOOKUP(S346,'Imported Index'!E:F,2,0),1)</f>
        <v>1</v>
      </c>
      <c r="K346" s="157"/>
      <c r="L346" s="157"/>
      <c r="M346" s="42"/>
      <c r="N346" s="42"/>
      <c r="O346" s="157" t="str">
        <f>ifna(VLookup(H346, SwSh!A:B, 2, 0),"")</f>
        <v/>
      </c>
      <c r="P346" s="162">
        <f t="shared" si="23"/>
        <v>301</v>
      </c>
      <c r="Q346" s="157" t="str">
        <f>ifna(VLookup(H346, PLA!A:C, 3, 0),"")</f>
        <v/>
      </c>
      <c r="R346" s="157" t="str">
        <f>ifna(VLookup(H346, Sv!A:B, 2, 0),"")</f>
        <v/>
      </c>
      <c r="S346" s="42" t="str">
        <f t="shared" si="2"/>
        <v>delcatty</v>
      </c>
    </row>
    <row r="347" ht="31.5" customHeight="1">
      <c r="A347" s="146">
        <v>346.0</v>
      </c>
      <c r="B347" s="146">
        <v>1.0</v>
      </c>
      <c r="C347" s="146">
        <v>13.0</v>
      </c>
      <c r="D347" s="146">
        <f t="shared" si="26"/>
        <v>23</v>
      </c>
      <c r="E347" s="146">
        <v>4.0</v>
      </c>
      <c r="F347" s="146">
        <v>5.0</v>
      </c>
      <c r="G347" s="147" t="str">
        <f>ifna(VLookup(S347,Shiny!B:C, 2, 0),"")</f>
        <v/>
      </c>
      <c r="H347" s="159" t="s">
        <v>408</v>
      </c>
      <c r="I347" s="185">
        <v>302.0</v>
      </c>
      <c r="J347" s="151">
        <f>IFNA(VLOOKUP(S347,'Imported Index'!E:F,2,0),1)</f>
        <v>1</v>
      </c>
      <c r="K347" s="151"/>
      <c r="L347" s="148"/>
      <c r="M347" s="147"/>
      <c r="N347" s="147"/>
      <c r="O347" s="148">
        <f>ifna(VLookup(H347, SwSh!A:B, 2, 0),"")</f>
        <v>174</v>
      </c>
      <c r="P347" s="152">
        <f t="shared" si="23"/>
        <v>302</v>
      </c>
      <c r="Q347" s="148" t="str">
        <f>ifna(VLookup(H347, PLA!A:C, 3, 0),"")</f>
        <v/>
      </c>
      <c r="R347" s="148">
        <f>ifna(VLookup(H347, Sv!A:B, 2, 0),"")</f>
        <v>297</v>
      </c>
      <c r="S347" s="147" t="str">
        <f t="shared" si="2"/>
        <v>sableye</v>
      </c>
    </row>
    <row r="348" ht="31.5" customHeight="1">
      <c r="A348" s="85">
        <v>347.0</v>
      </c>
      <c r="B348" s="85">
        <v>1.0</v>
      </c>
      <c r="C348" s="85">
        <v>13.0</v>
      </c>
      <c r="D348" s="85">
        <f t="shared" si="26"/>
        <v>24</v>
      </c>
      <c r="E348" s="85">
        <v>4.0</v>
      </c>
      <c r="F348" s="85">
        <v>6.0</v>
      </c>
      <c r="G348" s="42" t="str">
        <f>ifna(VLookup(S348,Shiny!B:C, 2, 0),"")</f>
        <v/>
      </c>
      <c r="H348" s="154" t="s">
        <v>409</v>
      </c>
      <c r="I348" s="184">
        <v>303.0</v>
      </c>
      <c r="J348" s="156">
        <f>IFNA(VLOOKUP(S348,'Imported Index'!E:F,2,0),1)</f>
        <v>1</v>
      </c>
      <c r="K348" s="157"/>
      <c r="L348" s="157"/>
      <c r="M348" s="42"/>
      <c r="N348" s="42"/>
      <c r="O348" s="157">
        <f>ifna(VLookup(H348, SwSh!A:B, 2, 0),"")</f>
        <v>175</v>
      </c>
      <c r="P348" s="162">
        <f t="shared" si="23"/>
        <v>303</v>
      </c>
      <c r="Q348" s="157" t="str">
        <f>ifna(VLookup(H348, PLA!A:C, 3, 0),"")</f>
        <v/>
      </c>
      <c r="R348" s="157" t="str">
        <f>ifna(VLookup(H348, Sv!A:B, 2, 0),"")</f>
        <v/>
      </c>
      <c r="S348" s="42" t="str">
        <f t="shared" si="2"/>
        <v>mawile</v>
      </c>
    </row>
    <row r="349" ht="31.5" customHeight="1">
      <c r="A349" s="146">
        <v>348.0</v>
      </c>
      <c r="B349" s="146">
        <v>1.0</v>
      </c>
      <c r="C349" s="146">
        <v>13.0</v>
      </c>
      <c r="D349" s="146">
        <f t="shared" si="26"/>
        <v>25</v>
      </c>
      <c r="E349" s="146">
        <v>5.0</v>
      </c>
      <c r="F349" s="146">
        <v>1.0</v>
      </c>
      <c r="G349" s="147" t="str">
        <f>ifna(VLookup(S349,Shiny!B:C, 2, 0),"")</f>
        <v/>
      </c>
      <c r="H349" s="159" t="s">
        <v>410</v>
      </c>
      <c r="I349" s="185">
        <v>304.0</v>
      </c>
      <c r="J349" s="151">
        <f>IFNA(VLOOKUP(S349,'Imported Index'!E:F,2,0),1)</f>
        <v>1</v>
      </c>
      <c r="K349" s="151"/>
      <c r="L349" s="148"/>
      <c r="M349" s="147"/>
      <c r="N349" s="147"/>
      <c r="O349" s="148">
        <f>ifna(VLookup(H349, SwSh!A:B, 2, 0),"")</f>
        <v>191</v>
      </c>
      <c r="P349" s="152">
        <f t="shared" si="23"/>
        <v>304</v>
      </c>
      <c r="Q349" s="148" t="str">
        <f>ifna(VLookup(H349, PLA!A:C, 3, 0),"")</f>
        <v/>
      </c>
      <c r="R349" s="148" t="str">
        <f>ifna(VLookup(H349, Sv!A:B, 2, 0),"")</f>
        <v/>
      </c>
      <c r="S349" s="147" t="str">
        <f t="shared" si="2"/>
        <v>aron</v>
      </c>
    </row>
    <row r="350" ht="31.5" customHeight="1">
      <c r="A350" s="85">
        <v>349.0</v>
      </c>
      <c r="B350" s="85">
        <v>1.0</v>
      </c>
      <c r="C350" s="85">
        <v>13.0</v>
      </c>
      <c r="D350" s="85">
        <f t="shared" si="26"/>
        <v>26</v>
      </c>
      <c r="E350" s="85">
        <v>5.0</v>
      </c>
      <c r="F350" s="85">
        <v>2.0</v>
      </c>
      <c r="G350" s="42" t="str">
        <f>ifna(VLookup(S350,Shiny!B:C, 2, 0),"")</f>
        <v/>
      </c>
      <c r="H350" s="154" t="s">
        <v>411</v>
      </c>
      <c r="I350" s="184">
        <v>305.0</v>
      </c>
      <c r="J350" s="156">
        <f>IFNA(VLOOKUP(S350,'Imported Index'!E:F,2,0),1)</f>
        <v>1</v>
      </c>
      <c r="K350" s="156"/>
      <c r="L350" s="157"/>
      <c r="M350" s="42"/>
      <c r="N350" s="42"/>
      <c r="O350" s="157">
        <f>ifna(VLookup(H350, SwSh!A:B, 2, 0),"")</f>
        <v>192</v>
      </c>
      <c r="P350" s="162">
        <f t="shared" si="23"/>
        <v>305</v>
      </c>
      <c r="Q350" s="157" t="str">
        <f>ifna(VLookup(H350, PLA!A:C, 3, 0),"")</f>
        <v/>
      </c>
      <c r="R350" s="157" t="str">
        <f>ifna(VLookup(H350, Sv!A:B, 2, 0),"")</f>
        <v/>
      </c>
      <c r="S350" s="42" t="str">
        <f t="shared" si="2"/>
        <v>lairon</v>
      </c>
    </row>
    <row r="351" ht="31.5" customHeight="1">
      <c r="A351" s="146">
        <v>350.0</v>
      </c>
      <c r="B351" s="146">
        <v>1.0</v>
      </c>
      <c r="C351" s="146">
        <v>13.0</v>
      </c>
      <c r="D351" s="146">
        <f t="shared" si="26"/>
        <v>27</v>
      </c>
      <c r="E351" s="146">
        <v>5.0</v>
      </c>
      <c r="F351" s="146">
        <v>3.0</v>
      </c>
      <c r="G351" s="147" t="str">
        <f>ifna(VLookup(S351,Shiny!B:C, 2, 0),"")</f>
        <v/>
      </c>
      <c r="H351" s="159" t="s">
        <v>412</v>
      </c>
      <c r="I351" s="185">
        <v>306.0</v>
      </c>
      <c r="J351" s="151">
        <f>IFNA(VLOOKUP(S351,'Imported Index'!E:F,2,0),1)</f>
        <v>1</v>
      </c>
      <c r="K351" s="148"/>
      <c r="L351" s="148"/>
      <c r="M351" s="147"/>
      <c r="N351" s="147"/>
      <c r="O351" s="148">
        <f>ifna(VLookup(H351, SwSh!A:B, 2, 0),"")</f>
        <v>193</v>
      </c>
      <c r="P351" s="152">
        <f t="shared" si="23"/>
        <v>306</v>
      </c>
      <c r="Q351" s="148" t="str">
        <f>ifna(VLookup(H351, PLA!A:C, 3, 0),"")</f>
        <v/>
      </c>
      <c r="R351" s="148" t="str">
        <f>ifna(VLookup(H351, Sv!A:B, 2, 0),"")</f>
        <v/>
      </c>
      <c r="S351" s="147" t="str">
        <f t="shared" si="2"/>
        <v>aggron</v>
      </c>
    </row>
    <row r="352" ht="31.5" customHeight="1">
      <c r="A352" s="85">
        <v>351.0</v>
      </c>
      <c r="B352" s="85">
        <v>1.0</v>
      </c>
      <c r="C352" s="85">
        <v>13.0</v>
      </c>
      <c r="D352" s="85">
        <f t="shared" si="26"/>
        <v>28</v>
      </c>
      <c r="E352" s="85">
        <v>5.0</v>
      </c>
      <c r="F352" s="85">
        <v>4.0</v>
      </c>
      <c r="G352" s="42" t="str">
        <f>ifna(VLookup(S352,Shiny!B:C, 2, 0),"")</f>
        <v/>
      </c>
      <c r="H352" s="154" t="s">
        <v>413</v>
      </c>
      <c r="I352" s="184">
        <v>307.0</v>
      </c>
      <c r="J352" s="156">
        <f>IFNA(VLOOKUP(S352,'Imported Index'!E:F,2,0),1)</f>
        <v>1</v>
      </c>
      <c r="K352" s="156"/>
      <c r="L352" s="157"/>
      <c r="M352" s="42"/>
      <c r="N352" s="42"/>
      <c r="O352" s="157" t="str">
        <f>ifna(VLookup(H352, SwSh!A:B, 2, 0),"")</f>
        <v/>
      </c>
      <c r="P352" s="162">
        <f t="shared" si="23"/>
        <v>307</v>
      </c>
      <c r="Q352" s="157" t="str">
        <f>ifna(VLookup(H352, PLA!A:C, 3, 0),"")</f>
        <v/>
      </c>
      <c r="R352" s="157">
        <f>ifna(VLookup(H352, Sv!A:B, 2, 0),"")</f>
        <v>161</v>
      </c>
      <c r="S352" s="42" t="str">
        <f t="shared" si="2"/>
        <v>meditite</v>
      </c>
    </row>
    <row r="353" ht="31.5" customHeight="1">
      <c r="A353" s="146">
        <v>352.0</v>
      </c>
      <c r="B353" s="146">
        <v>1.0</v>
      </c>
      <c r="C353" s="146">
        <v>13.0</v>
      </c>
      <c r="D353" s="146">
        <f t="shared" si="26"/>
        <v>29</v>
      </c>
      <c r="E353" s="146">
        <v>5.0</v>
      </c>
      <c r="F353" s="146">
        <v>5.0</v>
      </c>
      <c r="G353" s="147" t="str">
        <f>ifna(VLookup(S353,Shiny!B:C, 2, 0),"")</f>
        <v/>
      </c>
      <c r="H353" s="159" t="s">
        <v>414</v>
      </c>
      <c r="I353" s="185">
        <v>308.0</v>
      </c>
      <c r="J353" s="151">
        <f>IFNA(VLOOKUP(S353,'Imported Index'!E:F,2,0),1)</f>
        <v>1</v>
      </c>
      <c r="K353" s="151"/>
      <c r="L353" s="148"/>
      <c r="M353" s="147"/>
      <c r="N353" s="147"/>
      <c r="O353" s="148" t="str">
        <f>ifna(VLookup(H353, SwSh!A:B, 2, 0),"")</f>
        <v/>
      </c>
      <c r="P353" s="152">
        <f t="shared" si="23"/>
        <v>308</v>
      </c>
      <c r="Q353" s="148" t="str">
        <f>ifna(VLookup(H353, PLA!A:C, 3, 0),"")</f>
        <v/>
      </c>
      <c r="R353" s="148">
        <f>ifna(VLookup(H353, Sv!A:B, 2, 0),"")</f>
        <v>162</v>
      </c>
      <c r="S353" s="147" t="str">
        <f t="shared" si="2"/>
        <v>medicham</v>
      </c>
    </row>
    <row r="354" ht="31.5" customHeight="1">
      <c r="A354" s="85">
        <v>353.0</v>
      </c>
      <c r="B354" s="85">
        <v>1.0</v>
      </c>
      <c r="C354" s="85">
        <v>13.0</v>
      </c>
      <c r="D354" s="85">
        <f t="shared" si="26"/>
        <v>30</v>
      </c>
      <c r="E354" s="85">
        <v>5.0</v>
      </c>
      <c r="F354" s="85">
        <v>6.0</v>
      </c>
      <c r="G354" s="42" t="str">
        <f>ifna(VLookup(S354,Shiny!B:C, 2, 0),"")</f>
        <v/>
      </c>
      <c r="H354" s="154" t="s">
        <v>415</v>
      </c>
      <c r="I354" s="184">
        <v>309.0</v>
      </c>
      <c r="J354" s="156">
        <f>IFNA(VLOOKUP(S354,'Imported Index'!E:F,2,0),1)</f>
        <v>1</v>
      </c>
      <c r="K354" s="157"/>
      <c r="L354" s="157"/>
      <c r="M354" s="42"/>
      <c r="N354" s="42"/>
      <c r="O354" s="157">
        <f>ifna(VLookup(H354, SwSh!A:B, 2, 0),"")</f>
        <v>66</v>
      </c>
      <c r="P354" s="162">
        <f t="shared" si="23"/>
        <v>309</v>
      </c>
      <c r="Q354" s="157" t="str">
        <f>ifna(VLookup(H354, PLA!A:C, 3, 0),"")</f>
        <v/>
      </c>
      <c r="R354" s="157" t="str">
        <f>ifna(VLookup(H354, Sv!A:B, 2, 0),"")</f>
        <v/>
      </c>
      <c r="S354" s="42" t="str">
        <f t="shared" si="2"/>
        <v>electrike</v>
      </c>
    </row>
    <row r="355" ht="31.5" customHeight="1">
      <c r="A355" s="146">
        <v>354.0</v>
      </c>
      <c r="B355" s="146">
        <v>1.0</v>
      </c>
      <c r="C355" s="146">
        <v>14.0</v>
      </c>
      <c r="D355" s="146">
        <v>1.0</v>
      </c>
      <c r="E355" s="146">
        <v>1.0</v>
      </c>
      <c r="F355" s="146">
        <v>1.0</v>
      </c>
      <c r="G355" s="147" t="str">
        <f>ifna(VLookup(S355,Shiny!B:C, 2, 0),"")</f>
        <v/>
      </c>
      <c r="H355" s="159" t="s">
        <v>416</v>
      </c>
      <c r="I355" s="185">
        <v>310.0</v>
      </c>
      <c r="J355" s="151">
        <f>IFNA(VLOOKUP(S355,'Imported Index'!E:F,2,0),1)</f>
        <v>1</v>
      </c>
      <c r="K355" s="148"/>
      <c r="L355" s="148"/>
      <c r="M355" s="147"/>
      <c r="N355" s="147"/>
      <c r="O355" s="148">
        <f>ifna(VLookup(H355, SwSh!A:B, 2, 0),"")</f>
        <v>67</v>
      </c>
      <c r="P355" s="152">
        <f t="shared" si="23"/>
        <v>310</v>
      </c>
      <c r="Q355" s="148" t="str">
        <f>ifna(VLookup(H355, PLA!A:C, 3, 0),"")</f>
        <v/>
      </c>
      <c r="R355" s="148" t="str">
        <f>ifna(VLookup(H355, Sv!A:B, 2, 0),"")</f>
        <v/>
      </c>
      <c r="S355" s="147" t="str">
        <f t="shared" si="2"/>
        <v>manectric</v>
      </c>
    </row>
    <row r="356" ht="31.5" customHeight="1">
      <c r="A356" s="85">
        <v>355.0</v>
      </c>
      <c r="B356" s="85">
        <v>1.0</v>
      </c>
      <c r="C356" s="85">
        <v>14.0</v>
      </c>
      <c r="D356" s="85">
        <f t="shared" ref="D356:D384" si="27">D355+1</f>
        <v>2</v>
      </c>
      <c r="E356" s="85">
        <v>1.0</v>
      </c>
      <c r="F356" s="85">
        <v>2.0</v>
      </c>
      <c r="G356" s="42" t="str">
        <f>ifna(VLookup(S356,Shiny!B:C, 2, 0),"")</f>
        <v/>
      </c>
      <c r="H356" s="154" t="s">
        <v>417</v>
      </c>
      <c r="I356" s="184">
        <v>311.0</v>
      </c>
      <c r="J356" s="156">
        <f>IFNA(VLOOKUP(S356,'Imported Index'!E:F,2,0),1)</f>
        <v>1</v>
      </c>
      <c r="K356" s="157"/>
      <c r="L356" s="157"/>
      <c r="M356" s="42"/>
      <c r="N356" s="42"/>
      <c r="O356" s="157" t="str">
        <f>ifna(VLookup(H356, SwSh!A:B, 2, 0),"")</f>
        <v/>
      </c>
      <c r="P356" s="162">
        <f t="shared" si="23"/>
        <v>311</v>
      </c>
      <c r="Q356" s="157" t="str">
        <f>ifna(VLookup(H356, PLA!A:C, 3, 0),"")</f>
        <v/>
      </c>
      <c r="R356" s="157" t="str">
        <f>ifna(VLookup(H356, Sv!A:B, 2, 0),"")</f>
        <v>I?</v>
      </c>
      <c r="S356" s="42" t="str">
        <f t="shared" si="2"/>
        <v>plusle</v>
      </c>
    </row>
    <row r="357" ht="31.5" customHeight="1">
      <c r="A357" s="146">
        <v>356.0</v>
      </c>
      <c r="B357" s="146">
        <v>1.0</v>
      </c>
      <c r="C357" s="146">
        <v>14.0</v>
      </c>
      <c r="D357" s="146">
        <f t="shared" si="27"/>
        <v>3</v>
      </c>
      <c r="E357" s="146">
        <v>1.0</v>
      </c>
      <c r="F357" s="146">
        <v>3.0</v>
      </c>
      <c r="G357" s="147" t="str">
        <f>ifna(VLookup(S357,Shiny!B:C, 2, 0),"")</f>
        <v/>
      </c>
      <c r="H357" s="159" t="s">
        <v>418</v>
      </c>
      <c r="I357" s="185">
        <v>312.0</v>
      </c>
      <c r="J357" s="151">
        <f>IFNA(VLOOKUP(S357,'Imported Index'!E:F,2,0),1)</f>
        <v>1</v>
      </c>
      <c r="K357" s="148"/>
      <c r="L357" s="148"/>
      <c r="M357" s="147"/>
      <c r="N357" s="147"/>
      <c r="O357" s="148" t="str">
        <f>ifna(VLookup(H357, SwSh!A:B, 2, 0),"")</f>
        <v/>
      </c>
      <c r="P357" s="152">
        <f t="shared" si="23"/>
        <v>312</v>
      </c>
      <c r="Q357" s="148" t="str">
        <f>ifna(VLookup(H357, PLA!A:C, 3, 0),"")</f>
        <v/>
      </c>
      <c r="R357" s="148" t="str">
        <f>ifna(VLookup(H357, Sv!A:B, 2, 0),"")</f>
        <v>I?</v>
      </c>
      <c r="S357" s="147" t="str">
        <f t="shared" si="2"/>
        <v>minun</v>
      </c>
    </row>
    <row r="358" ht="31.5" customHeight="1">
      <c r="A358" s="85">
        <v>357.0</v>
      </c>
      <c r="B358" s="85">
        <v>1.0</v>
      </c>
      <c r="C358" s="85">
        <v>14.0</v>
      </c>
      <c r="D358" s="85">
        <f t="shared" si="27"/>
        <v>4</v>
      </c>
      <c r="E358" s="85">
        <v>1.0</v>
      </c>
      <c r="F358" s="85">
        <v>4.0</v>
      </c>
      <c r="G358" s="42" t="str">
        <f>ifna(VLookup(S358,Shiny!B:C, 2, 0),"")</f>
        <v/>
      </c>
      <c r="H358" s="154" t="s">
        <v>419</v>
      </c>
      <c r="I358" s="184">
        <v>313.0</v>
      </c>
      <c r="J358" s="156">
        <f>IFNA(VLOOKUP(S358,'Imported Index'!E:F,2,0),1)</f>
        <v>1</v>
      </c>
      <c r="K358" s="157"/>
      <c r="L358" s="157"/>
      <c r="M358" s="42"/>
      <c r="N358" s="42"/>
      <c r="O358" s="157" t="str">
        <f>ifna(VLookup(H358, SwSh!A:B, 2, 0),"")</f>
        <v/>
      </c>
      <c r="P358" s="162">
        <f t="shared" si="23"/>
        <v>313</v>
      </c>
      <c r="Q358" s="157" t="str">
        <f>ifna(VLookup(H358, PLA!A:C, 3, 0),"")</f>
        <v/>
      </c>
      <c r="R358" s="157" t="str">
        <f>ifna(VLookup(H358, Sv!A:B, 2, 0),"")</f>
        <v>K009</v>
      </c>
      <c r="S358" s="42" t="str">
        <f t="shared" si="2"/>
        <v>volbeat</v>
      </c>
    </row>
    <row r="359" ht="31.5" customHeight="1">
      <c r="A359" s="146">
        <v>358.0</v>
      </c>
      <c r="B359" s="146">
        <v>1.0</v>
      </c>
      <c r="C359" s="146">
        <v>14.0</v>
      </c>
      <c r="D359" s="146">
        <f t="shared" si="27"/>
        <v>5</v>
      </c>
      <c r="E359" s="146">
        <v>1.0</v>
      </c>
      <c r="F359" s="146">
        <v>5.0</v>
      </c>
      <c r="G359" s="147" t="str">
        <f>ifna(VLookup(S359,Shiny!B:C, 2, 0),"")</f>
        <v/>
      </c>
      <c r="H359" s="159" t="s">
        <v>420</v>
      </c>
      <c r="I359" s="185">
        <v>314.0</v>
      </c>
      <c r="J359" s="151">
        <f>IFNA(VLOOKUP(S359,'Imported Index'!E:F,2,0),1)</f>
        <v>1</v>
      </c>
      <c r="K359" s="148"/>
      <c r="L359" s="148"/>
      <c r="M359" s="147"/>
      <c r="N359" s="147"/>
      <c r="O359" s="148" t="str">
        <f>ifna(VLookup(H359, SwSh!A:B, 2, 0),"")</f>
        <v/>
      </c>
      <c r="P359" s="152">
        <f t="shared" si="23"/>
        <v>314</v>
      </c>
      <c r="Q359" s="148" t="str">
        <f>ifna(VLookup(H359, PLA!A:C, 3, 0),"")</f>
        <v/>
      </c>
      <c r="R359" s="148" t="str">
        <f>ifna(VLookup(H359, Sv!A:B, 2, 0),"")</f>
        <v>K010</v>
      </c>
      <c r="S359" s="147" t="str">
        <f t="shared" si="2"/>
        <v>illumise</v>
      </c>
    </row>
    <row r="360" ht="31.5" customHeight="1">
      <c r="A360" s="85">
        <v>359.0</v>
      </c>
      <c r="B360" s="85">
        <v>1.0</v>
      </c>
      <c r="C360" s="85">
        <v>14.0</v>
      </c>
      <c r="D360" s="85">
        <f t="shared" si="27"/>
        <v>6</v>
      </c>
      <c r="E360" s="85">
        <v>1.0</v>
      </c>
      <c r="F360" s="85">
        <v>6.0</v>
      </c>
      <c r="G360" s="42" t="str">
        <f>ifna(VLookup(S360,Shiny!B:C, 2, 0),"")</f>
        <v/>
      </c>
      <c r="H360" s="154" t="s">
        <v>421</v>
      </c>
      <c r="I360" s="184">
        <v>315.0</v>
      </c>
      <c r="J360" s="156">
        <f>IFNA(VLOOKUP(S360,'Imported Index'!E:F,2,0),1)</f>
        <v>1</v>
      </c>
      <c r="K360" s="157"/>
      <c r="L360" s="157"/>
      <c r="M360" s="42"/>
      <c r="N360" s="42"/>
      <c r="O360" s="157">
        <f>ifna(VLookup(H360, SwSh!A:B, 2, 0),"")</f>
        <v>60</v>
      </c>
      <c r="P360" s="162">
        <f t="shared" si="23"/>
        <v>315</v>
      </c>
      <c r="Q360" s="157">
        <f>ifna(VLookup(H360, PLA!A:C, 3, 0),"")</f>
        <v>90</v>
      </c>
      <c r="R360" s="157" t="str">
        <f>ifna(VLookup(H360, Sv!A:B, 2, 0),"")</f>
        <v/>
      </c>
      <c r="S360" s="42" t="str">
        <f t="shared" si="2"/>
        <v>roselia</v>
      </c>
    </row>
    <row r="361" ht="31.5" customHeight="1">
      <c r="A361" s="146">
        <v>360.0</v>
      </c>
      <c r="B361" s="146">
        <v>1.0</v>
      </c>
      <c r="C361" s="146">
        <v>14.0</v>
      </c>
      <c r="D361" s="146">
        <f t="shared" si="27"/>
        <v>7</v>
      </c>
      <c r="E361" s="146">
        <v>2.0</v>
      </c>
      <c r="F361" s="146">
        <v>1.0</v>
      </c>
      <c r="G361" s="147" t="str">
        <f>ifna(VLookup(S361,Shiny!B:C, 2, 0),"")</f>
        <v/>
      </c>
      <c r="H361" s="159" t="s">
        <v>422</v>
      </c>
      <c r="I361" s="185">
        <v>316.0</v>
      </c>
      <c r="J361" s="151">
        <f>IFNA(VLOOKUP(S361,'Imported Index'!E:F,2,0),1)</f>
        <v>1</v>
      </c>
      <c r="K361" s="151"/>
      <c r="L361" s="148"/>
      <c r="M361" s="147"/>
      <c r="N361" s="147"/>
      <c r="O361" s="148" t="str">
        <f>ifna(VLookup(H361, SwSh!A:B, 2, 0),"")</f>
        <v/>
      </c>
      <c r="P361" s="152">
        <f t="shared" si="23"/>
        <v>316</v>
      </c>
      <c r="Q361" s="148" t="str">
        <f>ifna(VLookup(H361, PLA!A:C, 3, 0),"")</f>
        <v/>
      </c>
      <c r="R361" s="148">
        <f>ifna(VLookup(H361, Sv!A:B, 2, 0),"")</f>
        <v>139</v>
      </c>
      <c r="S361" s="147" t="str">
        <f t="shared" si="2"/>
        <v>gulpin</v>
      </c>
    </row>
    <row r="362" ht="31.5" customHeight="1">
      <c r="A362" s="85">
        <v>361.0</v>
      </c>
      <c r="B362" s="85">
        <v>1.0</v>
      </c>
      <c r="C362" s="85">
        <v>14.0</v>
      </c>
      <c r="D362" s="85">
        <f t="shared" si="27"/>
        <v>8</v>
      </c>
      <c r="E362" s="85">
        <v>2.0</v>
      </c>
      <c r="F362" s="85">
        <v>2.0</v>
      </c>
      <c r="G362" s="42" t="str">
        <f>ifna(VLookup(S362,Shiny!B:C, 2, 0),"")</f>
        <v/>
      </c>
      <c r="H362" s="154" t="s">
        <v>423</v>
      </c>
      <c r="I362" s="184">
        <v>317.0</v>
      </c>
      <c r="J362" s="156">
        <f>IFNA(VLOOKUP(S362,'Imported Index'!E:F,2,0),1)</f>
        <v>1</v>
      </c>
      <c r="K362" s="156"/>
      <c r="L362" s="157"/>
      <c r="M362" s="42"/>
      <c r="N362" s="42"/>
      <c r="O362" s="157" t="str">
        <f>ifna(VLookup(H362, SwSh!A:B, 2, 0),"")</f>
        <v/>
      </c>
      <c r="P362" s="162">
        <f t="shared" si="23"/>
        <v>317</v>
      </c>
      <c r="Q362" s="157" t="str">
        <f>ifna(VLookup(H362, PLA!A:C, 3, 0),"")</f>
        <v/>
      </c>
      <c r="R362" s="157">
        <f>ifna(VLookup(H362, Sv!A:B, 2, 0),"")</f>
        <v>140</v>
      </c>
      <c r="S362" s="42" t="str">
        <f t="shared" si="2"/>
        <v>swalot</v>
      </c>
    </row>
    <row r="363" ht="31.5" customHeight="1">
      <c r="A363" s="146">
        <v>362.0</v>
      </c>
      <c r="B363" s="146">
        <v>1.0</v>
      </c>
      <c r="C363" s="146">
        <v>14.0</v>
      </c>
      <c r="D363" s="146">
        <f t="shared" si="27"/>
        <v>9</v>
      </c>
      <c r="E363" s="146">
        <v>2.0</v>
      </c>
      <c r="F363" s="146">
        <v>3.0</v>
      </c>
      <c r="G363" s="147" t="str">
        <f>ifna(VLookup(S363,Shiny!B:C, 2, 0),"")</f>
        <v/>
      </c>
      <c r="H363" s="159" t="s">
        <v>424</v>
      </c>
      <c r="I363" s="185">
        <v>318.0</v>
      </c>
      <c r="J363" s="151">
        <f>IFNA(VLOOKUP(S363,'Imported Index'!E:F,2,0),1)</f>
        <v>1</v>
      </c>
      <c r="K363" s="148"/>
      <c r="L363" s="148"/>
      <c r="M363" s="147"/>
      <c r="N363" s="147"/>
      <c r="O363" s="148">
        <f>ifna(VLookup(H363, SwSh!A:B, 2, 0),"")</f>
        <v>111</v>
      </c>
      <c r="P363" s="152">
        <f t="shared" si="23"/>
        <v>318</v>
      </c>
      <c r="Q363" s="148" t="str">
        <f>ifna(VLookup(H363, PLA!A:C, 3, 0),"")</f>
        <v/>
      </c>
      <c r="R363" s="148" t="str">
        <f>ifna(VLookup(H363, Sv!A:B, 2, 0),"")</f>
        <v/>
      </c>
      <c r="S363" s="147" t="str">
        <f t="shared" si="2"/>
        <v>carvanha</v>
      </c>
    </row>
    <row r="364" ht="31.5" customHeight="1">
      <c r="A364" s="85">
        <v>363.0</v>
      </c>
      <c r="B364" s="85">
        <v>1.0</v>
      </c>
      <c r="C364" s="85">
        <v>14.0</v>
      </c>
      <c r="D364" s="85">
        <f t="shared" si="27"/>
        <v>10</v>
      </c>
      <c r="E364" s="85">
        <v>2.0</v>
      </c>
      <c r="F364" s="85">
        <v>4.0</v>
      </c>
      <c r="G364" s="42" t="str">
        <f>ifna(VLookup(S364,Shiny!B:C, 2, 0),"")</f>
        <v/>
      </c>
      <c r="H364" s="154" t="s">
        <v>425</v>
      </c>
      <c r="I364" s="184">
        <v>319.0</v>
      </c>
      <c r="J364" s="156">
        <f>IFNA(VLOOKUP(S364,'Imported Index'!E:F,2,0),1)</f>
        <v>1</v>
      </c>
      <c r="K364" s="157"/>
      <c r="L364" s="157"/>
      <c r="M364" s="42"/>
      <c r="N364" s="42"/>
      <c r="O364" s="157">
        <f>ifna(VLookup(H364, SwSh!A:B, 2, 0),"")</f>
        <v>112</v>
      </c>
      <c r="P364" s="162">
        <f t="shared" si="23"/>
        <v>319</v>
      </c>
      <c r="Q364" s="157" t="str">
        <f>ifna(VLookup(H364, PLA!A:C, 3, 0),"")</f>
        <v/>
      </c>
      <c r="R364" s="157" t="str">
        <f>ifna(VLookup(H364, Sv!A:B, 2, 0),"")</f>
        <v/>
      </c>
      <c r="S364" s="42" t="str">
        <f t="shared" si="2"/>
        <v>sharpedo</v>
      </c>
    </row>
    <row r="365" ht="31.5" customHeight="1">
      <c r="A365" s="146">
        <v>364.0</v>
      </c>
      <c r="B365" s="146">
        <v>1.0</v>
      </c>
      <c r="C365" s="146">
        <v>14.0</v>
      </c>
      <c r="D365" s="146">
        <f t="shared" si="27"/>
        <v>11</v>
      </c>
      <c r="E365" s="146">
        <v>2.0</v>
      </c>
      <c r="F365" s="146">
        <v>5.0</v>
      </c>
      <c r="G365" s="147" t="str">
        <f>ifna(VLookup(S365,Shiny!B:C, 2, 0),"")</f>
        <v/>
      </c>
      <c r="H365" s="159" t="s">
        <v>426</v>
      </c>
      <c r="I365" s="185">
        <v>320.0</v>
      </c>
      <c r="J365" s="151">
        <f>IFNA(VLOOKUP(S365,'Imported Index'!E:F,2,0),1)</f>
        <v>1</v>
      </c>
      <c r="K365" s="148"/>
      <c r="L365" s="148"/>
      <c r="M365" s="147"/>
      <c r="N365" s="147"/>
      <c r="O365" s="148">
        <f>ifna(VLookup(H365, SwSh!A:B, 2, 0),"")</f>
        <v>190</v>
      </c>
      <c r="P365" s="152">
        <f t="shared" si="23"/>
        <v>320</v>
      </c>
      <c r="Q365" s="148" t="str">
        <f>ifna(VLookup(H365, PLA!A:C, 3, 0),"")</f>
        <v/>
      </c>
      <c r="R365" s="148" t="str">
        <f>ifna(VLookup(H365, Sv!A:B, 2, 0),"")</f>
        <v/>
      </c>
      <c r="S365" s="147" t="str">
        <f t="shared" si="2"/>
        <v>wailmer</v>
      </c>
    </row>
    <row r="366" ht="31.5" customHeight="1">
      <c r="A366" s="85">
        <v>365.0</v>
      </c>
      <c r="B366" s="85">
        <v>1.0</v>
      </c>
      <c r="C366" s="85">
        <v>14.0</v>
      </c>
      <c r="D366" s="85">
        <f t="shared" si="27"/>
        <v>12</v>
      </c>
      <c r="E366" s="85">
        <v>2.0</v>
      </c>
      <c r="F366" s="85">
        <v>6.0</v>
      </c>
      <c r="G366" s="42" t="str">
        <f>ifna(VLookup(S366,Shiny!B:C, 2, 0),"")</f>
        <v/>
      </c>
      <c r="H366" s="154" t="s">
        <v>427</v>
      </c>
      <c r="I366" s="184">
        <v>321.0</v>
      </c>
      <c r="J366" s="156">
        <f>IFNA(VLOOKUP(S366,'Imported Index'!E:F,2,0),1)</f>
        <v>1</v>
      </c>
      <c r="K366" s="157"/>
      <c r="L366" s="157"/>
      <c r="M366" s="42"/>
      <c r="N366" s="42"/>
      <c r="O366" s="157">
        <f>ifna(VLookup(H366, SwSh!A:B, 2, 0),"")</f>
        <v>191</v>
      </c>
      <c r="P366" s="162">
        <f t="shared" si="23"/>
        <v>321</v>
      </c>
      <c r="Q366" s="157" t="str">
        <f>ifna(VLookup(H366, PLA!A:C, 3, 0),"")</f>
        <v/>
      </c>
      <c r="R366" s="157" t="str">
        <f>ifna(VLookup(H366, Sv!A:B, 2, 0),"")</f>
        <v/>
      </c>
      <c r="S366" s="42" t="str">
        <f t="shared" si="2"/>
        <v>wailord</v>
      </c>
    </row>
    <row r="367" ht="31.5" customHeight="1">
      <c r="A367" s="146">
        <v>366.0</v>
      </c>
      <c r="B367" s="146">
        <v>1.0</v>
      </c>
      <c r="C367" s="146">
        <v>14.0</v>
      </c>
      <c r="D367" s="146">
        <f t="shared" si="27"/>
        <v>13</v>
      </c>
      <c r="E367" s="146">
        <v>3.0</v>
      </c>
      <c r="F367" s="146">
        <v>1.0</v>
      </c>
      <c r="G367" s="147" t="str">
        <f>ifna(VLookup(S367,Shiny!B:C, 2, 0),"")</f>
        <v/>
      </c>
      <c r="H367" s="159" t="s">
        <v>428</v>
      </c>
      <c r="I367" s="185">
        <v>322.0</v>
      </c>
      <c r="J367" s="151">
        <f>IFNA(VLOOKUP(S367,'Imported Index'!E:F,2,0),1)</f>
        <v>1</v>
      </c>
      <c r="K367" s="151"/>
      <c r="L367" s="148"/>
      <c r="M367" s="147"/>
      <c r="N367" s="147"/>
      <c r="O367" s="148" t="str">
        <f>ifna(VLookup(H367, SwSh!A:B, 2, 0),"")</f>
        <v/>
      </c>
      <c r="P367" s="152">
        <f t="shared" si="23"/>
        <v>322</v>
      </c>
      <c r="Q367" s="148" t="str">
        <f>ifna(VLookup(H367, PLA!A:C, 3, 0),"")</f>
        <v/>
      </c>
      <c r="R367" s="148">
        <f>ifna(VLookup(H367, Sv!A:B, 2, 0),"")</f>
        <v>151</v>
      </c>
      <c r="S367" s="147" t="str">
        <f t="shared" si="2"/>
        <v>numel</v>
      </c>
    </row>
    <row r="368" ht="31.5" customHeight="1">
      <c r="A368" s="85">
        <v>367.0</v>
      </c>
      <c r="B368" s="85">
        <v>1.0</v>
      </c>
      <c r="C368" s="85">
        <v>14.0</v>
      </c>
      <c r="D368" s="85">
        <f t="shared" si="27"/>
        <v>14</v>
      </c>
      <c r="E368" s="85">
        <v>3.0</v>
      </c>
      <c r="F368" s="85">
        <v>2.0</v>
      </c>
      <c r="G368" s="42" t="str">
        <f>ifna(VLookup(S368,Shiny!B:C, 2, 0),"")</f>
        <v/>
      </c>
      <c r="H368" s="154" t="s">
        <v>429</v>
      </c>
      <c r="I368" s="184">
        <v>323.0</v>
      </c>
      <c r="J368" s="156">
        <f>IFNA(VLOOKUP(S368,'Imported Index'!E:F,2,0),1)</f>
        <v>1</v>
      </c>
      <c r="K368" s="156"/>
      <c r="L368" s="157"/>
      <c r="M368" s="42"/>
      <c r="N368" s="42"/>
      <c r="O368" s="157" t="str">
        <f>ifna(VLookup(H368, SwSh!A:B, 2, 0),"")</f>
        <v/>
      </c>
      <c r="P368" s="162">
        <f t="shared" si="23"/>
        <v>323</v>
      </c>
      <c r="Q368" s="157" t="str">
        <f>ifna(VLookup(H368, PLA!A:C, 3, 0),"")</f>
        <v/>
      </c>
      <c r="R368" s="157">
        <f>ifna(VLookup(H368, Sv!A:B, 2, 0),"")</f>
        <v>152</v>
      </c>
      <c r="S368" s="42" t="str">
        <f t="shared" si="2"/>
        <v>camerupt</v>
      </c>
    </row>
    <row r="369" ht="31.5" customHeight="1">
      <c r="A369" s="146">
        <v>368.0</v>
      </c>
      <c r="B369" s="146">
        <v>1.0</v>
      </c>
      <c r="C369" s="146">
        <v>14.0</v>
      </c>
      <c r="D369" s="146">
        <f t="shared" si="27"/>
        <v>15</v>
      </c>
      <c r="E369" s="146">
        <v>3.0</v>
      </c>
      <c r="F369" s="146">
        <v>3.0</v>
      </c>
      <c r="G369" s="147" t="str">
        <f>ifna(VLookup(S369,Shiny!B:C, 2, 0),"")</f>
        <v/>
      </c>
      <c r="H369" s="159" t="s">
        <v>430</v>
      </c>
      <c r="I369" s="185">
        <v>324.0</v>
      </c>
      <c r="J369" s="151">
        <f>IFNA(VLOOKUP(S369,'Imported Index'!E:F,2,0),1)</f>
        <v>1</v>
      </c>
      <c r="K369" s="151"/>
      <c r="L369" s="148"/>
      <c r="M369" s="147"/>
      <c r="N369" s="147"/>
      <c r="O369" s="148">
        <f>ifna(VLookup(H369, SwSh!A:B, 2, 0),"")</f>
        <v>173</v>
      </c>
      <c r="P369" s="152">
        <f t="shared" si="23"/>
        <v>324</v>
      </c>
      <c r="Q369" s="148" t="str">
        <f>ifna(VLookup(H369, PLA!A:C, 3, 0),"")</f>
        <v/>
      </c>
      <c r="R369" s="148">
        <f>ifna(VLookup(H369, Sv!A:B, 2, 0),"")</f>
        <v>150</v>
      </c>
      <c r="S369" s="147" t="str">
        <f t="shared" si="2"/>
        <v>torkoal</v>
      </c>
    </row>
    <row r="370" ht="31.5" customHeight="1">
      <c r="A370" s="85">
        <v>369.0</v>
      </c>
      <c r="B370" s="85">
        <v>1.0</v>
      </c>
      <c r="C370" s="85">
        <v>14.0</v>
      </c>
      <c r="D370" s="85">
        <f t="shared" si="27"/>
        <v>16</v>
      </c>
      <c r="E370" s="85">
        <v>3.0</v>
      </c>
      <c r="F370" s="85">
        <v>4.0</v>
      </c>
      <c r="G370" s="42" t="str">
        <f>ifna(VLookup(S370,Shiny!B:C, 2, 0),"")</f>
        <v/>
      </c>
      <c r="H370" s="154" t="s">
        <v>431</v>
      </c>
      <c r="I370" s="184">
        <v>325.0</v>
      </c>
      <c r="J370" s="156">
        <f>IFNA(VLOOKUP(S370,'Imported Index'!E:F,2,0),1)</f>
        <v>1</v>
      </c>
      <c r="K370" s="156"/>
      <c r="L370" s="157"/>
      <c r="M370" s="42"/>
      <c r="N370" s="42"/>
      <c r="O370" s="157" t="str">
        <f>ifna(VLookup(H370, SwSh!A:B, 2, 0),"")</f>
        <v/>
      </c>
      <c r="P370" s="162">
        <f t="shared" si="23"/>
        <v>325</v>
      </c>
      <c r="Q370" s="157" t="str">
        <f>ifna(VLookup(H370, PLA!A:C, 3, 0),"")</f>
        <v/>
      </c>
      <c r="R370" s="157">
        <f>ifna(VLookup(H370, Sv!A:B, 2, 0),"")</f>
        <v>111</v>
      </c>
      <c r="S370" s="42" t="str">
        <f t="shared" si="2"/>
        <v>spoink</v>
      </c>
    </row>
    <row r="371" ht="31.5" customHeight="1">
      <c r="A371" s="146">
        <v>370.0</v>
      </c>
      <c r="B371" s="146">
        <v>1.0</v>
      </c>
      <c r="C371" s="146">
        <v>14.0</v>
      </c>
      <c r="D371" s="146">
        <f t="shared" si="27"/>
        <v>17</v>
      </c>
      <c r="E371" s="146">
        <v>3.0</v>
      </c>
      <c r="F371" s="146">
        <v>5.0</v>
      </c>
      <c r="G371" s="147" t="str">
        <f>ifna(VLookup(S371,Shiny!B:C, 2, 0),"")</f>
        <v/>
      </c>
      <c r="H371" s="159" t="s">
        <v>432</v>
      </c>
      <c r="I371" s="185">
        <v>326.0</v>
      </c>
      <c r="J371" s="151">
        <f>IFNA(VLOOKUP(S371,'Imported Index'!E:F,2,0),1)</f>
        <v>1</v>
      </c>
      <c r="K371" s="151"/>
      <c r="L371" s="148"/>
      <c r="M371" s="147"/>
      <c r="N371" s="147"/>
      <c r="O371" s="148" t="str">
        <f>ifna(VLookup(H371, SwSh!A:B, 2, 0),"")</f>
        <v/>
      </c>
      <c r="P371" s="152">
        <f t="shared" si="23"/>
        <v>326</v>
      </c>
      <c r="Q371" s="148" t="str">
        <f>ifna(VLookup(H371, PLA!A:C, 3, 0),"")</f>
        <v/>
      </c>
      <c r="R371" s="148">
        <f>ifna(VLookup(H371, Sv!A:B, 2, 0),"")</f>
        <v>112</v>
      </c>
      <c r="S371" s="147" t="str">
        <f t="shared" si="2"/>
        <v>grumpig</v>
      </c>
    </row>
    <row r="372" ht="31.5" customHeight="1">
      <c r="A372" s="85">
        <v>371.0</v>
      </c>
      <c r="B372" s="85">
        <v>1.0</v>
      </c>
      <c r="C372" s="85">
        <v>14.0</v>
      </c>
      <c r="D372" s="85">
        <f t="shared" si="27"/>
        <v>18</v>
      </c>
      <c r="E372" s="85">
        <v>3.0</v>
      </c>
      <c r="F372" s="85">
        <v>6.0</v>
      </c>
      <c r="G372" s="42" t="str">
        <f>ifna(VLookup(S372,Shiny!B:C, 2, 0),"")</f>
        <v/>
      </c>
      <c r="H372" s="154" t="s">
        <v>433</v>
      </c>
      <c r="I372" s="184">
        <v>327.0</v>
      </c>
      <c r="J372" s="156">
        <f>IFNA(VLOOKUP(S372,'Imported Index'!E:F,2,0),1)</f>
        <v>1</v>
      </c>
      <c r="K372" s="157"/>
      <c r="L372" s="157"/>
      <c r="M372" s="42"/>
      <c r="N372" s="42"/>
      <c r="O372" s="157" t="str">
        <f>ifna(VLookup(H372, SwSh!A:B, 2, 0),"")</f>
        <v/>
      </c>
      <c r="P372" s="162">
        <f t="shared" si="23"/>
        <v>327</v>
      </c>
      <c r="Q372" s="157" t="str">
        <f>ifna(VLookup(H372, PLA!A:C, 3, 0),"")</f>
        <v/>
      </c>
      <c r="R372" s="157" t="str">
        <f>ifna(VLookup(H372, Sv!A:B, 2, 0),"")</f>
        <v/>
      </c>
      <c r="S372" s="42" t="str">
        <f t="shared" si="2"/>
        <v>spinda</v>
      </c>
    </row>
    <row r="373" ht="31.5" customHeight="1">
      <c r="A373" s="146">
        <v>372.0</v>
      </c>
      <c r="B373" s="146">
        <v>1.0</v>
      </c>
      <c r="C373" s="146">
        <v>14.0</v>
      </c>
      <c r="D373" s="146">
        <f t="shared" si="27"/>
        <v>19</v>
      </c>
      <c r="E373" s="146">
        <v>4.0</v>
      </c>
      <c r="F373" s="146">
        <v>1.0</v>
      </c>
      <c r="G373" s="147" t="str">
        <f>ifna(VLookup(S373,Shiny!B:C, 2, 0),"")</f>
        <v/>
      </c>
      <c r="H373" s="159" t="s">
        <v>434</v>
      </c>
      <c r="I373" s="185">
        <v>328.0</v>
      </c>
      <c r="J373" s="151">
        <f>IFNA(VLOOKUP(S373,'Imported Index'!E:F,2,0),1)</f>
        <v>1</v>
      </c>
      <c r="K373" s="148"/>
      <c r="L373" s="148"/>
      <c r="M373" s="147"/>
      <c r="N373" s="147"/>
      <c r="O373" s="148">
        <f>ifna(VLookup(H373, SwSh!A:B, 2, 0),"")</f>
        <v>321</v>
      </c>
      <c r="P373" s="152">
        <f t="shared" si="23"/>
        <v>328</v>
      </c>
      <c r="Q373" s="148" t="str">
        <f>ifna(VLookup(H373, PLA!A:C, 3, 0),"")</f>
        <v/>
      </c>
      <c r="R373" s="148" t="str">
        <f>ifna(VLookup(H373, Sv!A:B, 2, 0),"")</f>
        <v>I?</v>
      </c>
      <c r="S373" s="147" t="str">
        <f t="shared" si="2"/>
        <v>trapinch</v>
      </c>
    </row>
    <row r="374" ht="31.5" customHeight="1">
      <c r="A374" s="85">
        <v>373.0</v>
      </c>
      <c r="B374" s="85">
        <v>1.0</v>
      </c>
      <c r="C374" s="85">
        <v>14.0</v>
      </c>
      <c r="D374" s="85">
        <f t="shared" si="27"/>
        <v>20</v>
      </c>
      <c r="E374" s="85">
        <v>4.0</v>
      </c>
      <c r="F374" s="85">
        <v>2.0</v>
      </c>
      <c r="G374" s="42" t="str">
        <f>ifna(VLookup(S374,Shiny!B:C, 2, 0),"")</f>
        <v/>
      </c>
      <c r="H374" s="154" t="s">
        <v>435</v>
      </c>
      <c r="I374" s="184">
        <v>329.0</v>
      </c>
      <c r="J374" s="156">
        <f>IFNA(VLOOKUP(S374,'Imported Index'!E:F,2,0),1)</f>
        <v>1</v>
      </c>
      <c r="K374" s="157"/>
      <c r="L374" s="157"/>
      <c r="M374" s="42"/>
      <c r="N374" s="42"/>
      <c r="O374" s="157">
        <f>ifna(VLookup(H374, SwSh!A:B, 2, 0),"")</f>
        <v>322</v>
      </c>
      <c r="P374" s="162">
        <f t="shared" si="23"/>
        <v>329</v>
      </c>
      <c r="Q374" s="157" t="str">
        <f>ifna(VLookup(H374, PLA!A:C, 3, 0),"")</f>
        <v/>
      </c>
      <c r="R374" s="157" t="str">
        <f>ifna(VLookup(H374, Sv!A:B, 2, 0),"")</f>
        <v>I?</v>
      </c>
      <c r="S374" s="42" t="str">
        <f t="shared" si="2"/>
        <v>vibrava</v>
      </c>
    </row>
    <row r="375" ht="31.5" customHeight="1">
      <c r="A375" s="146">
        <v>374.0</v>
      </c>
      <c r="B375" s="146">
        <v>1.0</v>
      </c>
      <c r="C375" s="146">
        <v>14.0</v>
      </c>
      <c r="D375" s="146">
        <f t="shared" si="27"/>
        <v>21</v>
      </c>
      <c r="E375" s="146">
        <v>4.0</v>
      </c>
      <c r="F375" s="146">
        <v>3.0</v>
      </c>
      <c r="G375" s="147" t="str">
        <f>ifna(VLookup(S375,Shiny!B:C, 2, 0),"")</f>
        <v/>
      </c>
      <c r="H375" s="159" t="s">
        <v>436</v>
      </c>
      <c r="I375" s="185">
        <v>330.0</v>
      </c>
      <c r="J375" s="151">
        <f>IFNA(VLOOKUP(S375,'Imported Index'!E:F,2,0),1)</f>
        <v>1</v>
      </c>
      <c r="K375" s="148"/>
      <c r="L375" s="148"/>
      <c r="M375" s="147"/>
      <c r="N375" s="147"/>
      <c r="O375" s="148">
        <f>ifna(VLookup(H375, SwSh!A:B, 2, 0),"")</f>
        <v>323</v>
      </c>
      <c r="P375" s="152">
        <f t="shared" si="23"/>
        <v>330</v>
      </c>
      <c r="Q375" s="148" t="str">
        <f>ifna(VLookup(H375, PLA!A:C, 3, 0),"")</f>
        <v/>
      </c>
      <c r="R375" s="148" t="str">
        <f>ifna(VLookup(H375, Sv!A:B, 2, 0),"")</f>
        <v>I?</v>
      </c>
      <c r="S375" s="147" t="str">
        <f t="shared" si="2"/>
        <v>flygon</v>
      </c>
    </row>
    <row r="376" ht="31.5" customHeight="1">
      <c r="A376" s="85">
        <v>375.0</v>
      </c>
      <c r="B376" s="85">
        <v>1.0</v>
      </c>
      <c r="C376" s="85">
        <v>14.0</v>
      </c>
      <c r="D376" s="85">
        <f t="shared" si="27"/>
        <v>22</v>
      </c>
      <c r="E376" s="85">
        <v>4.0</v>
      </c>
      <c r="F376" s="85">
        <v>4.0</v>
      </c>
      <c r="G376" s="42" t="str">
        <f>ifna(VLookup(S376,Shiny!B:C, 2, 0),"")</f>
        <v/>
      </c>
      <c r="H376" s="154" t="s">
        <v>437</v>
      </c>
      <c r="I376" s="184">
        <v>331.0</v>
      </c>
      <c r="J376" s="156">
        <f>IFNA(VLOOKUP(S376,'Imported Index'!E:F,2,0),1)</f>
        <v>1</v>
      </c>
      <c r="K376" s="156"/>
      <c r="L376" s="157"/>
      <c r="M376" s="42"/>
      <c r="N376" s="42"/>
      <c r="O376" s="157" t="str">
        <f>ifna(VLookup(H376, SwSh!A:B, 2, 0),"")</f>
        <v/>
      </c>
      <c r="P376" s="162">
        <f t="shared" si="23"/>
        <v>331</v>
      </c>
      <c r="Q376" s="157" t="str">
        <f>ifna(VLookup(H376, PLA!A:C, 3, 0),"")</f>
        <v/>
      </c>
      <c r="R376" s="157">
        <f>ifna(VLookup(H376, Sv!A:B, 2, 0),"")</f>
        <v>252</v>
      </c>
      <c r="S376" s="42" t="str">
        <f t="shared" si="2"/>
        <v>cacnea</v>
      </c>
    </row>
    <row r="377" ht="31.5" customHeight="1">
      <c r="A377" s="146">
        <v>376.0</v>
      </c>
      <c r="B377" s="146">
        <v>1.0</v>
      </c>
      <c r="C377" s="146">
        <v>14.0</v>
      </c>
      <c r="D377" s="146">
        <f t="shared" si="27"/>
        <v>23</v>
      </c>
      <c r="E377" s="146">
        <v>4.0</v>
      </c>
      <c r="F377" s="146">
        <v>5.0</v>
      </c>
      <c r="G377" s="147" t="str">
        <f>ifna(VLookup(S377,Shiny!B:C, 2, 0),"")</f>
        <v/>
      </c>
      <c r="H377" s="159" t="s">
        <v>438</v>
      </c>
      <c r="I377" s="185">
        <v>332.0</v>
      </c>
      <c r="J377" s="151">
        <f>IFNA(VLOOKUP(S377,'Imported Index'!E:F,2,0),1)</f>
        <v>1</v>
      </c>
      <c r="K377" s="151"/>
      <c r="L377" s="148"/>
      <c r="M377" s="147"/>
      <c r="N377" s="147"/>
      <c r="O377" s="148" t="str">
        <f>ifna(VLookup(H377, SwSh!A:B, 2, 0),"")</f>
        <v/>
      </c>
      <c r="P377" s="152">
        <f t="shared" si="23"/>
        <v>332</v>
      </c>
      <c r="Q377" s="148" t="str">
        <f>ifna(VLookup(H377, PLA!A:C, 3, 0),"")</f>
        <v/>
      </c>
      <c r="R377" s="148">
        <f>ifna(VLookup(H377, Sv!A:B, 2, 0),"")</f>
        <v>253</v>
      </c>
      <c r="S377" s="147" t="str">
        <f t="shared" si="2"/>
        <v>cacturne</v>
      </c>
    </row>
    <row r="378" ht="31.5" customHeight="1">
      <c r="A378" s="85">
        <v>377.0</v>
      </c>
      <c r="B378" s="85">
        <v>1.0</v>
      </c>
      <c r="C378" s="85">
        <v>14.0</v>
      </c>
      <c r="D378" s="85">
        <f t="shared" si="27"/>
        <v>24</v>
      </c>
      <c r="E378" s="85">
        <v>4.0</v>
      </c>
      <c r="F378" s="85">
        <v>6.0</v>
      </c>
      <c r="G378" s="42" t="str">
        <f>ifna(VLookup(S378,Shiny!B:C, 2, 0),"")</f>
        <v/>
      </c>
      <c r="H378" s="154" t="s">
        <v>439</v>
      </c>
      <c r="I378" s="184">
        <v>333.0</v>
      </c>
      <c r="J378" s="156">
        <f>IFNA(VLOOKUP(S378,'Imported Index'!E:F,2,0),1)</f>
        <v>1</v>
      </c>
      <c r="K378" s="156"/>
      <c r="L378" s="157"/>
      <c r="M378" s="42"/>
      <c r="N378" s="42"/>
      <c r="O378" s="157">
        <f>ifna(VLookup(H378, SwSh!A:B, 2, 0),"")</f>
        <v>35</v>
      </c>
      <c r="P378" s="162">
        <f t="shared" si="23"/>
        <v>333</v>
      </c>
      <c r="Q378" s="157" t="str">
        <f>ifna(VLookup(H378, PLA!A:C, 3, 0),"")</f>
        <v/>
      </c>
      <c r="R378" s="157">
        <f>ifna(VLookup(H378, Sv!A:B, 2, 0),"")</f>
        <v>219</v>
      </c>
      <c r="S378" s="42" t="str">
        <f t="shared" si="2"/>
        <v>swablu</v>
      </c>
    </row>
    <row r="379" ht="31.5" customHeight="1">
      <c r="A379" s="146">
        <v>378.0</v>
      </c>
      <c r="B379" s="146">
        <v>1.0</v>
      </c>
      <c r="C379" s="146">
        <v>14.0</v>
      </c>
      <c r="D379" s="146">
        <f t="shared" si="27"/>
        <v>25</v>
      </c>
      <c r="E379" s="146">
        <v>5.0</v>
      </c>
      <c r="F379" s="146">
        <v>1.0</v>
      </c>
      <c r="G379" s="147" t="str">
        <f>ifna(VLookup(S379,Shiny!B:C, 2, 0),"")</f>
        <v/>
      </c>
      <c r="H379" s="159" t="s">
        <v>440</v>
      </c>
      <c r="I379" s="185">
        <v>334.0</v>
      </c>
      <c r="J379" s="151">
        <f>IFNA(VLOOKUP(S379,'Imported Index'!E:F,2,0),1)</f>
        <v>1</v>
      </c>
      <c r="K379" s="151"/>
      <c r="L379" s="148"/>
      <c r="M379" s="147"/>
      <c r="N379" s="147"/>
      <c r="O379" s="148">
        <f>ifna(VLookup(H379, SwSh!A:B, 2, 0),"")</f>
        <v>36</v>
      </c>
      <c r="P379" s="152">
        <f t="shared" si="23"/>
        <v>334</v>
      </c>
      <c r="Q379" s="148" t="str">
        <f>ifna(VLookup(H379, PLA!A:C, 3, 0),"")</f>
        <v/>
      </c>
      <c r="R379" s="148">
        <f>ifna(VLookup(H379, Sv!A:B, 2, 0),"")</f>
        <v>220</v>
      </c>
      <c r="S379" s="147" t="str">
        <f t="shared" si="2"/>
        <v>altaria</v>
      </c>
    </row>
    <row r="380" ht="31.5" customHeight="1">
      <c r="A380" s="85">
        <v>379.0</v>
      </c>
      <c r="B380" s="85">
        <v>1.0</v>
      </c>
      <c r="C380" s="85">
        <v>14.0</v>
      </c>
      <c r="D380" s="85">
        <f t="shared" si="27"/>
        <v>26</v>
      </c>
      <c r="E380" s="85">
        <v>5.0</v>
      </c>
      <c r="F380" s="85">
        <v>2.0</v>
      </c>
      <c r="G380" s="42" t="str">
        <f>ifna(VLookup(S380,Shiny!B:C, 2, 0),"")</f>
        <v/>
      </c>
      <c r="H380" s="154" t="s">
        <v>441</v>
      </c>
      <c r="I380" s="184">
        <v>335.0</v>
      </c>
      <c r="J380" s="156">
        <f>IFNA(VLOOKUP(S380,'Imported Index'!E:F,2,0),1)</f>
        <v>1</v>
      </c>
      <c r="K380" s="156"/>
      <c r="L380" s="157"/>
      <c r="M380" s="42"/>
      <c r="N380" s="42"/>
      <c r="O380" s="157" t="str">
        <f>ifna(VLookup(H380, SwSh!A:B, 2, 0),"")</f>
        <v/>
      </c>
      <c r="P380" s="162">
        <f t="shared" si="23"/>
        <v>335</v>
      </c>
      <c r="Q380" s="157" t="str">
        <f>ifna(VLookup(H380, PLA!A:C, 3, 0),"")</f>
        <v/>
      </c>
      <c r="R380" s="157">
        <f>ifna(VLookup(H380, Sv!A:B, 2, 0),"")</f>
        <v>217</v>
      </c>
      <c r="S380" s="42" t="str">
        <f t="shared" si="2"/>
        <v>zangoose</v>
      </c>
    </row>
    <row r="381" ht="31.5" customHeight="1">
      <c r="A381" s="146">
        <v>380.0</v>
      </c>
      <c r="B381" s="146">
        <v>1.0</v>
      </c>
      <c r="C381" s="146">
        <v>14.0</v>
      </c>
      <c r="D381" s="146">
        <f t="shared" si="27"/>
        <v>27</v>
      </c>
      <c r="E381" s="146">
        <v>5.0</v>
      </c>
      <c r="F381" s="146">
        <v>3.0</v>
      </c>
      <c r="G381" s="147" t="str">
        <f>ifna(VLookup(S381,Shiny!B:C, 2, 0),"")</f>
        <v/>
      </c>
      <c r="H381" s="159" t="s">
        <v>442</v>
      </c>
      <c r="I381" s="185">
        <v>336.0</v>
      </c>
      <c r="J381" s="151">
        <f>IFNA(VLOOKUP(S381,'Imported Index'!E:F,2,0),1)</f>
        <v>1</v>
      </c>
      <c r="K381" s="151"/>
      <c r="L381" s="148"/>
      <c r="M381" s="147"/>
      <c r="N381" s="147"/>
      <c r="O381" s="148" t="str">
        <f>ifna(VLookup(H381, SwSh!A:B, 2, 0),"")</f>
        <v/>
      </c>
      <c r="P381" s="152">
        <f t="shared" si="23"/>
        <v>336</v>
      </c>
      <c r="Q381" s="148" t="str">
        <f>ifna(VLookup(H381, PLA!A:C, 3, 0),"")</f>
        <v/>
      </c>
      <c r="R381" s="148">
        <f>ifna(VLookup(H381, Sv!A:B, 2, 0),"")</f>
        <v>218</v>
      </c>
      <c r="S381" s="147" t="str">
        <f t="shared" si="2"/>
        <v>seviper</v>
      </c>
    </row>
    <row r="382" ht="31.5" customHeight="1">
      <c r="A382" s="85">
        <v>381.0</v>
      </c>
      <c r="B382" s="85">
        <v>1.0</v>
      </c>
      <c r="C382" s="85">
        <v>14.0</v>
      </c>
      <c r="D382" s="85">
        <f t="shared" si="27"/>
        <v>28</v>
      </c>
      <c r="E382" s="85">
        <v>5.0</v>
      </c>
      <c r="F382" s="85">
        <v>4.0</v>
      </c>
      <c r="G382" s="42" t="str">
        <f>ifna(VLookup(S382,Shiny!B:C, 2, 0),"")</f>
        <v/>
      </c>
      <c r="H382" s="154" t="s">
        <v>443</v>
      </c>
      <c r="I382" s="184">
        <v>337.0</v>
      </c>
      <c r="J382" s="156">
        <f>IFNA(VLOOKUP(S382,'Imported Index'!E:F,2,0),1)</f>
        <v>1</v>
      </c>
      <c r="K382" s="157"/>
      <c r="L382" s="157"/>
      <c r="M382" s="42"/>
      <c r="N382" s="42"/>
      <c r="O382" s="157">
        <f>ifna(VLookup(H382, SwSh!A:B, 2, 0),"")</f>
        <v>362</v>
      </c>
      <c r="P382" s="162">
        <f t="shared" si="23"/>
        <v>337</v>
      </c>
      <c r="Q382" s="157" t="str">
        <f>ifna(VLookup(H382, PLA!A:C, 3, 0),"")</f>
        <v/>
      </c>
      <c r="R382" s="157" t="str">
        <f>ifna(VLookup(H382, Sv!A:B, 2, 0),"")</f>
        <v/>
      </c>
      <c r="S382" s="42" t="str">
        <f t="shared" si="2"/>
        <v>lunatone</v>
      </c>
    </row>
    <row r="383" ht="31.5" customHeight="1">
      <c r="A383" s="146">
        <v>382.0</v>
      </c>
      <c r="B383" s="146">
        <v>1.0</v>
      </c>
      <c r="C383" s="146">
        <v>14.0</v>
      </c>
      <c r="D383" s="146">
        <f t="shared" si="27"/>
        <v>29</v>
      </c>
      <c r="E383" s="146">
        <v>5.0</v>
      </c>
      <c r="F383" s="146">
        <v>5.0</v>
      </c>
      <c r="G383" s="147" t="str">
        <f>ifna(VLookup(S383,Shiny!B:C, 2, 0),"")</f>
        <v/>
      </c>
      <c r="H383" s="159" t="s">
        <v>444</v>
      </c>
      <c r="I383" s="185">
        <v>338.0</v>
      </c>
      <c r="J383" s="151">
        <f>IFNA(VLOOKUP(S383,'Imported Index'!E:F,2,0),1)</f>
        <v>1</v>
      </c>
      <c r="K383" s="151"/>
      <c r="L383" s="148"/>
      <c r="M383" s="147"/>
      <c r="N383" s="147"/>
      <c r="O383" s="148">
        <f>ifna(VLookup(H383, SwSh!A:B, 2, 0),"")</f>
        <v>363</v>
      </c>
      <c r="P383" s="152">
        <f t="shared" si="23"/>
        <v>338</v>
      </c>
      <c r="Q383" s="148" t="str">
        <f>ifna(VLookup(H383, PLA!A:C, 3, 0),"")</f>
        <v/>
      </c>
      <c r="R383" s="148" t="str">
        <f>ifna(VLookup(H383, Sv!A:B, 2, 0),"")</f>
        <v/>
      </c>
      <c r="S383" s="147" t="str">
        <f t="shared" si="2"/>
        <v>solrock</v>
      </c>
    </row>
    <row r="384" ht="31.5" customHeight="1">
      <c r="A384" s="85">
        <v>383.0</v>
      </c>
      <c r="B384" s="85">
        <v>1.0</v>
      </c>
      <c r="C384" s="85">
        <v>14.0</v>
      </c>
      <c r="D384" s="85">
        <f t="shared" si="27"/>
        <v>30</v>
      </c>
      <c r="E384" s="85">
        <v>5.0</v>
      </c>
      <c r="F384" s="85">
        <v>6.0</v>
      </c>
      <c r="G384" s="42" t="str">
        <f>ifna(VLookup(S384,Shiny!B:C, 2, 0),"")</f>
        <v/>
      </c>
      <c r="H384" s="154" t="s">
        <v>445</v>
      </c>
      <c r="I384" s="184">
        <v>339.0</v>
      </c>
      <c r="J384" s="156">
        <f>IFNA(VLOOKUP(S384,'Imported Index'!E:F,2,0),1)</f>
        <v>1</v>
      </c>
      <c r="K384" s="156"/>
      <c r="L384" s="157"/>
      <c r="M384" s="42"/>
      <c r="N384" s="42"/>
      <c r="O384" s="157">
        <f>ifna(VLookup(H384, SwSh!A:B, 2, 0),"")</f>
        <v>60</v>
      </c>
      <c r="P384" s="162">
        <f t="shared" si="23"/>
        <v>339</v>
      </c>
      <c r="Q384" s="157">
        <f>ifna(VLookup(H384, PLA!A:C, 3, 0),"")</f>
        <v>97</v>
      </c>
      <c r="R384" s="157">
        <f>ifna(VLookup(H384, Sv!A:B, 2, 0),"")</f>
        <v>168</v>
      </c>
      <c r="S384" s="42" t="str">
        <f t="shared" si="2"/>
        <v>barboach</v>
      </c>
    </row>
    <row r="385" ht="31.5" customHeight="1">
      <c r="A385" s="146">
        <v>384.0</v>
      </c>
      <c r="B385" s="146">
        <v>1.0</v>
      </c>
      <c r="C385" s="146">
        <v>15.0</v>
      </c>
      <c r="D385" s="146">
        <v>1.0</v>
      </c>
      <c r="E385" s="146">
        <v>1.0</v>
      </c>
      <c r="F385" s="146">
        <v>1.0</v>
      </c>
      <c r="G385" s="147" t="str">
        <f>ifna(VLookup(S385,Shiny!B:C, 2, 0),"")</f>
        <v/>
      </c>
      <c r="H385" s="159" t="s">
        <v>446</v>
      </c>
      <c r="I385" s="185">
        <v>340.0</v>
      </c>
      <c r="J385" s="151">
        <f>IFNA(VLOOKUP(S385,'Imported Index'!E:F,2,0),1)</f>
        <v>1</v>
      </c>
      <c r="K385" s="151"/>
      <c r="L385" s="148"/>
      <c r="M385" s="147"/>
      <c r="N385" s="147"/>
      <c r="O385" s="148">
        <f>ifna(VLookup(H385, SwSh!A:B, 2, 0),"")</f>
        <v>61</v>
      </c>
      <c r="P385" s="152">
        <f t="shared" si="23"/>
        <v>340</v>
      </c>
      <c r="Q385" s="148">
        <f>ifna(VLookup(H385, PLA!A:C, 3, 0),"")</f>
        <v>98</v>
      </c>
      <c r="R385" s="148">
        <f>ifna(VLookup(H385, Sv!A:B, 2, 0),"")</f>
        <v>169</v>
      </c>
      <c r="S385" s="147" t="str">
        <f t="shared" si="2"/>
        <v>whiscash</v>
      </c>
    </row>
    <row r="386" ht="31.5" customHeight="1">
      <c r="A386" s="85">
        <v>385.0</v>
      </c>
      <c r="B386" s="85">
        <v>1.0</v>
      </c>
      <c r="C386" s="85">
        <v>15.0</v>
      </c>
      <c r="D386" s="85">
        <f t="shared" ref="D386:D414" si="28">D385+1</f>
        <v>2</v>
      </c>
      <c r="E386" s="85">
        <v>1.0</v>
      </c>
      <c r="F386" s="85">
        <v>2.0</v>
      </c>
      <c r="G386" s="42" t="str">
        <f>ifna(VLookup(S386,Shiny!B:C, 2, 0),"")</f>
        <v/>
      </c>
      <c r="H386" s="154" t="s">
        <v>447</v>
      </c>
      <c r="I386" s="184">
        <v>341.0</v>
      </c>
      <c r="J386" s="156">
        <f>IFNA(VLOOKUP(S386,'Imported Index'!E:F,2,0),1)</f>
        <v>1</v>
      </c>
      <c r="K386" s="157"/>
      <c r="L386" s="157"/>
      <c r="M386" s="42"/>
      <c r="N386" s="42"/>
      <c r="O386" s="157">
        <f>ifna(VLookup(H386, SwSh!A:B, 2, 0),"")</f>
        <v>91</v>
      </c>
      <c r="P386" s="162">
        <f t="shared" si="23"/>
        <v>341</v>
      </c>
      <c r="Q386" s="157" t="str">
        <f>ifna(VLookup(H386, PLA!A:C, 3, 0),"")</f>
        <v/>
      </c>
      <c r="R386" s="157" t="str">
        <f>ifna(VLookup(H386, Sv!A:B, 2, 0),"")</f>
        <v>K011</v>
      </c>
      <c r="S386" s="42" t="str">
        <f t="shared" si="2"/>
        <v>corphish</v>
      </c>
    </row>
    <row r="387" ht="31.5" customHeight="1">
      <c r="A387" s="146">
        <v>386.0</v>
      </c>
      <c r="B387" s="146">
        <v>1.0</v>
      </c>
      <c r="C387" s="146">
        <v>15.0</v>
      </c>
      <c r="D387" s="146">
        <f t="shared" si="28"/>
        <v>3</v>
      </c>
      <c r="E387" s="146">
        <v>1.0</v>
      </c>
      <c r="F387" s="146">
        <v>3.0</v>
      </c>
      <c r="G387" s="147" t="str">
        <f>ifna(VLookup(S387,Shiny!B:C, 2, 0),"")</f>
        <v/>
      </c>
      <c r="H387" s="159" t="s">
        <v>448</v>
      </c>
      <c r="I387" s="185">
        <v>342.0</v>
      </c>
      <c r="J387" s="151">
        <f>IFNA(VLOOKUP(S387,'Imported Index'!E:F,2,0),1)</f>
        <v>1</v>
      </c>
      <c r="K387" s="148"/>
      <c r="L387" s="148"/>
      <c r="M387" s="147"/>
      <c r="N387" s="147"/>
      <c r="O387" s="148">
        <f>ifna(VLookup(H387, SwSh!A:B, 2, 0),"")</f>
        <v>92</v>
      </c>
      <c r="P387" s="152">
        <f t="shared" si="23"/>
        <v>342</v>
      </c>
      <c r="Q387" s="148" t="str">
        <f>ifna(VLookup(H387, PLA!A:C, 3, 0),"")</f>
        <v/>
      </c>
      <c r="R387" s="148" t="str">
        <f>ifna(VLookup(H387, Sv!A:B, 2, 0),"")</f>
        <v>K012</v>
      </c>
      <c r="S387" s="147" t="str">
        <f t="shared" si="2"/>
        <v>crawdaunt</v>
      </c>
    </row>
    <row r="388" ht="31.5" customHeight="1">
      <c r="A388" s="85">
        <v>387.0</v>
      </c>
      <c r="B388" s="85">
        <v>1.0</v>
      </c>
      <c r="C388" s="85">
        <v>15.0</v>
      </c>
      <c r="D388" s="85">
        <f t="shared" si="28"/>
        <v>4</v>
      </c>
      <c r="E388" s="85">
        <v>1.0</v>
      </c>
      <c r="F388" s="85">
        <v>4.0</v>
      </c>
      <c r="G388" s="42" t="str">
        <f>ifna(VLookup(S388,Shiny!B:C, 2, 0),"")</f>
        <v/>
      </c>
      <c r="H388" s="154" t="s">
        <v>449</v>
      </c>
      <c r="I388" s="184">
        <v>343.0</v>
      </c>
      <c r="J388" s="156">
        <f>IFNA(VLOOKUP(S388,'Imported Index'!E:F,2,0),1)</f>
        <v>1</v>
      </c>
      <c r="K388" s="157"/>
      <c r="L388" s="157"/>
      <c r="M388" s="42"/>
      <c r="N388" s="42"/>
      <c r="O388" s="157">
        <f>ifna(VLookup(H388, SwSh!A:B, 2, 0),"")</f>
        <v>82</v>
      </c>
      <c r="P388" s="162">
        <f t="shared" si="23"/>
        <v>343</v>
      </c>
      <c r="Q388" s="157" t="str">
        <f>ifna(VLookup(H388, PLA!A:C, 3, 0),"")</f>
        <v/>
      </c>
      <c r="R388" s="157" t="str">
        <f>ifna(VLookup(H388, Sv!A:B, 2, 0),"")</f>
        <v/>
      </c>
      <c r="S388" s="42" t="str">
        <f t="shared" si="2"/>
        <v>baltoy</v>
      </c>
    </row>
    <row r="389" ht="31.5" customHeight="1">
      <c r="A389" s="146">
        <v>388.0</v>
      </c>
      <c r="B389" s="146">
        <v>1.0</v>
      </c>
      <c r="C389" s="146">
        <v>15.0</v>
      </c>
      <c r="D389" s="146">
        <f t="shared" si="28"/>
        <v>5</v>
      </c>
      <c r="E389" s="146">
        <v>1.0</v>
      </c>
      <c r="F389" s="146">
        <v>5.0</v>
      </c>
      <c r="G389" s="147" t="str">
        <f>ifna(VLookup(S389,Shiny!B:C, 2, 0),"")</f>
        <v/>
      </c>
      <c r="H389" s="159" t="s">
        <v>450</v>
      </c>
      <c r="I389" s="185">
        <v>344.0</v>
      </c>
      <c r="J389" s="151">
        <f>IFNA(VLOOKUP(S389,'Imported Index'!E:F,2,0),1)</f>
        <v>1</v>
      </c>
      <c r="K389" s="148"/>
      <c r="L389" s="148"/>
      <c r="M389" s="147"/>
      <c r="N389" s="147"/>
      <c r="O389" s="148">
        <f>ifna(VLookup(H389, SwSh!A:B, 2, 0),"")</f>
        <v>83</v>
      </c>
      <c r="P389" s="152">
        <f t="shared" si="23"/>
        <v>344</v>
      </c>
      <c r="Q389" s="148" t="str">
        <f>ifna(VLookup(H389, PLA!A:C, 3, 0),"")</f>
        <v/>
      </c>
      <c r="R389" s="148" t="str">
        <f>ifna(VLookup(H389, Sv!A:B, 2, 0),"")</f>
        <v/>
      </c>
      <c r="S389" s="147" t="str">
        <f t="shared" si="2"/>
        <v>claydol</v>
      </c>
    </row>
    <row r="390" ht="31.5" customHeight="1">
      <c r="A390" s="85">
        <v>389.0</v>
      </c>
      <c r="B390" s="85">
        <v>1.0</v>
      </c>
      <c r="C390" s="85">
        <v>15.0</v>
      </c>
      <c r="D390" s="85">
        <f t="shared" si="28"/>
        <v>6</v>
      </c>
      <c r="E390" s="85">
        <v>1.0</v>
      </c>
      <c r="F390" s="85">
        <v>6.0</v>
      </c>
      <c r="G390" s="42" t="str">
        <f>ifna(VLookup(S390,Shiny!B:C, 2, 0),"")</f>
        <v/>
      </c>
      <c r="H390" s="154" t="s">
        <v>451</v>
      </c>
      <c r="I390" s="184">
        <v>345.0</v>
      </c>
      <c r="J390" s="156">
        <f>IFNA(VLOOKUP(S390,'Imported Index'!E:F,2,0),1)</f>
        <v>1</v>
      </c>
      <c r="K390" s="157"/>
      <c r="L390" s="157"/>
      <c r="M390" s="42"/>
      <c r="N390" s="42"/>
      <c r="O390" s="157">
        <f>ifna(VLookup(H390, SwSh!A:B, 2, 0),"")</f>
        <v>183</v>
      </c>
      <c r="P390" s="162">
        <f t="shared" si="23"/>
        <v>345</v>
      </c>
      <c r="Q390" s="157" t="str">
        <f>ifna(VLookup(H390, PLA!A:C, 3, 0),"")</f>
        <v/>
      </c>
      <c r="R390" s="157" t="str">
        <f>ifna(VLookup(H390, Sv!A:B, 2, 0),"")</f>
        <v/>
      </c>
      <c r="S390" s="42" t="str">
        <f t="shared" si="2"/>
        <v>lileep</v>
      </c>
    </row>
    <row r="391" ht="31.5" customHeight="1">
      <c r="A391" s="146">
        <v>390.0</v>
      </c>
      <c r="B391" s="146">
        <v>1.0</v>
      </c>
      <c r="C391" s="146">
        <v>15.0</v>
      </c>
      <c r="D391" s="146">
        <f t="shared" si="28"/>
        <v>7</v>
      </c>
      <c r="E391" s="146">
        <v>2.0</v>
      </c>
      <c r="F391" s="146">
        <v>1.0</v>
      </c>
      <c r="G391" s="147" t="str">
        <f>ifna(VLookup(S391,Shiny!B:C, 2, 0),"")</f>
        <v/>
      </c>
      <c r="H391" s="159" t="s">
        <v>452</v>
      </c>
      <c r="I391" s="185">
        <v>346.0</v>
      </c>
      <c r="J391" s="151">
        <f>IFNA(VLOOKUP(S391,'Imported Index'!E:F,2,0),1)</f>
        <v>1</v>
      </c>
      <c r="K391" s="148"/>
      <c r="L391" s="148"/>
      <c r="M391" s="147"/>
      <c r="N391" s="147"/>
      <c r="O391" s="148">
        <f>ifna(VLookup(H391, SwSh!A:B, 2, 0),"")</f>
        <v>184</v>
      </c>
      <c r="P391" s="152">
        <f t="shared" si="23"/>
        <v>346</v>
      </c>
      <c r="Q391" s="148" t="str">
        <f>ifna(VLookup(H391, PLA!A:C, 3, 0),"")</f>
        <v/>
      </c>
      <c r="R391" s="148" t="str">
        <f>ifna(VLookup(H391, Sv!A:B, 2, 0),"")</f>
        <v/>
      </c>
      <c r="S391" s="147" t="str">
        <f t="shared" si="2"/>
        <v>cradily</v>
      </c>
    </row>
    <row r="392" ht="31.5" customHeight="1">
      <c r="A392" s="85">
        <v>391.0</v>
      </c>
      <c r="B392" s="85">
        <v>1.0</v>
      </c>
      <c r="C392" s="85">
        <v>15.0</v>
      </c>
      <c r="D392" s="85">
        <f t="shared" si="28"/>
        <v>8</v>
      </c>
      <c r="E392" s="85">
        <v>2.0</v>
      </c>
      <c r="F392" s="85">
        <v>2.0</v>
      </c>
      <c r="G392" s="42" t="str">
        <f>ifna(VLookup(S392,Shiny!B:C, 2, 0),"")</f>
        <v/>
      </c>
      <c r="H392" s="154" t="s">
        <v>453</v>
      </c>
      <c r="I392" s="184">
        <v>347.0</v>
      </c>
      <c r="J392" s="156">
        <f>IFNA(VLOOKUP(S392,'Imported Index'!E:F,2,0),1)</f>
        <v>1</v>
      </c>
      <c r="K392" s="157"/>
      <c r="L392" s="157"/>
      <c r="M392" s="42"/>
      <c r="N392" s="42"/>
      <c r="O392" s="157">
        <f>ifna(VLookup(H392, SwSh!A:B, 2, 0),"")</f>
        <v>185</v>
      </c>
      <c r="P392" s="162">
        <f t="shared" si="23"/>
        <v>347</v>
      </c>
      <c r="Q392" s="157" t="str">
        <f>ifna(VLookup(H392, PLA!A:C, 3, 0),"")</f>
        <v/>
      </c>
      <c r="R392" s="157" t="str">
        <f>ifna(VLookup(H392, Sv!A:B, 2, 0),"")</f>
        <v/>
      </c>
      <c r="S392" s="42" t="str">
        <f t="shared" si="2"/>
        <v>anorith</v>
      </c>
    </row>
    <row r="393" ht="31.5" customHeight="1">
      <c r="A393" s="146">
        <v>392.0</v>
      </c>
      <c r="B393" s="146">
        <v>1.0</v>
      </c>
      <c r="C393" s="146">
        <v>15.0</v>
      </c>
      <c r="D393" s="146">
        <f t="shared" si="28"/>
        <v>9</v>
      </c>
      <c r="E393" s="146">
        <v>2.0</v>
      </c>
      <c r="F393" s="146">
        <v>3.0</v>
      </c>
      <c r="G393" s="147" t="str">
        <f>ifna(VLookup(S393,Shiny!B:C, 2, 0),"")</f>
        <v/>
      </c>
      <c r="H393" s="159" t="s">
        <v>454</v>
      </c>
      <c r="I393" s="185">
        <v>348.0</v>
      </c>
      <c r="J393" s="151">
        <f>IFNA(VLOOKUP(S393,'Imported Index'!E:F,2,0),1)</f>
        <v>1</v>
      </c>
      <c r="K393" s="148"/>
      <c r="L393" s="148"/>
      <c r="M393" s="147"/>
      <c r="N393" s="147"/>
      <c r="O393" s="148">
        <f>ifna(VLookup(H393, SwSh!A:B, 2, 0),"")</f>
        <v>186</v>
      </c>
      <c r="P393" s="152">
        <f t="shared" si="23"/>
        <v>348</v>
      </c>
      <c r="Q393" s="148" t="str">
        <f>ifna(VLookup(H393, PLA!A:C, 3, 0),"")</f>
        <v/>
      </c>
      <c r="R393" s="148" t="str">
        <f>ifna(VLookup(H393, Sv!A:B, 2, 0),"")</f>
        <v/>
      </c>
      <c r="S393" s="147" t="str">
        <f t="shared" si="2"/>
        <v>armaldo</v>
      </c>
    </row>
    <row r="394" ht="31.5" customHeight="1">
      <c r="A394" s="85">
        <v>393.0</v>
      </c>
      <c r="B394" s="85">
        <v>1.0</v>
      </c>
      <c r="C394" s="85">
        <v>15.0</v>
      </c>
      <c r="D394" s="85">
        <f t="shared" si="28"/>
        <v>10</v>
      </c>
      <c r="E394" s="85">
        <v>2.0</v>
      </c>
      <c r="F394" s="85">
        <v>4.0</v>
      </c>
      <c r="G394" s="42" t="str">
        <f>ifna(VLookup(S394,Shiny!B:C, 2, 0),"")</f>
        <v/>
      </c>
      <c r="H394" s="154" t="s">
        <v>455</v>
      </c>
      <c r="I394" s="184">
        <v>349.0</v>
      </c>
      <c r="J394" s="156">
        <f>IFNA(VLOOKUP(S394,'Imported Index'!E:F,2,0),1)</f>
        <v>1</v>
      </c>
      <c r="K394" s="157"/>
      <c r="L394" s="157"/>
      <c r="M394" s="42"/>
      <c r="N394" s="42"/>
      <c r="O394" s="157">
        <f>ifna(VLookup(H394, SwSh!A:B, 2, 0),"")</f>
        <v>152</v>
      </c>
      <c r="P394" s="162">
        <f t="shared" si="23"/>
        <v>349</v>
      </c>
      <c r="Q394" s="157" t="str">
        <f>ifna(VLookup(H394, PLA!A:C, 3, 0),"")</f>
        <v/>
      </c>
      <c r="R394" s="157" t="str">
        <f>ifna(VLookup(H394, Sv!A:B, 2, 0),"")</f>
        <v>K158</v>
      </c>
      <c r="S394" s="42" t="str">
        <f t="shared" si="2"/>
        <v>feebas</v>
      </c>
    </row>
    <row r="395" ht="31.5" customHeight="1">
      <c r="A395" s="146">
        <v>394.0</v>
      </c>
      <c r="B395" s="146">
        <v>1.0</v>
      </c>
      <c r="C395" s="146">
        <v>15.0</v>
      </c>
      <c r="D395" s="146">
        <f t="shared" si="28"/>
        <v>11</v>
      </c>
      <c r="E395" s="146">
        <v>2.0</v>
      </c>
      <c r="F395" s="146">
        <v>5.0</v>
      </c>
      <c r="G395" s="147" t="str">
        <f>ifna(VLookup(S395,Shiny!B:C, 2, 0),"")</f>
        <v/>
      </c>
      <c r="H395" s="159" t="s">
        <v>456</v>
      </c>
      <c r="I395" s="185">
        <v>350.0</v>
      </c>
      <c r="J395" s="151">
        <f>IFNA(VLOOKUP(S395,'Imported Index'!E:F,2,0),1)</f>
        <v>1</v>
      </c>
      <c r="K395" s="148"/>
      <c r="L395" s="148"/>
      <c r="M395" s="147"/>
      <c r="N395" s="147"/>
      <c r="O395" s="148">
        <f>ifna(VLookup(H395, SwSh!A:B, 2, 0),"")</f>
        <v>153</v>
      </c>
      <c r="P395" s="152">
        <f t="shared" si="23"/>
        <v>350</v>
      </c>
      <c r="Q395" s="148" t="str">
        <f>ifna(VLookup(H395, PLA!A:C, 3, 0),"")</f>
        <v/>
      </c>
      <c r="R395" s="148" t="str">
        <f>ifna(VLookup(H395, Sv!A:B, 2, 0),"")</f>
        <v>K159</v>
      </c>
      <c r="S395" s="147" t="str">
        <f t="shared" si="2"/>
        <v>milotic</v>
      </c>
    </row>
    <row r="396" ht="31.5" customHeight="1">
      <c r="A396" s="85">
        <v>395.0</v>
      </c>
      <c r="B396" s="85">
        <v>1.0</v>
      </c>
      <c r="C396" s="85">
        <v>15.0</v>
      </c>
      <c r="D396" s="85">
        <f t="shared" si="28"/>
        <v>12</v>
      </c>
      <c r="E396" s="85">
        <v>2.0</v>
      </c>
      <c r="F396" s="85">
        <v>6.0</v>
      </c>
      <c r="G396" s="42" t="str">
        <f>ifna(VLookup(S396,Shiny!B:C, 2, 0),"")</f>
        <v/>
      </c>
      <c r="H396" s="154" t="s">
        <v>457</v>
      </c>
      <c r="I396" s="184">
        <v>351.0</v>
      </c>
      <c r="J396" s="156">
        <f>IFNA(VLOOKUP(S396,'Imported Index'!E:F,2,0),1)</f>
        <v>1</v>
      </c>
      <c r="K396" s="157"/>
      <c r="L396" s="157"/>
      <c r="M396" s="42"/>
      <c r="N396" s="42"/>
      <c r="O396" s="157" t="str">
        <f>ifna(VLookup(H396, SwSh!A:B, 2, 0),"")</f>
        <v/>
      </c>
      <c r="P396" s="162">
        <f t="shared" si="23"/>
        <v>351</v>
      </c>
      <c r="Q396" s="157" t="str">
        <f>ifna(VLookup(H396, PLA!A:C, 3, 0),"")</f>
        <v/>
      </c>
      <c r="R396" s="157" t="str">
        <f>ifna(VLookup(H396, Sv!A:B, 2, 0),"")</f>
        <v/>
      </c>
      <c r="S396" s="42" t="str">
        <f t="shared" si="2"/>
        <v>castform</v>
      </c>
    </row>
    <row r="397" ht="31.5" customHeight="1">
      <c r="A397" s="146">
        <v>396.0</v>
      </c>
      <c r="B397" s="146">
        <v>1.0</v>
      </c>
      <c r="C397" s="146">
        <v>15.0</v>
      </c>
      <c r="D397" s="146">
        <f t="shared" si="28"/>
        <v>13</v>
      </c>
      <c r="E397" s="146">
        <v>3.0</v>
      </c>
      <c r="F397" s="146">
        <v>1.0</v>
      </c>
      <c r="G397" s="147" t="str">
        <f>ifna(VLookup(S397,Shiny!B:C, 2, 0),"")</f>
        <v/>
      </c>
      <c r="H397" s="159" t="s">
        <v>458</v>
      </c>
      <c r="I397" s="185">
        <v>352.0</v>
      </c>
      <c r="J397" s="151">
        <f>IFNA(VLOOKUP(S397,'Imported Index'!E:F,2,0),1)</f>
        <v>1</v>
      </c>
      <c r="K397" s="148"/>
      <c r="L397" s="148"/>
      <c r="M397" s="147"/>
      <c r="N397" s="147"/>
      <c r="O397" s="148" t="str">
        <f>ifna(VLookup(H397, SwSh!A:B, 2, 0),"")</f>
        <v/>
      </c>
      <c r="P397" s="152">
        <f t="shared" si="23"/>
        <v>352</v>
      </c>
      <c r="Q397" s="148" t="str">
        <f>ifna(VLookup(H397, PLA!A:C, 3, 0),"")</f>
        <v/>
      </c>
      <c r="R397" s="148" t="str">
        <f>ifna(VLookup(H397, Sv!A:B, 2, 0),"")</f>
        <v/>
      </c>
      <c r="S397" s="147" t="str">
        <f t="shared" si="2"/>
        <v>kecleon</v>
      </c>
    </row>
    <row r="398" ht="31.5" customHeight="1">
      <c r="A398" s="85">
        <v>397.0</v>
      </c>
      <c r="B398" s="85">
        <v>1.0</v>
      </c>
      <c r="C398" s="85">
        <v>15.0</v>
      </c>
      <c r="D398" s="85">
        <f t="shared" si="28"/>
        <v>14</v>
      </c>
      <c r="E398" s="85">
        <v>3.0</v>
      </c>
      <c r="F398" s="85">
        <v>2.0</v>
      </c>
      <c r="G398" s="42" t="str">
        <f>ifna(VLookup(S398,Shiny!B:C, 2, 0),"")</f>
        <v/>
      </c>
      <c r="H398" s="154" t="s">
        <v>459</v>
      </c>
      <c r="I398" s="184">
        <v>353.0</v>
      </c>
      <c r="J398" s="156">
        <f>IFNA(VLOOKUP(S398,'Imported Index'!E:F,2,0),1)</f>
        <v>1</v>
      </c>
      <c r="K398" s="156"/>
      <c r="L398" s="157"/>
      <c r="M398" s="42"/>
      <c r="N398" s="42"/>
      <c r="O398" s="157" t="str">
        <f>ifna(VLookup(H398, SwSh!A:B, 2, 0),"")</f>
        <v/>
      </c>
      <c r="P398" s="162">
        <f t="shared" si="23"/>
        <v>353</v>
      </c>
      <c r="Q398" s="157" t="str">
        <f>ifna(VLookup(H398, PLA!A:C, 3, 0),"")</f>
        <v/>
      </c>
      <c r="R398" s="157">
        <f>ifna(VLookup(H398, Sv!A:B, 2, 0),"")</f>
        <v>298</v>
      </c>
      <c r="S398" s="42" t="str">
        <f t="shared" si="2"/>
        <v>shuppet</v>
      </c>
    </row>
    <row r="399" ht="31.5" customHeight="1">
      <c r="A399" s="146">
        <v>398.0</v>
      </c>
      <c r="B399" s="146">
        <v>1.0</v>
      </c>
      <c r="C399" s="146">
        <v>15.0</v>
      </c>
      <c r="D399" s="146">
        <f t="shared" si="28"/>
        <v>15</v>
      </c>
      <c r="E399" s="146">
        <v>3.0</v>
      </c>
      <c r="F399" s="146">
        <v>3.0</v>
      </c>
      <c r="G399" s="147" t="str">
        <f>ifna(VLookup(S399,Shiny!B:C, 2, 0),"")</f>
        <v/>
      </c>
      <c r="H399" s="159" t="s">
        <v>460</v>
      </c>
      <c r="I399" s="185">
        <v>354.0</v>
      </c>
      <c r="J399" s="151">
        <f>IFNA(VLOOKUP(S399,'Imported Index'!E:F,2,0),1)</f>
        <v>1</v>
      </c>
      <c r="K399" s="151"/>
      <c r="L399" s="148"/>
      <c r="M399" s="147"/>
      <c r="N399" s="147"/>
      <c r="O399" s="148" t="str">
        <f>ifna(VLookup(H399, SwSh!A:B, 2, 0),"")</f>
        <v/>
      </c>
      <c r="P399" s="152">
        <f t="shared" si="23"/>
        <v>354</v>
      </c>
      <c r="Q399" s="148" t="str">
        <f>ifna(VLookup(H399, PLA!A:C, 3, 0),"")</f>
        <v/>
      </c>
      <c r="R399" s="148">
        <f>ifna(VLookup(H399, Sv!A:B, 2, 0),"")</f>
        <v>299</v>
      </c>
      <c r="S399" s="147" t="str">
        <f t="shared" si="2"/>
        <v>banette</v>
      </c>
    </row>
    <row r="400" ht="31.5" customHeight="1">
      <c r="A400" s="85">
        <v>399.0</v>
      </c>
      <c r="B400" s="85">
        <v>1.0</v>
      </c>
      <c r="C400" s="85">
        <v>15.0</v>
      </c>
      <c r="D400" s="85">
        <f t="shared" si="28"/>
        <v>16</v>
      </c>
      <c r="E400" s="85">
        <v>3.0</v>
      </c>
      <c r="F400" s="85">
        <v>4.0</v>
      </c>
      <c r="G400" s="42" t="str">
        <f>ifna(VLookup(S400,Shiny!B:C, 2, 0),"")</f>
        <v/>
      </c>
      <c r="H400" s="154" t="s">
        <v>461</v>
      </c>
      <c r="I400" s="184">
        <v>355.0</v>
      </c>
      <c r="J400" s="156">
        <f>IFNA(VLOOKUP(S400,'Imported Index'!E:F,2,0),1)</f>
        <v>1</v>
      </c>
      <c r="K400" s="157"/>
      <c r="L400" s="157"/>
      <c r="M400" s="42"/>
      <c r="N400" s="42"/>
      <c r="O400" s="157">
        <f>ifna(VLookup(H400, SwSh!A:B, 2, 0),"")</f>
        <v>135</v>
      </c>
      <c r="P400" s="162">
        <f t="shared" si="23"/>
        <v>355</v>
      </c>
      <c r="Q400" s="157">
        <f>ifna(VLookup(H400, PLA!A:C, 3, 0),"")</f>
        <v>158</v>
      </c>
      <c r="R400" s="157" t="str">
        <f>ifna(VLookup(H400, Sv!A:B, 2, 0),"")</f>
        <v>K139</v>
      </c>
      <c r="S400" s="42" t="str">
        <f t="shared" si="2"/>
        <v>duskull</v>
      </c>
    </row>
    <row r="401" ht="31.5" customHeight="1">
      <c r="A401" s="146">
        <v>400.0</v>
      </c>
      <c r="B401" s="146">
        <v>1.0</v>
      </c>
      <c r="C401" s="146">
        <v>15.0</v>
      </c>
      <c r="D401" s="146">
        <f t="shared" si="28"/>
        <v>17</v>
      </c>
      <c r="E401" s="146">
        <v>3.0</v>
      </c>
      <c r="F401" s="146">
        <v>5.0</v>
      </c>
      <c r="G401" s="147" t="str">
        <f>ifna(VLookup(S401,Shiny!B:C, 2, 0),"")</f>
        <v/>
      </c>
      <c r="H401" s="159" t="s">
        <v>462</v>
      </c>
      <c r="I401" s="185">
        <v>356.0</v>
      </c>
      <c r="J401" s="151">
        <f>IFNA(VLOOKUP(S401,'Imported Index'!E:F,2,0),1)</f>
        <v>1</v>
      </c>
      <c r="K401" s="148"/>
      <c r="L401" s="148"/>
      <c r="M401" s="147"/>
      <c r="N401" s="147"/>
      <c r="O401" s="148">
        <f>ifna(VLookup(H401, SwSh!A:B, 2, 0),"")</f>
        <v>136</v>
      </c>
      <c r="P401" s="152">
        <f t="shared" si="23"/>
        <v>356</v>
      </c>
      <c r="Q401" s="148">
        <f>ifna(VLookup(H401, PLA!A:C, 3, 0),"")</f>
        <v>159</v>
      </c>
      <c r="R401" s="148" t="str">
        <f>ifna(VLookup(H401, Sv!A:B, 2, 0),"")</f>
        <v>K140</v>
      </c>
      <c r="S401" s="147" t="str">
        <f t="shared" si="2"/>
        <v>dusclops</v>
      </c>
    </row>
    <row r="402" ht="31.5" customHeight="1">
      <c r="A402" s="85">
        <v>401.0</v>
      </c>
      <c r="B402" s="85">
        <v>1.0</v>
      </c>
      <c r="C402" s="85">
        <v>15.0</v>
      </c>
      <c r="D402" s="85">
        <f t="shared" si="28"/>
        <v>18</v>
      </c>
      <c r="E402" s="85">
        <v>3.0</v>
      </c>
      <c r="F402" s="85">
        <v>6.0</v>
      </c>
      <c r="G402" s="42" t="str">
        <f>ifna(VLookup(S402,Shiny!B:C, 2, 0),"")</f>
        <v/>
      </c>
      <c r="H402" s="154" t="s">
        <v>463</v>
      </c>
      <c r="I402" s="184">
        <v>357.0</v>
      </c>
      <c r="J402" s="156">
        <f>IFNA(VLOOKUP(S402,'Imported Index'!E:F,2,0),1)</f>
        <v>1</v>
      </c>
      <c r="K402" s="156"/>
      <c r="L402" s="157"/>
      <c r="M402" s="42"/>
      <c r="N402" s="42"/>
      <c r="O402" s="157" t="str">
        <f>ifna(VLookup(H402, SwSh!A:B, 2, 0),"")</f>
        <v/>
      </c>
      <c r="P402" s="162">
        <f t="shared" si="23"/>
        <v>357</v>
      </c>
      <c r="Q402" s="157" t="str">
        <f>ifna(VLookup(H402, PLA!A:C, 3, 0),"")</f>
        <v/>
      </c>
      <c r="R402" s="157">
        <f>ifna(VLookup(H402, Sv!A:B, 2, 0),"")</f>
        <v>246</v>
      </c>
      <c r="S402" s="42" t="str">
        <f t="shared" si="2"/>
        <v>tropius</v>
      </c>
    </row>
    <row r="403" ht="31.5" customHeight="1">
      <c r="A403" s="146">
        <v>402.0</v>
      </c>
      <c r="B403" s="146">
        <v>1.0</v>
      </c>
      <c r="C403" s="146">
        <v>15.0</v>
      </c>
      <c r="D403" s="146">
        <f t="shared" si="28"/>
        <v>19</v>
      </c>
      <c r="E403" s="146">
        <v>4.0</v>
      </c>
      <c r="F403" s="146">
        <v>1.0</v>
      </c>
      <c r="G403" s="147" t="str">
        <f>ifna(VLookup(S403,Shiny!B:C, 2, 0),"")</f>
        <v/>
      </c>
      <c r="H403" s="159" t="s">
        <v>464</v>
      </c>
      <c r="I403" s="185">
        <v>358.0</v>
      </c>
      <c r="J403" s="151">
        <f>IFNA(VLOOKUP(S403,'Imported Index'!E:F,2,0),1)</f>
        <v>1</v>
      </c>
      <c r="K403" s="148"/>
      <c r="L403" s="148"/>
      <c r="M403" s="147"/>
      <c r="N403" s="147"/>
      <c r="O403" s="148" t="str">
        <f>ifna(VLookup(H403, SwSh!A:B, 2, 0),"")</f>
        <v/>
      </c>
      <c r="P403" s="152">
        <f t="shared" si="23"/>
        <v>358</v>
      </c>
      <c r="Q403" s="148">
        <f>ifna(VLookup(H403, PLA!A:C, 3, 0),"")</f>
        <v>196</v>
      </c>
      <c r="R403" s="148" t="str">
        <f>ifna(VLookup(H403, Sv!A:B, 2, 0),"")</f>
        <v>K143</v>
      </c>
      <c r="S403" s="147" t="str">
        <f t="shared" si="2"/>
        <v>chimecho</v>
      </c>
    </row>
    <row r="404" ht="31.5" customHeight="1">
      <c r="A404" s="85">
        <v>403.0</v>
      </c>
      <c r="B404" s="85">
        <v>1.0</v>
      </c>
      <c r="C404" s="85">
        <v>15.0</v>
      </c>
      <c r="D404" s="85">
        <f t="shared" si="28"/>
        <v>20</v>
      </c>
      <c r="E404" s="85">
        <v>4.0</v>
      </c>
      <c r="F404" s="85">
        <v>2.0</v>
      </c>
      <c r="G404" s="42" t="str">
        <f>ifna(VLookup(S404,Shiny!B:C, 2, 0),"")</f>
        <v/>
      </c>
      <c r="H404" s="154" t="s">
        <v>465</v>
      </c>
      <c r="I404" s="184">
        <v>359.0</v>
      </c>
      <c r="J404" s="156">
        <f>IFNA(VLOOKUP(S404,'Imported Index'!E:F,2,0),1)</f>
        <v>1</v>
      </c>
      <c r="K404" s="157"/>
      <c r="L404" s="157"/>
      <c r="M404" s="42"/>
      <c r="N404" s="42"/>
      <c r="O404" s="157">
        <f>ifna(VLookup(H404, SwSh!A:B, 2, 0),"")</f>
        <v>107</v>
      </c>
      <c r="P404" s="162">
        <f t="shared" si="23"/>
        <v>359</v>
      </c>
      <c r="Q404" s="157" t="str">
        <f>ifna(VLookup(H404, PLA!A:C, 3, 0),"")</f>
        <v/>
      </c>
      <c r="R404" s="157" t="str">
        <f>ifna(VLookup(H404, Sv!A:B, 2, 0),"")</f>
        <v/>
      </c>
      <c r="S404" s="42" t="str">
        <f t="shared" si="2"/>
        <v>absol</v>
      </c>
    </row>
    <row r="405" ht="31.5" customHeight="1">
      <c r="A405" s="146">
        <v>404.0</v>
      </c>
      <c r="B405" s="146">
        <v>1.0</v>
      </c>
      <c r="C405" s="146">
        <v>15.0</v>
      </c>
      <c r="D405" s="146">
        <f t="shared" si="28"/>
        <v>21</v>
      </c>
      <c r="E405" s="146">
        <v>4.0</v>
      </c>
      <c r="F405" s="146">
        <v>3.0</v>
      </c>
      <c r="G405" s="147" t="str">
        <f>ifna(VLookup(S405,Shiny!B:C, 2, 0),"")</f>
        <v/>
      </c>
      <c r="H405" s="159" t="s">
        <v>466</v>
      </c>
      <c r="I405" s="185">
        <v>360.0</v>
      </c>
      <c r="J405" s="151">
        <f>IFNA(VLOOKUP(S405,'Imported Index'!E:F,2,0),1)</f>
        <v>1</v>
      </c>
      <c r="K405" s="151"/>
      <c r="L405" s="148"/>
      <c r="M405" s="147"/>
      <c r="N405" s="147"/>
      <c r="O405" s="148">
        <f>ifna(VLookup(H405, SwSh!A:B, 2, 0),"")</f>
        <v>216</v>
      </c>
      <c r="P405" s="152">
        <f t="shared" si="23"/>
        <v>360</v>
      </c>
      <c r="Q405" s="148" t="str">
        <f>ifna(VLookup(H405, PLA!A:C, 3, 0),"")</f>
        <v/>
      </c>
      <c r="R405" s="148" t="str">
        <f>ifna(VLookup(H405, Sv!A:B, 2, 0),"")</f>
        <v/>
      </c>
      <c r="S405" s="147" t="str">
        <f t="shared" si="2"/>
        <v>wynaut</v>
      </c>
    </row>
    <row r="406" ht="31.5" customHeight="1">
      <c r="A406" s="85">
        <v>405.0</v>
      </c>
      <c r="B406" s="85">
        <v>1.0</v>
      </c>
      <c r="C406" s="85">
        <v>15.0</v>
      </c>
      <c r="D406" s="85">
        <f t="shared" si="28"/>
        <v>22</v>
      </c>
      <c r="E406" s="85">
        <v>4.0</v>
      </c>
      <c r="F406" s="85">
        <v>4.0</v>
      </c>
      <c r="G406" s="42" t="str">
        <f>ifna(VLookup(S406,Shiny!B:C, 2, 0),"")</f>
        <v/>
      </c>
      <c r="H406" s="154" t="s">
        <v>467</v>
      </c>
      <c r="I406" s="184">
        <v>361.0</v>
      </c>
      <c r="J406" s="156">
        <f>IFNA(VLOOKUP(S406,'Imported Index'!E:F,2,0),1)</f>
        <v>1</v>
      </c>
      <c r="K406" s="156"/>
      <c r="L406" s="157"/>
      <c r="M406" s="42"/>
      <c r="N406" s="42"/>
      <c r="O406" s="157">
        <f>ifna(VLookup(H406, SwSh!A:B, 2, 0),"")</f>
        <v>25</v>
      </c>
      <c r="P406" s="162">
        <f t="shared" si="23"/>
        <v>361</v>
      </c>
      <c r="Q406" s="157">
        <f>ifna(VLookup(H406, PLA!A:C, 3, 0),"")</f>
        <v>205</v>
      </c>
      <c r="R406" s="157">
        <f>ifna(VLookup(H406, Sv!A:B, 2, 0),"")</f>
        <v>357</v>
      </c>
      <c r="S406" s="42" t="str">
        <f t="shared" si="2"/>
        <v>snorunt</v>
      </c>
    </row>
    <row r="407" ht="31.5" customHeight="1">
      <c r="A407" s="146">
        <v>406.0</v>
      </c>
      <c r="B407" s="146">
        <v>1.0</v>
      </c>
      <c r="C407" s="146">
        <v>15.0</v>
      </c>
      <c r="D407" s="146">
        <f t="shared" si="28"/>
        <v>23</v>
      </c>
      <c r="E407" s="146">
        <v>4.0</v>
      </c>
      <c r="F407" s="146">
        <v>5.0</v>
      </c>
      <c r="G407" s="147" t="str">
        <f>ifna(VLookup(S407,Shiny!B:C, 2, 0),"")</f>
        <v/>
      </c>
      <c r="H407" s="159" t="s">
        <v>468</v>
      </c>
      <c r="I407" s="185">
        <v>362.0</v>
      </c>
      <c r="J407" s="151">
        <f>IFNA(VLOOKUP(S407,'Imported Index'!E:F,2,0),1)</f>
        <v>1</v>
      </c>
      <c r="K407" s="151"/>
      <c r="L407" s="148"/>
      <c r="M407" s="147"/>
      <c r="N407" s="147"/>
      <c r="O407" s="148">
        <f>ifna(VLookup(H407, SwSh!A:B, 2, 0),"")</f>
        <v>26</v>
      </c>
      <c r="P407" s="152">
        <f t="shared" si="23"/>
        <v>362</v>
      </c>
      <c r="Q407" s="148">
        <f>ifna(VLookup(H407, PLA!A:C, 3, 0),"")</f>
        <v>206</v>
      </c>
      <c r="R407" s="148">
        <f>ifna(VLookup(H407, Sv!A:B, 2, 0),"")</f>
        <v>358</v>
      </c>
      <c r="S407" s="147" t="str">
        <f t="shared" si="2"/>
        <v>glalie</v>
      </c>
    </row>
    <row r="408" ht="31.5" customHeight="1">
      <c r="A408" s="85">
        <v>407.0</v>
      </c>
      <c r="B408" s="85">
        <v>1.0</v>
      </c>
      <c r="C408" s="85">
        <v>15.0</v>
      </c>
      <c r="D408" s="85">
        <f t="shared" si="28"/>
        <v>24</v>
      </c>
      <c r="E408" s="85">
        <v>4.0</v>
      </c>
      <c r="F408" s="85">
        <v>6.0</v>
      </c>
      <c r="G408" s="42" t="str">
        <f>ifna(VLookup(S408,Shiny!B:C, 2, 0),"")</f>
        <v/>
      </c>
      <c r="H408" s="154" t="s">
        <v>469</v>
      </c>
      <c r="I408" s="184">
        <v>363.0</v>
      </c>
      <c r="J408" s="156">
        <f>IFNA(VLOOKUP(S408,'Imported Index'!E:F,2,0),1)</f>
        <v>1</v>
      </c>
      <c r="K408" s="157"/>
      <c r="L408" s="157"/>
      <c r="M408" s="42"/>
      <c r="N408" s="42"/>
      <c r="O408" s="157">
        <f>ifna(VLookup(H408, SwSh!A:B, 2, 0),"")</f>
        <v>159</v>
      </c>
      <c r="P408" s="162">
        <f t="shared" si="23"/>
        <v>363</v>
      </c>
      <c r="Q408" s="157">
        <f>ifna(VLookup(H408, PLA!A:C, 3, 0),"")</f>
        <v>143</v>
      </c>
      <c r="R408" s="157" t="str">
        <f>ifna(VLookup(H408, Sv!A:B, 2, 0),"")</f>
        <v/>
      </c>
      <c r="S408" s="42" t="str">
        <f t="shared" si="2"/>
        <v>spheal</v>
      </c>
    </row>
    <row r="409" ht="31.5" customHeight="1">
      <c r="A409" s="146">
        <v>408.0</v>
      </c>
      <c r="B409" s="146">
        <v>1.0</v>
      </c>
      <c r="C409" s="146">
        <v>15.0</v>
      </c>
      <c r="D409" s="146">
        <f t="shared" si="28"/>
        <v>25</v>
      </c>
      <c r="E409" s="146">
        <v>5.0</v>
      </c>
      <c r="F409" s="146">
        <v>1.0</v>
      </c>
      <c r="G409" s="147" t="str">
        <f>ifna(VLookup(S409,Shiny!B:C, 2, 0),"")</f>
        <v/>
      </c>
      <c r="H409" s="159" t="s">
        <v>470</v>
      </c>
      <c r="I409" s="185">
        <v>364.0</v>
      </c>
      <c r="J409" s="151">
        <f>IFNA(VLOOKUP(S409,'Imported Index'!E:F,2,0),1)</f>
        <v>1</v>
      </c>
      <c r="K409" s="148"/>
      <c r="L409" s="148"/>
      <c r="M409" s="147"/>
      <c r="N409" s="147"/>
      <c r="O409" s="148">
        <f>ifna(VLookup(H409, SwSh!A:B, 2, 0),"")</f>
        <v>160</v>
      </c>
      <c r="P409" s="152">
        <f t="shared" si="23"/>
        <v>364</v>
      </c>
      <c r="Q409" s="148">
        <f>ifna(VLookup(H409, PLA!A:C, 3, 0),"")</f>
        <v>144</v>
      </c>
      <c r="R409" s="148" t="str">
        <f>ifna(VLookup(H409, Sv!A:B, 2, 0),"")</f>
        <v/>
      </c>
      <c r="S409" s="147" t="str">
        <f t="shared" si="2"/>
        <v>sealeo</v>
      </c>
    </row>
    <row r="410" ht="31.5" customHeight="1">
      <c r="A410" s="85">
        <v>409.0</v>
      </c>
      <c r="B410" s="85">
        <v>1.0</v>
      </c>
      <c r="C410" s="85">
        <v>15.0</v>
      </c>
      <c r="D410" s="85">
        <f t="shared" si="28"/>
        <v>26</v>
      </c>
      <c r="E410" s="85">
        <v>5.0</v>
      </c>
      <c r="F410" s="85">
        <v>2.0</v>
      </c>
      <c r="G410" s="42" t="str">
        <f>ifna(VLookup(S410,Shiny!B:C, 2, 0),"")</f>
        <v/>
      </c>
      <c r="H410" s="154" t="s">
        <v>471</v>
      </c>
      <c r="I410" s="184">
        <v>365.0</v>
      </c>
      <c r="J410" s="156">
        <f>IFNA(VLOOKUP(S410,'Imported Index'!E:F,2,0),1)</f>
        <v>1</v>
      </c>
      <c r="K410" s="157"/>
      <c r="L410" s="157"/>
      <c r="M410" s="42"/>
      <c r="N410" s="42"/>
      <c r="O410" s="157">
        <f>ifna(VLookup(H410, SwSh!A:B, 2, 0),"")</f>
        <v>161</v>
      </c>
      <c r="P410" s="162">
        <f t="shared" si="23"/>
        <v>365</v>
      </c>
      <c r="Q410" s="157">
        <f>ifna(VLookup(H410, PLA!A:C, 3, 0),"")</f>
        <v>145</v>
      </c>
      <c r="R410" s="157" t="str">
        <f>ifna(VLookup(H410, Sv!A:B, 2, 0),"")</f>
        <v/>
      </c>
      <c r="S410" s="42" t="str">
        <f t="shared" si="2"/>
        <v>walrein</v>
      </c>
    </row>
    <row r="411" ht="31.5" customHeight="1">
      <c r="A411" s="146">
        <v>410.0</v>
      </c>
      <c r="B411" s="146">
        <v>1.0</v>
      </c>
      <c r="C411" s="146">
        <v>15.0</v>
      </c>
      <c r="D411" s="146">
        <f t="shared" si="28"/>
        <v>27</v>
      </c>
      <c r="E411" s="146">
        <v>5.0</v>
      </c>
      <c r="F411" s="146">
        <v>3.0</v>
      </c>
      <c r="G411" s="147" t="str">
        <f>ifna(VLookup(S411,Shiny!B:C, 2, 0),"")</f>
        <v/>
      </c>
      <c r="H411" s="159" t="s">
        <v>472</v>
      </c>
      <c r="I411" s="185">
        <v>366.0</v>
      </c>
      <c r="J411" s="151">
        <f>IFNA(VLOOKUP(S411,'Imported Index'!E:F,2,0),1)</f>
        <v>1</v>
      </c>
      <c r="K411" s="148"/>
      <c r="L411" s="148"/>
      <c r="M411" s="147"/>
      <c r="N411" s="147"/>
      <c r="O411" s="148" t="str">
        <f>ifna(VLookup(H411, SwSh!A:B, 2, 0),"")</f>
        <v/>
      </c>
      <c r="P411" s="152">
        <f t="shared" si="23"/>
        <v>366</v>
      </c>
      <c r="Q411" s="148" t="str">
        <f>ifna(VLookup(H411, PLA!A:C, 3, 0),"")</f>
        <v/>
      </c>
      <c r="R411" s="148" t="str">
        <f>ifna(VLookup(H411, Sv!A:B, 2, 0),"")</f>
        <v/>
      </c>
      <c r="S411" s="147" t="str">
        <f t="shared" si="2"/>
        <v>clamperl</v>
      </c>
    </row>
    <row r="412" ht="31.5" customHeight="1">
      <c r="A412" s="85">
        <v>411.0</v>
      </c>
      <c r="B412" s="85">
        <v>1.0</v>
      </c>
      <c r="C412" s="85">
        <v>15.0</v>
      </c>
      <c r="D412" s="85">
        <f t="shared" si="28"/>
        <v>28</v>
      </c>
      <c r="E412" s="85">
        <v>5.0</v>
      </c>
      <c r="F412" s="85">
        <v>4.0</v>
      </c>
      <c r="G412" s="42" t="str">
        <f>ifna(VLookup(S412,Shiny!B:C, 2, 0),"")</f>
        <v/>
      </c>
      <c r="H412" s="154" t="s">
        <v>473</v>
      </c>
      <c r="I412" s="184">
        <v>367.0</v>
      </c>
      <c r="J412" s="156">
        <f>IFNA(VLOOKUP(S412,'Imported Index'!E:F,2,0),1)</f>
        <v>1</v>
      </c>
      <c r="K412" s="157"/>
      <c r="L412" s="157"/>
      <c r="M412" s="42"/>
      <c r="N412" s="42"/>
      <c r="O412" s="157" t="str">
        <f>ifna(VLookup(H412, SwSh!A:B, 2, 0),"")</f>
        <v/>
      </c>
      <c r="P412" s="162">
        <f t="shared" si="23"/>
        <v>367</v>
      </c>
      <c r="Q412" s="157" t="str">
        <f>ifna(VLookup(H412, PLA!A:C, 3, 0),"")</f>
        <v/>
      </c>
      <c r="R412" s="157" t="str">
        <f>ifna(VLookup(H412, Sv!A:B, 2, 0),"")</f>
        <v/>
      </c>
      <c r="S412" s="42" t="str">
        <f t="shared" si="2"/>
        <v>huntail</v>
      </c>
    </row>
    <row r="413" ht="31.5" customHeight="1">
      <c r="A413" s="146">
        <v>412.0</v>
      </c>
      <c r="B413" s="146">
        <v>1.0</v>
      </c>
      <c r="C413" s="146">
        <v>15.0</v>
      </c>
      <c r="D413" s="146">
        <f t="shared" si="28"/>
        <v>29</v>
      </c>
      <c r="E413" s="146">
        <v>5.0</v>
      </c>
      <c r="F413" s="146">
        <v>5.0</v>
      </c>
      <c r="G413" s="147" t="str">
        <f>ifna(VLookup(S413,Shiny!B:C, 2, 0),"")</f>
        <v/>
      </c>
      <c r="H413" s="159" t="s">
        <v>474</v>
      </c>
      <c r="I413" s="185">
        <v>368.0</v>
      </c>
      <c r="J413" s="151">
        <f>IFNA(VLOOKUP(S413,'Imported Index'!E:F,2,0),1)</f>
        <v>1</v>
      </c>
      <c r="K413" s="148"/>
      <c r="L413" s="148"/>
      <c r="M413" s="147"/>
      <c r="N413" s="147"/>
      <c r="O413" s="148" t="str">
        <f>ifna(VLookup(H413, SwSh!A:B, 2, 0),"")</f>
        <v/>
      </c>
      <c r="P413" s="152">
        <f t="shared" si="23"/>
        <v>368</v>
      </c>
      <c r="Q413" s="148" t="str">
        <f>ifna(VLookup(H413, PLA!A:C, 3, 0),"")</f>
        <v/>
      </c>
      <c r="R413" s="148" t="str">
        <f>ifna(VLookup(H413, Sv!A:B, 2, 0),"")</f>
        <v/>
      </c>
      <c r="S413" s="147" t="str">
        <f t="shared" si="2"/>
        <v>gorebyss</v>
      </c>
    </row>
    <row r="414" ht="31.5" customHeight="1">
      <c r="A414" s="85">
        <v>413.0</v>
      </c>
      <c r="B414" s="85">
        <v>1.0</v>
      </c>
      <c r="C414" s="85">
        <v>15.0</v>
      </c>
      <c r="D414" s="85">
        <f t="shared" si="28"/>
        <v>30</v>
      </c>
      <c r="E414" s="85">
        <v>5.0</v>
      </c>
      <c r="F414" s="85">
        <v>6.0</v>
      </c>
      <c r="G414" s="42" t="str">
        <f>ifna(VLookup(S414,Shiny!B:C, 2, 0),"")</f>
        <v/>
      </c>
      <c r="H414" s="154" t="s">
        <v>475</v>
      </c>
      <c r="I414" s="184">
        <v>369.0</v>
      </c>
      <c r="J414" s="156">
        <f>IFNA(VLOOKUP(S414,'Imported Index'!E:F,2,0),1)</f>
        <v>1</v>
      </c>
      <c r="K414" s="157"/>
      <c r="L414" s="157"/>
      <c r="M414" s="42"/>
      <c r="N414" s="42"/>
      <c r="O414" s="157">
        <f>ifna(VLookup(H414, SwSh!A:B, 2, 0),"")</f>
        <v>187</v>
      </c>
      <c r="P414" s="162">
        <f t="shared" si="23"/>
        <v>369</v>
      </c>
      <c r="Q414" s="157" t="str">
        <f>ifna(VLookup(H414, PLA!A:C, 3, 0),"")</f>
        <v/>
      </c>
      <c r="R414" s="157" t="str">
        <f>ifna(VLookup(H414, Sv!A:B, 2, 0),"")</f>
        <v/>
      </c>
      <c r="S414" s="42" t="str">
        <f t="shared" si="2"/>
        <v>relicanth</v>
      </c>
    </row>
    <row r="415" ht="31.5" customHeight="1">
      <c r="A415" s="146">
        <v>414.0</v>
      </c>
      <c r="B415" s="146">
        <v>1.0</v>
      </c>
      <c r="C415" s="146">
        <v>16.0</v>
      </c>
      <c r="D415" s="146">
        <v>1.0</v>
      </c>
      <c r="E415" s="146">
        <v>1.0</v>
      </c>
      <c r="F415" s="146">
        <v>1.0</v>
      </c>
      <c r="G415" s="147" t="str">
        <f>ifna(VLookup(S415,Shiny!B:C, 2, 0),"")</f>
        <v/>
      </c>
      <c r="H415" s="159" t="s">
        <v>476</v>
      </c>
      <c r="I415" s="185">
        <v>370.0</v>
      </c>
      <c r="J415" s="151">
        <f>IFNA(VLOOKUP(S415,'Imported Index'!E:F,2,0),1)</f>
        <v>1</v>
      </c>
      <c r="K415" s="151"/>
      <c r="L415" s="148"/>
      <c r="M415" s="147"/>
      <c r="N415" s="147"/>
      <c r="O415" s="148" t="str">
        <f>ifna(VLookup(H415, SwSh!A:B, 2, 0),"")</f>
        <v/>
      </c>
      <c r="P415" s="152">
        <f t="shared" si="23"/>
        <v>370</v>
      </c>
      <c r="Q415" s="148" t="str">
        <f>ifna(VLookup(H415, PLA!A:C, 3, 0),"")</f>
        <v/>
      </c>
      <c r="R415" s="148">
        <f>ifna(VLookup(H415, Sv!A:B, 2, 0),"")</f>
        <v>332</v>
      </c>
      <c r="S415" s="147" t="str">
        <f t="shared" si="2"/>
        <v>luvdisc</v>
      </c>
    </row>
    <row r="416" ht="31.5" customHeight="1">
      <c r="A416" s="85">
        <v>415.0</v>
      </c>
      <c r="B416" s="85">
        <v>1.0</v>
      </c>
      <c r="C416" s="85">
        <v>16.0</v>
      </c>
      <c r="D416" s="85">
        <f t="shared" ref="D416:D431" si="29">D415+1</f>
        <v>2</v>
      </c>
      <c r="E416" s="85">
        <v>1.0</v>
      </c>
      <c r="F416" s="85">
        <v>2.0</v>
      </c>
      <c r="G416" s="42" t="str">
        <f>ifna(VLookup(S416,Shiny!B:C, 2, 0),"")</f>
        <v/>
      </c>
      <c r="H416" s="154" t="s">
        <v>477</v>
      </c>
      <c r="I416" s="184">
        <v>371.0</v>
      </c>
      <c r="J416" s="156">
        <f>IFNA(VLOOKUP(S416,'Imported Index'!E:F,2,0),1)</f>
        <v>1</v>
      </c>
      <c r="K416" s="156"/>
      <c r="L416" s="157"/>
      <c r="M416" s="42"/>
      <c r="N416" s="42"/>
      <c r="O416" s="157">
        <f>ifna(VLookup(H416, SwSh!A:B, 2, 0),"")</f>
        <v>113</v>
      </c>
      <c r="P416" s="162">
        <f t="shared" si="23"/>
        <v>371</v>
      </c>
      <c r="Q416" s="157" t="str">
        <f>ifna(VLookup(H416, PLA!A:C, 3, 0),"")</f>
        <v/>
      </c>
      <c r="R416" s="157">
        <f>ifna(VLookup(H416, Sv!A:B, 2, 0),"")</f>
        <v>276</v>
      </c>
      <c r="S416" s="42" t="str">
        <f t="shared" si="2"/>
        <v>bagon</v>
      </c>
    </row>
    <row r="417" ht="31.5" customHeight="1">
      <c r="A417" s="146">
        <v>416.0</v>
      </c>
      <c r="B417" s="146">
        <v>1.0</v>
      </c>
      <c r="C417" s="146">
        <v>16.0</v>
      </c>
      <c r="D417" s="146">
        <f t="shared" si="29"/>
        <v>3</v>
      </c>
      <c r="E417" s="146">
        <v>1.0</v>
      </c>
      <c r="F417" s="146">
        <v>3.0</v>
      </c>
      <c r="G417" s="147" t="str">
        <f>ifna(VLookup(S417,Shiny!B:C, 2, 0),"")</f>
        <v/>
      </c>
      <c r="H417" s="159" t="s">
        <v>478</v>
      </c>
      <c r="I417" s="185">
        <v>372.0</v>
      </c>
      <c r="J417" s="151">
        <f>IFNA(VLOOKUP(S417,'Imported Index'!E:F,2,0),1)</f>
        <v>1</v>
      </c>
      <c r="K417" s="151"/>
      <c r="L417" s="148"/>
      <c r="M417" s="147"/>
      <c r="N417" s="147"/>
      <c r="O417" s="148">
        <f>ifna(VLookup(H417, SwSh!A:B, 2, 0),"")</f>
        <v>114</v>
      </c>
      <c r="P417" s="152">
        <f t="shared" si="23"/>
        <v>372</v>
      </c>
      <c r="Q417" s="148" t="str">
        <f>ifna(VLookup(H417, PLA!A:C, 3, 0),"")</f>
        <v/>
      </c>
      <c r="R417" s="148">
        <f>ifna(VLookup(H417, Sv!A:B, 2, 0),"")</f>
        <v>277</v>
      </c>
      <c r="S417" s="147" t="str">
        <f t="shared" si="2"/>
        <v>shelgon</v>
      </c>
    </row>
    <row r="418" ht="31.5" customHeight="1">
      <c r="A418" s="85">
        <v>417.0</v>
      </c>
      <c r="B418" s="85">
        <v>1.0</v>
      </c>
      <c r="C418" s="85">
        <v>16.0</v>
      </c>
      <c r="D418" s="85">
        <f t="shared" si="29"/>
        <v>4</v>
      </c>
      <c r="E418" s="85">
        <v>1.0</v>
      </c>
      <c r="F418" s="85">
        <v>4.0</v>
      </c>
      <c r="G418" s="42" t="str">
        <f>ifna(VLookup(S418,Shiny!B:C, 2, 0),"")</f>
        <v/>
      </c>
      <c r="H418" s="154" t="s">
        <v>479</v>
      </c>
      <c r="I418" s="184">
        <v>373.0</v>
      </c>
      <c r="J418" s="156">
        <f>IFNA(VLOOKUP(S418,'Imported Index'!E:F,2,0),1)</f>
        <v>1</v>
      </c>
      <c r="K418" s="156"/>
      <c r="L418" s="157"/>
      <c r="M418" s="42"/>
      <c r="N418" s="42"/>
      <c r="O418" s="157">
        <f>ifna(VLookup(H418, SwSh!A:B, 2, 0),"")</f>
        <v>115</v>
      </c>
      <c r="P418" s="162">
        <f t="shared" si="23"/>
        <v>373</v>
      </c>
      <c r="Q418" s="157" t="str">
        <f>ifna(VLookup(H418, PLA!A:C, 3, 0),"")</f>
        <v/>
      </c>
      <c r="R418" s="157">
        <f>ifna(VLookup(H418, Sv!A:B, 2, 0),"")</f>
        <v>278</v>
      </c>
      <c r="S418" s="42" t="str">
        <f t="shared" si="2"/>
        <v>salamence</v>
      </c>
    </row>
    <row r="419" ht="31.5" customHeight="1">
      <c r="A419" s="146">
        <v>418.0</v>
      </c>
      <c r="B419" s="146">
        <v>1.0</v>
      </c>
      <c r="C419" s="146">
        <v>16.0</v>
      </c>
      <c r="D419" s="146">
        <f t="shared" si="29"/>
        <v>5</v>
      </c>
      <c r="E419" s="146">
        <v>1.0</v>
      </c>
      <c r="F419" s="146">
        <v>5.0</v>
      </c>
      <c r="G419" s="147" t="str">
        <f>ifna(VLookup(S419,Shiny!B:C, 2, 0),"")</f>
        <v/>
      </c>
      <c r="H419" s="159" t="s">
        <v>480</v>
      </c>
      <c r="I419" s="185">
        <v>374.0</v>
      </c>
      <c r="J419" s="151">
        <f>IFNA(VLOOKUP(S419,'Imported Index'!E:F,2,0),1)</f>
        <v>1</v>
      </c>
      <c r="K419" s="148"/>
      <c r="L419" s="148"/>
      <c r="M419" s="147"/>
      <c r="N419" s="147"/>
      <c r="O419" s="148">
        <f>ifna(VLookup(H419, SwSh!A:B, 2, 0),"")</f>
        <v>129</v>
      </c>
      <c r="P419" s="152">
        <f t="shared" si="23"/>
        <v>374</v>
      </c>
      <c r="Q419" s="148" t="str">
        <f>ifna(VLookup(H419, PLA!A:C, 3, 0),"")</f>
        <v/>
      </c>
      <c r="R419" s="148" t="str">
        <f>ifna(VLookup(H419, Sv!A:B, 2, 0),"")</f>
        <v>I?</v>
      </c>
      <c r="S419" s="147" t="str">
        <f t="shared" si="2"/>
        <v>beldum</v>
      </c>
    </row>
    <row r="420" ht="31.5" customHeight="1">
      <c r="A420" s="85">
        <v>419.0</v>
      </c>
      <c r="B420" s="85">
        <v>1.0</v>
      </c>
      <c r="C420" s="85">
        <v>16.0</v>
      </c>
      <c r="D420" s="85">
        <f t="shared" si="29"/>
        <v>6</v>
      </c>
      <c r="E420" s="85">
        <v>1.0</v>
      </c>
      <c r="F420" s="85">
        <v>6.0</v>
      </c>
      <c r="G420" s="42" t="str">
        <f>ifna(VLookup(S420,Shiny!B:C, 2, 0),"")</f>
        <v/>
      </c>
      <c r="H420" s="154" t="s">
        <v>481</v>
      </c>
      <c r="I420" s="184">
        <v>375.0</v>
      </c>
      <c r="J420" s="156">
        <f>IFNA(VLOOKUP(S420,'Imported Index'!E:F,2,0),1)</f>
        <v>1</v>
      </c>
      <c r="K420" s="157"/>
      <c r="L420" s="157"/>
      <c r="M420" s="42"/>
      <c r="N420" s="42"/>
      <c r="O420" s="157">
        <f>ifna(VLookup(H420, SwSh!A:B, 2, 0),"")</f>
        <v>130</v>
      </c>
      <c r="P420" s="162">
        <f t="shared" si="23"/>
        <v>375</v>
      </c>
      <c r="Q420" s="157" t="str">
        <f>ifna(VLookup(H420, PLA!A:C, 3, 0),"")</f>
        <v/>
      </c>
      <c r="R420" s="157" t="str">
        <f>ifna(VLookup(H420, Sv!A:B, 2, 0),"")</f>
        <v>I?</v>
      </c>
      <c r="S420" s="42" t="str">
        <f t="shared" si="2"/>
        <v>metang</v>
      </c>
    </row>
    <row r="421" ht="31.5" customHeight="1">
      <c r="A421" s="146">
        <v>420.0</v>
      </c>
      <c r="B421" s="146">
        <v>1.0</v>
      </c>
      <c r="C421" s="146">
        <v>16.0</v>
      </c>
      <c r="D421" s="146">
        <f t="shared" si="29"/>
        <v>7</v>
      </c>
      <c r="E421" s="146">
        <v>2.0</v>
      </c>
      <c r="F421" s="146">
        <v>1.0</v>
      </c>
      <c r="G421" s="147" t="str">
        <f>ifna(VLookup(S421,Shiny!B:C, 2, 0),"")</f>
        <v/>
      </c>
      <c r="H421" s="159" t="s">
        <v>482</v>
      </c>
      <c r="I421" s="185">
        <v>376.0</v>
      </c>
      <c r="J421" s="151">
        <f>IFNA(VLOOKUP(S421,'Imported Index'!E:F,2,0),1)</f>
        <v>1</v>
      </c>
      <c r="K421" s="148"/>
      <c r="L421" s="148"/>
      <c r="M421" s="147"/>
      <c r="N421" s="147"/>
      <c r="O421" s="148">
        <f>ifna(VLookup(H421, SwSh!A:B, 2, 0),"")</f>
        <v>131</v>
      </c>
      <c r="P421" s="152">
        <f t="shared" si="23"/>
        <v>376</v>
      </c>
      <c r="Q421" s="148" t="str">
        <f>ifna(VLookup(H421, PLA!A:C, 3, 0),"")</f>
        <v/>
      </c>
      <c r="R421" s="148" t="str">
        <f>ifna(VLookup(H421, Sv!A:B, 2, 0),"")</f>
        <v>I?</v>
      </c>
      <c r="S421" s="147" t="str">
        <f t="shared" si="2"/>
        <v>metagross</v>
      </c>
    </row>
    <row r="422" ht="31.5" customHeight="1">
      <c r="A422" s="85">
        <v>421.0</v>
      </c>
      <c r="B422" s="85">
        <v>1.0</v>
      </c>
      <c r="C422" s="85">
        <v>16.0</v>
      </c>
      <c r="D422" s="85">
        <f t="shared" si="29"/>
        <v>8</v>
      </c>
      <c r="E422" s="85">
        <v>2.0</v>
      </c>
      <c r="F422" s="85">
        <v>2.0</v>
      </c>
      <c r="G422" s="42" t="str">
        <f>ifna(VLookup(S422,Shiny!B:C, 2, 0),"")</f>
        <v/>
      </c>
      <c r="H422" s="154" t="s">
        <v>483</v>
      </c>
      <c r="I422" s="184">
        <v>377.0</v>
      </c>
      <c r="J422" s="156">
        <f>IFNA(VLOOKUP(S422,'Imported Index'!E:F,2,0),1)</f>
        <v>1</v>
      </c>
      <c r="K422" s="157"/>
      <c r="L422" s="157"/>
      <c r="M422" s="42"/>
      <c r="N422" s="42"/>
      <c r="O422" s="157">
        <f>ifna(VLookup(H422, SwSh!A:B, 2, 0),"")</f>
        <v>197</v>
      </c>
      <c r="P422" s="162">
        <f t="shared" si="23"/>
        <v>377</v>
      </c>
      <c r="Q422" s="157" t="str">
        <f>ifna(VLookup(H422, PLA!A:C, 3, 0),"")</f>
        <v/>
      </c>
      <c r="R422" s="157" t="str">
        <f>ifna(VLookup(H422, Sv!A:B, 2, 0),"")</f>
        <v/>
      </c>
      <c r="S422" s="42" t="str">
        <f t="shared" si="2"/>
        <v>regirock</v>
      </c>
    </row>
    <row r="423" ht="31.5" customHeight="1">
      <c r="A423" s="146">
        <v>422.0</v>
      </c>
      <c r="B423" s="146">
        <v>1.0</v>
      </c>
      <c r="C423" s="146">
        <v>16.0</v>
      </c>
      <c r="D423" s="146">
        <f t="shared" si="29"/>
        <v>9</v>
      </c>
      <c r="E423" s="146">
        <v>2.0</v>
      </c>
      <c r="F423" s="146">
        <v>3.0</v>
      </c>
      <c r="G423" s="147" t="str">
        <f>ifna(VLookup(S423,Shiny!B:C, 2, 0),"")</f>
        <v/>
      </c>
      <c r="H423" s="159" t="s">
        <v>484</v>
      </c>
      <c r="I423" s="185">
        <v>378.0</v>
      </c>
      <c r="J423" s="151">
        <f>IFNA(VLOOKUP(S423,'Imported Index'!E:F,2,0),1)</f>
        <v>1</v>
      </c>
      <c r="K423" s="148"/>
      <c r="L423" s="148"/>
      <c r="M423" s="147"/>
      <c r="N423" s="147"/>
      <c r="O423" s="148">
        <f>ifna(VLookup(H423, SwSh!A:B, 2, 0),"")</f>
        <v>198</v>
      </c>
      <c r="P423" s="152">
        <f t="shared" si="23"/>
        <v>378</v>
      </c>
      <c r="Q423" s="148" t="str">
        <f>ifna(VLookup(H423, PLA!A:C, 3, 0),"")</f>
        <v/>
      </c>
      <c r="R423" s="148" t="str">
        <f>ifna(VLookup(H423, Sv!A:B, 2, 0),"")</f>
        <v/>
      </c>
      <c r="S423" s="147" t="str">
        <f t="shared" si="2"/>
        <v>regice</v>
      </c>
    </row>
    <row r="424" ht="31.5" customHeight="1">
      <c r="A424" s="85">
        <v>423.0</v>
      </c>
      <c r="B424" s="85">
        <v>1.0</v>
      </c>
      <c r="C424" s="85">
        <v>16.0</v>
      </c>
      <c r="D424" s="85">
        <f t="shared" si="29"/>
        <v>10</v>
      </c>
      <c r="E424" s="85">
        <v>2.0</v>
      </c>
      <c r="F424" s="85">
        <v>4.0</v>
      </c>
      <c r="G424" s="42" t="str">
        <f>ifna(VLookup(S424,Shiny!B:C, 2, 0),"")</f>
        <v/>
      </c>
      <c r="H424" s="154" t="s">
        <v>485</v>
      </c>
      <c r="I424" s="184">
        <v>379.0</v>
      </c>
      <c r="J424" s="156">
        <f>IFNA(VLOOKUP(S424,'Imported Index'!E:F,2,0),1)</f>
        <v>1</v>
      </c>
      <c r="K424" s="157"/>
      <c r="L424" s="157"/>
      <c r="M424" s="42"/>
      <c r="N424" s="42"/>
      <c r="O424" s="157">
        <f>ifna(VLookup(H424, SwSh!A:B, 2, 0),"")</f>
        <v>199</v>
      </c>
      <c r="P424" s="162">
        <f t="shared" si="23"/>
        <v>379</v>
      </c>
      <c r="Q424" s="157" t="str">
        <f>ifna(VLookup(H424, PLA!A:C, 3, 0),"")</f>
        <v/>
      </c>
      <c r="R424" s="157" t="str">
        <f>ifna(VLookup(H424, Sv!A:B, 2, 0),"")</f>
        <v/>
      </c>
      <c r="S424" s="42" t="str">
        <f t="shared" si="2"/>
        <v>registeel</v>
      </c>
    </row>
    <row r="425" ht="31.5" customHeight="1">
      <c r="A425" s="146">
        <v>424.0</v>
      </c>
      <c r="B425" s="146">
        <v>1.0</v>
      </c>
      <c r="C425" s="146">
        <v>16.0</v>
      </c>
      <c r="D425" s="146">
        <f t="shared" si="29"/>
        <v>11</v>
      </c>
      <c r="E425" s="146">
        <v>2.0</v>
      </c>
      <c r="F425" s="146">
        <v>5.0</v>
      </c>
      <c r="G425" s="147" t="str">
        <f>ifna(VLookup(S425,Shiny!B:C, 2, 0),"")</f>
        <v/>
      </c>
      <c r="H425" s="159" t="s">
        <v>486</v>
      </c>
      <c r="I425" s="185">
        <v>380.0</v>
      </c>
      <c r="J425" s="151">
        <f>IFNA(VLOOKUP(S425,'Imported Index'!E:F,2,0),1)</f>
        <v>1</v>
      </c>
      <c r="K425" s="148"/>
      <c r="L425" s="148"/>
      <c r="M425" s="147"/>
      <c r="N425" s="147"/>
      <c r="O425" s="148">
        <f>ifna(VLookup(H425, SwSh!A:B, 2, 0),"")</f>
        <v>380</v>
      </c>
      <c r="P425" s="152">
        <f t="shared" si="23"/>
        <v>380</v>
      </c>
      <c r="Q425" s="148" t="str">
        <f>ifna(VLookup(H425, PLA!A:C, 3, 0),"")</f>
        <v/>
      </c>
      <c r="R425" s="148" t="str">
        <f>ifna(VLookup(H425, Sv!A:B, 2, 0),"")</f>
        <v/>
      </c>
      <c r="S425" s="147" t="str">
        <f t="shared" si="2"/>
        <v>latias</v>
      </c>
    </row>
    <row r="426" ht="31.5" customHeight="1">
      <c r="A426" s="85">
        <v>425.0</v>
      </c>
      <c r="B426" s="85">
        <v>1.0</v>
      </c>
      <c r="C426" s="85">
        <v>16.0</v>
      </c>
      <c r="D426" s="85">
        <f t="shared" si="29"/>
        <v>12</v>
      </c>
      <c r="E426" s="85">
        <v>2.0</v>
      </c>
      <c r="F426" s="85">
        <v>6.0</v>
      </c>
      <c r="G426" s="42" t="str">
        <f>ifna(VLookup(S426,Shiny!B:C, 2, 0),"")</f>
        <v/>
      </c>
      <c r="H426" s="154" t="s">
        <v>487</v>
      </c>
      <c r="I426" s="184">
        <v>381.0</v>
      </c>
      <c r="J426" s="156">
        <f>IFNA(VLOOKUP(S426,'Imported Index'!E:F,2,0),1)</f>
        <v>1</v>
      </c>
      <c r="K426" s="157"/>
      <c r="L426" s="157"/>
      <c r="M426" s="42"/>
      <c r="N426" s="42"/>
      <c r="O426" s="157">
        <f>ifna(VLookup(H426, SwSh!A:B, 2, 0),"")</f>
        <v>381</v>
      </c>
      <c r="P426" s="162">
        <f t="shared" si="23"/>
        <v>381</v>
      </c>
      <c r="Q426" s="157" t="str">
        <f>ifna(VLookup(H426, PLA!A:C, 3, 0),"")</f>
        <v/>
      </c>
      <c r="R426" s="157" t="str">
        <f>ifna(VLookup(H426, Sv!A:B, 2, 0),"")</f>
        <v/>
      </c>
      <c r="S426" s="42" t="str">
        <f t="shared" si="2"/>
        <v>latios</v>
      </c>
    </row>
    <row r="427" ht="31.5" customHeight="1">
      <c r="A427" s="146">
        <v>426.0</v>
      </c>
      <c r="B427" s="146">
        <v>1.0</v>
      </c>
      <c r="C427" s="146">
        <v>16.0</v>
      </c>
      <c r="D427" s="146">
        <f t="shared" si="29"/>
        <v>13</v>
      </c>
      <c r="E427" s="146">
        <v>3.0</v>
      </c>
      <c r="F427" s="146">
        <v>1.0</v>
      </c>
      <c r="G427" s="147" t="str">
        <f>ifna(VLookup(S427,Shiny!B:C, 2, 0),"")</f>
        <v/>
      </c>
      <c r="H427" s="159" t="s">
        <v>488</v>
      </c>
      <c r="I427" s="185">
        <v>382.0</v>
      </c>
      <c r="J427" s="151">
        <f>IFNA(VLOOKUP(S427,'Imported Index'!E:F,2,0),1)</f>
        <v>1</v>
      </c>
      <c r="K427" s="148"/>
      <c r="L427" s="148"/>
      <c r="M427" s="147"/>
      <c r="N427" s="147"/>
      <c r="O427" s="148">
        <f>ifna(VLookup(H427, SwSh!A:B, 2, 0),"")</f>
        <v>382</v>
      </c>
      <c r="P427" s="152">
        <f t="shared" si="23"/>
        <v>382</v>
      </c>
      <c r="Q427" s="148" t="str">
        <f>ifna(VLookup(H427, PLA!A:C, 3, 0),"")</f>
        <v/>
      </c>
      <c r="R427" s="148" t="str">
        <f>ifna(VLookup(H427, Sv!A:B, 2, 0),"")</f>
        <v/>
      </c>
      <c r="S427" s="147" t="str">
        <f t="shared" si="2"/>
        <v>kyogre</v>
      </c>
    </row>
    <row r="428" ht="31.5" customHeight="1">
      <c r="A428" s="85">
        <v>427.0</v>
      </c>
      <c r="B428" s="85">
        <v>1.0</v>
      </c>
      <c r="C428" s="85">
        <v>16.0</v>
      </c>
      <c r="D428" s="85">
        <f t="shared" si="29"/>
        <v>14</v>
      </c>
      <c r="E428" s="85">
        <v>3.0</v>
      </c>
      <c r="F428" s="85">
        <v>2.0</v>
      </c>
      <c r="G428" s="42" t="str">
        <f>ifna(VLookup(S428,Shiny!B:C, 2, 0),"")</f>
        <v/>
      </c>
      <c r="H428" s="154" t="s">
        <v>489</v>
      </c>
      <c r="I428" s="184">
        <v>383.0</v>
      </c>
      <c r="J428" s="156">
        <f>IFNA(VLOOKUP(S428,'Imported Index'!E:F,2,0),1)</f>
        <v>1</v>
      </c>
      <c r="K428" s="157"/>
      <c r="L428" s="157"/>
      <c r="M428" s="42"/>
      <c r="N428" s="42"/>
      <c r="O428" s="157">
        <f>ifna(VLookup(H428, SwSh!A:B, 2, 0),"")</f>
        <v>383</v>
      </c>
      <c r="P428" s="162">
        <f t="shared" si="23"/>
        <v>383</v>
      </c>
      <c r="Q428" s="157" t="str">
        <f>ifna(VLookup(H428, PLA!A:C, 3, 0),"")</f>
        <v/>
      </c>
      <c r="R428" s="157" t="str">
        <f>ifna(VLookup(H428, Sv!A:B, 2, 0),"")</f>
        <v/>
      </c>
      <c r="S428" s="42" t="str">
        <f t="shared" si="2"/>
        <v>groudon</v>
      </c>
    </row>
    <row r="429" ht="31.5" customHeight="1">
      <c r="A429" s="146">
        <v>428.0</v>
      </c>
      <c r="B429" s="146">
        <v>1.0</v>
      </c>
      <c r="C429" s="146">
        <v>16.0</v>
      </c>
      <c r="D429" s="146">
        <f t="shared" si="29"/>
        <v>15</v>
      </c>
      <c r="E429" s="146">
        <v>3.0</v>
      </c>
      <c r="F429" s="146">
        <v>3.0</v>
      </c>
      <c r="G429" s="147" t="str">
        <f>ifna(VLookup(S429,Shiny!B:C, 2, 0),"")</f>
        <v/>
      </c>
      <c r="H429" s="159" t="s">
        <v>490</v>
      </c>
      <c r="I429" s="185">
        <v>384.0</v>
      </c>
      <c r="J429" s="151">
        <f>IFNA(VLOOKUP(S429,'Imported Index'!E:F,2,0),1)</f>
        <v>1</v>
      </c>
      <c r="K429" s="148"/>
      <c r="L429" s="148"/>
      <c r="M429" s="147"/>
      <c r="N429" s="147"/>
      <c r="O429" s="148">
        <f>ifna(VLookup(H429, SwSh!A:B, 2, 0),"")</f>
        <v>384</v>
      </c>
      <c r="P429" s="152">
        <f t="shared" si="23"/>
        <v>384</v>
      </c>
      <c r="Q429" s="148" t="str">
        <f>ifna(VLookup(H429, PLA!A:C, 3, 0),"")</f>
        <v/>
      </c>
      <c r="R429" s="148" t="str">
        <f>ifna(VLookup(H429, Sv!A:B, 2, 0),"")</f>
        <v/>
      </c>
      <c r="S429" s="147" t="str">
        <f t="shared" si="2"/>
        <v>rayquaza</v>
      </c>
    </row>
    <row r="430" ht="31.5" customHeight="1">
      <c r="A430" s="85">
        <v>429.0</v>
      </c>
      <c r="B430" s="85">
        <v>1.0</v>
      </c>
      <c r="C430" s="85">
        <v>16.0</v>
      </c>
      <c r="D430" s="85">
        <f t="shared" si="29"/>
        <v>16</v>
      </c>
      <c r="E430" s="85">
        <v>3.0</v>
      </c>
      <c r="F430" s="85">
        <v>4.0</v>
      </c>
      <c r="G430" s="42" t="str">
        <f>ifna(VLookup(S430,Shiny!B:C, 2, 0),"")</f>
        <v/>
      </c>
      <c r="H430" s="154" t="s">
        <v>491</v>
      </c>
      <c r="I430" s="184">
        <v>385.0</v>
      </c>
      <c r="J430" s="156">
        <f>IFNA(VLOOKUP(S430,'Imported Index'!E:F,2,0),1)</f>
        <v>1</v>
      </c>
      <c r="K430" s="157"/>
      <c r="L430" s="157"/>
      <c r="M430" s="42"/>
      <c r="N430" s="42"/>
      <c r="O430" s="157">
        <f>ifna(VLookup(H430, SwSh!A:B, 2, 0),"")</f>
        <v>385</v>
      </c>
      <c r="P430" s="162">
        <f t="shared" si="23"/>
        <v>385</v>
      </c>
      <c r="Q430" s="157" t="str">
        <f>ifna(VLookup(H430, PLA!A:C, 3, 0),"")</f>
        <v/>
      </c>
      <c r="R430" s="157" t="str">
        <f>ifna(VLookup(H430, Sv!A:B, 2, 0),"")</f>
        <v/>
      </c>
      <c r="S430" s="42" t="str">
        <f t="shared" si="2"/>
        <v>jirachi</v>
      </c>
    </row>
    <row r="431" ht="31.5" customHeight="1">
      <c r="A431" s="146">
        <v>430.0</v>
      </c>
      <c r="B431" s="146">
        <v>1.0</v>
      </c>
      <c r="C431" s="146">
        <v>16.0</v>
      </c>
      <c r="D431" s="146">
        <f t="shared" si="29"/>
        <v>17</v>
      </c>
      <c r="E431" s="146">
        <v>3.0</v>
      </c>
      <c r="F431" s="146">
        <v>5.0</v>
      </c>
      <c r="G431" s="147" t="str">
        <f>ifna(VLookup(S431,Shiny!B:C, 2, 0),"")</f>
        <v/>
      </c>
      <c r="H431" s="159" t="s">
        <v>492</v>
      </c>
      <c r="I431" s="185">
        <v>386.0</v>
      </c>
      <c r="J431" s="151">
        <f>IFNA(VLOOKUP(S431,'Imported Index'!E:F,2,0),1)</f>
        <v>1</v>
      </c>
      <c r="K431" s="148"/>
      <c r="L431" s="148"/>
      <c r="M431" s="146"/>
      <c r="N431" s="147"/>
      <c r="O431" s="148" t="str">
        <f>ifna(VLookup(H431, SwSh!A:B, 2, 0),"")</f>
        <v/>
      </c>
      <c r="P431" s="152">
        <f t="shared" si="23"/>
        <v>386</v>
      </c>
      <c r="Q431" s="148" t="str">
        <f>ifna(VLookup(H431, PLA!A:C, 3, 0),"")</f>
        <v/>
      </c>
      <c r="R431" s="148" t="str">
        <f>ifna(VLookup(H431, Sv!A:B, 2, 0),"")</f>
        <v/>
      </c>
      <c r="S431" s="147" t="str">
        <f t="shared" si="2"/>
        <v>deoxys</v>
      </c>
    </row>
    <row r="432" ht="31.5" customHeight="1">
      <c r="A432" s="85">
        <v>431.0</v>
      </c>
      <c r="B432" s="85"/>
      <c r="C432" s="85"/>
      <c r="D432" s="85"/>
      <c r="E432" s="85"/>
      <c r="F432" s="85"/>
      <c r="G432" s="42" t="str">
        <f>ifna(VLookup(S432,Shiny!B:C, 2, 0),"")</f>
        <v/>
      </c>
      <c r="H432" s="166" t="s">
        <v>229</v>
      </c>
      <c r="I432" s="179"/>
      <c r="J432" s="156">
        <f>IFNA(VLOOKUP(S432,'Imported Index'!E:F,2,0),1)</f>
        <v>1</v>
      </c>
      <c r="K432" s="157"/>
      <c r="L432" s="157"/>
      <c r="M432" s="42"/>
      <c r="N432" s="42"/>
      <c r="O432" s="157" t="str">
        <f>ifna(VLookup(H432, SwSh!A:B, 2, 0),"")</f>
        <v/>
      </c>
      <c r="P432" s="162" t="str">
        <f t="shared" si="23"/>
        <v/>
      </c>
      <c r="Q432" s="157" t="str">
        <f>ifna(VLookup(H432, PLA!A:C, 3, 0),"")</f>
        <v/>
      </c>
      <c r="R432" s="157" t="str">
        <f>ifna(VLookup(H432, Sv!A:B, 2, 0),"")</f>
        <v/>
      </c>
      <c r="S432" s="42" t="str">
        <f t="shared" si="2"/>
        <v>gen</v>
      </c>
    </row>
    <row r="433" ht="31.5" customHeight="1">
      <c r="A433" s="146">
        <v>432.0</v>
      </c>
      <c r="B433" s="146">
        <v>1.0</v>
      </c>
      <c r="C433" s="146">
        <v>17.0</v>
      </c>
      <c r="D433" s="146">
        <v>1.0</v>
      </c>
      <c r="E433" s="146">
        <v>1.0</v>
      </c>
      <c r="F433" s="146">
        <v>1.0</v>
      </c>
      <c r="G433" s="147" t="str">
        <f>ifna(VLookup(S433,Shiny!B:C, 2, 0),"")</f>
        <v/>
      </c>
      <c r="H433" s="159" t="s">
        <v>497</v>
      </c>
      <c r="I433" s="185">
        <v>387.0</v>
      </c>
      <c r="J433" s="151">
        <f>IFNA(VLOOKUP(S433,'Imported Index'!E:F,2,0),1)</f>
        <v>1</v>
      </c>
      <c r="K433" s="148"/>
      <c r="L433" s="148"/>
      <c r="M433" s="147"/>
      <c r="N433" s="147"/>
      <c r="O433" s="148" t="str">
        <f>ifna(VLookup(H433, SwSh!A:B, 2, 0),"")</f>
        <v/>
      </c>
      <c r="P433" s="152">
        <f t="shared" si="23"/>
        <v>387</v>
      </c>
      <c r="Q433" s="148">
        <f>ifna(VLookup(H433, PLA!A:C, 3, 0),"")</f>
        <v>130</v>
      </c>
      <c r="R433" s="148" t="str">
        <f>ifna(VLookup(H433, Sv!A:B, 2, 0),"")</f>
        <v>I?</v>
      </c>
      <c r="S433" s="147" t="str">
        <f t="shared" si="2"/>
        <v>turtwig</v>
      </c>
    </row>
    <row r="434" ht="31.5" customHeight="1">
      <c r="A434" s="85">
        <v>433.0</v>
      </c>
      <c r="B434" s="85">
        <v>1.0</v>
      </c>
      <c r="C434" s="85">
        <v>17.0</v>
      </c>
      <c r="D434" s="85">
        <f t="shared" ref="D434:D462" si="30">D433+1</f>
        <v>2</v>
      </c>
      <c r="E434" s="85">
        <v>1.0</v>
      </c>
      <c r="F434" s="85">
        <v>2.0</v>
      </c>
      <c r="G434" s="42" t="str">
        <f>ifna(VLookup(S434,Shiny!B:C, 2, 0),"")</f>
        <v/>
      </c>
      <c r="H434" s="154" t="s">
        <v>498</v>
      </c>
      <c r="I434" s="184">
        <v>388.0</v>
      </c>
      <c r="J434" s="156">
        <f>IFNA(VLOOKUP(S434,'Imported Index'!E:F,2,0),1)</f>
        <v>1</v>
      </c>
      <c r="K434" s="157"/>
      <c r="L434" s="157"/>
      <c r="M434" s="42"/>
      <c r="N434" s="42"/>
      <c r="O434" s="157" t="str">
        <f>ifna(VLookup(H434, SwSh!A:B, 2, 0),"")</f>
        <v/>
      </c>
      <c r="P434" s="162">
        <f t="shared" si="23"/>
        <v>388</v>
      </c>
      <c r="Q434" s="157">
        <f>ifna(VLookup(H434, PLA!A:C, 3, 0),"")</f>
        <v>131</v>
      </c>
      <c r="R434" s="157" t="str">
        <f>ifna(VLookup(H434, Sv!A:B, 2, 0),"")</f>
        <v>I?</v>
      </c>
      <c r="S434" s="42" t="str">
        <f t="shared" si="2"/>
        <v>grotle</v>
      </c>
    </row>
    <row r="435" ht="31.5" customHeight="1">
      <c r="A435" s="146">
        <v>434.0</v>
      </c>
      <c r="B435" s="146">
        <v>1.0</v>
      </c>
      <c r="C435" s="146">
        <v>17.0</v>
      </c>
      <c r="D435" s="146">
        <f t="shared" si="30"/>
        <v>3</v>
      </c>
      <c r="E435" s="146">
        <v>1.0</v>
      </c>
      <c r="F435" s="146">
        <v>3.0</v>
      </c>
      <c r="G435" s="147" t="str">
        <f>ifna(VLookup(S435,Shiny!B:C, 2, 0),"")</f>
        <v/>
      </c>
      <c r="H435" s="159" t="s">
        <v>499</v>
      </c>
      <c r="I435" s="185">
        <v>389.0</v>
      </c>
      <c r="J435" s="151">
        <f>IFNA(VLOOKUP(S435,'Imported Index'!E:F,2,0),1)</f>
        <v>1</v>
      </c>
      <c r="K435" s="148"/>
      <c r="L435" s="148"/>
      <c r="M435" s="147"/>
      <c r="N435" s="147"/>
      <c r="O435" s="148" t="str">
        <f>ifna(VLookup(H435, SwSh!A:B, 2, 0),"")</f>
        <v/>
      </c>
      <c r="P435" s="152">
        <f t="shared" si="23"/>
        <v>389</v>
      </c>
      <c r="Q435" s="148">
        <f>ifna(VLookup(H435, PLA!A:C, 3, 0),"")</f>
        <v>132</v>
      </c>
      <c r="R435" s="148" t="str">
        <f>ifna(VLookup(H435, Sv!A:B, 2, 0),"")</f>
        <v>I?</v>
      </c>
      <c r="S435" s="147" t="str">
        <f t="shared" si="2"/>
        <v>torterra</v>
      </c>
    </row>
    <row r="436" ht="31.5" customHeight="1">
      <c r="A436" s="85">
        <v>435.0</v>
      </c>
      <c r="B436" s="85">
        <v>1.0</v>
      </c>
      <c r="C436" s="85">
        <v>17.0</v>
      </c>
      <c r="D436" s="85">
        <f t="shared" si="30"/>
        <v>4</v>
      </c>
      <c r="E436" s="85">
        <v>1.0</v>
      </c>
      <c r="F436" s="85">
        <v>4.0</v>
      </c>
      <c r="G436" s="42" t="str">
        <f>ifna(VLookup(S436,Shiny!B:C, 2, 0),"")</f>
        <v/>
      </c>
      <c r="H436" s="154" t="s">
        <v>500</v>
      </c>
      <c r="I436" s="184">
        <v>390.0</v>
      </c>
      <c r="J436" s="156">
        <f>IFNA(VLOOKUP(S436,'Imported Index'!E:F,2,0),1)</f>
        <v>1</v>
      </c>
      <c r="K436" s="157"/>
      <c r="L436" s="157"/>
      <c r="M436" s="42"/>
      <c r="N436" s="42"/>
      <c r="O436" s="157" t="str">
        <f>ifna(VLookup(H436, SwSh!A:B, 2, 0),"")</f>
        <v/>
      </c>
      <c r="P436" s="162">
        <f t="shared" si="23"/>
        <v>390</v>
      </c>
      <c r="Q436" s="157">
        <f>ifna(VLookup(H436, PLA!A:C, 3, 0),"")</f>
        <v>61</v>
      </c>
      <c r="R436" s="157" t="str">
        <f>ifna(VLookup(H436, Sv!A:B, 2, 0),"")</f>
        <v>I?</v>
      </c>
      <c r="S436" s="42" t="str">
        <f t="shared" si="2"/>
        <v>chimchar</v>
      </c>
    </row>
    <row r="437" ht="31.5" customHeight="1">
      <c r="A437" s="146">
        <v>436.0</v>
      </c>
      <c r="B437" s="146">
        <v>1.0</v>
      </c>
      <c r="C437" s="146">
        <v>17.0</v>
      </c>
      <c r="D437" s="146">
        <f t="shared" si="30"/>
        <v>5</v>
      </c>
      <c r="E437" s="146">
        <v>1.0</v>
      </c>
      <c r="F437" s="146">
        <v>5.0</v>
      </c>
      <c r="G437" s="147" t="str">
        <f>ifna(VLookup(S437,Shiny!B:C, 2, 0),"")</f>
        <v/>
      </c>
      <c r="H437" s="159" t="s">
        <v>501</v>
      </c>
      <c r="I437" s="185">
        <v>391.0</v>
      </c>
      <c r="J437" s="151">
        <f>IFNA(VLOOKUP(S437,'Imported Index'!E:F,2,0),1)</f>
        <v>1</v>
      </c>
      <c r="K437" s="148"/>
      <c r="L437" s="148"/>
      <c r="M437" s="147"/>
      <c r="N437" s="147"/>
      <c r="O437" s="148" t="str">
        <f>ifna(VLookup(H437, SwSh!A:B, 2, 0),"")</f>
        <v/>
      </c>
      <c r="P437" s="152">
        <f t="shared" si="23"/>
        <v>391</v>
      </c>
      <c r="Q437" s="148">
        <f>ifna(VLookup(H437, PLA!A:C, 3, 0),"")</f>
        <v>62</v>
      </c>
      <c r="R437" s="148" t="str">
        <f>ifna(VLookup(H437, Sv!A:B, 2, 0),"")</f>
        <v>I?</v>
      </c>
      <c r="S437" s="147" t="str">
        <f t="shared" si="2"/>
        <v>monferno</v>
      </c>
    </row>
    <row r="438" ht="31.5" customHeight="1">
      <c r="A438" s="85">
        <v>437.0</v>
      </c>
      <c r="B438" s="85">
        <v>1.0</v>
      </c>
      <c r="C438" s="85">
        <v>17.0</v>
      </c>
      <c r="D438" s="85">
        <f t="shared" si="30"/>
        <v>6</v>
      </c>
      <c r="E438" s="85">
        <v>1.0</v>
      </c>
      <c r="F438" s="85">
        <v>6.0</v>
      </c>
      <c r="G438" s="42" t="str">
        <f>ifna(VLookup(S438,Shiny!B:C, 2, 0),"")</f>
        <v/>
      </c>
      <c r="H438" s="154" t="s">
        <v>502</v>
      </c>
      <c r="I438" s="184">
        <v>392.0</v>
      </c>
      <c r="J438" s="156">
        <f>IFNA(VLOOKUP(S438,'Imported Index'!E:F,2,0),1)</f>
        <v>1</v>
      </c>
      <c r="K438" s="157"/>
      <c r="L438" s="157"/>
      <c r="M438" s="42"/>
      <c r="N438" s="42"/>
      <c r="O438" s="157" t="str">
        <f>ifna(VLookup(H438, SwSh!A:B, 2, 0),"")</f>
        <v/>
      </c>
      <c r="P438" s="162">
        <f t="shared" si="23"/>
        <v>392</v>
      </c>
      <c r="Q438" s="157">
        <f>ifna(VLookup(H438, PLA!A:C, 3, 0),"")</f>
        <v>63</v>
      </c>
      <c r="R438" s="157" t="str">
        <f>ifna(VLookup(H438, Sv!A:B, 2, 0),"")</f>
        <v>I?</v>
      </c>
      <c r="S438" s="42" t="str">
        <f t="shared" si="2"/>
        <v>infernape</v>
      </c>
    </row>
    <row r="439" ht="31.5" customHeight="1">
      <c r="A439" s="146">
        <v>438.0</v>
      </c>
      <c r="B439" s="146">
        <v>1.0</v>
      </c>
      <c r="C439" s="146">
        <v>17.0</v>
      </c>
      <c r="D439" s="146">
        <f t="shared" si="30"/>
        <v>7</v>
      </c>
      <c r="E439" s="146">
        <v>2.0</v>
      </c>
      <c r="F439" s="146">
        <v>1.0</v>
      </c>
      <c r="G439" s="147" t="str">
        <f>ifna(VLookup(S439,Shiny!B:C, 2, 0),"")</f>
        <v/>
      </c>
      <c r="H439" s="159" t="s">
        <v>503</v>
      </c>
      <c r="I439" s="185">
        <v>393.0</v>
      </c>
      <c r="J439" s="151">
        <f>IFNA(VLOOKUP(S439,'Imported Index'!E:F,2,0),1)</f>
        <v>1</v>
      </c>
      <c r="K439" s="148"/>
      <c r="L439" s="148"/>
      <c r="M439" s="147"/>
      <c r="N439" s="147"/>
      <c r="O439" s="148" t="str">
        <f>ifna(VLookup(H439, SwSh!A:B, 2, 0),"")</f>
        <v/>
      </c>
      <c r="P439" s="152">
        <f t="shared" si="23"/>
        <v>393</v>
      </c>
      <c r="Q439" s="148">
        <f>ifna(VLookup(H439, PLA!A:C, 3, 0),"")</f>
        <v>161</v>
      </c>
      <c r="R439" s="148" t="str">
        <f>ifna(VLookup(H439, Sv!A:B, 2, 0),"")</f>
        <v>I?</v>
      </c>
      <c r="S439" s="147" t="str">
        <f t="shared" si="2"/>
        <v>piplup</v>
      </c>
    </row>
    <row r="440" ht="31.5" customHeight="1">
      <c r="A440" s="85">
        <v>439.0</v>
      </c>
      <c r="B440" s="85">
        <v>1.0</v>
      </c>
      <c r="C440" s="85">
        <v>17.0</v>
      </c>
      <c r="D440" s="85">
        <f t="shared" si="30"/>
        <v>8</v>
      </c>
      <c r="E440" s="85">
        <v>2.0</v>
      </c>
      <c r="F440" s="85">
        <v>2.0</v>
      </c>
      <c r="G440" s="42" t="str">
        <f>ifna(VLookup(S440,Shiny!B:C, 2, 0),"")</f>
        <v/>
      </c>
      <c r="H440" s="154" t="s">
        <v>504</v>
      </c>
      <c r="I440" s="184">
        <v>394.0</v>
      </c>
      <c r="J440" s="156">
        <f>IFNA(VLOOKUP(S440,'Imported Index'!E:F,2,0),1)</f>
        <v>1</v>
      </c>
      <c r="K440" s="157"/>
      <c r="L440" s="157"/>
      <c r="M440" s="42"/>
      <c r="N440" s="42"/>
      <c r="O440" s="157" t="str">
        <f>ifna(VLookup(H440, SwSh!A:B, 2, 0),"")</f>
        <v/>
      </c>
      <c r="P440" s="162">
        <f t="shared" si="23"/>
        <v>394</v>
      </c>
      <c r="Q440" s="157">
        <f>ifna(VLookup(H440, PLA!A:C, 3, 0),"")</f>
        <v>162</v>
      </c>
      <c r="R440" s="157" t="str">
        <f>ifna(VLookup(H440, Sv!A:B, 2, 0),"")</f>
        <v>I?</v>
      </c>
      <c r="S440" s="42" t="str">
        <f t="shared" si="2"/>
        <v>prinplup</v>
      </c>
    </row>
    <row r="441" ht="31.5" customHeight="1">
      <c r="A441" s="146">
        <v>440.0</v>
      </c>
      <c r="B441" s="146">
        <v>1.0</v>
      </c>
      <c r="C441" s="146">
        <v>17.0</v>
      </c>
      <c r="D441" s="146">
        <f t="shared" si="30"/>
        <v>9</v>
      </c>
      <c r="E441" s="146">
        <v>2.0</v>
      </c>
      <c r="F441" s="146">
        <v>3.0</v>
      </c>
      <c r="G441" s="147" t="str">
        <f>ifna(VLookup(S441,Shiny!B:C, 2, 0),"")</f>
        <v/>
      </c>
      <c r="H441" s="159" t="s">
        <v>505</v>
      </c>
      <c r="I441" s="185">
        <v>395.0</v>
      </c>
      <c r="J441" s="151">
        <f>IFNA(VLOOKUP(S441,'Imported Index'!E:F,2,0),1)</f>
        <v>1</v>
      </c>
      <c r="K441" s="148"/>
      <c r="L441" s="148"/>
      <c r="M441" s="147"/>
      <c r="N441" s="147"/>
      <c r="O441" s="148" t="str">
        <f>ifna(VLookup(H441, SwSh!A:B, 2, 0),"")</f>
        <v/>
      </c>
      <c r="P441" s="152">
        <f t="shared" si="23"/>
        <v>395</v>
      </c>
      <c r="Q441" s="148">
        <f>ifna(VLookup(H441, PLA!A:C, 3, 0),"")</f>
        <v>163</v>
      </c>
      <c r="R441" s="148" t="str">
        <f>ifna(VLookup(H441, Sv!A:B, 2, 0),"")</f>
        <v>I?</v>
      </c>
      <c r="S441" s="147" t="str">
        <f t="shared" si="2"/>
        <v>empoleon</v>
      </c>
    </row>
    <row r="442" ht="31.5" customHeight="1">
      <c r="A442" s="85">
        <v>441.0</v>
      </c>
      <c r="B442" s="85">
        <v>1.0</v>
      </c>
      <c r="C442" s="85">
        <v>17.0</v>
      </c>
      <c r="D442" s="85">
        <f t="shared" si="30"/>
        <v>10</v>
      </c>
      <c r="E442" s="85">
        <v>2.0</v>
      </c>
      <c r="F442" s="85">
        <v>4.0</v>
      </c>
      <c r="G442" s="42" t="str">
        <f>ifna(VLookup(S442,Shiny!B:C, 2, 0),"")</f>
        <v/>
      </c>
      <c r="H442" s="154" t="s">
        <v>506</v>
      </c>
      <c r="I442" s="184">
        <v>396.0</v>
      </c>
      <c r="J442" s="156">
        <f>IFNA(VLOOKUP(S442,'Imported Index'!E:F,2,0),1)</f>
        <v>1</v>
      </c>
      <c r="K442" s="156"/>
      <c r="L442" s="157"/>
      <c r="M442" s="42"/>
      <c r="N442" s="42"/>
      <c r="O442" s="157" t="str">
        <f>ifna(VLookup(H442, SwSh!A:B, 2, 0),"")</f>
        <v/>
      </c>
      <c r="P442" s="162">
        <f t="shared" si="23"/>
        <v>396</v>
      </c>
      <c r="Q442" s="157">
        <f>ifna(VLookup(H442, PLA!A:C, 3, 0),"")</f>
        <v>12</v>
      </c>
      <c r="R442" s="157">
        <f>ifna(VLookup(H442, Sv!A:B, 2, 0),"")</f>
        <v>97</v>
      </c>
      <c r="S442" s="42" t="str">
        <f t="shared" si="2"/>
        <v>starly</v>
      </c>
    </row>
    <row r="443" ht="31.5" customHeight="1">
      <c r="A443" s="146">
        <v>442.0</v>
      </c>
      <c r="B443" s="146">
        <v>1.0</v>
      </c>
      <c r="C443" s="146">
        <v>17.0</v>
      </c>
      <c r="D443" s="146">
        <f t="shared" si="30"/>
        <v>11</v>
      </c>
      <c r="E443" s="146">
        <v>2.0</v>
      </c>
      <c r="F443" s="146">
        <v>5.0</v>
      </c>
      <c r="G443" s="147" t="str">
        <f>ifna(VLookup(S443,Shiny!B:C, 2, 0),"")</f>
        <v/>
      </c>
      <c r="H443" s="159" t="s">
        <v>507</v>
      </c>
      <c r="I443" s="185">
        <v>397.0</v>
      </c>
      <c r="J443" s="151">
        <f>IFNA(VLOOKUP(S443,'Imported Index'!E:F,2,0),1)</f>
        <v>1</v>
      </c>
      <c r="K443" s="151"/>
      <c r="L443" s="148"/>
      <c r="M443" s="147"/>
      <c r="N443" s="147"/>
      <c r="O443" s="148" t="str">
        <f>ifna(VLookup(H443, SwSh!A:B, 2, 0),"")</f>
        <v/>
      </c>
      <c r="P443" s="152">
        <f t="shared" si="23"/>
        <v>397</v>
      </c>
      <c r="Q443" s="148">
        <f>ifna(VLookup(H443, PLA!A:C, 3, 0),"")</f>
        <v>13</v>
      </c>
      <c r="R443" s="148">
        <f>ifna(VLookup(H443, Sv!A:B, 2, 0),"")</f>
        <v>98</v>
      </c>
      <c r="S443" s="147" t="str">
        <f t="shared" si="2"/>
        <v>staravia</v>
      </c>
    </row>
    <row r="444" ht="31.5" customHeight="1">
      <c r="A444" s="85">
        <v>443.0</v>
      </c>
      <c r="B444" s="85">
        <v>1.0</v>
      </c>
      <c r="C444" s="85">
        <v>17.0</v>
      </c>
      <c r="D444" s="85">
        <f t="shared" si="30"/>
        <v>12</v>
      </c>
      <c r="E444" s="85">
        <v>2.0</v>
      </c>
      <c r="F444" s="85">
        <v>6.0</v>
      </c>
      <c r="G444" s="42" t="str">
        <f>ifna(VLookup(S444,Shiny!B:C, 2, 0),"")</f>
        <v/>
      </c>
      <c r="H444" s="154" t="s">
        <v>508</v>
      </c>
      <c r="I444" s="184">
        <v>398.0</v>
      </c>
      <c r="J444" s="156">
        <f>IFNA(VLOOKUP(S444,'Imported Index'!E:F,2,0),1)</f>
        <v>1</v>
      </c>
      <c r="K444" s="156"/>
      <c r="L444" s="157"/>
      <c r="M444" s="42"/>
      <c r="N444" s="42"/>
      <c r="O444" s="157" t="str">
        <f>ifna(VLookup(H444, SwSh!A:B, 2, 0),"")</f>
        <v/>
      </c>
      <c r="P444" s="162">
        <f t="shared" si="23"/>
        <v>398</v>
      </c>
      <c r="Q444" s="157">
        <f>ifna(VLookup(H444, PLA!A:C, 3, 0),"")</f>
        <v>14</v>
      </c>
      <c r="R444" s="157">
        <f>ifna(VLookup(H444, Sv!A:B, 2, 0),"")</f>
        <v>99</v>
      </c>
      <c r="S444" s="42" t="str">
        <f t="shared" si="2"/>
        <v>staraptor</v>
      </c>
    </row>
    <row r="445" ht="31.5" customHeight="1">
      <c r="A445" s="146">
        <v>444.0</v>
      </c>
      <c r="B445" s="146">
        <v>1.0</v>
      </c>
      <c r="C445" s="146">
        <v>17.0</v>
      </c>
      <c r="D445" s="146">
        <f t="shared" si="30"/>
        <v>13</v>
      </c>
      <c r="E445" s="146">
        <v>3.0</v>
      </c>
      <c r="F445" s="146">
        <v>1.0</v>
      </c>
      <c r="G445" s="147" t="str">
        <f>ifna(VLookup(S445,Shiny!B:C, 2, 0),"")</f>
        <v/>
      </c>
      <c r="H445" s="159" t="s">
        <v>509</v>
      </c>
      <c r="I445" s="185">
        <v>399.0</v>
      </c>
      <c r="J445" s="151">
        <f>IFNA(VLOOKUP(S445,'Imported Index'!E:F,2,0),1)</f>
        <v>1</v>
      </c>
      <c r="K445" s="148"/>
      <c r="L445" s="148"/>
      <c r="M445" s="147"/>
      <c r="N445" s="147"/>
      <c r="O445" s="148" t="str">
        <f>ifna(VLookup(H445, SwSh!A:B, 2, 0),"")</f>
        <v/>
      </c>
      <c r="P445" s="152">
        <f t="shared" si="23"/>
        <v>399</v>
      </c>
      <c r="Q445" s="148">
        <f>ifna(VLookup(H445, PLA!A:C, 3, 0),"")</f>
        <v>10</v>
      </c>
      <c r="R445" s="148" t="str">
        <f>ifna(VLookup(H445, Sv!A:B, 2, 0),"")</f>
        <v/>
      </c>
      <c r="S445" s="147" t="str">
        <f t="shared" si="2"/>
        <v>bidoof</v>
      </c>
    </row>
    <row r="446" ht="31.5" customHeight="1">
      <c r="A446" s="85">
        <v>445.0</v>
      </c>
      <c r="B446" s="85">
        <v>1.0</v>
      </c>
      <c r="C446" s="85">
        <v>17.0</v>
      </c>
      <c r="D446" s="85">
        <f t="shared" si="30"/>
        <v>14</v>
      </c>
      <c r="E446" s="85">
        <v>3.0</v>
      </c>
      <c r="F446" s="85">
        <v>2.0</v>
      </c>
      <c r="G446" s="42" t="str">
        <f>ifna(VLookup(S446,Shiny!B:C, 2, 0),"")</f>
        <v/>
      </c>
      <c r="H446" s="154" t="s">
        <v>510</v>
      </c>
      <c r="I446" s="184">
        <v>400.0</v>
      </c>
      <c r="J446" s="156">
        <f>IFNA(VLOOKUP(S446,'Imported Index'!E:F,2,0),1)</f>
        <v>1</v>
      </c>
      <c r="K446" s="157"/>
      <c r="L446" s="157"/>
      <c r="M446" s="42"/>
      <c r="N446" s="42"/>
      <c r="O446" s="157" t="str">
        <f>ifna(VLookup(H446, SwSh!A:B, 2, 0),"")</f>
        <v/>
      </c>
      <c r="P446" s="162">
        <f t="shared" si="23"/>
        <v>400</v>
      </c>
      <c r="Q446" s="157">
        <f>ifna(VLookup(H446, PLA!A:C, 3, 0),"")</f>
        <v>11</v>
      </c>
      <c r="R446" s="157" t="str">
        <f>ifna(VLookup(H446, Sv!A:B, 2, 0),"")</f>
        <v/>
      </c>
      <c r="S446" s="42" t="str">
        <f t="shared" si="2"/>
        <v>bibarel</v>
      </c>
    </row>
    <row r="447" ht="31.5" customHeight="1">
      <c r="A447" s="146">
        <v>446.0</v>
      </c>
      <c r="B447" s="146">
        <v>1.0</v>
      </c>
      <c r="C447" s="146">
        <v>17.0</v>
      </c>
      <c r="D447" s="146">
        <f t="shared" si="30"/>
        <v>15</v>
      </c>
      <c r="E447" s="146">
        <v>3.0</v>
      </c>
      <c r="F447" s="146">
        <v>3.0</v>
      </c>
      <c r="G447" s="147" t="str">
        <f>ifna(VLookup(S447,Shiny!B:C, 2, 0),"")</f>
        <v/>
      </c>
      <c r="H447" s="159" t="s">
        <v>511</v>
      </c>
      <c r="I447" s="185">
        <v>401.0</v>
      </c>
      <c r="J447" s="151">
        <f>IFNA(VLOOKUP(S447,'Imported Index'!E:F,2,0),1)</f>
        <v>1</v>
      </c>
      <c r="K447" s="148"/>
      <c r="L447" s="148"/>
      <c r="M447" s="147"/>
      <c r="N447" s="147"/>
      <c r="O447" s="148" t="str">
        <f>ifna(VLookup(H447, SwSh!A:B, 2, 0),"")</f>
        <v/>
      </c>
      <c r="P447" s="152">
        <f t="shared" si="23"/>
        <v>401</v>
      </c>
      <c r="Q447" s="148">
        <f>ifna(VLookup(H447, PLA!A:C, 3, 0),"")</f>
        <v>39</v>
      </c>
      <c r="R447" s="148">
        <f>ifna(VLookup(H447, Sv!A:B, 2, 0),"")</f>
        <v>33</v>
      </c>
      <c r="S447" s="147" t="str">
        <f t="shared" si="2"/>
        <v>kricketot</v>
      </c>
    </row>
    <row r="448" ht="31.5" customHeight="1">
      <c r="A448" s="85">
        <v>447.0</v>
      </c>
      <c r="B448" s="85">
        <v>1.0</v>
      </c>
      <c r="C448" s="85">
        <v>17.0</v>
      </c>
      <c r="D448" s="85">
        <f t="shared" si="30"/>
        <v>16</v>
      </c>
      <c r="E448" s="85">
        <v>3.0</v>
      </c>
      <c r="F448" s="85">
        <v>4.0</v>
      </c>
      <c r="G448" s="42" t="str">
        <f>ifna(VLookup(S448,Shiny!B:C, 2, 0),"")</f>
        <v/>
      </c>
      <c r="H448" s="154" t="s">
        <v>512</v>
      </c>
      <c r="I448" s="184">
        <v>402.0</v>
      </c>
      <c r="J448" s="156">
        <f>IFNA(VLOOKUP(S448,'Imported Index'!E:F,2,0),1)</f>
        <v>1</v>
      </c>
      <c r="K448" s="156"/>
      <c r="L448" s="157"/>
      <c r="M448" s="42"/>
      <c r="N448" s="42"/>
      <c r="O448" s="157" t="str">
        <f>ifna(VLookup(H448, SwSh!A:B, 2, 0),"")</f>
        <v/>
      </c>
      <c r="P448" s="162">
        <f t="shared" si="23"/>
        <v>402</v>
      </c>
      <c r="Q448" s="157">
        <f>ifna(VLookup(H448, PLA!A:C, 3, 0),"")</f>
        <v>40</v>
      </c>
      <c r="R448" s="157">
        <f>ifna(VLookup(H448, Sv!A:B, 2, 0),"")</f>
        <v>34</v>
      </c>
      <c r="S448" s="42" t="str">
        <f t="shared" si="2"/>
        <v>kricketune</v>
      </c>
    </row>
    <row r="449" ht="31.5" customHeight="1">
      <c r="A449" s="146">
        <v>448.0</v>
      </c>
      <c r="B449" s="146">
        <v>1.0</v>
      </c>
      <c r="C449" s="146">
        <v>17.0</v>
      </c>
      <c r="D449" s="146">
        <f t="shared" si="30"/>
        <v>17</v>
      </c>
      <c r="E449" s="146">
        <v>3.0</v>
      </c>
      <c r="F449" s="146">
        <v>5.0</v>
      </c>
      <c r="G449" s="147" t="str">
        <f>ifna(VLookup(S449,Shiny!B:C, 2, 0),"")</f>
        <v/>
      </c>
      <c r="H449" s="159" t="s">
        <v>513</v>
      </c>
      <c r="I449" s="185">
        <v>403.0</v>
      </c>
      <c r="J449" s="151">
        <f>IFNA(VLOOKUP(S449,'Imported Index'!E:F,2,0),1)</f>
        <v>1</v>
      </c>
      <c r="K449" s="151"/>
      <c r="L449" s="148"/>
      <c r="M449" s="147"/>
      <c r="N449" s="147"/>
      <c r="O449" s="148">
        <f>ifna(VLookup(H449, SwSh!A:B, 2, 0),"")</f>
        <v>25</v>
      </c>
      <c r="P449" s="152">
        <f t="shared" si="23"/>
        <v>403</v>
      </c>
      <c r="Q449" s="148">
        <f>ifna(VLookup(H449, PLA!A:C, 3, 0),"")</f>
        <v>15</v>
      </c>
      <c r="R449" s="148">
        <f>ifna(VLookup(H449, Sv!A:B, 2, 0),"")</f>
        <v>94</v>
      </c>
      <c r="S449" s="147" t="str">
        <f t="shared" si="2"/>
        <v>shinx</v>
      </c>
    </row>
    <row r="450" ht="31.5" customHeight="1">
      <c r="A450" s="85">
        <v>449.0</v>
      </c>
      <c r="B450" s="85">
        <v>1.0</v>
      </c>
      <c r="C450" s="85">
        <v>17.0</v>
      </c>
      <c r="D450" s="85">
        <f t="shared" si="30"/>
        <v>18</v>
      </c>
      <c r="E450" s="85">
        <v>3.0</v>
      </c>
      <c r="F450" s="85">
        <v>6.0</v>
      </c>
      <c r="G450" s="42" t="str">
        <f>ifna(VLookup(S450,Shiny!B:C, 2, 0),"")</f>
        <v/>
      </c>
      <c r="H450" s="154" t="s">
        <v>514</v>
      </c>
      <c r="I450" s="184">
        <v>404.0</v>
      </c>
      <c r="J450" s="156">
        <f>IFNA(VLOOKUP(S450,'Imported Index'!E:F,2,0),1)</f>
        <v>1</v>
      </c>
      <c r="K450" s="156"/>
      <c r="L450" s="157"/>
      <c r="M450" s="42"/>
      <c r="N450" s="42"/>
      <c r="O450" s="157">
        <f>ifna(VLookup(H450, SwSh!A:B, 2, 0),"")</f>
        <v>26</v>
      </c>
      <c r="P450" s="162">
        <f t="shared" si="23"/>
        <v>404</v>
      </c>
      <c r="Q450" s="157">
        <f>ifna(VLookup(H450, PLA!A:C, 3, 0),"")</f>
        <v>16</v>
      </c>
      <c r="R450" s="157">
        <f>ifna(VLookup(H450, Sv!A:B, 2, 0),"")</f>
        <v>95</v>
      </c>
      <c r="S450" s="42" t="str">
        <f t="shared" si="2"/>
        <v>luxio</v>
      </c>
    </row>
    <row r="451" ht="31.5" customHeight="1">
      <c r="A451" s="146">
        <v>450.0</v>
      </c>
      <c r="B451" s="146">
        <v>1.0</v>
      </c>
      <c r="C451" s="146">
        <v>17.0</v>
      </c>
      <c r="D451" s="146">
        <f t="shared" si="30"/>
        <v>19</v>
      </c>
      <c r="E451" s="146">
        <v>4.0</v>
      </c>
      <c r="F451" s="146">
        <v>1.0</v>
      </c>
      <c r="G451" s="147" t="str">
        <f>ifna(VLookup(S451,Shiny!B:C, 2, 0),"")</f>
        <v/>
      </c>
      <c r="H451" s="159" t="s">
        <v>515</v>
      </c>
      <c r="I451" s="185">
        <v>405.0</v>
      </c>
      <c r="J451" s="151">
        <f>IFNA(VLOOKUP(S451,'Imported Index'!E:F,2,0),1)</f>
        <v>1</v>
      </c>
      <c r="K451" s="151"/>
      <c r="L451" s="148"/>
      <c r="M451" s="147"/>
      <c r="N451" s="147"/>
      <c r="O451" s="148">
        <f>ifna(VLookup(H451, SwSh!A:B, 2, 0),"")</f>
        <v>27</v>
      </c>
      <c r="P451" s="152">
        <f t="shared" si="23"/>
        <v>405</v>
      </c>
      <c r="Q451" s="148">
        <f>ifna(VLookup(H451, PLA!A:C, 3, 0),"")</f>
        <v>17</v>
      </c>
      <c r="R451" s="148">
        <f>ifna(VLookup(H451, Sv!A:B, 2, 0),"")</f>
        <v>96</v>
      </c>
      <c r="S451" s="147" t="str">
        <f t="shared" si="2"/>
        <v>luxray</v>
      </c>
    </row>
    <row r="452" ht="31.5" customHeight="1">
      <c r="A452" s="85">
        <v>451.0</v>
      </c>
      <c r="B452" s="85">
        <v>1.0</v>
      </c>
      <c r="C452" s="85">
        <v>17.0</v>
      </c>
      <c r="D452" s="85">
        <f t="shared" si="30"/>
        <v>20</v>
      </c>
      <c r="E452" s="85">
        <v>4.0</v>
      </c>
      <c r="F452" s="85">
        <v>2.0</v>
      </c>
      <c r="G452" s="42" t="str">
        <f>ifna(VLookup(S452,Shiny!B:C, 2, 0),"")</f>
        <v/>
      </c>
      <c r="H452" s="154" t="s">
        <v>516</v>
      </c>
      <c r="I452" s="184">
        <v>406.0</v>
      </c>
      <c r="J452" s="156">
        <f>IFNA(VLOOKUP(S452,'Imported Index'!E:F,2,0),1)</f>
        <v>1</v>
      </c>
      <c r="K452" s="157"/>
      <c r="L452" s="157"/>
      <c r="M452" s="42"/>
      <c r="N452" s="42"/>
      <c r="O452" s="157">
        <f>ifna(VLookup(H452, SwSh!A:B, 2, 0),"")</f>
        <v>59</v>
      </c>
      <c r="P452" s="162">
        <f t="shared" si="23"/>
        <v>406</v>
      </c>
      <c r="Q452" s="157">
        <f>ifna(VLookup(H452, PLA!A:C, 3, 0),"")</f>
        <v>89</v>
      </c>
      <c r="R452" s="157" t="str">
        <f>ifna(VLookup(H452, Sv!A:B, 2, 0),"")</f>
        <v/>
      </c>
      <c r="S452" s="42" t="str">
        <f t="shared" si="2"/>
        <v>budew</v>
      </c>
    </row>
    <row r="453" ht="31.5" customHeight="1">
      <c r="A453" s="146">
        <v>452.0</v>
      </c>
      <c r="B453" s="146">
        <v>1.0</v>
      </c>
      <c r="C453" s="146">
        <v>17.0</v>
      </c>
      <c r="D453" s="146">
        <f t="shared" si="30"/>
        <v>21</v>
      </c>
      <c r="E453" s="146">
        <v>4.0</v>
      </c>
      <c r="F453" s="146">
        <v>3.0</v>
      </c>
      <c r="G453" s="147" t="str">
        <f>ifna(VLookup(S453,Shiny!B:C, 2, 0),"")</f>
        <v/>
      </c>
      <c r="H453" s="159" t="s">
        <v>517</v>
      </c>
      <c r="I453" s="185">
        <v>407.0</v>
      </c>
      <c r="J453" s="151">
        <f>IFNA(VLOOKUP(S453,'Imported Index'!E:F,2,0),1)</f>
        <v>1</v>
      </c>
      <c r="K453" s="148"/>
      <c r="L453" s="148"/>
      <c r="M453" s="147"/>
      <c r="N453" s="147"/>
      <c r="O453" s="148">
        <f>ifna(VLookup(H453, SwSh!A:B, 2, 0),"")</f>
        <v>61</v>
      </c>
      <c r="P453" s="152">
        <f t="shared" si="23"/>
        <v>407</v>
      </c>
      <c r="Q453" s="148">
        <f>ifna(VLookup(H453, PLA!A:C, 3, 0),"")</f>
        <v>91</v>
      </c>
      <c r="R453" s="148" t="str">
        <f>ifna(VLookup(H453, Sv!A:B, 2, 0),"")</f>
        <v/>
      </c>
      <c r="S453" s="147" t="str">
        <f t="shared" si="2"/>
        <v>roserade</v>
      </c>
    </row>
    <row r="454" ht="31.5" customHeight="1">
      <c r="A454" s="85">
        <v>453.0</v>
      </c>
      <c r="B454" s="85">
        <v>1.0</v>
      </c>
      <c r="C454" s="85">
        <v>17.0</v>
      </c>
      <c r="D454" s="85">
        <f t="shared" si="30"/>
        <v>22</v>
      </c>
      <c r="E454" s="85">
        <v>4.0</v>
      </c>
      <c r="F454" s="85">
        <v>4.0</v>
      </c>
      <c r="G454" s="42" t="str">
        <f>ifna(VLookup(S454,Shiny!B:C, 2, 0),"")</f>
        <v/>
      </c>
      <c r="H454" s="154" t="s">
        <v>518</v>
      </c>
      <c r="I454" s="184">
        <v>408.0</v>
      </c>
      <c r="J454" s="156">
        <f>IFNA(VLOOKUP(S454,'Imported Index'!E:F,2,0),1)</f>
        <v>1</v>
      </c>
      <c r="K454" s="157"/>
      <c r="L454" s="157"/>
      <c r="M454" s="42"/>
      <c r="N454" s="42"/>
      <c r="O454" s="157" t="str">
        <f>ifna(VLookup(H454, SwSh!A:B, 2, 0),"")</f>
        <v/>
      </c>
      <c r="P454" s="162">
        <f t="shared" si="23"/>
        <v>408</v>
      </c>
      <c r="Q454" s="157">
        <f>ifna(VLookup(H454, PLA!A:C, 3, 0),"")</f>
        <v>208</v>
      </c>
      <c r="R454" s="157" t="str">
        <f>ifna(VLookup(H454, Sv!A:B, 2, 0),"")</f>
        <v>I?</v>
      </c>
      <c r="S454" s="42" t="str">
        <f t="shared" si="2"/>
        <v>cranidos</v>
      </c>
    </row>
    <row r="455" ht="31.5" customHeight="1">
      <c r="A455" s="146">
        <v>454.0</v>
      </c>
      <c r="B455" s="146">
        <v>1.0</v>
      </c>
      <c r="C455" s="146">
        <v>17.0</v>
      </c>
      <c r="D455" s="146">
        <f t="shared" si="30"/>
        <v>23</v>
      </c>
      <c r="E455" s="146">
        <v>4.0</v>
      </c>
      <c r="F455" s="146">
        <v>5.0</v>
      </c>
      <c r="G455" s="147" t="str">
        <f>ifna(VLookup(S455,Shiny!B:C, 2, 0),"")</f>
        <v/>
      </c>
      <c r="H455" s="159" t="s">
        <v>519</v>
      </c>
      <c r="I455" s="185">
        <v>409.0</v>
      </c>
      <c r="J455" s="151">
        <f>IFNA(VLOOKUP(S455,'Imported Index'!E:F,2,0),1)</f>
        <v>1</v>
      </c>
      <c r="K455" s="148"/>
      <c r="L455" s="148"/>
      <c r="M455" s="147"/>
      <c r="N455" s="147"/>
      <c r="O455" s="148" t="str">
        <f>ifna(VLookup(H455, SwSh!A:B, 2, 0),"")</f>
        <v/>
      </c>
      <c r="P455" s="152">
        <f t="shared" si="23"/>
        <v>409</v>
      </c>
      <c r="Q455" s="148">
        <f>ifna(VLookup(H455, PLA!A:C, 3, 0),"")</f>
        <v>209</v>
      </c>
      <c r="R455" s="148" t="str">
        <f>ifna(VLookup(H455, Sv!A:B, 2, 0),"")</f>
        <v>I?</v>
      </c>
      <c r="S455" s="147" t="str">
        <f t="shared" si="2"/>
        <v>rampardos</v>
      </c>
    </row>
    <row r="456" ht="31.5" customHeight="1">
      <c r="A456" s="85">
        <v>455.0</v>
      </c>
      <c r="B456" s="85">
        <v>1.0</v>
      </c>
      <c r="C456" s="85">
        <v>17.0</v>
      </c>
      <c r="D456" s="85">
        <f t="shared" si="30"/>
        <v>24</v>
      </c>
      <c r="E456" s="85">
        <v>4.0</v>
      </c>
      <c r="F456" s="85">
        <v>6.0</v>
      </c>
      <c r="G456" s="42" t="str">
        <f>ifna(VLookup(S456,Shiny!B:C, 2, 0),"")</f>
        <v/>
      </c>
      <c r="H456" s="154" t="s">
        <v>520</v>
      </c>
      <c r="I456" s="184">
        <v>410.0</v>
      </c>
      <c r="J456" s="156">
        <f>IFNA(VLOOKUP(S456,'Imported Index'!E:F,2,0),1)</f>
        <v>1</v>
      </c>
      <c r="K456" s="157"/>
      <c r="L456" s="157"/>
      <c r="M456" s="42"/>
      <c r="N456" s="42"/>
      <c r="O456" s="157" t="str">
        <f>ifna(VLookup(H456, SwSh!A:B, 2, 0),"")</f>
        <v/>
      </c>
      <c r="P456" s="162">
        <f t="shared" si="23"/>
        <v>410</v>
      </c>
      <c r="Q456" s="157">
        <f>ifna(VLookup(H456, PLA!A:C, 3, 0),"")</f>
        <v>210</v>
      </c>
      <c r="R456" s="157" t="str">
        <f>ifna(VLookup(H456, Sv!A:B, 2, 0),"")</f>
        <v>I?</v>
      </c>
      <c r="S456" s="42" t="str">
        <f t="shared" si="2"/>
        <v>shieldon</v>
      </c>
    </row>
    <row r="457" ht="31.5" customHeight="1">
      <c r="A457" s="146">
        <v>456.0</v>
      </c>
      <c r="B457" s="146">
        <v>1.0</v>
      </c>
      <c r="C457" s="146">
        <v>17.0</v>
      </c>
      <c r="D457" s="146">
        <f t="shared" si="30"/>
        <v>25</v>
      </c>
      <c r="E457" s="146">
        <v>5.0</v>
      </c>
      <c r="F457" s="146">
        <v>1.0</v>
      </c>
      <c r="G457" s="147" t="str">
        <f>ifna(VLookup(S457,Shiny!B:C, 2, 0),"")</f>
        <v/>
      </c>
      <c r="H457" s="159" t="s">
        <v>521</v>
      </c>
      <c r="I457" s="185">
        <v>411.0</v>
      </c>
      <c r="J457" s="151">
        <f>IFNA(VLOOKUP(S457,'Imported Index'!E:F,2,0),1)</f>
        <v>1</v>
      </c>
      <c r="K457" s="148"/>
      <c r="L457" s="148"/>
      <c r="M457" s="147"/>
      <c r="N457" s="147"/>
      <c r="O457" s="148" t="str">
        <f>ifna(VLookup(H457, SwSh!A:B, 2, 0),"")</f>
        <v/>
      </c>
      <c r="P457" s="152">
        <f t="shared" si="23"/>
        <v>411</v>
      </c>
      <c r="Q457" s="148">
        <f>ifna(VLookup(H457, PLA!A:C, 3, 0),"")</f>
        <v>211</v>
      </c>
      <c r="R457" s="148" t="str">
        <f>ifna(VLookup(H457, Sv!A:B, 2, 0),"")</f>
        <v>I?</v>
      </c>
      <c r="S457" s="147" t="str">
        <f t="shared" si="2"/>
        <v>bastiodon</v>
      </c>
    </row>
    <row r="458" ht="31.5" customHeight="1">
      <c r="A458" s="85">
        <v>457.0</v>
      </c>
      <c r="B458" s="85">
        <v>1.0</v>
      </c>
      <c r="C458" s="85">
        <v>17.0</v>
      </c>
      <c r="D458" s="85">
        <f t="shared" si="30"/>
        <v>26</v>
      </c>
      <c r="E458" s="85">
        <v>5.0</v>
      </c>
      <c r="F458" s="85">
        <v>2.0</v>
      </c>
      <c r="G458" s="42" t="str">
        <f>ifna(VLookup(S458,Shiny!B:C, 2, 0),"")</f>
        <v/>
      </c>
      <c r="H458" s="154" t="s">
        <v>522</v>
      </c>
      <c r="I458" s="184">
        <v>412.0</v>
      </c>
      <c r="J458" s="156">
        <f>IFNA(VLOOKUP(S458,'Imported Index'!E:F,2,0),1)</f>
        <v>1</v>
      </c>
      <c r="K458" s="157"/>
      <c r="L458" s="157"/>
      <c r="M458" s="42"/>
      <c r="N458" s="42"/>
      <c r="O458" s="157" t="str">
        <f>ifna(VLookup(H458, SwSh!A:B, 2, 0),"")</f>
        <v/>
      </c>
      <c r="P458" s="162">
        <f t="shared" si="23"/>
        <v>412</v>
      </c>
      <c r="Q458" s="157">
        <f>ifna(VLookup(H458, PLA!A:C, 3, 0),"")</f>
        <v>43</v>
      </c>
      <c r="R458" s="157" t="str">
        <f>ifna(VLookup(H458, Sv!A:B, 2, 0),"")</f>
        <v/>
      </c>
      <c r="S458" s="42" t="str">
        <f t="shared" si="2"/>
        <v>burmy</v>
      </c>
    </row>
    <row r="459" ht="31.5" customHeight="1">
      <c r="A459" s="146">
        <v>458.0</v>
      </c>
      <c r="B459" s="146">
        <v>1.0</v>
      </c>
      <c r="C459" s="146">
        <v>17.0</v>
      </c>
      <c r="D459" s="146">
        <f t="shared" si="30"/>
        <v>27</v>
      </c>
      <c r="E459" s="146">
        <v>5.0</v>
      </c>
      <c r="F459" s="146">
        <v>3.0</v>
      </c>
      <c r="G459" s="147" t="str">
        <f>ifna(VLookup(S459,Shiny!B:C, 2, 0),"")</f>
        <v/>
      </c>
      <c r="H459" s="159" t="s">
        <v>526</v>
      </c>
      <c r="I459" s="185">
        <v>413.0</v>
      </c>
      <c r="J459" s="151">
        <f>IFNA(VLOOKUP(S459,'Imported Index'!E:F,2,0),1)</f>
        <v>1</v>
      </c>
      <c r="K459" s="148"/>
      <c r="L459" s="148"/>
      <c r="M459" s="147"/>
      <c r="N459" s="147"/>
      <c r="O459" s="148" t="str">
        <f>ifna(VLookup(H459, SwSh!A:B, 2, 0),"")</f>
        <v/>
      </c>
      <c r="P459" s="152">
        <f t="shared" si="23"/>
        <v>413</v>
      </c>
      <c r="Q459" s="148">
        <f>ifna(VLookup(H459, PLA!A:C, 3, 0),"")</f>
        <v>44</v>
      </c>
      <c r="R459" s="148" t="str">
        <f>ifna(VLookup(H459, Sv!A:B, 2, 0),"")</f>
        <v/>
      </c>
      <c r="S459" s="147" t="str">
        <f t="shared" si="2"/>
        <v>wormadam</v>
      </c>
    </row>
    <row r="460" ht="31.5" customHeight="1">
      <c r="A460" s="85">
        <v>459.0</v>
      </c>
      <c r="B460" s="85">
        <v>1.0</v>
      </c>
      <c r="C460" s="85">
        <v>17.0</v>
      </c>
      <c r="D460" s="85">
        <f t="shared" si="30"/>
        <v>28</v>
      </c>
      <c r="E460" s="85">
        <v>5.0</v>
      </c>
      <c r="F460" s="85">
        <v>4.0</v>
      </c>
      <c r="G460" s="42" t="str">
        <f>ifna(VLookup(S460,Shiny!B:C, 2, 0),"")</f>
        <v/>
      </c>
      <c r="H460" s="154" t="s">
        <v>527</v>
      </c>
      <c r="I460" s="184">
        <v>414.0</v>
      </c>
      <c r="J460" s="156">
        <f>IFNA(VLOOKUP(S460,'Imported Index'!E:F,2,0),1)</f>
        <v>1</v>
      </c>
      <c r="K460" s="157"/>
      <c r="L460" s="157"/>
      <c r="M460" s="42"/>
      <c r="N460" s="42"/>
      <c r="O460" s="157" t="str">
        <f>ifna(VLookup(H460, SwSh!A:B, 2, 0),"")</f>
        <v/>
      </c>
      <c r="P460" s="162">
        <f t="shared" si="23"/>
        <v>414</v>
      </c>
      <c r="Q460" s="157">
        <f>ifna(VLookup(H460, PLA!A:C, 3, 0),"")</f>
        <v>45</v>
      </c>
      <c r="R460" s="157" t="str">
        <f>ifna(VLookup(H460, Sv!A:B, 2, 0),"")</f>
        <v/>
      </c>
      <c r="S460" s="42" t="str">
        <f t="shared" si="2"/>
        <v>mothim</v>
      </c>
    </row>
    <row r="461" ht="31.5" customHeight="1">
      <c r="A461" s="146">
        <v>460.0</v>
      </c>
      <c r="B461" s="146">
        <v>1.0</v>
      </c>
      <c r="C461" s="146">
        <v>17.0</v>
      </c>
      <c r="D461" s="146">
        <f t="shared" si="30"/>
        <v>29</v>
      </c>
      <c r="E461" s="146">
        <v>5.0</v>
      </c>
      <c r="F461" s="146">
        <v>5.0</v>
      </c>
      <c r="G461" s="147" t="str">
        <f>ifna(VLookup(S461,Shiny!B:C, 2, 0),"")</f>
        <v/>
      </c>
      <c r="H461" s="159" t="s">
        <v>528</v>
      </c>
      <c r="I461" s="185">
        <v>415.0</v>
      </c>
      <c r="J461" s="151">
        <f>IFNA(VLOOKUP(S461,'Imported Index'!E:F,2,0),1)</f>
        <v>1</v>
      </c>
      <c r="K461" s="151"/>
      <c r="L461" s="148"/>
      <c r="M461" s="147"/>
      <c r="N461" s="147"/>
      <c r="O461" s="148">
        <f>ifna(VLookup(H461, SwSh!A:B, 2, 0),"")</f>
        <v>116</v>
      </c>
      <c r="P461" s="152">
        <f t="shared" si="23"/>
        <v>415</v>
      </c>
      <c r="Q461" s="148">
        <f>ifna(VLookup(H461, PLA!A:C, 3, 0),"")</f>
        <v>70</v>
      </c>
      <c r="R461" s="148">
        <f>ifna(VLookup(H461, Sv!A:B, 2, 0),"")</f>
        <v>38</v>
      </c>
      <c r="S461" s="147" t="str">
        <f t="shared" si="2"/>
        <v>combee</v>
      </c>
    </row>
    <row r="462" ht="31.5" customHeight="1">
      <c r="A462" s="85">
        <v>461.0</v>
      </c>
      <c r="B462" s="85">
        <v>1.0</v>
      </c>
      <c r="C462" s="85">
        <v>17.0</v>
      </c>
      <c r="D462" s="85">
        <f t="shared" si="30"/>
        <v>30</v>
      </c>
      <c r="E462" s="85">
        <v>5.0</v>
      </c>
      <c r="F462" s="85">
        <v>6.0</v>
      </c>
      <c r="G462" s="42" t="str">
        <f>ifna(VLookup(S462,Shiny!B:C, 2, 0),"")</f>
        <v/>
      </c>
      <c r="H462" s="154" t="s">
        <v>529</v>
      </c>
      <c r="I462" s="184">
        <v>416.0</v>
      </c>
      <c r="J462" s="156">
        <f>IFNA(VLOOKUP(S462,'Imported Index'!E:F,2,0),1)</f>
        <v>1</v>
      </c>
      <c r="K462" s="156"/>
      <c r="L462" s="157"/>
      <c r="M462" s="42"/>
      <c r="N462" s="42"/>
      <c r="O462" s="157">
        <f>ifna(VLookup(H462, SwSh!A:B, 2, 0),"")</f>
        <v>117</v>
      </c>
      <c r="P462" s="162">
        <f t="shared" si="23"/>
        <v>416</v>
      </c>
      <c r="Q462" s="157">
        <f>ifna(VLookup(H462, PLA!A:C, 3, 0),"")</f>
        <v>71</v>
      </c>
      <c r="R462" s="157">
        <f>ifna(VLookup(H462, Sv!A:B, 2, 0),"")</f>
        <v>39</v>
      </c>
      <c r="S462" s="42" t="str">
        <f t="shared" si="2"/>
        <v>vespiquen</v>
      </c>
    </row>
    <row r="463" ht="31.5" customHeight="1">
      <c r="A463" s="146">
        <v>462.0</v>
      </c>
      <c r="B463" s="146">
        <v>1.0</v>
      </c>
      <c r="C463" s="146">
        <v>18.0</v>
      </c>
      <c r="D463" s="146">
        <v>1.0</v>
      </c>
      <c r="E463" s="146">
        <v>1.0</v>
      </c>
      <c r="F463" s="146">
        <v>1.0</v>
      </c>
      <c r="G463" s="147" t="str">
        <f>ifna(VLookup(S463,Shiny!B:C, 2, 0),"")</f>
        <v/>
      </c>
      <c r="H463" s="159" t="s">
        <v>530</v>
      </c>
      <c r="I463" s="185">
        <v>417.0</v>
      </c>
      <c r="J463" s="151">
        <f>IFNA(VLOOKUP(S463,'Imported Index'!E:F,2,0),1)</f>
        <v>1</v>
      </c>
      <c r="K463" s="151"/>
      <c r="L463" s="148"/>
      <c r="M463" s="147"/>
      <c r="N463" s="147"/>
      <c r="O463" s="148" t="str">
        <f>ifna(VLookup(H463, SwSh!A:B, 2, 0),"")</f>
        <v/>
      </c>
      <c r="P463" s="152">
        <f t="shared" si="23"/>
        <v>417</v>
      </c>
      <c r="Q463" s="148">
        <f>ifna(VLookup(H463, PLA!A:C, 3, 0),"")</f>
        <v>109</v>
      </c>
      <c r="R463" s="148">
        <f>ifna(VLookup(H463, Sv!A:B, 2, 0),"")</f>
        <v>201</v>
      </c>
      <c r="S463" s="147" t="str">
        <f t="shared" si="2"/>
        <v>pachirisu</v>
      </c>
    </row>
    <row r="464" ht="31.5" customHeight="1">
      <c r="A464" s="85">
        <v>463.0</v>
      </c>
      <c r="B464" s="85">
        <v>1.0</v>
      </c>
      <c r="C464" s="85">
        <v>18.0</v>
      </c>
      <c r="D464" s="85">
        <f t="shared" ref="D464:D492" si="31">D463+1</f>
        <v>2</v>
      </c>
      <c r="E464" s="85">
        <v>1.0</v>
      </c>
      <c r="F464" s="85">
        <v>2.0</v>
      </c>
      <c r="G464" s="42" t="str">
        <f>ifna(VLookup(S464,Shiny!B:C, 2, 0),"")</f>
        <v/>
      </c>
      <c r="H464" s="154" t="s">
        <v>531</v>
      </c>
      <c r="I464" s="184">
        <v>418.0</v>
      </c>
      <c r="J464" s="156">
        <f>IFNA(VLOOKUP(S464,'Imported Index'!E:F,2,0),1)</f>
        <v>1</v>
      </c>
      <c r="K464" s="156"/>
      <c r="L464" s="157"/>
      <c r="M464" s="42"/>
      <c r="N464" s="42"/>
      <c r="O464" s="157" t="str">
        <f>ifna(VLookup(H464, SwSh!A:B, 2, 0),"")</f>
        <v/>
      </c>
      <c r="P464" s="162">
        <f t="shared" si="23"/>
        <v>418</v>
      </c>
      <c r="Q464" s="157">
        <f>ifna(VLookup(H464, PLA!A:C, 3, 0),"")</f>
        <v>41</v>
      </c>
      <c r="R464" s="157">
        <f>ifna(VLookup(H464, Sv!A:B, 2, 0),"")</f>
        <v>51</v>
      </c>
      <c r="S464" s="42" t="str">
        <f t="shared" si="2"/>
        <v>buizel</v>
      </c>
    </row>
    <row r="465" ht="31.5" customHeight="1">
      <c r="A465" s="146">
        <v>464.0</v>
      </c>
      <c r="B465" s="146">
        <v>1.0</v>
      </c>
      <c r="C465" s="146">
        <v>18.0</v>
      </c>
      <c r="D465" s="146">
        <f t="shared" si="31"/>
        <v>3</v>
      </c>
      <c r="E465" s="146">
        <v>1.0</v>
      </c>
      <c r="F465" s="146">
        <v>3.0</v>
      </c>
      <c r="G465" s="147" t="str">
        <f>ifna(VLookup(S465,Shiny!B:C, 2, 0),"")</f>
        <v/>
      </c>
      <c r="H465" s="159" t="s">
        <v>532</v>
      </c>
      <c r="I465" s="185">
        <v>419.0</v>
      </c>
      <c r="J465" s="151">
        <f>IFNA(VLOOKUP(S465,'Imported Index'!E:F,2,0),1)</f>
        <v>1</v>
      </c>
      <c r="K465" s="148"/>
      <c r="L465" s="148"/>
      <c r="M465" s="147"/>
      <c r="N465" s="147"/>
      <c r="O465" s="148" t="str">
        <f>ifna(VLookup(H465, SwSh!A:B, 2, 0),"")</f>
        <v/>
      </c>
      <c r="P465" s="152">
        <f t="shared" si="23"/>
        <v>419</v>
      </c>
      <c r="Q465" s="148">
        <f>ifna(VLookup(H465, PLA!A:C, 3, 0),"")</f>
        <v>42</v>
      </c>
      <c r="R465" s="148">
        <f>ifna(VLookup(H465, Sv!A:B, 2, 0),"")</f>
        <v>52</v>
      </c>
      <c r="S465" s="147" t="str">
        <f t="shared" si="2"/>
        <v>floatzel</v>
      </c>
    </row>
    <row r="466" ht="31.5" customHeight="1">
      <c r="A466" s="85">
        <v>465.0</v>
      </c>
      <c r="B466" s="85">
        <v>1.0</v>
      </c>
      <c r="C466" s="85">
        <v>18.0</v>
      </c>
      <c r="D466" s="85">
        <f t="shared" si="31"/>
        <v>4</v>
      </c>
      <c r="E466" s="85">
        <v>1.0</v>
      </c>
      <c r="F466" s="85">
        <v>4.0</v>
      </c>
      <c r="G466" s="42" t="str">
        <f>ifna(VLookup(S466,Shiny!B:C, 2, 0),"")</f>
        <v/>
      </c>
      <c r="H466" s="154" t="s">
        <v>533</v>
      </c>
      <c r="I466" s="184">
        <v>420.0</v>
      </c>
      <c r="J466" s="156">
        <f>IFNA(VLOOKUP(S466,'Imported Index'!E:F,2,0),1)</f>
        <v>1</v>
      </c>
      <c r="K466" s="157"/>
      <c r="L466" s="157"/>
      <c r="M466" s="42"/>
      <c r="N466" s="42"/>
      <c r="O466" s="157">
        <f>ifna(VLookup(H466, SwSh!A:B, 2, 0),"")</f>
        <v>128</v>
      </c>
      <c r="P466" s="162">
        <f t="shared" si="23"/>
        <v>420</v>
      </c>
      <c r="Q466" s="157">
        <f>ifna(VLookup(H466, PLA!A:C, 3, 0),"")</f>
        <v>66</v>
      </c>
      <c r="R466" s="157" t="str">
        <f>ifna(VLookup(H466, Sv!A:B, 2, 0),"")</f>
        <v/>
      </c>
      <c r="S466" s="42" t="str">
        <f t="shared" si="2"/>
        <v>cherubi</v>
      </c>
    </row>
    <row r="467" ht="31.5" customHeight="1">
      <c r="A467" s="146">
        <v>466.0</v>
      </c>
      <c r="B467" s="146">
        <v>1.0</v>
      </c>
      <c r="C467" s="146">
        <v>18.0</v>
      </c>
      <c r="D467" s="146">
        <f t="shared" si="31"/>
        <v>5</v>
      </c>
      <c r="E467" s="146">
        <v>1.0</v>
      </c>
      <c r="F467" s="146">
        <v>5.0</v>
      </c>
      <c r="G467" s="147" t="str">
        <f>ifna(VLookup(S467,Shiny!B:C, 2, 0),"")</f>
        <v/>
      </c>
      <c r="H467" s="159" t="s">
        <v>534</v>
      </c>
      <c r="I467" s="185">
        <v>421.0</v>
      </c>
      <c r="J467" s="151">
        <f>IFNA(VLOOKUP(S467,'Imported Index'!E:F,2,0),1)</f>
        <v>1</v>
      </c>
      <c r="K467" s="148"/>
      <c r="L467" s="148"/>
      <c r="M467" s="147"/>
      <c r="N467" s="147"/>
      <c r="O467" s="148">
        <f>ifna(VLookup(H467, SwSh!A:B, 2, 0),"")</f>
        <v>129</v>
      </c>
      <c r="P467" s="152">
        <f t="shared" si="23"/>
        <v>421</v>
      </c>
      <c r="Q467" s="148">
        <f>ifna(VLookup(H467, PLA!A:C, 3, 0),"")</f>
        <v>67</v>
      </c>
      <c r="R467" s="148" t="str">
        <f>ifna(VLookup(H467, Sv!A:B, 2, 0),"")</f>
        <v/>
      </c>
      <c r="S467" s="147" t="str">
        <f t="shared" si="2"/>
        <v>cherrim</v>
      </c>
    </row>
    <row r="468" ht="31.5" customHeight="1">
      <c r="A468" s="85">
        <v>467.0</v>
      </c>
      <c r="B468" s="85">
        <v>1.0</v>
      </c>
      <c r="C468" s="85">
        <v>18.0</v>
      </c>
      <c r="D468" s="85">
        <f t="shared" si="31"/>
        <v>6</v>
      </c>
      <c r="E468" s="85">
        <v>1.0</v>
      </c>
      <c r="F468" s="85">
        <v>6.0</v>
      </c>
      <c r="G468" s="42" t="str">
        <f>ifna(VLookup(S468,Shiny!B:C, 2, 0),"")</f>
        <v/>
      </c>
      <c r="H468" s="154" t="s">
        <v>535</v>
      </c>
      <c r="I468" s="184">
        <v>422.0</v>
      </c>
      <c r="J468" s="156">
        <f>IFNA(VLOOKUP(S468,'Imported Index'!E:F,2,0),1)</f>
        <v>1</v>
      </c>
      <c r="K468" s="156"/>
      <c r="L468" s="157"/>
      <c r="M468" s="42"/>
      <c r="N468" s="42"/>
      <c r="O468" s="157">
        <f>ifna(VLookup(H468, SwSh!A:B, 2, 0),"")</f>
        <v>230</v>
      </c>
      <c r="P468" s="162">
        <f t="shared" si="23"/>
        <v>422</v>
      </c>
      <c r="Q468" s="157">
        <f>ifna(VLookup(H468, PLA!A:C, 3, 0),"")</f>
        <v>82</v>
      </c>
      <c r="R468" s="157">
        <f>ifna(VLookup(H468, Sv!A:B, 2, 0),"")</f>
        <v>327</v>
      </c>
      <c r="S468" s="42" t="str">
        <f t="shared" si="2"/>
        <v>shellos</v>
      </c>
    </row>
    <row r="469" ht="31.5" customHeight="1">
      <c r="A469" s="146">
        <v>468.0</v>
      </c>
      <c r="B469" s="146">
        <v>1.0</v>
      </c>
      <c r="C469" s="146">
        <v>18.0</v>
      </c>
      <c r="D469" s="146">
        <f t="shared" si="31"/>
        <v>7</v>
      </c>
      <c r="E469" s="146">
        <v>2.0</v>
      </c>
      <c r="F469" s="146">
        <v>1.0</v>
      </c>
      <c r="G469" s="147" t="str">
        <f>ifna(VLookup(S469,Shiny!B:C, 2, 0),"")</f>
        <v/>
      </c>
      <c r="H469" s="159" t="s">
        <v>538</v>
      </c>
      <c r="I469" s="185">
        <v>423.0</v>
      </c>
      <c r="J469" s="151">
        <f>IFNA(VLOOKUP(S469,'Imported Index'!E:F,2,0),1)</f>
        <v>1</v>
      </c>
      <c r="K469" s="151"/>
      <c r="L469" s="148"/>
      <c r="M469" s="147"/>
      <c r="N469" s="147"/>
      <c r="O469" s="148">
        <f>ifna(VLookup(H469, SwSh!A:B, 2, 0),"")</f>
        <v>231</v>
      </c>
      <c r="P469" s="152">
        <f t="shared" si="23"/>
        <v>423</v>
      </c>
      <c r="Q469" s="148">
        <f>ifna(VLookup(H469, PLA!A:C, 3, 0),"")</f>
        <v>83</v>
      </c>
      <c r="R469" s="148">
        <f>ifna(VLookup(H469, Sv!A:B, 2, 0),"")</f>
        <v>328</v>
      </c>
      <c r="S469" s="147" t="str">
        <f t="shared" si="2"/>
        <v>gastrodon</v>
      </c>
    </row>
    <row r="470" ht="31.5" customHeight="1">
      <c r="A470" s="85">
        <v>469.0</v>
      </c>
      <c r="B470" s="85">
        <v>1.0</v>
      </c>
      <c r="C470" s="85">
        <v>18.0</v>
      </c>
      <c r="D470" s="85">
        <f t="shared" si="31"/>
        <v>8</v>
      </c>
      <c r="E470" s="85">
        <v>2.0</v>
      </c>
      <c r="F470" s="85">
        <v>2.0</v>
      </c>
      <c r="G470" s="42" t="str">
        <f>ifna(VLookup(S470,Shiny!B:C, 2, 0),"")</f>
        <v/>
      </c>
      <c r="H470" s="154" t="s">
        <v>539</v>
      </c>
      <c r="I470" s="184">
        <v>424.0</v>
      </c>
      <c r="J470" s="156">
        <f>IFNA(VLOOKUP(S470,'Imported Index'!E:F,2,0),1)</f>
        <v>1</v>
      </c>
      <c r="K470" s="157"/>
      <c r="L470" s="157"/>
      <c r="M470" s="42"/>
      <c r="N470" s="42"/>
      <c r="O470" s="157" t="str">
        <f>ifna(VLookup(H470, SwSh!A:B, 2, 0),"")</f>
        <v/>
      </c>
      <c r="P470" s="162">
        <f t="shared" si="23"/>
        <v>424</v>
      </c>
      <c r="Q470" s="157">
        <f>ifna(VLookup(H470, PLA!A:C, 3, 0),"")</f>
        <v>79</v>
      </c>
      <c r="R470" s="157" t="str">
        <f>ifna(VLookup(H470, Sv!A:B, 2, 0),"")</f>
        <v>K048</v>
      </c>
      <c r="S470" s="42" t="str">
        <f t="shared" si="2"/>
        <v>ambipom</v>
      </c>
    </row>
    <row r="471" ht="31.5" customHeight="1">
      <c r="A471" s="146">
        <v>470.0</v>
      </c>
      <c r="B471" s="146">
        <v>1.0</v>
      </c>
      <c r="C471" s="146">
        <v>18.0</v>
      </c>
      <c r="D471" s="146">
        <f t="shared" si="31"/>
        <v>9</v>
      </c>
      <c r="E471" s="146">
        <v>2.0</v>
      </c>
      <c r="F471" s="146">
        <v>3.0</v>
      </c>
      <c r="G471" s="147" t="str">
        <f>ifna(VLookup(S471,Shiny!B:C, 2, 0),"")</f>
        <v/>
      </c>
      <c r="H471" s="159" t="s">
        <v>540</v>
      </c>
      <c r="I471" s="185">
        <v>425.0</v>
      </c>
      <c r="J471" s="151">
        <f>IFNA(VLOOKUP(S471,'Imported Index'!E:F,2,0),1)</f>
        <v>1</v>
      </c>
      <c r="K471" s="151"/>
      <c r="L471" s="148"/>
      <c r="M471" s="147"/>
      <c r="N471" s="147"/>
      <c r="O471" s="148">
        <f>ifna(VLookup(H471, SwSh!A:B, 2, 0),"")</f>
        <v>124</v>
      </c>
      <c r="P471" s="152">
        <f t="shared" si="23"/>
        <v>425</v>
      </c>
      <c r="Q471" s="148">
        <f>ifna(VLookup(H471, PLA!A:C, 3, 0),"")</f>
        <v>37</v>
      </c>
      <c r="R471" s="148">
        <f>ifna(VLookup(H471, Sv!A:B, 2, 0),"")</f>
        <v>143</v>
      </c>
      <c r="S471" s="147" t="str">
        <f t="shared" si="2"/>
        <v>drifloon</v>
      </c>
    </row>
    <row r="472" ht="31.5" customHeight="1">
      <c r="A472" s="85">
        <v>471.0</v>
      </c>
      <c r="B472" s="85">
        <v>1.0</v>
      </c>
      <c r="C472" s="85">
        <v>18.0</v>
      </c>
      <c r="D472" s="85">
        <f t="shared" si="31"/>
        <v>10</v>
      </c>
      <c r="E472" s="85">
        <v>2.0</v>
      </c>
      <c r="F472" s="85">
        <v>4.0</v>
      </c>
      <c r="G472" s="42" t="str">
        <f>ifna(VLookup(S472,Shiny!B:C, 2, 0),"")</f>
        <v/>
      </c>
      <c r="H472" s="154" t="s">
        <v>541</v>
      </c>
      <c r="I472" s="184">
        <v>426.0</v>
      </c>
      <c r="J472" s="156">
        <f>IFNA(VLOOKUP(S472,'Imported Index'!E:F,2,0),1)</f>
        <v>1</v>
      </c>
      <c r="K472" s="156"/>
      <c r="L472" s="157"/>
      <c r="M472" s="42"/>
      <c r="N472" s="42"/>
      <c r="O472" s="157">
        <f>ifna(VLookup(H472, SwSh!A:B, 2, 0),"")</f>
        <v>125</v>
      </c>
      <c r="P472" s="162">
        <f t="shared" si="23"/>
        <v>426</v>
      </c>
      <c r="Q472" s="157">
        <f>ifna(VLookup(H472, PLA!A:C, 3, 0),"")</f>
        <v>38</v>
      </c>
      <c r="R472" s="157">
        <f>ifna(VLookup(H472, Sv!A:B, 2, 0),"")</f>
        <v>144</v>
      </c>
      <c r="S472" s="42" t="str">
        <f t="shared" si="2"/>
        <v>drifblim</v>
      </c>
    </row>
    <row r="473" ht="31.5" customHeight="1">
      <c r="A473" s="146">
        <v>472.0</v>
      </c>
      <c r="B473" s="146">
        <v>1.0</v>
      </c>
      <c r="C473" s="146">
        <v>18.0</v>
      </c>
      <c r="D473" s="146">
        <f t="shared" si="31"/>
        <v>11</v>
      </c>
      <c r="E473" s="146">
        <v>2.0</v>
      </c>
      <c r="F473" s="146">
        <v>5.0</v>
      </c>
      <c r="G473" s="147" t="str">
        <f>ifna(VLookup(S473,Shiny!B:C, 2, 0),"")</f>
        <v/>
      </c>
      <c r="H473" s="159" t="s">
        <v>542</v>
      </c>
      <c r="I473" s="185">
        <v>427.0</v>
      </c>
      <c r="J473" s="151">
        <f>IFNA(VLOOKUP(S473,'Imported Index'!E:F,2,0),1)</f>
        <v>1</v>
      </c>
      <c r="K473" s="148"/>
      <c r="L473" s="148"/>
      <c r="M473" s="147"/>
      <c r="N473" s="147"/>
      <c r="O473" s="148">
        <f>ifna(VLookup(H473, SwSh!A:B, 2, 0),"")</f>
        <v>4</v>
      </c>
      <c r="P473" s="152">
        <f t="shared" si="23"/>
        <v>427</v>
      </c>
      <c r="Q473" s="148">
        <f>ifna(VLookup(H473, PLA!A:C, 3, 0),"")</f>
        <v>64</v>
      </c>
      <c r="R473" s="148" t="str">
        <f>ifna(VLookup(H473, Sv!A:B, 2, 0),"")</f>
        <v/>
      </c>
      <c r="S473" s="147" t="str">
        <f t="shared" si="2"/>
        <v>buneary</v>
      </c>
    </row>
    <row r="474" ht="31.5" customHeight="1">
      <c r="A474" s="85">
        <v>473.0</v>
      </c>
      <c r="B474" s="85">
        <v>1.0</v>
      </c>
      <c r="C474" s="85">
        <v>18.0</v>
      </c>
      <c r="D474" s="85">
        <f t="shared" si="31"/>
        <v>12</v>
      </c>
      <c r="E474" s="85">
        <v>2.0</v>
      </c>
      <c r="F474" s="85">
        <v>6.0</v>
      </c>
      <c r="G474" s="42" t="str">
        <f>ifna(VLookup(S474,Shiny!B:C, 2, 0),"")</f>
        <v/>
      </c>
      <c r="H474" s="154" t="s">
        <v>543</v>
      </c>
      <c r="I474" s="184">
        <v>428.0</v>
      </c>
      <c r="J474" s="156">
        <f>IFNA(VLOOKUP(S474,'Imported Index'!E:F,2,0),1)</f>
        <v>1</v>
      </c>
      <c r="K474" s="157"/>
      <c r="L474" s="157"/>
      <c r="M474" s="42"/>
      <c r="N474" s="42"/>
      <c r="O474" s="157">
        <f>ifna(VLookup(H474, SwSh!A:B, 2, 0),"")</f>
        <v>5</v>
      </c>
      <c r="P474" s="162">
        <f t="shared" si="23"/>
        <v>428</v>
      </c>
      <c r="Q474" s="157">
        <f>ifna(VLookup(H474, PLA!A:C, 3, 0),"")</f>
        <v>65</v>
      </c>
      <c r="R474" s="157" t="str">
        <f>ifna(VLookup(H474, Sv!A:B, 2, 0),"")</f>
        <v/>
      </c>
      <c r="S474" s="42" t="str">
        <f t="shared" si="2"/>
        <v>lopunny</v>
      </c>
    </row>
    <row r="475" ht="31.5" customHeight="1">
      <c r="A475" s="146">
        <v>474.0</v>
      </c>
      <c r="B475" s="146">
        <v>1.0</v>
      </c>
      <c r="C475" s="146">
        <v>18.0</v>
      </c>
      <c r="D475" s="146">
        <f t="shared" si="31"/>
        <v>13</v>
      </c>
      <c r="E475" s="146">
        <v>3.0</v>
      </c>
      <c r="F475" s="146">
        <v>1.0</v>
      </c>
      <c r="G475" s="147" t="str">
        <f>ifna(VLookup(S475,Shiny!B:C, 2, 0),"")</f>
        <v/>
      </c>
      <c r="H475" s="159" t="s">
        <v>544</v>
      </c>
      <c r="I475" s="185">
        <v>429.0</v>
      </c>
      <c r="J475" s="151">
        <f>IFNA(VLOOKUP(S475,'Imported Index'!E:F,2,0),1)</f>
        <v>1</v>
      </c>
      <c r="K475" s="151"/>
      <c r="L475" s="148"/>
      <c r="M475" s="147"/>
      <c r="N475" s="147"/>
      <c r="O475" s="148" t="str">
        <f>ifna(VLookup(H475, SwSh!A:B, 2, 0),"")</f>
        <v/>
      </c>
      <c r="P475" s="152">
        <f t="shared" si="23"/>
        <v>429</v>
      </c>
      <c r="Q475" s="148">
        <f>ifna(VLookup(H475, PLA!A:C, 3, 0),"")</f>
        <v>198</v>
      </c>
      <c r="R475" s="148">
        <f>ifna(VLookup(H475, Sv!A:B, 2, 0),"")</f>
        <v>115</v>
      </c>
      <c r="S475" s="147" t="str">
        <f t="shared" si="2"/>
        <v>mismagius</v>
      </c>
    </row>
    <row r="476" ht="31.5" customHeight="1">
      <c r="A476" s="85">
        <v>475.0</v>
      </c>
      <c r="B476" s="85">
        <v>1.0</v>
      </c>
      <c r="C476" s="85">
        <v>18.0</v>
      </c>
      <c r="D476" s="85">
        <f t="shared" si="31"/>
        <v>14</v>
      </c>
      <c r="E476" s="85">
        <v>3.0</v>
      </c>
      <c r="F476" s="85">
        <v>2.0</v>
      </c>
      <c r="G476" s="42" t="str">
        <f>ifna(VLookup(S476,Shiny!B:C, 2, 0),"")</f>
        <v/>
      </c>
      <c r="H476" s="154" t="s">
        <v>545</v>
      </c>
      <c r="I476" s="184">
        <v>430.0</v>
      </c>
      <c r="J476" s="156">
        <f>IFNA(VLOOKUP(S476,'Imported Index'!E:F,2,0),1)</f>
        <v>1</v>
      </c>
      <c r="K476" s="156"/>
      <c r="L476" s="157"/>
      <c r="M476" s="42"/>
      <c r="N476" s="42"/>
      <c r="O476" s="157" t="str">
        <f>ifna(VLookup(H476, SwSh!A:B, 2, 0),"")</f>
        <v/>
      </c>
      <c r="P476" s="162">
        <f t="shared" si="23"/>
        <v>430</v>
      </c>
      <c r="Q476" s="157">
        <f>ifna(VLookup(H476, PLA!A:C, 3, 0),"")</f>
        <v>141</v>
      </c>
      <c r="R476" s="157">
        <f>ifna(VLookup(H476, Sv!A:B, 2, 0),"")</f>
        <v>233</v>
      </c>
      <c r="S476" s="42" t="str">
        <f t="shared" si="2"/>
        <v>honchkrow</v>
      </c>
    </row>
    <row r="477" ht="31.5" customHeight="1">
      <c r="A477" s="146">
        <v>476.0</v>
      </c>
      <c r="B477" s="146">
        <v>1.0</v>
      </c>
      <c r="C477" s="146">
        <v>18.0</v>
      </c>
      <c r="D477" s="146">
        <f t="shared" si="31"/>
        <v>15</v>
      </c>
      <c r="E477" s="146">
        <v>3.0</v>
      </c>
      <c r="F477" s="146">
        <v>3.0</v>
      </c>
      <c r="G477" s="147" t="str">
        <f>ifna(VLookup(S477,Shiny!B:C, 2, 0),"")</f>
        <v/>
      </c>
      <c r="H477" s="159" t="s">
        <v>546</v>
      </c>
      <c r="I477" s="185">
        <v>431.0</v>
      </c>
      <c r="J477" s="151">
        <f>IFNA(VLOOKUP(S477,'Imported Index'!E:F,2,0),1)</f>
        <v>1</v>
      </c>
      <c r="K477" s="148"/>
      <c r="L477" s="148"/>
      <c r="M477" s="147"/>
      <c r="N477" s="147"/>
      <c r="O477" s="148" t="str">
        <f>ifna(VLookup(H477, SwSh!A:B, 2, 0),"")</f>
        <v/>
      </c>
      <c r="P477" s="152">
        <f t="shared" si="23"/>
        <v>431</v>
      </c>
      <c r="Q477" s="148">
        <f>ifna(VLookup(H477, PLA!A:C, 3, 0),"")</f>
        <v>152</v>
      </c>
      <c r="R477" s="148" t="str">
        <f>ifna(VLookup(H477, Sv!A:B, 2, 0),"")</f>
        <v/>
      </c>
      <c r="S477" s="147" t="str">
        <f t="shared" si="2"/>
        <v>glameow</v>
      </c>
    </row>
    <row r="478" ht="31.5" customHeight="1">
      <c r="A478" s="85">
        <v>477.0</v>
      </c>
      <c r="B478" s="85">
        <v>1.0</v>
      </c>
      <c r="C478" s="85">
        <v>18.0</v>
      </c>
      <c r="D478" s="85">
        <f t="shared" si="31"/>
        <v>16</v>
      </c>
      <c r="E478" s="85">
        <v>3.0</v>
      </c>
      <c r="F478" s="85">
        <v>4.0</v>
      </c>
      <c r="G478" s="42" t="str">
        <f>ifna(VLookup(S478,Shiny!B:C, 2, 0),"")</f>
        <v/>
      </c>
      <c r="H478" s="154" t="s">
        <v>547</v>
      </c>
      <c r="I478" s="184">
        <v>432.0</v>
      </c>
      <c r="J478" s="156">
        <f>IFNA(VLOOKUP(S478,'Imported Index'!E:F,2,0),1)</f>
        <v>1</v>
      </c>
      <c r="K478" s="157"/>
      <c r="L478" s="157"/>
      <c r="M478" s="42"/>
      <c r="N478" s="42"/>
      <c r="O478" s="157" t="str">
        <f>ifna(VLookup(H478, SwSh!A:B, 2, 0),"")</f>
        <v/>
      </c>
      <c r="P478" s="162">
        <f t="shared" si="23"/>
        <v>432</v>
      </c>
      <c r="Q478" s="157">
        <f>ifna(VLookup(H478, PLA!A:C, 3, 0),"")</f>
        <v>153</v>
      </c>
      <c r="R478" s="157" t="str">
        <f>ifna(VLookup(H478, Sv!A:B, 2, 0),"")</f>
        <v/>
      </c>
      <c r="S478" s="42" t="str">
        <f t="shared" si="2"/>
        <v>purugly</v>
      </c>
    </row>
    <row r="479" ht="31.5" customHeight="1">
      <c r="A479" s="146">
        <v>478.0</v>
      </c>
      <c r="B479" s="146">
        <v>1.0</v>
      </c>
      <c r="C479" s="146">
        <v>18.0</v>
      </c>
      <c r="D479" s="146">
        <f t="shared" si="31"/>
        <v>17</v>
      </c>
      <c r="E479" s="146">
        <v>3.0</v>
      </c>
      <c r="F479" s="146">
        <v>5.0</v>
      </c>
      <c r="G479" s="147" t="str">
        <f>ifna(VLookup(S479,Shiny!B:C, 2, 0),"")</f>
        <v/>
      </c>
      <c r="H479" s="159" t="s">
        <v>548</v>
      </c>
      <c r="I479" s="185">
        <v>433.0</v>
      </c>
      <c r="J479" s="151">
        <f>IFNA(VLOOKUP(S479,'Imported Index'!E:F,2,0),1)</f>
        <v>1</v>
      </c>
      <c r="K479" s="148"/>
      <c r="L479" s="148"/>
      <c r="M479" s="147"/>
      <c r="N479" s="147"/>
      <c r="O479" s="148" t="str">
        <f>ifna(VLookup(H479, SwSh!A:B, 2, 0),"")</f>
        <v/>
      </c>
      <c r="P479" s="152">
        <f t="shared" si="23"/>
        <v>433</v>
      </c>
      <c r="Q479" s="148">
        <f>ifna(VLookup(H479, PLA!A:C, 3, 0),"")</f>
        <v>195</v>
      </c>
      <c r="R479" s="148" t="str">
        <f>ifna(VLookup(H479, Sv!A:B, 2, 0),"")</f>
        <v>K142</v>
      </c>
      <c r="S479" s="147" t="str">
        <f t="shared" si="2"/>
        <v>chingling</v>
      </c>
    </row>
    <row r="480" ht="31.5" customHeight="1">
      <c r="A480" s="85">
        <v>479.0</v>
      </c>
      <c r="B480" s="85">
        <v>1.0</v>
      </c>
      <c r="C480" s="85">
        <v>18.0</v>
      </c>
      <c r="D480" s="85">
        <f t="shared" si="31"/>
        <v>18</v>
      </c>
      <c r="E480" s="85">
        <v>3.0</v>
      </c>
      <c r="F480" s="85">
        <v>6.0</v>
      </c>
      <c r="G480" s="42" t="str">
        <f>ifna(VLookup(S480,Shiny!B:C, 2, 0),"")</f>
        <v/>
      </c>
      <c r="H480" s="154" t="s">
        <v>549</v>
      </c>
      <c r="I480" s="184">
        <v>434.0</v>
      </c>
      <c r="J480" s="156">
        <f>IFNA(VLOOKUP(S480,'Imported Index'!E:F,2,0),1)</f>
        <v>1</v>
      </c>
      <c r="K480" s="156"/>
      <c r="L480" s="157"/>
      <c r="M480" s="42"/>
      <c r="N480" s="42"/>
      <c r="O480" s="157">
        <f>ifna(VLookup(H480, SwSh!A:B, 2, 0),"")</f>
        <v>130</v>
      </c>
      <c r="P480" s="162">
        <f t="shared" si="23"/>
        <v>434</v>
      </c>
      <c r="Q480" s="157">
        <f>ifna(VLookup(H480, PLA!A:C, 3, 0),"")</f>
        <v>110</v>
      </c>
      <c r="R480" s="157">
        <f>ifna(VLookup(H480, Sv!A:B, 2, 0),"")</f>
        <v>226</v>
      </c>
      <c r="S480" s="42" t="str">
        <f t="shared" si="2"/>
        <v>stunky</v>
      </c>
    </row>
    <row r="481" ht="31.5" customHeight="1">
      <c r="A481" s="146">
        <v>480.0</v>
      </c>
      <c r="B481" s="146">
        <v>1.0</v>
      </c>
      <c r="C481" s="146">
        <v>18.0</v>
      </c>
      <c r="D481" s="146">
        <f t="shared" si="31"/>
        <v>19</v>
      </c>
      <c r="E481" s="146">
        <v>4.0</v>
      </c>
      <c r="F481" s="146">
        <v>1.0</v>
      </c>
      <c r="G481" s="147" t="str">
        <f>ifna(VLookup(S481,Shiny!B:C, 2, 0),"")</f>
        <v/>
      </c>
      <c r="H481" s="159" t="s">
        <v>550</v>
      </c>
      <c r="I481" s="185">
        <v>435.0</v>
      </c>
      <c r="J481" s="151">
        <f>IFNA(VLOOKUP(S481,'Imported Index'!E:F,2,0),1)</f>
        <v>1</v>
      </c>
      <c r="K481" s="151"/>
      <c r="L481" s="148"/>
      <c r="M481" s="147"/>
      <c r="N481" s="147"/>
      <c r="O481" s="148">
        <f>ifna(VLookup(H481, SwSh!A:B, 2, 0),"")</f>
        <v>131</v>
      </c>
      <c r="P481" s="152">
        <f t="shared" si="23"/>
        <v>435</v>
      </c>
      <c r="Q481" s="148">
        <f>ifna(VLookup(H481, PLA!A:C, 3, 0),"")</f>
        <v>111</v>
      </c>
      <c r="R481" s="148">
        <f>ifna(VLookup(H481, Sv!A:B, 2, 0),"")</f>
        <v>227</v>
      </c>
      <c r="S481" s="147" t="str">
        <f t="shared" si="2"/>
        <v>skuntank</v>
      </c>
    </row>
    <row r="482" ht="31.5" customHeight="1">
      <c r="A482" s="85">
        <v>481.0</v>
      </c>
      <c r="B482" s="85">
        <v>1.0</v>
      </c>
      <c r="C482" s="85">
        <v>18.0</v>
      </c>
      <c r="D482" s="85">
        <f t="shared" si="31"/>
        <v>20</v>
      </c>
      <c r="E482" s="85">
        <v>4.0</v>
      </c>
      <c r="F482" s="85">
        <v>2.0</v>
      </c>
      <c r="G482" s="42" t="str">
        <f>ifna(VLookup(S482,Shiny!B:C, 2, 0),"")</f>
        <v/>
      </c>
      <c r="H482" s="154" t="s">
        <v>551</v>
      </c>
      <c r="I482" s="184">
        <v>436.0</v>
      </c>
      <c r="J482" s="156">
        <f>IFNA(VLOOKUP(S482,'Imported Index'!E:F,2,0),1)</f>
        <v>1</v>
      </c>
      <c r="K482" s="156"/>
      <c r="L482" s="157"/>
      <c r="M482" s="42"/>
      <c r="N482" s="42"/>
      <c r="O482" s="157">
        <f>ifna(VLookup(H482, SwSh!A:B, 2, 0),"")</f>
        <v>87</v>
      </c>
      <c r="P482" s="162">
        <f t="shared" si="23"/>
        <v>436</v>
      </c>
      <c r="Q482" s="157">
        <f>ifna(VLookup(H482, PLA!A:C, 3, 0),"")</f>
        <v>180</v>
      </c>
      <c r="R482" s="157">
        <f>ifna(VLookup(H482, Sv!A:B, 2, 0),"")</f>
        <v>153</v>
      </c>
      <c r="S482" s="42" t="str">
        <f t="shared" si="2"/>
        <v>bronzor</v>
      </c>
    </row>
    <row r="483" ht="31.5" customHeight="1">
      <c r="A483" s="146">
        <v>482.0</v>
      </c>
      <c r="B483" s="146">
        <v>1.0</v>
      </c>
      <c r="C483" s="146">
        <v>18.0</v>
      </c>
      <c r="D483" s="146">
        <f t="shared" si="31"/>
        <v>21</v>
      </c>
      <c r="E483" s="146">
        <v>4.0</v>
      </c>
      <c r="F483" s="146">
        <v>3.0</v>
      </c>
      <c r="G483" s="147" t="str">
        <f>ifna(VLookup(S483,Shiny!B:C, 2, 0),"")</f>
        <v/>
      </c>
      <c r="H483" s="159" t="s">
        <v>552</v>
      </c>
      <c r="I483" s="185">
        <v>437.0</v>
      </c>
      <c r="J483" s="151">
        <f>IFNA(VLOOKUP(S483,'Imported Index'!E:F,2,0),1)</f>
        <v>1</v>
      </c>
      <c r="K483" s="151"/>
      <c r="L483" s="148"/>
      <c r="M483" s="147"/>
      <c r="N483" s="147"/>
      <c r="O483" s="148">
        <f>ifna(VLookup(H483, SwSh!A:B, 2, 0),"")</f>
        <v>88</v>
      </c>
      <c r="P483" s="152">
        <f t="shared" si="23"/>
        <v>437</v>
      </c>
      <c r="Q483" s="148">
        <f>ifna(VLookup(H483, PLA!A:C, 3, 0),"")</f>
        <v>181</v>
      </c>
      <c r="R483" s="148">
        <f>ifna(VLookup(H483, Sv!A:B, 2, 0),"")</f>
        <v>154</v>
      </c>
      <c r="S483" s="147" t="str">
        <f t="shared" si="2"/>
        <v>bronzong</v>
      </c>
    </row>
    <row r="484" ht="31.5" customHeight="1">
      <c r="A484" s="85">
        <v>483.0</v>
      </c>
      <c r="B484" s="85">
        <v>1.0</v>
      </c>
      <c r="C484" s="85">
        <v>18.0</v>
      </c>
      <c r="D484" s="85">
        <f t="shared" si="31"/>
        <v>22</v>
      </c>
      <c r="E484" s="85">
        <v>4.0</v>
      </c>
      <c r="F484" s="85">
        <v>4.0</v>
      </c>
      <c r="G484" s="42" t="str">
        <f>ifna(VLookup(S484,Shiny!B:C, 2, 0),"")</f>
        <v/>
      </c>
      <c r="H484" s="154" t="s">
        <v>553</v>
      </c>
      <c r="I484" s="184">
        <v>438.0</v>
      </c>
      <c r="J484" s="156">
        <f>IFNA(VLOOKUP(S484,'Imported Index'!E:F,2,0),1)</f>
        <v>1</v>
      </c>
      <c r="K484" s="156"/>
      <c r="L484" s="157"/>
      <c r="M484" s="42"/>
      <c r="N484" s="42"/>
      <c r="O484" s="157">
        <f>ifna(VLookup(H484, SwSh!A:B, 2, 0),"")</f>
        <v>252</v>
      </c>
      <c r="P484" s="162">
        <f t="shared" si="23"/>
        <v>438</v>
      </c>
      <c r="Q484" s="157">
        <f>ifna(VLookup(H484, PLA!A:C, 3, 0),"")</f>
        <v>123</v>
      </c>
      <c r="R484" s="157">
        <f>ifna(VLookup(H484, Sv!A:B, 2, 0),"")</f>
        <v>87</v>
      </c>
      <c r="S484" s="42" t="str">
        <f t="shared" si="2"/>
        <v>bonsly</v>
      </c>
    </row>
    <row r="485" ht="31.5" customHeight="1">
      <c r="A485" s="146">
        <v>484.0</v>
      </c>
      <c r="B485" s="146">
        <v>1.0</v>
      </c>
      <c r="C485" s="146">
        <v>18.0</v>
      </c>
      <c r="D485" s="146">
        <f t="shared" si="31"/>
        <v>23</v>
      </c>
      <c r="E485" s="146">
        <v>4.0</v>
      </c>
      <c r="F485" s="146">
        <v>5.0</v>
      </c>
      <c r="G485" s="147" t="str">
        <f>ifna(VLookup(S485,Shiny!B:C, 2, 0),"")</f>
        <v/>
      </c>
      <c r="H485" s="159" t="s">
        <v>554</v>
      </c>
      <c r="I485" s="185">
        <v>439.0</v>
      </c>
      <c r="J485" s="151">
        <f>IFNA(VLOOKUP(S485,'Imported Index'!E:F,2,0),1)</f>
        <v>1</v>
      </c>
      <c r="K485" s="148"/>
      <c r="L485" s="148"/>
      <c r="M485" s="147"/>
      <c r="N485" s="147"/>
      <c r="O485" s="148">
        <f>ifna(VLookup(H485, SwSh!A:B, 2, 0),"")</f>
        <v>10</v>
      </c>
      <c r="P485" s="152">
        <f t="shared" si="23"/>
        <v>439</v>
      </c>
      <c r="Q485" s="148">
        <f>ifna(VLookup(H485, PLA!A:C, 3, 0),"")</f>
        <v>76</v>
      </c>
      <c r="R485" s="148" t="str">
        <f>ifna(VLookup(H485, Sv!A:B, 2, 0),"")</f>
        <v/>
      </c>
      <c r="S485" s="147" t="str">
        <f t="shared" si="2"/>
        <v>mime jr.</v>
      </c>
    </row>
    <row r="486" ht="31.5" customHeight="1">
      <c r="A486" s="85">
        <v>485.0</v>
      </c>
      <c r="B486" s="85">
        <v>1.0</v>
      </c>
      <c r="C486" s="85">
        <v>18.0</v>
      </c>
      <c r="D486" s="85">
        <f t="shared" si="31"/>
        <v>24</v>
      </c>
      <c r="E486" s="85">
        <v>4.0</v>
      </c>
      <c r="F486" s="85">
        <v>6.0</v>
      </c>
      <c r="G486" s="42" t="str">
        <f>ifna(VLookup(S486,Shiny!B:C, 2, 0),"")</f>
        <v/>
      </c>
      <c r="H486" s="154" t="s">
        <v>555</v>
      </c>
      <c r="I486" s="184">
        <v>440.0</v>
      </c>
      <c r="J486" s="156">
        <f>IFNA(VLOOKUP(S486,'Imported Index'!E:F,2,0),1)</f>
        <v>1</v>
      </c>
      <c r="K486" s="156"/>
      <c r="L486" s="157"/>
      <c r="M486" s="42"/>
      <c r="N486" s="42"/>
      <c r="O486" s="157">
        <f>ifna(VLookup(H486, SwSh!A:B, 2, 0),"")</f>
        <v>6</v>
      </c>
      <c r="P486" s="162">
        <f t="shared" si="23"/>
        <v>440</v>
      </c>
      <c r="Q486" s="157">
        <f>ifna(VLookup(H486, PLA!A:C, 3, 0),"")</f>
        <v>86</v>
      </c>
      <c r="R486" s="157">
        <f>ifna(VLookup(H486, Sv!A:B, 2, 0),"")</f>
        <v>43</v>
      </c>
      <c r="S486" s="42" t="str">
        <f t="shared" si="2"/>
        <v>happiny</v>
      </c>
    </row>
    <row r="487" ht="31.5" customHeight="1">
      <c r="A487" s="146">
        <v>486.0</v>
      </c>
      <c r="B487" s="146">
        <v>1.0</v>
      </c>
      <c r="C487" s="146">
        <v>18.0</v>
      </c>
      <c r="D487" s="146">
        <f t="shared" si="31"/>
        <v>25</v>
      </c>
      <c r="E487" s="146">
        <v>5.0</v>
      </c>
      <c r="F487" s="146">
        <v>1.0</v>
      </c>
      <c r="G487" s="147" t="str">
        <f>ifna(VLookup(S487,Shiny!B:C, 2, 0),"")</f>
        <v/>
      </c>
      <c r="H487" s="159" t="s">
        <v>556</v>
      </c>
      <c r="I487" s="185">
        <v>441.0</v>
      </c>
      <c r="J487" s="151">
        <f>IFNA(VLOOKUP(S487,'Imported Index'!E:F,2,0),1)</f>
        <v>1</v>
      </c>
      <c r="K487" s="148"/>
      <c r="L487" s="148"/>
      <c r="M487" s="147"/>
      <c r="N487" s="147"/>
      <c r="O487" s="148" t="str">
        <f>ifna(VLookup(H487, SwSh!A:B, 2, 0),"")</f>
        <v/>
      </c>
      <c r="P487" s="152">
        <f t="shared" si="23"/>
        <v>441</v>
      </c>
      <c r="Q487" s="148">
        <f>ifna(VLookup(H487, PLA!A:C, 3, 0),"")</f>
        <v>157</v>
      </c>
      <c r="R487" s="148" t="str">
        <f>ifna(VLookup(H487, Sv!A:B, 2, 0),"")</f>
        <v/>
      </c>
      <c r="S487" s="147" t="str">
        <f t="shared" si="2"/>
        <v>chatot</v>
      </c>
    </row>
    <row r="488" ht="31.5" customHeight="1">
      <c r="A488" s="85">
        <v>487.0</v>
      </c>
      <c r="B488" s="85">
        <v>1.0</v>
      </c>
      <c r="C488" s="85">
        <v>18.0</v>
      </c>
      <c r="D488" s="85">
        <f t="shared" si="31"/>
        <v>26</v>
      </c>
      <c r="E488" s="85">
        <v>5.0</v>
      </c>
      <c r="F488" s="85">
        <v>2.0</v>
      </c>
      <c r="G488" s="42" t="str">
        <f>ifna(VLookup(S488,Shiny!B:C, 2, 0),"")</f>
        <v/>
      </c>
      <c r="H488" s="154" t="s">
        <v>557</v>
      </c>
      <c r="I488" s="184">
        <v>442.0</v>
      </c>
      <c r="J488" s="156">
        <f>IFNA(VLOOKUP(S488,'Imported Index'!E:F,2,0),1)</f>
        <v>1</v>
      </c>
      <c r="K488" s="156"/>
      <c r="L488" s="157"/>
      <c r="M488" s="42"/>
      <c r="N488" s="42"/>
      <c r="O488" s="157">
        <f>ifna(VLookup(H488, SwSh!A:B, 2, 0),"")</f>
        <v>47</v>
      </c>
      <c r="P488" s="162">
        <f t="shared" si="23"/>
        <v>442</v>
      </c>
      <c r="Q488" s="157">
        <f>ifna(VLookup(H488, PLA!A:C, 3, 0),"")</f>
        <v>139</v>
      </c>
      <c r="R488" s="157">
        <f>ifna(VLookup(H488, Sv!A:B, 2, 0),"")</f>
        <v>302</v>
      </c>
      <c r="S488" s="42" t="str">
        <f t="shared" si="2"/>
        <v>spiritomb</v>
      </c>
    </row>
    <row r="489" ht="31.5" customHeight="1">
      <c r="A489" s="146">
        <v>488.0</v>
      </c>
      <c r="B489" s="146">
        <v>1.0</v>
      </c>
      <c r="C489" s="146">
        <v>18.0</v>
      </c>
      <c r="D489" s="146">
        <f t="shared" si="31"/>
        <v>27</v>
      </c>
      <c r="E489" s="146">
        <v>5.0</v>
      </c>
      <c r="F489" s="146">
        <v>3.0</v>
      </c>
      <c r="G489" s="147" t="str">
        <f>ifna(VLookup(S489,Shiny!B:C, 2, 0),"")</f>
        <v/>
      </c>
      <c r="H489" s="159" t="s">
        <v>558</v>
      </c>
      <c r="I489" s="185">
        <v>443.0</v>
      </c>
      <c r="J489" s="151">
        <f>IFNA(VLOOKUP(S489,'Imported Index'!E:F,2,0),1)</f>
        <v>1</v>
      </c>
      <c r="K489" s="151"/>
      <c r="L489" s="148"/>
      <c r="M489" s="147"/>
      <c r="N489" s="147"/>
      <c r="O489" s="148">
        <f>ifna(VLookup(H489, SwSh!A:B, 2, 0),"")</f>
        <v>116</v>
      </c>
      <c r="P489" s="152">
        <f t="shared" si="23"/>
        <v>443</v>
      </c>
      <c r="Q489" s="148">
        <f>ifna(VLookup(H489, PLA!A:C, 3, 0),"")</f>
        <v>187</v>
      </c>
      <c r="R489" s="148">
        <f>ifna(VLookup(H489, Sv!A:B, 2, 0),"")</f>
        <v>126</v>
      </c>
      <c r="S489" s="147" t="str">
        <f t="shared" si="2"/>
        <v>gible</v>
      </c>
    </row>
    <row r="490" ht="31.5" customHeight="1">
      <c r="A490" s="85">
        <v>489.0</v>
      </c>
      <c r="B490" s="85">
        <v>1.0</v>
      </c>
      <c r="C490" s="85">
        <v>18.0</v>
      </c>
      <c r="D490" s="85">
        <f t="shared" si="31"/>
        <v>28</v>
      </c>
      <c r="E490" s="85">
        <v>5.0</v>
      </c>
      <c r="F490" s="85">
        <v>4.0</v>
      </c>
      <c r="G490" s="42" t="str">
        <f>ifna(VLookup(S490,Shiny!B:C, 2, 0),"")</f>
        <v/>
      </c>
      <c r="H490" s="154" t="s">
        <v>559</v>
      </c>
      <c r="I490" s="184">
        <v>444.0</v>
      </c>
      <c r="J490" s="156">
        <f>IFNA(VLOOKUP(S490,'Imported Index'!E:F,2,0),1)</f>
        <v>1</v>
      </c>
      <c r="K490" s="156"/>
      <c r="L490" s="157"/>
      <c r="M490" s="42"/>
      <c r="N490" s="42"/>
      <c r="O490" s="157">
        <f>ifna(VLookup(H490, SwSh!A:B, 2, 0),"")</f>
        <v>117</v>
      </c>
      <c r="P490" s="162">
        <f t="shared" si="23"/>
        <v>444</v>
      </c>
      <c r="Q490" s="157">
        <f>ifna(VLookup(H490, PLA!A:C, 3, 0),"")</f>
        <v>188</v>
      </c>
      <c r="R490" s="157">
        <f>ifna(VLookup(H490, Sv!A:B, 2, 0),"")</f>
        <v>127</v>
      </c>
      <c r="S490" s="42" t="str">
        <f t="shared" si="2"/>
        <v>gabite</v>
      </c>
    </row>
    <row r="491" ht="31.5" customHeight="1">
      <c r="A491" s="146">
        <v>490.0</v>
      </c>
      <c r="B491" s="146">
        <v>1.0</v>
      </c>
      <c r="C491" s="146">
        <v>18.0</v>
      </c>
      <c r="D491" s="146">
        <f t="shared" si="31"/>
        <v>29</v>
      </c>
      <c r="E491" s="146">
        <v>5.0</v>
      </c>
      <c r="F491" s="146">
        <v>5.0</v>
      </c>
      <c r="G491" s="147" t="str">
        <f>ifna(VLookup(S491,Shiny!B:C, 2, 0),"")</f>
        <v/>
      </c>
      <c r="H491" s="159" t="s">
        <v>560</v>
      </c>
      <c r="I491" s="185">
        <v>445.0</v>
      </c>
      <c r="J491" s="151">
        <f>IFNA(VLOOKUP(S491,'Imported Index'!E:F,2,0),1)</f>
        <v>1</v>
      </c>
      <c r="K491" s="151"/>
      <c r="L491" s="148"/>
      <c r="M491" s="147"/>
      <c r="N491" s="147"/>
      <c r="O491" s="148">
        <f>ifna(VLookup(H491, SwSh!A:B, 2, 0),"")</f>
        <v>118</v>
      </c>
      <c r="P491" s="152">
        <f t="shared" si="23"/>
        <v>445</v>
      </c>
      <c r="Q491" s="148">
        <f>ifna(VLookup(H491, PLA!A:C, 3, 0),"")</f>
        <v>189</v>
      </c>
      <c r="R491" s="148">
        <f>ifna(VLookup(H491, Sv!A:B, 2, 0),"")</f>
        <v>128</v>
      </c>
      <c r="S491" s="147" t="str">
        <f t="shared" si="2"/>
        <v>garchomp</v>
      </c>
    </row>
    <row r="492" ht="31.5" customHeight="1">
      <c r="A492" s="85">
        <v>491.0</v>
      </c>
      <c r="B492" s="85">
        <v>1.0</v>
      </c>
      <c r="C492" s="85">
        <v>18.0</v>
      </c>
      <c r="D492" s="85">
        <f t="shared" si="31"/>
        <v>30</v>
      </c>
      <c r="E492" s="85">
        <v>5.0</v>
      </c>
      <c r="F492" s="85">
        <v>6.0</v>
      </c>
      <c r="G492" s="42" t="str">
        <f>ifna(VLookup(S492,Shiny!B:C, 2, 0),"")</f>
        <v/>
      </c>
      <c r="H492" s="154" t="s">
        <v>561</v>
      </c>
      <c r="I492" s="184">
        <v>446.0</v>
      </c>
      <c r="J492" s="156">
        <f>IFNA(VLOOKUP(S492,'Imported Index'!E:F,2,0),1)</f>
        <v>1</v>
      </c>
      <c r="K492" s="157"/>
      <c r="L492" s="157"/>
      <c r="M492" s="42"/>
      <c r="N492" s="42"/>
      <c r="O492" s="157">
        <f>ifna(VLookup(H492, SwSh!A:B, 2, 0),"")</f>
        <v>172</v>
      </c>
      <c r="P492" s="162">
        <f t="shared" si="23"/>
        <v>446</v>
      </c>
      <c r="Q492" s="157">
        <f>ifna(VLookup(H492, PLA!A:C, 3, 0),"")</f>
        <v>51</v>
      </c>
      <c r="R492" s="157" t="str">
        <f>ifna(VLookup(H492, Sv!A:B, 2, 0),"")</f>
        <v>K102</v>
      </c>
      <c r="S492" s="42" t="str">
        <f t="shared" si="2"/>
        <v>munchlax</v>
      </c>
    </row>
    <row r="493" ht="31.5" customHeight="1">
      <c r="A493" s="146">
        <v>492.0</v>
      </c>
      <c r="B493" s="146">
        <v>1.0</v>
      </c>
      <c r="C493" s="146">
        <v>19.0</v>
      </c>
      <c r="D493" s="146">
        <v>1.0</v>
      </c>
      <c r="E493" s="146">
        <v>1.0</v>
      </c>
      <c r="F493" s="146">
        <v>1.0</v>
      </c>
      <c r="G493" s="147" t="str">
        <f>ifna(VLookup(S493,Shiny!B:C, 2, 0),"")</f>
        <v/>
      </c>
      <c r="H493" s="159" t="s">
        <v>562</v>
      </c>
      <c r="I493" s="185">
        <v>447.0</v>
      </c>
      <c r="J493" s="151">
        <f>IFNA(VLOOKUP(S493,'Imported Index'!E:F,2,0),1)</f>
        <v>1</v>
      </c>
      <c r="K493" s="151"/>
      <c r="L493" s="148"/>
      <c r="M493" s="147"/>
      <c r="N493" s="147"/>
      <c r="O493" s="148">
        <f>ifna(VLookup(H493, SwSh!A:B, 2, 0),"")</f>
        <v>134</v>
      </c>
      <c r="P493" s="152">
        <f t="shared" si="23"/>
        <v>447</v>
      </c>
      <c r="Q493" s="148">
        <f>ifna(VLookup(H493, PLA!A:C, 3, 0),"")</f>
        <v>223</v>
      </c>
      <c r="R493" s="148">
        <f>ifna(VLookup(H493, Sv!A:B, 2, 0),"")</f>
        <v>163</v>
      </c>
      <c r="S493" s="147" t="str">
        <f t="shared" si="2"/>
        <v>riolu</v>
      </c>
    </row>
    <row r="494" ht="31.5" customHeight="1">
      <c r="A494" s="85">
        <v>493.0</v>
      </c>
      <c r="B494" s="85">
        <v>1.0</v>
      </c>
      <c r="C494" s="85">
        <v>19.0</v>
      </c>
      <c r="D494" s="85">
        <f t="shared" ref="D494:D522" si="32">D493+1</f>
        <v>2</v>
      </c>
      <c r="E494" s="85">
        <v>1.0</v>
      </c>
      <c r="F494" s="85">
        <v>2.0</v>
      </c>
      <c r="G494" s="42" t="str">
        <f>ifna(VLookup(S494,Shiny!B:C, 2, 0),"")</f>
        <v/>
      </c>
      <c r="H494" s="154" t="s">
        <v>563</v>
      </c>
      <c r="I494" s="184">
        <v>448.0</v>
      </c>
      <c r="J494" s="156">
        <f>IFNA(VLOOKUP(S494,'Imported Index'!E:F,2,0),1)</f>
        <v>1</v>
      </c>
      <c r="K494" s="156"/>
      <c r="L494" s="157"/>
      <c r="M494" s="42"/>
      <c r="N494" s="42"/>
      <c r="O494" s="157">
        <f>ifna(VLookup(H494, SwSh!A:B, 2, 0),"")</f>
        <v>135</v>
      </c>
      <c r="P494" s="162">
        <f t="shared" si="23"/>
        <v>448</v>
      </c>
      <c r="Q494" s="157">
        <f>ifna(VLookup(H494, PLA!A:C, 3, 0),"")</f>
        <v>224</v>
      </c>
      <c r="R494" s="157">
        <f>ifna(VLookup(H494, Sv!A:B, 2, 0),"")</f>
        <v>164</v>
      </c>
      <c r="S494" s="42" t="str">
        <f t="shared" si="2"/>
        <v>lucario</v>
      </c>
    </row>
    <row r="495" ht="31.5" customHeight="1">
      <c r="A495" s="146">
        <v>494.0</v>
      </c>
      <c r="B495" s="146">
        <v>1.0</v>
      </c>
      <c r="C495" s="146">
        <v>19.0</v>
      </c>
      <c r="D495" s="146">
        <f t="shared" si="32"/>
        <v>3</v>
      </c>
      <c r="E495" s="146">
        <v>1.0</v>
      </c>
      <c r="F495" s="146">
        <v>3.0</v>
      </c>
      <c r="G495" s="147" t="str">
        <f>ifna(VLookup(S495,Shiny!B:C, 2, 0),"")</f>
        <v/>
      </c>
      <c r="H495" s="159" t="s">
        <v>564</v>
      </c>
      <c r="I495" s="185">
        <v>449.0</v>
      </c>
      <c r="J495" s="151">
        <f>IFNA(VLOOKUP(S495,'Imported Index'!E:F,2,0),1)</f>
        <v>1</v>
      </c>
      <c r="K495" s="151"/>
      <c r="L495" s="148"/>
      <c r="M495" s="147"/>
      <c r="N495" s="147"/>
      <c r="O495" s="148">
        <f>ifna(VLookup(H495, SwSh!A:B, 2, 0),"")</f>
        <v>314</v>
      </c>
      <c r="P495" s="152">
        <f t="shared" si="23"/>
        <v>449</v>
      </c>
      <c r="Q495" s="148">
        <f>ifna(VLookup(H495, PLA!A:C, 3, 0),"")</f>
        <v>107</v>
      </c>
      <c r="R495" s="148">
        <f>ifna(VLookup(H495, Sv!A:B, 2, 0),"")</f>
        <v>265</v>
      </c>
      <c r="S495" s="147" t="str">
        <f t="shared" si="2"/>
        <v>hippopotas</v>
      </c>
    </row>
    <row r="496" ht="31.5" customHeight="1">
      <c r="A496" s="85">
        <v>495.0</v>
      </c>
      <c r="B496" s="85">
        <v>1.0</v>
      </c>
      <c r="C496" s="85">
        <v>19.0</v>
      </c>
      <c r="D496" s="85">
        <f t="shared" si="32"/>
        <v>4</v>
      </c>
      <c r="E496" s="85">
        <v>1.0</v>
      </c>
      <c r="F496" s="85">
        <v>4.0</v>
      </c>
      <c r="G496" s="42" t="str">
        <f>ifna(VLookup(S496,Shiny!B:C, 2, 0),"")</f>
        <v/>
      </c>
      <c r="H496" s="154" t="s">
        <v>565</v>
      </c>
      <c r="I496" s="184">
        <v>450.0</v>
      </c>
      <c r="J496" s="156">
        <f>IFNA(VLOOKUP(S496,'Imported Index'!E:F,2,0),1)</f>
        <v>1</v>
      </c>
      <c r="K496" s="156"/>
      <c r="L496" s="157"/>
      <c r="M496" s="42"/>
      <c r="N496" s="42"/>
      <c r="O496" s="157">
        <f>ifna(VLookup(H496, SwSh!A:B, 2, 0),"")</f>
        <v>315</v>
      </c>
      <c r="P496" s="162">
        <f t="shared" si="23"/>
        <v>450</v>
      </c>
      <c r="Q496" s="157">
        <f>ifna(VLookup(H496, PLA!A:C, 3, 0),"")</f>
        <v>108</v>
      </c>
      <c r="R496" s="157">
        <f>ifna(VLookup(H496, Sv!A:B, 2, 0),"")</f>
        <v>266</v>
      </c>
      <c r="S496" s="42" t="str">
        <f t="shared" si="2"/>
        <v>hippowdon</v>
      </c>
    </row>
    <row r="497" ht="31.5" customHeight="1">
      <c r="A497" s="146">
        <v>496.0</v>
      </c>
      <c r="B497" s="146">
        <v>1.0</v>
      </c>
      <c r="C497" s="146">
        <v>19.0</v>
      </c>
      <c r="D497" s="146">
        <f t="shared" si="32"/>
        <v>5</v>
      </c>
      <c r="E497" s="146">
        <v>1.0</v>
      </c>
      <c r="F497" s="146">
        <v>5.0</v>
      </c>
      <c r="G497" s="147" t="str">
        <f>ifna(VLookup(S497,Shiny!B:C, 2, 0),"")</f>
        <v/>
      </c>
      <c r="H497" s="159" t="s">
        <v>566</v>
      </c>
      <c r="I497" s="185">
        <v>451.0</v>
      </c>
      <c r="J497" s="151">
        <f>IFNA(VLOOKUP(S497,'Imported Index'!E:F,2,0),1)</f>
        <v>1</v>
      </c>
      <c r="K497" s="151"/>
      <c r="L497" s="148"/>
      <c r="M497" s="147"/>
      <c r="N497" s="147"/>
      <c r="O497" s="148">
        <f>ifna(VLookup(H497, SwSh!A:B, 2, 0),"")</f>
        <v>50</v>
      </c>
      <c r="P497" s="152">
        <f t="shared" si="23"/>
        <v>451</v>
      </c>
      <c r="Q497" s="148">
        <f>ifna(VLookup(H497, PLA!A:C, 3, 0),"")</f>
        <v>148</v>
      </c>
      <c r="R497" s="148" t="str">
        <f>ifna(VLookup(H497, Sv!A:B, 2, 0),"")</f>
        <v/>
      </c>
      <c r="S497" s="147" t="str">
        <f t="shared" si="2"/>
        <v>skorupi</v>
      </c>
    </row>
    <row r="498" ht="31.5" customHeight="1">
      <c r="A498" s="85">
        <v>497.0</v>
      </c>
      <c r="B498" s="85">
        <v>1.0</v>
      </c>
      <c r="C498" s="85">
        <v>19.0</v>
      </c>
      <c r="D498" s="85">
        <f t="shared" si="32"/>
        <v>6</v>
      </c>
      <c r="E498" s="85">
        <v>1.0</v>
      </c>
      <c r="F498" s="85">
        <v>6.0</v>
      </c>
      <c r="G498" s="42" t="str">
        <f>ifna(VLookup(S498,Shiny!B:C, 2, 0),"")</f>
        <v/>
      </c>
      <c r="H498" s="154" t="s">
        <v>567</v>
      </c>
      <c r="I498" s="184">
        <v>452.0</v>
      </c>
      <c r="J498" s="156">
        <f>IFNA(VLOOKUP(S498,'Imported Index'!E:F,2,0),1)</f>
        <v>1</v>
      </c>
      <c r="K498" s="157"/>
      <c r="L498" s="157"/>
      <c r="M498" s="42"/>
      <c r="N498" s="42"/>
      <c r="O498" s="157">
        <f>ifna(VLookup(H498, SwSh!A:B, 2, 0),"")</f>
        <v>51</v>
      </c>
      <c r="P498" s="162">
        <f t="shared" si="23"/>
        <v>452</v>
      </c>
      <c r="Q498" s="157">
        <f>ifna(VLookup(H498, PLA!A:C, 3, 0),"")</f>
        <v>149</v>
      </c>
      <c r="R498" s="157" t="str">
        <f>ifna(VLookup(H498, Sv!A:B, 2, 0),"")</f>
        <v/>
      </c>
      <c r="S498" s="42" t="str">
        <f t="shared" si="2"/>
        <v>drapion</v>
      </c>
    </row>
    <row r="499" ht="31.5" customHeight="1">
      <c r="A499" s="146">
        <v>498.0</v>
      </c>
      <c r="B499" s="146">
        <v>1.0</v>
      </c>
      <c r="C499" s="146">
        <v>19.0</v>
      </c>
      <c r="D499" s="146">
        <f t="shared" si="32"/>
        <v>7</v>
      </c>
      <c r="E499" s="146">
        <v>2.0</v>
      </c>
      <c r="F499" s="146">
        <v>1.0</v>
      </c>
      <c r="G499" s="147" t="str">
        <f>ifna(VLookup(S499,Shiny!B:C, 2, 0),"")</f>
        <v/>
      </c>
      <c r="H499" s="159" t="s">
        <v>568</v>
      </c>
      <c r="I499" s="185">
        <v>453.0</v>
      </c>
      <c r="J499" s="151">
        <f>IFNA(VLOOKUP(S499,'Imported Index'!E:F,2,0),1)</f>
        <v>1</v>
      </c>
      <c r="K499" s="151"/>
      <c r="L499" s="148"/>
      <c r="M499" s="147"/>
      <c r="N499" s="147"/>
      <c r="O499" s="148">
        <f>ifna(VLookup(H499, SwSh!A:B, 2, 0),"")</f>
        <v>82</v>
      </c>
      <c r="P499" s="152">
        <f t="shared" si="23"/>
        <v>453</v>
      </c>
      <c r="Q499" s="148">
        <f>ifna(VLookup(H499, PLA!A:C, 3, 0),"")</f>
        <v>99</v>
      </c>
      <c r="R499" s="148">
        <f>ifna(VLookup(H499, Sv!A:B, 2, 0),"")</f>
        <v>175</v>
      </c>
      <c r="S499" s="147" t="str">
        <f t="shared" si="2"/>
        <v>croagunk</v>
      </c>
    </row>
    <row r="500" ht="31.5" customHeight="1">
      <c r="A500" s="85">
        <v>499.0</v>
      </c>
      <c r="B500" s="85">
        <v>1.0</v>
      </c>
      <c r="C500" s="85">
        <v>19.0</v>
      </c>
      <c r="D500" s="85">
        <f t="shared" si="32"/>
        <v>8</v>
      </c>
      <c r="E500" s="85">
        <v>2.0</v>
      </c>
      <c r="F500" s="85">
        <v>2.0</v>
      </c>
      <c r="G500" s="42" t="str">
        <f>ifna(VLookup(S500,Shiny!B:C, 2, 0),"")</f>
        <v/>
      </c>
      <c r="H500" s="154" t="s">
        <v>569</v>
      </c>
      <c r="I500" s="184">
        <v>454.0</v>
      </c>
      <c r="J500" s="156">
        <f>IFNA(VLOOKUP(S500,'Imported Index'!E:F,2,0),1)</f>
        <v>1</v>
      </c>
      <c r="K500" s="156"/>
      <c r="L500" s="157"/>
      <c r="M500" s="42"/>
      <c r="N500" s="42"/>
      <c r="O500" s="157">
        <f>ifna(VLookup(H500, SwSh!A:B, 2, 0),"")</f>
        <v>83</v>
      </c>
      <c r="P500" s="162">
        <f t="shared" si="23"/>
        <v>454</v>
      </c>
      <c r="Q500" s="157">
        <f>ifna(VLookup(H500, PLA!A:C, 3, 0),"")</f>
        <v>100</v>
      </c>
      <c r="R500" s="157">
        <f>ifna(VLookup(H500, Sv!A:B, 2, 0),"")</f>
        <v>176</v>
      </c>
      <c r="S500" s="42" t="str">
        <f t="shared" si="2"/>
        <v>toxicroak</v>
      </c>
    </row>
    <row r="501" ht="31.5" customHeight="1">
      <c r="A501" s="146">
        <v>500.0</v>
      </c>
      <c r="B501" s="146">
        <v>1.0</v>
      </c>
      <c r="C501" s="146">
        <v>19.0</v>
      </c>
      <c r="D501" s="146">
        <f t="shared" si="32"/>
        <v>9</v>
      </c>
      <c r="E501" s="146">
        <v>2.0</v>
      </c>
      <c r="F501" s="146">
        <v>3.0</v>
      </c>
      <c r="G501" s="147" t="str">
        <f>ifna(VLookup(S501,Shiny!B:C, 2, 0),"")</f>
        <v/>
      </c>
      <c r="H501" s="159" t="s">
        <v>570</v>
      </c>
      <c r="I501" s="185">
        <v>455.0</v>
      </c>
      <c r="J501" s="151">
        <f>IFNA(VLOOKUP(S501,'Imported Index'!E:F,2,0),1)</f>
        <v>1</v>
      </c>
      <c r="K501" s="148"/>
      <c r="L501" s="148"/>
      <c r="M501" s="147"/>
      <c r="N501" s="147"/>
      <c r="O501" s="148" t="str">
        <f>ifna(VLookup(H501, SwSh!A:B, 2, 0),"")</f>
        <v/>
      </c>
      <c r="P501" s="152">
        <f t="shared" si="23"/>
        <v>455</v>
      </c>
      <c r="Q501" s="148">
        <f>ifna(VLookup(H501, PLA!A:C, 3, 0),"")</f>
        <v>92</v>
      </c>
      <c r="R501" s="148" t="str">
        <f>ifna(VLookup(H501, Sv!A:B, 2, 0),"")</f>
        <v/>
      </c>
      <c r="S501" s="147" t="str">
        <f t="shared" si="2"/>
        <v>carnivine</v>
      </c>
    </row>
    <row r="502" ht="31.5" customHeight="1">
      <c r="A502" s="85">
        <v>501.0</v>
      </c>
      <c r="B502" s="85">
        <v>1.0</v>
      </c>
      <c r="C502" s="85">
        <v>19.0</v>
      </c>
      <c r="D502" s="85">
        <f t="shared" si="32"/>
        <v>10</v>
      </c>
      <c r="E502" s="85">
        <v>2.0</v>
      </c>
      <c r="F502" s="85">
        <v>4.0</v>
      </c>
      <c r="G502" s="42" t="str">
        <f>ifna(VLookup(S502,Shiny!B:C, 2, 0),"")</f>
        <v/>
      </c>
      <c r="H502" s="154" t="s">
        <v>571</v>
      </c>
      <c r="I502" s="184">
        <v>456.0</v>
      </c>
      <c r="J502" s="156">
        <f>IFNA(VLOOKUP(S502,'Imported Index'!E:F,2,0),1)</f>
        <v>1</v>
      </c>
      <c r="K502" s="156"/>
      <c r="L502" s="157"/>
      <c r="M502" s="42"/>
      <c r="N502" s="42"/>
      <c r="O502" s="157" t="str">
        <f>ifna(VLookup(H502, SwSh!A:B, 2, 0),"")</f>
        <v/>
      </c>
      <c r="P502" s="162">
        <f t="shared" si="23"/>
        <v>456</v>
      </c>
      <c r="Q502" s="157">
        <f>ifna(VLookup(H502, PLA!A:C, 3, 0),"")</f>
        <v>172</v>
      </c>
      <c r="R502" s="157">
        <f>ifna(VLookup(H502, Sv!A:B, 2, 0),"")</f>
        <v>333</v>
      </c>
      <c r="S502" s="42" t="str">
        <f t="shared" si="2"/>
        <v>finneon</v>
      </c>
    </row>
    <row r="503" ht="31.5" customHeight="1">
      <c r="A503" s="146">
        <v>502.0</v>
      </c>
      <c r="B503" s="146">
        <v>1.0</v>
      </c>
      <c r="C503" s="146">
        <v>19.0</v>
      </c>
      <c r="D503" s="146">
        <f t="shared" si="32"/>
        <v>11</v>
      </c>
      <c r="E503" s="146">
        <v>2.0</v>
      </c>
      <c r="F503" s="146">
        <v>5.0</v>
      </c>
      <c r="G503" s="147" t="str">
        <f>ifna(VLookup(S503,Shiny!B:C, 2, 0),"")</f>
        <v/>
      </c>
      <c r="H503" s="159" t="s">
        <v>572</v>
      </c>
      <c r="I503" s="185">
        <v>457.0</v>
      </c>
      <c r="J503" s="151">
        <f>IFNA(VLOOKUP(S503,'Imported Index'!E:F,2,0),1)</f>
        <v>1</v>
      </c>
      <c r="K503" s="151"/>
      <c r="L503" s="148"/>
      <c r="M503" s="147"/>
      <c r="N503" s="147"/>
      <c r="O503" s="148" t="str">
        <f>ifna(VLookup(H503, SwSh!A:B, 2, 0),"")</f>
        <v/>
      </c>
      <c r="P503" s="152">
        <f t="shared" si="23"/>
        <v>457</v>
      </c>
      <c r="Q503" s="148">
        <f>ifna(VLookup(H503, PLA!A:C, 3, 0),"")</f>
        <v>173</v>
      </c>
      <c r="R503" s="148">
        <f>ifna(VLookup(H503, Sv!A:B, 2, 0),"")</f>
        <v>334</v>
      </c>
      <c r="S503" s="147" t="str">
        <f t="shared" si="2"/>
        <v>lumineon</v>
      </c>
    </row>
    <row r="504" ht="31.5" customHeight="1">
      <c r="A504" s="85">
        <v>503.0</v>
      </c>
      <c r="B504" s="85">
        <v>1.0</v>
      </c>
      <c r="C504" s="85">
        <v>19.0</v>
      </c>
      <c r="D504" s="85">
        <f t="shared" si="32"/>
        <v>12</v>
      </c>
      <c r="E504" s="85">
        <v>2.0</v>
      </c>
      <c r="F504" s="85">
        <v>6.0</v>
      </c>
      <c r="G504" s="42" t="str">
        <f>ifna(VLookup(S504,Shiny!B:C, 2, 0),"")</f>
        <v/>
      </c>
      <c r="H504" s="154" t="s">
        <v>573</v>
      </c>
      <c r="I504" s="184">
        <v>458.0</v>
      </c>
      <c r="J504" s="156">
        <f>IFNA(VLOOKUP(S504,'Imported Index'!E:F,2,0),1)</f>
        <v>1</v>
      </c>
      <c r="K504" s="157"/>
      <c r="L504" s="157"/>
      <c r="M504" s="42"/>
      <c r="N504" s="42"/>
      <c r="O504" s="157">
        <f>ifna(VLookup(H504, SwSh!A:B, 2, 0),"")</f>
        <v>46</v>
      </c>
      <c r="P504" s="162">
        <f t="shared" si="23"/>
        <v>458</v>
      </c>
      <c r="Q504" s="157">
        <f>ifna(VLookup(H504, PLA!A:C, 3, 0),"")</f>
        <v>164</v>
      </c>
      <c r="R504" s="157" t="str">
        <f>ifna(VLookup(H504, Sv!A:B, 2, 0),"")</f>
        <v/>
      </c>
      <c r="S504" s="42" t="str">
        <f t="shared" si="2"/>
        <v>mantyke</v>
      </c>
    </row>
    <row r="505" ht="31.5" customHeight="1">
      <c r="A505" s="146">
        <v>504.0</v>
      </c>
      <c r="B505" s="146">
        <v>1.0</v>
      </c>
      <c r="C505" s="146">
        <v>19.0</v>
      </c>
      <c r="D505" s="146">
        <f t="shared" si="32"/>
        <v>13</v>
      </c>
      <c r="E505" s="146">
        <v>3.0</v>
      </c>
      <c r="F505" s="146">
        <v>1.0</v>
      </c>
      <c r="G505" s="147" t="str">
        <f>ifna(VLookup(S505,Shiny!B:C, 2, 0),"")</f>
        <v/>
      </c>
      <c r="H505" s="159" t="s">
        <v>574</v>
      </c>
      <c r="I505" s="185">
        <v>459.0</v>
      </c>
      <c r="J505" s="151">
        <f>IFNA(VLOOKUP(S505,'Imported Index'!E:F,2,0),1)</f>
        <v>1</v>
      </c>
      <c r="K505" s="151"/>
      <c r="L505" s="148"/>
      <c r="M505" s="147"/>
      <c r="N505" s="147"/>
      <c r="O505" s="148">
        <f>ifna(VLookup(H505, SwSh!A:B, 2, 0),"")</f>
        <v>31</v>
      </c>
      <c r="P505" s="152">
        <f t="shared" si="23"/>
        <v>459</v>
      </c>
      <c r="Q505" s="148">
        <f>ifna(VLookup(H505, PLA!A:C, 3, 0),"")</f>
        <v>217</v>
      </c>
      <c r="R505" s="148">
        <f>ifna(VLookup(H505, Sv!A:B, 2, 0),"")</f>
        <v>352</v>
      </c>
      <c r="S505" s="147" t="str">
        <f t="shared" si="2"/>
        <v>snover</v>
      </c>
    </row>
    <row r="506" ht="31.5" customHeight="1">
      <c r="A506" s="85">
        <v>505.0</v>
      </c>
      <c r="B506" s="85">
        <v>1.0</v>
      </c>
      <c r="C506" s="85">
        <v>19.0</v>
      </c>
      <c r="D506" s="85">
        <f t="shared" si="32"/>
        <v>14</v>
      </c>
      <c r="E506" s="85">
        <v>3.0</v>
      </c>
      <c r="F506" s="85">
        <v>2.0</v>
      </c>
      <c r="G506" s="42" t="str">
        <f>ifna(VLookup(S506,Shiny!B:C, 2, 0),"")</f>
        <v/>
      </c>
      <c r="H506" s="154" t="s">
        <v>575</v>
      </c>
      <c r="I506" s="184">
        <v>460.0</v>
      </c>
      <c r="J506" s="156">
        <f>IFNA(VLOOKUP(S506,'Imported Index'!E:F,2,0),1)</f>
        <v>1</v>
      </c>
      <c r="K506" s="156"/>
      <c r="L506" s="157"/>
      <c r="M506" s="42"/>
      <c r="N506" s="42"/>
      <c r="O506" s="157">
        <f>ifna(VLookup(H506, SwSh!A:B, 2, 0),"")</f>
        <v>32</v>
      </c>
      <c r="P506" s="162">
        <f t="shared" si="23"/>
        <v>460</v>
      </c>
      <c r="Q506" s="157">
        <f>ifna(VLookup(H506, PLA!A:C, 3, 0),"")</f>
        <v>218</v>
      </c>
      <c r="R506" s="157">
        <f>ifna(VLookup(H506, Sv!A:B, 2, 0),"")</f>
        <v>353</v>
      </c>
      <c r="S506" s="42" t="str">
        <f t="shared" si="2"/>
        <v>abomasnow</v>
      </c>
    </row>
    <row r="507" ht="31.5" customHeight="1">
      <c r="A507" s="146">
        <v>506.0</v>
      </c>
      <c r="B507" s="146">
        <v>1.0</v>
      </c>
      <c r="C507" s="146">
        <v>19.0</v>
      </c>
      <c r="D507" s="146">
        <f t="shared" si="32"/>
        <v>15</v>
      </c>
      <c r="E507" s="146">
        <v>3.0</v>
      </c>
      <c r="F507" s="146">
        <v>3.0</v>
      </c>
      <c r="G507" s="147" t="str">
        <f>ifna(VLookup(S507,Shiny!B:C, 2, 0),"")</f>
        <v/>
      </c>
      <c r="H507" s="159" t="s">
        <v>576</v>
      </c>
      <c r="I507" s="185">
        <v>461.0</v>
      </c>
      <c r="J507" s="151">
        <f>IFNA(VLOOKUP(S507,'Imported Index'!E:F,2,0),1)</f>
        <v>1</v>
      </c>
      <c r="K507" s="151"/>
      <c r="L507" s="148"/>
      <c r="M507" s="147"/>
      <c r="N507" s="147"/>
      <c r="O507" s="148">
        <f>ifna(VLookup(H507, SwSh!A:B, 2, 0),"")</f>
        <v>29</v>
      </c>
      <c r="P507" s="152">
        <f t="shared" si="23"/>
        <v>461</v>
      </c>
      <c r="Q507" s="148">
        <f>ifna(VLookup(H507, PLA!A:C, 3, 0),"")</f>
        <v>204</v>
      </c>
      <c r="R507" s="148">
        <f>ifna(VLookup(H507, Sv!A:B, 2, 0),"")</f>
        <v>231</v>
      </c>
      <c r="S507" s="147" t="str">
        <f t="shared" si="2"/>
        <v>weavile</v>
      </c>
    </row>
    <row r="508" ht="31.5" customHeight="1">
      <c r="A508" s="85">
        <v>507.0</v>
      </c>
      <c r="B508" s="85">
        <v>1.0</v>
      </c>
      <c r="C508" s="85">
        <v>19.0</v>
      </c>
      <c r="D508" s="85">
        <f t="shared" si="32"/>
        <v>16</v>
      </c>
      <c r="E508" s="85">
        <v>3.0</v>
      </c>
      <c r="F508" s="85">
        <v>4.0</v>
      </c>
      <c r="G508" s="42" t="str">
        <f>ifna(VLookup(S508,Shiny!B:C, 2, 0),"")</f>
        <v/>
      </c>
      <c r="H508" s="154" t="s">
        <v>577</v>
      </c>
      <c r="I508" s="184">
        <v>462.0</v>
      </c>
      <c r="J508" s="156">
        <f>IFNA(VLOOKUP(S508,'Imported Index'!E:F,2,0),1)</f>
        <v>1</v>
      </c>
      <c r="K508" s="156"/>
      <c r="L508" s="157"/>
      <c r="M508" s="42"/>
      <c r="N508" s="42"/>
      <c r="O508" s="157">
        <f>ifna(VLookup(H508, SwSh!A:B, 2, 0),"")</f>
        <v>107</v>
      </c>
      <c r="P508" s="162">
        <f t="shared" si="23"/>
        <v>462</v>
      </c>
      <c r="Q508" s="157">
        <f>ifna(VLookup(H508, PLA!A:C, 3, 0),"")</f>
        <v>179</v>
      </c>
      <c r="R508" s="157">
        <f>ifna(VLookup(H508, Sv!A:B, 2, 0),"")</f>
        <v>211</v>
      </c>
      <c r="S508" s="42" t="str">
        <f t="shared" si="2"/>
        <v>magnezone</v>
      </c>
    </row>
    <row r="509" ht="31.5" customHeight="1">
      <c r="A509" s="146">
        <v>508.0</v>
      </c>
      <c r="B509" s="146">
        <v>1.0</v>
      </c>
      <c r="C509" s="146">
        <v>19.0</v>
      </c>
      <c r="D509" s="146">
        <f t="shared" si="32"/>
        <v>17</v>
      </c>
      <c r="E509" s="146">
        <v>3.0</v>
      </c>
      <c r="F509" s="146">
        <v>5.0</v>
      </c>
      <c r="G509" s="147" t="str">
        <f>ifna(VLookup(S509,Shiny!B:C, 2, 0),"")</f>
        <v/>
      </c>
      <c r="H509" s="159" t="s">
        <v>578</v>
      </c>
      <c r="I509" s="185">
        <v>463.0</v>
      </c>
      <c r="J509" s="151">
        <f>IFNA(VLOOKUP(S509,'Imported Index'!E:F,2,0),1)</f>
        <v>1</v>
      </c>
      <c r="K509" s="148"/>
      <c r="L509" s="148"/>
      <c r="M509" s="147"/>
      <c r="N509" s="147"/>
      <c r="O509" s="148">
        <f>ifna(VLookup(H509, SwSh!A:B, 2, 0),"")</f>
        <v>55</v>
      </c>
      <c r="P509" s="152">
        <f t="shared" si="23"/>
        <v>463</v>
      </c>
      <c r="Q509" s="148">
        <f>ifna(VLookup(H509, PLA!A:C, 3, 0),"")</f>
        <v>126</v>
      </c>
      <c r="R509" s="148" t="str">
        <f>ifna(VLookup(H509, Sv!A:B, 2, 0),"")</f>
        <v/>
      </c>
      <c r="S509" s="147" t="str">
        <f t="shared" si="2"/>
        <v>lickilicky</v>
      </c>
    </row>
    <row r="510" ht="31.5" customHeight="1">
      <c r="A510" s="85">
        <v>509.0</v>
      </c>
      <c r="B510" s="85">
        <v>1.0</v>
      </c>
      <c r="C510" s="85">
        <v>19.0</v>
      </c>
      <c r="D510" s="85">
        <f t="shared" si="32"/>
        <v>18</v>
      </c>
      <c r="E510" s="85">
        <v>3.0</v>
      </c>
      <c r="F510" s="85">
        <v>6.0</v>
      </c>
      <c r="G510" s="42" t="str">
        <f>ifna(VLookup(S510,Shiny!B:C, 2, 0),"")</f>
        <v/>
      </c>
      <c r="H510" s="154" t="s">
        <v>579</v>
      </c>
      <c r="I510" s="184">
        <v>464.0</v>
      </c>
      <c r="J510" s="156">
        <f>IFNA(VLOOKUP(S510,'Imported Index'!E:F,2,0),1)</f>
        <v>1</v>
      </c>
      <c r="K510" s="157"/>
      <c r="L510" s="157"/>
      <c r="M510" s="42"/>
      <c r="N510" s="42"/>
      <c r="O510" s="157">
        <f>ifna(VLookup(H510, SwSh!A:B, 2, 0),"")</f>
        <v>185</v>
      </c>
      <c r="P510" s="162">
        <f t="shared" si="23"/>
        <v>464</v>
      </c>
      <c r="Q510" s="157">
        <f>ifna(VLookup(H510, PLA!A:C, 3, 0),"")</f>
        <v>122</v>
      </c>
      <c r="R510" s="157" t="str">
        <f>ifna(VLookup(H510, Sv!A:B, 2, 0),"")</f>
        <v>I?</v>
      </c>
      <c r="S510" s="42" t="str">
        <f t="shared" si="2"/>
        <v>rhyperior</v>
      </c>
    </row>
    <row r="511" ht="31.5" customHeight="1">
      <c r="A511" s="146">
        <v>510.0</v>
      </c>
      <c r="B511" s="146">
        <v>1.0</v>
      </c>
      <c r="C511" s="146">
        <v>19.0</v>
      </c>
      <c r="D511" s="146">
        <f t="shared" si="32"/>
        <v>19</v>
      </c>
      <c r="E511" s="146">
        <v>4.0</v>
      </c>
      <c r="F511" s="146">
        <v>1.0</v>
      </c>
      <c r="G511" s="147" t="str">
        <f>ifna(VLookup(S511,Shiny!B:C, 2, 0),"")</f>
        <v/>
      </c>
      <c r="H511" s="159" t="s">
        <v>580</v>
      </c>
      <c r="I511" s="185">
        <v>465.0</v>
      </c>
      <c r="J511" s="151">
        <f>IFNA(VLOOKUP(S511,'Imported Index'!E:F,2,0),1)</f>
        <v>1</v>
      </c>
      <c r="K511" s="151"/>
      <c r="L511" s="148"/>
      <c r="M511" s="147"/>
      <c r="N511" s="147"/>
      <c r="O511" s="148">
        <f>ifna(VLookup(H511, SwSh!A:B, 2, 0),"")</f>
        <v>81</v>
      </c>
      <c r="P511" s="152">
        <f t="shared" si="23"/>
        <v>465</v>
      </c>
      <c r="Q511" s="148">
        <f>ifna(VLookup(H511, PLA!A:C, 3, 0),"")</f>
        <v>96</v>
      </c>
      <c r="R511" s="148" t="str">
        <f>ifna(VLookup(H511, Sv!A:B, 2, 0),"")</f>
        <v/>
      </c>
      <c r="S511" s="147" t="str">
        <f t="shared" si="2"/>
        <v>tangrowth</v>
      </c>
    </row>
    <row r="512" ht="31.5" customHeight="1">
      <c r="A512" s="85">
        <v>511.0</v>
      </c>
      <c r="B512" s="85">
        <v>1.0</v>
      </c>
      <c r="C512" s="85">
        <v>19.0</v>
      </c>
      <c r="D512" s="85">
        <f t="shared" si="32"/>
        <v>20</v>
      </c>
      <c r="E512" s="85">
        <v>4.0</v>
      </c>
      <c r="F512" s="85">
        <v>2.0</v>
      </c>
      <c r="G512" s="42" t="str">
        <f>ifna(VLookup(S512,Shiny!B:C, 2, 0),"")</f>
        <v/>
      </c>
      <c r="H512" s="154" t="s">
        <v>581</v>
      </c>
      <c r="I512" s="184">
        <v>466.0</v>
      </c>
      <c r="J512" s="156">
        <f>IFNA(VLOOKUP(S512,'Imported Index'!E:F,2,0),1)</f>
        <v>1</v>
      </c>
      <c r="K512" s="157"/>
      <c r="L512" s="157"/>
      <c r="M512" s="42"/>
      <c r="N512" s="42"/>
      <c r="O512" s="157">
        <f>ifna(VLookup(H512, SwSh!A:B, 2, 0),"")</f>
        <v>17</v>
      </c>
      <c r="P512" s="162">
        <f t="shared" si="23"/>
        <v>466</v>
      </c>
      <c r="Q512" s="157">
        <f>ifna(VLookup(H512, PLA!A:C, 3, 0),"")</f>
        <v>184</v>
      </c>
      <c r="R512" s="157" t="str">
        <f>ifna(VLookup(H512, Sv!A:B, 2, 0),"")</f>
        <v>I?</v>
      </c>
      <c r="S512" s="42" t="str">
        <f t="shared" si="2"/>
        <v>electivire</v>
      </c>
    </row>
    <row r="513" ht="31.5" customHeight="1">
      <c r="A513" s="146">
        <v>512.0</v>
      </c>
      <c r="B513" s="146">
        <v>1.0</v>
      </c>
      <c r="C513" s="146">
        <v>19.0</v>
      </c>
      <c r="D513" s="146">
        <f t="shared" si="32"/>
        <v>21</v>
      </c>
      <c r="E513" s="146">
        <v>4.0</v>
      </c>
      <c r="F513" s="146">
        <v>3.0</v>
      </c>
      <c r="G513" s="147" t="str">
        <f>ifna(VLookup(S513,Shiny!B:C, 2, 0),"")</f>
        <v/>
      </c>
      <c r="H513" s="159" t="s">
        <v>582</v>
      </c>
      <c r="I513" s="185">
        <v>467.0</v>
      </c>
      <c r="J513" s="151">
        <f>IFNA(VLOOKUP(S513,'Imported Index'!E:F,2,0),1)</f>
        <v>1</v>
      </c>
      <c r="K513" s="148"/>
      <c r="L513" s="148"/>
      <c r="M513" s="147"/>
      <c r="N513" s="147"/>
      <c r="O513" s="148">
        <f>ifna(VLookup(H513, SwSh!A:B, 2, 0),"")</f>
        <v>20</v>
      </c>
      <c r="P513" s="152">
        <f t="shared" si="23"/>
        <v>467</v>
      </c>
      <c r="Q513" s="148">
        <f>ifna(VLookup(H513, PLA!A:C, 3, 0),"")</f>
        <v>176</v>
      </c>
      <c r="R513" s="148" t="str">
        <f>ifna(VLookup(H513, Sv!A:B, 2, 0),"")</f>
        <v>I?</v>
      </c>
      <c r="S513" s="147" t="str">
        <f t="shared" si="2"/>
        <v>magmortar</v>
      </c>
    </row>
    <row r="514" ht="31.5" customHeight="1">
      <c r="A514" s="85">
        <v>513.0</v>
      </c>
      <c r="B514" s="85">
        <v>1.0</v>
      </c>
      <c r="C514" s="85">
        <v>19.0</v>
      </c>
      <c r="D514" s="85">
        <f t="shared" si="32"/>
        <v>22</v>
      </c>
      <c r="E514" s="85">
        <v>4.0</v>
      </c>
      <c r="F514" s="85">
        <v>4.0</v>
      </c>
      <c r="G514" s="42" t="str">
        <f>ifna(VLookup(S514,Shiny!B:C, 2, 0),"")</f>
        <v/>
      </c>
      <c r="H514" s="154" t="s">
        <v>583</v>
      </c>
      <c r="I514" s="184">
        <v>468.0</v>
      </c>
      <c r="J514" s="156">
        <f>IFNA(VLOOKUP(S514,'Imported Index'!E:F,2,0),1)</f>
        <v>1</v>
      </c>
      <c r="K514" s="157"/>
      <c r="L514" s="157"/>
      <c r="M514" s="42"/>
      <c r="N514" s="42"/>
      <c r="O514" s="157">
        <f>ifna(VLookup(H514, SwSh!A:B, 2, 0),"")</f>
        <v>259</v>
      </c>
      <c r="P514" s="162">
        <f t="shared" si="23"/>
        <v>468</v>
      </c>
      <c r="Q514" s="157">
        <f>ifna(VLookup(H514, PLA!A:C, 3, 0),"")</f>
        <v>129</v>
      </c>
      <c r="R514" s="157" t="str">
        <f>ifna(VLookup(H514, Sv!A:B, 2, 0),"")</f>
        <v/>
      </c>
      <c r="S514" s="42" t="str">
        <f t="shared" si="2"/>
        <v>togekiss</v>
      </c>
    </row>
    <row r="515" ht="31.5" customHeight="1">
      <c r="A515" s="146">
        <v>514.0</v>
      </c>
      <c r="B515" s="146">
        <v>1.0</v>
      </c>
      <c r="C515" s="146">
        <v>19.0</v>
      </c>
      <c r="D515" s="146">
        <f t="shared" si="32"/>
        <v>23</v>
      </c>
      <c r="E515" s="146">
        <v>4.0</v>
      </c>
      <c r="F515" s="146">
        <v>5.0</v>
      </c>
      <c r="G515" s="147" t="str">
        <f>ifna(VLookup(S515,Shiny!B:C, 2, 0),"")</f>
        <v/>
      </c>
      <c r="H515" s="159" t="s">
        <v>584</v>
      </c>
      <c r="I515" s="185">
        <v>469.0</v>
      </c>
      <c r="J515" s="151">
        <f>IFNA(VLOOKUP(S515,'Imported Index'!E:F,2,0),1)</f>
        <v>1</v>
      </c>
      <c r="K515" s="148"/>
      <c r="L515" s="148"/>
      <c r="M515" s="147"/>
      <c r="N515" s="147"/>
      <c r="O515" s="148" t="str">
        <f>ifna(VLookup(H515, SwSh!A:B, 2, 0),"")</f>
        <v/>
      </c>
      <c r="P515" s="152">
        <f t="shared" si="23"/>
        <v>469</v>
      </c>
      <c r="Q515" s="148">
        <f>ifna(VLookup(H515, PLA!A:C, 3, 0),"")</f>
        <v>106</v>
      </c>
      <c r="R515" s="148" t="str">
        <f>ifna(VLookup(H515, Sv!A:B, 2, 0),"")</f>
        <v>K004</v>
      </c>
      <c r="S515" s="147" t="str">
        <f t="shared" si="2"/>
        <v>yanmega</v>
      </c>
    </row>
    <row r="516" ht="31.5" customHeight="1">
      <c r="A516" s="85">
        <v>515.0</v>
      </c>
      <c r="B516" s="85">
        <v>1.0</v>
      </c>
      <c r="C516" s="85">
        <v>19.0</v>
      </c>
      <c r="D516" s="85">
        <f t="shared" si="32"/>
        <v>24</v>
      </c>
      <c r="E516" s="85">
        <v>4.0</v>
      </c>
      <c r="F516" s="85">
        <v>6.0</v>
      </c>
      <c r="G516" s="42" t="str">
        <f>ifna(VLookup(S516,Shiny!B:C, 2, 0),"")</f>
        <v/>
      </c>
      <c r="H516" s="154" t="s">
        <v>585</v>
      </c>
      <c r="I516" s="184">
        <v>470.0</v>
      </c>
      <c r="J516" s="156">
        <f>IFNA(VLOOKUP(S516,'Imported Index'!E:F,2,0),1)</f>
        <v>1</v>
      </c>
      <c r="K516" s="156"/>
      <c r="L516" s="157"/>
      <c r="M516" s="42"/>
      <c r="N516" s="42"/>
      <c r="O516" s="157">
        <f>ifna(VLookup(H516, SwSh!A:B, 2, 0),"")</f>
        <v>81</v>
      </c>
      <c r="P516" s="162">
        <f t="shared" si="23"/>
        <v>470</v>
      </c>
      <c r="Q516" s="157">
        <f>ifna(VLookup(H516, PLA!A:C, 3, 0),"")</f>
        <v>31</v>
      </c>
      <c r="R516" s="157">
        <f>ifna(VLookup(H516, Sv!A:B, 2, 0),"")</f>
        <v>185</v>
      </c>
      <c r="S516" s="42" t="str">
        <f t="shared" si="2"/>
        <v>leafeon</v>
      </c>
    </row>
    <row r="517" ht="31.5" customHeight="1">
      <c r="A517" s="146">
        <v>516.0</v>
      </c>
      <c r="B517" s="146">
        <v>1.0</v>
      </c>
      <c r="C517" s="146">
        <v>19.0</v>
      </c>
      <c r="D517" s="146">
        <f t="shared" si="32"/>
        <v>25</v>
      </c>
      <c r="E517" s="146">
        <v>5.0</v>
      </c>
      <c r="F517" s="146">
        <v>1.0</v>
      </c>
      <c r="G517" s="147" t="str">
        <f>ifna(VLookup(S517,Shiny!B:C, 2, 0),"")</f>
        <v/>
      </c>
      <c r="H517" s="159" t="s">
        <v>586</v>
      </c>
      <c r="I517" s="185">
        <v>471.0</v>
      </c>
      <c r="J517" s="151">
        <f>IFNA(VLOOKUP(S517,'Imported Index'!E:F,2,0),1)</f>
        <v>1</v>
      </c>
      <c r="K517" s="151"/>
      <c r="L517" s="148"/>
      <c r="M517" s="147"/>
      <c r="N517" s="147"/>
      <c r="O517" s="148">
        <f>ifna(VLookup(H517, SwSh!A:B, 2, 0),"")</f>
        <v>80</v>
      </c>
      <c r="P517" s="152">
        <f t="shared" si="23"/>
        <v>471</v>
      </c>
      <c r="Q517" s="148">
        <f>ifna(VLookup(H517, PLA!A:C, 3, 0),"")</f>
        <v>32</v>
      </c>
      <c r="R517" s="148">
        <f>ifna(VLookup(H517, Sv!A:B, 2, 0),"")</f>
        <v>186</v>
      </c>
      <c r="S517" s="147" t="str">
        <f t="shared" si="2"/>
        <v>glaceon</v>
      </c>
    </row>
    <row r="518" ht="31.5" customHeight="1">
      <c r="A518" s="85">
        <v>517.0</v>
      </c>
      <c r="B518" s="85">
        <v>1.0</v>
      </c>
      <c r="C518" s="85">
        <v>19.0</v>
      </c>
      <c r="D518" s="85">
        <f t="shared" si="32"/>
        <v>26</v>
      </c>
      <c r="E518" s="85">
        <v>5.0</v>
      </c>
      <c r="F518" s="85">
        <v>2.0</v>
      </c>
      <c r="G518" s="42" t="str">
        <f>ifna(VLookup(S518,Shiny!B:C, 2, 0),"")</f>
        <v/>
      </c>
      <c r="H518" s="154" t="s">
        <v>587</v>
      </c>
      <c r="I518" s="184">
        <v>472.0</v>
      </c>
      <c r="J518" s="156">
        <f>IFNA(VLOOKUP(S518,'Imported Index'!E:F,2,0),1)</f>
        <v>1</v>
      </c>
      <c r="K518" s="157"/>
      <c r="L518" s="157"/>
      <c r="M518" s="42"/>
      <c r="N518" s="42"/>
      <c r="O518" s="157" t="str">
        <f>ifna(VLookup(H518, SwSh!A:B, 2, 0),"")</f>
        <v/>
      </c>
      <c r="P518" s="162">
        <f t="shared" si="23"/>
        <v>472</v>
      </c>
      <c r="Q518" s="157">
        <f>ifna(VLookup(H518, PLA!A:C, 3, 0),"")</f>
        <v>186</v>
      </c>
      <c r="R518" s="157" t="str">
        <f>ifna(VLookup(H518, Sv!A:B, 2, 0),"")</f>
        <v>K122</v>
      </c>
      <c r="S518" s="42" t="str">
        <f t="shared" si="2"/>
        <v>gliscor</v>
      </c>
    </row>
    <row r="519" ht="31.5" customHeight="1">
      <c r="A519" s="146">
        <v>518.0</v>
      </c>
      <c r="B519" s="146">
        <v>1.0</v>
      </c>
      <c r="C519" s="146">
        <v>19.0</v>
      </c>
      <c r="D519" s="146">
        <f t="shared" si="32"/>
        <v>27</v>
      </c>
      <c r="E519" s="146">
        <v>5.0</v>
      </c>
      <c r="F519" s="146">
        <v>3.0</v>
      </c>
      <c r="G519" s="147" t="str">
        <f>ifna(VLookup(S519,Shiny!B:C, 2, 0),"")</f>
        <v/>
      </c>
      <c r="H519" s="159" t="s">
        <v>588</v>
      </c>
      <c r="I519" s="185">
        <v>473.0</v>
      </c>
      <c r="J519" s="151">
        <f>IFNA(VLOOKUP(S519,'Imported Index'!E:F,2,0),1)</f>
        <v>1</v>
      </c>
      <c r="K519" s="148"/>
      <c r="L519" s="148"/>
      <c r="M519" s="147"/>
      <c r="N519" s="147"/>
      <c r="O519" s="148">
        <f>ifna(VLookup(H519, SwSh!A:B, 2, 0),"")</f>
        <v>9</v>
      </c>
      <c r="P519" s="152">
        <f t="shared" si="23"/>
        <v>473</v>
      </c>
      <c r="Q519" s="148">
        <f>ifna(VLookup(H519, PLA!A:C, 3, 0),"")</f>
        <v>214</v>
      </c>
      <c r="R519" s="148" t="str">
        <f>ifna(VLookup(H519, Sv!A:B, 2, 0),"")</f>
        <v>K052</v>
      </c>
      <c r="S519" s="147" t="str">
        <f t="shared" si="2"/>
        <v>mamoswine</v>
      </c>
    </row>
    <row r="520" ht="31.5" customHeight="1">
      <c r="A520" s="85">
        <v>519.0</v>
      </c>
      <c r="B520" s="85">
        <v>1.0</v>
      </c>
      <c r="C520" s="85">
        <v>19.0</v>
      </c>
      <c r="D520" s="85">
        <f t="shared" si="32"/>
        <v>28</v>
      </c>
      <c r="E520" s="85">
        <v>5.0</v>
      </c>
      <c r="F520" s="85">
        <v>4.0</v>
      </c>
      <c r="G520" s="42" t="str">
        <f>ifna(VLookup(S520,Shiny!B:C, 2, 0),"")</f>
        <v/>
      </c>
      <c r="H520" s="154" t="s">
        <v>589</v>
      </c>
      <c r="I520" s="184">
        <v>474.0</v>
      </c>
      <c r="J520" s="156">
        <f>IFNA(VLOOKUP(S520,'Imported Index'!E:F,2,0),1)</f>
        <v>1</v>
      </c>
      <c r="K520" s="157"/>
      <c r="L520" s="157"/>
      <c r="M520" s="42"/>
      <c r="N520" s="42"/>
      <c r="O520" s="157">
        <f>ifna(VLookup(H520, SwSh!A:B, 2, 0),"")</f>
        <v>210</v>
      </c>
      <c r="P520" s="162">
        <f t="shared" si="23"/>
        <v>474</v>
      </c>
      <c r="Q520" s="157">
        <f>ifna(VLookup(H520, PLA!A:C, 3, 0),"")</f>
        <v>135</v>
      </c>
      <c r="R520" s="157" t="str">
        <f>ifna(VLookup(H520, Sv!A:B, 2, 0),"")</f>
        <v>I?</v>
      </c>
      <c r="S520" s="42" t="str">
        <f t="shared" si="2"/>
        <v>porygon-z</v>
      </c>
    </row>
    <row r="521" ht="31.5" customHeight="1">
      <c r="A521" s="146">
        <v>520.0</v>
      </c>
      <c r="B521" s="146">
        <v>1.0</v>
      </c>
      <c r="C521" s="146">
        <v>19.0</v>
      </c>
      <c r="D521" s="146">
        <f t="shared" si="32"/>
        <v>29</v>
      </c>
      <c r="E521" s="146">
        <v>5.0</v>
      </c>
      <c r="F521" s="146">
        <v>5.0</v>
      </c>
      <c r="G521" s="147" t="str">
        <f>ifna(VLookup(S521,Shiny!B:C, 2, 0),"")</f>
        <v/>
      </c>
      <c r="H521" s="159" t="s">
        <v>590</v>
      </c>
      <c r="I521" s="185">
        <v>475.0</v>
      </c>
      <c r="J521" s="151">
        <f>IFNA(VLOOKUP(S521,'Imported Index'!E:F,2,0),1)</f>
        <v>1</v>
      </c>
      <c r="K521" s="151"/>
      <c r="L521" s="148"/>
      <c r="M521" s="147"/>
      <c r="N521" s="147"/>
      <c r="O521" s="148">
        <f>ifna(VLookup(H521, SwSh!A:B, 2, 0),"")</f>
        <v>37</v>
      </c>
      <c r="P521" s="152">
        <f t="shared" si="23"/>
        <v>475</v>
      </c>
      <c r="Q521" s="148">
        <f>ifna(VLookup(H521, PLA!A:C, 3, 0),"")</f>
        <v>104</v>
      </c>
      <c r="R521" s="148">
        <f>ifna(VLookup(H521, Sv!A:B, 2, 0),"")</f>
        <v>65</v>
      </c>
      <c r="S521" s="147" t="str">
        <f t="shared" si="2"/>
        <v>gallade</v>
      </c>
    </row>
    <row r="522" ht="31.5" customHeight="1">
      <c r="A522" s="85">
        <v>521.0</v>
      </c>
      <c r="B522" s="85">
        <v>1.0</v>
      </c>
      <c r="C522" s="85">
        <v>19.0</v>
      </c>
      <c r="D522" s="85">
        <f t="shared" si="32"/>
        <v>30</v>
      </c>
      <c r="E522" s="85">
        <v>5.0</v>
      </c>
      <c r="F522" s="85">
        <v>6.0</v>
      </c>
      <c r="G522" s="42" t="str">
        <f>ifna(VLookup(S522,Shiny!B:C, 2, 0),"")</f>
        <v/>
      </c>
      <c r="H522" s="154" t="s">
        <v>591</v>
      </c>
      <c r="I522" s="184">
        <v>476.0</v>
      </c>
      <c r="J522" s="156">
        <f>IFNA(VLOOKUP(S522,'Imported Index'!E:F,2,0),1)</f>
        <v>1</v>
      </c>
      <c r="K522" s="157"/>
      <c r="L522" s="157"/>
      <c r="M522" s="42"/>
      <c r="N522" s="42"/>
      <c r="O522" s="157" t="str">
        <f>ifna(VLookup(H522, SwSh!A:B, 2, 0),"")</f>
        <v/>
      </c>
      <c r="P522" s="162">
        <f t="shared" si="23"/>
        <v>476</v>
      </c>
      <c r="Q522" s="157">
        <f>ifna(VLookup(H522, PLA!A:C, 3, 0),"")</f>
        <v>191</v>
      </c>
      <c r="R522" s="157" t="str">
        <f>ifna(VLookup(H522, Sv!A:B, 2, 0),"")</f>
        <v>K108</v>
      </c>
      <c r="S522" s="42" t="str">
        <f t="shared" si="2"/>
        <v>probopass</v>
      </c>
    </row>
    <row r="523" ht="31.5" customHeight="1">
      <c r="A523" s="146">
        <v>522.0</v>
      </c>
      <c r="B523" s="146">
        <v>1.0</v>
      </c>
      <c r="C523" s="145">
        <v>20.0</v>
      </c>
      <c r="D523" s="146">
        <v>1.0</v>
      </c>
      <c r="E523" s="146">
        <v>1.0</v>
      </c>
      <c r="F523" s="146">
        <v>1.0</v>
      </c>
      <c r="G523" s="147" t="str">
        <f>ifna(VLookup(S523,Shiny!B:C, 2, 0),"")</f>
        <v/>
      </c>
      <c r="H523" s="159" t="s">
        <v>592</v>
      </c>
      <c r="I523" s="185">
        <v>477.0</v>
      </c>
      <c r="J523" s="151">
        <f>IFNA(VLOOKUP(S523,'Imported Index'!E:F,2,0),1)</f>
        <v>1</v>
      </c>
      <c r="K523" s="148"/>
      <c r="L523" s="148"/>
      <c r="M523" s="147"/>
      <c r="N523" s="147"/>
      <c r="O523" s="148">
        <f>ifna(VLookup(H523, SwSh!A:B, 2, 0),"")</f>
        <v>137</v>
      </c>
      <c r="P523" s="152">
        <f t="shared" si="23"/>
        <v>477</v>
      </c>
      <c r="Q523" s="148">
        <f>ifna(VLookup(H523, PLA!A:C, 3, 0),"")</f>
        <v>160</v>
      </c>
      <c r="R523" s="148" t="str">
        <f>ifna(VLookup(H523, Sv!A:B, 2, 0),"")</f>
        <v>K141</v>
      </c>
      <c r="S523" s="147" t="str">
        <f t="shared" si="2"/>
        <v>dusknoir</v>
      </c>
    </row>
    <row r="524" ht="31.5" customHeight="1">
      <c r="A524" s="85">
        <v>523.0</v>
      </c>
      <c r="B524" s="85">
        <v>1.0</v>
      </c>
      <c r="C524" s="87">
        <v>20.0</v>
      </c>
      <c r="D524" s="85">
        <f t="shared" ref="D524:D539" si="33">D523+1</f>
        <v>2</v>
      </c>
      <c r="E524" s="85">
        <v>1.0</v>
      </c>
      <c r="F524" s="85">
        <v>2.0</v>
      </c>
      <c r="G524" s="42" t="str">
        <f>ifna(VLookup(S524,Shiny!B:C, 2, 0),"")</f>
        <v/>
      </c>
      <c r="H524" s="154" t="s">
        <v>593</v>
      </c>
      <c r="I524" s="184">
        <v>478.0</v>
      </c>
      <c r="J524" s="156">
        <f>IFNA(VLOOKUP(S524,'Imported Index'!E:F,2,0),1)</f>
        <v>1</v>
      </c>
      <c r="K524" s="156"/>
      <c r="L524" s="157"/>
      <c r="M524" s="42"/>
      <c r="N524" s="42"/>
      <c r="O524" s="157">
        <f>ifna(VLookup(H524, SwSh!A:B, 2, 0),"")</f>
        <v>27</v>
      </c>
      <c r="P524" s="162">
        <f t="shared" si="23"/>
        <v>478</v>
      </c>
      <c r="Q524" s="157">
        <f>ifna(VLookup(H524, PLA!A:C, 3, 0),"")</f>
        <v>207</v>
      </c>
      <c r="R524" s="157">
        <f>ifna(VLookup(H524, Sv!A:B, 2, 0),"")</f>
        <v>359</v>
      </c>
      <c r="S524" s="42" t="str">
        <f t="shared" si="2"/>
        <v>froslass</v>
      </c>
    </row>
    <row r="525" ht="31.5" customHeight="1">
      <c r="A525" s="146">
        <v>524.0</v>
      </c>
      <c r="B525" s="146">
        <v>1.0</v>
      </c>
      <c r="C525" s="145">
        <v>20.0</v>
      </c>
      <c r="D525" s="146">
        <f t="shared" si="33"/>
        <v>3</v>
      </c>
      <c r="E525" s="146">
        <v>1.0</v>
      </c>
      <c r="F525" s="146">
        <v>3.0</v>
      </c>
      <c r="G525" s="147" t="str">
        <f>ifna(VLookup(S525,Shiny!B:C, 2, 0),"")</f>
        <v/>
      </c>
      <c r="H525" s="159" t="s">
        <v>594</v>
      </c>
      <c r="I525" s="185">
        <v>479.0</v>
      </c>
      <c r="J525" s="151">
        <f>IFNA(VLOOKUP(S525,'Imported Index'!E:F,2,0),1)</f>
        <v>1</v>
      </c>
      <c r="K525" s="151"/>
      <c r="L525" s="148"/>
      <c r="M525" s="147"/>
      <c r="N525" s="147"/>
      <c r="O525" s="148">
        <f>ifna(VLookup(H525, SwSh!A:B, 2, 0),"")</f>
        <v>372</v>
      </c>
      <c r="P525" s="152">
        <f t="shared" si="23"/>
        <v>479</v>
      </c>
      <c r="Q525" s="148">
        <f>ifna(VLookup(H525, PLA!A:C, 3, 0),"")</f>
        <v>194</v>
      </c>
      <c r="R525" s="148">
        <f>ifna(VLookup(H525, Sv!A:B, 2, 0),"")</f>
        <v>310</v>
      </c>
      <c r="S525" s="147" t="str">
        <f t="shared" si="2"/>
        <v>rotom</v>
      </c>
    </row>
    <row r="526" ht="31.5" customHeight="1">
      <c r="A526" s="85">
        <v>525.0</v>
      </c>
      <c r="B526" s="85">
        <v>1.0</v>
      </c>
      <c r="C526" s="87">
        <v>20.0</v>
      </c>
      <c r="D526" s="85">
        <f t="shared" si="33"/>
        <v>4</v>
      </c>
      <c r="E526" s="85">
        <v>1.0</v>
      </c>
      <c r="F526" s="85">
        <v>4.0</v>
      </c>
      <c r="G526" s="42" t="str">
        <f>ifna(VLookup(S526,Shiny!B:C, 2, 0),"")</f>
        <v/>
      </c>
      <c r="H526" s="154" t="s">
        <v>600</v>
      </c>
      <c r="I526" s="184">
        <v>480.0</v>
      </c>
      <c r="J526" s="156">
        <f>IFNA(VLOOKUP(S526,'Imported Index'!E:F,2,0),1)</f>
        <v>1</v>
      </c>
      <c r="K526" s="157"/>
      <c r="L526" s="157"/>
      <c r="M526" s="42"/>
      <c r="N526" s="42"/>
      <c r="O526" s="157">
        <f>ifna(VLookup(H526, SwSh!A:B, 2, 0),"")</f>
        <v>480</v>
      </c>
      <c r="P526" s="162">
        <f t="shared" si="23"/>
        <v>480</v>
      </c>
      <c r="Q526" s="157">
        <f>ifna(VLookup(H526, PLA!A:C, 3, 0),"")</f>
        <v>225</v>
      </c>
      <c r="R526" s="157" t="str">
        <f>ifna(VLookup(H526, Sv!A:B, 2, 0),"")</f>
        <v/>
      </c>
      <c r="S526" s="42" t="str">
        <f t="shared" si="2"/>
        <v>uxie</v>
      </c>
    </row>
    <row r="527" ht="31.5" customHeight="1">
      <c r="A527" s="146">
        <v>526.0</v>
      </c>
      <c r="B527" s="146">
        <v>1.0</v>
      </c>
      <c r="C527" s="145">
        <v>20.0</v>
      </c>
      <c r="D527" s="146">
        <f t="shared" si="33"/>
        <v>5</v>
      </c>
      <c r="E527" s="146">
        <v>1.0</v>
      </c>
      <c r="F527" s="146">
        <v>5.0</v>
      </c>
      <c r="G527" s="147" t="str">
        <f>ifna(VLookup(S527,Shiny!B:C, 2, 0),"")</f>
        <v/>
      </c>
      <c r="H527" s="159" t="s">
        <v>601</v>
      </c>
      <c r="I527" s="185">
        <v>481.0</v>
      </c>
      <c r="J527" s="151">
        <f>IFNA(VLOOKUP(S527,'Imported Index'!E:F,2,0),1)</f>
        <v>1</v>
      </c>
      <c r="K527" s="148"/>
      <c r="L527" s="148"/>
      <c r="M527" s="147"/>
      <c r="N527" s="147"/>
      <c r="O527" s="148">
        <f>ifna(VLookup(H527, SwSh!A:B, 2, 0),"")</f>
        <v>481</v>
      </c>
      <c r="P527" s="152">
        <f t="shared" si="23"/>
        <v>481</v>
      </c>
      <c r="Q527" s="148">
        <f>ifna(VLookup(H527, PLA!A:C, 3, 0),"")</f>
        <v>226</v>
      </c>
      <c r="R527" s="148" t="str">
        <f>ifna(VLookup(H527, Sv!A:B, 2, 0),"")</f>
        <v/>
      </c>
      <c r="S527" s="147" t="str">
        <f t="shared" si="2"/>
        <v>mesprit</v>
      </c>
    </row>
    <row r="528" ht="31.5" customHeight="1">
      <c r="A528" s="85">
        <v>527.0</v>
      </c>
      <c r="B528" s="85">
        <v>1.0</v>
      </c>
      <c r="C528" s="87">
        <v>20.0</v>
      </c>
      <c r="D528" s="85">
        <f t="shared" si="33"/>
        <v>6</v>
      </c>
      <c r="E528" s="85">
        <v>1.0</v>
      </c>
      <c r="F528" s="85">
        <v>6.0</v>
      </c>
      <c r="G528" s="42" t="str">
        <f>ifna(VLookup(S528,Shiny!B:C, 2, 0),"")</f>
        <v/>
      </c>
      <c r="H528" s="154" t="s">
        <v>602</v>
      </c>
      <c r="I528" s="184">
        <v>482.0</v>
      </c>
      <c r="J528" s="156">
        <f>IFNA(VLOOKUP(S528,'Imported Index'!E:F,2,0),1)</f>
        <v>1</v>
      </c>
      <c r="K528" s="157"/>
      <c r="L528" s="157"/>
      <c r="M528" s="42"/>
      <c r="N528" s="42"/>
      <c r="O528" s="157">
        <f>ifna(VLookup(H528, SwSh!A:B, 2, 0),"")</f>
        <v>482</v>
      </c>
      <c r="P528" s="162">
        <f t="shared" si="23"/>
        <v>482</v>
      </c>
      <c r="Q528" s="157">
        <f>ifna(VLookup(H528, PLA!A:C, 3, 0),"")</f>
        <v>227</v>
      </c>
      <c r="R528" s="157" t="str">
        <f>ifna(VLookup(H528, Sv!A:B, 2, 0),"")</f>
        <v/>
      </c>
      <c r="S528" s="42" t="str">
        <f t="shared" si="2"/>
        <v>azelf</v>
      </c>
    </row>
    <row r="529" ht="31.5" customHeight="1">
      <c r="A529" s="146">
        <v>528.0</v>
      </c>
      <c r="B529" s="146">
        <v>1.0</v>
      </c>
      <c r="C529" s="145">
        <v>20.0</v>
      </c>
      <c r="D529" s="146">
        <f t="shared" si="33"/>
        <v>7</v>
      </c>
      <c r="E529" s="146">
        <v>2.0</v>
      </c>
      <c r="F529" s="146">
        <v>1.0</v>
      </c>
      <c r="G529" s="147" t="str">
        <f>ifna(VLookup(S529,Shiny!B:C, 2, 0),"")</f>
        <v/>
      </c>
      <c r="H529" s="159" t="s">
        <v>603</v>
      </c>
      <c r="I529" s="185">
        <v>483.0</v>
      </c>
      <c r="J529" s="151">
        <f>IFNA(VLOOKUP(S529,'Imported Index'!E:F,2,0),1)</f>
        <v>1</v>
      </c>
      <c r="K529" s="148"/>
      <c r="L529" s="148"/>
      <c r="M529" s="147"/>
      <c r="N529" s="147"/>
      <c r="O529" s="148">
        <f>ifna(VLookup(H529, SwSh!A:B, 2, 0),"")</f>
        <v>483</v>
      </c>
      <c r="P529" s="152">
        <f t="shared" si="23"/>
        <v>483</v>
      </c>
      <c r="Q529" s="148">
        <f>ifna(VLookup(H529, PLA!A:C, 3, 0),"")</f>
        <v>235</v>
      </c>
      <c r="R529" s="148" t="str">
        <f>ifna(VLookup(H529, Sv!A:B, 2, 0),"")</f>
        <v/>
      </c>
      <c r="S529" s="147" t="str">
        <f t="shared" si="2"/>
        <v>dialga</v>
      </c>
    </row>
    <row r="530" ht="31.5" customHeight="1">
      <c r="A530" s="85">
        <v>529.0</v>
      </c>
      <c r="B530" s="85">
        <v>1.0</v>
      </c>
      <c r="C530" s="87">
        <v>20.0</v>
      </c>
      <c r="D530" s="85">
        <f t="shared" si="33"/>
        <v>8</v>
      </c>
      <c r="E530" s="85">
        <v>2.0</v>
      </c>
      <c r="F530" s="85">
        <v>2.0</v>
      </c>
      <c r="G530" s="42" t="str">
        <f>ifna(VLookup(S530,Shiny!B:C, 2, 0),"")</f>
        <v/>
      </c>
      <c r="H530" s="154" t="s">
        <v>604</v>
      </c>
      <c r="I530" s="184">
        <v>484.0</v>
      </c>
      <c r="J530" s="156">
        <f>IFNA(VLOOKUP(S530,'Imported Index'!E:F,2,0),1)</f>
        <v>1</v>
      </c>
      <c r="K530" s="157"/>
      <c r="L530" s="157"/>
      <c r="M530" s="42"/>
      <c r="N530" s="42"/>
      <c r="O530" s="157">
        <f>ifna(VLookup(H530, SwSh!A:B, 2, 0),"")</f>
        <v>484</v>
      </c>
      <c r="P530" s="162">
        <f t="shared" si="23"/>
        <v>484</v>
      </c>
      <c r="Q530" s="157">
        <f>ifna(VLookup(H530, PLA!A:C, 3, 0),"")</f>
        <v>236</v>
      </c>
      <c r="R530" s="157" t="str">
        <f>ifna(VLookup(H530, Sv!A:B, 2, 0),"")</f>
        <v/>
      </c>
      <c r="S530" s="42" t="str">
        <f t="shared" si="2"/>
        <v>palkia</v>
      </c>
    </row>
    <row r="531" ht="31.5" customHeight="1">
      <c r="A531" s="146">
        <v>530.0</v>
      </c>
      <c r="B531" s="146">
        <v>1.0</v>
      </c>
      <c r="C531" s="145">
        <v>20.0</v>
      </c>
      <c r="D531" s="146">
        <f t="shared" si="33"/>
        <v>9</v>
      </c>
      <c r="E531" s="146">
        <v>2.0</v>
      </c>
      <c r="F531" s="146">
        <v>3.0</v>
      </c>
      <c r="G531" s="147" t="str">
        <f>ifna(VLookup(S531,Shiny!B:C, 2, 0),"")</f>
        <v/>
      </c>
      <c r="H531" s="159" t="s">
        <v>605</v>
      </c>
      <c r="I531" s="185">
        <v>485.0</v>
      </c>
      <c r="J531" s="151">
        <f>IFNA(VLOOKUP(S531,'Imported Index'!E:F,2,0),1)</f>
        <v>1</v>
      </c>
      <c r="K531" s="148"/>
      <c r="L531" s="148"/>
      <c r="M531" s="147"/>
      <c r="N531" s="147"/>
      <c r="O531" s="148">
        <f>ifna(VLookup(H531, SwSh!A:B, 2, 0),"")</f>
        <v>485</v>
      </c>
      <c r="P531" s="152">
        <f t="shared" si="23"/>
        <v>485</v>
      </c>
      <c r="Q531" s="148">
        <f>ifna(VLookup(H531, PLA!A:C, 3, 0),"")</f>
        <v>228</v>
      </c>
      <c r="R531" s="148" t="str">
        <f>ifna(VLookup(H531, Sv!A:B, 2, 0),"")</f>
        <v/>
      </c>
      <c r="S531" s="147" t="str">
        <f t="shared" si="2"/>
        <v>heatran</v>
      </c>
    </row>
    <row r="532" ht="31.5" customHeight="1">
      <c r="A532" s="85">
        <v>531.0</v>
      </c>
      <c r="B532" s="85">
        <v>1.0</v>
      </c>
      <c r="C532" s="87">
        <v>20.0</v>
      </c>
      <c r="D532" s="85">
        <f t="shared" si="33"/>
        <v>10</v>
      </c>
      <c r="E532" s="85">
        <v>2.0</v>
      </c>
      <c r="F532" s="85">
        <v>4.0</v>
      </c>
      <c r="G532" s="42" t="str">
        <f>ifna(VLookup(S532,Shiny!B:C, 2, 0),"")</f>
        <v/>
      </c>
      <c r="H532" s="154" t="s">
        <v>606</v>
      </c>
      <c r="I532" s="184">
        <v>486.0</v>
      </c>
      <c r="J532" s="156">
        <f>IFNA(VLOOKUP(S532,'Imported Index'!E:F,2,0),1)</f>
        <v>1</v>
      </c>
      <c r="K532" s="157"/>
      <c r="L532" s="157"/>
      <c r="M532" s="42"/>
      <c r="N532" s="42"/>
      <c r="O532" s="157">
        <f>ifna(VLookup(H532, SwSh!A:B, 2, 0),"")</f>
        <v>486</v>
      </c>
      <c r="P532" s="162">
        <f t="shared" si="23"/>
        <v>486</v>
      </c>
      <c r="Q532" s="157">
        <f>ifna(VLookup(H532, PLA!A:C, 3, 0),"")</f>
        <v>229</v>
      </c>
      <c r="R532" s="157" t="str">
        <f>ifna(VLookup(H532, Sv!A:B, 2, 0),"")</f>
        <v/>
      </c>
      <c r="S532" s="42" t="str">
        <f t="shared" si="2"/>
        <v>regigigas</v>
      </c>
    </row>
    <row r="533" ht="31.5" customHeight="1">
      <c r="A533" s="146">
        <v>532.0</v>
      </c>
      <c r="B533" s="146">
        <v>1.0</v>
      </c>
      <c r="C533" s="145">
        <v>20.0</v>
      </c>
      <c r="D533" s="146">
        <f t="shared" si="33"/>
        <v>11</v>
      </c>
      <c r="E533" s="146">
        <v>2.0</v>
      </c>
      <c r="F533" s="146">
        <v>5.0</v>
      </c>
      <c r="G533" s="147" t="str">
        <f>ifna(VLookup(S533,Shiny!B:C, 2, 0),"")</f>
        <v/>
      </c>
      <c r="H533" s="159" t="s">
        <v>607</v>
      </c>
      <c r="I533" s="185">
        <v>487.0</v>
      </c>
      <c r="J533" s="151">
        <f>IFNA(VLOOKUP(S533,'Imported Index'!E:F,2,0),1)</f>
        <v>1</v>
      </c>
      <c r="K533" s="148"/>
      <c r="L533" s="148"/>
      <c r="M533" s="147"/>
      <c r="N533" s="147"/>
      <c r="O533" s="148">
        <f>ifna(VLookup(H533, SwSh!A:B, 2, 0),"")</f>
        <v>487</v>
      </c>
      <c r="P533" s="152">
        <f t="shared" si="23"/>
        <v>487</v>
      </c>
      <c r="Q533" s="148">
        <f>ifna(VLookup(H533, PLA!A:C, 3, 0),"")</f>
        <v>237</v>
      </c>
      <c r="R533" s="148" t="str">
        <f>ifna(VLookup(H533, Sv!A:B, 2, 0),"")</f>
        <v/>
      </c>
      <c r="S533" s="147" t="str">
        <f t="shared" si="2"/>
        <v>giratina</v>
      </c>
    </row>
    <row r="534" ht="31.5" customHeight="1">
      <c r="A534" s="85">
        <v>533.0</v>
      </c>
      <c r="B534" s="85">
        <v>1.0</v>
      </c>
      <c r="C534" s="87">
        <v>20.0</v>
      </c>
      <c r="D534" s="85">
        <f t="shared" si="33"/>
        <v>12</v>
      </c>
      <c r="E534" s="85">
        <v>2.0</v>
      </c>
      <c r="F534" s="85">
        <v>6.0</v>
      </c>
      <c r="G534" s="42" t="str">
        <f>ifna(VLookup(S534,Shiny!B:C, 2, 0),"")</f>
        <v/>
      </c>
      <c r="H534" s="154" t="s">
        <v>608</v>
      </c>
      <c r="I534" s="184">
        <v>488.0</v>
      </c>
      <c r="J534" s="156">
        <f>IFNA(VLOOKUP(S534,'Imported Index'!E:F,2,0),1)</f>
        <v>1</v>
      </c>
      <c r="K534" s="157"/>
      <c r="L534" s="157"/>
      <c r="M534" s="42"/>
      <c r="N534" s="42"/>
      <c r="O534" s="157">
        <f>ifna(VLookup(H534, SwSh!A:B, 2, 0),"")</f>
        <v>488</v>
      </c>
      <c r="P534" s="162">
        <f t="shared" si="23"/>
        <v>488</v>
      </c>
      <c r="Q534" s="157">
        <f>ifna(VLookup(H534, PLA!A:C, 3, 0),"")</f>
        <v>230</v>
      </c>
      <c r="R534" s="157" t="str">
        <f>ifna(VLookup(H534, Sv!A:B, 2, 0),"")</f>
        <v/>
      </c>
      <c r="S534" s="42" t="str">
        <f t="shared" si="2"/>
        <v>cresselia</v>
      </c>
    </row>
    <row r="535" ht="31.5" customHeight="1">
      <c r="A535" s="146">
        <v>534.0</v>
      </c>
      <c r="B535" s="146">
        <v>1.0</v>
      </c>
      <c r="C535" s="145">
        <v>20.0</v>
      </c>
      <c r="D535" s="146">
        <f t="shared" si="33"/>
        <v>13</v>
      </c>
      <c r="E535" s="146">
        <v>3.0</v>
      </c>
      <c r="F535" s="146">
        <v>1.0</v>
      </c>
      <c r="G535" s="147" t="str">
        <f>ifna(VLookup(S535,Shiny!B:C, 2, 0),"")</f>
        <v/>
      </c>
      <c r="H535" s="159" t="s">
        <v>609</v>
      </c>
      <c r="I535" s="185">
        <v>489.0</v>
      </c>
      <c r="J535" s="151">
        <f>IFNA(VLOOKUP(S535,'Imported Index'!E:F,2,0),1)</f>
        <v>1</v>
      </c>
      <c r="K535" s="148"/>
      <c r="L535" s="148"/>
      <c r="M535" s="147"/>
      <c r="N535" s="147"/>
      <c r="O535" s="148" t="str">
        <f>ifna(VLookup(H535, SwSh!A:B, 2, 0),"")</f>
        <v/>
      </c>
      <c r="P535" s="152">
        <f t="shared" si="23"/>
        <v>489</v>
      </c>
      <c r="Q535" s="148">
        <f>ifna(VLookup(H535, PLA!A:C, 3, 0),"")</f>
        <v>239</v>
      </c>
      <c r="R535" s="148" t="str">
        <f>ifna(VLookup(H535, Sv!A:B, 2, 0),"")</f>
        <v/>
      </c>
      <c r="S535" s="147" t="str">
        <f t="shared" si="2"/>
        <v>phione</v>
      </c>
    </row>
    <row r="536" ht="31.5" customHeight="1">
      <c r="A536" s="85">
        <v>535.0</v>
      </c>
      <c r="B536" s="85">
        <v>1.0</v>
      </c>
      <c r="C536" s="87">
        <v>20.0</v>
      </c>
      <c r="D536" s="85">
        <f t="shared" si="33"/>
        <v>14</v>
      </c>
      <c r="E536" s="85">
        <v>3.0</v>
      </c>
      <c r="F536" s="85">
        <v>2.0</v>
      </c>
      <c r="G536" s="42" t="str">
        <f>ifna(VLookup(S536,Shiny!B:C, 2, 0),"")</f>
        <v/>
      </c>
      <c r="H536" s="154" t="s">
        <v>610</v>
      </c>
      <c r="I536" s="184">
        <v>490.0</v>
      </c>
      <c r="J536" s="156">
        <f>IFNA(VLOOKUP(S536,'Imported Index'!E:F,2,0),1)</f>
        <v>1</v>
      </c>
      <c r="K536" s="157"/>
      <c r="L536" s="157"/>
      <c r="M536" s="42"/>
      <c r="N536" s="42"/>
      <c r="O536" s="157" t="str">
        <f>ifna(VLookup(H536, SwSh!A:B, 2, 0),"")</f>
        <v/>
      </c>
      <c r="P536" s="162">
        <f t="shared" si="23"/>
        <v>490</v>
      </c>
      <c r="Q536" s="157">
        <f>ifna(VLookup(H536, PLA!A:C, 3, 0),"")</f>
        <v>240</v>
      </c>
      <c r="R536" s="157" t="str">
        <f>ifna(VLookup(H536, Sv!A:B, 2, 0),"")</f>
        <v/>
      </c>
      <c r="S536" s="42" t="str">
        <f t="shared" si="2"/>
        <v>manaphy</v>
      </c>
    </row>
    <row r="537" ht="31.5" customHeight="1">
      <c r="A537" s="146">
        <v>536.0</v>
      </c>
      <c r="B537" s="146">
        <v>1.0</v>
      </c>
      <c r="C537" s="145">
        <v>20.0</v>
      </c>
      <c r="D537" s="146">
        <f t="shared" si="33"/>
        <v>15</v>
      </c>
      <c r="E537" s="146">
        <v>3.0</v>
      </c>
      <c r="F537" s="146">
        <v>3.0</v>
      </c>
      <c r="G537" s="147" t="str">
        <f>ifna(VLookup(S537,Shiny!B:C, 2, 0),"")</f>
        <v/>
      </c>
      <c r="H537" s="159" t="s">
        <v>611</v>
      </c>
      <c r="I537" s="185">
        <v>491.0</v>
      </c>
      <c r="J537" s="151">
        <f>IFNA(VLOOKUP(S537,'Imported Index'!E:F,2,0),1)</f>
        <v>1</v>
      </c>
      <c r="K537" s="148"/>
      <c r="L537" s="148"/>
      <c r="M537" s="147"/>
      <c r="N537" s="147"/>
      <c r="O537" s="148" t="str">
        <f>ifna(VLookup(H537, SwSh!A:B, 2, 0),"")</f>
        <v/>
      </c>
      <c r="P537" s="152">
        <f t="shared" si="23"/>
        <v>491</v>
      </c>
      <c r="Q537" s="148">
        <f>ifna(VLookup(H537, PLA!A:C, 3, 0),"")</f>
        <v>242</v>
      </c>
      <c r="R537" s="148" t="str">
        <f>ifna(VLookup(H537, Sv!A:B, 2, 0),"")</f>
        <v/>
      </c>
      <c r="S537" s="147" t="str">
        <f t="shared" si="2"/>
        <v>darkrai</v>
      </c>
    </row>
    <row r="538" ht="31.5" customHeight="1">
      <c r="A538" s="85">
        <v>537.0</v>
      </c>
      <c r="B538" s="85">
        <v>1.0</v>
      </c>
      <c r="C538" s="87">
        <v>20.0</v>
      </c>
      <c r="D538" s="85">
        <f t="shared" si="33"/>
        <v>16</v>
      </c>
      <c r="E538" s="85">
        <v>3.0</v>
      </c>
      <c r="F538" s="85">
        <v>4.0</v>
      </c>
      <c r="G538" s="42" t="str">
        <f>ifna(VLookup(S538,Shiny!B:C, 2, 0),"")</f>
        <v/>
      </c>
      <c r="H538" s="154" t="s">
        <v>612</v>
      </c>
      <c r="I538" s="184">
        <v>492.0</v>
      </c>
      <c r="J538" s="156">
        <f>IFNA(VLOOKUP(S538,'Imported Index'!E:F,2,0),1)</f>
        <v>1</v>
      </c>
      <c r="K538" s="157"/>
      <c r="L538" s="157"/>
      <c r="M538" s="42"/>
      <c r="N538" s="42"/>
      <c r="O538" s="157" t="str">
        <f>ifna(VLookup(H538, SwSh!A:B, 2, 0),"")</f>
        <v/>
      </c>
      <c r="P538" s="162">
        <f t="shared" si="23"/>
        <v>492</v>
      </c>
      <c r="Q538" s="157">
        <f>ifna(VLookup(H538, PLA!A:C, 3, 0),"")</f>
        <v>241</v>
      </c>
      <c r="R538" s="157" t="str">
        <f>ifna(VLookup(H538, Sv!A:B, 2, 0),"")</f>
        <v/>
      </c>
      <c r="S538" s="42" t="str">
        <f t="shared" si="2"/>
        <v>shaymin</v>
      </c>
    </row>
    <row r="539" ht="31.5" customHeight="1">
      <c r="A539" s="146">
        <v>538.0</v>
      </c>
      <c r="B539" s="146">
        <v>1.0</v>
      </c>
      <c r="C539" s="145">
        <v>20.0</v>
      </c>
      <c r="D539" s="146">
        <f t="shared" si="33"/>
        <v>17</v>
      </c>
      <c r="E539" s="146">
        <v>3.0</v>
      </c>
      <c r="F539" s="146">
        <v>5.0</v>
      </c>
      <c r="G539" s="147" t="str">
        <f>ifna(VLookup(S539,Shiny!B:C, 2, 0),"")</f>
        <v/>
      </c>
      <c r="H539" s="159" t="s">
        <v>614</v>
      </c>
      <c r="I539" s="185">
        <v>493.0</v>
      </c>
      <c r="J539" s="151">
        <f>IFNA(VLOOKUP(S539,'Imported Index'!E:F,2,0),1)</f>
        <v>1</v>
      </c>
      <c r="K539" s="148"/>
      <c r="L539" s="148"/>
      <c r="M539" s="147"/>
      <c r="N539" s="147"/>
      <c r="O539" s="148" t="str">
        <f>ifna(VLookup(H539, SwSh!A:B, 2, 0),"")</f>
        <v/>
      </c>
      <c r="P539" s="152">
        <f t="shared" si="23"/>
        <v>493</v>
      </c>
      <c r="Q539" s="148">
        <f>ifna(VLookup(H539, PLA!A:C, 3, 0),"")</f>
        <v>238</v>
      </c>
      <c r="R539" s="148" t="str">
        <f>ifna(VLookup(H539, Sv!A:B, 2, 0),"")</f>
        <v/>
      </c>
      <c r="S539" s="147" t="str">
        <f t="shared" si="2"/>
        <v>arceus</v>
      </c>
    </row>
    <row r="540" ht="31.5" customHeight="1">
      <c r="A540" s="85">
        <v>539.0</v>
      </c>
      <c r="B540" s="85"/>
      <c r="C540" s="85"/>
      <c r="D540" s="85"/>
      <c r="E540" s="85"/>
      <c r="F540" s="85"/>
      <c r="G540" s="42" t="str">
        <f>ifna(VLookup(S540,Shiny!B:C, 2, 0),"")</f>
        <v/>
      </c>
      <c r="H540" s="166" t="s">
        <v>229</v>
      </c>
      <c r="I540" s="179"/>
      <c r="J540" s="156">
        <f>IFNA(VLOOKUP(S540,'Imported Index'!E:F,2,0),1)</f>
        <v>1</v>
      </c>
      <c r="K540" s="157"/>
      <c r="L540" s="157"/>
      <c r="M540" s="42"/>
      <c r="N540" s="42"/>
      <c r="O540" s="157" t="str">
        <f>ifna(VLookup(H540, SwSh!A:B, 2, 0),"")</f>
        <v/>
      </c>
      <c r="P540" s="162" t="str">
        <f t="shared" si="23"/>
        <v/>
      </c>
      <c r="Q540" s="157" t="str">
        <f>ifna(VLookup(H540, PLA!A:C, 3, 0),"")</f>
        <v/>
      </c>
      <c r="R540" s="157" t="str">
        <f>ifna(VLookup(H540, Sv!A:B, 2, 0),"")</f>
        <v/>
      </c>
      <c r="S540" s="42" t="str">
        <f t="shared" si="2"/>
        <v>gen</v>
      </c>
    </row>
    <row r="541" ht="31.5" customHeight="1">
      <c r="A541" s="146">
        <v>540.0</v>
      </c>
      <c r="B541" s="146">
        <v>1.0</v>
      </c>
      <c r="C541" s="145">
        <v>21.0</v>
      </c>
      <c r="D541" s="146">
        <v>1.0</v>
      </c>
      <c r="E541" s="146">
        <v>1.0</v>
      </c>
      <c r="F541" s="146">
        <v>1.0</v>
      </c>
      <c r="G541" s="147" t="str">
        <f>ifna(VLookup(S541,Shiny!B:C, 2, 0),"")</f>
        <v/>
      </c>
      <c r="H541" s="159" t="s">
        <v>615</v>
      </c>
      <c r="I541" s="185">
        <v>494.0</v>
      </c>
      <c r="J541" s="151">
        <f>IFNA(VLOOKUP(S541,'Imported Index'!E:F,2,0),1)</f>
        <v>1</v>
      </c>
      <c r="K541" s="148"/>
      <c r="L541" s="148"/>
      <c r="M541" s="147"/>
      <c r="N541" s="147"/>
      <c r="O541" s="148">
        <f>ifna(VLookup(H541, SwSh!A:B, 2, 0),"")</f>
        <v>494</v>
      </c>
      <c r="P541" s="152"/>
      <c r="Q541" s="148" t="str">
        <f>ifna(VLookup(H541, PLA!A:C, 3, 0),"")</f>
        <v/>
      </c>
      <c r="R541" s="148" t="str">
        <f>ifna(VLookup(H541, Sv!A:B, 2, 0),"")</f>
        <v/>
      </c>
      <c r="S541" s="147" t="str">
        <f t="shared" si="2"/>
        <v>victini</v>
      </c>
    </row>
    <row r="542" ht="31.5" customHeight="1">
      <c r="A542" s="85">
        <v>541.0</v>
      </c>
      <c r="B542" s="85">
        <v>1.0</v>
      </c>
      <c r="C542" s="87">
        <v>21.0</v>
      </c>
      <c r="D542" s="85">
        <f t="shared" ref="D542:D570" si="34">D541+1</f>
        <v>2</v>
      </c>
      <c r="E542" s="85">
        <v>1.0</v>
      </c>
      <c r="F542" s="85">
        <v>2.0</v>
      </c>
      <c r="G542" s="42" t="str">
        <f>ifna(VLookup(S542,Shiny!B:C, 2, 0),"")</f>
        <v/>
      </c>
      <c r="H542" s="154" t="s">
        <v>616</v>
      </c>
      <c r="I542" s="184">
        <v>495.0</v>
      </c>
      <c r="J542" s="156">
        <f>IFNA(VLOOKUP(S542,'Imported Index'!E:F,2,0),1)</f>
        <v>1</v>
      </c>
      <c r="K542" s="157"/>
      <c r="L542" s="157"/>
      <c r="M542" s="42"/>
      <c r="N542" s="42"/>
      <c r="O542" s="157" t="str">
        <f>ifna(VLookup(H542, SwSh!A:B, 2, 0),"")</f>
        <v/>
      </c>
      <c r="P542" s="162"/>
      <c r="Q542" s="157" t="str">
        <f>ifna(VLookup(H542, PLA!A:C, 3, 0),"")</f>
        <v/>
      </c>
      <c r="R542" s="157" t="str">
        <f>ifna(VLookup(H542, Sv!A:B, 2, 0),"")</f>
        <v/>
      </c>
      <c r="S542" s="42" t="str">
        <f t="shared" si="2"/>
        <v>snivy</v>
      </c>
    </row>
    <row r="543" ht="31.5" customHeight="1">
      <c r="A543" s="146">
        <v>542.0</v>
      </c>
      <c r="B543" s="146">
        <v>1.0</v>
      </c>
      <c r="C543" s="145">
        <v>21.0</v>
      </c>
      <c r="D543" s="146">
        <f t="shared" si="34"/>
        <v>3</v>
      </c>
      <c r="E543" s="146">
        <v>1.0</v>
      </c>
      <c r="F543" s="146">
        <v>3.0</v>
      </c>
      <c r="G543" s="147" t="str">
        <f>ifna(VLookup(S543,Shiny!B:C, 2, 0),"")</f>
        <v/>
      </c>
      <c r="H543" s="159" t="s">
        <v>617</v>
      </c>
      <c r="I543" s="185">
        <v>496.0</v>
      </c>
      <c r="J543" s="151">
        <f>IFNA(VLOOKUP(S543,'Imported Index'!E:F,2,0),1)</f>
        <v>1</v>
      </c>
      <c r="K543" s="148"/>
      <c r="L543" s="148"/>
      <c r="M543" s="147"/>
      <c r="N543" s="147"/>
      <c r="O543" s="148" t="str">
        <f>ifna(VLookup(H543, SwSh!A:B, 2, 0),"")</f>
        <v/>
      </c>
      <c r="P543" s="152"/>
      <c r="Q543" s="148" t="str">
        <f>ifna(VLookup(H543, PLA!A:C, 3, 0),"")</f>
        <v/>
      </c>
      <c r="R543" s="148" t="str">
        <f>ifna(VLookup(H543, Sv!A:B, 2, 0),"")</f>
        <v/>
      </c>
      <c r="S543" s="147" t="str">
        <f t="shared" si="2"/>
        <v>servine</v>
      </c>
    </row>
    <row r="544" ht="31.5" customHeight="1">
      <c r="A544" s="85">
        <v>543.0</v>
      </c>
      <c r="B544" s="85">
        <v>1.0</v>
      </c>
      <c r="C544" s="87">
        <v>21.0</v>
      </c>
      <c r="D544" s="85">
        <f t="shared" si="34"/>
        <v>4</v>
      </c>
      <c r="E544" s="85">
        <v>1.0</v>
      </c>
      <c r="F544" s="85">
        <v>4.0</v>
      </c>
      <c r="G544" s="42" t="str">
        <f>ifna(VLookup(S544,Shiny!B:C, 2, 0),"")</f>
        <v/>
      </c>
      <c r="H544" s="154" t="s">
        <v>618</v>
      </c>
      <c r="I544" s="184">
        <v>497.0</v>
      </c>
      <c r="J544" s="156">
        <f>IFNA(VLOOKUP(S544,'Imported Index'!E:F,2,0),1)</f>
        <v>1</v>
      </c>
      <c r="K544" s="157"/>
      <c r="L544" s="157"/>
      <c r="M544" s="42"/>
      <c r="N544" s="42"/>
      <c r="O544" s="157" t="str">
        <f>ifna(VLookup(H544, SwSh!A:B, 2, 0),"")</f>
        <v/>
      </c>
      <c r="P544" s="162"/>
      <c r="Q544" s="157" t="str">
        <f>ifna(VLookup(H544, PLA!A:C, 3, 0),"")</f>
        <v/>
      </c>
      <c r="R544" s="157" t="str">
        <f>ifna(VLookup(H544, Sv!A:B, 2, 0),"")</f>
        <v/>
      </c>
      <c r="S544" s="42" t="str">
        <f t="shared" si="2"/>
        <v>serperior</v>
      </c>
    </row>
    <row r="545" ht="31.5" customHeight="1">
      <c r="A545" s="146">
        <v>544.0</v>
      </c>
      <c r="B545" s="146">
        <v>1.0</v>
      </c>
      <c r="C545" s="145">
        <v>21.0</v>
      </c>
      <c r="D545" s="146">
        <f t="shared" si="34"/>
        <v>5</v>
      </c>
      <c r="E545" s="146">
        <v>1.0</v>
      </c>
      <c r="F545" s="146">
        <v>5.0</v>
      </c>
      <c r="G545" s="147" t="str">
        <f>ifna(VLookup(S545,Shiny!B:C, 2, 0),"")</f>
        <v/>
      </c>
      <c r="H545" s="159" t="s">
        <v>619</v>
      </c>
      <c r="I545" s="185">
        <v>498.0</v>
      </c>
      <c r="J545" s="151">
        <f>IFNA(VLOOKUP(S545,'Imported Index'!E:F,2,0),1)</f>
        <v>1</v>
      </c>
      <c r="K545" s="148"/>
      <c r="L545" s="148"/>
      <c r="M545" s="147"/>
      <c r="N545" s="147"/>
      <c r="O545" s="148" t="str">
        <f>ifna(VLookup(H545, SwSh!A:B, 2, 0),"")</f>
        <v/>
      </c>
      <c r="P545" s="152"/>
      <c r="Q545" s="148" t="str">
        <f>ifna(VLookup(H545, PLA!A:C, 3, 0),"")</f>
        <v/>
      </c>
      <c r="R545" s="148" t="str">
        <f>ifna(VLookup(H545, Sv!A:B, 2, 0),"")</f>
        <v/>
      </c>
      <c r="S545" s="147" t="str">
        <f t="shared" si="2"/>
        <v>tepig</v>
      </c>
    </row>
    <row r="546" ht="31.5" customHeight="1">
      <c r="A546" s="85">
        <v>545.0</v>
      </c>
      <c r="B546" s="85">
        <v>1.0</v>
      </c>
      <c r="C546" s="87">
        <v>21.0</v>
      </c>
      <c r="D546" s="85">
        <f t="shared" si="34"/>
        <v>6</v>
      </c>
      <c r="E546" s="85">
        <v>1.0</v>
      </c>
      <c r="F546" s="85">
        <v>6.0</v>
      </c>
      <c r="G546" s="42" t="str">
        <f>ifna(VLookup(S546,Shiny!B:C, 2, 0),"")</f>
        <v/>
      </c>
      <c r="H546" s="154" t="s">
        <v>620</v>
      </c>
      <c r="I546" s="184">
        <v>499.0</v>
      </c>
      <c r="J546" s="156">
        <f>IFNA(VLOOKUP(S546,'Imported Index'!E:F,2,0),1)</f>
        <v>1</v>
      </c>
      <c r="K546" s="157"/>
      <c r="L546" s="157"/>
      <c r="M546" s="42"/>
      <c r="N546" s="42"/>
      <c r="O546" s="157" t="str">
        <f>ifna(VLookup(H546, SwSh!A:B, 2, 0),"")</f>
        <v/>
      </c>
      <c r="P546" s="162"/>
      <c r="Q546" s="157" t="str">
        <f>ifna(VLookup(H546, PLA!A:C, 3, 0),"")</f>
        <v/>
      </c>
      <c r="R546" s="157" t="str">
        <f>ifna(VLookup(H546, Sv!A:B, 2, 0),"")</f>
        <v/>
      </c>
      <c r="S546" s="42" t="str">
        <f t="shared" si="2"/>
        <v>pignite</v>
      </c>
    </row>
    <row r="547" ht="31.5" customHeight="1">
      <c r="A547" s="146">
        <v>546.0</v>
      </c>
      <c r="B547" s="146">
        <v>1.0</v>
      </c>
      <c r="C547" s="145">
        <v>21.0</v>
      </c>
      <c r="D547" s="146">
        <f t="shared" si="34"/>
        <v>7</v>
      </c>
      <c r="E547" s="146">
        <v>2.0</v>
      </c>
      <c r="F547" s="146">
        <v>1.0</v>
      </c>
      <c r="G547" s="147" t="str">
        <f>ifna(VLookup(S547,Shiny!B:C, 2, 0),"")</f>
        <v/>
      </c>
      <c r="H547" s="159" t="s">
        <v>621</v>
      </c>
      <c r="I547" s="185">
        <v>500.0</v>
      </c>
      <c r="J547" s="151">
        <f>IFNA(VLOOKUP(S547,'Imported Index'!E:F,2,0),1)</f>
        <v>1</v>
      </c>
      <c r="K547" s="148"/>
      <c r="L547" s="148"/>
      <c r="M547" s="147"/>
      <c r="N547" s="147"/>
      <c r="O547" s="148" t="str">
        <f>ifna(VLookup(H547, SwSh!A:B, 2, 0),"")</f>
        <v/>
      </c>
      <c r="P547" s="152"/>
      <c r="Q547" s="148" t="str">
        <f>ifna(VLookup(H547, PLA!A:C, 3, 0),"")</f>
        <v/>
      </c>
      <c r="R547" s="148" t="str">
        <f>ifna(VLookup(H547, Sv!A:B, 2, 0),"")</f>
        <v/>
      </c>
      <c r="S547" s="147" t="str">
        <f t="shared" si="2"/>
        <v>emboar</v>
      </c>
    </row>
    <row r="548" ht="31.5" customHeight="1">
      <c r="A548" s="85">
        <v>547.0</v>
      </c>
      <c r="B548" s="85">
        <v>1.0</v>
      </c>
      <c r="C548" s="87">
        <v>21.0</v>
      </c>
      <c r="D548" s="85">
        <f t="shared" si="34"/>
        <v>8</v>
      </c>
      <c r="E548" s="85">
        <v>2.0</v>
      </c>
      <c r="F548" s="85">
        <v>2.0</v>
      </c>
      <c r="G548" s="42" t="str">
        <f>ifna(VLookup(S548,Shiny!B:C, 2, 0),"")</f>
        <v/>
      </c>
      <c r="H548" s="154" t="s">
        <v>622</v>
      </c>
      <c r="I548" s="184">
        <v>501.0</v>
      </c>
      <c r="J548" s="156">
        <f>IFNA(VLOOKUP(S548,'Imported Index'!E:F,2,0),1)</f>
        <v>1</v>
      </c>
      <c r="K548" s="157"/>
      <c r="L548" s="157"/>
      <c r="M548" s="42"/>
      <c r="N548" s="42"/>
      <c r="O548" s="157" t="str">
        <f>ifna(VLookup(H548, SwSh!A:B, 2, 0),"")</f>
        <v/>
      </c>
      <c r="P548" s="162"/>
      <c r="Q548" s="157">
        <f>ifna(VLookup(H548, PLA!A:C, 3, 0),"")</f>
        <v>7</v>
      </c>
      <c r="R548" s="157" t="str">
        <f>ifna(VLookup(H548, Sv!A:B, 2, 0),"")</f>
        <v/>
      </c>
      <c r="S548" s="42" t="str">
        <f t="shared" si="2"/>
        <v>oshawott</v>
      </c>
    </row>
    <row r="549" ht="31.5" customHeight="1">
      <c r="A549" s="146">
        <v>548.0</v>
      </c>
      <c r="B549" s="146">
        <v>1.0</v>
      </c>
      <c r="C549" s="145">
        <v>21.0</v>
      </c>
      <c r="D549" s="146">
        <f t="shared" si="34"/>
        <v>9</v>
      </c>
      <c r="E549" s="146">
        <v>2.0</v>
      </c>
      <c r="F549" s="146">
        <v>3.0</v>
      </c>
      <c r="G549" s="147" t="str">
        <f>ifna(VLookup(S549,Shiny!B:C, 2, 0),"")</f>
        <v/>
      </c>
      <c r="H549" s="159" t="s">
        <v>623</v>
      </c>
      <c r="I549" s="185">
        <v>502.0</v>
      </c>
      <c r="J549" s="151">
        <f>IFNA(VLOOKUP(S549,'Imported Index'!E:F,2,0),1)</f>
        <v>1</v>
      </c>
      <c r="K549" s="148"/>
      <c r="L549" s="148"/>
      <c r="M549" s="147"/>
      <c r="N549" s="147"/>
      <c r="O549" s="148" t="str">
        <f>ifna(VLookup(H549, SwSh!A:B, 2, 0),"")</f>
        <v/>
      </c>
      <c r="P549" s="152"/>
      <c r="Q549" s="148">
        <f>ifna(VLookup(H549, PLA!A:C, 3, 0),"")</f>
        <v>8</v>
      </c>
      <c r="R549" s="148" t="str">
        <f>ifna(VLookup(H549, Sv!A:B, 2, 0),"")</f>
        <v/>
      </c>
      <c r="S549" s="147" t="str">
        <f t="shared" si="2"/>
        <v>dewott</v>
      </c>
    </row>
    <row r="550" ht="31.5" customHeight="1">
      <c r="A550" s="85">
        <v>549.0</v>
      </c>
      <c r="B550" s="85">
        <v>1.0</v>
      </c>
      <c r="C550" s="87">
        <v>21.0</v>
      </c>
      <c r="D550" s="85">
        <f t="shared" si="34"/>
        <v>10</v>
      </c>
      <c r="E550" s="85">
        <v>2.0</v>
      </c>
      <c r="F550" s="85">
        <v>4.0</v>
      </c>
      <c r="G550" s="42" t="str">
        <f>ifna(VLookup(S550,Shiny!B:C, 2, 0),"")</f>
        <v/>
      </c>
      <c r="H550" s="154" t="s">
        <v>624</v>
      </c>
      <c r="I550" s="184">
        <v>503.0</v>
      </c>
      <c r="J550" s="156">
        <f>IFNA(VLOOKUP(S550,'Imported Index'!E:F,2,0),1)</f>
        <v>1</v>
      </c>
      <c r="K550" s="157"/>
      <c r="L550" s="157" t="s">
        <v>90</v>
      </c>
      <c r="M550" s="42"/>
      <c r="N550" s="42"/>
      <c r="O550" s="157" t="str">
        <f>ifna(VLookup(H550, SwSh!A:B, 2, 0),"")</f>
        <v/>
      </c>
      <c r="P550" s="162"/>
      <c r="Q550" s="157">
        <f>ifna(VLookup(H550, PLA!A:C, 3, 0),"")</f>
        <v>9</v>
      </c>
      <c r="R550" s="157" t="str">
        <f>ifna(VLookup(H550, Sv!A:B, 2, 0),"")</f>
        <v/>
      </c>
      <c r="S550" s="42" t="str">
        <f t="shared" si="2"/>
        <v>samurott</v>
      </c>
    </row>
    <row r="551" ht="31.5" customHeight="1">
      <c r="A551" s="146">
        <v>550.0</v>
      </c>
      <c r="B551" s="146">
        <v>1.0</v>
      </c>
      <c r="C551" s="145">
        <v>21.0</v>
      </c>
      <c r="D551" s="146">
        <f t="shared" si="34"/>
        <v>11</v>
      </c>
      <c r="E551" s="146">
        <v>2.0</v>
      </c>
      <c r="F551" s="146">
        <v>5.0</v>
      </c>
      <c r="G551" s="147" t="str">
        <f>ifna(VLookup(S551,Shiny!B:C, 2, 0),"")</f>
        <v/>
      </c>
      <c r="H551" s="159" t="s">
        <v>624</v>
      </c>
      <c r="I551" s="185">
        <v>503.0</v>
      </c>
      <c r="J551" s="151">
        <f>IFNA(VLOOKUP(S551,'Imported Index'!E:F,2,0),1)</f>
        <v>1</v>
      </c>
      <c r="K551" s="148"/>
      <c r="L551" s="148" t="s">
        <v>132</v>
      </c>
      <c r="M551" s="146">
        <v>-1.0</v>
      </c>
      <c r="N551" s="147"/>
      <c r="O551" s="148" t="str">
        <f>ifna(VLookup(H551, SwSh!A:B, 2, 0),"")</f>
        <v/>
      </c>
      <c r="P551" s="152"/>
      <c r="Q551" s="148">
        <f>ifna(VLookup(H551, PLA!A:C, 3, 0),"")</f>
        <v>9</v>
      </c>
      <c r="R551" s="148" t="str">
        <f>ifna(VLookup(H551, Sv!A:B, 2, 0),"")</f>
        <v/>
      </c>
      <c r="S551" s="147" t="str">
        <f t="shared" si="2"/>
        <v>samurott-1</v>
      </c>
    </row>
    <row r="552" ht="31.5" customHeight="1">
      <c r="A552" s="85">
        <v>551.0</v>
      </c>
      <c r="B552" s="85">
        <v>1.0</v>
      </c>
      <c r="C552" s="87">
        <v>21.0</v>
      </c>
      <c r="D552" s="85">
        <f t="shared" si="34"/>
        <v>12</v>
      </c>
      <c r="E552" s="85">
        <v>2.0</v>
      </c>
      <c r="F552" s="85">
        <v>6.0</v>
      </c>
      <c r="G552" s="42" t="str">
        <f>ifna(VLookup(S552,Shiny!B:C, 2, 0),"")</f>
        <v/>
      </c>
      <c r="H552" s="154" t="s">
        <v>625</v>
      </c>
      <c r="I552" s="184">
        <v>504.0</v>
      </c>
      <c r="J552" s="156">
        <f>IFNA(VLOOKUP(S552,'Imported Index'!E:F,2,0),1)</f>
        <v>1</v>
      </c>
      <c r="K552" s="157"/>
      <c r="L552" s="157"/>
      <c r="M552" s="42"/>
      <c r="N552" s="42"/>
      <c r="O552" s="157" t="str">
        <f>ifna(VLookup(H552, SwSh!A:B, 2, 0),"")</f>
        <v/>
      </c>
      <c r="P552" s="162"/>
      <c r="Q552" s="157" t="str">
        <f>ifna(VLookup(H552, PLA!A:C, 3, 0),"")</f>
        <v/>
      </c>
      <c r="R552" s="157" t="str">
        <f>ifna(VLookup(H552, Sv!A:B, 2, 0),"")</f>
        <v/>
      </c>
      <c r="S552" s="42" t="str">
        <f t="shared" si="2"/>
        <v>patrat</v>
      </c>
    </row>
    <row r="553" ht="31.5" customHeight="1">
      <c r="A553" s="146">
        <v>552.0</v>
      </c>
      <c r="B553" s="146">
        <v>1.0</v>
      </c>
      <c r="C553" s="145">
        <v>21.0</v>
      </c>
      <c r="D553" s="146">
        <f t="shared" si="34"/>
        <v>13</v>
      </c>
      <c r="E553" s="146">
        <v>3.0</v>
      </c>
      <c r="F553" s="146">
        <v>1.0</v>
      </c>
      <c r="G553" s="147" t="str">
        <f>ifna(VLookup(S553,Shiny!B:C, 2, 0),"")</f>
        <v/>
      </c>
      <c r="H553" s="159" t="s">
        <v>626</v>
      </c>
      <c r="I553" s="185">
        <v>505.0</v>
      </c>
      <c r="J553" s="151">
        <f>IFNA(VLOOKUP(S553,'Imported Index'!E:F,2,0),1)</f>
        <v>1</v>
      </c>
      <c r="K553" s="148"/>
      <c r="L553" s="148"/>
      <c r="M553" s="147"/>
      <c r="N553" s="147"/>
      <c r="O553" s="148" t="str">
        <f>ifna(VLookup(H553, SwSh!A:B, 2, 0),"")</f>
        <v/>
      </c>
      <c r="P553" s="152"/>
      <c r="Q553" s="148" t="str">
        <f>ifna(VLookup(H553, PLA!A:C, 3, 0),"")</f>
        <v/>
      </c>
      <c r="R553" s="148" t="str">
        <f>ifna(VLookup(H553, Sv!A:B, 2, 0),"")</f>
        <v/>
      </c>
      <c r="S553" s="147" t="str">
        <f t="shared" si="2"/>
        <v>watchog</v>
      </c>
    </row>
    <row r="554" ht="31.5" customHeight="1">
      <c r="A554" s="85">
        <v>553.0</v>
      </c>
      <c r="B554" s="85">
        <v>1.0</v>
      </c>
      <c r="C554" s="87">
        <v>21.0</v>
      </c>
      <c r="D554" s="85">
        <f t="shared" si="34"/>
        <v>14</v>
      </c>
      <c r="E554" s="85">
        <v>3.0</v>
      </c>
      <c r="F554" s="85">
        <v>2.0</v>
      </c>
      <c r="G554" s="42" t="str">
        <f>ifna(VLookup(S554,Shiny!B:C, 2, 0),"")</f>
        <v/>
      </c>
      <c r="H554" s="154" t="s">
        <v>627</v>
      </c>
      <c r="I554" s="184">
        <v>506.0</v>
      </c>
      <c r="J554" s="156">
        <f>IFNA(VLOOKUP(S554,'Imported Index'!E:F,2,0),1)</f>
        <v>1</v>
      </c>
      <c r="K554" s="157"/>
      <c r="L554" s="157"/>
      <c r="M554" s="42"/>
      <c r="N554" s="42"/>
      <c r="O554" s="157">
        <f>ifna(VLookup(H554, SwSh!A:B, 2, 0),"")</f>
        <v>113</v>
      </c>
      <c r="P554" s="162"/>
      <c r="Q554" s="157" t="str">
        <f>ifna(VLookup(H554, PLA!A:C, 3, 0),"")</f>
        <v/>
      </c>
      <c r="R554" s="157" t="str">
        <f>ifna(VLookup(H554, Sv!A:B, 2, 0),"")</f>
        <v/>
      </c>
      <c r="S554" s="42" t="str">
        <f t="shared" si="2"/>
        <v>lillipup</v>
      </c>
    </row>
    <row r="555" ht="31.5" customHeight="1">
      <c r="A555" s="146">
        <v>554.0</v>
      </c>
      <c r="B555" s="146">
        <v>1.0</v>
      </c>
      <c r="C555" s="145">
        <v>21.0</v>
      </c>
      <c r="D555" s="146">
        <f t="shared" si="34"/>
        <v>15</v>
      </c>
      <c r="E555" s="146">
        <v>3.0</v>
      </c>
      <c r="F555" s="146">
        <v>3.0</v>
      </c>
      <c r="G555" s="147" t="str">
        <f>ifna(VLookup(S555,Shiny!B:C, 2, 0),"")</f>
        <v/>
      </c>
      <c r="H555" s="159" t="s">
        <v>628</v>
      </c>
      <c r="I555" s="185">
        <v>507.0</v>
      </c>
      <c r="J555" s="151">
        <f>IFNA(VLOOKUP(S555,'Imported Index'!E:F,2,0),1)</f>
        <v>1</v>
      </c>
      <c r="K555" s="148"/>
      <c r="L555" s="148"/>
      <c r="M555" s="147"/>
      <c r="N555" s="147"/>
      <c r="O555" s="148">
        <f>ifna(VLookup(H555, SwSh!A:B, 2, 0),"")</f>
        <v>114</v>
      </c>
      <c r="P555" s="152"/>
      <c r="Q555" s="148" t="str">
        <f>ifna(VLookup(H555, PLA!A:C, 3, 0),"")</f>
        <v/>
      </c>
      <c r="R555" s="148" t="str">
        <f>ifna(VLookup(H555, Sv!A:B, 2, 0),"")</f>
        <v/>
      </c>
      <c r="S555" s="147" t="str">
        <f t="shared" si="2"/>
        <v>herdier</v>
      </c>
    </row>
    <row r="556" ht="31.5" customHeight="1">
      <c r="A556" s="85">
        <v>555.0</v>
      </c>
      <c r="B556" s="85">
        <v>1.0</v>
      </c>
      <c r="C556" s="87">
        <v>21.0</v>
      </c>
      <c r="D556" s="85">
        <f t="shared" si="34"/>
        <v>16</v>
      </c>
      <c r="E556" s="85">
        <v>3.0</v>
      </c>
      <c r="F556" s="85">
        <v>4.0</v>
      </c>
      <c r="G556" s="42" t="str">
        <f>ifna(VLookup(S556,Shiny!B:C, 2, 0),"")</f>
        <v/>
      </c>
      <c r="H556" s="154" t="s">
        <v>629</v>
      </c>
      <c r="I556" s="184">
        <v>508.0</v>
      </c>
      <c r="J556" s="156">
        <f>IFNA(VLOOKUP(S556,'Imported Index'!E:F,2,0),1)</f>
        <v>1</v>
      </c>
      <c r="K556" s="157"/>
      <c r="L556" s="157"/>
      <c r="M556" s="42"/>
      <c r="N556" s="42"/>
      <c r="O556" s="157">
        <f>ifna(VLookup(H556, SwSh!A:B, 2, 0),"")</f>
        <v>115</v>
      </c>
      <c r="P556" s="162"/>
      <c r="Q556" s="157" t="str">
        <f>ifna(VLookup(H556, PLA!A:C, 3, 0),"")</f>
        <v/>
      </c>
      <c r="R556" s="157" t="str">
        <f>ifna(VLookup(H556, Sv!A:B, 2, 0),"")</f>
        <v/>
      </c>
      <c r="S556" s="42" t="str">
        <f t="shared" si="2"/>
        <v>stoutland</v>
      </c>
    </row>
    <row r="557" ht="31.5" customHeight="1">
      <c r="A557" s="146">
        <v>556.0</v>
      </c>
      <c r="B557" s="146">
        <v>1.0</v>
      </c>
      <c r="C557" s="145">
        <v>21.0</v>
      </c>
      <c r="D557" s="146">
        <f t="shared" si="34"/>
        <v>17</v>
      </c>
      <c r="E557" s="146">
        <v>3.0</v>
      </c>
      <c r="F557" s="146">
        <v>5.0</v>
      </c>
      <c r="G557" s="147" t="str">
        <f>ifna(VLookup(S557,Shiny!B:C, 2, 0),"")</f>
        <v/>
      </c>
      <c r="H557" s="159" t="s">
        <v>630</v>
      </c>
      <c r="I557" s="185">
        <v>509.0</v>
      </c>
      <c r="J557" s="151">
        <f>IFNA(VLOOKUP(S557,'Imported Index'!E:F,2,0),1)</f>
        <v>1</v>
      </c>
      <c r="K557" s="148"/>
      <c r="L557" s="148"/>
      <c r="M557" s="147"/>
      <c r="N557" s="147"/>
      <c r="O557" s="148">
        <f>ifna(VLookup(H557, SwSh!A:B, 2, 0),"")</f>
        <v>44</v>
      </c>
      <c r="P557" s="152"/>
      <c r="Q557" s="148" t="str">
        <f>ifna(VLookup(H557, PLA!A:C, 3, 0),"")</f>
        <v/>
      </c>
      <c r="R557" s="148" t="str">
        <f>ifna(VLookup(H557, Sv!A:B, 2, 0),"")</f>
        <v/>
      </c>
      <c r="S557" s="147" t="str">
        <f t="shared" si="2"/>
        <v>purrloin</v>
      </c>
    </row>
    <row r="558" ht="31.5" customHeight="1">
      <c r="A558" s="85">
        <v>557.0</v>
      </c>
      <c r="B558" s="85">
        <v>1.0</v>
      </c>
      <c r="C558" s="87">
        <v>21.0</v>
      </c>
      <c r="D558" s="85">
        <f t="shared" si="34"/>
        <v>18</v>
      </c>
      <c r="E558" s="85">
        <v>3.0</v>
      </c>
      <c r="F558" s="85">
        <v>6.0</v>
      </c>
      <c r="G558" s="42" t="str">
        <f>ifna(VLookup(S558,Shiny!B:C, 2, 0),"")</f>
        <v/>
      </c>
      <c r="H558" s="154" t="s">
        <v>631</v>
      </c>
      <c r="I558" s="184">
        <v>510.0</v>
      </c>
      <c r="J558" s="156">
        <f>IFNA(VLOOKUP(S558,'Imported Index'!E:F,2,0),1)</f>
        <v>1</v>
      </c>
      <c r="K558" s="157"/>
      <c r="L558" s="157"/>
      <c r="M558" s="42"/>
      <c r="N558" s="42"/>
      <c r="O558" s="157">
        <f>ifna(VLookup(H558, SwSh!A:B, 2, 0),"")</f>
        <v>45</v>
      </c>
      <c r="P558" s="162"/>
      <c r="Q558" s="157" t="str">
        <f>ifna(VLookup(H558, PLA!A:C, 3, 0),"")</f>
        <v/>
      </c>
      <c r="R558" s="157" t="str">
        <f>ifna(VLookup(H558, Sv!A:B, 2, 0),"")</f>
        <v/>
      </c>
      <c r="S558" s="42" t="str">
        <f t="shared" si="2"/>
        <v>liepard</v>
      </c>
    </row>
    <row r="559" ht="31.5" customHeight="1">
      <c r="A559" s="146">
        <v>558.0</v>
      </c>
      <c r="B559" s="146">
        <v>1.0</v>
      </c>
      <c r="C559" s="145">
        <v>21.0</v>
      </c>
      <c r="D559" s="146">
        <f t="shared" si="34"/>
        <v>19</v>
      </c>
      <c r="E559" s="146">
        <v>4.0</v>
      </c>
      <c r="F559" s="146">
        <v>1.0</v>
      </c>
      <c r="G559" s="147" t="str">
        <f>ifna(VLookup(S559,Shiny!B:C, 2, 0),"")</f>
        <v/>
      </c>
      <c r="H559" s="159" t="s">
        <v>632</v>
      </c>
      <c r="I559" s="185">
        <v>511.0</v>
      </c>
      <c r="J559" s="151">
        <f>IFNA(VLOOKUP(S559,'Imported Index'!E:F,2,0),1)</f>
        <v>1</v>
      </c>
      <c r="K559" s="148"/>
      <c r="L559" s="148"/>
      <c r="M559" s="147"/>
      <c r="N559" s="147"/>
      <c r="O559" s="148" t="str">
        <f>ifna(VLookup(H559, SwSh!A:B, 2, 0),"")</f>
        <v/>
      </c>
      <c r="P559" s="152"/>
      <c r="Q559" s="148" t="str">
        <f>ifna(VLookup(H559, PLA!A:C, 3, 0),"")</f>
        <v/>
      </c>
      <c r="R559" s="148" t="str">
        <f>ifna(VLookup(H559, Sv!A:B, 2, 0),"")</f>
        <v/>
      </c>
      <c r="S559" s="147" t="str">
        <f t="shared" si="2"/>
        <v>pansage</v>
      </c>
    </row>
    <row r="560" ht="31.5" customHeight="1">
      <c r="A560" s="85">
        <v>559.0</v>
      </c>
      <c r="B560" s="85">
        <v>1.0</v>
      </c>
      <c r="C560" s="87">
        <v>21.0</v>
      </c>
      <c r="D560" s="85">
        <f t="shared" si="34"/>
        <v>20</v>
      </c>
      <c r="E560" s="85">
        <v>4.0</v>
      </c>
      <c r="F560" s="85">
        <v>2.0</v>
      </c>
      <c r="G560" s="42" t="str">
        <f>ifna(VLookup(S560,Shiny!B:C, 2, 0),"")</f>
        <v/>
      </c>
      <c r="H560" s="154" t="s">
        <v>633</v>
      </c>
      <c r="I560" s="184">
        <v>512.0</v>
      </c>
      <c r="J560" s="156">
        <f>IFNA(VLOOKUP(S560,'Imported Index'!E:F,2,0),1)</f>
        <v>1</v>
      </c>
      <c r="K560" s="157"/>
      <c r="L560" s="157"/>
      <c r="M560" s="42"/>
      <c r="N560" s="42"/>
      <c r="O560" s="157" t="str">
        <f>ifna(VLookup(H560, SwSh!A:B, 2, 0),"")</f>
        <v/>
      </c>
      <c r="P560" s="162"/>
      <c r="Q560" s="157" t="str">
        <f>ifna(VLookup(H560, PLA!A:C, 3, 0),"")</f>
        <v/>
      </c>
      <c r="R560" s="157" t="str">
        <f>ifna(VLookup(H560, Sv!A:B, 2, 0),"")</f>
        <v/>
      </c>
      <c r="S560" s="42" t="str">
        <f t="shared" si="2"/>
        <v>simisage</v>
      </c>
    </row>
    <row r="561" ht="31.5" customHeight="1">
      <c r="A561" s="146">
        <v>560.0</v>
      </c>
      <c r="B561" s="146">
        <v>1.0</v>
      </c>
      <c r="C561" s="145">
        <v>21.0</v>
      </c>
      <c r="D561" s="146">
        <f t="shared" si="34"/>
        <v>21</v>
      </c>
      <c r="E561" s="146">
        <v>4.0</v>
      </c>
      <c r="F561" s="146">
        <v>3.0</v>
      </c>
      <c r="G561" s="147" t="str">
        <f>ifna(VLookup(S561,Shiny!B:C, 2, 0),"")</f>
        <v/>
      </c>
      <c r="H561" s="159" t="s">
        <v>634</v>
      </c>
      <c r="I561" s="185">
        <v>513.0</v>
      </c>
      <c r="J561" s="151">
        <f>IFNA(VLOOKUP(S561,'Imported Index'!E:F,2,0),1)</f>
        <v>1</v>
      </c>
      <c r="K561" s="148"/>
      <c r="L561" s="148"/>
      <c r="M561" s="147"/>
      <c r="N561" s="147"/>
      <c r="O561" s="148" t="str">
        <f>ifna(VLookup(H561, SwSh!A:B, 2, 0),"")</f>
        <v/>
      </c>
      <c r="P561" s="152"/>
      <c r="Q561" s="148" t="str">
        <f>ifna(VLookup(H561, PLA!A:C, 3, 0),"")</f>
        <v/>
      </c>
      <c r="R561" s="148" t="str">
        <f>ifna(VLookup(H561, Sv!A:B, 2, 0),"")</f>
        <v/>
      </c>
      <c r="S561" s="147" t="str">
        <f t="shared" si="2"/>
        <v>pansear</v>
      </c>
    </row>
    <row r="562" ht="31.5" customHeight="1">
      <c r="A562" s="85">
        <v>561.0</v>
      </c>
      <c r="B562" s="85">
        <v>1.0</v>
      </c>
      <c r="C562" s="87">
        <v>21.0</v>
      </c>
      <c r="D562" s="85">
        <f t="shared" si="34"/>
        <v>22</v>
      </c>
      <c r="E562" s="85">
        <v>4.0</v>
      </c>
      <c r="F562" s="85">
        <v>4.0</v>
      </c>
      <c r="G562" s="42" t="str">
        <f>ifna(VLookup(S562,Shiny!B:C, 2, 0),"")</f>
        <v/>
      </c>
      <c r="H562" s="154" t="s">
        <v>635</v>
      </c>
      <c r="I562" s="184">
        <v>514.0</v>
      </c>
      <c r="J562" s="156">
        <f>IFNA(VLOOKUP(S562,'Imported Index'!E:F,2,0),1)</f>
        <v>1</v>
      </c>
      <c r="K562" s="157"/>
      <c r="L562" s="157"/>
      <c r="M562" s="42"/>
      <c r="N562" s="42"/>
      <c r="O562" s="157" t="str">
        <f>ifna(VLookup(H562, SwSh!A:B, 2, 0),"")</f>
        <v/>
      </c>
      <c r="P562" s="162"/>
      <c r="Q562" s="157" t="str">
        <f>ifna(VLookup(H562, PLA!A:C, 3, 0),"")</f>
        <v/>
      </c>
      <c r="R562" s="157" t="str">
        <f>ifna(VLookup(H562, Sv!A:B, 2, 0),"")</f>
        <v/>
      </c>
      <c r="S562" s="42" t="str">
        <f t="shared" si="2"/>
        <v>simisear</v>
      </c>
    </row>
    <row r="563" ht="31.5" customHeight="1">
      <c r="A563" s="146">
        <v>562.0</v>
      </c>
      <c r="B563" s="146">
        <v>1.0</v>
      </c>
      <c r="C563" s="145">
        <v>21.0</v>
      </c>
      <c r="D563" s="146">
        <f t="shared" si="34"/>
        <v>23</v>
      </c>
      <c r="E563" s="146">
        <v>4.0</v>
      </c>
      <c r="F563" s="146">
        <v>5.0</v>
      </c>
      <c r="G563" s="147" t="str">
        <f>ifna(VLookup(S563,Shiny!B:C, 2, 0),"")</f>
        <v/>
      </c>
      <c r="H563" s="159" t="s">
        <v>636</v>
      </c>
      <c r="I563" s="185">
        <v>515.0</v>
      </c>
      <c r="J563" s="151">
        <f>IFNA(VLOOKUP(S563,'Imported Index'!E:F,2,0),1)</f>
        <v>1</v>
      </c>
      <c r="K563" s="148"/>
      <c r="L563" s="148"/>
      <c r="M563" s="147"/>
      <c r="N563" s="147"/>
      <c r="O563" s="148" t="str">
        <f>ifna(VLookup(H563, SwSh!A:B, 2, 0),"")</f>
        <v/>
      </c>
      <c r="P563" s="152"/>
      <c r="Q563" s="148" t="str">
        <f>ifna(VLookup(H563, PLA!A:C, 3, 0),"")</f>
        <v/>
      </c>
      <c r="R563" s="148" t="str">
        <f>ifna(VLookup(H563, Sv!A:B, 2, 0),"")</f>
        <v/>
      </c>
      <c r="S563" s="147" t="str">
        <f t="shared" si="2"/>
        <v>panpour</v>
      </c>
    </row>
    <row r="564" ht="31.5" customHeight="1">
      <c r="A564" s="85">
        <v>563.0</v>
      </c>
      <c r="B564" s="85">
        <v>1.0</v>
      </c>
      <c r="C564" s="87">
        <v>21.0</v>
      </c>
      <c r="D564" s="85">
        <f t="shared" si="34"/>
        <v>24</v>
      </c>
      <c r="E564" s="85">
        <v>4.0</v>
      </c>
      <c r="F564" s="85">
        <v>6.0</v>
      </c>
      <c r="G564" s="42" t="str">
        <f>ifna(VLookup(S564,Shiny!B:C, 2, 0),"")</f>
        <v/>
      </c>
      <c r="H564" s="154" t="s">
        <v>637</v>
      </c>
      <c r="I564" s="184">
        <v>516.0</v>
      </c>
      <c r="J564" s="156">
        <f>IFNA(VLOOKUP(S564,'Imported Index'!E:F,2,0),1)</f>
        <v>1</v>
      </c>
      <c r="K564" s="157"/>
      <c r="L564" s="157"/>
      <c r="M564" s="42"/>
      <c r="N564" s="42"/>
      <c r="O564" s="157" t="str">
        <f>ifna(VLookup(H564, SwSh!A:B, 2, 0),"")</f>
        <v/>
      </c>
      <c r="P564" s="162"/>
      <c r="Q564" s="157" t="str">
        <f>ifna(VLookup(H564, PLA!A:C, 3, 0),"")</f>
        <v/>
      </c>
      <c r="R564" s="157" t="str">
        <f>ifna(VLookup(H564, Sv!A:B, 2, 0),"")</f>
        <v/>
      </c>
      <c r="S564" s="42" t="str">
        <f t="shared" si="2"/>
        <v>simipour</v>
      </c>
    </row>
    <row r="565" ht="31.5" customHeight="1">
      <c r="A565" s="146">
        <v>564.0</v>
      </c>
      <c r="B565" s="146">
        <v>1.0</v>
      </c>
      <c r="C565" s="145">
        <v>21.0</v>
      </c>
      <c r="D565" s="146">
        <f t="shared" si="34"/>
        <v>25</v>
      </c>
      <c r="E565" s="146">
        <v>5.0</v>
      </c>
      <c r="F565" s="146">
        <v>1.0</v>
      </c>
      <c r="G565" s="147" t="str">
        <f>ifna(VLookup(S565,Shiny!B:C, 2, 0),"")</f>
        <v/>
      </c>
      <c r="H565" s="159" t="s">
        <v>638</v>
      </c>
      <c r="I565" s="185">
        <v>517.0</v>
      </c>
      <c r="J565" s="151">
        <f>IFNA(VLOOKUP(S565,'Imported Index'!E:F,2,0),1)</f>
        <v>1</v>
      </c>
      <c r="K565" s="148"/>
      <c r="L565" s="148"/>
      <c r="M565" s="147"/>
      <c r="N565" s="147"/>
      <c r="O565" s="148">
        <f>ifna(VLookup(H565, SwSh!A:B, 2, 0),"")</f>
        <v>90</v>
      </c>
      <c r="P565" s="152"/>
      <c r="Q565" s="148" t="str">
        <f>ifna(VLookup(H565, PLA!A:C, 3, 0),"")</f>
        <v/>
      </c>
      <c r="R565" s="148" t="str">
        <f>ifna(VLookup(H565, Sv!A:B, 2, 0),"")</f>
        <v/>
      </c>
      <c r="S565" s="147" t="str">
        <f t="shared" si="2"/>
        <v>munna</v>
      </c>
    </row>
    <row r="566" ht="31.5" customHeight="1">
      <c r="A566" s="85">
        <v>565.0</v>
      </c>
      <c r="B566" s="85">
        <v>1.0</v>
      </c>
      <c r="C566" s="87">
        <v>21.0</v>
      </c>
      <c r="D566" s="85">
        <f t="shared" si="34"/>
        <v>26</v>
      </c>
      <c r="E566" s="85">
        <v>5.0</v>
      </c>
      <c r="F566" s="85">
        <v>2.0</v>
      </c>
      <c r="G566" s="42" t="str">
        <f>ifna(VLookup(S566,Shiny!B:C, 2, 0),"")</f>
        <v/>
      </c>
      <c r="H566" s="154" t="s">
        <v>639</v>
      </c>
      <c r="I566" s="184">
        <v>518.0</v>
      </c>
      <c r="J566" s="156">
        <f>IFNA(VLOOKUP(S566,'Imported Index'!E:F,2,0),1)</f>
        <v>1</v>
      </c>
      <c r="K566" s="156"/>
      <c r="L566" s="157"/>
      <c r="M566" s="42"/>
      <c r="N566" s="42"/>
      <c r="O566" s="157">
        <f>ifna(VLookup(H566, SwSh!A:B, 2, 0),"")</f>
        <v>91</v>
      </c>
      <c r="P566" s="162"/>
      <c r="Q566" s="157" t="str">
        <f>ifna(VLookup(H566, PLA!A:C, 3, 0),"")</f>
        <v/>
      </c>
      <c r="R566" s="157" t="str">
        <f>ifna(VLookup(H566, Sv!A:B, 2, 0),"")</f>
        <v/>
      </c>
      <c r="S566" s="42" t="str">
        <f t="shared" si="2"/>
        <v>musharna</v>
      </c>
    </row>
    <row r="567" ht="31.5" customHeight="1">
      <c r="A567" s="146">
        <v>566.0</v>
      </c>
      <c r="B567" s="146">
        <v>1.0</v>
      </c>
      <c r="C567" s="145">
        <v>21.0</v>
      </c>
      <c r="D567" s="146">
        <f t="shared" si="34"/>
        <v>27</v>
      </c>
      <c r="E567" s="146">
        <v>5.0</v>
      </c>
      <c r="F567" s="146">
        <v>3.0</v>
      </c>
      <c r="G567" s="147" t="str">
        <f>ifna(VLookup(S567,Shiny!B:C, 2, 0),"")</f>
        <v/>
      </c>
      <c r="H567" s="159" t="s">
        <v>640</v>
      </c>
      <c r="I567" s="185">
        <v>519.0</v>
      </c>
      <c r="J567" s="151">
        <f>IFNA(VLOOKUP(S567,'Imported Index'!E:F,2,0),1)</f>
        <v>1</v>
      </c>
      <c r="K567" s="151"/>
      <c r="L567" s="148"/>
      <c r="M567" s="147"/>
      <c r="N567" s="147"/>
      <c r="O567" s="148">
        <f>ifna(VLookup(H567, SwSh!A:B, 2, 0),"")</f>
        <v>26</v>
      </c>
      <c r="P567" s="152"/>
      <c r="Q567" s="148" t="str">
        <f>ifna(VLookup(H567, PLA!A:C, 3, 0),"")</f>
        <v/>
      </c>
      <c r="R567" s="148" t="str">
        <f>ifna(VLookup(H567, Sv!A:B, 2, 0),"")</f>
        <v/>
      </c>
      <c r="S567" s="147" t="str">
        <f t="shared" si="2"/>
        <v>pidove</v>
      </c>
    </row>
    <row r="568" ht="31.5" customHeight="1">
      <c r="A568" s="85">
        <v>567.0</v>
      </c>
      <c r="B568" s="85">
        <v>1.0</v>
      </c>
      <c r="C568" s="87">
        <v>21.0</v>
      </c>
      <c r="D568" s="85">
        <f t="shared" si="34"/>
        <v>28</v>
      </c>
      <c r="E568" s="85">
        <v>5.0</v>
      </c>
      <c r="F568" s="85">
        <v>4.0</v>
      </c>
      <c r="G568" s="42" t="str">
        <f>ifna(VLookup(S568,Shiny!B:C, 2, 0),"")</f>
        <v/>
      </c>
      <c r="H568" s="154" t="s">
        <v>641</v>
      </c>
      <c r="I568" s="184">
        <v>520.0</v>
      </c>
      <c r="J568" s="156">
        <f>IFNA(VLOOKUP(S568,'Imported Index'!E:F,2,0),1)</f>
        <v>1</v>
      </c>
      <c r="K568" s="156"/>
      <c r="L568" s="157"/>
      <c r="M568" s="42"/>
      <c r="N568" s="42"/>
      <c r="O568" s="157">
        <f>ifna(VLookup(H568, SwSh!A:B, 2, 0),"")</f>
        <v>27</v>
      </c>
      <c r="P568" s="162"/>
      <c r="Q568" s="157" t="str">
        <f>ifna(VLookup(H568, PLA!A:C, 3, 0),"")</f>
        <v/>
      </c>
      <c r="R568" s="157" t="str">
        <f>ifna(VLookup(H568, Sv!A:B, 2, 0),"")</f>
        <v/>
      </c>
      <c r="S568" s="42" t="str">
        <f t="shared" si="2"/>
        <v>tranquill</v>
      </c>
    </row>
    <row r="569" ht="31.5" customHeight="1">
      <c r="A569" s="146">
        <v>568.0</v>
      </c>
      <c r="B569" s="146">
        <v>1.0</v>
      </c>
      <c r="C569" s="145">
        <v>21.0</v>
      </c>
      <c r="D569" s="146">
        <f t="shared" si="34"/>
        <v>29</v>
      </c>
      <c r="E569" s="146">
        <v>5.0</v>
      </c>
      <c r="F569" s="146">
        <v>5.0</v>
      </c>
      <c r="G569" s="147" t="str">
        <f>ifna(VLookup(S569,Shiny!B:C, 2, 0),"")</f>
        <v/>
      </c>
      <c r="H569" s="159" t="s">
        <v>642</v>
      </c>
      <c r="I569" s="185">
        <v>521.0</v>
      </c>
      <c r="J569" s="151">
        <f>IFNA(VLOOKUP(S569,'Imported Index'!E:F,2,0),1)</f>
        <v>1</v>
      </c>
      <c r="K569" s="151"/>
      <c r="L569" s="148"/>
      <c r="M569" s="147"/>
      <c r="N569" s="147"/>
      <c r="O569" s="148">
        <f>ifna(VLookup(H569, SwSh!A:B, 2, 0),"")</f>
        <v>28</v>
      </c>
      <c r="P569" s="152"/>
      <c r="Q569" s="148" t="str">
        <f>ifna(VLookup(H569, PLA!A:C, 3, 0),"")</f>
        <v/>
      </c>
      <c r="R569" s="148" t="str">
        <f>ifna(VLookup(H569, Sv!A:B, 2, 0),"")</f>
        <v/>
      </c>
      <c r="S569" s="147" t="str">
        <f t="shared" si="2"/>
        <v>unfezant</v>
      </c>
    </row>
    <row r="570" ht="31.5" customHeight="1">
      <c r="A570" s="85">
        <v>569.0</v>
      </c>
      <c r="B570" s="85">
        <v>1.0</v>
      </c>
      <c r="C570" s="87">
        <v>21.0</v>
      </c>
      <c r="D570" s="85">
        <f t="shared" si="34"/>
        <v>30</v>
      </c>
      <c r="E570" s="85">
        <v>5.0</v>
      </c>
      <c r="F570" s="85">
        <v>6.0</v>
      </c>
      <c r="G570" s="42" t="str">
        <f>ifna(VLookup(S570,Shiny!B:C, 2, 0),"")</f>
        <v/>
      </c>
      <c r="H570" s="154" t="s">
        <v>643</v>
      </c>
      <c r="I570" s="184">
        <v>522.0</v>
      </c>
      <c r="J570" s="156">
        <f>IFNA(VLOOKUP(S570,'Imported Index'!E:F,2,0),1)</f>
        <v>1</v>
      </c>
      <c r="K570" s="157"/>
      <c r="L570" s="157"/>
      <c r="M570" s="42"/>
      <c r="N570" s="42"/>
      <c r="O570" s="157" t="str">
        <f>ifna(VLookup(H570, SwSh!A:B, 2, 0),"")</f>
        <v/>
      </c>
      <c r="P570" s="162"/>
      <c r="Q570" s="157" t="str">
        <f>ifna(VLookup(H570, PLA!A:C, 3, 0),"")</f>
        <v/>
      </c>
      <c r="R570" s="157" t="str">
        <f>ifna(VLookup(H570, Sv!A:B, 2, 0),"")</f>
        <v>I?</v>
      </c>
      <c r="S570" s="42" t="str">
        <f t="shared" si="2"/>
        <v>blitzle</v>
      </c>
    </row>
    <row r="571" ht="31.5" customHeight="1">
      <c r="A571" s="146">
        <v>570.0</v>
      </c>
      <c r="B571" s="146">
        <v>1.0</v>
      </c>
      <c r="C571" s="145">
        <v>22.0</v>
      </c>
      <c r="D571" s="146">
        <v>1.0</v>
      </c>
      <c r="E571" s="146">
        <v>1.0</v>
      </c>
      <c r="F571" s="146">
        <v>1.0</v>
      </c>
      <c r="G571" s="147" t="str">
        <f>ifna(VLookup(S571,Shiny!B:C, 2, 0),"")</f>
        <v/>
      </c>
      <c r="H571" s="159" t="s">
        <v>644</v>
      </c>
      <c r="I571" s="185">
        <v>523.0</v>
      </c>
      <c r="J571" s="151">
        <f>IFNA(VLOOKUP(S571,'Imported Index'!E:F,2,0),1)</f>
        <v>1</v>
      </c>
      <c r="K571" s="148"/>
      <c r="L571" s="148"/>
      <c r="M571" s="147"/>
      <c r="N571" s="147"/>
      <c r="O571" s="148" t="str">
        <f>ifna(VLookup(H571, SwSh!A:B, 2, 0),"")</f>
        <v/>
      </c>
      <c r="P571" s="152"/>
      <c r="Q571" s="148" t="str">
        <f>ifna(VLookup(H571, PLA!A:C, 3, 0),"")</f>
        <v/>
      </c>
      <c r="R571" s="148" t="str">
        <f>ifna(VLookup(H571, Sv!A:B, 2, 0),"")</f>
        <v>I?</v>
      </c>
      <c r="S571" s="147" t="str">
        <f t="shared" si="2"/>
        <v>zebstrika</v>
      </c>
    </row>
    <row r="572" ht="31.5" customHeight="1">
      <c r="A572" s="85">
        <v>571.0</v>
      </c>
      <c r="B572" s="85">
        <v>1.0</v>
      </c>
      <c r="C572" s="87">
        <v>22.0</v>
      </c>
      <c r="D572" s="85">
        <f t="shared" ref="D572:D600" si="35">D571+1</f>
        <v>2</v>
      </c>
      <c r="E572" s="85">
        <v>1.0</v>
      </c>
      <c r="F572" s="85">
        <v>2.0</v>
      </c>
      <c r="G572" s="42" t="str">
        <f>ifna(VLookup(S572,Shiny!B:C, 2, 0),"")</f>
        <v/>
      </c>
      <c r="H572" s="154" t="s">
        <v>645</v>
      </c>
      <c r="I572" s="184">
        <v>524.0</v>
      </c>
      <c r="J572" s="156">
        <f>IFNA(VLOOKUP(S572,'Imported Index'!E:F,2,0),1)</f>
        <v>1</v>
      </c>
      <c r="K572" s="157"/>
      <c r="L572" s="157"/>
      <c r="M572" s="42"/>
      <c r="N572" s="42"/>
      <c r="O572" s="157">
        <f>ifna(VLookup(H572, SwSh!A:B, 2, 0),"")</f>
        <v>154</v>
      </c>
      <c r="P572" s="162"/>
      <c r="Q572" s="157" t="str">
        <f>ifna(VLookup(H572, PLA!A:C, 3, 0),"")</f>
        <v/>
      </c>
      <c r="R572" s="157" t="str">
        <f>ifna(VLookup(H572, Sv!A:B, 2, 0),"")</f>
        <v/>
      </c>
      <c r="S572" s="42" t="str">
        <f t="shared" si="2"/>
        <v>roggenrola</v>
      </c>
    </row>
    <row r="573" ht="31.5" customHeight="1">
      <c r="A573" s="146">
        <v>572.0</v>
      </c>
      <c r="B573" s="146">
        <v>1.0</v>
      </c>
      <c r="C573" s="145">
        <v>22.0</v>
      </c>
      <c r="D573" s="146">
        <f t="shared" si="35"/>
        <v>3</v>
      </c>
      <c r="E573" s="146">
        <v>1.0</v>
      </c>
      <c r="F573" s="146">
        <v>3.0</v>
      </c>
      <c r="G573" s="147" t="str">
        <f>ifna(VLookup(S573,Shiny!B:C, 2, 0),"")</f>
        <v/>
      </c>
      <c r="H573" s="159" t="s">
        <v>646</v>
      </c>
      <c r="I573" s="185">
        <v>525.0</v>
      </c>
      <c r="J573" s="151">
        <f>IFNA(VLOOKUP(S573,'Imported Index'!E:F,2,0),1)</f>
        <v>1</v>
      </c>
      <c r="K573" s="148"/>
      <c r="L573" s="148"/>
      <c r="M573" s="147"/>
      <c r="N573" s="147"/>
      <c r="O573" s="148">
        <f>ifna(VLookup(H573, SwSh!A:B, 2, 0),"")</f>
        <v>155</v>
      </c>
      <c r="P573" s="152"/>
      <c r="Q573" s="148" t="str">
        <f>ifna(VLookup(H573, PLA!A:C, 3, 0),"")</f>
        <v/>
      </c>
      <c r="R573" s="148" t="str">
        <f>ifna(VLookup(H573, Sv!A:B, 2, 0),"")</f>
        <v/>
      </c>
      <c r="S573" s="147" t="str">
        <f t="shared" si="2"/>
        <v>boldore</v>
      </c>
    </row>
    <row r="574" ht="31.5" customHeight="1">
      <c r="A574" s="85">
        <v>573.0</v>
      </c>
      <c r="B574" s="85">
        <v>1.0</v>
      </c>
      <c r="C574" s="87">
        <v>22.0</v>
      </c>
      <c r="D574" s="85">
        <f t="shared" si="35"/>
        <v>4</v>
      </c>
      <c r="E574" s="85">
        <v>1.0</v>
      </c>
      <c r="F574" s="85">
        <v>4.0</v>
      </c>
      <c r="G574" s="42" t="str">
        <f>ifna(VLookup(S574,Shiny!B:C, 2, 0),"")</f>
        <v/>
      </c>
      <c r="H574" s="154" t="s">
        <v>647</v>
      </c>
      <c r="I574" s="184">
        <v>526.0</v>
      </c>
      <c r="J574" s="156">
        <f>IFNA(VLOOKUP(S574,'Imported Index'!E:F,2,0),1)</f>
        <v>1</v>
      </c>
      <c r="K574" s="157"/>
      <c r="L574" s="157"/>
      <c r="M574" s="42"/>
      <c r="N574" s="42"/>
      <c r="O574" s="157">
        <f>ifna(VLookup(H574, SwSh!A:B, 2, 0),"")</f>
        <v>156</v>
      </c>
      <c r="P574" s="162"/>
      <c r="Q574" s="157" t="str">
        <f>ifna(VLookup(H574, PLA!A:C, 3, 0),"")</f>
        <v/>
      </c>
      <c r="R574" s="157" t="str">
        <f>ifna(VLookup(H574, Sv!A:B, 2, 0),"")</f>
        <v/>
      </c>
      <c r="S574" s="42" t="str">
        <f t="shared" si="2"/>
        <v>gigalith</v>
      </c>
    </row>
    <row r="575" ht="31.5" customHeight="1">
      <c r="A575" s="146">
        <v>574.0</v>
      </c>
      <c r="B575" s="146">
        <v>1.0</v>
      </c>
      <c r="C575" s="145">
        <v>22.0</v>
      </c>
      <c r="D575" s="146">
        <f t="shared" si="35"/>
        <v>5</v>
      </c>
      <c r="E575" s="146">
        <v>1.0</v>
      </c>
      <c r="F575" s="146">
        <v>5.0</v>
      </c>
      <c r="G575" s="147" t="str">
        <f>ifna(VLookup(S575,Shiny!B:C, 2, 0),"")</f>
        <v/>
      </c>
      <c r="H575" s="159" t="s">
        <v>648</v>
      </c>
      <c r="I575" s="185">
        <v>527.0</v>
      </c>
      <c r="J575" s="151">
        <f>IFNA(VLOOKUP(S575,'Imported Index'!E:F,2,0),1)</f>
        <v>1</v>
      </c>
      <c r="K575" s="148"/>
      <c r="L575" s="148"/>
      <c r="M575" s="147"/>
      <c r="N575" s="147"/>
      <c r="O575" s="148">
        <f>ifna(VLookup(H575, SwSh!A:B, 2, 0),"")</f>
        <v>151</v>
      </c>
      <c r="P575" s="152"/>
      <c r="Q575" s="148" t="str">
        <f>ifna(VLookup(H575, PLA!A:C, 3, 0),"")</f>
        <v/>
      </c>
      <c r="R575" s="148" t="str">
        <f>ifna(VLookup(H575, Sv!A:B, 2, 0),"")</f>
        <v/>
      </c>
      <c r="S575" s="147" t="str">
        <f t="shared" si="2"/>
        <v>woobat</v>
      </c>
    </row>
    <row r="576" ht="31.5" customHeight="1">
      <c r="A576" s="85">
        <v>575.0</v>
      </c>
      <c r="B576" s="85">
        <v>1.0</v>
      </c>
      <c r="C576" s="87">
        <v>22.0</v>
      </c>
      <c r="D576" s="85">
        <f t="shared" si="35"/>
        <v>6</v>
      </c>
      <c r="E576" s="85">
        <v>1.0</v>
      </c>
      <c r="F576" s="85">
        <v>6.0</v>
      </c>
      <c r="G576" s="42" t="str">
        <f>ifna(VLookup(S576,Shiny!B:C, 2, 0),"")</f>
        <v/>
      </c>
      <c r="H576" s="154" t="s">
        <v>649</v>
      </c>
      <c r="I576" s="184">
        <v>528.0</v>
      </c>
      <c r="J576" s="156">
        <f>IFNA(VLOOKUP(S576,'Imported Index'!E:F,2,0),1)</f>
        <v>1</v>
      </c>
      <c r="K576" s="157"/>
      <c r="L576" s="157"/>
      <c r="M576" s="42"/>
      <c r="N576" s="42"/>
      <c r="O576" s="157">
        <f>ifna(VLookup(H576, SwSh!A:B, 2, 0),"")</f>
        <v>152</v>
      </c>
      <c r="P576" s="162"/>
      <c r="Q576" s="157" t="str">
        <f>ifna(VLookup(H576, PLA!A:C, 3, 0),"")</f>
        <v/>
      </c>
      <c r="R576" s="157" t="str">
        <f>ifna(VLookup(H576, Sv!A:B, 2, 0),"")</f>
        <v/>
      </c>
      <c r="S576" s="42" t="str">
        <f t="shared" si="2"/>
        <v>swoobat</v>
      </c>
    </row>
    <row r="577" ht="31.5" customHeight="1">
      <c r="A577" s="146">
        <v>576.0</v>
      </c>
      <c r="B577" s="146">
        <v>1.0</v>
      </c>
      <c r="C577" s="145">
        <v>22.0</v>
      </c>
      <c r="D577" s="146">
        <f t="shared" si="35"/>
        <v>7</v>
      </c>
      <c r="E577" s="146">
        <v>2.0</v>
      </c>
      <c r="F577" s="146">
        <v>1.0</v>
      </c>
      <c r="G577" s="147" t="str">
        <f>ifna(VLookup(S577,Shiny!B:C, 2, 0),"")</f>
        <v/>
      </c>
      <c r="H577" s="159" t="s">
        <v>650</v>
      </c>
      <c r="I577" s="185">
        <v>529.0</v>
      </c>
      <c r="J577" s="151">
        <f>IFNA(VLOOKUP(S577,'Imported Index'!E:F,2,0),1)</f>
        <v>1</v>
      </c>
      <c r="K577" s="148"/>
      <c r="L577" s="148"/>
      <c r="M577" s="147"/>
      <c r="N577" s="147"/>
      <c r="O577" s="148">
        <f>ifna(VLookup(H577, SwSh!A:B, 2, 0),"")</f>
        <v>166</v>
      </c>
      <c r="P577" s="152"/>
      <c r="Q577" s="148" t="str">
        <f>ifna(VLookup(H577, PLA!A:C, 3, 0),"")</f>
        <v/>
      </c>
      <c r="R577" s="148" t="str">
        <f>ifna(VLookup(H577, Sv!A:B, 2, 0),"")</f>
        <v>I?</v>
      </c>
      <c r="S577" s="147" t="str">
        <f t="shared" si="2"/>
        <v>drilbur</v>
      </c>
    </row>
    <row r="578" ht="31.5" customHeight="1">
      <c r="A578" s="85">
        <v>577.0</v>
      </c>
      <c r="B578" s="85">
        <v>1.0</v>
      </c>
      <c r="C578" s="87">
        <v>22.0</v>
      </c>
      <c r="D578" s="85">
        <f t="shared" si="35"/>
        <v>8</v>
      </c>
      <c r="E578" s="85">
        <v>2.0</v>
      </c>
      <c r="F578" s="85">
        <v>2.0</v>
      </c>
      <c r="G578" s="42" t="str">
        <f>ifna(VLookup(S578,Shiny!B:C, 2, 0),"")</f>
        <v/>
      </c>
      <c r="H578" s="154" t="s">
        <v>651</v>
      </c>
      <c r="I578" s="184">
        <v>530.0</v>
      </c>
      <c r="J578" s="156">
        <f>IFNA(VLOOKUP(S578,'Imported Index'!E:F,2,0),1)</f>
        <v>1</v>
      </c>
      <c r="K578" s="157"/>
      <c r="L578" s="157"/>
      <c r="M578" s="42"/>
      <c r="N578" s="42"/>
      <c r="O578" s="157">
        <f>ifna(VLookup(H578, SwSh!A:B, 2, 0),"")</f>
        <v>167</v>
      </c>
      <c r="P578" s="162"/>
      <c r="Q578" s="157" t="str">
        <f>ifna(VLookup(H578, PLA!A:C, 3, 0),"")</f>
        <v/>
      </c>
      <c r="R578" s="157" t="str">
        <f>ifna(VLookup(H578, Sv!A:B, 2, 0),"")</f>
        <v>I?</v>
      </c>
      <c r="S578" s="42" t="str">
        <f t="shared" si="2"/>
        <v>excadrill</v>
      </c>
    </row>
    <row r="579" ht="31.5" customHeight="1">
      <c r="A579" s="146">
        <v>578.0</v>
      </c>
      <c r="B579" s="146">
        <v>1.0</v>
      </c>
      <c r="C579" s="145">
        <v>22.0</v>
      </c>
      <c r="D579" s="146">
        <f t="shared" si="35"/>
        <v>9</v>
      </c>
      <c r="E579" s="146">
        <v>2.0</v>
      </c>
      <c r="F579" s="146">
        <v>3.0</v>
      </c>
      <c r="G579" s="147" t="str">
        <f>ifna(VLookup(S579,Shiny!B:C, 2, 0),"")</f>
        <v/>
      </c>
      <c r="H579" s="159" t="s">
        <v>652</v>
      </c>
      <c r="I579" s="185">
        <v>531.0</v>
      </c>
      <c r="J579" s="151">
        <f>IFNA(VLOOKUP(S579,'Imported Index'!E:F,2,0),1)</f>
        <v>1</v>
      </c>
      <c r="K579" s="148"/>
      <c r="L579" s="148"/>
      <c r="M579" s="147"/>
      <c r="N579" s="147"/>
      <c r="O579" s="148">
        <f>ifna(VLookup(H579, SwSh!A:B, 2, 0),"")</f>
        <v>21</v>
      </c>
      <c r="P579" s="152"/>
      <c r="Q579" s="148" t="str">
        <f>ifna(VLookup(H579, PLA!A:C, 3, 0),"")</f>
        <v/>
      </c>
      <c r="R579" s="148" t="str">
        <f>ifna(VLookup(H579, Sv!A:B, 2, 0),"")</f>
        <v/>
      </c>
      <c r="S579" s="147" t="str">
        <f t="shared" si="2"/>
        <v>audino</v>
      </c>
    </row>
    <row r="580" ht="31.5" customHeight="1">
      <c r="A580" s="85">
        <v>579.0</v>
      </c>
      <c r="B580" s="85">
        <v>1.0</v>
      </c>
      <c r="C580" s="87">
        <v>22.0</v>
      </c>
      <c r="D580" s="85">
        <f t="shared" si="35"/>
        <v>10</v>
      </c>
      <c r="E580" s="85">
        <v>2.0</v>
      </c>
      <c r="F580" s="85">
        <v>4.0</v>
      </c>
      <c r="G580" s="42" t="str">
        <f>ifna(VLookup(S580,Shiny!B:C, 2, 0),"")</f>
        <v/>
      </c>
      <c r="H580" s="154" t="s">
        <v>653</v>
      </c>
      <c r="I580" s="184">
        <v>532.0</v>
      </c>
      <c r="J580" s="156">
        <f>IFNA(VLOOKUP(S580,'Imported Index'!E:F,2,0),1)</f>
        <v>1</v>
      </c>
      <c r="K580" s="156"/>
      <c r="L580" s="157"/>
      <c r="M580" s="42"/>
      <c r="N580" s="42"/>
      <c r="O580" s="157">
        <f>ifna(VLookup(H580, SwSh!A:B, 2, 0),"")</f>
        <v>57</v>
      </c>
      <c r="P580" s="162"/>
      <c r="Q580" s="157" t="str">
        <f>ifna(VLookup(H580, PLA!A:C, 3, 0),"")</f>
        <v/>
      </c>
      <c r="R580" s="157" t="str">
        <f>ifna(VLookup(H580, Sv!A:B, 2, 0),"")</f>
        <v>K085</v>
      </c>
      <c r="S580" s="42" t="str">
        <f t="shared" si="2"/>
        <v>timburr</v>
      </c>
    </row>
    <row r="581" ht="31.5" customHeight="1">
      <c r="A581" s="146">
        <v>580.0</v>
      </c>
      <c r="B581" s="146">
        <v>1.0</v>
      </c>
      <c r="C581" s="145">
        <v>22.0</v>
      </c>
      <c r="D581" s="146">
        <f t="shared" si="35"/>
        <v>11</v>
      </c>
      <c r="E581" s="146">
        <v>2.0</v>
      </c>
      <c r="F581" s="146">
        <v>5.0</v>
      </c>
      <c r="G581" s="147" t="str">
        <f>ifna(VLookup(S581,Shiny!B:C, 2, 0),"")</f>
        <v/>
      </c>
      <c r="H581" s="159" t="s">
        <v>654</v>
      </c>
      <c r="I581" s="185">
        <v>533.0</v>
      </c>
      <c r="J581" s="151">
        <f>IFNA(VLOOKUP(S581,'Imported Index'!E:F,2,0),1)</f>
        <v>1</v>
      </c>
      <c r="K581" s="151"/>
      <c r="L581" s="148"/>
      <c r="M581" s="147"/>
      <c r="N581" s="147"/>
      <c r="O581" s="148">
        <f>ifna(VLookup(H581, SwSh!A:B, 2, 0),"")</f>
        <v>58</v>
      </c>
      <c r="P581" s="152"/>
      <c r="Q581" s="148" t="str">
        <f>ifna(VLookup(H581, PLA!A:C, 3, 0),"")</f>
        <v/>
      </c>
      <c r="R581" s="148" t="str">
        <f>ifna(VLookup(H581, Sv!A:B, 2, 0),"")</f>
        <v>K086</v>
      </c>
      <c r="S581" s="147" t="str">
        <f t="shared" si="2"/>
        <v>gurdurr</v>
      </c>
    </row>
    <row r="582" ht="31.5" customHeight="1">
      <c r="A582" s="85">
        <v>581.0</v>
      </c>
      <c r="B582" s="85">
        <v>1.0</v>
      </c>
      <c r="C582" s="87">
        <v>22.0</v>
      </c>
      <c r="D582" s="85">
        <f t="shared" si="35"/>
        <v>12</v>
      </c>
      <c r="E582" s="85">
        <v>2.0</v>
      </c>
      <c r="F582" s="85">
        <v>6.0</v>
      </c>
      <c r="G582" s="42" t="str">
        <f>ifna(VLookup(S582,Shiny!B:C, 2, 0),"")</f>
        <v/>
      </c>
      <c r="H582" s="154" t="s">
        <v>655</v>
      </c>
      <c r="I582" s="184">
        <v>534.0</v>
      </c>
      <c r="J582" s="156">
        <f>IFNA(VLOOKUP(S582,'Imported Index'!E:F,2,0),1)</f>
        <v>1</v>
      </c>
      <c r="K582" s="156"/>
      <c r="L582" s="157"/>
      <c r="M582" s="42"/>
      <c r="N582" s="42"/>
      <c r="O582" s="157">
        <f>ifna(VLookup(H582, SwSh!A:B, 2, 0),"")</f>
        <v>59</v>
      </c>
      <c r="P582" s="162"/>
      <c r="Q582" s="157" t="str">
        <f>ifna(VLookup(H582, PLA!A:C, 3, 0),"")</f>
        <v/>
      </c>
      <c r="R582" s="157" t="str">
        <f>ifna(VLookup(H582, Sv!A:B, 2, 0),"")</f>
        <v>K087</v>
      </c>
      <c r="S582" s="42" t="str">
        <f t="shared" si="2"/>
        <v>conkeldurr</v>
      </c>
    </row>
    <row r="583" ht="31.5" customHeight="1">
      <c r="A583" s="146">
        <v>582.0</v>
      </c>
      <c r="B583" s="146">
        <v>1.0</v>
      </c>
      <c r="C583" s="145">
        <v>22.0</v>
      </c>
      <c r="D583" s="146">
        <f t="shared" si="35"/>
        <v>13</v>
      </c>
      <c r="E583" s="146">
        <v>3.0</v>
      </c>
      <c r="F583" s="146">
        <v>1.0</v>
      </c>
      <c r="G583" s="147" t="str">
        <f>ifna(VLookup(S583,Shiny!B:C, 2, 0),"")</f>
        <v/>
      </c>
      <c r="H583" s="159" t="s">
        <v>656</v>
      </c>
      <c r="I583" s="185">
        <v>535.0</v>
      </c>
      <c r="J583" s="151">
        <f>IFNA(VLOOKUP(S583,'Imported Index'!E:F,2,0),1)</f>
        <v>1</v>
      </c>
      <c r="K583" s="151"/>
      <c r="L583" s="148"/>
      <c r="M583" s="147"/>
      <c r="N583" s="147"/>
      <c r="O583" s="148">
        <f>ifna(VLookup(H583, SwSh!A:B, 2, 0),"")</f>
        <v>132</v>
      </c>
      <c r="P583" s="152"/>
      <c r="Q583" s="148" t="str">
        <f>ifna(VLookup(H583, PLA!A:C, 3, 0),"")</f>
        <v/>
      </c>
      <c r="R583" s="148" t="str">
        <f>ifna(VLookup(H583, Sv!A:B, 2, 0),"")</f>
        <v/>
      </c>
      <c r="S583" s="147" t="str">
        <f t="shared" si="2"/>
        <v>tympole</v>
      </c>
    </row>
    <row r="584" ht="31.5" customHeight="1">
      <c r="A584" s="85">
        <v>583.0</v>
      </c>
      <c r="B584" s="85">
        <v>1.0</v>
      </c>
      <c r="C584" s="87">
        <v>22.0</v>
      </c>
      <c r="D584" s="85">
        <f t="shared" si="35"/>
        <v>14</v>
      </c>
      <c r="E584" s="85">
        <v>3.0</v>
      </c>
      <c r="F584" s="85">
        <v>2.0</v>
      </c>
      <c r="G584" s="42" t="str">
        <f>ifna(VLookup(S584,Shiny!B:C, 2, 0),"")</f>
        <v/>
      </c>
      <c r="H584" s="154" t="s">
        <v>657</v>
      </c>
      <c r="I584" s="184">
        <v>536.0</v>
      </c>
      <c r="J584" s="156">
        <f>IFNA(VLOOKUP(S584,'Imported Index'!E:F,2,0),1)</f>
        <v>1</v>
      </c>
      <c r="K584" s="156"/>
      <c r="L584" s="157"/>
      <c r="M584" s="42"/>
      <c r="N584" s="42"/>
      <c r="O584" s="157">
        <f>ifna(VLookup(H584, SwSh!A:B, 2, 0),"")</f>
        <v>133</v>
      </c>
      <c r="P584" s="162"/>
      <c r="Q584" s="157" t="str">
        <f>ifna(VLookup(H584, PLA!A:C, 3, 0),"")</f>
        <v/>
      </c>
      <c r="R584" s="157" t="str">
        <f>ifna(VLookup(H584, Sv!A:B, 2, 0),"")</f>
        <v/>
      </c>
      <c r="S584" s="42" t="str">
        <f t="shared" si="2"/>
        <v>palpitoad</v>
      </c>
    </row>
    <row r="585" ht="31.5" customHeight="1">
      <c r="A585" s="146">
        <v>584.0</v>
      </c>
      <c r="B585" s="146">
        <v>1.0</v>
      </c>
      <c r="C585" s="145">
        <v>22.0</v>
      </c>
      <c r="D585" s="146">
        <f t="shared" si="35"/>
        <v>15</v>
      </c>
      <c r="E585" s="146">
        <v>3.0</v>
      </c>
      <c r="F585" s="146">
        <v>3.0</v>
      </c>
      <c r="G585" s="147" t="str">
        <f>ifna(VLookup(S585,Shiny!B:C, 2, 0),"")</f>
        <v/>
      </c>
      <c r="H585" s="159" t="s">
        <v>658</v>
      </c>
      <c r="I585" s="185">
        <v>537.0</v>
      </c>
      <c r="J585" s="151">
        <f>IFNA(VLOOKUP(S585,'Imported Index'!E:F,2,0),1)</f>
        <v>1</v>
      </c>
      <c r="K585" s="151"/>
      <c r="L585" s="148"/>
      <c r="M585" s="147"/>
      <c r="N585" s="147"/>
      <c r="O585" s="148">
        <f>ifna(VLookup(H585, SwSh!A:B, 2, 0),"")</f>
        <v>134</v>
      </c>
      <c r="P585" s="152"/>
      <c r="Q585" s="148" t="str">
        <f>ifna(VLookup(H585, PLA!A:C, 3, 0),"")</f>
        <v/>
      </c>
      <c r="R585" s="148" t="str">
        <f>ifna(VLookup(H585, Sv!A:B, 2, 0),"")</f>
        <v/>
      </c>
      <c r="S585" s="147" t="str">
        <f t="shared" si="2"/>
        <v>seismitoad</v>
      </c>
    </row>
    <row r="586" ht="31.5" customHeight="1">
      <c r="A586" s="85">
        <v>585.0</v>
      </c>
      <c r="B586" s="85">
        <v>1.0</v>
      </c>
      <c r="C586" s="87">
        <v>22.0</v>
      </c>
      <c r="D586" s="85">
        <f t="shared" si="35"/>
        <v>16</v>
      </c>
      <c r="E586" s="85">
        <v>3.0</v>
      </c>
      <c r="F586" s="85">
        <v>4.0</v>
      </c>
      <c r="G586" s="42" t="str">
        <f>ifna(VLookup(S586,Shiny!B:C, 2, 0),"")</f>
        <v/>
      </c>
      <c r="H586" s="154" t="s">
        <v>659</v>
      </c>
      <c r="I586" s="184">
        <v>538.0</v>
      </c>
      <c r="J586" s="156">
        <f>IFNA(VLOOKUP(S586,'Imported Index'!E:F,2,0),1)</f>
        <v>1</v>
      </c>
      <c r="K586" s="157"/>
      <c r="L586" s="157"/>
      <c r="M586" s="42"/>
      <c r="N586" s="42"/>
      <c r="O586" s="157">
        <f>ifna(VLookup(H586, SwSh!A:B, 2, 0),"")</f>
        <v>248</v>
      </c>
      <c r="P586" s="162"/>
      <c r="Q586" s="157" t="str">
        <f>ifna(VLookup(H586, PLA!A:C, 3, 0),"")</f>
        <v/>
      </c>
      <c r="R586" s="157" t="str">
        <f>ifna(VLookup(H586, Sv!A:B, 2, 0),"")</f>
        <v/>
      </c>
      <c r="S586" s="42" t="str">
        <f t="shared" si="2"/>
        <v>throh</v>
      </c>
    </row>
    <row r="587" ht="31.5" customHeight="1">
      <c r="A587" s="146">
        <v>586.0</v>
      </c>
      <c r="B587" s="146">
        <v>1.0</v>
      </c>
      <c r="C587" s="145">
        <v>22.0</v>
      </c>
      <c r="D587" s="146">
        <f t="shared" si="35"/>
        <v>17</v>
      </c>
      <c r="E587" s="146">
        <v>3.0</v>
      </c>
      <c r="F587" s="146">
        <v>5.0</v>
      </c>
      <c r="G587" s="147" t="str">
        <f>ifna(VLookup(S587,Shiny!B:C, 2, 0),"")</f>
        <v/>
      </c>
      <c r="H587" s="159" t="s">
        <v>660</v>
      </c>
      <c r="I587" s="185">
        <v>539.0</v>
      </c>
      <c r="J587" s="151">
        <f>IFNA(VLOOKUP(S587,'Imported Index'!E:F,2,0),1)</f>
        <v>1</v>
      </c>
      <c r="K587" s="148"/>
      <c r="L587" s="148"/>
      <c r="M587" s="147"/>
      <c r="N587" s="147"/>
      <c r="O587" s="148">
        <f>ifna(VLookup(H587, SwSh!A:B, 2, 0),"")</f>
        <v>249</v>
      </c>
      <c r="P587" s="152"/>
      <c r="Q587" s="148" t="str">
        <f>ifna(VLookup(H587, PLA!A:C, 3, 0),"")</f>
        <v/>
      </c>
      <c r="R587" s="148" t="str">
        <f>ifna(VLookup(H587, Sv!A:B, 2, 0),"")</f>
        <v/>
      </c>
      <c r="S587" s="147" t="str">
        <f t="shared" si="2"/>
        <v>sawk</v>
      </c>
    </row>
    <row r="588" ht="31.5" customHeight="1">
      <c r="A588" s="85">
        <v>587.0</v>
      </c>
      <c r="B588" s="85">
        <v>1.0</v>
      </c>
      <c r="C588" s="87">
        <v>22.0</v>
      </c>
      <c r="D588" s="85">
        <f t="shared" si="35"/>
        <v>18</v>
      </c>
      <c r="E588" s="85">
        <v>3.0</v>
      </c>
      <c r="F588" s="85">
        <v>6.0</v>
      </c>
      <c r="G588" s="42" t="str">
        <f>ifna(VLookup(S588,Shiny!B:C, 2, 0),"")</f>
        <v/>
      </c>
      <c r="H588" s="154" t="s">
        <v>661</v>
      </c>
      <c r="I588" s="184">
        <v>540.0</v>
      </c>
      <c r="J588" s="156">
        <f>IFNA(VLOOKUP(S588,'Imported Index'!E:F,2,0),1)</f>
        <v>1</v>
      </c>
      <c r="K588" s="157"/>
      <c r="L588" s="157"/>
      <c r="M588" s="42"/>
      <c r="N588" s="42"/>
      <c r="O588" s="157" t="str">
        <f>ifna(VLookup(H588, SwSh!A:B, 2, 0),"")</f>
        <v/>
      </c>
      <c r="P588" s="162"/>
      <c r="Q588" s="157" t="str">
        <f>ifna(VLookup(H588, PLA!A:C, 3, 0),"")</f>
        <v/>
      </c>
      <c r="R588" s="157" t="str">
        <f>ifna(VLookup(H588, Sv!A:B, 2, 0),"")</f>
        <v>K013</v>
      </c>
      <c r="S588" s="42" t="str">
        <f t="shared" si="2"/>
        <v>sewaddle</v>
      </c>
    </row>
    <row r="589" ht="31.5" customHeight="1">
      <c r="A589" s="146">
        <v>588.0</v>
      </c>
      <c r="B589" s="146">
        <v>1.0</v>
      </c>
      <c r="C589" s="145">
        <v>22.0</v>
      </c>
      <c r="D589" s="146">
        <f t="shared" si="35"/>
        <v>19</v>
      </c>
      <c r="E589" s="146">
        <v>4.0</v>
      </c>
      <c r="F589" s="146">
        <v>1.0</v>
      </c>
      <c r="G589" s="147" t="str">
        <f>ifna(VLookup(S589,Shiny!B:C, 2, 0),"")</f>
        <v/>
      </c>
      <c r="H589" s="159" t="s">
        <v>662</v>
      </c>
      <c r="I589" s="185">
        <v>541.0</v>
      </c>
      <c r="J589" s="151">
        <f>IFNA(VLOOKUP(S589,'Imported Index'!E:F,2,0),1)</f>
        <v>1</v>
      </c>
      <c r="K589" s="148"/>
      <c r="L589" s="148"/>
      <c r="M589" s="147"/>
      <c r="N589" s="147"/>
      <c r="O589" s="148" t="str">
        <f>ifna(VLookup(H589, SwSh!A:B, 2, 0),"")</f>
        <v/>
      </c>
      <c r="P589" s="152"/>
      <c r="Q589" s="148" t="str">
        <f>ifna(VLookup(H589, PLA!A:C, 3, 0),"")</f>
        <v/>
      </c>
      <c r="R589" s="148" t="str">
        <f>ifna(VLookup(H589, Sv!A:B, 2, 0),"")</f>
        <v>K014</v>
      </c>
      <c r="S589" s="147" t="str">
        <f t="shared" si="2"/>
        <v>swadloon</v>
      </c>
    </row>
    <row r="590" ht="31.5" customHeight="1">
      <c r="A590" s="85">
        <v>589.0</v>
      </c>
      <c r="B590" s="85">
        <v>1.0</v>
      </c>
      <c r="C590" s="87">
        <v>22.0</v>
      </c>
      <c r="D590" s="85">
        <f t="shared" si="35"/>
        <v>20</v>
      </c>
      <c r="E590" s="85">
        <v>4.0</v>
      </c>
      <c r="F590" s="85">
        <v>2.0</v>
      </c>
      <c r="G590" s="42" t="str">
        <f>ifna(VLookup(S590,Shiny!B:C, 2, 0),"")</f>
        <v/>
      </c>
      <c r="H590" s="154" t="s">
        <v>663</v>
      </c>
      <c r="I590" s="184">
        <v>542.0</v>
      </c>
      <c r="J590" s="156">
        <f>IFNA(VLOOKUP(S590,'Imported Index'!E:F,2,0),1)</f>
        <v>1</v>
      </c>
      <c r="K590" s="157"/>
      <c r="L590" s="157"/>
      <c r="M590" s="42"/>
      <c r="N590" s="42"/>
      <c r="O590" s="157" t="str">
        <f>ifna(VLookup(H590, SwSh!A:B, 2, 0),"")</f>
        <v/>
      </c>
      <c r="P590" s="162"/>
      <c r="Q590" s="157" t="str">
        <f>ifna(VLookup(H590, PLA!A:C, 3, 0),"")</f>
        <v/>
      </c>
      <c r="R590" s="157" t="str">
        <f>ifna(VLookup(H590, Sv!A:B, 2, 0),"")</f>
        <v>K015</v>
      </c>
      <c r="S590" s="42" t="str">
        <f t="shared" si="2"/>
        <v>leavanny</v>
      </c>
    </row>
    <row r="591" ht="31.5" customHeight="1">
      <c r="A591" s="146">
        <v>590.0</v>
      </c>
      <c r="B591" s="146">
        <v>1.0</v>
      </c>
      <c r="C591" s="145">
        <v>22.0</v>
      </c>
      <c r="D591" s="146">
        <f t="shared" si="35"/>
        <v>21</v>
      </c>
      <c r="E591" s="146">
        <v>4.0</v>
      </c>
      <c r="F591" s="146">
        <v>3.0</v>
      </c>
      <c r="G591" s="147" t="str">
        <f>ifna(VLookup(S591,Shiny!B:C, 2, 0),"")</f>
        <v/>
      </c>
      <c r="H591" s="159" t="s">
        <v>664</v>
      </c>
      <c r="I591" s="185">
        <v>543.0</v>
      </c>
      <c r="J591" s="151">
        <f>IFNA(VLOOKUP(S591,'Imported Index'!E:F,2,0),1)</f>
        <v>1</v>
      </c>
      <c r="K591" s="148"/>
      <c r="L591" s="148"/>
      <c r="M591" s="147"/>
      <c r="N591" s="147"/>
      <c r="O591" s="148">
        <f>ifna(VLookup(H591, SwSh!A:B, 2, 0),"")</f>
        <v>74</v>
      </c>
      <c r="P591" s="152"/>
      <c r="Q591" s="148" t="str">
        <f>ifna(VLookup(H591, PLA!A:C, 3, 0),"")</f>
        <v/>
      </c>
      <c r="R591" s="148" t="str">
        <f>ifna(VLookup(H591, Sv!A:B, 2, 0),"")</f>
        <v/>
      </c>
      <c r="S591" s="147" t="str">
        <f t="shared" si="2"/>
        <v>venipede</v>
      </c>
    </row>
    <row r="592" ht="31.5" customHeight="1">
      <c r="A592" s="85">
        <v>591.0</v>
      </c>
      <c r="B592" s="85">
        <v>1.0</v>
      </c>
      <c r="C592" s="87">
        <v>22.0</v>
      </c>
      <c r="D592" s="85">
        <f t="shared" si="35"/>
        <v>22</v>
      </c>
      <c r="E592" s="85">
        <v>4.0</v>
      </c>
      <c r="F592" s="85">
        <v>4.0</v>
      </c>
      <c r="G592" s="42" t="str">
        <f>ifna(VLookup(S592,Shiny!B:C, 2, 0),"")</f>
        <v/>
      </c>
      <c r="H592" s="154" t="s">
        <v>665</v>
      </c>
      <c r="I592" s="184">
        <v>544.0</v>
      </c>
      <c r="J592" s="156">
        <f>IFNA(VLOOKUP(S592,'Imported Index'!E:F,2,0),1)</f>
        <v>1</v>
      </c>
      <c r="K592" s="157"/>
      <c r="L592" s="157"/>
      <c r="M592" s="42"/>
      <c r="N592" s="42"/>
      <c r="O592" s="157">
        <f>ifna(VLookup(H592, SwSh!A:B, 2, 0),"")</f>
        <v>75</v>
      </c>
      <c r="P592" s="162"/>
      <c r="Q592" s="157" t="str">
        <f>ifna(VLookup(H592, PLA!A:C, 3, 0),"")</f>
        <v/>
      </c>
      <c r="R592" s="157" t="str">
        <f>ifna(VLookup(H592, Sv!A:B, 2, 0),"")</f>
        <v/>
      </c>
      <c r="S592" s="42" t="str">
        <f t="shared" si="2"/>
        <v>whirlipede</v>
      </c>
    </row>
    <row r="593" ht="31.5" customHeight="1">
      <c r="A593" s="146">
        <v>592.0</v>
      </c>
      <c r="B593" s="146">
        <v>1.0</v>
      </c>
      <c r="C593" s="145">
        <v>22.0</v>
      </c>
      <c r="D593" s="146">
        <f t="shared" si="35"/>
        <v>23</v>
      </c>
      <c r="E593" s="146">
        <v>4.0</v>
      </c>
      <c r="F593" s="146">
        <v>5.0</v>
      </c>
      <c r="G593" s="147" t="str">
        <f>ifna(VLookup(S593,Shiny!B:C, 2, 0),"")</f>
        <v/>
      </c>
      <c r="H593" s="159" t="s">
        <v>666</v>
      </c>
      <c r="I593" s="185">
        <v>545.0</v>
      </c>
      <c r="J593" s="151">
        <f>IFNA(VLOOKUP(S593,'Imported Index'!E:F,2,0),1)</f>
        <v>1</v>
      </c>
      <c r="K593" s="148"/>
      <c r="L593" s="148"/>
      <c r="M593" s="147"/>
      <c r="N593" s="147"/>
      <c r="O593" s="148">
        <f>ifna(VLookup(H593, SwSh!A:B, 2, 0),"")</f>
        <v>76</v>
      </c>
      <c r="P593" s="152"/>
      <c r="Q593" s="148" t="str">
        <f>ifna(VLookup(H593, PLA!A:C, 3, 0),"")</f>
        <v/>
      </c>
      <c r="R593" s="148" t="str">
        <f>ifna(VLookup(H593, Sv!A:B, 2, 0),"")</f>
        <v/>
      </c>
      <c r="S593" s="147" t="str">
        <f t="shared" si="2"/>
        <v>scolipede</v>
      </c>
    </row>
    <row r="594" ht="31.5" customHeight="1">
      <c r="A594" s="85">
        <v>593.0</v>
      </c>
      <c r="B594" s="85">
        <v>1.0</v>
      </c>
      <c r="C594" s="87">
        <v>22.0</v>
      </c>
      <c r="D594" s="85">
        <f t="shared" si="35"/>
        <v>24</v>
      </c>
      <c r="E594" s="85">
        <v>4.0</v>
      </c>
      <c r="F594" s="85">
        <v>6.0</v>
      </c>
      <c r="G594" s="42" t="str">
        <f>ifna(VLookup(S594,Shiny!B:C, 2, 0),"")</f>
        <v/>
      </c>
      <c r="H594" s="154" t="s">
        <v>667</v>
      </c>
      <c r="I594" s="184">
        <v>546.0</v>
      </c>
      <c r="J594" s="156">
        <f>IFNA(VLOOKUP(S594,'Imported Index'!E:F,2,0),1)</f>
        <v>1</v>
      </c>
      <c r="K594" s="157"/>
      <c r="L594" s="157"/>
      <c r="M594" s="42"/>
      <c r="N594" s="42"/>
      <c r="O594" s="157">
        <f>ifna(VLookup(H594, SwSh!A:B, 2, 0),"")</f>
        <v>168</v>
      </c>
      <c r="P594" s="162"/>
      <c r="Q594" s="157" t="str">
        <f>ifna(VLookup(H594, PLA!A:C, 3, 0),"")</f>
        <v/>
      </c>
      <c r="R594" s="157" t="str">
        <f>ifna(VLookup(H594, Sv!A:B, 2, 0),"")</f>
        <v>I?</v>
      </c>
      <c r="S594" s="42" t="str">
        <f t="shared" si="2"/>
        <v>cottonee</v>
      </c>
    </row>
    <row r="595" ht="31.5" customHeight="1">
      <c r="A595" s="146">
        <v>594.0</v>
      </c>
      <c r="B595" s="146">
        <v>1.0</v>
      </c>
      <c r="C595" s="145">
        <v>22.0</v>
      </c>
      <c r="D595" s="146">
        <f t="shared" si="35"/>
        <v>25</v>
      </c>
      <c r="E595" s="146">
        <v>5.0</v>
      </c>
      <c r="F595" s="146">
        <v>1.0</v>
      </c>
      <c r="G595" s="147" t="str">
        <f>ifna(VLookup(S595,Shiny!B:C, 2, 0),"")</f>
        <v/>
      </c>
      <c r="H595" s="159" t="s">
        <v>668</v>
      </c>
      <c r="I595" s="185">
        <v>547.0</v>
      </c>
      <c r="J595" s="151">
        <f>IFNA(VLOOKUP(S595,'Imported Index'!E:F,2,0),1)</f>
        <v>1</v>
      </c>
      <c r="K595" s="148"/>
      <c r="L595" s="148"/>
      <c r="M595" s="147"/>
      <c r="N595" s="147"/>
      <c r="O595" s="148">
        <f>ifna(VLookup(H595, SwSh!A:B, 2, 0),"")</f>
        <v>169</v>
      </c>
      <c r="P595" s="152"/>
      <c r="Q595" s="148" t="str">
        <f>ifna(VLookup(H595, PLA!A:C, 3, 0),"")</f>
        <v/>
      </c>
      <c r="R595" s="148" t="str">
        <f>ifna(VLookup(H595, Sv!A:B, 2, 0),"")</f>
        <v>I?</v>
      </c>
      <c r="S595" s="147" t="str">
        <f t="shared" si="2"/>
        <v>whimsicott</v>
      </c>
    </row>
    <row r="596" ht="31.5" customHeight="1">
      <c r="A596" s="85">
        <v>595.0</v>
      </c>
      <c r="B596" s="85">
        <v>1.0</v>
      </c>
      <c r="C596" s="87">
        <v>22.0</v>
      </c>
      <c r="D596" s="85">
        <f t="shared" si="35"/>
        <v>26</v>
      </c>
      <c r="E596" s="85">
        <v>5.0</v>
      </c>
      <c r="F596" s="85">
        <v>2.0</v>
      </c>
      <c r="G596" s="42" t="str">
        <f>ifna(VLookup(S596,Shiny!B:C, 2, 0),"")</f>
        <v/>
      </c>
      <c r="H596" s="154" t="s">
        <v>669</v>
      </c>
      <c r="I596" s="184">
        <v>548.0</v>
      </c>
      <c r="J596" s="156">
        <f>IFNA(VLOOKUP(S596,'Imported Index'!E:F,2,0),1)</f>
        <v>1</v>
      </c>
      <c r="K596" s="156"/>
      <c r="L596" s="157"/>
      <c r="M596" s="42"/>
      <c r="N596" s="42"/>
      <c r="O596" s="157">
        <f>ifna(VLookup(H596, SwSh!A:B, 2, 0),"")</f>
        <v>201</v>
      </c>
      <c r="P596" s="162"/>
      <c r="Q596" s="157">
        <f>ifna(VLookup(H596, PLA!A:C, 3, 0),"")</f>
        <v>93</v>
      </c>
      <c r="R596" s="157">
        <f>ifna(VLookup(H596, Sv!A:B, 2, 0),"")</f>
        <v>104</v>
      </c>
      <c r="S596" s="42" t="str">
        <f t="shared" si="2"/>
        <v>petilil</v>
      </c>
    </row>
    <row r="597" ht="31.5" customHeight="1">
      <c r="A597" s="146">
        <v>596.0</v>
      </c>
      <c r="B597" s="146">
        <v>1.0</v>
      </c>
      <c r="C597" s="145">
        <v>22.0</v>
      </c>
      <c r="D597" s="146">
        <f t="shared" si="35"/>
        <v>27</v>
      </c>
      <c r="E597" s="146">
        <v>5.0</v>
      </c>
      <c r="F597" s="146">
        <v>3.0</v>
      </c>
      <c r="G597" s="147" t="str">
        <f>ifna(VLookup(S597,Shiny!B:C, 2, 0),"")</f>
        <v/>
      </c>
      <c r="H597" s="159" t="s">
        <v>670</v>
      </c>
      <c r="I597" s="185">
        <v>549.0</v>
      </c>
      <c r="J597" s="151">
        <f>IFNA(VLOOKUP(S597,'Imported Index'!E:F,2,0),1)</f>
        <v>1</v>
      </c>
      <c r="K597" s="151"/>
      <c r="L597" s="148" t="s">
        <v>90</v>
      </c>
      <c r="M597" s="147"/>
      <c r="N597" s="147"/>
      <c r="O597" s="148">
        <f>ifna(VLookup(H597, SwSh!A:B, 2, 0),"")</f>
        <v>202</v>
      </c>
      <c r="P597" s="152"/>
      <c r="Q597" s="148">
        <f>ifna(VLookup(H597, PLA!A:C, 3, 0),"")</f>
        <v>94</v>
      </c>
      <c r="R597" s="148">
        <f>ifna(VLookup(H597, Sv!A:B, 2, 0),"")</f>
        <v>105</v>
      </c>
      <c r="S597" s="147" t="str">
        <f t="shared" si="2"/>
        <v>lilligant</v>
      </c>
    </row>
    <row r="598" ht="31.5" customHeight="1">
      <c r="A598" s="85">
        <v>597.0</v>
      </c>
      <c r="B598" s="85">
        <v>1.0</v>
      </c>
      <c r="C598" s="87">
        <v>22.0</v>
      </c>
      <c r="D598" s="85">
        <f t="shared" si="35"/>
        <v>28</v>
      </c>
      <c r="E598" s="85">
        <v>5.0</v>
      </c>
      <c r="F598" s="85">
        <v>4.0</v>
      </c>
      <c r="G598" s="42" t="str">
        <f>ifna(VLookup(S598,Shiny!B:C, 2, 0),"")</f>
        <v/>
      </c>
      <c r="H598" s="154" t="s">
        <v>670</v>
      </c>
      <c r="I598" s="184">
        <v>549.0</v>
      </c>
      <c r="J598" s="156">
        <f>IFNA(VLOOKUP(S598,'Imported Index'!E:F,2,0),1)</f>
        <v>1</v>
      </c>
      <c r="K598" s="156"/>
      <c r="L598" s="157" t="s">
        <v>132</v>
      </c>
      <c r="M598" s="85">
        <v>-1.0</v>
      </c>
      <c r="N598" s="42"/>
      <c r="O598" s="157"/>
      <c r="P598" s="162"/>
      <c r="Q598" s="157">
        <f>ifna(VLookup(H598, PLA!A:C, 3, 0),"")</f>
        <v>94</v>
      </c>
      <c r="R598" s="157">
        <f>ifna(VLookup(H598, Sv!A:B, 2, 0),"")</f>
        <v>105</v>
      </c>
      <c r="S598" s="42" t="str">
        <f t="shared" si="2"/>
        <v>lilligant-1</v>
      </c>
    </row>
    <row r="599" ht="31.5" customHeight="1">
      <c r="A599" s="146">
        <v>598.0</v>
      </c>
      <c r="B599" s="146">
        <v>1.0</v>
      </c>
      <c r="C599" s="145">
        <v>22.0</v>
      </c>
      <c r="D599" s="146">
        <f t="shared" si="35"/>
        <v>29</v>
      </c>
      <c r="E599" s="146">
        <v>5.0</v>
      </c>
      <c r="F599" s="146">
        <v>5.0</v>
      </c>
      <c r="G599" s="147" t="str">
        <f>ifna(VLookup(S599,Shiny!B:C, 2, 0),"")</f>
        <v/>
      </c>
      <c r="H599" s="159" t="s">
        <v>671</v>
      </c>
      <c r="I599" s="185">
        <v>550.0</v>
      </c>
      <c r="J599" s="151">
        <f>IFNA(VLOOKUP(S599,'Imported Index'!E:F,2,0),1)</f>
        <v>1</v>
      </c>
      <c r="K599" s="151"/>
      <c r="L599" s="148"/>
      <c r="M599" s="147"/>
      <c r="N599" s="147"/>
      <c r="O599" s="148">
        <f>ifna(VLookup(H599, SwSh!A:B, 2, 0),"")</f>
        <v>64</v>
      </c>
      <c r="P599" s="152"/>
      <c r="Q599" s="148">
        <f>ifna(VLookup(H599, PLA!A:C, 3, 0),"")</f>
        <v>166</v>
      </c>
      <c r="R599" s="148">
        <f>ifna(VLookup(H599, Sv!A:B, 2, 0),"")</f>
        <v>138</v>
      </c>
      <c r="S599" s="147" t="str">
        <f t="shared" si="2"/>
        <v>basculin</v>
      </c>
    </row>
    <row r="600" ht="31.5" customHeight="1">
      <c r="A600" s="85">
        <v>599.0</v>
      </c>
      <c r="B600" s="85">
        <v>1.0</v>
      </c>
      <c r="C600" s="87">
        <v>22.0</v>
      </c>
      <c r="D600" s="85">
        <f t="shared" si="35"/>
        <v>30</v>
      </c>
      <c r="E600" s="85">
        <v>5.0</v>
      </c>
      <c r="F600" s="85">
        <v>6.0</v>
      </c>
      <c r="G600" s="42" t="str">
        <f>ifna(VLookup(S600,Shiny!B:C, 2, 0),"")</f>
        <v/>
      </c>
      <c r="H600" s="154" t="s">
        <v>671</v>
      </c>
      <c r="I600" s="184">
        <v>550.0</v>
      </c>
      <c r="J600" s="156">
        <f>IFNA(VLOOKUP(S600,'Imported Index'!E:F,2,0),1)</f>
        <v>1</v>
      </c>
      <c r="K600" s="156"/>
      <c r="L600" s="157" t="s">
        <v>674</v>
      </c>
      <c r="M600" s="85">
        <v>-2.0</v>
      </c>
      <c r="N600" s="42"/>
      <c r="O600" s="157">
        <f>ifna(VLookup(H600, SwSh!A:B, 2, 0),"")</f>
        <v>64</v>
      </c>
      <c r="P600" s="162"/>
      <c r="Q600" s="157">
        <f>ifna(VLookup(H600, PLA!A:C, 3, 0),"")</f>
        <v>166</v>
      </c>
      <c r="R600" s="157">
        <f>ifna(VLookup(H600, Sv!A:B, 2, 0),"")</f>
        <v>138</v>
      </c>
      <c r="S600" s="42" t="str">
        <f t="shared" si="2"/>
        <v>basculin-2</v>
      </c>
    </row>
    <row r="601" ht="31.5" customHeight="1">
      <c r="A601" s="146">
        <v>600.0</v>
      </c>
      <c r="B601" s="146">
        <v>1.0</v>
      </c>
      <c r="C601" s="145">
        <v>23.0</v>
      </c>
      <c r="D601" s="146">
        <v>1.0</v>
      </c>
      <c r="E601" s="146">
        <v>1.0</v>
      </c>
      <c r="F601" s="146">
        <v>1.0</v>
      </c>
      <c r="G601" s="147" t="str">
        <f>ifna(VLookup(S601,Shiny!B:C, 2, 0),"")</f>
        <v/>
      </c>
      <c r="H601" s="159" t="s">
        <v>675</v>
      </c>
      <c r="I601" s="185">
        <v>551.0</v>
      </c>
      <c r="J601" s="151">
        <f>IFNA(VLOOKUP(S601,'Imported Index'!E:F,2,0),1)</f>
        <v>1</v>
      </c>
      <c r="K601" s="151"/>
      <c r="L601" s="148"/>
      <c r="M601" s="147"/>
      <c r="N601" s="147"/>
      <c r="O601" s="148">
        <f>ifna(VLookup(H601, SwSh!A:B, 2, 0),"")</f>
        <v>176</v>
      </c>
      <c r="P601" s="152"/>
      <c r="Q601" s="148" t="str">
        <f>ifna(VLookup(H601, PLA!A:C, 3, 0),"")</f>
        <v/>
      </c>
      <c r="R601" s="148">
        <f>ifna(VLookup(H601, Sv!A:B, 2, 0),"")</f>
        <v>267</v>
      </c>
      <c r="S601" s="147" t="str">
        <f t="shared" si="2"/>
        <v>sandile</v>
      </c>
    </row>
    <row r="602" ht="31.5" customHeight="1">
      <c r="A602" s="85">
        <v>601.0</v>
      </c>
      <c r="B602" s="85">
        <v>1.0</v>
      </c>
      <c r="C602" s="87">
        <v>23.0</v>
      </c>
      <c r="D602" s="85">
        <f t="shared" ref="D602:D630" si="36">D601+1</f>
        <v>2</v>
      </c>
      <c r="E602" s="85">
        <v>1.0</v>
      </c>
      <c r="F602" s="85">
        <v>2.0</v>
      </c>
      <c r="G602" s="42" t="str">
        <f>ifna(VLookup(S602,Shiny!B:C, 2, 0),"")</f>
        <v/>
      </c>
      <c r="H602" s="154" t="s">
        <v>676</v>
      </c>
      <c r="I602" s="184">
        <v>552.0</v>
      </c>
      <c r="J602" s="156">
        <f>IFNA(VLOOKUP(S602,'Imported Index'!E:F,2,0),1)</f>
        <v>1</v>
      </c>
      <c r="K602" s="156"/>
      <c r="L602" s="157"/>
      <c r="M602" s="42"/>
      <c r="N602" s="42"/>
      <c r="O602" s="157">
        <f>ifna(VLookup(H602, SwSh!A:B, 2, 0),"")</f>
        <v>177</v>
      </c>
      <c r="P602" s="162"/>
      <c r="Q602" s="157" t="str">
        <f>ifna(VLookup(H602, PLA!A:C, 3, 0),"")</f>
        <v/>
      </c>
      <c r="R602" s="157">
        <f>ifna(VLookup(H602, Sv!A:B, 2, 0),"")</f>
        <v>268</v>
      </c>
      <c r="S602" s="42" t="str">
        <f t="shared" si="2"/>
        <v>krokorok</v>
      </c>
    </row>
    <row r="603" ht="31.5" customHeight="1">
      <c r="A603" s="146">
        <v>602.0</v>
      </c>
      <c r="B603" s="146">
        <v>1.0</v>
      </c>
      <c r="C603" s="145">
        <v>23.0</v>
      </c>
      <c r="D603" s="146">
        <f t="shared" si="36"/>
        <v>3</v>
      </c>
      <c r="E603" s="146">
        <v>1.0</v>
      </c>
      <c r="F603" s="146">
        <v>3.0</v>
      </c>
      <c r="G603" s="147" t="str">
        <f>ifna(VLookup(S603,Shiny!B:C, 2, 0),"")</f>
        <v/>
      </c>
      <c r="H603" s="159" t="s">
        <v>677</v>
      </c>
      <c r="I603" s="185">
        <v>553.0</v>
      </c>
      <c r="J603" s="151">
        <f>IFNA(VLOOKUP(S603,'Imported Index'!E:F,2,0),1)</f>
        <v>1</v>
      </c>
      <c r="K603" s="151"/>
      <c r="L603" s="148"/>
      <c r="M603" s="147"/>
      <c r="N603" s="147"/>
      <c r="O603" s="148">
        <f>ifna(VLookup(H603, SwSh!A:B, 2, 0),"")</f>
        <v>178</v>
      </c>
      <c r="P603" s="152"/>
      <c r="Q603" s="148" t="str">
        <f>ifna(VLookup(H603, PLA!A:C, 3, 0),"")</f>
        <v/>
      </c>
      <c r="R603" s="148">
        <f>ifna(VLookup(H603, Sv!A:B, 2, 0),"")</f>
        <v>269</v>
      </c>
      <c r="S603" s="147" t="str">
        <f t="shared" si="2"/>
        <v>krookodile</v>
      </c>
    </row>
    <row r="604" ht="31.5" customHeight="1">
      <c r="A604" s="85">
        <v>603.0</v>
      </c>
      <c r="B604" s="85">
        <v>1.0</v>
      </c>
      <c r="C604" s="87">
        <v>23.0</v>
      </c>
      <c r="D604" s="85">
        <f t="shared" si="36"/>
        <v>4</v>
      </c>
      <c r="E604" s="85">
        <v>1.0</v>
      </c>
      <c r="F604" s="85">
        <v>4.0</v>
      </c>
      <c r="G604" s="42" t="str">
        <f>ifna(VLookup(S604,Shiny!B:C, 2, 0),"")</f>
        <v/>
      </c>
      <c r="H604" s="154" t="s">
        <v>678</v>
      </c>
      <c r="I604" s="184">
        <v>554.0</v>
      </c>
      <c r="J604" s="156">
        <f>IFNA(VLOOKUP(S604,'Imported Index'!E:F,2,0),1)</f>
        <v>1</v>
      </c>
      <c r="K604" s="157"/>
      <c r="L604" s="157" t="s">
        <v>90</v>
      </c>
      <c r="M604" s="42"/>
      <c r="N604" s="42"/>
      <c r="O604" s="157">
        <f>ifna(VLookup(H604, SwSh!A:B, 2, 0),"")</f>
        <v>103</v>
      </c>
      <c r="P604" s="162"/>
      <c r="Q604" s="157" t="str">
        <f>ifna(VLookup(H604, PLA!A:C, 3, 0),"")</f>
        <v/>
      </c>
      <c r="R604" s="157" t="str">
        <f>ifna(VLookup(H604, Sv!A:B, 2, 0),"")</f>
        <v/>
      </c>
      <c r="S604" s="42" t="str">
        <f t="shared" si="2"/>
        <v>darumaka</v>
      </c>
    </row>
    <row r="605" ht="31.5" customHeight="1">
      <c r="A605" s="146">
        <v>604.0</v>
      </c>
      <c r="B605" s="146">
        <v>1.0</v>
      </c>
      <c r="C605" s="145">
        <v>23.0</v>
      </c>
      <c r="D605" s="146">
        <f t="shared" si="36"/>
        <v>5</v>
      </c>
      <c r="E605" s="146">
        <v>1.0</v>
      </c>
      <c r="F605" s="146">
        <v>5.0</v>
      </c>
      <c r="G605" s="147" t="str">
        <f>ifna(VLookup(S605,Shiny!B:C, 2, 0),"")</f>
        <v/>
      </c>
      <c r="H605" s="159" t="s">
        <v>678</v>
      </c>
      <c r="I605" s="185">
        <v>554.0</v>
      </c>
      <c r="J605" s="151">
        <f>IFNA(VLOOKUP(S605,'Imported Index'!E:F,2,0),1)</f>
        <v>1</v>
      </c>
      <c r="K605" s="151"/>
      <c r="L605" s="148" t="s">
        <v>679</v>
      </c>
      <c r="M605" s="146">
        <v>-1.0</v>
      </c>
      <c r="N605" s="147"/>
      <c r="O605" s="148">
        <f>ifna(VLookup(H605, SwSh!A:B, 2, 0),"")</f>
        <v>103</v>
      </c>
      <c r="P605" s="152"/>
      <c r="Q605" s="148" t="str">
        <f>ifna(VLookup(H605, PLA!A:C, 3, 0),"")</f>
        <v/>
      </c>
      <c r="R605" s="148" t="str">
        <f>ifna(VLookup(H605, Sv!A:B, 2, 0),"")</f>
        <v/>
      </c>
      <c r="S605" s="147" t="str">
        <f t="shared" si="2"/>
        <v>darumaka-1</v>
      </c>
    </row>
    <row r="606" ht="31.5" customHeight="1">
      <c r="A606" s="85">
        <v>605.0</v>
      </c>
      <c r="B606" s="85">
        <v>1.0</v>
      </c>
      <c r="C606" s="87">
        <v>23.0</v>
      </c>
      <c r="D606" s="85">
        <f t="shared" si="36"/>
        <v>6</v>
      </c>
      <c r="E606" s="85">
        <v>1.0</v>
      </c>
      <c r="F606" s="85">
        <v>6.0</v>
      </c>
      <c r="G606" s="42" t="str">
        <f>ifna(VLookup(S606,Shiny!B:C, 2, 0),"")</f>
        <v/>
      </c>
      <c r="H606" s="154" t="s">
        <v>680</v>
      </c>
      <c r="I606" s="184">
        <v>555.0</v>
      </c>
      <c r="J606" s="156">
        <f>IFNA(VLOOKUP(S606,'Imported Index'!E:F,2,0),1)</f>
        <v>1</v>
      </c>
      <c r="K606" s="156"/>
      <c r="L606" s="157" t="s">
        <v>90</v>
      </c>
      <c r="M606" s="42"/>
      <c r="N606" s="42"/>
      <c r="O606" s="157">
        <f>ifna(VLookup(H606, SwSh!A:B, 2, 0),"")</f>
        <v>104</v>
      </c>
      <c r="P606" s="162"/>
      <c r="Q606" s="157" t="str">
        <f>ifna(VLookup(H606, PLA!A:C, 3, 0),"")</f>
        <v/>
      </c>
      <c r="R606" s="157" t="str">
        <f>ifna(VLookup(H606, Sv!A:B, 2, 0),"")</f>
        <v/>
      </c>
      <c r="S606" s="42" t="str">
        <f t="shared" si="2"/>
        <v>darmanitan</v>
      </c>
    </row>
    <row r="607" ht="31.5" customHeight="1">
      <c r="A607" s="146">
        <v>606.0</v>
      </c>
      <c r="B607" s="146">
        <v>1.0</v>
      </c>
      <c r="C607" s="145">
        <v>23.0</v>
      </c>
      <c r="D607" s="146">
        <f t="shared" si="36"/>
        <v>7</v>
      </c>
      <c r="E607" s="146">
        <v>2.0</v>
      </c>
      <c r="F607" s="146">
        <v>1.0</v>
      </c>
      <c r="G607" s="147" t="str">
        <f>ifna(VLookup(S607,Shiny!B:C, 2, 0),"")</f>
        <v/>
      </c>
      <c r="H607" s="159" t="s">
        <v>680</v>
      </c>
      <c r="I607" s="185">
        <v>555.0</v>
      </c>
      <c r="J607" s="151">
        <f>IFNA(VLOOKUP(S607,'Imported Index'!E:F,2,0),1)</f>
        <v>1</v>
      </c>
      <c r="K607" s="148"/>
      <c r="L607" s="148" t="s">
        <v>679</v>
      </c>
      <c r="M607" s="146">
        <v>-1.0</v>
      </c>
      <c r="N607" s="147"/>
      <c r="O607" s="148">
        <f>ifna(VLookup(H607, SwSh!A:B, 2, 0),"")</f>
        <v>104</v>
      </c>
      <c r="P607" s="152"/>
      <c r="Q607" s="148" t="str">
        <f>ifna(VLookup(H607, PLA!A:C, 3, 0),"")</f>
        <v/>
      </c>
      <c r="R607" s="148" t="str">
        <f>ifna(VLookup(H607, Sv!A:B, 2, 0),"")</f>
        <v/>
      </c>
      <c r="S607" s="147" t="str">
        <f t="shared" si="2"/>
        <v>darmanitan-1</v>
      </c>
    </row>
    <row r="608" ht="31.5" customHeight="1">
      <c r="A608" s="85">
        <v>607.0</v>
      </c>
      <c r="B608" s="85">
        <v>1.0</v>
      </c>
      <c r="C608" s="87">
        <v>23.0</v>
      </c>
      <c r="D608" s="85">
        <f t="shared" si="36"/>
        <v>8</v>
      </c>
      <c r="E608" s="85">
        <v>2.0</v>
      </c>
      <c r="F608" s="85">
        <v>2.0</v>
      </c>
      <c r="G608" s="42" t="str">
        <f>ifna(VLookup(S608,Shiny!B:C, 2, 0),"")</f>
        <v/>
      </c>
      <c r="H608" s="154" t="s">
        <v>681</v>
      </c>
      <c r="I608" s="184">
        <v>556.0</v>
      </c>
      <c r="J608" s="156">
        <f>IFNA(VLOOKUP(S608,'Imported Index'!E:F,2,0),1)</f>
        <v>1</v>
      </c>
      <c r="K608" s="157"/>
      <c r="L608" s="157"/>
      <c r="M608" s="42"/>
      <c r="N608" s="42"/>
      <c r="O608" s="157">
        <f>ifna(VLookup(H608, SwSh!A:B, 2, 0),"")</f>
        <v>296</v>
      </c>
      <c r="P608" s="162"/>
      <c r="Q608" s="157" t="str">
        <f>ifna(VLookup(H608, PLA!A:C, 3, 0),"")</f>
        <v/>
      </c>
      <c r="R608" s="157" t="str">
        <f>ifna(VLookup(H608, Sv!A:B, 2, 0),"")</f>
        <v/>
      </c>
      <c r="S608" s="42" t="str">
        <f t="shared" si="2"/>
        <v>maractus</v>
      </c>
    </row>
    <row r="609" ht="31.5" customHeight="1">
      <c r="A609" s="146">
        <v>608.0</v>
      </c>
      <c r="B609" s="146">
        <v>1.0</v>
      </c>
      <c r="C609" s="145">
        <v>23.0</v>
      </c>
      <c r="D609" s="146">
        <f t="shared" si="36"/>
        <v>9</v>
      </c>
      <c r="E609" s="146">
        <v>2.0</v>
      </c>
      <c r="F609" s="146">
        <v>3.0</v>
      </c>
      <c r="G609" s="147" t="str">
        <f>ifna(VLookup(S609,Shiny!B:C, 2, 0),"")</f>
        <v/>
      </c>
      <c r="H609" s="159" t="s">
        <v>682</v>
      </c>
      <c r="I609" s="185">
        <v>557.0</v>
      </c>
      <c r="J609" s="151">
        <f>IFNA(VLOOKUP(S609,'Imported Index'!E:F,2,0),1)</f>
        <v>1</v>
      </c>
      <c r="K609" s="151"/>
      <c r="L609" s="148"/>
      <c r="M609" s="147"/>
      <c r="N609" s="147"/>
      <c r="O609" s="148">
        <f>ifna(VLookup(H609, SwSh!A:B, 2, 0),"")</f>
        <v>86</v>
      </c>
      <c r="P609" s="152"/>
      <c r="Q609" s="148" t="str">
        <f>ifna(VLookup(H609, PLA!A:C, 3, 0),"")</f>
        <v/>
      </c>
      <c r="R609" s="148" t="str">
        <f>ifna(VLookup(H609, Sv!A:B, 2, 0),"")</f>
        <v/>
      </c>
      <c r="S609" s="147" t="str">
        <f t="shared" si="2"/>
        <v>dwebble</v>
      </c>
    </row>
    <row r="610" ht="31.5" customHeight="1">
      <c r="A610" s="85">
        <v>609.0</v>
      </c>
      <c r="B610" s="85">
        <v>1.0</v>
      </c>
      <c r="C610" s="87">
        <v>23.0</v>
      </c>
      <c r="D610" s="85">
        <f t="shared" si="36"/>
        <v>10</v>
      </c>
      <c r="E610" s="85">
        <v>2.0</v>
      </c>
      <c r="F610" s="85">
        <v>4.0</v>
      </c>
      <c r="G610" s="42" t="str">
        <f>ifna(VLookup(S610,Shiny!B:C, 2, 0),"")</f>
        <v/>
      </c>
      <c r="H610" s="154" t="s">
        <v>683</v>
      </c>
      <c r="I610" s="184">
        <v>558.0</v>
      </c>
      <c r="J610" s="156">
        <f>IFNA(VLOOKUP(S610,'Imported Index'!E:F,2,0),1)</f>
        <v>1</v>
      </c>
      <c r="K610" s="156"/>
      <c r="L610" s="157"/>
      <c r="M610" s="42"/>
      <c r="N610" s="42"/>
      <c r="O610" s="157">
        <f>ifna(VLookup(H610, SwSh!A:B, 2, 0),"")</f>
        <v>87</v>
      </c>
      <c r="P610" s="162"/>
      <c r="Q610" s="157" t="str">
        <f>ifna(VLookup(H610, PLA!A:C, 3, 0),"")</f>
        <v/>
      </c>
      <c r="R610" s="157" t="str">
        <f>ifna(VLookup(H610, Sv!A:B, 2, 0),"")</f>
        <v/>
      </c>
      <c r="S610" s="42" t="str">
        <f t="shared" si="2"/>
        <v>crustle</v>
      </c>
    </row>
    <row r="611" ht="31.5" customHeight="1">
      <c r="A611" s="146">
        <v>610.0</v>
      </c>
      <c r="B611" s="146">
        <v>1.0</v>
      </c>
      <c r="C611" s="145">
        <v>23.0</v>
      </c>
      <c r="D611" s="146">
        <f t="shared" si="36"/>
        <v>11</v>
      </c>
      <c r="E611" s="146">
        <v>2.0</v>
      </c>
      <c r="F611" s="146">
        <v>5.0</v>
      </c>
      <c r="G611" s="147" t="str">
        <f>ifna(VLookup(S611,Shiny!B:C, 2, 0),"")</f>
        <v/>
      </c>
      <c r="H611" s="159" t="s">
        <v>684</v>
      </c>
      <c r="I611" s="185">
        <v>559.0</v>
      </c>
      <c r="J611" s="151">
        <f>IFNA(VLOOKUP(S611,'Imported Index'!E:F,2,0),1)</f>
        <v>1</v>
      </c>
      <c r="K611" s="148"/>
      <c r="L611" s="148"/>
      <c r="M611" s="147"/>
      <c r="N611" s="147"/>
      <c r="O611" s="148">
        <f>ifna(VLookup(H611, SwSh!A:B, 2, 0),"")</f>
        <v>161</v>
      </c>
      <c r="P611" s="152"/>
      <c r="Q611" s="148" t="str">
        <f>ifna(VLookup(H611, PLA!A:C, 3, 0),"")</f>
        <v/>
      </c>
      <c r="R611" s="148" t="str">
        <f>ifna(VLookup(H611, Sv!A:B, 2, 0),"")</f>
        <v>I?</v>
      </c>
      <c r="S611" s="147" t="str">
        <f t="shared" si="2"/>
        <v>scraggy</v>
      </c>
    </row>
    <row r="612" ht="31.5" customHeight="1">
      <c r="A612" s="85">
        <v>611.0</v>
      </c>
      <c r="B612" s="85">
        <v>1.0</v>
      </c>
      <c r="C612" s="87">
        <v>23.0</v>
      </c>
      <c r="D612" s="85">
        <f t="shared" si="36"/>
        <v>12</v>
      </c>
      <c r="E612" s="85">
        <v>2.0</v>
      </c>
      <c r="F612" s="85">
        <v>6.0</v>
      </c>
      <c r="G612" s="42" t="str">
        <f>ifna(VLookup(S612,Shiny!B:C, 2, 0),"")</f>
        <v/>
      </c>
      <c r="H612" s="154" t="s">
        <v>685</v>
      </c>
      <c r="I612" s="184">
        <v>560.0</v>
      </c>
      <c r="J612" s="156">
        <f>IFNA(VLOOKUP(S612,'Imported Index'!E:F,2,0),1)</f>
        <v>1</v>
      </c>
      <c r="K612" s="157"/>
      <c r="L612" s="157"/>
      <c r="M612" s="42"/>
      <c r="N612" s="42"/>
      <c r="O612" s="157">
        <f>ifna(VLookup(H612, SwSh!A:B, 2, 0),"")</f>
        <v>162</v>
      </c>
      <c r="P612" s="162"/>
      <c r="Q612" s="157" t="str">
        <f>ifna(VLookup(H612, PLA!A:C, 3, 0),"")</f>
        <v/>
      </c>
      <c r="R612" s="157" t="str">
        <f>ifna(VLookup(H612, Sv!A:B, 2, 0),"")</f>
        <v>I?</v>
      </c>
      <c r="S612" s="42" t="str">
        <f t="shared" si="2"/>
        <v>scrafty</v>
      </c>
    </row>
    <row r="613" ht="31.5" customHeight="1">
      <c r="A613" s="146">
        <v>612.0</v>
      </c>
      <c r="B613" s="146">
        <v>1.0</v>
      </c>
      <c r="C613" s="145">
        <v>23.0</v>
      </c>
      <c r="D613" s="146">
        <f t="shared" si="36"/>
        <v>13</v>
      </c>
      <c r="E613" s="146">
        <v>3.0</v>
      </c>
      <c r="F613" s="146">
        <v>1.0</v>
      </c>
      <c r="G613" s="147" t="str">
        <f>ifna(VLookup(S613,Shiny!B:C, 2, 0),"")</f>
        <v/>
      </c>
      <c r="H613" s="159" t="s">
        <v>686</v>
      </c>
      <c r="I613" s="185">
        <v>561.0</v>
      </c>
      <c r="J613" s="151">
        <f>IFNA(VLOOKUP(S613,'Imported Index'!E:F,2,0),1)</f>
        <v>1</v>
      </c>
      <c r="K613" s="148"/>
      <c r="L613" s="148"/>
      <c r="M613" s="147"/>
      <c r="N613" s="147"/>
      <c r="O613" s="148">
        <f>ifna(VLookup(H613, SwSh!A:B, 2, 0),"")</f>
        <v>297</v>
      </c>
      <c r="P613" s="152"/>
      <c r="Q613" s="148" t="str">
        <f>ifna(VLookup(H613, PLA!A:C, 3, 0),"")</f>
        <v/>
      </c>
      <c r="R613" s="148" t="str">
        <f>ifna(VLookup(H613, Sv!A:B, 2, 0),"")</f>
        <v/>
      </c>
      <c r="S613" s="147" t="str">
        <f t="shared" si="2"/>
        <v>sigilyph</v>
      </c>
    </row>
    <row r="614" ht="31.5" customHeight="1">
      <c r="A614" s="85">
        <v>613.0</v>
      </c>
      <c r="B614" s="85">
        <v>1.0</v>
      </c>
      <c r="C614" s="87">
        <v>23.0</v>
      </c>
      <c r="D614" s="85">
        <f t="shared" si="36"/>
        <v>14</v>
      </c>
      <c r="E614" s="85">
        <v>3.0</v>
      </c>
      <c r="F614" s="85">
        <v>2.0</v>
      </c>
      <c r="G614" s="42" t="str">
        <f>ifna(VLookup(S614,Shiny!B:C, 2, 0),"")</f>
        <v/>
      </c>
      <c r="H614" s="154" t="s">
        <v>687</v>
      </c>
      <c r="I614" s="184">
        <v>562.0</v>
      </c>
      <c r="J614" s="156">
        <f>IFNA(VLOOKUP(S614,'Imported Index'!E:F,2,0),1)</f>
        <v>1</v>
      </c>
      <c r="K614" s="157"/>
      <c r="L614" s="157" t="s">
        <v>90</v>
      </c>
      <c r="M614" s="42"/>
      <c r="N614" s="42"/>
      <c r="O614" s="157">
        <f>ifna(VLookup(H614, SwSh!A:B, 2, 0),"")</f>
        <v>327</v>
      </c>
      <c r="P614" s="162"/>
      <c r="Q614" s="157" t="str">
        <f>ifna(VLookup(H614, PLA!A:C, 3, 0),"")</f>
        <v/>
      </c>
      <c r="R614" s="157" t="str">
        <f>ifna(VLookup(H614, Sv!A:B, 2, 0),"")</f>
        <v/>
      </c>
      <c r="S614" s="42" t="str">
        <f t="shared" si="2"/>
        <v>yamask</v>
      </c>
    </row>
    <row r="615" ht="31.5" customHeight="1">
      <c r="A615" s="146">
        <v>614.0</v>
      </c>
      <c r="B615" s="146">
        <v>1.0</v>
      </c>
      <c r="C615" s="145">
        <v>23.0</v>
      </c>
      <c r="D615" s="146">
        <f t="shared" si="36"/>
        <v>15</v>
      </c>
      <c r="E615" s="146">
        <v>3.0</v>
      </c>
      <c r="F615" s="146">
        <v>3.0</v>
      </c>
      <c r="G615" s="147" t="str">
        <f>ifna(VLookup(S615,Shiny!B:C, 2, 0),"")</f>
        <v/>
      </c>
      <c r="H615" s="159" t="s">
        <v>687</v>
      </c>
      <c r="I615" s="185">
        <v>562.0</v>
      </c>
      <c r="J615" s="151">
        <f>IFNA(VLOOKUP(S615,'Imported Index'!E:F,2,0),1)</f>
        <v>1</v>
      </c>
      <c r="K615" s="151"/>
      <c r="L615" s="148" t="s">
        <v>679</v>
      </c>
      <c r="M615" s="146">
        <v>-1.0</v>
      </c>
      <c r="N615" s="147"/>
      <c r="O615" s="148">
        <f>ifna(VLookup(H615, SwSh!A:B, 2, 0),"")</f>
        <v>327</v>
      </c>
      <c r="P615" s="152"/>
      <c r="Q615" s="148" t="str">
        <f>ifna(VLookup(H615, PLA!A:C, 3, 0),"")</f>
        <v/>
      </c>
      <c r="R615" s="148" t="str">
        <f>ifna(VLookup(H615, Sv!A:B, 2, 0),"")</f>
        <v/>
      </c>
      <c r="S615" s="147" t="str">
        <f t="shared" si="2"/>
        <v>yamask-1</v>
      </c>
    </row>
    <row r="616" ht="31.5" customHeight="1">
      <c r="A616" s="85">
        <v>615.0</v>
      </c>
      <c r="B616" s="85">
        <v>1.0</v>
      </c>
      <c r="C616" s="87">
        <v>23.0</v>
      </c>
      <c r="D616" s="85">
        <f t="shared" si="36"/>
        <v>16</v>
      </c>
      <c r="E616" s="85">
        <v>3.0</v>
      </c>
      <c r="F616" s="85">
        <v>4.0</v>
      </c>
      <c r="G616" s="42" t="str">
        <f>ifna(VLookup(S616,Shiny!B:C, 2, 0),"")</f>
        <v/>
      </c>
      <c r="H616" s="154" t="s">
        <v>688</v>
      </c>
      <c r="I616" s="184">
        <v>563.0</v>
      </c>
      <c r="J616" s="156">
        <f>IFNA(VLOOKUP(S616,'Imported Index'!E:F,2,0),1)</f>
        <v>1</v>
      </c>
      <c r="K616" s="156"/>
      <c r="L616" s="157"/>
      <c r="M616" s="42"/>
      <c r="N616" s="42"/>
      <c r="O616" s="157">
        <f>ifna(VLookup(H616, SwSh!A:B, 2, 0),"")</f>
        <v>329</v>
      </c>
      <c r="P616" s="162"/>
      <c r="Q616" s="157" t="str">
        <f>ifna(VLookup(H616, PLA!A:C, 3, 0),"")</f>
        <v/>
      </c>
      <c r="R616" s="157" t="str">
        <f>ifna(VLookup(H616, Sv!A:B, 2, 0),"")</f>
        <v/>
      </c>
      <c r="S616" s="42" t="str">
        <f t="shared" si="2"/>
        <v>cofagrigus</v>
      </c>
    </row>
    <row r="617" ht="31.5" customHeight="1">
      <c r="A617" s="146">
        <v>616.0</v>
      </c>
      <c r="B617" s="146">
        <v>1.0</v>
      </c>
      <c r="C617" s="145">
        <v>23.0</v>
      </c>
      <c r="D617" s="146">
        <f t="shared" si="36"/>
        <v>17</v>
      </c>
      <c r="E617" s="146">
        <v>3.0</v>
      </c>
      <c r="F617" s="146">
        <v>5.0</v>
      </c>
      <c r="G617" s="147" t="str">
        <f>ifna(VLookup(S617,Shiny!B:C, 2, 0),"")</f>
        <v/>
      </c>
      <c r="H617" s="159" t="s">
        <v>689</v>
      </c>
      <c r="I617" s="185">
        <v>564.0</v>
      </c>
      <c r="J617" s="151">
        <f>IFNA(VLOOKUP(S617,'Imported Index'!E:F,2,0),1)</f>
        <v>1</v>
      </c>
      <c r="K617" s="148"/>
      <c r="L617" s="148"/>
      <c r="M617" s="147"/>
      <c r="N617" s="147"/>
      <c r="O617" s="148">
        <f>ifna(VLookup(H617, SwSh!A:B, 2, 0),"")</f>
        <v>147</v>
      </c>
      <c r="P617" s="152"/>
      <c r="Q617" s="148" t="str">
        <f>ifna(VLookup(H617, PLA!A:C, 3, 0),"")</f>
        <v/>
      </c>
      <c r="R617" s="148" t="str">
        <f>ifna(VLookup(H617, Sv!A:B, 2, 0),"")</f>
        <v/>
      </c>
      <c r="S617" s="147" t="str">
        <f t="shared" si="2"/>
        <v>tirtouga</v>
      </c>
    </row>
    <row r="618" ht="31.5" customHeight="1">
      <c r="A618" s="85">
        <v>617.0</v>
      </c>
      <c r="B618" s="85">
        <v>1.0</v>
      </c>
      <c r="C618" s="87">
        <v>23.0</v>
      </c>
      <c r="D618" s="85">
        <f t="shared" si="36"/>
        <v>18</v>
      </c>
      <c r="E618" s="85">
        <v>3.0</v>
      </c>
      <c r="F618" s="85">
        <v>6.0</v>
      </c>
      <c r="G618" s="42" t="str">
        <f>ifna(VLookup(S618,Shiny!B:C, 2, 0),"")</f>
        <v/>
      </c>
      <c r="H618" s="154" t="s">
        <v>690</v>
      </c>
      <c r="I618" s="184">
        <v>565.0</v>
      </c>
      <c r="J618" s="156">
        <f>IFNA(VLOOKUP(S618,'Imported Index'!E:F,2,0),1)</f>
        <v>1</v>
      </c>
      <c r="K618" s="157"/>
      <c r="L618" s="157"/>
      <c r="M618" s="42"/>
      <c r="N618" s="42"/>
      <c r="O618" s="157">
        <f>ifna(VLookup(H618, SwSh!A:B, 2, 0),"")</f>
        <v>148</v>
      </c>
      <c r="P618" s="162"/>
      <c r="Q618" s="157" t="str">
        <f>ifna(VLookup(H618, PLA!A:C, 3, 0),"")</f>
        <v/>
      </c>
      <c r="R618" s="157" t="str">
        <f>ifna(VLookup(H618, Sv!A:B, 2, 0),"")</f>
        <v/>
      </c>
      <c r="S618" s="42" t="str">
        <f t="shared" si="2"/>
        <v>carracosta</v>
      </c>
    </row>
    <row r="619" ht="31.5" customHeight="1">
      <c r="A619" s="146">
        <v>618.0</v>
      </c>
      <c r="B619" s="146">
        <v>1.0</v>
      </c>
      <c r="C619" s="145">
        <v>23.0</v>
      </c>
      <c r="D619" s="146">
        <f t="shared" si="36"/>
        <v>19</v>
      </c>
      <c r="E619" s="146">
        <v>4.0</v>
      </c>
      <c r="F619" s="146">
        <v>1.0</v>
      </c>
      <c r="G619" s="147" t="str">
        <f>ifna(VLookup(S619,Shiny!B:C, 2, 0),"")</f>
        <v/>
      </c>
      <c r="H619" s="159" t="s">
        <v>691</v>
      </c>
      <c r="I619" s="185">
        <v>566.0</v>
      </c>
      <c r="J619" s="151">
        <f>IFNA(VLOOKUP(S619,'Imported Index'!E:F,2,0),1)</f>
        <v>1</v>
      </c>
      <c r="K619" s="148"/>
      <c r="L619" s="148"/>
      <c r="M619" s="147"/>
      <c r="N619" s="147"/>
      <c r="O619" s="148">
        <f>ifna(VLookup(H619, SwSh!A:B, 2, 0),"")</f>
        <v>149</v>
      </c>
      <c r="P619" s="152"/>
      <c r="Q619" s="148" t="str">
        <f>ifna(VLookup(H619, PLA!A:C, 3, 0),"")</f>
        <v/>
      </c>
      <c r="R619" s="148" t="str">
        <f>ifna(VLookup(H619, Sv!A:B, 2, 0),"")</f>
        <v/>
      </c>
      <c r="S619" s="147" t="str">
        <f t="shared" si="2"/>
        <v>archen</v>
      </c>
    </row>
    <row r="620" ht="31.5" customHeight="1">
      <c r="A620" s="85">
        <v>619.0</v>
      </c>
      <c r="B620" s="85">
        <v>1.0</v>
      </c>
      <c r="C620" s="87">
        <v>23.0</v>
      </c>
      <c r="D620" s="85">
        <f t="shared" si="36"/>
        <v>20</v>
      </c>
      <c r="E620" s="85">
        <v>4.0</v>
      </c>
      <c r="F620" s="85">
        <v>2.0</v>
      </c>
      <c r="G620" s="42" t="str">
        <f>ifna(VLookup(S620,Shiny!B:C, 2, 0),"")</f>
        <v/>
      </c>
      <c r="H620" s="154" t="s">
        <v>692</v>
      </c>
      <c r="I620" s="184">
        <v>567.0</v>
      </c>
      <c r="J620" s="156">
        <f>IFNA(VLOOKUP(S620,'Imported Index'!E:F,2,0),1)</f>
        <v>1</v>
      </c>
      <c r="K620" s="157"/>
      <c r="L620" s="157"/>
      <c r="M620" s="42"/>
      <c r="N620" s="42"/>
      <c r="O620" s="157">
        <f>ifna(VLookup(H620, SwSh!A:B, 2, 0),"")</f>
        <v>150</v>
      </c>
      <c r="P620" s="162"/>
      <c r="Q620" s="157" t="str">
        <f>ifna(VLookup(H620, PLA!A:C, 3, 0),"")</f>
        <v/>
      </c>
      <c r="R620" s="157" t="str">
        <f>ifna(VLookup(H620, Sv!A:B, 2, 0),"")</f>
        <v/>
      </c>
      <c r="S620" s="42" t="str">
        <f t="shared" si="2"/>
        <v>archeops</v>
      </c>
    </row>
    <row r="621" ht="31.5" customHeight="1">
      <c r="A621" s="146">
        <v>620.0</v>
      </c>
      <c r="B621" s="146">
        <v>1.0</v>
      </c>
      <c r="C621" s="145">
        <v>23.0</v>
      </c>
      <c r="D621" s="146">
        <f t="shared" si="36"/>
        <v>21</v>
      </c>
      <c r="E621" s="146">
        <v>4.0</v>
      </c>
      <c r="F621" s="146">
        <v>3.0</v>
      </c>
      <c r="G621" s="147" t="str">
        <f>ifna(VLookup(S621,Shiny!B:C, 2, 0),"")</f>
        <v/>
      </c>
      <c r="H621" s="159" t="s">
        <v>693</v>
      </c>
      <c r="I621" s="185">
        <v>568.0</v>
      </c>
      <c r="J621" s="151">
        <f>IFNA(VLOOKUP(S621,'Imported Index'!E:F,2,0),1)</f>
        <v>1</v>
      </c>
      <c r="K621" s="148"/>
      <c r="L621" s="148"/>
      <c r="M621" s="147"/>
      <c r="N621" s="147"/>
      <c r="O621" s="148">
        <f>ifna(VLookup(H621, SwSh!A:B, 2, 0),"")</f>
        <v>157</v>
      </c>
      <c r="P621" s="152"/>
      <c r="Q621" s="148" t="str">
        <f>ifna(VLookup(H621, PLA!A:C, 3, 0),"")</f>
        <v/>
      </c>
      <c r="R621" s="148" t="str">
        <f>ifna(VLookup(H621, Sv!A:B, 2, 0),"")</f>
        <v/>
      </c>
      <c r="S621" s="147" t="str">
        <f t="shared" si="2"/>
        <v>trubbish</v>
      </c>
    </row>
    <row r="622" ht="31.5" customHeight="1">
      <c r="A622" s="85">
        <v>621.0</v>
      </c>
      <c r="B622" s="85">
        <v>1.0</v>
      </c>
      <c r="C622" s="87">
        <v>23.0</v>
      </c>
      <c r="D622" s="85">
        <f t="shared" si="36"/>
        <v>22</v>
      </c>
      <c r="E622" s="85">
        <v>4.0</v>
      </c>
      <c r="F622" s="85">
        <v>4.0</v>
      </c>
      <c r="G622" s="42" t="str">
        <f>ifna(VLookup(S622,Shiny!B:C, 2, 0),"")</f>
        <v/>
      </c>
      <c r="H622" s="154" t="s">
        <v>694</v>
      </c>
      <c r="I622" s="184">
        <v>569.0</v>
      </c>
      <c r="J622" s="156">
        <f>IFNA(VLOOKUP(S622,'Imported Index'!E:F,2,0),1)</f>
        <v>1</v>
      </c>
      <c r="K622" s="157"/>
      <c r="L622" s="157"/>
      <c r="M622" s="42"/>
      <c r="N622" s="42"/>
      <c r="O622" s="157">
        <f>ifna(VLookup(H622, SwSh!A:B, 2, 0),"")</f>
        <v>158</v>
      </c>
      <c r="P622" s="162"/>
      <c r="Q622" s="157" t="str">
        <f>ifna(VLookup(H622, PLA!A:C, 3, 0),"")</f>
        <v/>
      </c>
      <c r="R622" s="157" t="str">
        <f>ifna(VLookup(H622, Sv!A:B, 2, 0),"")</f>
        <v/>
      </c>
      <c r="S622" s="42" t="str">
        <f t="shared" si="2"/>
        <v>garbodor</v>
      </c>
    </row>
    <row r="623" ht="31.5" customHeight="1">
      <c r="A623" s="146">
        <v>622.0</v>
      </c>
      <c r="B623" s="146">
        <v>1.0</v>
      </c>
      <c r="C623" s="145">
        <v>23.0</v>
      </c>
      <c r="D623" s="146">
        <f t="shared" si="36"/>
        <v>23</v>
      </c>
      <c r="E623" s="146">
        <v>4.0</v>
      </c>
      <c r="F623" s="146">
        <v>5.0</v>
      </c>
      <c r="G623" s="147" t="str">
        <f>ifna(VLookup(S623,Shiny!B:C, 2, 0),"")</f>
        <v/>
      </c>
      <c r="H623" s="159" t="s">
        <v>695</v>
      </c>
      <c r="I623" s="185">
        <v>570.0</v>
      </c>
      <c r="J623" s="151">
        <f>IFNA(VLOOKUP(S623,'Imported Index'!E:F,2,0),1)</f>
        <v>1</v>
      </c>
      <c r="K623" s="151"/>
      <c r="L623" s="148" t="s">
        <v>90</v>
      </c>
      <c r="M623" s="147"/>
      <c r="N623" s="147"/>
      <c r="O623" s="148">
        <f>ifna(VLookup(H623, SwSh!A:B, 2, 0),"")</f>
        <v>87</v>
      </c>
      <c r="P623" s="152"/>
      <c r="Q623" s="148">
        <f>ifna(VLookup(H623, PLA!A:C, 3, 0),"")</f>
        <v>219</v>
      </c>
      <c r="R623" s="148">
        <f>ifna(VLookup(H623, Sv!A:B, 2, 0),"")</f>
        <v>228</v>
      </c>
      <c r="S623" s="147" t="str">
        <f t="shared" si="2"/>
        <v>zorua</v>
      </c>
    </row>
    <row r="624" ht="31.5" customHeight="1">
      <c r="A624" s="85">
        <v>623.0</v>
      </c>
      <c r="B624" s="85">
        <v>1.0</v>
      </c>
      <c r="C624" s="87">
        <v>23.0</v>
      </c>
      <c r="D624" s="85">
        <f t="shared" si="36"/>
        <v>24</v>
      </c>
      <c r="E624" s="85">
        <v>4.0</v>
      </c>
      <c r="F624" s="85">
        <v>6.0</v>
      </c>
      <c r="G624" s="42" t="str">
        <f>ifna(VLookup(S624,Shiny!B:C, 2, 0),"")</f>
        <v/>
      </c>
      <c r="H624" s="154" t="s">
        <v>695</v>
      </c>
      <c r="I624" s="184">
        <v>570.0</v>
      </c>
      <c r="J624" s="156">
        <f>IFNA(VLOOKUP(S624,'Imported Index'!E:F,2,0),1)</f>
        <v>1</v>
      </c>
      <c r="K624" s="156"/>
      <c r="L624" s="157" t="s">
        <v>132</v>
      </c>
      <c r="M624" s="85">
        <v>-1.0</v>
      </c>
      <c r="N624" s="42"/>
      <c r="O624" s="157"/>
      <c r="P624" s="162"/>
      <c r="Q624" s="157">
        <f>ifna(VLookup(H624, PLA!A:C, 3, 0),"")</f>
        <v>219</v>
      </c>
      <c r="R624" s="157">
        <f>ifna(VLookup(H624, Sv!A:B, 2, 0),"")</f>
        <v>228</v>
      </c>
      <c r="S624" s="42" t="str">
        <f t="shared" si="2"/>
        <v>zorua-1</v>
      </c>
    </row>
    <row r="625" ht="31.5" customHeight="1">
      <c r="A625" s="146">
        <v>624.0</v>
      </c>
      <c r="B625" s="146">
        <v>1.0</v>
      </c>
      <c r="C625" s="145">
        <v>23.0</v>
      </c>
      <c r="D625" s="146">
        <f t="shared" si="36"/>
        <v>25</v>
      </c>
      <c r="E625" s="146">
        <v>5.0</v>
      </c>
      <c r="F625" s="146">
        <v>1.0</v>
      </c>
      <c r="G625" s="147" t="str">
        <f>ifna(VLookup(S625,Shiny!B:C, 2, 0),"")</f>
        <v/>
      </c>
      <c r="H625" s="159" t="s">
        <v>696</v>
      </c>
      <c r="I625" s="185">
        <v>571.0</v>
      </c>
      <c r="J625" s="151">
        <f>IFNA(VLOOKUP(S625,'Imported Index'!E:F,2,0),1)</f>
        <v>1</v>
      </c>
      <c r="K625" s="151"/>
      <c r="L625" s="148" t="s">
        <v>90</v>
      </c>
      <c r="M625" s="147"/>
      <c r="N625" s="147"/>
      <c r="O625" s="148">
        <f>ifna(VLookup(H625, SwSh!A:B, 2, 0),"")</f>
        <v>88</v>
      </c>
      <c r="P625" s="152"/>
      <c r="Q625" s="148">
        <f>ifna(VLookup(H625, PLA!A:C, 3, 0),"")</f>
        <v>220</v>
      </c>
      <c r="R625" s="148">
        <f>ifna(VLookup(H625, Sv!A:B, 2, 0),"")</f>
        <v>229</v>
      </c>
      <c r="S625" s="147" t="str">
        <f t="shared" si="2"/>
        <v>zoroark</v>
      </c>
    </row>
    <row r="626" ht="31.5" customHeight="1">
      <c r="A626" s="85">
        <v>625.0</v>
      </c>
      <c r="B626" s="85">
        <v>1.0</v>
      </c>
      <c r="C626" s="87">
        <v>23.0</v>
      </c>
      <c r="D626" s="85">
        <f t="shared" si="36"/>
        <v>26</v>
      </c>
      <c r="E626" s="85">
        <v>5.0</v>
      </c>
      <c r="F626" s="85">
        <v>2.0</v>
      </c>
      <c r="G626" s="42" t="str">
        <f>ifna(VLookup(S626,Shiny!B:C, 2, 0),"")</f>
        <v/>
      </c>
      <c r="H626" s="154" t="s">
        <v>696</v>
      </c>
      <c r="I626" s="184">
        <v>571.0</v>
      </c>
      <c r="J626" s="156">
        <f>IFNA(VLOOKUP(S626,'Imported Index'!E:F,2,0),1)</f>
        <v>1</v>
      </c>
      <c r="K626" s="156"/>
      <c r="L626" s="157" t="s">
        <v>132</v>
      </c>
      <c r="M626" s="85">
        <v>-1.0</v>
      </c>
      <c r="N626" s="42"/>
      <c r="O626" s="157"/>
      <c r="P626" s="162"/>
      <c r="Q626" s="157">
        <f>ifna(VLookup(H626, PLA!A:C, 3, 0),"")</f>
        <v>220</v>
      </c>
      <c r="R626" s="157">
        <f>ifna(VLookup(H626, Sv!A:B, 2, 0),"")</f>
        <v>229</v>
      </c>
      <c r="S626" s="42" t="str">
        <f t="shared" si="2"/>
        <v>zoroark-1</v>
      </c>
    </row>
    <row r="627" ht="31.5" customHeight="1">
      <c r="A627" s="146">
        <v>626.0</v>
      </c>
      <c r="B627" s="146">
        <v>1.0</v>
      </c>
      <c r="C627" s="145">
        <v>23.0</v>
      </c>
      <c r="D627" s="146">
        <f t="shared" si="36"/>
        <v>27</v>
      </c>
      <c r="E627" s="146">
        <v>5.0</v>
      </c>
      <c r="F627" s="146">
        <v>3.0</v>
      </c>
      <c r="G627" s="147" t="str">
        <f>ifna(VLookup(S627,Shiny!B:C, 2, 0),"")</f>
        <v/>
      </c>
      <c r="H627" s="159" t="s">
        <v>697</v>
      </c>
      <c r="I627" s="185">
        <v>572.0</v>
      </c>
      <c r="J627" s="151">
        <f>IFNA(VLOOKUP(S627,'Imported Index'!E:F,2,0),1)</f>
        <v>1</v>
      </c>
      <c r="K627" s="148"/>
      <c r="L627" s="148"/>
      <c r="M627" s="147"/>
      <c r="N627" s="147"/>
      <c r="O627" s="148">
        <f>ifna(VLookup(H627, SwSh!A:B, 2, 0),"")</f>
        <v>50</v>
      </c>
      <c r="P627" s="152"/>
      <c r="Q627" s="148" t="str">
        <f>ifna(VLookup(H627, PLA!A:C, 3, 0),"")</f>
        <v/>
      </c>
      <c r="R627" s="148" t="str">
        <f>ifna(VLookup(H627, Sv!A:B, 2, 0),"")</f>
        <v>I?</v>
      </c>
      <c r="S627" s="147" t="str">
        <f t="shared" si="2"/>
        <v>minccino</v>
      </c>
    </row>
    <row r="628" ht="31.5" customHeight="1">
      <c r="A628" s="85">
        <v>627.0</v>
      </c>
      <c r="B628" s="85">
        <v>1.0</v>
      </c>
      <c r="C628" s="87">
        <v>23.0</v>
      </c>
      <c r="D628" s="85">
        <f t="shared" si="36"/>
        <v>28</v>
      </c>
      <c r="E628" s="85">
        <v>5.0</v>
      </c>
      <c r="F628" s="85">
        <v>4.0</v>
      </c>
      <c r="G628" s="42" t="str">
        <f>ifna(VLookup(S628,Shiny!B:C, 2, 0),"")</f>
        <v/>
      </c>
      <c r="H628" s="154" t="s">
        <v>698</v>
      </c>
      <c r="I628" s="184">
        <v>573.0</v>
      </c>
      <c r="J628" s="156">
        <f>IFNA(VLOOKUP(S628,'Imported Index'!E:F,2,0),1)</f>
        <v>1</v>
      </c>
      <c r="K628" s="157"/>
      <c r="L628" s="157"/>
      <c r="M628" s="42"/>
      <c r="N628" s="42"/>
      <c r="O628" s="157">
        <f>ifna(VLookup(H628, SwSh!A:B, 2, 0),"")</f>
        <v>51</v>
      </c>
      <c r="P628" s="162"/>
      <c r="Q628" s="157" t="str">
        <f>ifna(VLookup(H628, PLA!A:C, 3, 0),"")</f>
        <v/>
      </c>
      <c r="R628" s="157" t="str">
        <f>ifna(VLookup(H628, Sv!A:B, 2, 0),"")</f>
        <v>I?</v>
      </c>
      <c r="S628" s="42" t="str">
        <f t="shared" si="2"/>
        <v>cinccino</v>
      </c>
    </row>
    <row r="629" ht="31.5" customHeight="1">
      <c r="A629" s="146">
        <v>628.0</v>
      </c>
      <c r="B629" s="146">
        <v>1.0</v>
      </c>
      <c r="C629" s="145">
        <v>23.0</v>
      </c>
      <c r="D629" s="146">
        <f t="shared" si="36"/>
        <v>29</v>
      </c>
      <c r="E629" s="146">
        <v>5.0</v>
      </c>
      <c r="F629" s="146">
        <v>5.0</v>
      </c>
      <c r="G629" s="147" t="str">
        <f>ifna(VLookup(S629,Shiny!B:C, 2, 0),"")</f>
        <v/>
      </c>
      <c r="H629" s="159" t="s">
        <v>699</v>
      </c>
      <c r="I629" s="185">
        <v>574.0</v>
      </c>
      <c r="J629" s="151">
        <f>IFNA(VLOOKUP(S629,'Imported Index'!E:F,2,0),1)</f>
        <v>1</v>
      </c>
      <c r="K629" s="151"/>
      <c r="L629" s="148"/>
      <c r="M629" s="147"/>
      <c r="N629" s="147"/>
      <c r="O629" s="148">
        <f>ifna(VLookup(H629, SwSh!A:B, 2, 0),"")</f>
        <v>51</v>
      </c>
      <c r="P629" s="152"/>
      <c r="Q629" s="148" t="str">
        <f>ifna(VLookup(H629, PLA!A:C, 3, 0),"")</f>
        <v/>
      </c>
      <c r="R629" s="148">
        <f>ifna(VLookup(H629, Sv!A:B, 2, 0),"")</f>
        <v>234</v>
      </c>
      <c r="S629" s="147" t="str">
        <f t="shared" si="2"/>
        <v>gothita</v>
      </c>
    </row>
    <row r="630" ht="31.5" customHeight="1">
      <c r="A630" s="85">
        <v>629.0</v>
      </c>
      <c r="B630" s="85">
        <v>1.0</v>
      </c>
      <c r="C630" s="87">
        <v>23.0</v>
      </c>
      <c r="D630" s="85">
        <f t="shared" si="36"/>
        <v>30</v>
      </c>
      <c r="E630" s="85">
        <v>5.0</v>
      </c>
      <c r="F630" s="85">
        <v>6.0</v>
      </c>
      <c r="G630" s="42" t="str">
        <f>ifna(VLookup(S630,Shiny!B:C, 2, 0),"")</f>
        <v/>
      </c>
      <c r="H630" s="154" t="s">
        <v>700</v>
      </c>
      <c r="I630" s="184">
        <v>575.0</v>
      </c>
      <c r="J630" s="156">
        <f>IFNA(VLOOKUP(S630,'Imported Index'!E:F,2,0),1)</f>
        <v>1</v>
      </c>
      <c r="K630" s="156"/>
      <c r="L630" s="157"/>
      <c r="M630" s="42"/>
      <c r="N630" s="42"/>
      <c r="O630" s="157">
        <f>ifna(VLookup(H630, SwSh!A:B, 2, 0),"")</f>
        <v>52</v>
      </c>
      <c r="P630" s="162"/>
      <c r="Q630" s="157" t="str">
        <f>ifna(VLookup(H630, PLA!A:C, 3, 0),"")</f>
        <v/>
      </c>
      <c r="R630" s="157">
        <f>ifna(VLookup(H630, Sv!A:B, 2, 0),"")</f>
        <v>235</v>
      </c>
      <c r="S630" s="42" t="str">
        <f t="shared" si="2"/>
        <v>gothorita</v>
      </c>
    </row>
    <row r="631" ht="31.5" customHeight="1">
      <c r="A631" s="146">
        <v>630.0</v>
      </c>
      <c r="B631" s="146">
        <v>1.0</v>
      </c>
      <c r="C631" s="145">
        <v>24.0</v>
      </c>
      <c r="D631" s="146">
        <v>1.0</v>
      </c>
      <c r="E631" s="146">
        <v>1.0</v>
      </c>
      <c r="F631" s="146">
        <v>1.0</v>
      </c>
      <c r="G631" s="147" t="str">
        <f>ifna(VLookup(S631,Shiny!B:C, 2, 0),"")</f>
        <v/>
      </c>
      <c r="H631" s="159" t="s">
        <v>701</v>
      </c>
      <c r="I631" s="185">
        <v>576.0</v>
      </c>
      <c r="J631" s="151">
        <f>IFNA(VLOOKUP(S631,'Imported Index'!E:F,2,0),1)</f>
        <v>1</v>
      </c>
      <c r="K631" s="151"/>
      <c r="L631" s="148"/>
      <c r="M631" s="147"/>
      <c r="N631" s="147"/>
      <c r="O631" s="148">
        <f>ifna(VLookup(H631, SwSh!A:B, 2, 0),"")</f>
        <v>53</v>
      </c>
      <c r="P631" s="152"/>
      <c r="Q631" s="148" t="str">
        <f>ifna(VLookup(H631, PLA!A:C, 3, 0),"")</f>
        <v/>
      </c>
      <c r="R631" s="148">
        <f>ifna(VLookup(H631, Sv!A:B, 2, 0),"")</f>
        <v>236</v>
      </c>
      <c r="S631" s="147" t="str">
        <f t="shared" si="2"/>
        <v>gothitelle</v>
      </c>
    </row>
    <row r="632" ht="31.5" customHeight="1">
      <c r="A632" s="85">
        <v>631.0</v>
      </c>
      <c r="B632" s="85">
        <v>1.0</v>
      </c>
      <c r="C632" s="87">
        <v>24.0</v>
      </c>
      <c r="D632" s="85">
        <f t="shared" ref="D632:D660" si="37">D631+1</f>
        <v>2</v>
      </c>
      <c r="E632" s="85">
        <v>1.0</v>
      </c>
      <c r="F632" s="85">
        <v>2.0</v>
      </c>
      <c r="G632" s="42" t="str">
        <f>ifna(VLookup(S632,Shiny!B:C, 2, 0),"")</f>
        <v/>
      </c>
      <c r="H632" s="154" t="s">
        <v>702</v>
      </c>
      <c r="I632" s="184">
        <v>577.0</v>
      </c>
      <c r="J632" s="156">
        <f>IFNA(VLOOKUP(S632,'Imported Index'!E:F,2,0),1)</f>
        <v>1</v>
      </c>
      <c r="K632" s="157"/>
      <c r="L632" s="157"/>
      <c r="M632" s="42"/>
      <c r="N632" s="42"/>
      <c r="O632" s="157">
        <f>ifna(VLookup(H632, SwSh!A:B, 2, 0),"")</f>
        <v>54</v>
      </c>
      <c r="P632" s="162"/>
      <c r="Q632" s="157" t="str">
        <f>ifna(VLookup(H632, PLA!A:C, 3, 0),"")</f>
        <v/>
      </c>
      <c r="R632" s="157" t="str">
        <f>ifna(VLookup(H632, Sv!A:B, 2, 0),"")</f>
        <v>I?</v>
      </c>
      <c r="S632" s="42" t="str">
        <f t="shared" si="2"/>
        <v>solosis</v>
      </c>
    </row>
    <row r="633" ht="31.5" customHeight="1">
      <c r="A633" s="146">
        <v>632.0</v>
      </c>
      <c r="B633" s="146">
        <v>1.0</v>
      </c>
      <c r="C633" s="145">
        <v>24.0</v>
      </c>
      <c r="D633" s="146">
        <f t="shared" si="37"/>
        <v>3</v>
      </c>
      <c r="E633" s="146">
        <v>1.0</v>
      </c>
      <c r="F633" s="146">
        <v>3.0</v>
      </c>
      <c r="G633" s="147" t="str">
        <f>ifna(VLookup(S633,Shiny!B:C, 2, 0),"")</f>
        <v/>
      </c>
      <c r="H633" s="159" t="s">
        <v>703</v>
      </c>
      <c r="I633" s="185">
        <v>578.0</v>
      </c>
      <c r="J633" s="151">
        <f>IFNA(VLOOKUP(S633,'Imported Index'!E:F,2,0),1)</f>
        <v>1</v>
      </c>
      <c r="K633" s="148"/>
      <c r="L633" s="148"/>
      <c r="M633" s="147"/>
      <c r="N633" s="147"/>
      <c r="O633" s="148">
        <f>ifna(VLookup(H633, SwSh!A:B, 2, 0),"")</f>
        <v>55</v>
      </c>
      <c r="P633" s="152"/>
      <c r="Q633" s="148" t="str">
        <f>ifna(VLookup(H633, PLA!A:C, 3, 0),"")</f>
        <v/>
      </c>
      <c r="R633" s="148" t="str">
        <f>ifna(VLookup(H633, Sv!A:B, 2, 0),"")</f>
        <v>I?</v>
      </c>
      <c r="S633" s="147" t="str">
        <f t="shared" si="2"/>
        <v>duosion</v>
      </c>
    </row>
    <row r="634" ht="31.5" customHeight="1">
      <c r="A634" s="85">
        <v>633.0</v>
      </c>
      <c r="B634" s="85">
        <v>1.0</v>
      </c>
      <c r="C634" s="87">
        <v>24.0</v>
      </c>
      <c r="D634" s="85">
        <f t="shared" si="37"/>
        <v>4</v>
      </c>
      <c r="E634" s="85">
        <v>1.0</v>
      </c>
      <c r="F634" s="85">
        <v>4.0</v>
      </c>
      <c r="G634" s="42" t="str">
        <f>ifna(VLookup(S634,Shiny!B:C, 2, 0),"")</f>
        <v/>
      </c>
      <c r="H634" s="154" t="s">
        <v>704</v>
      </c>
      <c r="I634" s="184">
        <v>579.0</v>
      </c>
      <c r="J634" s="156">
        <f>IFNA(VLOOKUP(S634,'Imported Index'!E:F,2,0),1)</f>
        <v>1</v>
      </c>
      <c r="K634" s="157"/>
      <c r="L634" s="157"/>
      <c r="M634" s="42"/>
      <c r="N634" s="42"/>
      <c r="O634" s="157">
        <f>ifna(VLookup(H634, SwSh!A:B, 2, 0),"")</f>
        <v>56</v>
      </c>
      <c r="P634" s="162"/>
      <c r="Q634" s="157" t="str">
        <f>ifna(VLookup(H634, PLA!A:C, 3, 0),"")</f>
        <v/>
      </c>
      <c r="R634" s="157" t="str">
        <f>ifna(VLookup(H634, Sv!A:B, 2, 0),"")</f>
        <v>I?</v>
      </c>
      <c r="S634" s="42" t="str">
        <f t="shared" si="2"/>
        <v>reuniclus</v>
      </c>
    </row>
    <row r="635" ht="31.5" customHeight="1">
      <c r="A635" s="146">
        <v>634.0</v>
      </c>
      <c r="B635" s="146">
        <v>1.0</v>
      </c>
      <c r="C635" s="145">
        <v>24.0</v>
      </c>
      <c r="D635" s="146">
        <f t="shared" si="37"/>
        <v>5</v>
      </c>
      <c r="E635" s="146">
        <v>1.0</v>
      </c>
      <c r="F635" s="146">
        <v>5.0</v>
      </c>
      <c r="G635" s="147" t="str">
        <f>ifna(VLookup(S635,Shiny!B:C, 2, 0),"")</f>
        <v/>
      </c>
      <c r="H635" s="159" t="s">
        <v>705</v>
      </c>
      <c r="I635" s="185">
        <v>580.0</v>
      </c>
      <c r="J635" s="151">
        <f>IFNA(VLOOKUP(S635,'Imported Index'!E:F,2,0),1)</f>
        <v>1</v>
      </c>
      <c r="K635" s="148"/>
      <c r="L635" s="148"/>
      <c r="M635" s="147"/>
      <c r="N635" s="147"/>
      <c r="O635" s="148" t="str">
        <f>ifna(VLookup(H635, SwSh!A:B, 2, 0),"")</f>
        <v/>
      </c>
      <c r="P635" s="152"/>
      <c r="Q635" s="148" t="str">
        <f>ifna(VLookup(H635, PLA!A:C, 3, 0),"")</f>
        <v/>
      </c>
      <c r="R635" s="148" t="str">
        <f>ifna(VLookup(H635, Sv!A:B, 2, 0),"")</f>
        <v>K181</v>
      </c>
      <c r="S635" s="147" t="str">
        <f t="shared" si="2"/>
        <v>ducklett</v>
      </c>
    </row>
    <row r="636" ht="31.5" customHeight="1">
      <c r="A636" s="85">
        <v>635.0</v>
      </c>
      <c r="B636" s="85">
        <v>1.0</v>
      </c>
      <c r="C636" s="87">
        <v>24.0</v>
      </c>
      <c r="D636" s="85">
        <f t="shared" si="37"/>
        <v>6</v>
      </c>
      <c r="E636" s="85">
        <v>1.0</v>
      </c>
      <c r="F636" s="85">
        <v>6.0</v>
      </c>
      <c r="G636" s="42" t="str">
        <f>ifna(VLookup(S636,Shiny!B:C, 2, 0),"")</f>
        <v/>
      </c>
      <c r="H636" s="154" t="s">
        <v>706</v>
      </c>
      <c r="I636" s="184">
        <v>581.0</v>
      </c>
      <c r="J636" s="156">
        <f>IFNA(VLOOKUP(S636,'Imported Index'!E:F,2,0),1)</f>
        <v>1</v>
      </c>
      <c r="K636" s="157"/>
      <c r="L636" s="157"/>
      <c r="M636" s="42"/>
      <c r="N636" s="42"/>
      <c r="O636" s="157" t="str">
        <f>ifna(VLookup(H636, SwSh!A:B, 2, 0),"")</f>
        <v/>
      </c>
      <c r="P636" s="162"/>
      <c r="Q636" s="157" t="str">
        <f>ifna(VLookup(H636, PLA!A:C, 3, 0),"")</f>
        <v/>
      </c>
      <c r="R636" s="157" t="str">
        <f>ifna(VLookup(H636, Sv!A:B, 2, 0),"")</f>
        <v>K182</v>
      </c>
      <c r="S636" s="42" t="str">
        <f t="shared" si="2"/>
        <v>swanna</v>
      </c>
    </row>
    <row r="637" ht="31.5" customHeight="1">
      <c r="A637" s="146">
        <v>636.0</v>
      </c>
      <c r="B637" s="146">
        <v>1.0</v>
      </c>
      <c r="C637" s="145">
        <v>24.0</v>
      </c>
      <c r="D637" s="146">
        <f t="shared" si="37"/>
        <v>7</v>
      </c>
      <c r="E637" s="146">
        <v>2.0</v>
      </c>
      <c r="F637" s="146">
        <v>1.0</v>
      </c>
      <c r="G637" s="147" t="str">
        <f>ifna(VLookup(S637,Shiny!B:C, 2, 0),"")</f>
        <v/>
      </c>
      <c r="H637" s="159" t="s">
        <v>707</v>
      </c>
      <c r="I637" s="185">
        <v>582.0</v>
      </c>
      <c r="J637" s="151">
        <f>IFNA(VLOOKUP(S637,'Imported Index'!E:F,2,0),1)</f>
        <v>1</v>
      </c>
      <c r="K637" s="148"/>
      <c r="L637" s="148"/>
      <c r="M637" s="147"/>
      <c r="N637" s="147"/>
      <c r="O637" s="148">
        <f>ifna(VLookup(H637, SwSh!A:B, 2, 0),"")</f>
        <v>22</v>
      </c>
      <c r="P637" s="152"/>
      <c r="Q637" s="148" t="str">
        <f>ifna(VLookup(H637, PLA!A:C, 3, 0),"")</f>
        <v/>
      </c>
      <c r="R637" s="148" t="str">
        <f>ifna(VLookup(H637, Sv!A:B, 2, 0),"")</f>
        <v/>
      </c>
      <c r="S637" s="147" t="str">
        <f t="shared" si="2"/>
        <v>vanillite</v>
      </c>
    </row>
    <row r="638" ht="31.5" customHeight="1">
      <c r="A638" s="85">
        <v>637.0</v>
      </c>
      <c r="B638" s="85">
        <v>1.0</v>
      </c>
      <c r="C638" s="87">
        <v>24.0</v>
      </c>
      <c r="D638" s="85">
        <f t="shared" si="37"/>
        <v>8</v>
      </c>
      <c r="E638" s="85">
        <v>2.0</v>
      </c>
      <c r="F638" s="85">
        <v>2.0</v>
      </c>
      <c r="G638" s="42" t="str">
        <f>ifna(VLookup(S638,Shiny!B:C, 2, 0),"")</f>
        <v/>
      </c>
      <c r="H638" s="154" t="s">
        <v>708</v>
      </c>
      <c r="I638" s="184">
        <v>583.0</v>
      </c>
      <c r="J638" s="156">
        <f>IFNA(VLOOKUP(S638,'Imported Index'!E:F,2,0),1)</f>
        <v>1</v>
      </c>
      <c r="K638" s="157"/>
      <c r="L638" s="157"/>
      <c r="M638" s="42"/>
      <c r="N638" s="42"/>
      <c r="O638" s="157">
        <f>ifna(VLookup(H638, SwSh!A:B, 2, 0),"")</f>
        <v>23</v>
      </c>
      <c r="P638" s="162"/>
      <c r="Q638" s="157" t="str">
        <f>ifna(VLookup(H638, PLA!A:C, 3, 0),"")</f>
        <v/>
      </c>
      <c r="R638" s="157" t="str">
        <f>ifna(VLookup(H638, Sv!A:B, 2, 0),"")</f>
        <v/>
      </c>
      <c r="S638" s="42" t="str">
        <f t="shared" si="2"/>
        <v>vanillish</v>
      </c>
    </row>
    <row r="639" ht="31.5" customHeight="1">
      <c r="A639" s="146">
        <v>638.0</v>
      </c>
      <c r="B639" s="146">
        <v>1.0</v>
      </c>
      <c r="C639" s="145">
        <v>24.0</v>
      </c>
      <c r="D639" s="146">
        <f t="shared" si="37"/>
        <v>9</v>
      </c>
      <c r="E639" s="146">
        <v>2.0</v>
      </c>
      <c r="F639" s="146">
        <v>3.0</v>
      </c>
      <c r="G639" s="147" t="str">
        <f>ifna(VLookup(S639,Shiny!B:C, 2, 0),"")</f>
        <v/>
      </c>
      <c r="H639" s="159" t="s">
        <v>709</v>
      </c>
      <c r="I639" s="185">
        <v>584.0</v>
      </c>
      <c r="J639" s="151">
        <f>IFNA(VLOOKUP(S639,'Imported Index'!E:F,2,0),1)</f>
        <v>1</v>
      </c>
      <c r="K639" s="148"/>
      <c r="L639" s="148"/>
      <c r="M639" s="147"/>
      <c r="N639" s="147"/>
      <c r="O639" s="148">
        <f>ifna(VLookup(H639, SwSh!A:B, 2, 0),"")</f>
        <v>24</v>
      </c>
      <c r="P639" s="152"/>
      <c r="Q639" s="148" t="str">
        <f>ifna(VLookup(H639, PLA!A:C, 3, 0),"")</f>
        <v/>
      </c>
      <c r="R639" s="148" t="str">
        <f>ifna(VLookup(H639, Sv!A:B, 2, 0),"")</f>
        <v/>
      </c>
      <c r="S639" s="147" t="str">
        <f t="shared" si="2"/>
        <v>vanilluxe</v>
      </c>
    </row>
    <row r="640" ht="31.5" customHeight="1">
      <c r="A640" s="85">
        <v>639.0</v>
      </c>
      <c r="B640" s="85">
        <v>1.0</v>
      </c>
      <c r="C640" s="87">
        <v>24.0</v>
      </c>
      <c r="D640" s="85">
        <f t="shared" si="37"/>
        <v>10</v>
      </c>
      <c r="E640" s="85">
        <v>2.0</v>
      </c>
      <c r="F640" s="85">
        <v>4.0</v>
      </c>
      <c r="G640" s="42" t="str">
        <f>ifna(VLookup(S640,Shiny!B:C, 2, 0),"")</f>
        <v/>
      </c>
      <c r="H640" s="154" t="s">
        <v>710</v>
      </c>
      <c r="I640" s="184">
        <v>585.0</v>
      </c>
      <c r="J640" s="156">
        <f>IFNA(VLOOKUP(S640,'Imported Index'!E:F,2,0),1)</f>
        <v>1</v>
      </c>
      <c r="K640" s="156"/>
      <c r="L640" s="157"/>
      <c r="M640" s="42"/>
      <c r="N640" s="42"/>
      <c r="O640" s="157" t="str">
        <f>ifna(VLookup(H640, SwSh!A:B, 2, 0),"")</f>
        <v/>
      </c>
      <c r="P640" s="162"/>
      <c r="Q640" s="157" t="str">
        <f>ifna(VLookup(H640, PLA!A:C, 3, 0),"")</f>
        <v/>
      </c>
      <c r="R640" s="157">
        <f>ifna(VLookup(H640, Sv!A:B, 2, 0),"")</f>
        <v>190</v>
      </c>
      <c r="S640" s="42" t="str">
        <f t="shared" si="2"/>
        <v>deerling</v>
      </c>
    </row>
    <row r="641" ht="31.5" customHeight="1">
      <c r="A641" s="146">
        <v>640.0</v>
      </c>
      <c r="B641" s="146">
        <v>1.0</v>
      </c>
      <c r="C641" s="145">
        <v>24.0</v>
      </c>
      <c r="D641" s="146">
        <f t="shared" si="37"/>
        <v>11</v>
      </c>
      <c r="E641" s="146">
        <v>2.0</v>
      </c>
      <c r="F641" s="146">
        <v>5.0</v>
      </c>
      <c r="G641" s="147" t="str">
        <f>ifna(VLookup(S641,Shiny!B:C, 2, 0),"")</f>
        <v/>
      </c>
      <c r="H641" s="159" t="s">
        <v>715</v>
      </c>
      <c r="I641" s="185">
        <v>586.0</v>
      </c>
      <c r="J641" s="151">
        <f>IFNA(VLOOKUP(S641,'Imported Index'!E:F,2,0),1)</f>
        <v>1</v>
      </c>
      <c r="K641" s="151"/>
      <c r="L641" s="148"/>
      <c r="M641" s="147"/>
      <c r="N641" s="147"/>
      <c r="O641" s="148" t="str">
        <f>ifna(VLookup(H641, SwSh!A:B, 2, 0),"")</f>
        <v/>
      </c>
      <c r="P641" s="152"/>
      <c r="Q641" s="148" t="str">
        <f>ifna(VLookup(H641, PLA!A:C, 3, 0),"")</f>
        <v/>
      </c>
      <c r="R641" s="148">
        <f>ifna(VLookup(H641, Sv!A:B, 2, 0),"")</f>
        <v>191</v>
      </c>
      <c r="S641" s="147" t="str">
        <f t="shared" si="2"/>
        <v>sawsbuck</v>
      </c>
    </row>
    <row r="642" ht="31.5" customHeight="1">
      <c r="A642" s="85">
        <v>641.0</v>
      </c>
      <c r="B642" s="85">
        <v>1.0</v>
      </c>
      <c r="C642" s="87">
        <v>24.0</v>
      </c>
      <c r="D642" s="85">
        <f t="shared" si="37"/>
        <v>12</v>
      </c>
      <c r="E642" s="85">
        <v>2.0</v>
      </c>
      <c r="F642" s="85">
        <v>6.0</v>
      </c>
      <c r="G642" s="42" t="str">
        <f>ifna(VLookup(S642,Shiny!B:C, 2, 0),"")</f>
        <v/>
      </c>
      <c r="H642" s="154" t="s">
        <v>716</v>
      </c>
      <c r="I642" s="184">
        <v>587.0</v>
      </c>
      <c r="J642" s="156">
        <f>IFNA(VLOOKUP(S642,'Imported Index'!E:F,2,0),1)</f>
        <v>1</v>
      </c>
      <c r="K642" s="157"/>
      <c r="L642" s="157"/>
      <c r="M642" s="42"/>
      <c r="N642" s="42"/>
      <c r="O642" s="157">
        <f>ifna(VLookup(H642, SwSh!A:B, 2, 0),"")</f>
        <v>102</v>
      </c>
      <c r="P642" s="162"/>
      <c r="Q642" s="157" t="str">
        <f>ifna(VLookup(H642, PLA!A:C, 3, 0),"")</f>
        <v/>
      </c>
      <c r="R642" s="157" t="str">
        <f>ifna(VLookup(H642, Sv!A:B, 2, 0),"")</f>
        <v/>
      </c>
      <c r="S642" s="42" t="str">
        <f t="shared" si="2"/>
        <v>emolga</v>
      </c>
    </row>
    <row r="643" ht="31.5" customHeight="1">
      <c r="A643" s="146">
        <v>642.0</v>
      </c>
      <c r="B643" s="146">
        <v>1.0</v>
      </c>
      <c r="C643" s="145">
        <v>24.0</v>
      </c>
      <c r="D643" s="146">
        <f t="shared" si="37"/>
        <v>13</v>
      </c>
      <c r="E643" s="146">
        <v>3.0</v>
      </c>
      <c r="F643" s="146">
        <v>1.0</v>
      </c>
      <c r="G643" s="147" t="str">
        <f>ifna(VLookup(S643,Shiny!B:C, 2, 0),"")</f>
        <v/>
      </c>
      <c r="H643" s="159" t="s">
        <v>717</v>
      </c>
      <c r="I643" s="185">
        <v>588.0</v>
      </c>
      <c r="J643" s="151">
        <f>IFNA(VLOOKUP(S643,'Imported Index'!E:F,2,0),1)</f>
        <v>1</v>
      </c>
      <c r="K643" s="148"/>
      <c r="L643" s="148"/>
      <c r="M643" s="147"/>
      <c r="N643" s="147"/>
      <c r="O643" s="148">
        <f>ifna(VLookup(H643, SwSh!A:B, 2, 0),"")</f>
        <v>66</v>
      </c>
      <c r="P643" s="152"/>
      <c r="Q643" s="148" t="str">
        <f>ifna(VLookup(H643, PLA!A:C, 3, 0),"")</f>
        <v/>
      </c>
      <c r="R643" s="148" t="str">
        <f>ifna(VLookup(H643, Sv!A:B, 2, 0),"")</f>
        <v/>
      </c>
      <c r="S643" s="147" t="str">
        <f t="shared" si="2"/>
        <v>karrablast</v>
      </c>
    </row>
    <row r="644" ht="31.5" customHeight="1">
      <c r="A644" s="85">
        <v>643.0</v>
      </c>
      <c r="B644" s="85">
        <v>1.0</v>
      </c>
      <c r="C644" s="87">
        <v>24.0</v>
      </c>
      <c r="D644" s="85">
        <f t="shared" si="37"/>
        <v>14</v>
      </c>
      <c r="E644" s="85">
        <v>3.0</v>
      </c>
      <c r="F644" s="85">
        <v>2.0</v>
      </c>
      <c r="G644" s="42" t="str">
        <f>ifna(VLookup(S644,Shiny!B:C, 2, 0),"")</f>
        <v/>
      </c>
      <c r="H644" s="154" t="s">
        <v>718</v>
      </c>
      <c r="I644" s="184">
        <v>589.0</v>
      </c>
      <c r="J644" s="156">
        <f>IFNA(VLOOKUP(S644,'Imported Index'!E:F,2,0),1)</f>
        <v>1</v>
      </c>
      <c r="K644" s="156"/>
      <c r="L644" s="157"/>
      <c r="M644" s="42"/>
      <c r="N644" s="42"/>
      <c r="O644" s="157">
        <f>ifna(VLookup(H644, SwSh!A:B, 2, 0),"")</f>
        <v>67</v>
      </c>
      <c r="P644" s="162"/>
      <c r="Q644" s="157" t="str">
        <f>ifna(VLookup(H644, PLA!A:C, 3, 0),"")</f>
        <v/>
      </c>
      <c r="R644" s="157" t="str">
        <f>ifna(VLookup(H644, Sv!A:B, 2, 0),"")</f>
        <v/>
      </c>
      <c r="S644" s="42" t="str">
        <f t="shared" si="2"/>
        <v>escavalier</v>
      </c>
    </row>
    <row r="645" ht="31.5" customHeight="1">
      <c r="A645" s="146">
        <v>644.0</v>
      </c>
      <c r="B645" s="146">
        <v>1.0</v>
      </c>
      <c r="C645" s="145">
        <v>24.0</v>
      </c>
      <c r="D645" s="146">
        <f t="shared" si="37"/>
        <v>15</v>
      </c>
      <c r="E645" s="146">
        <v>3.0</v>
      </c>
      <c r="F645" s="146">
        <v>3.0</v>
      </c>
      <c r="G645" s="147" t="str">
        <f>ifna(VLookup(S645,Shiny!B:C, 2, 0),"")</f>
        <v/>
      </c>
      <c r="H645" s="159" t="s">
        <v>719</v>
      </c>
      <c r="I645" s="185">
        <v>590.0</v>
      </c>
      <c r="J645" s="151">
        <f>IFNA(VLOOKUP(S645,'Imported Index'!E:F,2,0),1)</f>
        <v>1</v>
      </c>
      <c r="K645" s="151"/>
      <c r="L645" s="148"/>
      <c r="M645" s="147"/>
      <c r="N645" s="147"/>
      <c r="O645" s="148">
        <f>ifna(VLookup(H645, SwSh!A:B, 2, 0),"")</f>
        <v>77</v>
      </c>
      <c r="P645" s="152"/>
      <c r="Q645" s="148" t="str">
        <f>ifna(VLookup(H645, PLA!A:C, 3, 0),"")</f>
        <v/>
      </c>
      <c r="R645" s="148">
        <f>ifna(VLookup(H645, Sv!A:B, 2, 0),"")</f>
        <v>205</v>
      </c>
      <c r="S645" s="147" t="str">
        <f t="shared" si="2"/>
        <v>foongus</v>
      </c>
    </row>
    <row r="646" ht="31.5" customHeight="1">
      <c r="A646" s="85">
        <v>645.0</v>
      </c>
      <c r="B646" s="85">
        <v>1.0</v>
      </c>
      <c r="C646" s="87">
        <v>24.0</v>
      </c>
      <c r="D646" s="85">
        <f t="shared" si="37"/>
        <v>16</v>
      </c>
      <c r="E646" s="85">
        <v>3.0</v>
      </c>
      <c r="F646" s="85">
        <v>4.0</v>
      </c>
      <c r="G646" s="42" t="str">
        <f>ifna(VLookup(S646,Shiny!B:C, 2, 0),"")</f>
        <v/>
      </c>
      <c r="H646" s="154" t="s">
        <v>720</v>
      </c>
      <c r="I646" s="184">
        <v>591.0</v>
      </c>
      <c r="J646" s="156">
        <f>IFNA(VLOOKUP(S646,'Imported Index'!E:F,2,0),1)</f>
        <v>1</v>
      </c>
      <c r="K646" s="156"/>
      <c r="L646" s="157"/>
      <c r="M646" s="42"/>
      <c r="N646" s="42"/>
      <c r="O646" s="157">
        <f>ifna(VLookup(H646, SwSh!A:B, 2, 0),"")</f>
        <v>78</v>
      </c>
      <c r="P646" s="162"/>
      <c r="Q646" s="157" t="str">
        <f>ifna(VLookup(H646, PLA!A:C, 3, 0),"")</f>
        <v/>
      </c>
      <c r="R646" s="157">
        <f>ifna(VLookup(H646, Sv!A:B, 2, 0),"")</f>
        <v>206</v>
      </c>
      <c r="S646" s="42" t="str">
        <f t="shared" si="2"/>
        <v>amoonguss</v>
      </c>
    </row>
    <row r="647" ht="31.5" customHeight="1">
      <c r="A647" s="146">
        <v>646.0</v>
      </c>
      <c r="B647" s="146">
        <v>1.0</v>
      </c>
      <c r="C647" s="145">
        <v>24.0</v>
      </c>
      <c r="D647" s="146">
        <f t="shared" si="37"/>
        <v>17</v>
      </c>
      <c r="E647" s="146">
        <v>3.0</v>
      </c>
      <c r="F647" s="146">
        <v>5.0</v>
      </c>
      <c r="G647" s="147" t="str">
        <f>ifna(VLookup(S647,Shiny!B:C, 2, 0),"")</f>
        <v/>
      </c>
      <c r="H647" s="159" t="s">
        <v>721</v>
      </c>
      <c r="I647" s="185">
        <v>592.0</v>
      </c>
      <c r="J647" s="151">
        <f>IFNA(VLOOKUP(S647,'Imported Index'!E:F,2,0),1)</f>
        <v>1</v>
      </c>
      <c r="K647" s="148"/>
      <c r="L647" s="148"/>
      <c r="M647" s="147"/>
      <c r="N647" s="147"/>
      <c r="O647" s="148">
        <f>ifna(VLookup(H647, SwSh!A:B, 2, 0),"")</f>
        <v>192</v>
      </c>
      <c r="P647" s="152"/>
      <c r="Q647" s="148" t="str">
        <f>ifna(VLookup(H647, PLA!A:C, 3, 0),"")</f>
        <v/>
      </c>
      <c r="R647" s="148" t="str">
        <f>ifna(VLookup(H647, Sv!A:B, 2, 0),"")</f>
        <v/>
      </c>
      <c r="S647" s="147" t="str">
        <f t="shared" si="2"/>
        <v>frillish</v>
      </c>
    </row>
    <row r="648" ht="31.5" customHeight="1">
      <c r="A648" s="85">
        <v>647.0</v>
      </c>
      <c r="B648" s="85">
        <v>1.0</v>
      </c>
      <c r="C648" s="87">
        <v>24.0</v>
      </c>
      <c r="D648" s="85">
        <f t="shared" si="37"/>
        <v>18</v>
      </c>
      <c r="E648" s="85">
        <v>3.0</v>
      </c>
      <c r="F648" s="85">
        <v>6.0</v>
      </c>
      <c r="G648" s="42" t="str">
        <f>ifna(VLookup(S648,Shiny!B:C, 2, 0),"")</f>
        <v/>
      </c>
      <c r="H648" s="154" t="s">
        <v>722</v>
      </c>
      <c r="I648" s="184">
        <v>593.0</v>
      </c>
      <c r="J648" s="156">
        <f>IFNA(VLOOKUP(S648,'Imported Index'!E:F,2,0),1)</f>
        <v>1</v>
      </c>
      <c r="K648" s="157"/>
      <c r="L648" s="157"/>
      <c r="M648" s="42"/>
      <c r="N648" s="42"/>
      <c r="O648" s="157">
        <f>ifna(VLookup(H648, SwSh!A:B, 2, 0),"")</f>
        <v>193</v>
      </c>
      <c r="P648" s="162"/>
      <c r="Q648" s="157" t="str">
        <f>ifna(VLookup(H648, PLA!A:C, 3, 0),"")</f>
        <v/>
      </c>
      <c r="R648" s="157" t="str">
        <f>ifna(VLookup(H648, Sv!A:B, 2, 0),"")</f>
        <v/>
      </c>
      <c r="S648" s="42" t="str">
        <f t="shared" si="2"/>
        <v>jellicent</v>
      </c>
    </row>
    <row r="649" ht="31.5" customHeight="1">
      <c r="A649" s="146">
        <v>648.0</v>
      </c>
      <c r="B649" s="146">
        <v>1.0</v>
      </c>
      <c r="C649" s="145">
        <v>24.0</v>
      </c>
      <c r="D649" s="146">
        <f t="shared" si="37"/>
        <v>19</v>
      </c>
      <c r="E649" s="146">
        <v>4.0</v>
      </c>
      <c r="F649" s="146">
        <v>1.0</v>
      </c>
      <c r="G649" s="147" t="str">
        <f>ifna(VLookup(S649,Shiny!B:C, 2, 0),"")</f>
        <v/>
      </c>
      <c r="H649" s="159" t="s">
        <v>723</v>
      </c>
      <c r="I649" s="185">
        <v>594.0</v>
      </c>
      <c r="J649" s="151">
        <f>IFNA(VLOOKUP(S649,'Imported Index'!E:F,2,0),1)</f>
        <v>1</v>
      </c>
      <c r="K649" s="151"/>
      <c r="L649" s="148"/>
      <c r="M649" s="147"/>
      <c r="N649" s="147"/>
      <c r="O649" s="148" t="str">
        <f>ifna(VLookup(H649, SwSh!A:B, 2, 0),"")</f>
        <v/>
      </c>
      <c r="P649" s="152"/>
      <c r="Q649" s="148" t="str">
        <f>ifna(VLookup(H649, PLA!A:C, 3, 0),"")</f>
        <v/>
      </c>
      <c r="R649" s="148">
        <f>ifna(VLookup(H649, Sv!A:B, 2, 0),"")</f>
        <v>336</v>
      </c>
      <c r="S649" s="147" t="str">
        <f t="shared" si="2"/>
        <v>alomomola</v>
      </c>
    </row>
    <row r="650" ht="31.5" customHeight="1">
      <c r="A650" s="85">
        <v>649.0</v>
      </c>
      <c r="B650" s="85">
        <v>1.0</v>
      </c>
      <c r="C650" s="87">
        <v>24.0</v>
      </c>
      <c r="D650" s="85">
        <f t="shared" si="37"/>
        <v>20</v>
      </c>
      <c r="E650" s="85">
        <v>4.0</v>
      </c>
      <c r="F650" s="85">
        <v>2.0</v>
      </c>
      <c r="G650" s="42" t="str">
        <f>ifna(VLookup(S650,Shiny!B:C, 2, 0),"")</f>
        <v/>
      </c>
      <c r="H650" s="154" t="s">
        <v>724</v>
      </c>
      <c r="I650" s="184">
        <v>595.0</v>
      </c>
      <c r="J650" s="156">
        <f>IFNA(VLOOKUP(S650,'Imported Index'!E:F,2,0),1)</f>
        <v>1</v>
      </c>
      <c r="K650" s="157"/>
      <c r="L650" s="157"/>
      <c r="M650" s="42"/>
      <c r="N650" s="42"/>
      <c r="O650" s="157">
        <f>ifna(VLookup(H650, SwSh!A:B, 2, 0),"")</f>
        <v>64</v>
      </c>
      <c r="P650" s="162"/>
      <c r="Q650" s="157" t="str">
        <f>ifna(VLookup(H650, PLA!A:C, 3, 0),"")</f>
        <v/>
      </c>
      <c r="R650" s="157" t="str">
        <f>ifna(VLookup(H650, Sv!A:B, 2, 0),"")</f>
        <v>I?</v>
      </c>
      <c r="S650" s="42" t="str">
        <f t="shared" si="2"/>
        <v>joltik</v>
      </c>
    </row>
    <row r="651" ht="31.5" customHeight="1">
      <c r="A651" s="146">
        <v>650.0</v>
      </c>
      <c r="B651" s="146">
        <v>1.0</v>
      </c>
      <c r="C651" s="145">
        <v>24.0</v>
      </c>
      <c r="D651" s="146">
        <f t="shared" si="37"/>
        <v>21</v>
      </c>
      <c r="E651" s="146">
        <v>4.0</v>
      </c>
      <c r="F651" s="146">
        <v>3.0</v>
      </c>
      <c r="G651" s="147" t="str">
        <f>ifna(VLookup(S651,Shiny!B:C, 2, 0),"")</f>
        <v/>
      </c>
      <c r="H651" s="159" t="s">
        <v>725</v>
      </c>
      <c r="I651" s="185">
        <v>596.0</v>
      </c>
      <c r="J651" s="151">
        <f>IFNA(VLOOKUP(S651,'Imported Index'!E:F,2,0),1)</f>
        <v>1</v>
      </c>
      <c r="K651" s="148"/>
      <c r="L651" s="148"/>
      <c r="M651" s="147"/>
      <c r="N651" s="147"/>
      <c r="O651" s="148">
        <f>ifna(VLookup(H651, SwSh!A:B, 2, 0),"")</f>
        <v>65</v>
      </c>
      <c r="P651" s="152"/>
      <c r="Q651" s="148" t="str">
        <f>ifna(VLookup(H651, PLA!A:C, 3, 0),"")</f>
        <v/>
      </c>
      <c r="R651" s="148" t="str">
        <f>ifna(VLookup(H651, Sv!A:B, 2, 0),"")</f>
        <v>I?</v>
      </c>
      <c r="S651" s="147" t="str">
        <f t="shared" si="2"/>
        <v>galvantula</v>
      </c>
    </row>
    <row r="652" ht="31.5" customHeight="1">
      <c r="A652" s="85">
        <v>651.0</v>
      </c>
      <c r="B652" s="85">
        <v>1.0</v>
      </c>
      <c r="C652" s="87">
        <v>24.0</v>
      </c>
      <c r="D652" s="85">
        <f t="shared" si="37"/>
        <v>22</v>
      </c>
      <c r="E652" s="85">
        <v>4.0</v>
      </c>
      <c r="F652" s="85">
        <v>4.0</v>
      </c>
      <c r="G652" s="42" t="str">
        <f>ifna(VLookup(S652,Shiny!B:C, 2, 0),"")</f>
        <v/>
      </c>
      <c r="H652" s="154" t="s">
        <v>726</v>
      </c>
      <c r="I652" s="184">
        <v>597.0</v>
      </c>
      <c r="J652" s="156">
        <f>IFNA(VLOOKUP(S652,'Imported Index'!E:F,2,0),1)</f>
        <v>1</v>
      </c>
      <c r="K652" s="157"/>
      <c r="L652" s="157"/>
      <c r="M652" s="42"/>
      <c r="N652" s="42"/>
      <c r="O652" s="157">
        <f>ifna(VLookup(H652, SwSh!A:B, 2, 0),"")</f>
        <v>179</v>
      </c>
      <c r="P652" s="162"/>
      <c r="Q652" s="157" t="str">
        <f>ifna(VLookup(H652, PLA!A:C, 3, 0),"")</f>
        <v/>
      </c>
      <c r="R652" s="157" t="str">
        <f>ifna(VLookup(H652, Sv!A:B, 2, 0),"")</f>
        <v/>
      </c>
      <c r="S652" s="42" t="str">
        <f t="shared" si="2"/>
        <v>ferroseed</v>
      </c>
    </row>
    <row r="653" ht="31.5" customHeight="1">
      <c r="A653" s="146">
        <v>652.0</v>
      </c>
      <c r="B653" s="146">
        <v>1.0</v>
      </c>
      <c r="C653" s="145">
        <v>24.0</v>
      </c>
      <c r="D653" s="146">
        <f t="shared" si="37"/>
        <v>23</v>
      </c>
      <c r="E653" s="146">
        <v>4.0</v>
      </c>
      <c r="F653" s="146">
        <v>5.0</v>
      </c>
      <c r="G653" s="147" t="str">
        <f>ifna(VLookup(S653,Shiny!B:C, 2, 0),"")</f>
        <v/>
      </c>
      <c r="H653" s="159" t="s">
        <v>727</v>
      </c>
      <c r="I653" s="185">
        <v>598.0</v>
      </c>
      <c r="J653" s="151">
        <f>IFNA(VLOOKUP(S653,'Imported Index'!E:F,2,0),1)</f>
        <v>1</v>
      </c>
      <c r="K653" s="148"/>
      <c r="L653" s="148"/>
      <c r="M653" s="147"/>
      <c r="N653" s="147"/>
      <c r="O653" s="148">
        <f>ifna(VLookup(H653, SwSh!A:B, 2, 0),"")</f>
        <v>180</v>
      </c>
      <c r="P653" s="152"/>
      <c r="Q653" s="148" t="str">
        <f>ifna(VLookup(H653, PLA!A:C, 3, 0),"")</f>
        <v/>
      </c>
      <c r="R653" s="148" t="str">
        <f>ifna(VLookup(H653, Sv!A:B, 2, 0),"")</f>
        <v/>
      </c>
      <c r="S653" s="147" t="str">
        <f t="shared" si="2"/>
        <v>ferrothorn</v>
      </c>
    </row>
    <row r="654" ht="31.5" customHeight="1">
      <c r="A654" s="85">
        <v>653.0</v>
      </c>
      <c r="B654" s="85">
        <v>1.0</v>
      </c>
      <c r="C654" s="87">
        <v>24.0</v>
      </c>
      <c r="D654" s="85">
        <f t="shared" si="37"/>
        <v>24</v>
      </c>
      <c r="E654" s="85">
        <v>4.0</v>
      </c>
      <c r="F654" s="85">
        <v>6.0</v>
      </c>
      <c r="G654" s="42" t="str">
        <f>ifna(VLookup(S654,Shiny!B:C, 2, 0),"")</f>
        <v/>
      </c>
      <c r="H654" s="154" t="s">
        <v>728</v>
      </c>
      <c r="I654" s="184">
        <v>599.0</v>
      </c>
      <c r="J654" s="156">
        <f>IFNA(VLOOKUP(S654,'Imported Index'!E:F,2,0),1)</f>
        <v>1</v>
      </c>
      <c r="K654" s="157"/>
      <c r="L654" s="157"/>
      <c r="M654" s="42"/>
      <c r="N654" s="42"/>
      <c r="O654" s="157">
        <f>ifna(VLookup(H654, SwSh!A:B, 2, 0),"")</f>
        <v>113</v>
      </c>
      <c r="P654" s="162"/>
      <c r="Q654" s="157" t="str">
        <f>ifna(VLookup(H654, PLA!A:C, 3, 0),"")</f>
        <v/>
      </c>
      <c r="R654" s="157" t="str">
        <f>ifna(VLookup(H654, Sv!A:B, 2, 0),"")</f>
        <v/>
      </c>
      <c r="S654" s="42" t="str">
        <f t="shared" si="2"/>
        <v>klink</v>
      </c>
    </row>
    <row r="655" ht="31.5" customHeight="1">
      <c r="A655" s="146">
        <v>654.0</v>
      </c>
      <c r="B655" s="146">
        <v>1.0</v>
      </c>
      <c r="C655" s="145">
        <v>24.0</v>
      </c>
      <c r="D655" s="146">
        <f t="shared" si="37"/>
        <v>25</v>
      </c>
      <c r="E655" s="146">
        <v>5.0</v>
      </c>
      <c r="F655" s="146">
        <v>1.0</v>
      </c>
      <c r="G655" s="147" t="str">
        <f>ifna(VLookup(S655,Shiny!B:C, 2, 0),"")</f>
        <v/>
      </c>
      <c r="H655" s="159" t="s">
        <v>729</v>
      </c>
      <c r="I655" s="185">
        <v>600.0</v>
      </c>
      <c r="J655" s="151">
        <f>IFNA(VLOOKUP(S655,'Imported Index'!E:F,2,0),1)</f>
        <v>1</v>
      </c>
      <c r="K655" s="148"/>
      <c r="L655" s="148"/>
      <c r="M655" s="147"/>
      <c r="N655" s="147"/>
      <c r="O655" s="148">
        <f>ifna(VLookup(H655, SwSh!A:B, 2, 0),"")</f>
        <v>114</v>
      </c>
      <c r="P655" s="152"/>
      <c r="Q655" s="148" t="str">
        <f>ifna(VLookup(H655, PLA!A:C, 3, 0),"")</f>
        <v/>
      </c>
      <c r="R655" s="148" t="str">
        <f>ifna(VLookup(H655, Sv!A:B, 2, 0),"")</f>
        <v/>
      </c>
      <c r="S655" s="147" t="str">
        <f t="shared" si="2"/>
        <v>klang</v>
      </c>
    </row>
    <row r="656" ht="31.5" customHeight="1">
      <c r="A656" s="85">
        <v>655.0</v>
      </c>
      <c r="B656" s="85">
        <v>1.0</v>
      </c>
      <c r="C656" s="87">
        <v>24.0</v>
      </c>
      <c r="D656" s="85">
        <f t="shared" si="37"/>
        <v>26</v>
      </c>
      <c r="E656" s="85">
        <v>5.0</v>
      </c>
      <c r="F656" s="85">
        <v>2.0</v>
      </c>
      <c r="G656" s="42" t="str">
        <f>ifna(VLookup(S656,Shiny!B:C, 2, 0),"")</f>
        <v/>
      </c>
      <c r="H656" s="154" t="s">
        <v>730</v>
      </c>
      <c r="I656" s="184">
        <v>601.0</v>
      </c>
      <c r="J656" s="156">
        <f>IFNA(VLOOKUP(S656,'Imported Index'!E:F,2,0),1)</f>
        <v>1</v>
      </c>
      <c r="K656" s="157"/>
      <c r="L656" s="157"/>
      <c r="M656" s="42"/>
      <c r="N656" s="42"/>
      <c r="O656" s="157">
        <f>ifna(VLookup(H656, SwSh!A:B, 2, 0),"")</f>
        <v>115</v>
      </c>
      <c r="P656" s="162"/>
      <c r="Q656" s="157" t="str">
        <f>ifna(VLookup(H656, PLA!A:C, 3, 0),"")</f>
        <v/>
      </c>
      <c r="R656" s="157" t="str">
        <f>ifna(VLookup(H656, Sv!A:B, 2, 0),"")</f>
        <v/>
      </c>
      <c r="S656" s="42" t="str">
        <f t="shared" si="2"/>
        <v>klinklang</v>
      </c>
    </row>
    <row r="657" ht="31.5" customHeight="1">
      <c r="A657" s="146">
        <v>656.0</v>
      </c>
      <c r="B657" s="146">
        <v>1.0</v>
      </c>
      <c r="C657" s="145">
        <v>24.0</v>
      </c>
      <c r="D657" s="146">
        <f t="shared" si="37"/>
        <v>27</v>
      </c>
      <c r="E657" s="146">
        <v>5.0</v>
      </c>
      <c r="F657" s="146">
        <v>3.0</v>
      </c>
      <c r="G657" s="147" t="str">
        <f>ifna(VLookup(S657,Shiny!B:C, 2, 0),"")</f>
        <v/>
      </c>
      <c r="H657" s="159" t="s">
        <v>731</v>
      </c>
      <c r="I657" s="185">
        <v>602.0</v>
      </c>
      <c r="J657" s="151">
        <f>IFNA(VLOOKUP(S657,'Imported Index'!E:F,2,0),1)</f>
        <v>1</v>
      </c>
      <c r="K657" s="151"/>
      <c r="L657" s="148"/>
      <c r="M657" s="147"/>
      <c r="N657" s="147"/>
      <c r="O657" s="148" t="str">
        <f>ifna(VLookup(H657, SwSh!A:B, 2, 0),"")</f>
        <v/>
      </c>
      <c r="P657" s="152"/>
      <c r="Q657" s="148" t="str">
        <f>ifna(VLookup(H657, PLA!A:C, 3, 0),"")</f>
        <v/>
      </c>
      <c r="R657" s="148">
        <f>ifna(VLookup(H657, Sv!A:B, 2, 0),"")</f>
        <v>341</v>
      </c>
      <c r="S657" s="147" t="str">
        <f t="shared" si="2"/>
        <v>tynamo</v>
      </c>
    </row>
    <row r="658" ht="31.5" customHeight="1">
      <c r="A658" s="85">
        <v>657.0</v>
      </c>
      <c r="B658" s="85">
        <v>1.0</v>
      </c>
      <c r="C658" s="87">
        <v>24.0</v>
      </c>
      <c r="D658" s="85">
        <f t="shared" si="37"/>
        <v>28</v>
      </c>
      <c r="E658" s="85">
        <v>5.0</v>
      </c>
      <c r="F658" s="85">
        <v>4.0</v>
      </c>
      <c r="G658" s="42" t="str">
        <f>ifna(VLookup(S658,Shiny!B:C, 2, 0),"")</f>
        <v/>
      </c>
      <c r="H658" s="154" t="s">
        <v>732</v>
      </c>
      <c r="I658" s="184">
        <v>603.0</v>
      </c>
      <c r="J658" s="156">
        <f>IFNA(VLOOKUP(S658,'Imported Index'!E:F,2,0),1)</f>
        <v>1</v>
      </c>
      <c r="K658" s="156"/>
      <c r="L658" s="157"/>
      <c r="M658" s="42"/>
      <c r="N658" s="42"/>
      <c r="O658" s="157" t="str">
        <f>ifna(VLookup(H658, SwSh!A:B, 2, 0),"")</f>
        <v/>
      </c>
      <c r="P658" s="162"/>
      <c r="Q658" s="157" t="str">
        <f>ifna(VLookup(H658, PLA!A:C, 3, 0),"")</f>
        <v/>
      </c>
      <c r="R658" s="157">
        <f>ifna(VLookup(H658, Sv!A:B, 2, 0),"")</f>
        <v>342</v>
      </c>
      <c r="S658" s="42" t="str">
        <f t="shared" si="2"/>
        <v>eelektrik</v>
      </c>
    </row>
    <row r="659" ht="31.5" customHeight="1">
      <c r="A659" s="146">
        <v>658.0</v>
      </c>
      <c r="B659" s="146">
        <v>1.0</v>
      </c>
      <c r="C659" s="145">
        <v>24.0</v>
      </c>
      <c r="D659" s="146">
        <f t="shared" si="37"/>
        <v>29</v>
      </c>
      <c r="E659" s="146">
        <v>5.0</v>
      </c>
      <c r="F659" s="146">
        <v>5.0</v>
      </c>
      <c r="G659" s="147" t="str">
        <f>ifna(VLookup(S659,Shiny!B:C, 2, 0),"")</f>
        <v/>
      </c>
      <c r="H659" s="159" t="s">
        <v>733</v>
      </c>
      <c r="I659" s="185">
        <v>604.0</v>
      </c>
      <c r="J659" s="151">
        <f>IFNA(VLOOKUP(S659,'Imported Index'!E:F,2,0),1)</f>
        <v>1</v>
      </c>
      <c r="K659" s="151"/>
      <c r="L659" s="148"/>
      <c r="M659" s="147"/>
      <c r="N659" s="147"/>
      <c r="O659" s="148" t="str">
        <f>ifna(VLookup(H659, SwSh!A:B, 2, 0),"")</f>
        <v/>
      </c>
      <c r="P659" s="152"/>
      <c r="Q659" s="148" t="str">
        <f>ifna(VLookup(H659, PLA!A:C, 3, 0),"")</f>
        <v/>
      </c>
      <c r="R659" s="148">
        <f>ifna(VLookup(H659, Sv!A:B, 2, 0),"")</f>
        <v>343</v>
      </c>
      <c r="S659" s="147" t="str">
        <f t="shared" si="2"/>
        <v>eelektross</v>
      </c>
    </row>
    <row r="660" ht="31.5" customHeight="1">
      <c r="A660" s="85">
        <v>659.0</v>
      </c>
      <c r="B660" s="85">
        <v>1.0</v>
      </c>
      <c r="C660" s="87">
        <v>24.0</v>
      </c>
      <c r="D660" s="85">
        <f t="shared" si="37"/>
        <v>30</v>
      </c>
      <c r="E660" s="85">
        <v>5.0</v>
      </c>
      <c r="F660" s="85">
        <v>6.0</v>
      </c>
      <c r="G660" s="42" t="str">
        <f>ifna(VLookup(S660,Shiny!B:C, 2, 0),"")</f>
        <v/>
      </c>
      <c r="H660" s="154" t="s">
        <v>734</v>
      </c>
      <c r="I660" s="184">
        <v>605.0</v>
      </c>
      <c r="J660" s="156">
        <f>IFNA(VLOOKUP(S660,'Imported Index'!E:F,2,0),1)</f>
        <v>1</v>
      </c>
      <c r="K660" s="157"/>
      <c r="L660" s="157"/>
      <c r="M660" s="42"/>
      <c r="N660" s="42"/>
      <c r="O660" s="157">
        <f>ifna(VLookup(H660, SwSh!A:B, 2, 0),"")</f>
        <v>277</v>
      </c>
      <c r="P660" s="162"/>
      <c r="Q660" s="157" t="str">
        <f>ifna(VLookup(H660, PLA!A:C, 3, 0),"")</f>
        <v/>
      </c>
      <c r="R660" s="157" t="str">
        <f>ifna(VLookup(H660, Sv!A:B, 2, 0),"")</f>
        <v/>
      </c>
      <c r="S660" s="42" t="str">
        <f t="shared" si="2"/>
        <v>elgyem</v>
      </c>
    </row>
    <row r="661" ht="31.5" customHeight="1">
      <c r="A661" s="146">
        <v>660.0</v>
      </c>
      <c r="B661" s="146">
        <v>1.0</v>
      </c>
      <c r="C661" s="145">
        <v>25.0</v>
      </c>
      <c r="D661" s="146">
        <v>1.0</v>
      </c>
      <c r="E661" s="146">
        <v>1.0</v>
      </c>
      <c r="F661" s="146">
        <v>1.0</v>
      </c>
      <c r="G661" s="147" t="str">
        <f>ifna(VLookup(S661,Shiny!B:C, 2, 0),"")</f>
        <v/>
      </c>
      <c r="H661" s="159" t="s">
        <v>735</v>
      </c>
      <c r="I661" s="185">
        <v>606.0</v>
      </c>
      <c r="J661" s="151">
        <f>IFNA(VLOOKUP(S661,'Imported Index'!E:F,2,0),1)</f>
        <v>1</v>
      </c>
      <c r="K661" s="148"/>
      <c r="L661" s="148"/>
      <c r="M661" s="147"/>
      <c r="N661" s="147"/>
      <c r="O661" s="148">
        <f>ifna(VLookup(H661, SwSh!A:B, 2, 0),"")</f>
        <v>278</v>
      </c>
      <c r="P661" s="152"/>
      <c r="Q661" s="148" t="str">
        <f>ifna(VLookup(H661, PLA!A:C, 3, 0),"")</f>
        <v/>
      </c>
      <c r="R661" s="148" t="str">
        <f>ifna(VLookup(H661, Sv!A:B, 2, 0),"")</f>
        <v/>
      </c>
      <c r="S661" s="147" t="str">
        <f t="shared" si="2"/>
        <v>beheeyem</v>
      </c>
    </row>
    <row r="662" ht="31.5" customHeight="1">
      <c r="A662" s="85">
        <v>661.0</v>
      </c>
      <c r="B662" s="85">
        <v>1.0</v>
      </c>
      <c r="C662" s="87">
        <v>25.0</v>
      </c>
      <c r="D662" s="85">
        <f t="shared" ref="D662:D690" si="38">D661+1</f>
        <v>2</v>
      </c>
      <c r="E662" s="85">
        <v>1.0</v>
      </c>
      <c r="F662" s="85">
        <v>2.0</v>
      </c>
      <c r="G662" s="42" t="str">
        <f>ifna(VLookup(S662,Shiny!B:C, 2, 0),"")</f>
        <v/>
      </c>
      <c r="H662" s="154" t="s">
        <v>736</v>
      </c>
      <c r="I662" s="184">
        <v>607.0</v>
      </c>
      <c r="J662" s="156">
        <f>IFNA(VLOOKUP(S662,'Imported Index'!E:F,2,0),1)</f>
        <v>1</v>
      </c>
      <c r="K662" s="157"/>
      <c r="L662" s="157"/>
      <c r="M662" s="42"/>
      <c r="N662" s="42"/>
      <c r="O662" s="157">
        <f>ifna(VLookup(H662, SwSh!A:B, 2, 0),"")</f>
        <v>48</v>
      </c>
      <c r="P662" s="162"/>
      <c r="Q662" s="157" t="str">
        <f>ifna(VLookup(H662, PLA!A:C, 3, 0),"")</f>
        <v/>
      </c>
      <c r="R662" s="157" t="str">
        <f>ifna(VLookup(H662, Sv!A:B, 2, 0),"")</f>
        <v>K146</v>
      </c>
      <c r="S662" s="42" t="str">
        <f t="shared" si="2"/>
        <v>litwick</v>
      </c>
    </row>
    <row r="663" ht="31.5" customHeight="1">
      <c r="A663" s="146">
        <v>662.0</v>
      </c>
      <c r="B663" s="146">
        <v>1.0</v>
      </c>
      <c r="C663" s="145">
        <v>25.0</v>
      </c>
      <c r="D663" s="146">
        <f t="shared" si="38"/>
        <v>3</v>
      </c>
      <c r="E663" s="146">
        <v>1.0</v>
      </c>
      <c r="F663" s="146">
        <v>3.0</v>
      </c>
      <c r="G663" s="147" t="str">
        <f>ifna(VLookup(S663,Shiny!B:C, 2, 0),"")</f>
        <v/>
      </c>
      <c r="H663" s="159" t="s">
        <v>737</v>
      </c>
      <c r="I663" s="185">
        <v>608.0</v>
      </c>
      <c r="J663" s="151">
        <f>IFNA(VLOOKUP(S663,'Imported Index'!E:F,2,0),1)</f>
        <v>1</v>
      </c>
      <c r="K663" s="148"/>
      <c r="L663" s="148"/>
      <c r="M663" s="147"/>
      <c r="N663" s="147"/>
      <c r="O663" s="148">
        <f>ifna(VLookup(H663, SwSh!A:B, 2, 0),"")</f>
        <v>49</v>
      </c>
      <c r="P663" s="152"/>
      <c r="Q663" s="148" t="str">
        <f>ifna(VLookup(H663, PLA!A:C, 3, 0),"")</f>
        <v/>
      </c>
      <c r="R663" s="148" t="str">
        <f>ifna(VLookup(H663, Sv!A:B, 2, 0),"")</f>
        <v>K147</v>
      </c>
      <c r="S663" s="147" t="str">
        <f t="shared" si="2"/>
        <v>lampent</v>
      </c>
    </row>
    <row r="664" ht="31.5" customHeight="1">
      <c r="A664" s="85">
        <v>663.0</v>
      </c>
      <c r="B664" s="85">
        <v>1.0</v>
      </c>
      <c r="C664" s="87">
        <v>25.0</v>
      </c>
      <c r="D664" s="85">
        <f t="shared" si="38"/>
        <v>4</v>
      </c>
      <c r="E664" s="85">
        <v>1.0</v>
      </c>
      <c r="F664" s="85">
        <v>4.0</v>
      </c>
      <c r="G664" s="42" t="str">
        <f>ifna(VLookup(S664,Shiny!B:C, 2, 0),"")</f>
        <v/>
      </c>
      <c r="H664" s="154" t="s">
        <v>738</v>
      </c>
      <c r="I664" s="184">
        <v>609.0</v>
      </c>
      <c r="J664" s="156">
        <f>IFNA(VLOOKUP(S664,'Imported Index'!E:F,2,0),1)</f>
        <v>1</v>
      </c>
      <c r="K664" s="157"/>
      <c r="L664" s="157"/>
      <c r="M664" s="42"/>
      <c r="N664" s="42"/>
      <c r="O664" s="157">
        <f>ifna(VLookup(H664, SwSh!A:B, 2, 0),"")</f>
        <v>50</v>
      </c>
      <c r="P664" s="162"/>
      <c r="Q664" s="157" t="str">
        <f>ifna(VLookup(H664, PLA!A:C, 3, 0),"")</f>
        <v/>
      </c>
      <c r="R664" s="157" t="str">
        <f>ifna(VLookup(H664, Sv!A:B, 2, 0),"")</f>
        <v>K148</v>
      </c>
      <c r="S664" s="42" t="str">
        <f t="shared" si="2"/>
        <v>chandelure</v>
      </c>
    </row>
    <row r="665" ht="31.5" customHeight="1">
      <c r="A665" s="146">
        <v>664.0</v>
      </c>
      <c r="B665" s="146">
        <v>1.0</v>
      </c>
      <c r="C665" s="145">
        <v>25.0</v>
      </c>
      <c r="D665" s="146">
        <f t="shared" si="38"/>
        <v>5</v>
      </c>
      <c r="E665" s="146">
        <v>1.0</v>
      </c>
      <c r="F665" s="146">
        <v>5.0</v>
      </c>
      <c r="G665" s="147" t="str">
        <f>ifna(VLookup(S665,Shiny!B:C, 2, 0),"")</f>
        <v/>
      </c>
      <c r="H665" s="159" t="s">
        <v>739</v>
      </c>
      <c r="I665" s="185">
        <v>610.0</v>
      </c>
      <c r="J665" s="151">
        <f>IFNA(VLOOKUP(S665,'Imported Index'!E:F,2,0),1)</f>
        <v>1</v>
      </c>
      <c r="K665" s="151"/>
      <c r="L665" s="148"/>
      <c r="M665" s="147"/>
      <c r="N665" s="147"/>
      <c r="O665" s="148">
        <f>ifna(VLookup(H665, SwSh!A:B, 2, 0),"")</f>
        <v>324</v>
      </c>
      <c r="P665" s="152"/>
      <c r="Q665" s="148" t="str">
        <f>ifna(VLookup(H665, PLA!A:C, 3, 0),"")</f>
        <v/>
      </c>
      <c r="R665" s="148">
        <f>ifna(VLookup(H665, Sv!A:B, 2, 0),"")</f>
        <v>155</v>
      </c>
      <c r="S665" s="147" t="str">
        <f t="shared" si="2"/>
        <v>axew</v>
      </c>
    </row>
    <row r="666" ht="31.5" customHeight="1">
      <c r="A666" s="85">
        <v>665.0</v>
      </c>
      <c r="B666" s="85">
        <v>1.0</v>
      </c>
      <c r="C666" s="87">
        <v>25.0</v>
      </c>
      <c r="D666" s="85">
        <f t="shared" si="38"/>
        <v>6</v>
      </c>
      <c r="E666" s="85">
        <v>1.0</v>
      </c>
      <c r="F666" s="85">
        <v>6.0</v>
      </c>
      <c r="G666" s="42" t="str">
        <f>ifna(VLookup(S666,Shiny!B:C, 2, 0),"")</f>
        <v/>
      </c>
      <c r="H666" s="154" t="s">
        <v>740</v>
      </c>
      <c r="I666" s="184">
        <v>611.0</v>
      </c>
      <c r="J666" s="156">
        <f>IFNA(VLOOKUP(S666,'Imported Index'!E:F,2,0),1)</f>
        <v>1</v>
      </c>
      <c r="K666" s="156"/>
      <c r="L666" s="157"/>
      <c r="M666" s="42"/>
      <c r="N666" s="42"/>
      <c r="O666" s="157">
        <f>ifna(VLookup(H666, SwSh!A:B, 2, 0),"")</f>
        <v>325</v>
      </c>
      <c r="P666" s="162"/>
      <c r="Q666" s="157" t="str">
        <f>ifna(VLookup(H666, PLA!A:C, 3, 0),"")</f>
        <v/>
      </c>
      <c r="R666" s="157">
        <f>ifna(VLookup(H666, Sv!A:B, 2, 0),"")</f>
        <v>156</v>
      </c>
      <c r="S666" s="42" t="str">
        <f t="shared" si="2"/>
        <v>fraxure</v>
      </c>
    </row>
    <row r="667" ht="31.5" customHeight="1">
      <c r="A667" s="146">
        <v>666.0</v>
      </c>
      <c r="B667" s="146">
        <v>1.0</v>
      </c>
      <c r="C667" s="145">
        <v>25.0</v>
      </c>
      <c r="D667" s="146">
        <f t="shared" si="38"/>
        <v>7</v>
      </c>
      <c r="E667" s="146">
        <v>2.0</v>
      </c>
      <c r="F667" s="146">
        <v>1.0</v>
      </c>
      <c r="G667" s="147" t="str">
        <f>ifna(VLookup(S667,Shiny!B:C, 2, 0),"")</f>
        <v/>
      </c>
      <c r="H667" s="159" t="s">
        <v>741</v>
      </c>
      <c r="I667" s="185">
        <v>612.0</v>
      </c>
      <c r="J667" s="151">
        <f>IFNA(VLOOKUP(S667,'Imported Index'!E:F,2,0),1)</f>
        <v>1</v>
      </c>
      <c r="K667" s="151"/>
      <c r="L667" s="148"/>
      <c r="M667" s="147"/>
      <c r="N667" s="147"/>
      <c r="O667" s="148">
        <f>ifna(VLookup(H667, SwSh!A:B, 2, 0),"")</f>
        <v>326</v>
      </c>
      <c r="P667" s="152"/>
      <c r="Q667" s="148" t="str">
        <f>ifna(VLookup(H667, PLA!A:C, 3, 0),"")</f>
        <v/>
      </c>
      <c r="R667" s="148">
        <f>ifna(VLookup(H667, Sv!A:B, 2, 0),"")</f>
        <v>157</v>
      </c>
      <c r="S667" s="147" t="str">
        <f t="shared" si="2"/>
        <v>haxorus</v>
      </c>
    </row>
    <row r="668" ht="31.5" customHeight="1">
      <c r="A668" s="85">
        <v>667.0</v>
      </c>
      <c r="B668" s="85">
        <v>1.0</v>
      </c>
      <c r="C668" s="87">
        <v>25.0</v>
      </c>
      <c r="D668" s="85">
        <f t="shared" si="38"/>
        <v>8</v>
      </c>
      <c r="E668" s="85">
        <v>2.0</v>
      </c>
      <c r="F668" s="85">
        <v>2.0</v>
      </c>
      <c r="G668" s="42" t="str">
        <f>ifna(VLookup(S668,Shiny!B:C, 2, 0),"")</f>
        <v/>
      </c>
      <c r="H668" s="154" t="s">
        <v>742</v>
      </c>
      <c r="I668" s="184">
        <v>613.0</v>
      </c>
      <c r="J668" s="156">
        <f>IFNA(VLOOKUP(S668,'Imported Index'!E:F,2,0),1)</f>
        <v>1</v>
      </c>
      <c r="K668" s="156"/>
      <c r="L668" s="157"/>
      <c r="M668" s="42"/>
      <c r="N668" s="42"/>
      <c r="O668" s="157">
        <f>ifna(VLookup(H668, SwSh!A:B, 2, 0),"")</f>
        <v>121</v>
      </c>
      <c r="P668" s="162"/>
      <c r="Q668" s="157" t="str">
        <f>ifna(VLookup(H668, PLA!A:C, 3, 0),"")</f>
        <v/>
      </c>
      <c r="R668" s="157">
        <f>ifna(VLookup(H668, Sv!A:B, 2, 0),"")</f>
        <v>355</v>
      </c>
      <c r="S668" s="42" t="str">
        <f t="shared" si="2"/>
        <v>cubchoo</v>
      </c>
    </row>
    <row r="669" ht="31.5" customHeight="1">
      <c r="A669" s="146">
        <v>668.0</v>
      </c>
      <c r="B669" s="146">
        <v>1.0</v>
      </c>
      <c r="C669" s="145">
        <v>25.0</v>
      </c>
      <c r="D669" s="146">
        <f t="shared" si="38"/>
        <v>9</v>
      </c>
      <c r="E669" s="146">
        <v>2.0</v>
      </c>
      <c r="F669" s="146">
        <v>3.0</v>
      </c>
      <c r="G669" s="147" t="str">
        <f>ifna(VLookup(S669,Shiny!B:C, 2, 0),"")</f>
        <v/>
      </c>
      <c r="H669" s="159" t="s">
        <v>743</v>
      </c>
      <c r="I669" s="185">
        <v>614.0</v>
      </c>
      <c r="J669" s="151">
        <f>IFNA(VLOOKUP(S669,'Imported Index'!E:F,2,0),1)</f>
        <v>1</v>
      </c>
      <c r="K669" s="151"/>
      <c r="L669" s="148"/>
      <c r="M669" s="147"/>
      <c r="N669" s="147"/>
      <c r="O669" s="148">
        <f>ifna(VLookup(H669, SwSh!A:B, 2, 0),"")</f>
        <v>122</v>
      </c>
      <c r="P669" s="152"/>
      <c r="Q669" s="148" t="str">
        <f>ifna(VLookup(H669, PLA!A:C, 3, 0),"")</f>
        <v/>
      </c>
      <c r="R669" s="148">
        <f>ifna(VLookup(H669, Sv!A:B, 2, 0),"")</f>
        <v>356</v>
      </c>
      <c r="S669" s="147" t="str">
        <f t="shared" si="2"/>
        <v>beartic</v>
      </c>
    </row>
    <row r="670" ht="31.5" customHeight="1">
      <c r="A670" s="85">
        <v>669.0</v>
      </c>
      <c r="B670" s="85">
        <v>1.0</v>
      </c>
      <c r="C670" s="87">
        <v>25.0</v>
      </c>
      <c r="D670" s="85">
        <f t="shared" si="38"/>
        <v>10</v>
      </c>
      <c r="E670" s="85">
        <v>2.0</v>
      </c>
      <c r="F670" s="85">
        <v>4.0</v>
      </c>
      <c r="G670" s="42" t="str">
        <f>ifna(VLookup(S670,Shiny!B:C, 2, 0),"")</f>
        <v/>
      </c>
      <c r="H670" s="154" t="s">
        <v>744</v>
      </c>
      <c r="I670" s="184">
        <v>615.0</v>
      </c>
      <c r="J670" s="156">
        <f>IFNA(VLOOKUP(S670,'Imported Index'!E:F,2,0),1)</f>
        <v>1</v>
      </c>
      <c r="K670" s="156"/>
      <c r="L670" s="157"/>
      <c r="M670" s="42"/>
      <c r="N670" s="42"/>
      <c r="O670" s="157">
        <f>ifna(VLookup(H670, SwSh!A:B, 2, 0),"")</f>
        <v>30</v>
      </c>
      <c r="P670" s="162"/>
      <c r="Q670" s="157" t="str">
        <f>ifna(VLookup(H670, PLA!A:C, 3, 0),"")</f>
        <v/>
      </c>
      <c r="R670" s="157">
        <f>ifna(VLookup(H670, Sv!A:B, 2, 0),"")</f>
        <v>360</v>
      </c>
      <c r="S670" s="42" t="str">
        <f t="shared" si="2"/>
        <v>cryogonal</v>
      </c>
    </row>
    <row r="671" ht="31.5" customHeight="1">
      <c r="A671" s="146">
        <v>670.0</v>
      </c>
      <c r="B671" s="146">
        <v>1.0</v>
      </c>
      <c r="C671" s="145">
        <v>25.0</v>
      </c>
      <c r="D671" s="146">
        <f t="shared" si="38"/>
        <v>11</v>
      </c>
      <c r="E671" s="146">
        <v>2.0</v>
      </c>
      <c r="F671" s="146">
        <v>5.0</v>
      </c>
      <c r="G671" s="147" t="str">
        <f>ifna(VLookup(S671,Shiny!B:C, 2, 0),"")</f>
        <v/>
      </c>
      <c r="H671" s="159" t="s">
        <v>745</v>
      </c>
      <c r="I671" s="185">
        <v>616.0</v>
      </c>
      <c r="J671" s="151">
        <f>IFNA(VLOOKUP(S671,'Imported Index'!E:F,2,0),1)</f>
        <v>1</v>
      </c>
      <c r="K671" s="148"/>
      <c r="L671" s="148"/>
      <c r="M671" s="147"/>
      <c r="N671" s="147"/>
      <c r="O671" s="148">
        <f>ifna(VLookup(H671, SwSh!A:B, 2, 0),"")</f>
        <v>64</v>
      </c>
      <c r="P671" s="152"/>
      <c r="Q671" s="148" t="str">
        <f>ifna(VLookup(H671, PLA!A:C, 3, 0),"")</f>
        <v/>
      </c>
      <c r="R671" s="148" t="str">
        <f>ifna(VLookup(H671, Sv!A:B, 2, 0),"")</f>
        <v/>
      </c>
      <c r="S671" s="147" t="str">
        <f t="shared" si="2"/>
        <v>shelmet</v>
      </c>
    </row>
    <row r="672" ht="31.5" customHeight="1">
      <c r="A672" s="85">
        <v>671.0</v>
      </c>
      <c r="B672" s="85">
        <v>1.0</v>
      </c>
      <c r="C672" s="87">
        <v>25.0</v>
      </c>
      <c r="D672" s="85">
        <f t="shared" si="38"/>
        <v>12</v>
      </c>
      <c r="E672" s="85">
        <v>2.0</v>
      </c>
      <c r="F672" s="85">
        <v>6.0</v>
      </c>
      <c r="G672" s="42" t="str">
        <f>ifna(VLookup(S672,Shiny!B:C, 2, 0),"")</f>
        <v/>
      </c>
      <c r="H672" s="154" t="s">
        <v>746</v>
      </c>
      <c r="I672" s="184">
        <v>617.0</v>
      </c>
      <c r="J672" s="156">
        <f>IFNA(VLOOKUP(S672,'Imported Index'!E:F,2,0),1)</f>
        <v>1</v>
      </c>
      <c r="K672" s="157"/>
      <c r="L672" s="157"/>
      <c r="M672" s="42"/>
      <c r="N672" s="42"/>
      <c r="O672" s="157">
        <f>ifna(VLookup(H672, SwSh!A:B, 2, 0),"")</f>
        <v>65</v>
      </c>
      <c r="P672" s="162"/>
      <c r="Q672" s="157" t="str">
        <f>ifna(VLookup(H672, PLA!A:C, 3, 0),"")</f>
        <v/>
      </c>
      <c r="R672" s="157" t="str">
        <f>ifna(VLookup(H672, Sv!A:B, 2, 0),"")</f>
        <v/>
      </c>
      <c r="S672" s="42" t="str">
        <f t="shared" si="2"/>
        <v>accelgor</v>
      </c>
    </row>
    <row r="673" ht="31.5" customHeight="1">
      <c r="A673" s="146">
        <v>672.0</v>
      </c>
      <c r="B673" s="146">
        <v>1.0</v>
      </c>
      <c r="C673" s="145">
        <v>25.0</v>
      </c>
      <c r="D673" s="146">
        <f t="shared" si="38"/>
        <v>13</v>
      </c>
      <c r="E673" s="146">
        <v>3.0</v>
      </c>
      <c r="F673" s="146">
        <v>1.0</v>
      </c>
      <c r="G673" s="147" t="str">
        <f>ifna(VLookup(S673,Shiny!B:C, 2, 0),"")</f>
        <v/>
      </c>
      <c r="H673" s="159" t="s">
        <v>747</v>
      </c>
      <c r="I673" s="185">
        <v>618.0</v>
      </c>
      <c r="J673" s="151">
        <f>IFNA(VLOOKUP(S673,'Imported Index'!E:F,2,0),1)</f>
        <v>1</v>
      </c>
      <c r="K673" s="148"/>
      <c r="L673" s="148" t="s">
        <v>90</v>
      </c>
      <c r="M673" s="147"/>
      <c r="N673" s="147"/>
      <c r="O673" s="148">
        <f>ifna(VLookup(H673, SwSh!A:B, 2, 0),"")</f>
        <v>226</v>
      </c>
      <c r="P673" s="152"/>
      <c r="Q673" s="148" t="str">
        <f>ifna(VLookup(H673, PLA!A:C, 3, 0),"")</f>
        <v/>
      </c>
      <c r="R673" s="148" t="str">
        <f>ifna(VLookup(H673, Sv!A:B, 2, 0),"")</f>
        <v/>
      </c>
      <c r="S673" s="147" t="str">
        <f t="shared" si="2"/>
        <v>stunfisk</v>
      </c>
    </row>
    <row r="674" ht="31.5" customHeight="1">
      <c r="A674" s="85">
        <v>673.0</v>
      </c>
      <c r="B674" s="85">
        <v>1.0</v>
      </c>
      <c r="C674" s="87">
        <v>25.0</v>
      </c>
      <c r="D674" s="85">
        <f t="shared" si="38"/>
        <v>14</v>
      </c>
      <c r="E674" s="85">
        <v>3.0</v>
      </c>
      <c r="F674" s="85">
        <v>2.0</v>
      </c>
      <c r="G674" s="42" t="str">
        <f>ifna(VLookup(S674,Shiny!B:C, 2, 0),"")</f>
        <v/>
      </c>
      <c r="H674" s="154" t="s">
        <v>747</v>
      </c>
      <c r="I674" s="184">
        <v>618.0</v>
      </c>
      <c r="J674" s="156">
        <f>IFNA(VLOOKUP(S674,'Imported Index'!E:F,2,0),1)</f>
        <v>1</v>
      </c>
      <c r="K674" s="157"/>
      <c r="L674" s="157" t="s">
        <v>125</v>
      </c>
      <c r="M674" s="85">
        <v>-1.0</v>
      </c>
      <c r="N674" s="42"/>
      <c r="O674" s="157">
        <f>ifna(VLookup(H674, SwSh!A:B, 2, 0),"")</f>
        <v>226</v>
      </c>
      <c r="P674" s="162"/>
      <c r="Q674" s="157" t="str">
        <f>ifna(VLookup(H674, PLA!A:C, 3, 0),"")</f>
        <v/>
      </c>
      <c r="R674" s="157" t="str">
        <f>ifna(VLookup(H674, Sv!A:B, 2, 0),"")</f>
        <v/>
      </c>
      <c r="S674" s="42" t="str">
        <f t="shared" si="2"/>
        <v>stunfisk-1</v>
      </c>
    </row>
    <row r="675" ht="31.5" customHeight="1">
      <c r="A675" s="146">
        <v>674.0</v>
      </c>
      <c r="B675" s="146">
        <v>1.0</v>
      </c>
      <c r="C675" s="145">
        <v>25.0</v>
      </c>
      <c r="D675" s="146">
        <f t="shared" si="38"/>
        <v>15</v>
      </c>
      <c r="E675" s="146">
        <v>3.0</v>
      </c>
      <c r="F675" s="146">
        <v>3.0</v>
      </c>
      <c r="G675" s="147" t="str">
        <f>ifna(VLookup(S675,Shiny!B:C, 2, 0),"")</f>
        <v/>
      </c>
      <c r="H675" s="159" t="s">
        <v>748</v>
      </c>
      <c r="I675" s="185">
        <v>619.0</v>
      </c>
      <c r="J675" s="151">
        <f>IFNA(VLOOKUP(S675,'Imported Index'!E:F,2,0),1)</f>
        <v>1</v>
      </c>
      <c r="K675" s="148"/>
      <c r="L675" s="148"/>
      <c r="M675" s="147"/>
      <c r="N675" s="147"/>
      <c r="O675" s="148">
        <f>ifna(VLookup(H675, SwSh!A:B, 2, 0),"")</f>
        <v>163</v>
      </c>
      <c r="P675" s="152"/>
      <c r="Q675" s="148" t="str">
        <f>ifna(VLookup(H675, PLA!A:C, 3, 0),"")</f>
        <v/>
      </c>
      <c r="R675" s="148" t="str">
        <f>ifna(VLookup(H675, Sv!A:B, 2, 0),"")</f>
        <v>K137</v>
      </c>
      <c r="S675" s="147" t="str">
        <f t="shared" si="2"/>
        <v>mienfoo</v>
      </c>
    </row>
    <row r="676" ht="31.5" customHeight="1">
      <c r="A676" s="85">
        <v>675.0</v>
      </c>
      <c r="B676" s="85">
        <v>1.0</v>
      </c>
      <c r="C676" s="87">
        <v>25.0</v>
      </c>
      <c r="D676" s="85">
        <f t="shared" si="38"/>
        <v>16</v>
      </c>
      <c r="E676" s="85">
        <v>3.0</v>
      </c>
      <c r="F676" s="85">
        <v>4.0</v>
      </c>
      <c r="G676" s="42" t="str">
        <f>ifna(VLookup(S676,Shiny!B:C, 2, 0),"")</f>
        <v/>
      </c>
      <c r="H676" s="154" t="s">
        <v>749</v>
      </c>
      <c r="I676" s="184">
        <v>620.0</v>
      </c>
      <c r="J676" s="156">
        <f>IFNA(VLOOKUP(S676,'Imported Index'!E:F,2,0),1)</f>
        <v>1</v>
      </c>
      <c r="K676" s="157"/>
      <c r="L676" s="157"/>
      <c r="M676" s="42"/>
      <c r="N676" s="42"/>
      <c r="O676" s="157">
        <f>ifna(VLookup(H676, SwSh!A:B, 2, 0),"")</f>
        <v>164</v>
      </c>
      <c r="P676" s="162"/>
      <c r="Q676" s="157" t="str">
        <f>ifna(VLookup(H676, PLA!A:C, 3, 0),"")</f>
        <v/>
      </c>
      <c r="R676" s="157" t="str">
        <f>ifna(VLookup(H676, Sv!A:B, 2, 0),"")</f>
        <v>K138</v>
      </c>
      <c r="S676" s="42" t="str">
        <f t="shared" si="2"/>
        <v>mienshao</v>
      </c>
    </row>
    <row r="677" ht="31.5" customHeight="1">
      <c r="A677" s="146">
        <v>676.0</v>
      </c>
      <c r="B677" s="146">
        <v>1.0</v>
      </c>
      <c r="C677" s="145">
        <v>25.0</v>
      </c>
      <c r="D677" s="146">
        <f t="shared" si="38"/>
        <v>17</v>
      </c>
      <c r="E677" s="146">
        <v>3.0</v>
      </c>
      <c r="F677" s="146">
        <v>5.0</v>
      </c>
      <c r="G677" s="147" t="str">
        <f>ifna(VLookup(S677,Shiny!B:C, 2, 0),"")</f>
        <v/>
      </c>
      <c r="H677" s="159" t="s">
        <v>750</v>
      </c>
      <c r="I677" s="185">
        <v>621.0</v>
      </c>
      <c r="J677" s="151">
        <f>IFNA(VLOOKUP(S677,'Imported Index'!E:F,2,0),1)</f>
        <v>1</v>
      </c>
      <c r="K677" s="148"/>
      <c r="L677" s="148"/>
      <c r="M677" s="147"/>
      <c r="N677" s="147"/>
      <c r="O677" s="148">
        <f>ifna(VLookup(H677, SwSh!A:B, 2, 0),"")</f>
        <v>63</v>
      </c>
      <c r="P677" s="152"/>
      <c r="Q677" s="148" t="str">
        <f>ifna(VLookup(H677, PLA!A:C, 3, 0),"")</f>
        <v/>
      </c>
      <c r="R677" s="148" t="str">
        <f>ifna(VLookup(H677, Sv!A:B, 2, 0),"")</f>
        <v/>
      </c>
      <c r="S677" s="147" t="str">
        <f t="shared" si="2"/>
        <v>druddigon</v>
      </c>
    </row>
    <row r="678" ht="31.5" customHeight="1">
      <c r="A678" s="85">
        <v>677.0</v>
      </c>
      <c r="B678" s="85">
        <v>1.0</v>
      </c>
      <c r="C678" s="87">
        <v>25.0</v>
      </c>
      <c r="D678" s="85">
        <f t="shared" si="38"/>
        <v>18</v>
      </c>
      <c r="E678" s="85">
        <v>3.0</v>
      </c>
      <c r="F678" s="85">
        <v>6.0</v>
      </c>
      <c r="G678" s="42" t="str">
        <f>ifna(VLookup(S678,Shiny!B:C, 2, 0),"")</f>
        <v/>
      </c>
      <c r="H678" s="154" t="s">
        <v>751</v>
      </c>
      <c r="I678" s="184">
        <v>622.0</v>
      </c>
      <c r="J678" s="156">
        <f>IFNA(VLOOKUP(S678,'Imported Index'!E:F,2,0),1)</f>
        <v>1</v>
      </c>
      <c r="K678" s="157"/>
      <c r="L678" s="157"/>
      <c r="M678" s="42"/>
      <c r="N678" s="42"/>
      <c r="O678" s="157">
        <f>ifna(VLookup(H678, SwSh!A:B, 2, 0),"")</f>
        <v>88</v>
      </c>
      <c r="P678" s="162"/>
      <c r="Q678" s="157" t="str">
        <f>ifna(VLookup(H678, PLA!A:C, 3, 0),"")</f>
        <v/>
      </c>
      <c r="R678" s="157" t="str">
        <f>ifna(VLookup(H678, Sv!A:B, 2, 0),"")</f>
        <v>I?</v>
      </c>
      <c r="S678" s="42" t="str">
        <f t="shared" si="2"/>
        <v>golett</v>
      </c>
    </row>
    <row r="679" ht="31.5" customHeight="1">
      <c r="A679" s="146">
        <v>678.0</v>
      </c>
      <c r="B679" s="146">
        <v>1.0</v>
      </c>
      <c r="C679" s="145">
        <v>25.0</v>
      </c>
      <c r="D679" s="146">
        <f t="shared" si="38"/>
        <v>19</v>
      </c>
      <c r="E679" s="146">
        <v>4.0</v>
      </c>
      <c r="F679" s="146">
        <v>1.0</v>
      </c>
      <c r="G679" s="147" t="str">
        <f>ifna(VLookup(S679,Shiny!B:C, 2, 0),"")</f>
        <v/>
      </c>
      <c r="H679" s="159" t="s">
        <v>752</v>
      </c>
      <c r="I679" s="185">
        <v>623.0</v>
      </c>
      <c r="J679" s="151">
        <f>IFNA(VLOOKUP(S679,'Imported Index'!E:F,2,0),1)</f>
        <v>1</v>
      </c>
      <c r="K679" s="148"/>
      <c r="L679" s="148"/>
      <c r="M679" s="147"/>
      <c r="N679" s="147"/>
      <c r="O679" s="148">
        <f>ifna(VLookup(H679, SwSh!A:B, 2, 0),"")</f>
        <v>89</v>
      </c>
      <c r="P679" s="152"/>
      <c r="Q679" s="148" t="str">
        <f>ifna(VLookup(H679, PLA!A:C, 3, 0),"")</f>
        <v/>
      </c>
      <c r="R679" s="148" t="str">
        <f>ifna(VLookup(H679, Sv!A:B, 2, 0),"")</f>
        <v>I?</v>
      </c>
      <c r="S679" s="147" t="str">
        <f t="shared" si="2"/>
        <v>golurk</v>
      </c>
    </row>
    <row r="680" ht="31.5" customHeight="1">
      <c r="A680" s="85">
        <v>679.0</v>
      </c>
      <c r="B680" s="85">
        <v>1.0</v>
      </c>
      <c r="C680" s="87">
        <v>25.0</v>
      </c>
      <c r="D680" s="85">
        <f t="shared" si="38"/>
        <v>20</v>
      </c>
      <c r="E680" s="85">
        <v>4.0</v>
      </c>
      <c r="F680" s="85">
        <v>2.0</v>
      </c>
      <c r="G680" s="42" t="str">
        <f>ifna(VLookup(S680,Shiny!B:C, 2, 0),"")</f>
        <v/>
      </c>
      <c r="H680" s="154" t="s">
        <v>753</v>
      </c>
      <c r="I680" s="184">
        <v>624.0</v>
      </c>
      <c r="J680" s="156">
        <f>IFNA(VLOOKUP(S680,'Imported Index'!E:F,2,0),1)</f>
        <v>1</v>
      </c>
      <c r="K680" s="156"/>
      <c r="L680" s="157"/>
      <c r="M680" s="42"/>
      <c r="N680" s="42"/>
      <c r="O680" s="157">
        <f>ifna(VLookup(H680, SwSh!A:B, 2, 0),"")</f>
        <v>29</v>
      </c>
      <c r="P680" s="162"/>
      <c r="Q680" s="157" t="str">
        <f>ifna(VLookup(H680, PLA!A:C, 3, 0),"")</f>
        <v/>
      </c>
      <c r="R680" s="157">
        <f>ifna(VLookup(H680, Sv!A:B, 2, 0),"")</f>
        <v>367</v>
      </c>
      <c r="S680" s="42" t="str">
        <f t="shared" si="2"/>
        <v>pawniard</v>
      </c>
    </row>
    <row r="681" ht="31.5" customHeight="1">
      <c r="A681" s="146">
        <v>680.0</v>
      </c>
      <c r="B681" s="146">
        <v>1.0</v>
      </c>
      <c r="C681" s="145">
        <v>25.0</v>
      </c>
      <c r="D681" s="146">
        <f t="shared" si="38"/>
        <v>21</v>
      </c>
      <c r="E681" s="146">
        <v>4.0</v>
      </c>
      <c r="F681" s="146">
        <v>3.0</v>
      </c>
      <c r="G681" s="147" t="str">
        <f>ifna(VLookup(S681,Shiny!B:C, 2, 0),"")</f>
        <v/>
      </c>
      <c r="H681" s="159" t="s">
        <v>754</v>
      </c>
      <c r="I681" s="185">
        <v>625.0</v>
      </c>
      <c r="J681" s="151">
        <f>IFNA(VLOOKUP(S681,'Imported Index'!E:F,2,0),1)</f>
        <v>1</v>
      </c>
      <c r="K681" s="151"/>
      <c r="L681" s="148"/>
      <c r="M681" s="147"/>
      <c r="N681" s="147"/>
      <c r="O681" s="148">
        <f>ifna(VLookup(H681, SwSh!A:B, 2, 0),"")</f>
        <v>30</v>
      </c>
      <c r="P681" s="152"/>
      <c r="Q681" s="148" t="str">
        <f>ifna(VLookup(H681, PLA!A:C, 3, 0),"")</f>
        <v/>
      </c>
      <c r="R681" s="148">
        <f>ifna(VLookup(H681, Sv!A:B, 2, 0),"")</f>
        <v>368</v>
      </c>
      <c r="S681" s="147" t="str">
        <f t="shared" si="2"/>
        <v>bisharp</v>
      </c>
    </row>
    <row r="682" ht="31.5" customHeight="1">
      <c r="A682" s="85">
        <v>681.0</v>
      </c>
      <c r="B682" s="85">
        <v>1.0</v>
      </c>
      <c r="C682" s="87">
        <v>25.0</v>
      </c>
      <c r="D682" s="85">
        <f t="shared" si="38"/>
        <v>22</v>
      </c>
      <c r="E682" s="85">
        <v>4.0</v>
      </c>
      <c r="F682" s="85">
        <v>4.0</v>
      </c>
      <c r="G682" s="42" t="str">
        <f>ifna(VLookup(S682,Shiny!B:C, 2, 0),"")</f>
        <v/>
      </c>
      <c r="H682" s="154" t="s">
        <v>755</v>
      </c>
      <c r="I682" s="184">
        <v>626.0</v>
      </c>
      <c r="J682" s="156">
        <f>IFNA(VLOOKUP(S682,'Imported Index'!E:F,2,0),1)</f>
        <v>1</v>
      </c>
      <c r="K682" s="157"/>
      <c r="L682" s="157"/>
      <c r="M682" s="42"/>
      <c r="N682" s="42"/>
      <c r="O682" s="157">
        <f>ifna(VLookup(H682, SwSh!A:B, 2, 0),"")</f>
        <v>53</v>
      </c>
      <c r="P682" s="162"/>
      <c r="Q682" s="157" t="str">
        <f>ifna(VLookup(H682, PLA!A:C, 3, 0),"")</f>
        <v/>
      </c>
      <c r="R682" s="157" t="str">
        <f>ifna(VLookup(H682, Sv!A:B, 2, 0),"")</f>
        <v/>
      </c>
      <c r="S682" s="42" t="str">
        <f t="shared" si="2"/>
        <v>bouffalant</v>
      </c>
    </row>
    <row r="683" ht="31.5" customHeight="1">
      <c r="A683" s="146">
        <v>682.0</v>
      </c>
      <c r="B683" s="146">
        <v>1.0</v>
      </c>
      <c r="C683" s="145">
        <v>25.0</v>
      </c>
      <c r="D683" s="146">
        <f t="shared" si="38"/>
        <v>23</v>
      </c>
      <c r="E683" s="146">
        <v>4.0</v>
      </c>
      <c r="F683" s="146">
        <v>5.0</v>
      </c>
      <c r="G683" s="147" t="str">
        <f>ifna(VLookup(S683,Shiny!B:C, 2, 0),"")</f>
        <v/>
      </c>
      <c r="H683" s="159" t="s">
        <v>756</v>
      </c>
      <c r="I683" s="185">
        <v>627.0</v>
      </c>
      <c r="J683" s="151">
        <f>IFNA(VLOOKUP(S683,'Imported Index'!E:F,2,0),1)</f>
        <v>1</v>
      </c>
      <c r="K683" s="151"/>
      <c r="L683" s="148"/>
      <c r="M683" s="147"/>
      <c r="N683" s="147"/>
      <c r="O683" s="148">
        <f>ifna(VLookup(H683, SwSh!A:B, 2, 0),"")</f>
        <v>179</v>
      </c>
      <c r="P683" s="152"/>
      <c r="Q683" s="148">
        <f>ifna(VLookup(H683, PLA!A:C, 3, 0),"")</f>
        <v>221</v>
      </c>
      <c r="R683" s="148">
        <f>ifna(VLookup(H683, Sv!A:B, 2, 0),"")</f>
        <v>365</v>
      </c>
      <c r="S683" s="147" t="str">
        <f t="shared" si="2"/>
        <v>rufflet</v>
      </c>
    </row>
    <row r="684" ht="31.5" customHeight="1">
      <c r="A684" s="85">
        <v>683.0</v>
      </c>
      <c r="B684" s="85">
        <v>1.0</v>
      </c>
      <c r="C684" s="87">
        <v>25.0</v>
      </c>
      <c r="D684" s="85">
        <f t="shared" si="38"/>
        <v>24</v>
      </c>
      <c r="E684" s="85">
        <v>4.0</v>
      </c>
      <c r="F684" s="85">
        <v>6.0</v>
      </c>
      <c r="G684" s="42" t="str">
        <f>ifna(VLookup(S684,Shiny!B:C, 2, 0),"")</f>
        <v/>
      </c>
      <c r="H684" s="154" t="s">
        <v>757</v>
      </c>
      <c r="I684" s="184">
        <v>628.0</v>
      </c>
      <c r="J684" s="156">
        <f>IFNA(VLOOKUP(S684,'Imported Index'!E:F,2,0),1)</f>
        <v>1</v>
      </c>
      <c r="K684" s="156"/>
      <c r="L684" s="157" t="s">
        <v>90</v>
      </c>
      <c r="M684" s="42"/>
      <c r="N684" s="42"/>
      <c r="O684" s="157">
        <f>ifna(VLookup(H684, SwSh!A:B, 2, 0),"")</f>
        <v>180</v>
      </c>
      <c r="P684" s="162"/>
      <c r="Q684" s="157">
        <f>ifna(VLookup(H684, PLA!A:C, 3, 0),"")</f>
        <v>222</v>
      </c>
      <c r="R684" s="157">
        <f>ifna(VLookup(H684, Sv!A:B, 2, 0),"")</f>
        <v>366</v>
      </c>
      <c r="S684" s="42" t="str">
        <f t="shared" si="2"/>
        <v>braviary</v>
      </c>
    </row>
    <row r="685" ht="31.5" customHeight="1">
      <c r="A685" s="146">
        <v>684.0</v>
      </c>
      <c r="B685" s="146">
        <v>1.0</v>
      </c>
      <c r="C685" s="145">
        <v>25.0</v>
      </c>
      <c r="D685" s="146">
        <f t="shared" si="38"/>
        <v>25</v>
      </c>
      <c r="E685" s="146">
        <v>5.0</v>
      </c>
      <c r="F685" s="146">
        <v>1.0</v>
      </c>
      <c r="G685" s="147" t="str">
        <f>ifna(VLookup(S685,Shiny!B:C, 2, 0),"")</f>
        <v/>
      </c>
      <c r="H685" s="159" t="s">
        <v>757</v>
      </c>
      <c r="I685" s="185">
        <v>628.0</v>
      </c>
      <c r="J685" s="151">
        <f>IFNA(VLOOKUP(S685,'Imported Index'!E:F,2,0),1)</f>
        <v>1</v>
      </c>
      <c r="K685" s="151"/>
      <c r="L685" s="148" t="s">
        <v>132</v>
      </c>
      <c r="M685" s="146">
        <v>-1.0</v>
      </c>
      <c r="N685" s="147"/>
      <c r="O685" s="148"/>
      <c r="P685" s="152"/>
      <c r="Q685" s="148">
        <f>ifna(VLookup(H685, PLA!A:C, 3, 0),"")</f>
        <v>222</v>
      </c>
      <c r="R685" s="148">
        <f>ifna(VLookup(H685, Sv!A:B, 2, 0),"")</f>
        <v>366</v>
      </c>
      <c r="S685" s="147" t="str">
        <f t="shared" si="2"/>
        <v>braviary-1</v>
      </c>
    </row>
    <row r="686" ht="31.5" customHeight="1">
      <c r="A686" s="85">
        <v>685.0</v>
      </c>
      <c r="B686" s="85">
        <v>1.0</v>
      </c>
      <c r="C686" s="87">
        <v>25.0</v>
      </c>
      <c r="D686" s="85">
        <f t="shared" si="38"/>
        <v>26</v>
      </c>
      <c r="E686" s="85">
        <v>5.0</v>
      </c>
      <c r="F686" s="85">
        <v>2.0</v>
      </c>
      <c r="G686" s="42" t="str">
        <f>ifna(VLookup(S686,Shiny!B:C, 2, 0),"")</f>
        <v/>
      </c>
      <c r="H686" s="154" t="s">
        <v>758</v>
      </c>
      <c r="I686" s="184">
        <v>629.0</v>
      </c>
      <c r="J686" s="156">
        <f>IFNA(VLOOKUP(S686,'Imported Index'!E:F,2,0),1)</f>
        <v>1</v>
      </c>
      <c r="K686" s="157"/>
      <c r="L686" s="157"/>
      <c r="M686" s="42"/>
      <c r="N686" s="42"/>
      <c r="O686" s="157">
        <f>ifna(VLookup(H686, SwSh!A:B, 2, 0),"")</f>
        <v>181</v>
      </c>
      <c r="P686" s="162"/>
      <c r="Q686" s="157" t="str">
        <f>ifna(VLookup(H686, PLA!A:C, 3, 0),"")</f>
        <v/>
      </c>
      <c r="R686" s="157" t="str">
        <f>ifna(VLookup(H686, Sv!A:B, 2, 0),"")</f>
        <v>K127</v>
      </c>
      <c r="S686" s="42" t="str">
        <f t="shared" si="2"/>
        <v>vullaby</v>
      </c>
    </row>
    <row r="687" ht="31.5" customHeight="1">
      <c r="A687" s="146">
        <v>686.0</v>
      </c>
      <c r="B687" s="146">
        <v>1.0</v>
      </c>
      <c r="C687" s="145">
        <v>25.0</v>
      </c>
      <c r="D687" s="146">
        <f t="shared" si="38"/>
        <v>27</v>
      </c>
      <c r="E687" s="146">
        <v>5.0</v>
      </c>
      <c r="F687" s="146">
        <v>3.0</v>
      </c>
      <c r="G687" s="147" t="str">
        <f>ifna(VLookup(S687,Shiny!B:C, 2, 0),"")</f>
        <v/>
      </c>
      <c r="H687" s="159" t="s">
        <v>759</v>
      </c>
      <c r="I687" s="185">
        <v>630.0</v>
      </c>
      <c r="J687" s="151">
        <f>IFNA(VLOOKUP(S687,'Imported Index'!E:F,2,0),1)</f>
        <v>1</v>
      </c>
      <c r="K687" s="148"/>
      <c r="L687" s="148"/>
      <c r="M687" s="147"/>
      <c r="N687" s="147"/>
      <c r="O687" s="148">
        <f>ifna(VLookup(H687, SwSh!A:B, 2, 0),"")</f>
        <v>182</v>
      </c>
      <c r="P687" s="152"/>
      <c r="Q687" s="148" t="str">
        <f>ifna(VLookup(H687, PLA!A:C, 3, 0),"")</f>
        <v/>
      </c>
      <c r="R687" s="148" t="str">
        <f>ifna(VLookup(H687, Sv!A:B, 2, 0),"")</f>
        <v>K128</v>
      </c>
      <c r="S687" s="147" t="str">
        <f t="shared" si="2"/>
        <v>mandibuzz</v>
      </c>
    </row>
    <row r="688" ht="31.5" customHeight="1">
      <c r="A688" s="85">
        <v>687.0</v>
      </c>
      <c r="B688" s="85">
        <v>1.0</v>
      </c>
      <c r="C688" s="87">
        <v>25.0</v>
      </c>
      <c r="D688" s="85">
        <f t="shared" si="38"/>
        <v>28</v>
      </c>
      <c r="E688" s="85">
        <v>5.0</v>
      </c>
      <c r="F688" s="85">
        <v>4.0</v>
      </c>
      <c r="G688" s="42" t="str">
        <f>ifna(VLookup(S688,Shiny!B:C, 2, 0),"")</f>
        <v/>
      </c>
      <c r="H688" s="154" t="s">
        <v>760</v>
      </c>
      <c r="I688" s="184">
        <v>631.0</v>
      </c>
      <c r="J688" s="156">
        <f>IFNA(VLOOKUP(S688,'Imported Index'!E:F,2,0),1)</f>
        <v>1</v>
      </c>
      <c r="K688" s="157"/>
      <c r="L688" s="157"/>
      <c r="M688" s="42"/>
      <c r="N688" s="42"/>
      <c r="O688" s="157">
        <f>ifna(VLookup(H688, SwSh!A:B, 2, 0),"")</f>
        <v>102</v>
      </c>
      <c r="P688" s="162"/>
      <c r="Q688" s="157" t="str">
        <f>ifna(VLookup(H688, PLA!A:C, 3, 0),"")</f>
        <v/>
      </c>
      <c r="R688" s="157" t="str">
        <f>ifna(VLookup(H688, Sv!A:B, 2, 0),"")</f>
        <v/>
      </c>
      <c r="S688" s="42" t="str">
        <f t="shared" si="2"/>
        <v>heatmor</v>
      </c>
    </row>
    <row r="689" ht="31.5" customHeight="1">
      <c r="A689" s="146">
        <v>688.0</v>
      </c>
      <c r="B689" s="146">
        <v>1.0</v>
      </c>
      <c r="C689" s="145">
        <v>25.0</v>
      </c>
      <c r="D689" s="146">
        <f t="shared" si="38"/>
        <v>29</v>
      </c>
      <c r="E689" s="146">
        <v>5.0</v>
      </c>
      <c r="F689" s="146">
        <v>5.0</v>
      </c>
      <c r="G689" s="147" t="str">
        <f>ifna(VLookup(S689,Shiny!B:C, 2, 0),"")</f>
        <v/>
      </c>
      <c r="H689" s="159" t="s">
        <v>761</v>
      </c>
      <c r="I689" s="185">
        <v>632.0</v>
      </c>
      <c r="J689" s="151">
        <f>IFNA(VLOOKUP(S689,'Imported Index'!E:F,2,0),1)</f>
        <v>1</v>
      </c>
      <c r="K689" s="148"/>
      <c r="L689" s="148"/>
      <c r="M689" s="147"/>
      <c r="N689" s="147"/>
      <c r="O689" s="148">
        <f>ifna(VLookup(H689, SwSh!A:B, 2, 0),"")</f>
        <v>101</v>
      </c>
      <c r="P689" s="152"/>
      <c r="Q689" s="148" t="str">
        <f>ifna(VLookup(H689, PLA!A:C, 3, 0),"")</f>
        <v/>
      </c>
      <c r="R689" s="148" t="str">
        <f>ifna(VLookup(H689, Sv!A:B, 2, 0),"")</f>
        <v/>
      </c>
      <c r="S689" s="147" t="str">
        <f t="shared" si="2"/>
        <v>durant</v>
      </c>
    </row>
    <row r="690" ht="31.5" customHeight="1">
      <c r="A690" s="85">
        <v>689.0</v>
      </c>
      <c r="B690" s="85">
        <v>1.0</v>
      </c>
      <c r="C690" s="87">
        <v>25.0</v>
      </c>
      <c r="D690" s="85">
        <f t="shared" si="38"/>
        <v>30</v>
      </c>
      <c r="E690" s="85">
        <v>5.0</v>
      </c>
      <c r="F690" s="85">
        <v>6.0</v>
      </c>
      <c r="G690" s="42" t="str">
        <f>ifna(VLookup(S690,Shiny!B:C, 2, 0),"")</f>
        <v/>
      </c>
      <c r="H690" s="154" t="s">
        <v>762</v>
      </c>
      <c r="I690" s="184">
        <v>633.0</v>
      </c>
      <c r="J690" s="156">
        <f>IFNA(VLOOKUP(S690,'Imported Index'!E:F,2,0),1)</f>
        <v>1</v>
      </c>
      <c r="K690" s="156"/>
      <c r="L690" s="157"/>
      <c r="M690" s="42"/>
      <c r="N690" s="42"/>
      <c r="O690" s="157">
        <f>ifna(VLookup(H690, SwSh!A:B, 2, 0),"")</f>
        <v>136</v>
      </c>
      <c r="P690" s="162"/>
      <c r="Q690" s="157" t="str">
        <f>ifna(VLookup(H690, PLA!A:C, 3, 0),"")</f>
        <v/>
      </c>
      <c r="R690" s="157">
        <f>ifna(VLookup(H690, Sv!A:B, 2, 0),"")</f>
        <v>370</v>
      </c>
      <c r="S690" s="42" t="str">
        <f t="shared" si="2"/>
        <v>deino</v>
      </c>
    </row>
    <row r="691" ht="31.5" customHeight="1">
      <c r="A691" s="146">
        <v>690.0</v>
      </c>
      <c r="B691" s="146">
        <v>1.0</v>
      </c>
      <c r="C691" s="145">
        <v>26.0</v>
      </c>
      <c r="D691" s="146">
        <v>1.0</v>
      </c>
      <c r="E691" s="146">
        <v>1.0</v>
      </c>
      <c r="F691" s="146">
        <v>1.0</v>
      </c>
      <c r="G691" s="147" t="str">
        <f>ifna(VLookup(S691,Shiny!B:C, 2, 0),"")</f>
        <v/>
      </c>
      <c r="H691" s="159" t="s">
        <v>763</v>
      </c>
      <c r="I691" s="185">
        <v>634.0</v>
      </c>
      <c r="J691" s="151">
        <f>IFNA(VLOOKUP(S691,'Imported Index'!E:F,2,0),1)</f>
        <v>1</v>
      </c>
      <c r="K691" s="151"/>
      <c r="L691" s="148"/>
      <c r="M691" s="147"/>
      <c r="N691" s="147"/>
      <c r="O691" s="148">
        <f>ifna(VLookup(H691, SwSh!A:B, 2, 0),"")</f>
        <v>137</v>
      </c>
      <c r="P691" s="152"/>
      <c r="Q691" s="148" t="str">
        <f>ifna(VLookup(H691, PLA!A:C, 3, 0),"")</f>
        <v/>
      </c>
      <c r="R691" s="148">
        <f>ifna(VLookup(H691, Sv!A:B, 2, 0),"")</f>
        <v>371</v>
      </c>
      <c r="S691" s="147" t="str">
        <f t="shared" si="2"/>
        <v>zweilous</v>
      </c>
    </row>
    <row r="692" ht="31.5" customHeight="1">
      <c r="A692" s="85">
        <v>691.0</v>
      </c>
      <c r="B692" s="85">
        <v>1.0</v>
      </c>
      <c r="C692" s="87">
        <v>26.0</v>
      </c>
      <c r="D692" s="85">
        <f t="shared" ref="D692:D706" si="39">D691+1</f>
        <v>2</v>
      </c>
      <c r="E692" s="85">
        <v>1.0</v>
      </c>
      <c r="F692" s="85">
        <v>2.0</v>
      </c>
      <c r="G692" s="42" t="str">
        <f>ifna(VLookup(S692,Shiny!B:C, 2, 0),"")</f>
        <v/>
      </c>
      <c r="H692" s="154" t="s">
        <v>764</v>
      </c>
      <c r="I692" s="184">
        <v>635.0</v>
      </c>
      <c r="J692" s="156">
        <f>IFNA(VLOOKUP(S692,'Imported Index'!E:F,2,0),1)</f>
        <v>1</v>
      </c>
      <c r="K692" s="156"/>
      <c r="L692" s="157"/>
      <c r="M692" s="42"/>
      <c r="N692" s="42"/>
      <c r="O692" s="157">
        <f>ifna(VLookup(H692, SwSh!A:B, 2, 0),"")</f>
        <v>138</v>
      </c>
      <c r="P692" s="162"/>
      <c r="Q692" s="157" t="str">
        <f>ifna(VLookup(H692, PLA!A:C, 3, 0),"")</f>
        <v/>
      </c>
      <c r="R692" s="157">
        <f>ifna(VLookup(H692, Sv!A:B, 2, 0),"")</f>
        <v>372</v>
      </c>
      <c r="S692" s="42" t="str">
        <f t="shared" si="2"/>
        <v>hydreigon</v>
      </c>
    </row>
    <row r="693" ht="31.5" customHeight="1">
      <c r="A693" s="146">
        <v>692.0</v>
      </c>
      <c r="B693" s="146">
        <v>1.0</v>
      </c>
      <c r="C693" s="145">
        <v>26.0</v>
      </c>
      <c r="D693" s="146">
        <f t="shared" si="39"/>
        <v>3</v>
      </c>
      <c r="E693" s="146">
        <v>1.0</v>
      </c>
      <c r="F693" s="146">
        <v>3.0</v>
      </c>
      <c r="G693" s="147" t="str">
        <f>ifna(VLookup(S693,Shiny!B:C, 2, 0),"")</f>
        <v/>
      </c>
      <c r="H693" s="159" t="s">
        <v>765</v>
      </c>
      <c r="I693" s="185">
        <v>636.0</v>
      </c>
      <c r="J693" s="151">
        <f>IFNA(VLOOKUP(S693,'Imported Index'!E:F,2,0),1)</f>
        <v>1</v>
      </c>
      <c r="K693" s="151"/>
      <c r="L693" s="148"/>
      <c r="M693" s="147"/>
      <c r="N693" s="147"/>
      <c r="O693" s="148">
        <f>ifna(VLookup(H693, SwSh!A:B, 2, 0),"")</f>
        <v>186</v>
      </c>
      <c r="P693" s="152"/>
      <c r="Q693" s="148" t="str">
        <f>ifna(VLookup(H693, PLA!A:C, 3, 0),"")</f>
        <v/>
      </c>
      <c r="R693" s="148">
        <f>ifna(VLookup(H693, Sv!A:B, 2, 0),"")</f>
        <v>274</v>
      </c>
      <c r="S693" s="147" t="str">
        <f t="shared" si="2"/>
        <v>larvesta</v>
      </c>
    </row>
    <row r="694" ht="31.5" customHeight="1">
      <c r="A694" s="85">
        <v>693.0</v>
      </c>
      <c r="B694" s="85">
        <v>1.0</v>
      </c>
      <c r="C694" s="87">
        <v>26.0</v>
      </c>
      <c r="D694" s="85">
        <f t="shared" si="39"/>
        <v>4</v>
      </c>
      <c r="E694" s="85">
        <v>1.0</v>
      </c>
      <c r="F694" s="85">
        <v>4.0</v>
      </c>
      <c r="G694" s="42" t="str">
        <f>ifna(VLookup(S694,Shiny!B:C, 2, 0),"")</f>
        <v/>
      </c>
      <c r="H694" s="154" t="s">
        <v>766</v>
      </c>
      <c r="I694" s="184">
        <v>637.0</v>
      </c>
      <c r="J694" s="156">
        <f>IFNA(VLOOKUP(S694,'Imported Index'!E:F,2,0),1)</f>
        <v>1</v>
      </c>
      <c r="K694" s="156"/>
      <c r="L694" s="157"/>
      <c r="M694" s="42"/>
      <c r="N694" s="42"/>
      <c r="O694" s="157">
        <f>ifna(VLookup(H694, SwSh!A:B, 2, 0),"")</f>
        <v>187</v>
      </c>
      <c r="P694" s="162"/>
      <c r="Q694" s="157" t="str">
        <f>ifna(VLookup(H694, PLA!A:C, 3, 0),"")</f>
        <v/>
      </c>
      <c r="R694" s="157">
        <f>ifna(VLookup(H694, Sv!A:B, 2, 0),"")</f>
        <v>275</v>
      </c>
      <c r="S694" s="42" t="str">
        <f t="shared" si="2"/>
        <v>volcarona</v>
      </c>
    </row>
    <row r="695" ht="31.5" customHeight="1">
      <c r="A695" s="146">
        <v>694.0</v>
      </c>
      <c r="B695" s="146">
        <v>1.0</v>
      </c>
      <c r="C695" s="145">
        <v>26.0</v>
      </c>
      <c r="D695" s="146">
        <f t="shared" si="39"/>
        <v>5</v>
      </c>
      <c r="E695" s="146">
        <v>1.0</v>
      </c>
      <c r="F695" s="146">
        <v>5.0</v>
      </c>
      <c r="G695" s="147" t="str">
        <f>ifna(VLookup(S695,Shiny!B:C, 2, 0),"")</f>
        <v/>
      </c>
      <c r="H695" s="159" t="s">
        <v>767</v>
      </c>
      <c r="I695" s="185">
        <v>638.0</v>
      </c>
      <c r="J695" s="151">
        <f>IFNA(VLOOKUP(S695,'Imported Index'!E:F,2,0),1)</f>
        <v>1</v>
      </c>
      <c r="K695" s="148"/>
      <c r="L695" s="148"/>
      <c r="M695" s="147"/>
      <c r="N695" s="147"/>
      <c r="O695" s="148">
        <f>ifna(VLookup(H695, SwSh!A:B, 2, 0),"")</f>
        <v>205</v>
      </c>
      <c r="P695" s="152"/>
      <c r="Q695" s="148" t="str">
        <f>ifna(VLookup(H695, PLA!A:C, 3, 0),"")</f>
        <v/>
      </c>
      <c r="R695" s="148" t="str">
        <f>ifna(VLookup(H695, Sv!A:B, 2, 0),"")</f>
        <v/>
      </c>
      <c r="S695" s="147" t="str">
        <f t="shared" si="2"/>
        <v>cobalion</v>
      </c>
    </row>
    <row r="696" ht="31.5" customHeight="1">
      <c r="A696" s="85">
        <v>695.0</v>
      </c>
      <c r="B696" s="85">
        <v>1.0</v>
      </c>
      <c r="C696" s="87">
        <v>26.0</v>
      </c>
      <c r="D696" s="85">
        <f t="shared" si="39"/>
        <v>6</v>
      </c>
      <c r="E696" s="85">
        <v>1.0</v>
      </c>
      <c r="F696" s="85">
        <v>6.0</v>
      </c>
      <c r="G696" s="42" t="str">
        <f>ifna(VLookup(S696,Shiny!B:C, 2, 0),"")</f>
        <v/>
      </c>
      <c r="H696" s="154" t="s">
        <v>768</v>
      </c>
      <c r="I696" s="184">
        <v>639.0</v>
      </c>
      <c r="J696" s="156">
        <f>IFNA(VLOOKUP(S696,'Imported Index'!E:F,2,0),1)</f>
        <v>1</v>
      </c>
      <c r="K696" s="157"/>
      <c r="L696" s="157"/>
      <c r="M696" s="42"/>
      <c r="N696" s="42"/>
      <c r="O696" s="157">
        <f>ifna(VLookup(H696, SwSh!A:B, 2, 0),"")</f>
        <v>206</v>
      </c>
      <c r="P696" s="162"/>
      <c r="Q696" s="157" t="str">
        <f>ifna(VLookup(H696, PLA!A:C, 3, 0),"")</f>
        <v/>
      </c>
      <c r="R696" s="157" t="str">
        <f>ifna(VLookup(H696, Sv!A:B, 2, 0),"")</f>
        <v/>
      </c>
      <c r="S696" s="42" t="str">
        <f t="shared" si="2"/>
        <v>terrakion</v>
      </c>
    </row>
    <row r="697" ht="31.5" customHeight="1">
      <c r="A697" s="146">
        <v>696.0</v>
      </c>
      <c r="B697" s="146">
        <v>1.0</v>
      </c>
      <c r="C697" s="145">
        <v>26.0</v>
      </c>
      <c r="D697" s="146">
        <f t="shared" si="39"/>
        <v>7</v>
      </c>
      <c r="E697" s="146">
        <v>2.0</v>
      </c>
      <c r="F697" s="146">
        <v>1.0</v>
      </c>
      <c r="G697" s="147" t="str">
        <f>ifna(VLookup(S697,Shiny!B:C, 2, 0),"")</f>
        <v/>
      </c>
      <c r="H697" s="159" t="s">
        <v>769</v>
      </c>
      <c r="I697" s="185">
        <v>640.0</v>
      </c>
      <c r="J697" s="151">
        <f>IFNA(VLOOKUP(S697,'Imported Index'!E:F,2,0),1)</f>
        <v>1</v>
      </c>
      <c r="K697" s="148"/>
      <c r="L697" s="148"/>
      <c r="M697" s="147"/>
      <c r="N697" s="147"/>
      <c r="O697" s="148">
        <f>ifna(VLookup(H697, SwSh!A:B, 2, 0),"")</f>
        <v>207</v>
      </c>
      <c r="P697" s="152"/>
      <c r="Q697" s="148" t="str">
        <f>ifna(VLookup(H697, PLA!A:C, 3, 0),"")</f>
        <v/>
      </c>
      <c r="R697" s="148" t="str">
        <f>ifna(VLookup(H697, Sv!A:B, 2, 0),"")</f>
        <v/>
      </c>
      <c r="S697" s="147" t="str">
        <f t="shared" si="2"/>
        <v>virizion</v>
      </c>
    </row>
    <row r="698" ht="31.5" customHeight="1">
      <c r="A698" s="85">
        <v>697.0</v>
      </c>
      <c r="B698" s="85">
        <v>1.0</v>
      </c>
      <c r="C698" s="87">
        <v>26.0</v>
      </c>
      <c r="D698" s="85">
        <f t="shared" si="39"/>
        <v>8</v>
      </c>
      <c r="E698" s="85">
        <v>2.0</v>
      </c>
      <c r="F698" s="85">
        <v>2.0</v>
      </c>
      <c r="G698" s="42" t="str">
        <f>ifna(VLookup(S698,Shiny!B:C, 2, 0),"")</f>
        <v/>
      </c>
      <c r="H698" s="154" t="s">
        <v>770</v>
      </c>
      <c r="I698" s="184">
        <v>641.0</v>
      </c>
      <c r="J698" s="156">
        <f>IFNA(VLOOKUP(S698,'Imported Index'!E:F,2,0),1)</f>
        <v>1</v>
      </c>
      <c r="K698" s="157"/>
      <c r="L698" s="157"/>
      <c r="M698" s="42"/>
      <c r="N698" s="42"/>
      <c r="O698" s="157">
        <f>ifna(VLookup(H698, SwSh!A:B, 2, 0),"")</f>
        <v>641</v>
      </c>
      <c r="P698" s="162"/>
      <c r="Q698" s="157">
        <f>ifna(VLookup(H698, PLA!A:C, 3, 0),"")</f>
        <v>231</v>
      </c>
      <c r="R698" s="157" t="str">
        <f>ifna(VLookup(H698, Sv!A:B, 2, 0),"")</f>
        <v/>
      </c>
      <c r="S698" s="42" t="str">
        <f t="shared" si="2"/>
        <v>tornadus</v>
      </c>
    </row>
    <row r="699" ht="31.5" customHeight="1">
      <c r="A699" s="146">
        <v>698.0</v>
      </c>
      <c r="B699" s="146">
        <v>1.0</v>
      </c>
      <c r="C699" s="145">
        <v>26.0</v>
      </c>
      <c r="D699" s="146">
        <f t="shared" si="39"/>
        <v>9</v>
      </c>
      <c r="E699" s="146">
        <v>2.0</v>
      </c>
      <c r="F699" s="146">
        <v>3.0</v>
      </c>
      <c r="G699" s="147" t="str">
        <f>ifna(VLookup(S699,Shiny!B:C, 2, 0),"")</f>
        <v/>
      </c>
      <c r="H699" s="159" t="s">
        <v>773</v>
      </c>
      <c r="I699" s="185">
        <v>642.0</v>
      </c>
      <c r="J699" s="151">
        <f>IFNA(VLOOKUP(S699,'Imported Index'!E:F,2,0),1)</f>
        <v>1</v>
      </c>
      <c r="K699" s="148"/>
      <c r="L699" s="148"/>
      <c r="M699" s="147"/>
      <c r="N699" s="147"/>
      <c r="O699" s="148">
        <f>ifna(VLookup(H699, SwSh!A:B, 2, 0),"")</f>
        <v>642</v>
      </c>
      <c r="P699" s="152"/>
      <c r="Q699" s="148">
        <f>ifna(VLookup(H699, PLA!A:C, 3, 0),"")</f>
        <v>232</v>
      </c>
      <c r="R699" s="148" t="str">
        <f>ifna(VLookup(H699, Sv!A:B, 2, 0),"")</f>
        <v/>
      </c>
      <c r="S699" s="147" t="str">
        <f t="shared" si="2"/>
        <v>thundurus</v>
      </c>
    </row>
    <row r="700" ht="31.5" customHeight="1">
      <c r="A700" s="85">
        <v>699.0</v>
      </c>
      <c r="B700" s="85">
        <v>1.0</v>
      </c>
      <c r="C700" s="87">
        <v>26.0</v>
      </c>
      <c r="D700" s="85">
        <f t="shared" si="39"/>
        <v>10</v>
      </c>
      <c r="E700" s="85">
        <v>2.0</v>
      </c>
      <c r="F700" s="85">
        <v>4.0</v>
      </c>
      <c r="G700" s="42" t="str">
        <f>ifna(VLookup(S700,Shiny!B:C, 2, 0),"")</f>
        <v/>
      </c>
      <c r="H700" s="154" t="s">
        <v>774</v>
      </c>
      <c r="I700" s="184">
        <v>643.0</v>
      </c>
      <c r="J700" s="156">
        <f>IFNA(VLOOKUP(S700,'Imported Index'!E:F,2,0),1)</f>
        <v>1</v>
      </c>
      <c r="K700" s="157"/>
      <c r="L700" s="157"/>
      <c r="M700" s="42"/>
      <c r="N700" s="42"/>
      <c r="O700" s="157">
        <f>ifna(VLookup(H700, SwSh!A:B, 2, 0),"")</f>
        <v>643</v>
      </c>
      <c r="P700" s="162"/>
      <c r="Q700" s="157" t="str">
        <f>ifna(VLookup(H700, PLA!A:C, 3, 0),"")</f>
        <v/>
      </c>
      <c r="R700" s="157" t="str">
        <f>ifna(VLookup(H700, Sv!A:B, 2, 0),"")</f>
        <v/>
      </c>
      <c r="S700" s="42" t="str">
        <f t="shared" si="2"/>
        <v>reshiram</v>
      </c>
    </row>
    <row r="701" ht="31.5" customHeight="1">
      <c r="A701" s="146">
        <v>700.0</v>
      </c>
      <c r="B701" s="146">
        <v>1.0</v>
      </c>
      <c r="C701" s="145">
        <v>26.0</v>
      </c>
      <c r="D701" s="146">
        <f t="shared" si="39"/>
        <v>11</v>
      </c>
      <c r="E701" s="146">
        <v>2.0</v>
      </c>
      <c r="F701" s="146">
        <v>5.0</v>
      </c>
      <c r="G701" s="147" t="str">
        <f>ifna(VLookup(S701,Shiny!B:C, 2, 0),"")</f>
        <v/>
      </c>
      <c r="H701" s="159" t="s">
        <v>775</v>
      </c>
      <c r="I701" s="185">
        <v>644.0</v>
      </c>
      <c r="J701" s="151">
        <f>IFNA(VLOOKUP(S701,'Imported Index'!E:F,2,0),1)</f>
        <v>1</v>
      </c>
      <c r="K701" s="148"/>
      <c r="L701" s="148"/>
      <c r="M701" s="147"/>
      <c r="N701" s="147"/>
      <c r="O701" s="148">
        <f>ifna(VLookup(H701, SwSh!A:B, 2, 0),"")</f>
        <v>644</v>
      </c>
      <c r="P701" s="152"/>
      <c r="Q701" s="148" t="str">
        <f>ifna(VLookup(H701, PLA!A:C, 3, 0),"")</f>
        <v/>
      </c>
      <c r="R701" s="148" t="str">
        <f>ifna(VLookup(H701, Sv!A:B, 2, 0),"")</f>
        <v/>
      </c>
      <c r="S701" s="147" t="str">
        <f t="shared" si="2"/>
        <v>zekrom</v>
      </c>
    </row>
    <row r="702" ht="31.5" customHeight="1">
      <c r="A702" s="85">
        <v>701.0</v>
      </c>
      <c r="B702" s="85">
        <v>1.0</v>
      </c>
      <c r="C702" s="87">
        <v>26.0</v>
      </c>
      <c r="D702" s="85">
        <f t="shared" si="39"/>
        <v>12</v>
      </c>
      <c r="E702" s="85">
        <v>2.0</v>
      </c>
      <c r="F702" s="85">
        <v>6.0</v>
      </c>
      <c r="G702" s="42" t="str">
        <f>ifna(VLookup(S702,Shiny!B:C, 2, 0),"")</f>
        <v/>
      </c>
      <c r="H702" s="154" t="s">
        <v>776</v>
      </c>
      <c r="I702" s="184">
        <v>645.0</v>
      </c>
      <c r="J702" s="156">
        <f>IFNA(VLOOKUP(S702,'Imported Index'!E:F,2,0),1)</f>
        <v>1</v>
      </c>
      <c r="K702" s="157"/>
      <c r="L702" s="157"/>
      <c r="M702" s="42"/>
      <c r="N702" s="42"/>
      <c r="O702" s="157">
        <f>ifna(VLookup(H702, SwSh!A:B, 2, 0),"")</f>
        <v>645</v>
      </c>
      <c r="P702" s="162"/>
      <c r="Q702" s="157">
        <f>ifna(VLookup(H702, PLA!A:C, 3, 0),"")</f>
        <v>233</v>
      </c>
      <c r="R702" s="157" t="str">
        <f>ifna(VLookup(H702, Sv!A:B, 2, 0),"")</f>
        <v/>
      </c>
      <c r="S702" s="42" t="str">
        <f t="shared" si="2"/>
        <v>landorus</v>
      </c>
    </row>
    <row r="703" ht="31.5" customHeight="1">
      <c r="A703" s="146">
        <v>702.0</v>
      </c>
      <c r="B703" s="146">
        <v>1.0</v>
      </c>
      <c r="C703" s="145">
        <v>26.0</v>
      </c>
      <c r="D703" s="146">
        <f t="shared" si="39"/>
        <v>13</v>
      </c>
      <c r="E703" s="146">
        <v>3.0</v>
      </c>
      <c r="F703" s="146">
        <v>1.0</v>
      </c>
      <c r="G703" s="147" t="str">
        <f>ifna(VLookup(S703,Shiny!B:C, 2, 0),"")</f>
        <v/>
      </c>
      <c r="H703" s="159" t="s">
        <v>777</v>
      </c>
      <c r="I703" s="185">
        <v>646.0</v>
      </c>
      <c r="J703" s="151">
        <f>IFNA(VLOOKUP(S703,'Imported Index'!E:F,2,0),1)</f>
        <v>1</v>
      </c>
      <c r="K703" s="148"/>
      <c r="L703" s="148"/>
      <c r="M703" s="147"/>
      <c r="N703" s="147"/>
      <c r="O703" s="148">
        <f>ifna(VLookup(H703, SwSh!A:B, 2, 0),"")</f>
        <v>646</v>
      </c>
      <c r="P703" s="152"/>
      <c r="Q703" s="148" t="str">
        <f>ifna(VLookup(H703, PLA!A:C, 3, 0),"")</f>
        <v/>
      </c>
      <c r="R703" s="148" t="str">
        <f>ifna(VLookup(H703, Sv!A:B, 2, 0),"")</f>
        <v/>
      </c>
      <c r="S703" s="147" t="str">
        <f t="shared" si="2"/>
        <v>kyurem</v>
      </c>
    </row>
    <row r="704" ht="31.5" customHeight="1">
      <c r="A704" s="85">
        <v>703.0</v>
      </c>
      <c r="B704" s="85">
        <v>1.0</v>
      </c>
      <c r="C704" s="87">
        <v>26.0</v>
      </c>
      <c r="D704" s="85">
        <f t="shared" si="39"/>
        <v>14</v>
      </c>
      <c r="E704" s="85">
        <v>3.0</v>
      </c>
      <c r="F704" s="85">
        <v>2.0</v>
      </c>
      <c r="G704" s="42" t="str">
        <f>ifna(VLookup(S704,Shiny!B:C, 2, 0),"")</f>
        <v/>
      </c>
      <c r="H704" s="154" t="s">
        <v>778</v>
      </c>
      <c r="I704" s="184">
        <v>647.0</v>
      </c>
      <c r="J704" s="156">
        <f>IFNA(VLOOKUP(S704,'Imported Index'!E:F,2,0),1)</f>
        <v>1</v>
      </c>
      <c r="K704" s="156"/>
      <c r="L704" s="157"/>
      <c r="M704" s="42"/>
      <c r="N704" s="42"/>
      <c r="O704" s="157">
        <f>ifna(VLookup(H704, SwSh!A:B, 2, 0),"")</f>
        <v>647</v>
      </c>
      <c r="P704" s="162"/>
      <c r="Q704" s="157" t="str">
        <f>ifna(VLookup(H704, PLA!A:C, 3, 0),"")</f>
        <v/>
      </c>
      <c r="R704" s="157" t="str">
        <f>ifna(VLookup(H704, Sv!A:B, 2, 0),"")</f>
        <v/>
      </c>
      <c r="S704" s="42" t="str">
        <f t="shared" si="2"/>
        <v>keldeo</v>
      </c>
    </row>
    <row r="705" ht="31.5" customHeight="1">
      <c r="A705" s="146">
        <v>704.0</v>
      </c>
      <c r="B705" s="146">
        <v>1.0</v>
      </c>
      <c r="C705" s="145">
        <v>26.0</v>
      </c>
      <c r="D705" s="146">
        <f t="shared" si="39"/>
        <v>15</v>
      </c>
      <c r="E705" s="146">
        <v>3.0</v>
      </c>
      <c r="F705" s="146">
        <v>3.0</v>
      </c>
      <c r="G705" s="147" t="str">
        <f>ifna(VLookup(S705,Shiny!B:C, 2, 0),"")</f>
        <v/>
      </c>
      <c r="H705" s="159" t="s">
        <v>780</v>
      </c>
      <c r="I705" s="185">
        <v>648.0</v>
      </c>
      <c r="J705" s="151">
        <f>IFNA(VLOOKUP(S705,'Imported Index'!E:F,2,0),1)</f>
        <v>1</v>
      </c>
      <c r="K705" s="148"/>
      <c r="L705" s="148"/>
      <c r="M705" s="147"/>
      <c r="N705" s="147"/>
      <c r="O705" s="148" t="str">
        <f>ifna(VLookup(H705, SwSh!A:B, 2, 0),"")</f>
        <v/>
      </c>
      <c r="P705" s="152"/>
      <c r="Q705" s="148" t="str">
        <f>ifna(VLookup(H705, PLA!A:C, 3, 0),"")</f>
        <v/>
      </c>
      <c r="R705" s="148" t="str">
        <f>ifna(VLookup(H705, Sv!A:B, 2, 0),"")</f>
        <v/>
      </c>
      <c r="S705" s="147" t="str">
        <f t="shared" si="2"/>
        <v>meloetta</v>
      </c>
    </row>
    <row r="706" ht="31.5" customHeight="1">
      <c r="A706" s="85">
        <v>705.0</v>
      </c>
      <c r="B706" s="85">
        <v>1.0</v>
      </c>
      <c r="C706" s="87">
        <v>26.0</v>
      </c>
      <c r="D706" s="85">
        <f t="shared" si="39"/>
        <v>16</v>
      </c>
      <c r="E706" s="85">
        <v>3.0</v>
      </c>
      <c r="F706" s="85">
        <v>4.0</v>
      </c>
      <c r="G706" s="42" t="str">
        <f>ifna(VLookup(S706,Shiny!B:C, 2, 0),"")</f>
        <v/>
      </c>
      <c r="H706" s="154" t="s">
        <v>781</v>
      </c>
      <c r="I706" s="184">
        <v>649.0</v>
      </c>
      <c r="J706" s="156">
        <f>IFNA(VLOOKUP(S706,'Imported Index'!E:F,2,0),1)</f>
        <v>1</v>
      </c>
      <c r="K706" s="156"/>
      <c r="L706" s="157"/>
      <c r="M706" s="42"/>
      <c r="N706" s="42"/>
      <c r="O706" s="157">
        <f>ifna(VLookup(H706, SwSh!A:B, 2, 0),"")</f>
        <v>649</v>
      </c>
      <c r="P706" s="162"/>
      <c r="Q706" s="157" t="str">
        <f>ifna(VLookup(H706, PLA!A:C, 3, 0),"")</f>
        <v/>
      </c>
      <c r="R706" s="157" t="str">
        <f>ifna(VLookup(H706, Sv!A:B, 2, 0),"")</f>
        <v/>
      </c>
      <c r="S706" s="42" t="str">
        <f t="shared" si="2"/>
        <v>genesect</v>
      </c>
    </row>
    <row r="707" ht="31.5" customHeight="1">
      <c r="A707" s="146">
        <v>706.0</v>
      </c>
      <c r="B707" s="146"/>
      <c r="C707" s="146"/>
      <c r="D707" s="146"/>
      <c r="E707" s="146"/>
      <c r="F707" s="146"/>
      <c r="G707" s="147" t="str">
        <f>ifna(VLookup(S707,Shiny!B:C, 2, 0),"")</f>
        <v/>
      </c>
      <c r="H707" s="163" t="s">
        <v>229</v>
      </c>
      <c r="I707" s="178"/>
      <c r="J707" s="151">
        <f>IFNA(VLOOKUP(S707,'Imported Index'!E:F,2,0),1)</f>
        <v>1</v>
      </c>
      <c r="K707" s="148"/>
      <c r="L707" s="148"/>
      <c r="M707" s="147"/>
      <c r="N707" s="147"/>
      <c r="O707" s="148" t="str">
        <f>ifna(VLookup(H707, SwSh!A:B, 2, 0),"")</f>
        <v/>
      </c>
      <c r="P707" s="152" t="str">
        <f>ifna((I707),"")</f>
        <v/>
      </c>
      <c r="Q707" s="148" t="str">
        <f>ifna(VLookup(H707, PLA!A:C, 3, 0),"")</f>
        <v/>
      </c>
      <c r="R707" s="148" t="str">
        <f>ifna(VLookup(H707, Sv!A:B, 2, 0),"")</f>
        <v/>
      </c>
      <c r="S707" s="147" t="str">
        <f t="shared" si="2"/>
        <v>gen</v>
      </c>
    </row>
    <row r="708" ht="31.5" customHeight="1">
      <c r="A708" s="85">
        <v>707.0</v>
      </c>
      <c r="B708" s="85">
        <v>1.0</v>
      </c>
      <c r="C708" s="87">
        <v>27.0</v>
      </c>
      <c r="D708" s="85">
        <v>1.0</v>
      </c>
      <c r="E708" s="85">
        <v>1.0</v>
      </c>
      <c r="F708" s="85">
        <v>1.0</v>
      </c>
      <c r="G708" s="42" t="str">
        <f>ifna(VLookup(S708,Shiny!B:C, 2, 0),"")</f>
        <v/>
      </c>
      <c r="H708" s="154" t="s">
        <v>782</v>
      </c>
      <c r="I708" s="184">
        <v>650.0</v>
      </c>
      <c r="J708" s="156">
        <f>IFNA(VLOOKUP(S708,'Imported Index'!E:F,2,0),1)</f>
        <v>1</v>
      </c>
      <c r="K708" s="157"/>
      <c r="L708" s="157"/>
      <c r="M708" s="42"/>
      <c r="N708" s="42"/>
      <c r="O708" s="157" t="str">
        <f>ifna(VLookup(H708, SwSh!A:B, 2, 0),"")</f>
        <v/>
      </c>
      <c r="P708" s="162"/>
      <c r="Q708" s="157" t="str">
        <f>ifna(VLookup(H708, PLA!A:C, 3, 0),"")</f>
        <v/>
      </c>
      <c r="R708" s="157" t="str">
        <f>ifna(VLookup(H708, Sv!A:B, 2, 0),"")</f>
        <v/>
      </c>
      <c r="S708" s="42" t="str">
        <f t="shared" si="2"/>
        <v>chespin</v>
      </c>
    </row>
    <row r="709" ht="31.5" customHeight="1">
      <c r="A709" s="146">
        <v>708.0</v>
      </c>
      <c r="B709" s="146">
        <v>1.0</v>
      </c>
      <c r="C709" s="145">
        <v>27.0</v>
      </c>
      <c r="D709" s="146">
        <f t="shared" ref="D709:D737" si="40">D708+1</f>
        <v>2</v>
      </c>
      <c r="E709" s="146">
        <v>1.0</v>
      </c>
      <c r="F709" s="146">
        <v>2.0</v>
      </c>
      <c r="G709" s="147" t="str">
        <f>ifna(VLookup(S709,Shiny!B:C, 2, 0),"")</f>
        <v/>
      </c>
      <c r="H709" s="159" t="s">
        <v>783</v>
      </c>
      <c r="I709" s="185">
        <v>651.0</v>
      </c>
      <c r="J709" s="151">
        <f>IFNA(VLOOKUP(S709,'Imported Index'!E:F,2,0),1)</f>
        <v>1</v>
      </c>
      <c r="K709" s="148"/>
      <c r="L709" s="148"/>
      <c r="M709" s="147"/>
      <c r="N709" s="147"/>
      <c r="O709" s="148" t="str">
        <f>ifna(VLookup(H709, SwSh!A:B, 2, 0),"")</f>
        <v/>
      </c>
      <c r="P709" s="152"/>
      <c r="Q709" s="148" t="str">
        <f>ifna(VLookup(H709, PLA!A:C, 3, 0),"")</f>
        <v/>
      </c>
      <c r="R709" s="148" t="str">
        <f>ifna(VLookup(H709, Sv!A:B, 2, 0),"")</f>
        <v/>
      </c>
      <c r="S709" s="147" t="str">
        <f t="shared" si="2"/>
        <v>quilladin</v>
      </c>
    </row>
    <row r="710" ht="31.5" customHeight="1">
      <c r="A710" s="85">
        <v>709.0</v>
      </c>
      <c r="B710" s="85">
        <v>1.0</v>
      </c>
      <c r="C710" s="87">
        <v>27.0</v>
      </c>
      <c r="D710" s="85">
        <f t="shared" si="40"/>
        <v>3</v>
      </c>
      <c r="E710" s="85">
        <v>1.0</v>
      </c>
      <c r="F710" s="85">
        <v>3.0</v>
      </c>
      <c r="G710" s="42" t="str">
        <f>ifna(VLookup(S710,Shiny!B:C, 2, 0),"")</f>
        <v/>
      </c>
      <c r="H710" s="154" t="s">
        <v>784</v>
      </c>
      <c r="I710" s="184">
        <v>652.0</v>
      </c>
      <c r="J710" s="156">
        <f>IFNA(VLOOKUP(S710,'Imported Index'!E:F,2,0),1)</f>
        <v>1</v>
      </c>
      <c r="K710" s="157"/>
      <c r="L710" s="157"/>
      <c r="M710" s="42"/>
      <c r="N710" s="42"/>
      <c r="O710" s="157" t="str">
        <f>ifna(VLookup(H710, SwSh!A:B, 2, 0),"")</f>
        <v/>
      </c>
      <c r="P710" s="162"/>
      <c r="Q710" s="157" t="str">
        <f>ifna(VLookup(H710, PLA!A:C, 3, 0),"")</f>
        <v/>
      </c>
      <c r="R710" s="157" t="str">
        <f>ifna(VLookup(H710, Sv!A:B, 2, 0),"")</f>
        <v/>
      </c>
      <c r="S710" s="42" t="str">
        <f t="shared" si="2"/>
        <v>chesnaught</v>
      </c>
    </row>
    <row r="711" ht="31.5" customHeight="1">
      <c r="A711" s="146">
        <v>710.0</v>
      </c>
      <c r="B711" s="146">
        <v>1.0</v>
      </c>
      <c r="C711" s="145">
        <v>27.0</v>
      </c>
      <c r="D711" s="146">
        <f t="shared" si="40"/>
        <v>4</v>
      </c>
      <c r="E711" s="146">
        <v>1.0</v>
      </c>
      <c r="F711" s="146">
        <v>4.0</v>
      </c>
      <c r="G711" s="147" t="str">
        <f>ifna(VLookup(S711,Shiny!B:C, 2, 0),"")</f>
        <v/>
      </c>
      <c r="H711" s="159" t="s">
        <v>785</v>
      </c>
      <c r="I711" s="185">
        <v>653.0</v>
      </c>
      <c r="J711" s="151">
        <f>IFNA(VLOOKUP(S711,'Imported Index'!E:F,2,0),1)</f>
        <v>1</v>
      </c>
      <c r="K711" s="148"/>
      <c r="L711" s="148"/>
      <c r="M711" s="147"/>
      <c r="N711" s="147"/>
      <c r="O711" s="148" t="str">
        <f>ifna(VLookup(H711, SwSh!A:B, 2, 0),"")</f>
        <v/>
      </c>
      <c r="P711" s="152"/>
      <c r="Q711" s="148" t="str">
        <f>ifna(VLookup(H711, PLA!A:C, 3, 0),"")</f>
        <v/>
      </c>
      <c r="R711" s="148" t="str">
        <f>ifna(VLookup(H711, Sv!A:B, 2, 0),"")</f>
        <v/>
      </c>
      <c r="S711" s="147" t="str">
        <f t="shared" si="2"/>
        <v>fennekin</v>
      </c>
    </row>
    <row r="712" ht="31.5" customHeight="1">
      <c r="A712" s="85">
        <v>711.0</v>
      </c>
      <c r="B712" s="85">
        <v>1.0</v>
      </c>
      <c r="C712" s="87">
        <v>27.0</v>
      </c>
      <c r="D712" s="85">
        <f t="shared" si="40"/>
        <v>5</v>
      </c>
      <c r="E712" s="85">
        <v>1.0</v>
      </c>
      <c r="F712" s="85">
        <v>5.0</v>
      </c>
      <c r="G712" s="42" t="str">
        <f>ifna(VLookup(S712,Shiny!B:C, 2, 0),"")</f>
        <v/>
      </c>
      <c r="H712" s="154" t="s">
        <v>786</v>
      </c>
      <c r="I712" s="184">
        <v>654.0</v>
      </c>
      <c r="J712" s="156">
        <f>IFNA(VLOOKUP(S712,'Imported Index'!E:F,2,0),1)</f>
        <v>1</v>
      </c>
      <c r="K712" s="157"/>
      <c r="L712" s="157"/>
      <c r="M712" s="42"/>
      <c r="N712" s="42"/>
      <c r="O712" s="157" t="str">
        <f>ifna(VLookup(H712, SwSh!A:B, 2, 0),"")</f>
        <v/>
      </c>
      <c r="P712" s="162"/>
      <c r="Q712" s="157" t="str">
        <f>ifna(VLookup(H712, PLA!A:C, 3, 0),"")</f>
        <v/>
      </c>
      <c r="R712" s="157" t="str">
        <f>ifna(VLookup(H712, Sv!A:B, 2, 0),"")</f>
        <v/>
      </c>
      <c r="S712" s="42" t="str">
        <f t="shared" si="2"/>
        <v>braixen</v>
      </c>
    </row>
    <row r="713" ht="31.5" customHeight="1">
      <c r="A713" s="146">
        <v>712.0</v>
      </c>
      <c r="B713" s="146">
        <v>1.0</v>
      </c>
      <c r="C713" s="145">
        <v>27.0</v>
      </c>
      <c r="D713" s="146">
        <f t="shared" si="40"/>
        <v>6</v>
      </c>
      <c r="E713" s="146">
        <v>1.0</v>
      </c>
      <c r="F713" s="146">
        <v>6.0</v>
      </c>
      <c r="G713" s="147" t="str">
        <f>ifna(VLookup(S713,Shiny!B:C, 2, 0),"")</f>
        <v/>
      </c>
      <c r="H713" s="159" t="s">
        <v>787</v>
      </c>
      <c r="I713" s="185">
        <v>655.0</v>
      </c>
      <c r="J713" s="151">
        <f>IFNA(VLOOKUP(S713,'Imported Index'!E:F,2,0),1)</f>
        <v>1</v>
      </c>
      <c r="K713" s="148"/>
      <c r="L713" s="148"/>
      <c r="M713" s="147"/>
      <c r="N713" s="147"/>
      <c r="O713" s="148" t="str">
        <f>ifna(VLookup(H713, SwSh!A:B, 2, 0),"")</f>
        <v/>
      </c>
      <c r="P713" s="152"/>
      <c r="Q713" s="148" t="str">
        <f>ifna(VLookup(H713, PLA!A:C, 3, 0),"")</f>
        <v/>
      </c>
      <c r="R713" s="148" t="str">
        <f>ifna(VLookup(H713, Sv!A:B, 2, 0),"")</f>
        <v/>
      </c>
      <c r="S713" s="147" t="str">
        <f t="shared" si="2"/>
        <v>delphox</v>
      </c>
    </row>
    <row r="714" ht="31.5" customHeight="1">
      <c r="A714" s="85">
        <v>713.0</v>
      </c>
      <c r="B714" s="85">
        <v>1.0</v>
      </c>
      <c r="C714" s="87">
        <v>27.0</v>
      </c>
      <c r="D714" s="85">
        <f t="shared" si="40"/>
        <v>7</v>
      </c>
      <c r="E714" s="85">
        <v>2.0</v>
      </c>
      <c r="F714" s="85">
        <v>1.0</v>
      </c>
      <c r="G714" s="42" t="str">
        <f>ifna(VLookup(S714,Shiny!B:C, 2, 0),"")</f>
        <v/>
      </c>
      <c r="H714" s="154" t="s">
        <v>788</v>
      </c>
      <c r="I714" s="184">
        <v>656.0</v>
      </c>
      <c r="J714" s="156">
        <f>IFNA(VLOOKUP(S714,'Imported Index'!E:F,2,0),1)</f>
        <v>1</v>
      </c>
      <c r="K714" s="157"/>
      <c r="L714" s="157"/>
      <c r="M714" s="42"/>
      <c r="N714" s="42"/>
      <c r="O714" s="157" t="str">
        <f>ifna(VLookup(H714, SwSh!A:B, 2, 0),"")</f>
        <v/>
      </c>
      <c r="P714" s="162"/>
      <c r="Q714" s="157" t="str">
        <f>ifna(VLookup(H714, PLA!A:C, 3, 0),"")</f>
        <v/>
      </c>
      <c r="R714" s="157" t="str">
        <f>ifna(VLookup(H714, Sv!A:B, 2, 0),"")</f>
        <v/>
      </c>
      <c r="S714" s="42" t="str">
        <f t="shared" si="2"/>
        <v>froakie</v>
      </c>
    </row>
    <row r="715" ht="31.5" customHeight="1">
      <c r="A715" s="146">
        <v>714.0</v>
      </c>
      <c r="B715" s="146">
        <v>1.0</v>
      </c>
      <c r="C715" s="145">
        <v>27.0</v>
      </c>
      <c r="D715" s="146">
        <f t="shared" si="40"/>
        <v>8</v>
      </c>
      <c r="E715" s="146">
        <v>2.0</v>
      </c>
      <c r="F715" s="146">
        <v>2.0</v>
      </c>
      <c r="G715" s="147" t="str">
        <f>ifna(VLookup(S715,Shiny!B:C, 2, 0),"")</f>
        <v/>
      </c>
      <c r="H715" s="159" t="s">
        <v>789</v>
      </c>
      <c r="I715" s="185">
        <v>657.0</v>
      </c>
      <c r="J715" s="151">
        <f>IFNA(VLOOKUP(S715,'Imported Index'!E:F,2,0),1)</f>
        <v>1</v>
      </c>
      <c r="K715" s="148"/>
      <c r="L715" s="148"/>
      <c r="M715" s="147"/>
      <c r="N715" s="147"/>
      <c r="O715" s="148" t="str">
        <f>ifna(VLookup(H715, SwSh!A:B, 2, 0),"")</f>
        <v/>
      </c>
      <c r="P715" s="152"/>
      <c r="Q715" s="148" t="str">
        <f>ifna(VLookup(H715, PLA!A:C, 3, 0),"")</f>
        <v/>
      </c>
      <c r="R715" s="148" t="str">
        <f>ifna(VLookup(H715, Sv!A:B, 2, 0),"")</f>
        <v/>
      </c>
      <c r="S715" s="147" t="str">
        <f t="shared" si="2"/>
        <v>frogadier</v>
      </c>
    </row>
    <row r="716" ht="31.5" customHeight="1">
      <c r="A716" s="85">
        <v>715.0</v>
      </c>
      <c r="B716" s="85">
        <v>1.0</v>
      </c>
      <c r="C716" s="87">
        <v>27.0</v>
      </c>
      <c r="D716" s="85">
        <f t="shared" si="40"/>
        <v>9</v>
      </c>
      <c r="E716" s="85">
        <v>2.0</v>
      </c>
      <c r="F716" s="85">
        <v>3.0</v>
      </c>
      <c r="G716" s="42" t="str">
        <f>ifna(VLookup(S716,Shiny!B:C, 2, 0),"")</f>
        <v/>
      </c>
      <c r="H716" s="154" t="s">
        <v>790</v>
      </c>
      <c r="I716" s="184">
        <v>658.0</v>
      </c>
      <c r="J716" s="156">
        <f>IFNA(VLOOKUP(S716,'Imported Index'!E:F,2,0),1)</f>
        <v>1</v>
      </c>
      <c r="K716" s="157"/>
      <c r="L716" s="157"/>
      <c r="M716" s="42"/>
      <c r="N716" s="42"/>
      <c r="O716" s="157" t="str">
        <f>ifna(VLookup(H716, SwSh!A:B, 2, 0),"")</f>
        <v/>
      </c>
      <c r="P716" s="162"/>
      <c r="Q716" s="157" t="str">
        <f>ifna(VLookup(H716, PLA!A:C, 3, 0),"")</f>
        <v/>
      </c>
      <c r="R716" s="157" t="str">
        <f>ifna(VLookup(H716, Sv!A:B, 2, 0),"")</f>
        <v/>
      </c>
      <c r="S716" s="42" t="str">
        <f t="shared" si="2"/>
        <v>greninja</v>
      </c>
    </row>
    <row r="717" ht="31.5" customHeight="1">
      <c r="A717" s="146">
        <v>716.0</v>
      </c>
      <c r="B717" s="146">
        <v>1.0</v>
      </c>
      <c r="C717" s="145">
        <v>27.0</v>
      </c>
      <c r="D717" s="146">
        <f t="shared" si="40"/>
        <v>10</v>
      </c>
      <c r="E717" s="146">
        <v>2.0</v>
      </c>
      <c r="F717" s="146">
        <v>4.0</v>
      </c>
      <c r="G717" s="147" t="str">
        <f>ifna(VLookup(S717,Shiny!B:C, 2, 0),"")</f>
        <v/>
      </c>
      <c r="H717" s="159" t="s">
        <v>791</v>
      </c>
      <c r="I717" s="185">
        <v>659.0</v>
      </c>
      <c r="J717" s="151">
        <f>IFNA(VLOOKUP(S717,'Imported Index'!E:F,2,0),1)</f>
        <v>1</v>
      </c>
      <c r="K717" s="148"/>
      <c r="L717" s="148"/>
      <c r="M717" s="147"/>
      <c r="N717" s="147"/>
      <c r="O717" s="148">
        <f>ifna(VLookup(H717, SwSh!A:B, 2, 0),"")</f>
        <v>48</v>
      </c>
      <c r="P717" s="152"/>
      <c r="Q717" s="148" t="str">
        <f>ifna(VLookup(H717, PLA!A:C, 3, 0),"")</f>
        <v/>
      </c>
      <c r="R717" s="148" t="str">
        <f>ifna(VLookup(H717, Sv!A:B, 2, 0),"")</f>
        <v/>
      </c>
      <c r="S717" s="147" t="str">
        <f t="shared" si="2"/>
        <v>bunnelby</v>
      </c>
    </row>
    <row r="718" ht="31.5" customHeight="1">
      <c r="A718" s="85">
        <v>717.0</v>
      </c>
      <c r="B718" s="85">
        <v>1.0</v>
      </c>
      <c r="C718" s="87">
        <v>27.0</v>
      </c>
      <c r="D718" s="85">
        <f t="shared" si="40"/>
        <v>11</v>
      </c>
      <c r="E718" s="85">
        <v>2.0</v>
      </c>
      <c r="F718" s="85">
        <v>5.0</v>
      </c>
      <c r="G718" s="42" t="str">
        <f>ifna(VLookup(S718,Shiny!B:C, 2, 0),"")</f>
        <v/>
      </c>
      <c r="H718" s="154" t="s">
        <v>792</v>
      </c>
      <c r="I718" s="184">
        <v>660.0</v>
      </c>
      <c r="J718" s="156">
        <f>IFNA(VLOOKUP(S718,'Imported Index'!E:F,2,0),1)</f>
        <v>1</v>
      </c>
      <c r="K718" s="157"/>
      <c r="L718" s="157"/>
      <c r="M718" s="42"/>
      <c r="N718" s="42"/>
      <c r="O718" s="157">
        <f>ifna(VLookup(H718, SwSh!A:B, 2, 0),"")</f>
        <v>49</v>
      </c>
      <c r="P718" s="162"/>
      <c r="Q718" s="157" t="str">
        <f>ifna(VLookup(H718, PLA!A:C, 3, 0),"")</f>
        <v/>
      </c>
      <c r="R718" s="157" t="str">
        <f>ifna(VLookup(H718, Sv!A:B, 2, 0),"")</f>
        <v/>
      </c>
      <c r="S718" s="42" t="str">
        <f t="shared" si="2"/>
        <v>diggersby</v>
      </c>
    </row>
    <row r="719" ht="31.5" customHeight="1">
      <c r="A719" s="146">
        <v>718.0</v>
      </c>
      <c r="B719" s="146">
        <v>1.0</v>
      </c>
      <c r="C719" s="145">
        <v>27.0</v>
      </c>
      <c r="D719" s="146">
        <f t="shared" si="40"/>
        <v>12</v>
      </c>
      <c r="E719" s="146">
        <v>2.0</v>
      </c>
      <c r="F719" s="146">
        <v>6.0</v>
      </c>
      <c r="G719" s="147" t="str">
        <f>ifna(VLookup(S719,Shiny!B:C, 2, 0),"")</f>
        <v/>
      </c>
      <c r="H719" s="159" t="s">
        <v>793</v>
      </c>
      <c r="I719" s="185">
        <v>661.0</v>
      </c>
      <c r="J719" s="151">
        <f>IFNA(VLOOKUP(S719,'Imported Index'!E:F,2,0),1)</f>
        <v>1</v>
      </c>
      <c r="K719" s="151"/>
      <c r="L719" s="148"/>
      <c r="M719" s="147"/>
      <c r="N719" s="147"/>
      <c r="O719" s="148">
        <f>ifna(VLookup(H719, SwSh!A:B, 2, 0),"")</f>
        <v>22</v>
      </c>
      <c r="P719" s="152"/>
      <c r="Q719" s="148" t="str">
        <f>ifna(VLookup(H719, PLA!A:C, 3, 0),"")</f>
        <v/>
      </c>
      <c r="R719" s="148">
        <f>ifna(VLookup(H719, Sv!A:B, 2, 0),"")</f>
        <v>19</v>
      </c>
      <c r="S719" s="147" t="str">
        <f t="shared" si="2"/>
        <v>fletchling</v>
      </c>
    </row>
    <row r="720" ht="31.5" customHeight="1">
      <c r="A720" s="85">
        <v>719.0</v>
      </c>
      <c r="B720" s="85">
        <v>1.0</v>
      </c>
      <c r="C720" s="87">
        <v>27.0</v>
      </c>
      <c r="D720" s="85">
        <f t="shared" si="40"/>
        <v>13</v>
      </c>
      <c r="E720" s="85">
        <v>3.0</v>
      </c>
      <c r="F720" s="85">
        <v>1.0</v>
      </c>
      <c r="G720" s="42" t="str">
        <f>ifna(VLookup(S720,Shiny!B:C, 2, 0),"")</f>
        <v/>
      </c>
      <c r="H720" s="154" t="s">
        <v>794</v>
      </c>
      <c r="I720" s="184">
        <v>662.0</v>
      </c>
      <c r="J720" s="156">
        <f>IFNA(VLOOKUP(S720,'Imported Index'!E:F,2,0),1)</f>
        <v>1</v>
      </c>
      <c r="K720" s="156"/>
      <c r="L720" s="157"/>
      <c r="M720" s="42"/>
      <c r="N720" s="42"/>
      <c r="O720" s="157">
        <f>ifna(VLookup(H720, SwSh!A:B, 2, 0),"")</f>
        <v>23</v>
      </c>
      <c r="P720" s="162"/>
      <c r="Q720" s="157" t="str">
        <f>ifna(VLookup(H720, PLA!A:C, 3, 0),"")</f>
        <v/>
      </c>
      <c r="R720" s="157">
        <f>ifna(VLookup(H720, Sv!A:B, 2, 0),"")</f>
        <v>20</v>
      </c>
      <c r="S720" s="42" t="str">
        <f t="shared" si="2"/>
        <v>fletchinder</v>
      </c>
    </row>
    <row r="721" ht="31.5" customHeight="1">
      <c r="A721" s="146">
        <v>720.0</v>
      </c>
      <c r="B721" s="146">
        <v>1.0</v>
      </c>
      <c r="C721" s="145">
        <v>27.0</v>
      </c>
      <c r="D721" s="146">
        <f t="shared" si="40"/>
        <v>14</v>
      </c>
      <c r="E721" s="146">
        <v>3.0</v>
      </c>
      <c r="F721" s="146">
        <v>2.0</v>
      </c>
      <c r="G721" s="147" t="str">
        <f>ifna(VLookup(S721,Shiny!B:C, 2, 0),"")</f>
        <v/>
      </c>
      <c r="H721" s="159" t="s">
        <v>795</v>
      </c>
      <c r="I721" s="185">
        <v>663.0</v>
      </c>
      <c r="J721" s="151">
        <f>IFNA(VLOOKUP(S721,'Imported Index'!E:F,2,0),1)</f>
        <v>1</v>
      </c>
      <c r="K721" s="151"/>
      <c r="L721" s="148"/>
      <c r="M721" s="147"/>
      <c r="N721" s="147"/>
      <c r="O721" s="148">
        <f>ifna(VLookup(H721, SwSh!A:B, 2, 0),"")</f>
        <v>24</v>
      </c>
      <c r="P721" s="152"/>
      <c r="Q721" s="148" t="str">
        <f>ifna(VLookup(H721, PLA!A:C, 3, 0),"")</f>
        <v/>
      </c>
      <c r="R721" s="148">
        <f>ifna(VLookup(H721, Sv!A:B, 2, 0),"")</f>
        <v>21</v>
      </c>
      <c r="S721" s="147" t="str">
        <f t="shared" si="2"/>
        <v>talonflame</v>
      </c>
    </row>
    <row r="722" ht="31.5" customHeight="1">
      <c r="A722" s="85">
        <v>721.0</v>
      </c>
      <c r="B722" s="85">
        <v>1.0</v>
      </c>
      <c r="C722" s="87">
        <v>27.0</v>
      </c>
      <c r="D722" s="85">
        <f t="shared" si="40"/>
        <v>15</v>
      </c>
      <c r="E722" s="85">
        <v>3.0</v>
      </c>
      <c r="F722" s="85">
        <v>3.0</v>
      </c>
      <c r="G722" s="42" t="str">
        <f>ifna(VLookup(S722,Shiny!B:C, 2, 0),"")</f>
        <v/>
      </c>
      <c r="H722" s="154" t="s">
        <v>796</v>
      </c>
      <c r="I722" s="184">
        <v>664.0</v>
      </c>
      <c r="J722" s="156">
        <f>IFNA(VLOOKUP(S722,'Imported Index'!E:F,2,0),1)</f>
        <v>1</v>
      </c>
      <c r="K722" s="156"/>
      <c r="L722" s="157"/>
      <c r="M722" s="42"/>
      <c r="N722" s="42"/>
      <c r="O722" s="157" t="str">
        <f>ifna(VLookup(H722, SwSh!A:B, 2, 0),"")</f>
        <v/>
      </c>
      <c r="P722" s="162"/>
      <c r="Q722" s="157" t="str">
        <f>ifna(VLookup(H722, PLA!A:C, 3, 0),"")</f>
        <v/>
      </c>
      <c r="R722" s="157">
        <f>ifna(VLookup(H722, Sv!A:B, 2, 0),"")</f>
        <v>35</v>
      </c>
      <c r="S722" s="42" t="str">
        <f t="shared" si="2"/>
        <v>scatterbug</v>
      </c>
    </row>
    <row r="723" ht="31.5" customHeight="1">
      <c r="A723" s="146">
        <v>722.0</v>
      </c>
      <c r="B723" s="146">
        <v>1.0</v>
      </c>
      <c r="C723" s="145">
        <v>27.0</v>
      </c>
      <c r="D723" s="146">
        <f t="shared" si="40"/>
        <v>16</v>
      </c>
      <c r="E723" s="146">
        <v>3.0</v>
      </c>
      <c r="F723" s="146">
        <v>4.0</v>
      </c>
      <c r="G723" s="147" t="str">
        <f>ifna(VLookup(S723,Shiny!B:C, 2, 0),"")</f>
        <v/>
      </c>
      <c r="H723" s="159" t="s">
        <v>799</v>
      </c>
      <c r="I723" s="185">
        <v>665.0</v>
      </c>
      <c r="J723" s="151">
        <f>IFNA(VLOOKUP(S723,'Imported Index'!E:F,2,0),1)</f>
        <v>1</v>
      </c>
      <c r="K723" s="151"/>
      <c r="L723" s="148"/>
      <c r="M723" s="147"/>
      <c r="N723" s="147"/>
      <c r="O723" s="148" t="str">
        <f>ifna(VLookup(H723, SwSh!A:B, 2, 0),"")</f>
        <v/>
      </c>
      <c r="P723" s="152"/>
      <c r="Q723" s="148" t="str">
        <f>ifna(VLookup(H723, PLA!A:C, 3, 0),"")</f>
        <v/>
      </c>
      <c r="R723" s="148">
        <f>ifna(VLookup(H723, Sv!A:B, 2, 0),"")</f>
        <v>36</v>
      </c>
      <c r="S723" s="147" t="str">
        <f t="shared" si="2"/>
        <v>spewpa</v>
      </c>
    </row>
    <row r="724" ht="31.5" customHeight="1">
      <c r="A724" s="85">
        <v>723.0</v>
      </c>
      <c r="B724" s="85">
        <v>1.0</v>
      </c>
      <c r="C724" s="87">
        <v>27.0</v>
      </c>
      <c r="D724" s="85">
        <f t="shared" si="40"/>
        <v>17</v>
      </c>
      <c r="E724" s="85">
        <v>3.0</v>
      </c>
      <c r="F724" s="85">
        <v>5.0</v>
      </c>
      <c r="G724" s="42" t="str">
        <f>ifna(VLookup(S724,Shiny!B:C, 2, 0),"")</f>
        <v/>
      </c>
      <c r="H724" s="154" t="s">
        <v>800</v>
      </c>
      <c r="I724" s="184">
        <v>666.0</v>
      </c>
      <c r="J724" s="156">
        <f>IFNA(VLOOKUP(S724,'Imported Index'!E:F,2,0),1)</f>
        <v>1</v>
      </c>
      <c r="K724" s="156"/>
      <c r="L724" s="157"/>
      <c r="M724" s="42"/>
      <c r="N724" s="42"/>
      <c r="O724" s="157" t="str">
        <f>ifna(VLookup(H724, SwSh!A:B, 2, 0),"")</f>
        <v/>
      </c>
      <c r="P724" s="162"/>
      <c r="Q724" s="157" t="str">
        <f>ifna(VLookup(H724, PLA!A:C, 3, 0),"")</f>
        <v/>
      </c>
      <c r="R724" s="157">
        <f>ifna(VLookup(H724, Sv!A:B, 2, 0),"")</f>
        <v>37</v>
      </c>
      <c r="S724" s="42" t="str">
        <f t="shared" si="2"/>
        <v>vivillon</v>
      </c>
    </row>
    <row r="725" ht="31.5" customHeight="1">
      <c r="A725" s="146">
        <v>724.0</v>
      </c>
      <c r="B725" s="146">
        <v>1.0</v>
      </c>
      <c r="C725" s="145">
        <v>27.0</v>
      </c>
      <c r="D725" s="146">
        <f t="shared" si="40"/>
        <v>18</v>
      </c>
      <c r="E725" s="146">
        <v>3.0</v>
      </c>
      <c r="F725" s="146">
        <v>6.0</v>
      </c>
      <c r="G725" s="147" t="str">
        <f>ifna(VLookup(S725,Shiny!B:C, 2, 0),"")</f>
        <v/>
      </c>
      <c r="H725" s="159" t="s">
        <v>820</v>
      </c>
      <c r="I725" s="185">
        <v>667.0</v>
      </c>
      <c r="J725" s="151">
        <f>IFNA(VLOOKUP(S725,'Imported Index'!E:F,2,0),1)</f>
        <v>1</v>
      </c>
      <c r="K725" s="151"/>
      <c r="L725" s="148"/>
      <c r="M725" s="147"/>
      <c r="N725" s="147"/>
      <c r="O725" s="148" t="str">
        <f>ifna(VLookup(H725, SwSh!A:B, 2, 0),"")</f>
        <v/>
      </c>
      <c r="P725" s="152"/>
      <c r="Q725" s="148" t="str">
        <f>ifna(VLookup(H725, PLA!A:C, 3, 0),"")</f>
        <v/>
      </c>
      <c r="R725" s="148">
        <f>ifna(VLookup(H725, Sv!A:B, 2, 0),"")</f>
        <v>224</v>
      </c>
      <c r="S725" s="147" t="str">
        <f t="shared" si="2"/>
        <v>litleo</v>
      </c>
    </row>
    <row r="726" ht="31.5" customHeight="1">
      <c r="A726" s="85">
        <v>725.0</v>
      </c>
      <c r="B726" s="85">
        <v>1.0</v>
      </c>
      <c r="C726" s="87">
        <v>27.0</v>
      </c>
      <c r="D726" s="85">
        <f t="shared" si="40"/>
        <v>19</v>
      </c>
      <c r="E726" s="85">
        <v>4.0</v>
      </c>
      <c r="F726" s="85">
        <v>1.0</v>
      </c>
      <c r="G726" s="42" t="str">
        <f>ifna(VLookup(S726,Shiny!B:C, 2, 0),"")</f>
        <v/>
      </c>
      <c r="H726" s="154" t="s">
        <v>821</v>
      </c>
      <c r="I726" s="184">
        <v>668.0</v>
      </c>
      <c r="J726" s="156">
        <f>IFNA(VLOOKUP(S726,'Imported Index'!E:F,2,0),1)</f>
        <v>1</v>
      </c>
      <c r="K726" s="156"/>
      <c r="L726" s="157"/>
      <c r="M726" s="42"/>
      <c r="N726" s="42"/>
      <c r="O726" s="157" t="str">
        <f>ifna(VLookup(H726, SwSh!A:B, 2, 0),"")</f>
        <v/>
      </c>
      <c r="P726" s="162"/>
      <c r="Q726" s="157" t="str">
        <f>ifna(VLookup(H726, PLA!A:C, 3, 0),"")</f>
        <v/>
      </c>
      <c r="R726" s="157">
        <f>ifna(VLookup(H726, Sv!A:B, 2, 0),"")</f>
        <v>225</v>
      </c>
      <c r="S726" s="42" t="str">
        <f t="shared" si="2"/>
        <v>pyroar</v>
      </c>
    </row>
    <row r="727" ht="31.5" customHeight="1">
      <c r="A727" s="146">
        <v>726.0</v>
      </c>
      <c r="B727" s="146">
        <v>1.0</v>
      </c>
      <c r="C727" s="145">
        <v>27.0</v>
      </c>
      <c r="D727" s="146">
        <f t="shared" si="40"/>
        <v>20</v>
      </c>
      <c r="E727" s="146">
        <v>4.0</v>
      </c>
      <c r="F727" s="146">
        <v>2.0</v>
      </c>
      <c r="G727" s="147" t="str">
        <f>ifna(VLookup(S727,Shiny!B:C, 2, 0),"")</f>
        <v/>
      </c>
      <c r="H727" s="159" t="s">
        <v>822</v>
      </c>
      <c r="I727" s="185">
        <v>669.0</v>
      </c>
      <c r="J727" s="151">
        <f>IFNA(VLOOKUP(S727,'Imported Index'!E:F,2,0),1)</f>
        <v>1</v>
      </c>
      <c r="K727" s="151"/>
      <c r="L727" s="148"/>
      <c r="M727" s="147"/>
      <c r="N727" s="147"/>
      <c r="O727" s="148" t="str">
        <f>ifna(VLookup(H727, SwSh!A:B, 2, 0),"")</f>
        <v/>
      </c>
      <c r="P727" s="152"/>
      <c r="Q727" s="148" t="str">
        <f>ifna(VLookup(H727, PLA!A:C, 3, 0),"")</f>
        <v/>
      </c>
      <c r="R727" s="148">
        <f>ifna(VLookup(H727, Sv!A:B, 2, 0),"")</f>
        <v>145</v>
      </c>
      <c r="S727" s="147" t="str">
        <f t="shared" si="2"/>
        <v>flabébé</v>
      </c>
    </row>
    <row r="728" ht="31.5" customHeight="1">
      <c r="A728" s="85">
        <v>727.0</v>
      </c>
      <c r="B728" s="85">
        <v>1.0</v>
      </c>
      <c r="C728" s="87">
        <v>27.0</v>
      </c>
      <c r="D728" s="85">
        <f t="shared" si="40"/>
        <v>21</v>
      </c>
      <c r="E728" s="85">
        <v>4.0</v>
      </c>
      <c r="F728" s="85">
        <v>3.0</v>
      </c>
      <c r="G728" s="42" t="str">
        <f>ifna(VLookup(S728,Shiny!B:C, 2, 0),"")</f>
        <v/>
      </c>
      <c r="H728" s="154" t="s">
        <v>828</v>
      </c>
      <c r="I728" s="184">
        <v>670.0</v>
      </c>
      <c r="J728" s="156">
        <f>IFNA(VLOOKUP(S728,'Imported Index'!E:F,2,0),1)</f>
        <v>1</v>
      </c>
      <c r="K728" s="156"/>
      <c r="L728" s="157"/>
      <c r="M728" s="42"/>
      <c r="N728" s="42"/>
      <c r="O728" s="157" t="str">
        <f>ifna(VLookup(H728, SwSh!A:B, 2, 0),"")</f>
        <v/>
      </c>
      <c r="P728" s="162"/>
      <c r="Q728" s="157" t="str">
        <f>ifna(VLookup(H728, PLA!A:C, 3, 0),"")</f>
        <v/>
      </c>
      <c r="R728" s="157">
        <f>ifna(VLookup(H728, Sv!A:B, 2, 0),"")</f>
        <v>146</v>
      </c>
      <c r="S728" s="42" t="str">
        <f t="shared" si="2"/>
        <v>floette</v>
      </c>
    </row>
    <row r="729" ht="31.5" customHeight="1">
      <c r="A729" s="146">
        <v>728.0</v>
      </c>
      <c r="B729" s="146">
        <v>1.0</v>
      </c>
      <c r="C729" s="145">
        <v>27.0</v>
      </c>
      <c r="D729" s="146">
        <f t="shared" si="40"/>
        <v>22</v>
      </c>
      <c r="E729" s="146">
        <v>4.0</v>
      </c>
      <c r="F729" s="146">
        <v>4.0</v>
      </c>
      <c r="G729" s="147" t="str">
        <f>ifna(VLookup(S729,Shiny!B:C, 2, 0),"")</f>
        <v/>
      </c>
      <c r="H729" s="159" t="s">
        <v>829</v>
      </c>
      <c r="I729" s="185">
        <v>671.0</v>
      </c>
      <c r="J729" s="151">
        <f>IFNA(VLOOKUP(S729,'Imported Index'!E:F,2,0),1)</f>
        <v>1</v>
      </c>
      <c r="K729" s="151"/>
      <c r="L729" s="148"/>
      <c r="M729" s="147"/>
      <c r="N729" s="147"/>
      <c r="O729" s="148" t="str">
        <f>ifna(VLookup(H729, SwSh!A:B, 2, 0),"")</f>
        <v/>
      </c>
      <c r="P729" s="152"/>
      <c r="Q729" s="148" t="str">
        <f>ifna(VLookup(H729, PLA!A:C, 3, 0),"")</f>
        <v/>
      </c>
      <c r="R729" s="148">
        <f>ifna(VLookup(H729, Sv!A:B, 2, 0),"")</f>
        <v>147</v>
      </c>
      <c r="S729" s="147" t="str">
        <f t="shared" si="2"/>
        <v>florges</v>
      </c>
    </row>
    <row r="730" ht="31.5" customHeight="1">
      <c r="A730" s="85">
        <v>729.0</v>
      </c>
      <c r="B730" s="85">
        <v>1.0</v>
      </c>
      <c r="C730" s="87">
        <v>27.0</v>
      </c>
      <c r="D730" s="85">
        <f t="shared" si="40"/>
        <v>23</v>
      </c>
      <c r="E730" s="85">
        <v>4.0</v>
      </c>
      <c r="F730" s="85">
        <v>5.0</v>
      </c>
      <c r="G730" s="42" t="str">
        <f>ifna(VLookup(S730,Shiny!B:C, 2, 0),"")</f>
        <v/>
      </c>
      <c r="H730" s="154" t="s">
        <v>830</v>
      </c>
      <c r="I730" s="184">
        <v>672.0</v>
      </c>
      <c r="J730" s="156">
        <f>IFNA(VLOOKUP(S730,'Imported Index'!E:F,2,0),1)</f>
        <v>1</v>
      </c>
      <c r="K730" s="156"/>
      <c r="L730" s="157"/>
      <c r="M730" s="42"/>
      <c r="N730" s="42"/>
      <c r="O730" s="157" t="str">
        <f>ifna(VLookup(H730, SwSh!A:B, 2, 0),"")</f>
        <v/>
      </c>
      <c r="P730" s="162"/>
      <c r="Q730" s="157" t="str">
        <f>ifna(VLookup(H730, PLA!A:C, 3, 0),"")</f>
        <v/>
      </c>
      <c r="R730" s="157">
        <f>ifna(VLookup(H730, Sv!A:B, 2, 0),"")</f>
        <v>221</v>
      </c>
      <c r="S730" s="42" t="str">
        <f t="shared" si="2"/>
        <v>skiddo</v>
      </c>
    </row>
    <row r="731" ht="31.5" customHeight="1">
      <c r="A731" s="146">
        <v>730.0</v>
      </c>
      <c r="B731" s="146">
        <v>1.0</v>
      </c>
      <c r="C731" s="145">
        <v>27.0</v>
      </c>
      <c r="D731" s="146">
        <f t="shared" si="40"/>
        <v>24</v>
      </c>
      <c r="E731" s="146">
        <v>4.0</v>
      </c>
      <c r="F731" s="146">
        <v>6.0</v>
      </c>
      <c r="G731" s="147" t="str">
        <f>ifna(VLookup(S731,Shiny!B:C, 2, 0),"")</f>
        <v/>
      </c>
      <c r="H731" s="159" t="s">
        <v>831</v>
      </c>
      <c r="I731" s="185">
        <v>673.0</v>
      </c>
      <c r="J731" s="151">
        <f>IFNA(VLOOKUP(S731,'Imported Index'!E:F,2,0),1)</f>
        <v>1</v>
      </c>
      <c r="K731" s="151"/>
      <c r="L731" s="148"/>
      <c r="M731" s="147"/>
      <c r="N731" s="147"/>
      <c r="O731" s="148" t="str">
        <f>ifna(VLookup(H731, SwSh!A:B, 2, 0),"")</f>
        <v/>
      </c>
      <c r="P731" s="152"/>
      <c r="Q731" s="148" t="str">
        <f>ifna(VLookup(H731, PLA!A:C, 3, 0),"")</f>
        <v/>
      </c>
      <c r="R731" s="148">
        <f>ifna(VLookup(H731, Sv!A:B, 2, 0),"")</f>
        <v>222</v>
      </c>
      <c r="S731" s="147" t="str">
        <f t="shared" si="2"/>
        <v>gogoat</v>
      </c>
    </row>
    <row r="732" ht="31.5" customHeight="1">
      <c r="A732" s="85">
        <v>731.0</v>
      </c>
      <c r="B732" s="85">
        <v>1.0</v>
      </c>
      <c r="C732" s="87">
        <v>27.0</v>
      </c>
      <c r="D732" s="85">
        <f t="shared" si="40"/>
        <v>25</v>
      </c>
      <c r="E732" s="85">
        <v>5.0</v>
      </c>
      <c r="F732" s="85">
        <v>1.0</v>
      </c>
      <c r="G732" s="42" t="str">
        <f>ifna(VLookup(S732,Shiny!B:C, 2, 0),"")</f>
        <v/>
      </c>
      <c r="H732" s="154" t="s">
        <v>832</v>
      </c>
      <c r="I732" s="184">
        <v>674.0</v>
      </c>
      <c r="J732" s="156">
        <f>IFNA(VLOOKUP(S732,'Imported Index'!E:F,2,0),1)</f>
        <v>1</v>
      </c>
      <c r="K732" s="157"/>
      <c r="L732" s="157"/>
      <c r="M732" s="42"/>
      <c r="N732" s="42"/>
      <c r="O732" s="157">
        <f>ifna(VLookup(H732, SwSh!A:B, 2, 0),"")</f>
        <v>111</v>
      </c>
      <c r="P732" s="162"/>
      <c r="Q732" s="157" t="str">
        <f>ifna(VLookup(H732, PLA!A:C, 3, 0),"")</f>
        <v/>
      </c>
      <c r="R732" s="157" t="str">
        <f>ifna(VLookup(H732, Sv!A:B, 2, 0),"")</f>
        <v/>
      </c>
      <c r="S732" s="42" t="str">
        <f t="shared" si="2"/>
        <v>pancham</v>
      </c>
    </row>
    <row r="733" ht="31.5" customHeight="1">
      <c r="A733" s="146">
        <v>732.0</v>
      </c>
      <c r="B733" s="146">
        <v>1.0</v>
      </c>
      <c r="C733" s="145">
        <v>27.0</v>
      </c>
      <c r="D733" s="146">
        <f t="shared" si="40"/>
        <v>26</v>
      </c>
      <c r="E733" s="146">
        <v>5.0</v>
      </c>
      <c r="F733" s="146">
        <v>2.0</v>
      </c>
      <c r="G733" s="147" t="str">
        <f>ifna(VLookup(S733,Shiny!B:C, 2, 0),"")</f>
        <v/>
      </c>
      <c r="H733" s="159" t="s">
        <v>833</v>
      </c>
      <c r="I733" s="185">
        <v>675.0</v>
      </c>
      <c r="J733" s="151">
        <f>IFNA(VLOOKUP(S733,'Imported Index'!E:F,2,0),1)</f>
        <v>1</v>
      </c>
      <c r="K733" s="148"/>
      <c r="L733" s="148"/>
      <c r="M733" s="147"/>
      <c r="N733" s="147"/>
      <c r="O733" s="148">
        <f>ifna(VLookup(H733, SwSh!A:B, 2, 0),"")</f>
        <v>112</v>
      </c>
      <c r="P733" s="152"/>
      <c r="Q733" s="148" t="str">
        <f>ifna(VLookup(H733, PLA!A:C, 3, 0),"")</f>
        <v/>
      </c>
      <c r="R733" s="148" t="str">
        <f>ifna(VLookup(H733, Sv!A:B, 2, 0),"")</f>
        <v/>
      </c>
      <c r="S733" s="147" t="str">
        <f t="shared" si="2"/>
        <v>pangoro</v>
      </c>
    </row>
    <row r="734" ht="31.5" customHeight="1">
      <c r="A734" s="85">
        <v>733.0</v>
      </c>
      <c r="B734" s="85">
        <v>1.0</v>
      </c>
      <c r="C734" s="87">
        <v>27.0</v>
      </c>
      <c r="D734" s="85">
        <f t="shared" si="40"/>
        <v>27</v>
      </c>
      <c r="E734" s="85">
        <v>5.0</v>
      </c>
      <c r="F734" s="85">
        <v>3.0</v>
      </c>
      <c r="G734" s="42" t="str">
        <f>ifna(VLookup(S734,Shiny!B:C, 2, 0),"")</f>
        <v/>
      </c>
      <c r="H734" s="154" t="s">
        <v>834</v>
      </c>
      <c r="I734" s="184">
        <v>676.0</v>
      </c>
      <c r="J734" s="156">
        <f>IFNA(VLOOKUP(S734,'Imported Index'!E:F,2,0),1)</f>
        <v>1</v>
      </c>
      <c r="K734" s="157"/>
      <c r="L734" s="157"/>
      <c r="M734" s="42"/>
      <c r="N734" s="42"/>
      <c r="O734" s="157" t="str">
        <f>ifna(VLookup(H734, SwSh!A:B, 2, 0),"")</f>
        <v/>
      </c>
      <c r="P734" s="162"/>
      <c r="Q734" s="157" t="str">
        <f>ifna(VLookup(H734, PLA!A:C, 3, 0),"")</f>
        <v/>
      </c>
      <c r="R734" s="157" t="str">
        <f>ifna(VLookup(H734, Sv!A:B, 2, 0),"")</f>
        <v/>
      </c>
      <c r="S734" s="42" t="str">
        <f t="shared" si="2"/>
        <v>furfrou</v>
      </c>
    </row>
    <row r="735" ht="31.5" customHeight="1">
      <c r="A735" s="146">
        <v>734.0</v>
      </c>
      <c r="B735" s="146">
        <v>1.0</v>
      </c>
      <c r="C735" s="145">
        <v>27.0</v>
      </c>
      <c r="D735" s="146">
        <f t="shared" si="40"/>
        <v>28</v>
      </c>
      <c r="E735" s="146">
        <v>5.0</v>
      </c>
      <c r="F735" s="146">
        <v>4.0</v>
      </c>
      <c r="G735" s="147" t="str">
        <f>ifna(VLookup(S735,Shiny!B:C, 2, 0),"")</f>
        <v/>
      </c>
      <c r="H735" s="159" t="s">
        <v>844</v>
      </c>
      <c r="I735" s="185">
        <v>677.0</v>
      </c>
      <c r="J735" s="151">
        <f>IFNA(VLOOKUP(S735,'Imported Index'!E:F,2,0),1)</f>
        <v>1</v>
      </c>
      <c r="K735" s="148"/>
      <c r="L735" s="148"/>
      <c r="M735" s="147"/>
      <c r="N735" s="147"/>
      <c r="O735" s="148">
        <f>ifna(VLookup(H735, SwSh!A:B, 2, 0),"")</f>
        <v>208</v>
      </c>
      <c r="P735" s="152"/>
      <c r="Q735" s="148" t="str">
        <f>ifna(VLookup(H735, PLA!A:C, 3, 0),"")</f>
        <v/>
      </c>
      <c r="R735" s="148" t="str">
        <f>ifna(VLookup(H735, Sv!A:B, 2, 0),"")</f>
        <v>I?</v>
      </c>
      <c r="S735" s="147" t="str">
        <f t="shared" si="2"/>
        <v>espurr</v>
      </c>
    </row>
    <row r="736" ht="31.5" customHeight="1">
      <c r="A736" s="85">
        <v>735.0</v>
      </c>
      <c r="B736" s="85">
        <v>1.0</v>
      </c>
      <c r="C736" s="87">
        <v>27.0</v>
      </c>
      <c r="D736" s="85">
        <f t="shared" si="40"/>
        <v>29</v>
      </c>
      <c r="E736" s="85">
        <v>5.0</v>
      </c>
      <c r="F736" s="85">
        <v>5.0</v>
      </c>
      <c r="G736" s="42" t="str">
        <f>ifna(VLookup(S736,Shiny!B:C, 2, 0),"")</f>
        <v/>
      </c>
      <c r="H736" s="154" t="s">
        <v>845</v>
      </c>
      <c r="I736" s="184">
        <v>678.0</v>
      </c>
      <c r="J736" s="156">
        <f>IFNA(VLOOKUP(S736,'Imported Index'!E:F,2,0),1)</f>
        <v>1</v>
      </c>
      <c r="K736" s="157"/>
      <c r="L736" s="157"/>
      <c r="M736" s="42"/>
      <c r="N736" s="42"/>
      <c r="O736" s="157">
        <f>ifna(VLookup(H736, SwSh!A:B, 2, 0),"")</f>
        <v>209</v>
      </c>
      <c r="P736" s="162"/>
      <c r="Q736" s="157" t="str">
        <f>ifna(VLookup(H736, PLA!A:C, 3, 0),"")</f>
        <v/>
      </c>
      <c r="R736" s="157" t="str">
        <f>ifna(VLookup(H736, Sv!A:B, 2, 0),"")</f>
        <v>I?</v>
      </c>
      <c r="S736" s="42" t="str">
        <f t="shared" si="2"/>
        <v>meowstic</v>
      </c>
    </row>
    <row r="737" ht="31.5" customHeight="1">
      <c r="A737" s="146">
        <v>736.0</v>
      </c>
      <c r="B737" s="146">
        <v>1.0</v>
      </c>
      <c r="C737" s="145">
        <v>27.0</v>
      </c>
      <c r="D737" s="146">
        <f t="shared" si="40"/>
        <v>30</v>
      </c>
      <c r="E737" s="146">
        <v>5.0</v>
      </c>
      <c r="F737" s="146">
        <v>6.0</v>
      </c>
      <c r="G737" s="147" t="str">
        <f>ifna(VLookup(S737,Shiny!B:C, 2, 0),"")</f>
        <v/>
      </c>
      <c r="H737" s="159" t="s">
        <v>846</v>
      </c>
      <c r="I737" s="185">
        <v>679.0</v>
      </c>
      <c r="J737" s="151">
        <f>IFNA(VLOOKUP(S737,'Imported Index'!E:F,2,0),1)</f>
        <v>1</v>
      </c>
      <c r="K737" s="148"/>
      <c r="L737" s="148"/>
      <c r="M737" s="147"/>
      <c r="N737" s="147"/>
      <c r="O737" s="148">
        <f>ifna(VLookup(H737, SwSh!A:B, 2, 0),"")</f>
        <v>330</v>
      </c>
      <c r="P737" s="152"/>
      <c r="Q737" s="148" t="str">
        <f>ifna(VLookup(H737, PLA!A:C, 3, 0),"")</f>
        <v/>
      </c>
      <c r="R737" s="148" t="str">
        <f>ifna(VLookup(H737, Sv!A:B, 2, 0),"")</f>
        <v/>
      </c>
      <c r="S737" s="147" t="str">
        <f t="shared" si="2"/>
        <v>honedge</v>
      </c>
    </row>
    <row r="738" ht="31.5" customHeight="1">
      <c r="A738" s="85">
        <v>737.0</v>
      </c>
      <c r="B738" s="85">
        <v>1.0</v>
      </c>
      <c r="C738" s="87">
        <v>28.0</v>
      </c>
      <c r="D738" s="85">
        <v>1.0</v>
      </c>
      <c r="E738" s="85">
        <v>1.0</v>
      </c>
      <c r="F738" s="85">
        <v>1.0</v>
      </c>
      <c r="G738" s="42" t="str">
        <f>ifna(VLookup(S738,Shiny!B:C, 2, 0),"")</f>
        <v/>
      </c>
      <c r="H738" s="154" t="s">
        <v>847</v>
      </c>
      <c r="I738" s="184">
        <v>680.0</v>
      </c>
      <c r="J738" s="156">
        <f>IFNA(VLOOKUP(S738,'Imported Index'!E:F,2,0),1)</f>
        <v>1</v>
      </c>
      <c r="K738" s="157"/>
      <c r="L738" s="157"/>
      <c r="M738" s="42"/>
      <c r="N738" s="42"/>
      <c r="O738" s="157">
        <f>ifna(VLookup(H738, SwSh!A:B, 2, 0),"")</f>
        <v>331</v>
      </c>
      <c r="P738" s="162"/>
      <c r="Q738" s="157" t="str">
        <f>ifna(VLookup(H738, PLA!A:C, 3, 0),"")</f>
        <v/>
      </c>
      <c r="R738" s="157" t="str">
        <f>ifna(VLookup(H738, Sv!A:B, 2, 0),"")</f>
        <v/>
      </c>
      <c r="S738" s="42" t="str">
        <f t="shared" si="2"/>
        <v>doublade</v>
      </c>
    </row>
    <row r="739" ht="31.5" customHeight="1">
      <c r="A739" s="146">
        <v>738.0</v>
      </c>
      <c r="B739" s="146">
        <v>1.0</v>
      </c>
      <c r="C739" s="145">
        <v>28.0</v>
      </c>
      <c r="D739" s="146">
        <f t="shared" ref="D739:D767" si="41">D738+1</f>
        <v>2</v>
      </c>
      <c r="E739" s="146">
        <v>1.0</v>
      </c>
      <c r="F739" s="146">
        <v>2.0</v>
      </c>
      <c r="G739" s="147" t="str">
        <f>ifna(VLookup(S739,Shiny!B:C, 2, 0),"")</f>
        <v/>
      </c>
      <c r="H739" s="159" t="s">
        <v>848</v>
      </c>
      <c r="I739" s="185">
        <v>681.0</v>
      </c>
      <c r="J739" s="151">
        <f>IFNA(VLOOKUP(S739,'Imported Index'!E:F,2,0),1)</f>
        <v>1</v>
      </c>
      <c r="K739" s="148"/>
      <c r="L739" s="148"/>
      <c r="M739" s="147"/>
      <c r="N739" s="147"/>
      <c r="O739" s="148">
        <f>ifna(VLookup(H739, SwSh!A:B, 2, 0),"")</f>
        <v>332</v>
      </c>
      <c r="P739" s="152"/>
      <c r="Q739" s="148" t="str">
        <f>ifna(VLookup(H739, PLA!A:C, 3, 0),"")</f>
        <v/>
      </c>
      <c r="R739" s="148" t="str">
        <f>ifna(VLookup(H739, Sv!A:B, 2, 0),"")</f>
        <v/>
      </c>
      <c r="S739" s="147" t="str">
        <f t="shared" si="2"/>
        <v>aegislash</v>
      </c>
    </row>
    <row r="740" ht="31.5" customHeight="1">
      <c r="A740" s="85">
        <v>739.0</v>
      </c>
      <c r="B740" s="85">
        <v>1.0</v>
      </c>
      <c r="C740" s="87">
        <v>28.0</v>
      </c>
      <c r="D740" s="85">
        <f t="shared" si="41"/>
        <v>3</v>
      </c>
      <c r="E740" s="85">
        <v>1.0</v>
      </c>
      <c r="F740" s="85">
        <v>3.0</v>
      </c>
      <c r="G740" s="42" t="str">
        <f>ifna(VLookup(S740,Shiny!B:C, 2, 0),"")</f>
        <v/>
      </c>
      <c r="H740" s="154" t="s">
        <v>849</v>
      </c>
      <c r="I740" s="184">
        <v>682.0</v>
      </c>
      <c r="J740" s="156">
        <f>IFNA(VLOOKUP(S740,'Imported Index'!E:F,2,0),1)</f>
        <v>1</v>
      </c>
      <c r="K740" s="157"/>
      <c r="L740" s="157"/>
      <c r="M740" s="42"/>
      <c r="N740" s="42"/>
      <c r="O740" s="157">
        <f>ifna(VLookup(H740, SwSh!A:B, 2, 0),"")</f>
        <v>212</v>
      </c>
      <c r="P740" s="162"/>
      <c r="Q740" s="157" t="str">
        <f>ifna(VLookup(H740, PLA!A:C, 3, 0),"")</f>
        <v/>
      </c>
      <c r="R740" s="157" t="str">
        <f>ifna(VLookup(H740, Sv!A:B, 2, 0),"")</f>
        <v/>
      </c>
      <c r="S740" s="42" t="str">
        <f t="shared" si="2"/>
        <v>spritzee</v>
      </c>
    </row>
    <row r="741" ht="31.5" customHeight="1">
      <c r="A741" s="146">
        <v>740.0</v>
      </c>
      <c r="B741" s="146">
        <v>1.0</v>
      </c>
      <c r="C741" s="145">
        <v>28.0</v>
      </c>
      <c r="D741" s="146">
        <f t="shared" si="41"/>
        <v>4</v>
      </c>
      <c r="E741" s="146">
        <v>1.0</v>
      </c>
      <c r="F741" s="146">
        <v>4.0</v>
      </c>
      <c r="G741" s="147" t="str">
        <f>ifna(VLookup(S741,Shiny!B:C, 2, 0),"")</f>
        <v/>
      </c>
      <c r="H741" s="159" t="s">
        <v>850</v>
      </c>
      <c r="I741" s="185">
        <v>683.0</v>
      </c>
      <c r="J741" s="151">
        <f>IFNA(VLOOKUP(S741,'Imported Index'!E:F,2,0),1)</f>
        <v>1</v>
      </c>
      <c r="K741" s="148"/>
      <c r="L741" s="148"/>
      <c r="M741" s="147"/>
      <c r="N741" s="147"/>
      <c r="O741" s="148">
        <f>ifna(VLookup(H741, SwSh!A:B, 2, 0),"")</f>
        <v>213</v>
      </c>
      <c r="P741" s="152"/>
      <c r="Q741" s="148" t="str">
        <f>ifna(VLookup(H741, PLA!A:C, 3, 0),"")</f>
        <v/>
      </c>
      <c r="R741" s="148" t="str">
        <f>ifna(VLookup(H741, Sv!A:B, 2, 0),"")</f>
        <v/>
      </c>
      <c r="S741" s="147" t="str">
        <f t="shared" si="2"/>
        <v>aromatisse</v>
      </c>
    </row>
    <row r="742" ht="31.5" customHeight="1">
      <c r="A742" s="85">
        <v>741.0</v>
      </c>
      <c r="B742" s="85">
        <v>1.0</v>
      </c>
      <c r="C742" s="87">
        <v>28.0</v>
      </c>
      <c r="D742" s="85">
        <f t="shared" si="41"/>
        <v>5</v>
      </c>
      <c r="E742" s="85">
        <v>1.0</v>
      </c>
      <c r="F742" s="85">
        <v>5.0</v>
      </c>
      <c r="G742" s="42" t="str">
        <f>ifna(VLookup(S742,Shiny!B:C, 2, 0),"")</f>
        <v/>
      </c>
      <c r="H742" s="154" t="s">
        <v>851</v>
      </c>
      <c r="I742" s="184">
        <v>684.0</v>
      </c>
      <c r="J742" s="156">
        <f>IFNA(VLOOKUP(S742,'Imported Index'!E:F,2,0),1)</f>
        <v>1</v>
      </c>
      <c r="K742" s="157"/>
      <c r="L742" s="157"/>
      <c r="M742" s="42"/>
      <c r="N742" s="42"/>
      <c r="O742" s="157">
        <f>ifna(VLookup(H742, SwSh!A:B, 2, 0),"")</f>
        <v>210</v>
      </c>
      <c r="P742" s="162"/>
      <c r="Q742" s="157" t="str">
        <f>ifna(VLookup(H742, PLA!A:C, 3, 0),"")</f>
        <v/>
      </c>
      <c r="R742" s="157" t="str">
        <f>ifna(VLookup(H742, Sv!A:B, 2, 0),"")</f>
        <v/>
      </c>
      <c r="S742" s="42" t="str">
        <f t="shared" si="2"/>
        <v>swirlix</v>
      </c>
    </row>
    <row r="743" ht="31.5" customHeight="1">
      <c r="A743" s="146">
        <v>742.0</v>
      </c>
      <c r="B743" s="146">
        <v>1.0</v>
      </c>
      <c r="C743" s="145">
        <v>28.0</v>
      </c>
      <c r="D743" s="146">
        <f t="shared" si="41"/>
        <v>6</v>
      </c>
      <c r="E743" s="146">
        <v>1.0</v>
      </c>
      <c r="F743" s="146">
        <v>6.0</v>
      </c>
      <c r="G743" s="147" t="str">
        <f>ifna(VLookup(S743,Shiny!B:C, 2, 0),"")</f>
        <v/>
      </c>
      <c r="H743" s="159" t="s">
        <v>852</v>
      </c>
      <c r="I743" s="185">
        <v>685.0</v>
      </c>
      <c r="J743" s="151">
        <f>IFNA(VLOOKUP(S743,'Imported Index'!E:F,2,0),1)</f>
        <v>1</v>
      </c>
      <c r="K743" s="148"/>
      <c r="L743" s="148"/>
      <c r="M743" s="147"/>
      <c r="N743" s="147"/>
      <c r="O743" s="148">
        <f>ifna(VLookup(H743, SwSh!A:B, 2, 0),"")</f>
        <v>211</v>
      </c>
      <c r="P743" s="152"/>
      <c r="Q743" s="148" t="str">
        <f>ifna(VLookup(H743, PLA!A:C, 3, 0),"")</f>
        <v/>
      </c>
      <c r="R743" s="148" t="str">
        <f>ifna(VLookup(H743, Sv!A:B, 2, 0),"")</f>
        <v/>
      </c>
      <c r="S743" s="147" t="str">
        <f t="shared" si="2"/>
        <v>slurpuff</v>
      </c>
    </row>
    <row r="744" ht="31.5" customHeight="1">
      <c r="A744" s="85">
        <v>743.0</v>
      </c>
      <c r="B744" s="85">
        <v>1.0</v>
      </c>
      <c r="C744" s="87">
        <v>28.0</v>
      </c>
      <c r="D744" s="85">
        <f t="shared" si="41"/>
        <v>7</v>
      </c>
      <c r="E744" s="85">
        <v>2.0</v>
      </c>
      <c r="F744" s="85">
        <v>1.0</v>
      </c>
      <c r="G744" s="42" t="str">
        <f>ifna(VLookup(S744,Shiny!B:C, 2, 0),"")</f>
        <v/>
      </c>
      <c r="H744" s="154" t="s">
        <v>853</v>
      </c>
      <c r="I744" s="184">
        <v>686.0</v>
      </c>
      <c r="J744" s="156">
        <f>IFNA(VLOOKUP(S744,'Imported Index'!E:F,2,0),1)</f>
        <v>1</v>
      </c>
      <c r="K744" s="157"/>
      <c r="L744" s="157"/>
      <c r="M744" s="42"/>
      <c r="N744" s="42"/>
      <c r="O744" s="157">
        <f>ifna(VLookup(H744, SwSh!A:B, 2, 0),"")</f>
        <v>108</v>
      </c>
      <c r="P744" s="162"/>
      <c r="Q744" s="157" t="str">
        <f>ifna(VLookup(H744, PLA!A:C, 3, 0),"")</f>
        <v/>
      </c>
      <c r="R744" s="157" t="str">
        <f>ifna(VLookup(H744, Sv!A:B, 2, 0),"")</f>
        <v>I?</v>
      </c>
      <c r="S744" s="42" t="str">
        <f t="shared" si="2"/>
        <v>inkay</v>
      </c>
    </row>
    <row r="745" ht="31.5" customHeight="1">
      <c r="A745" s="146">
        <v>744.0</v>
      </c>
      <c r="B745" s="146">
        <v>1.0</v>
      </c>
      <c r="C745" s="145">
        <v>28.0</v>
      </c>
      <c r="D745" s="146">
        <f t="shared" si="41"/>
        <v>8</v>
      </c>
      <c r="E745" s="146">
        <v>2.0</v>
      </c>
      <c r="F745" s="146">
        <v>2.0</v>
      </c>
      <c r="G745" s="147" t="str">
        <f>ifna(VLookup(S745,Shiny!B:C, 2, 0),"")</f>
        <v/>
      </c>
      <c r="H745" s="159" t="s">
        <v>854</v>
      </c>
      <c r="I745" s="185">
        <v>687.0</v>
      </c>
      <c r="J745" s="151">
        <f>IFNA(VLOOKUP(S745,'Imported Index'!E:F,2,0),1)</f>
        <v>1</v>
      </c>
      <c r="K745" s="148"/>
      <c r="L745" s="148"/>
      <c r="M745" s="147"/>
      <c r="N745" s="147"/>
      <c r="O745" s="148">
        <f>ifna(VLookup(H745, SwSh!A:B, 2, 0),"")</f>
        <v>109</v>
      </c>
      <c r="P745" s="152"/>
      <c r="Q745" s="148" t="str">
        <f>ifna(VLookup(H745, PLA!A:C, 3, 0),"")</f>
        <v/>
      </c>
      <c r="R745" s="148" t="str">
        <f>ifna(VLookup(H745, Sv!A:B, 2, 0),"")</f>
        <v>I?</v>
      </c>
      <c r="S745" s="147" t="str">
        <f t="shared" si="2"/>
        <v>malamar</v>
      </c>
    </row>
    <row r="746" ht="31.5" customHeight="1">
      <c r="A746" s="85">
        <v>745.0</v>
      </c>
      <c r="B746" s="85">
        <v>1.0</v>
      </c>
      <c r="C746" s="87">
        <v>28.0</v>
      </c>
      <c r="D746" s="85">
        <f t="shared" si="41"/>
        <v>9</v>
      </c>
      <c r="E746" s="85">
        <v>2.0</v>
      </c>
      <c r="F746" s="85">
        <v>3.0</v>
      </c>
      <c r="G746" s="42" t="str">
        <f>ifna(VLookup(S746,Shiny!B:C, 2, 0),"")</f>
        <v/>
      </c>
      <c r="H746" s="154" t="s">
        <v>855</v>
      </c>
      <c r="I746" s="184">
        <v>688.0</v>
      </c>
      <c r="J746" s="156">
        <f>IFNA(VLOOKUP(S746,'Imported Index'!E:F,2,0),1)</f>
        <v>1</v>
      </c>
      <c r="K746" s="157"/>
      <c r="L746" s="157"/>
      <c r="M746" s="42"/>
      <c r="N746" s="42"/>
      <c r="O746" s="157">
        <f>ifna(VLookup(H746, SwSh!A:B, 2, 0),"")</f>
        <v>234</v>
      </c>
      <c r="P746" s="162"/>
      <c r="Q746" s="157" t="str">
        <f>ifna(VLookup(H746, PLA!A:C, 3, 0),"")</f>
        <v/>
      </c>
      <c r="R746" s="157" t="str">
        <f>ifna(VLookup(H746, Sv!A:B, 2, 0),"")</f>
        <v/>
      </c>
      <c r="S746" s="42" t="str">
        <f t="shared" si="2"/>
        <v>binacle</v>
      </c>
    </row>
    <row r="747" ht="31.5" customHeight="1">
      <c r="A747" s="146">
        <v>746.0</v>
      </c>
      <c r="B747" s="146">
        <v>1.0</v>
      </c>
      <c r="C747" s="145">
        <v>28.0</v>
      </c>
      <c r="D747" s="146">
        <f t="shared" si="41"/>
        <v>10</v>
      </c>
      <c r="E747" s="146">
        <v>2.0</v>
      </c>
      <c r="F747" s="146">
        <v>4.0</v>
      </c>
      <c r="G747" s="147" t="str">
        <f>ifna(VLookup(S747,Shiny!B:C, 2, 0),"")</f>
        <v/>
      </c>
      <c r="H747" s="159" t="s">
        <v>856</v>
      </c>
      <c r="I747" s="185">
        <v>689.0</v>
      </c>
      <c r="J747" s="151">
        <f>IFNA(VLOOKUP(S747,'Imported Index'!E:F,2,0),1)</f>
        <v>1</v>
      </c>
      <c r="K747" s="148"/>
      <c r="L747" s="148"/>
      <c r="M747" s="147"/>
      <c r="N747" s="147"/>
      <c r="O747" s="148">
        <f>ifna(VLookup(H747, SwSh!A:B, 2, 0),"")</f>
        <v>235</v>
      </c>
      <c r="P747" s="152"/>
      <c r="Q747" s="148" t="str">
        <f>ifna(VLookup(H747, PLA!A:C, 3, 0),"")</f>
        <v/>
      </c>
      <c r="R747" s="148" t="str">
        <f>ifna(VLookup(H747, Sv!A:B, 2, 0),"")</f>
        <v/>
      </c>
      <c r="S747" s="147" t="str">
        <f t="shared" si="2"/>
        <v>barbaracle</v>
      </c>
    </row>
    <row r="748" ht="31.5" customHeight="1">
      <c r="A748" s="85">
        <v>747.0</v>
      </c>
      <c r="B748" s="85">
        <v>1.0</v>
      </c>
      <c r="C748" s="87">
        <v>28.0</v>
      </c>
      <c r="D748" s="85">
        <f t="shared" si="41"/>
        <v>11</v>
      </c>
      <c r="E748" s="85">
        <v>2.0</v>
      </c>
      <c r="F748" s="85">
        <v>5.0</v>
      </c>
      <c r="G748" s="42" t="str">
        <f>ifna(VLookup(S748,Shiny!B:C, 2, 0),"")</f>
        <v/>
      </c>
      <c r="H748" s="154" t="s">
        <v>857</v>
      </c>
      <c r="I748" s="184">
        <v>690.0</v>
      </c>
      <c r="J748" s="156">
        <f>IFNA(VLOOKUP(S748,'Imported Index'!E:F,2,0),1)</f>
        <v>1</v>
      </c>
      <c r="K748" s="156"/>
      <c r="L748" s="157"/>
      <c r="M748" s="42"/>
      <c r="N748" s="42"/>
      <c r="O748" s="157">
        <f>ifna(VLookup(H748, SwSh!A:B, 2, 0),"")</f>
        <v>194</v>
      </c>
      <c r="P748" s="162"/>
      <c r="Q748" s="157" t="str">
        <f>ifna(VLookup(H748, PLA!A:C, 3, 0),"")</f>
        <v/>
      </c>
      <c r="R748" s="157">
        <f>ifna(VLookup(H748, Sv!A:B, 2, 0),"")</f>
        <v>337</v>
      </c>
      <c r="S748" s="42" t="str">
        <f t="shared" si="2"/>
        <v>skrelp</v>
      </c>
    </row>
    <row r="749" ht="31.5" customHeight="1">
      <c r="A749" s="146">
        <v>748.0</v>
      </c>
      <c r="B749" s="146">
        <v>1.0</v>
      </c>
      <c r="C749" s="145">
        <v>28.0</v>
      </c>
      <c r="D749" s="146">
        <f t="shared" si="41"/>
        <v>12</v>
      </c>
      <c r="E749" s="146">
        <v>2.0</v>
      </c>
      <c r="F749" s="146">
        <v>6.0</v>
      </c>
      <c r="G749" s="147" t="str">
        <f>ifna(VLookup(S749,Shiny!B:C, 2, 0),"")</f>
        <v/>
      </c>
      <c r="H749" s="159" t="s">
        <v>858</v>
      </c>
      <c r="I749" s="185">
        <v>691.0</v>
      </c>
      <c r="J749" s="151">
        <f>IFNA(VLOOKUP(S749,'Imported Index'!E:F,2,0),1)</f>
        <v>1</v>
      </c>
      <c r="K749" s="151"/>
      <c r="L749" s="148"/>
      <c r="M749" s="147"/>
      <c r="N749" s="147"/>
      <c r="O749" s="148">
        <f>ifna(VLookup(H749, SwSh!A:B, 2, 0),"")</f>
        <v>195</v>
      </c>
      <c r="P749" s="152"/>
      <c r="Q749" s="148" t="str">
        <f>ifna(VLookup(H749, PLA!A:C, 3, 0),"")</f>
        <v/>
      </c>
      <c r="R749" s="148">
        <f>ifna(VLookup(H749, Sv!A:B, 2, 0),"")</f>
        <v>338</v>
      </c>
      <c r="S749" s="147" t="str">
        <f t="shared" si="2"/>
        <v>dragalge</v>
      </c>
    </row>
    <row r="750" ht="31.5" customHeight="1">
      <c r="A750" s="85">
        <v>749.0</v>
      </c>
      <c r="B750" s="85">
        <v>1.0</v>
      </c>
      <c r="C750" s="87">
        <v>28.0</v>
      </c>
      <c r="D750" s="85">
        <f t="shared" si="41"/>
        <v>13</v>
      </c>
      <c r="E750" s="85">
        <v>3.0</v>
      </c>
      <c r="F750" s="85">
        <v>1.0</v>
      </c>
      <c r="G750" s="42" t="str">
        <f>ifna(VLookup(S750,Shiny!B:C, 2, 0),"")</f>
        <v/>
      </c>
      <c r="H750" s="154" t="s">
        <v>859</v>
      </c>
      <c r="I750" s="184">
        <v>692.0</v>
      </c>
      <c r="J750" s="156">
        <f>IFNA(VLOOKUP(S750,'Imported Index'!E:F,2,0),1)</f>
        <v>1</v>
      </c>
      <c r="K750" s="156"/>
      <c r="L750" s="157"/>
      <c r="M750" s="42"/>
      <c r="N750" s="42"/>
      <c r="O750" s="157">
        <f>ifna(VLookup(H750, SwSh!A:B, 2, 0),"")</f>
        <v>196</v>
      </c>
      <c r="P750" s="162"/>
      <c r="Q750" s="157" t="str">
        <f>ifna(VLookup(H750, PLA!A:C, 3, 0),"")</f>
        <v/>
      </c>
      <c r="R750" s="157">
        <f>ifna(VLookup(H750, Sv!A:B, 2, 0),"")</f>
        <v>339</v>
      </c>
      <c r="S750" s="42" t="str">
        <f t="shared" si="2"/>
        <v>clauncher</v>
      </c>
    </row>
    <row r="751" ht="31.5" customHeight="1">
      <c r="A751" s="146">
        <v>750.0</v>
      </c>
      <c r="B751" s="146">
        <v>1.0</v>
      </c>
      <c r="C751" s="145">
        <v>28.0</v>
      </c>
      <c r="D751" s="146">
        <f t="shared" si="41"/>
        <v>14</v>
      </c>
      <c r="E751" s="146">
        <v>3.0</v>
      </c>
      <c r="F751" s="146">
        <v>2.0</v>
      </c>
      <c r="G751" s="147" t="str">
        <f>ifna(VLookup(S751,Shiny!B:C, 2, 0),"")</f>
        <v/>
      </c>
      <c r="H751" s="159" t="s">
        <v>860</v>
      </c>
      <c r="I751" s="185">
        <v>693.0</v>
      </c>
      <c r="J751" s="151">
        <f>IFNA(VLOOKUP(S751,'Imported Index'!E:F,2,0),1)</f>
        <v>1</v>
      </c>
      <c r="K751" s="151"/>
      <c r="L751" s="148"/>
      <c r="M751" s="147"/>
      <c r="N751" s="147"/>
      <c r="O751" s="148">
        <f>ifna(VLookup(H751, SwSh!A:B, 2, 0),"")</f>
        <v>197</v>
      </c>
      <c r="P751" s="152"/>
      <c r="Q751" s="148" t="str">
        <f>ifna(VLookup(H751, PLA!A:C, 3, 0),"")</f>
        <v/>
      </c>
      <c r="R751" s="148">
        <f>ifna(VLookup(H751, Sv!A:B, 2, 0),"")</f>
        <v>340</v>
      </c>
      <c r="S751" s="147" t="str">
        <f t="shared" si="2"/>
        <v>clawitzer</v>
      </c>
    </row>
    <row r="752" ht="31.5" customHeight="1">
      <c r="A752" s="85">
        <v>751.0</v>
      </c>
      <c r="B752" s="85">
        <v>1.0</v>
      </c>
      <c r="C752" s="87">
        <v>28.0</v>
      </c>
      <c r="D752" s="85">
        <f t="shared" si="41"/>
        <v>15</v>
      </c>
      <c r="E752" s="85">
        <v>3.0</v>
      </c>
      <c r="F752" s="85">
        <v>3.0</v>
      </c>
      <c r="G752" s="42" t="str">
        <f>ifna(VLookup(S752,Shiny!B:C, 2, 0),"")</f>
        <v/>
      </c>
      <c r="H752" s="154" t="s">
        <v>861</v>
      </c>
      <c r="I752" s="184">
        <v>694.0</v>
      </c>
      <c r="J752" s="156">
        <f>IFNA(VLOOKUP(S752,'Imported Index'!E:F,2,0),1)</f>
        <v>1</v>
      </c>
      <c r="K752" s="157"/>
      <c r="L752" s="157"/>
      <c r="M752" s="42"/>
      <c r="N752" s="42"/>
      <c r="O752" s="157">
        <f>ifna(VLookup(H752, SwSh!A:B, 2, 0),"")</f>
        <v>318</v>
      </c>
      <c r="P752" s="162"/>
      <c r="Q752" s="157" t="str">
        <f>ifna(VLookup(H752, PLA!A:C, 3, 0),"")</f>
        <v/>
      </c>
      <c r="R752" s="157" t="str">
        <f>ifna(VLookup(H752, Sv!A:B, 2, 0),"")</f>
        <v/>
      </c>
      <c r="S752" s="42" t="str">
        <f t="shared" si="2"/>
        <v>helioptile</v>
      </c>
    </row>
    <row r="753" ht="31.5" customHeight="1">
      <c r="A753" s="146">
        <v>752.0</v>
      </c>
      <c r="B753" s="146">
        <v>1.0</v>
      </c>
      <c r="C753" s="145">
        <v>28.0</v>
      </c>
      <c r="D753" s="146">
        <f t="shared" si="41"/>
        <v>16</v>
      </c>
      <c r="E753" s="146">
        <v>3.0</v>
      </c>
      <c r="F753" s="146">
        <v>4.0</v>
      </c>
      <c r="G753" s="147" t="str">
        <f>ifna(VLookup(S753,Shiny!B:C, 2, 0),"")</f>
        <v/>
      </c>
      <c r="H753" s="159" t="s">
        <v>862</v>
      </c>
      <c r="I753" s="185">
        <v>695.0</v>
      </c>
      <c r="J753" s="151">
        <f>IFNA(VLOOKUP(S753,'Imported Index'!E:F,2,0),1)</f>
        <v>1</v>
      </c>
      <c r="K753" s="148"/>
      <c r="L753" s="148"/>
      <c r="M753" s="147"/>
      <c r="N753" s="147"/>
      <c r="O753" s="148">
        <f>ifna(VLookup(H753, SwSh!A:B, 2, 0),"")</f>
        <v>319</v>
      </c>
      <c r="P753" s="152"/>
      <c r="Q753" s="148" t="str">
        <f>ifna(VLookup(H753, PLA!A:C, 3, 0),"")</f>
        <v/>
      </c>
      <c r="R753" s="148" t="str">
        <f>ifna(VLookup(H753, Sv!A:B, 2, 0),"")</f>
        <v/>
      </c>
      <c r="S753" s="147" t="str">
        <f t="shared" si="2"/>
        <v>heliolisk</v>
      </c>
    </row>
    <row r="754" ht="31.5" customHeight="1">
      <c r="A754" s="85">
        <v>753.0</v>
      </c>
      <c r="B754" s="85">
        <v>1.0</v>
      </c>
      <c r="C754" s="87">
        <v>28.0</v>
      </c>
      <c r="D754" s="85">
        <f t="shared" si="41"/>
        <v>17</v>
      </c>
      <c r="E754" s="85">
        <v>3.0</v>
      </c>
      <c r="F754" s="85">
        <v>5.0</v>
      </c>
      <c r="G754" s="42" t="str">
        <f>ifna(VLookup(S754,Shiny!B:C, 2, 0),"")</f>
        <v/>
      </c>
      <c r="H754" s="154" t="s">
        <v>863</v>
      </c>
      <c r="I754" s="184">
        <v>696.0</v>
      </c>
      <c r="J754" s="156">
        <f>IFNA(VLOOKUP(S754,'Imported Index'!E:F,2,0),1)</f>
        <v>1</v>
      </c>
      <c r="K754" s="157"/>
      <c r="L754" s="157"/>
      <c r="M754" s="42"/>
      <c r="N754" s="42"/>
      <c r="O754" s="157">
        <f>ifna(VLookup(H754, SwSh!A:B, 2, 0),"")</f>
        <v>83</v>
      </c>
      <c r="P754" s="162"/>
      <c r="Q754" s="157" t="str">
        <f>ifna(VLookup(H754, PLA!A:C, 3, 0),"")</f>
        <v/>
      </c>
      <c r="R754" s="157" t="str">
        <f>ifna(VLookup(H754, Sv!A:B, 2, 0),"")</f>
        <v/>
      </c>
      <c r="S754" s="42" t="str">
        <f t="shared" si="2"/>
        <v>tyrunt</v>
      </c>
    </row>
    <row r="755" ht="31.5" customHeight="1">
      <c r="A755" s="146">
        <v>754.0</v>
      </c>
      <c r="B755" s="146">
        <v>1.0</v>
      </c>
      <c r="C755" s="145">
        <v>28.0</v>
      </c>
      <c r="D755" s="146">
        <f t="shared" si="41"/>
        <v>18</v>
      </c>
      <c r="E755" s="146">
        <v>3.0</v>
      </c>
      <c r="F755" s="146">
        <v>6.0</v>
      </c>
      <c r="G755" s="147" t="str">
        <f>ifna(VLookup(S755,Shiny!B:C, 2, 0),"")</f>
        <v/>
      </c>
      <c r="H755" s="159" t="s">
        <v>864</v>
      </c>
      <c r="I755" s="185">
        <v>697.0</v>
      </c>
      <c r="J755" s="151">
        <f>IFNA(VLOOKUP(S755,'Imported Index'!E:F,2,0),1)</f>
        <v>1</v>
      </c>
      <c r="K755" s="148"/>
      <c r="L755" s="148"/>
      <c r="M755" s="147"/>
      <c r="N755" s="147"/>
      <c r="O755" s="148">
        <f>ifna(VLookup(H755, SwSh!A:B, 2, 0),"")</f>
        <v>84</v>
      </c>
      <c r="P755" s="152"/>
      <c r="Q755" s="148" t="str">
        <f>ifna(VLookup(H755, PLA!A:C, 3, 0),"")</f>
        <v/>
      </c>
      <c r="R755" s="148" t="str">
        <f>ifna(VLookup(H755, Sv!A:B, 2, 0),"")</f>
        <v/>
      </c>
      <c r="S755" s="147" t="str">
        <f t="shared" si="2"/>
        <v>tyrantrum</v>
      </c>
    </row>
    <row r="756" ht="31.5" customHeight="1">
      <c r="A756" s="85">
        <v>755.0</v>
      </c>
      <c r="B756" s="85">
        <v>1.0</v>
      </c>
      <c r="C756" s="87">
        <v>28.0</v>
      </c>
      <c r="D756" s="85">
        <f t="shared" si="41"/>
        <v>19</v>
      </c>
      <c r="E756" s="85">
        <v>4.0</v>
      </c>
      <c r="F756" s="85">
        <v>1.0</v>
      </c>
      <c r="G756" s="42" t="str">
        <f>ifna(VLookup(S756,Shiny!B:C, 2, 0),"")</f>
        <v/>
      </c>
      <c r="H756" s="154" t="s">
        <v>865</v>
      </c>
      <c r="I756" s="184">
        <v>698.0</v>
      </c>
      <c r="J756" s="156">
        <f>IFNA(VLOOKUP(S756,'Imported Index'!E:F,2,0),1)</f>
        <v>1</v>
      </c>
      <c r="K756" s="157"/>
      <c r="L756" s="157"/>
      <c r="M756" s="42"/>
      <c r="N756" s="42"/>
      <c r="O756" s="157">
        <f>ifna(VLookup(H756, SwSh!A:B, 2, 0),"")</f>
        <v>85</v>
      </c>
      <c r="P756" s="162"/>
      <c r="Q756" s="157" t="str">
        <f>ifna(VLookup(H756, PLA!A:C, 3, 0),"")</f>
        <v/>
      </c>
      <c r="R756" s="157" t="str">
        <f>ifna(VLookup(H756, Sv!A:B, 2, 0),"")</f>
        <v/>
      </c>
      <c r="S756" s="42" t="str">
        <f t="shared" si="2"/>
        <v>amaura</v>
      </c>
    </row>
    <row r="757" ht="31.5" customHeight="1">
      <c r="A757" s="146">
        <v>756.0</v>
      </c>
      <c r="B757" s="146">
        <v>1.0</v>
      </c>
      <c r="C757" s="145">
        <v>28.0</v>
      </c>
      <c r="D757" s="146">
        <f t="shared" si="41"/>
        <v>20</v>
      </c>
      <c r="E757" s="146">
        <v>4.0</v>
      </c>
      <c r="F757" s="146">
        <v>2.0</v>
      </c>
      <c r="G757" s="147" t="str">
        <f>ifna(VLookup(S757,Shiny!B:C, 2, 0),"")</f>
        <v/>
      </c>
      <c r="H757" s="159" t="s">
        <v>866</v>
      </c>
      <c r="I757" s="185">
        <v>699.0</v>
      </c>
      <c r="J757" s="151">
        <f>IFNA(VLOOKUP(S757,'Imported Index'!E:F,2,0),1)</f>
        <v>1</v>
      </c>
      <c r="K757" s="148"/>
      <c r="L757" s="148"/>
      <c r="M757" s="147"/>
      <c r="N757" s="147"/>
      <c r="O757" s="148">
        <f>ifna(VLookup(H757, SwSh!A:B, 2, 0),"")</f>
        <v>86</v>
      </c>
      <c r="P757" s="152"/>
      <c r="Q757" s="148" t="str">
        <f>ifna(VLookup(H757, PLA!A:C, 3, 0),"")</f>
        <v/>
      </c>
      <c r="R757" s="148" t="str">
        <f>ifna(VLookup(H757, Sv!A:B, 2, 0),"")</f>
        <v/>
      </c>
      <c r="S757" s="147" t="str">
        <f t="shared" si="2"/>
        <v>aurorus</v>
      </c>
    </row>
    <row r="758" ht="31.5" customHeight="1">
      <c r="A758" s="85">
        <v>757.0</v>
      </c>
      <c r="B758" s="85">
        <v>1.0</v>
      </c>
      <c r="C758" s="87">
        <v>28.0</v>
      </c>
      <c r="D758" s="85">
        <f t="shared" si="41"/>
        <v>21</v>
      </c>
      <c r="E758" s="85">
        <v>4.0</v>
      </c>
      <c r="F758" s="85">
        <v>3.0</v>
      </c>
      <c r="G758" s="42" t="str">
        <f>ifna(VLookup(S758,Shiny!B:C, 2, 0),"")</f>
        <v/>
      </c>
      <c r="H758" s="154" t="s">
        <v>867</v>
      </c>
      <c r="I758" s="184">
        <v>700.0</v>
      </c>
      <c r="J758" s="156">
        <f>IFNA(VLOOKUP(S758,'Imported Index'!E:F,2,0),1)</f>
        <v>1</v>
      </c>
      <c r="K758" s="156"/>
      <c r="L758" s="157"/>
      <c r="M758" s="42"/>
      <c r="N758" s="42"/>
      <c r="O758" s="157">
        <f>ifna(VLookup(H758, SwSh!A:B, 2, 0),"")</f>
        <v>82</v>
      </c>
      <c r="P758" s="162"/>
      <c r="Q758" s="157">
        <f>ifna(VLookup(H758, PLA!A:C, 3, 0),"")</f>
        <v>33</v>
      </c>
      <c r="R758" s="157">
        <f>ifna(VLookup(H758, Sv!A:B, 2, 0),"")</f>
        <v>187</v>
      </c>
      <c r="S758" s="42" t="str">
        <f t="shared" si="2"/>
        <v>sylveon</v>
      </c>
    </row>
    <row r="759" ht="31.5" customHeight="1">
      <c r="A759" s="146">
        <v>758.0</v>
      </c>
      <c r="B759" s="146">
        <v>1.0</v>
      </c>
      <c r="C759" s="145">
        <v>28.0</v>
      </c>
      <c r="D759" s="146">
        <f t="shared" si="41"/>
        <v>22</v>
      </c>
      <c r="E759" s="146">
        <v>4.0</v>
      </c>
      <c r="F759" s="146">
        <v>4.0</v>
      </c>
      <c r="G759" s="147" t="str">
        <f>ifna(VLookup(S759,Shiny!B:C, 2, 0),"")</f>
        <v/>
      </c>
      <c r="H759" s="159" t="s">
        <v>868</v>
      </c>
      <c r="I759" s="185">
        <v>701.0</v>
      </c>
      <c r="J759" s="151">
        <f>IFNA(VLOOKUP(S759,'Imported Index'!E:F,2,0),1)</f>
        <v>1</v>
      </c>
      <c r="K759" s="151"/>
      <c r="L759" s="148"/>
      <c r="M759" s="147"/>
      <c r="N759" s="147"/>
      <c r="O759" s="148">
        <f>ifna(VLookup(H759, SwSh!A:B, 2, 0),"")</f>
        <v>320</v>
      </c>
      <c r="P759" s="152"/>
      <c r="Q759" s="148" t="str">
        <f>ifna(VLookup(H759, PLA!A:C, 3, 0),"")</f>
        <v/>
      </c>
      <c r="R759" s="148">
        <f>ifna(VLookup(H759, Sv!A:B, 2, 0),"")</f>
        <v>301</v>
      </c>
      <c r="S759" s="147" t="str">
        <f t="shared" si="2"/>
        <v>hawlucha</v>
      </c>
    </row>
    <row r="760" ht="31.5" customHeight="1">
      <c r="A760" s="85">
        <v>759.0</v>
      </c>
      <c r="B760" s="85">
        <v>1.0</v>
      </c>
      <c r="C760" s="87">
        <v>28.0</v>
      </c>
      <c r="D760" s="85">
        <f t="shared" si="41"/>
        <v>23</v>
      </c>
      <c r="E760" s="85">
        <v>4.0</v>
      </c>
      <c r="F760" s="85">
        <v>5.0</v>
      </c>
      <c r="G760" s="42" t="str">
        <f>ifna(VLookup(S760,Shiny!B:C, 2, 0),"")</f>
        <v/>
      </c>
      <c r="H760" s="154" t="s">
        <v>869</v>
      </c>
      <c r="I760" s="184">
        <v>702.0</v>
      </c>
      <c r="J760" s="156">
        <f>IFNA(VLOOKUP(S760,'Imported Index'!E:F,2,0),1)</f>
        <v>1</v>
      </c>
      <c r="K760" s="156"/>
      <c r="L760" s="157"/>
      <c r="M760" s="42"/>
      <c r="N760" s="42"/>
      <c r="O760" s="157">
        <f>ifna(VLookup(H760, SwSh!A:B, 2, 0),"")</f>
        <v>103</v>
      </c>
      <c r="P760" s="162"/>
      <c r="Q760" s="157" t="str">
        <f>ifna(VLookup(H760, PLA!A:C, 3, 0),"")</f>
        <v/>
      </c>
      <c r="R760" s="157">
        <f>ifna(VLookup(H760, Sv!A:B, 2, 0),"")</f>
        <v>200</v>
      </c>
      <c r="S760" s="42" t="str">
        <f t="shared" si="2"/>
        <v>dedenne</v>
      </c>
    </row>
    <row r="761" ht="31.5" customHeight="1">
      <c r="A761" s="146">
        <v>760.0</v>
      </c>
      <c r="B761" s="146">
        <v>1.0</v>
      </c>
      <c r="C761" s="145">
        <v>28.0</v>
      </c>
      <c r="D761" s="146">
        <f t="shared" si="41"/>
        <v>24</v>
      </c>
      <c r="E761" s="146">
        <v>4.0</v>
      </c>
      <c r="F761" s="146">
        <v>6.0</v>
      </c>
      <c r="G761" s="147" t="str">
        <f>ifna(VLookup(S761,Shiny!B:C, 2, 0),"")</f>
        <v/>
      </c>
      <c r="H761" s="159" t="s">
        <v>870</v>
      </c>
      <c r="I761" s="185">
        <v>703.0</v>
      </c>
      <c r="J761" s="151">
        <f>IFNA(VLOOKUP(S761,'Imported Index'!E:F,2,0),1)</f>
        <v>1</v>
      </c>
      <c r="K761" s="148"/>
      <c r="L761" s="148"/>
      <c r="M761" s="147"/>
      <c r="N761" s="147"/>
      <c r="O761" s="148">
        <f>ifna(VLookup(H761, SwSh!A:B, 2, 0),"")</f>
        <v>128</v>
      </c>
      <c r="P761" s="152"/>
      <c r="Q761" s="148" t="str">
        <f>ifna(VLookup(H761, PLA!A:C, 3, 0),"")</f>
        <v/>
      </c>
      <c r="R761" s="148" t="str">
        <f>ifna(VLookup(H761, Sv!A:B, 2, 0),"")</f>
        <v>K167</v>
      </c>
      <c r="S761" s="147" t="str">
        <f t="shared" si="2"/>
        <v>carbink</v>
      </c>
    </row>
    <row r="762" ht="31.5" customHeight="1">
      <c r="A762" s="85">
        <v>761.0</v>
      </c>
      <c r="B762" s="85">
        <v>1.0</v>
      </c>
      <c r="C762" s="87">
        <v>28.0</v>
      </c>
      <c r="D762" s="85">
        <f t="shared" si="41"/>
        <v>25</v>
      </c>
      <c r="E762" s="85">
        <v>5.0</v>
      </c>
      <c r="F762" s="85">
        <v>1.0</v>
      </c>
      <c r="G762" s="42" t="str">
        <f>ifna(VLookup(S762,Shiny!B:C, 2, 0),"")</f>
        <v/>
      </c>
      <c r="H762" s="154" t="s">
        <v>871</v>
      </c>
      <c r="I762" s="184">
        <v>704.0</v>
      </c>
      <c r="J762" s="156">
        <f>IFNA(VLOOKUP(S762,'Imported Index'!E:F,2,0),1)</f>
        <v>1</v>
      </c>
      <c r="K762" s="156"/>
      <c r="L762" s="157"/>
      <c r="M762" s="42"/>
      <c r="N762" s="42"/>
      <c r="O762" s="157">
        <f>ifna(VLookup(H762, SwSh!A:B, 2, 0),"")</f>
        <v>60</v>
      </c>
      <c r="P762" s="162"/>
      <c r="Q762" s="157">
        <f>ifna(VLookup(H762, PLA!A:C, 3, 0),"")</f>
        <v>115</v>
      </c>
      <c r="R762" s="157">
        <f>ifna(VLookup(H762, Sv!A:B, 2, 0),"")</f>
        <v>172</v>
      </c>
      <c r="S762" s="42" t="str">
        <f t="shared" si="2"/>
        <v>goomy</v>
      </c>
    </row>
    <row r="763" ht="31.5" customHeight="1">
      <c r="A763" s="146">
        <v>762.0</v>
      </c>
      <c r="B763" s="146">
        <v>1.0</v>
      </c>
      <c r="C763" s="145">
        <v>28.0</v>
      </c>
      <c r="D763" s="146">
        <f t="shared" si="41"/>
        <v>26</v>
      </c>
      <c r="E763" s="146">
        <v>5.0</v>
      </c>
      <c r="F763" s="146">
        <v>2.0</v>
      </c>
      <c r="G763" s="147" t="str">
        <f>ifna(VLookup(S763,Shiny!B:C, 2, 0),"")</f>
        <v/>
      </c>
      <c r="H763" s="159" t="s">
        <v>872</v>
      </c>
      <c r="I763" s="185">
        <v>705.0</v>
      </c>
      <c r="J763" s="151">
        <f>IFNA(VLOOKUP(S763,'Imported Index'!E:F,2,0),1)</f>
        <v>1</v>
      </c>
      <c r="K763" s="151"/>
      <c r="L763" s="148" t="s">
        <v>90</v>
      </c>
      <c r="M763" s="147"/>
      <c r="N763" s="147"/>
      <c r="O763" s="148">
        <f>ifna(VLookup(H763, SwSh!A:B, 2, 0),"")</f>
        <v>61</v>
      </c>
      <c r="P763" s="152"/>
      <c r="Q763" s="148">
        <f>ifna(VLookup(H763, PLA!A:C, 3, 0),"")</f>
        <v>116</v>
      </c>
      <c r="R763" s="148">
        <f>ifna(VLookup(H763, Sv!A:B, 2, 0),"")</f>
        <v>173</v>
      </c>
      <c r="S763" s="147" t="str">
        <f t="shared" si="2"/>
        <v>sliggoo</v>
      </c>
    </row>
    <row r="764" ht="31.5" customHeight="1">
      <c r="A764" s="85">
        <v>763.0</v>
      </c>
      <c r="B764" s="85">
        <v>1.0</v>
      </c>
      <c r="C764" s="87">
        <v>28.0</v>
      </c>
      <c r="D764" s="85">
        <f t="shared" si="41"/>
        <v>27</v>
      </c>
      <c r="E764" s="85">
        <v>5.0</v>
      </c>
      <c r="F764" s="85">
        <v>3.0</v>
      </c>
      <c r="G764" s="42" t="str">
        <f>ifna(VLookup(S764,Shiny!B:C, 2, 0),"")</f>
        <v/>
      </c>
      <c r="H764" s="154" t="s">
        <v>872</v>
      </c>
      <c r="I764" s="184">
        <v>705.0</v>
      </c>
      <c r="J764" s="156">
        <f>IFNA(VLOOKUP(S764,'Imported Index'!E:F,2,0),1)</f>
        <v>1</v>
      </c>
      <c r="K764" s="156"/>
      <c r="L764" s="157" t="s">
        <v>132</v>
      </c>
      <c r="M764" s="85">
        <v>-1.0</v>
      </c>
      <c r="N764" s="42"/>
      <c r="O764" s="157"/>
      <c r="P764" s="162"/>
      <c r="Q764" s="157">
        <f>ifna(VLookup(H764, PLA!A:C, 3, 0),"")</f>
        <v>116</v>
      </c>
      <c r="R764" s="157">
        <f>ifna(VLookup(H764, Sv!A:B, 2, 0),"")</f>
        <v>173</v>
      </c>
      <c r="S764" s="42" t="str">
        <f t="shared" si="2"/>
        <v>sliggoo-1</v>
      </c>
    </row>
    <row r="765" ht="31.5" customHeight="1">
      <c r="A765" s="146">
        <v>764.0</v>
      </c>
      <c r="B765" s="146">
        <v>1.0</v>
      </c>
      <c r="C765" s="145">
        <v>28.0</v>
      </c>
      <c r="D765" s="146">
        <f t="shared" si="41"/>
        <v>28</v>
      </c>
      <c r="E765" s="146">
        <v>5.0</v>
      </c>
      <c r="F765" s="146">
        <v>4.0</v>
      </c>
      <c r="G765" s="147" t="str">
        <f>ifna(VLookup(S765,Shiny!B:C, 2, 0),"")</f>
        <v/>
      </c>
      <c r="H765" s="159" t="s">
        <v>873</v>
      </c>
      <c r="I765" s="185">
        <v>706.0</v>
      </c>
      <c r="J765" s="151">
        <f>IFNA(VLOOKUP(S765,'Imported Index'!E:F,2,0),1)</f>
        <v>1</v>
      </c>
      <c r="K765" s="151"/>
      <c r="L765" s="148" t="s">
        <v>90</v>
      </c>
      <c r="M765" s="147"/>
      <c r="N765" s="147"/>
      <c r="O765" s="148">
        <f>ifna(VLookup(H765, SwSh!A:B, 2, 0),"")</f>
        <v>62</v>
      </c>
      <c r="P765" s="152"/>
      <c r="Q765" s="148">
        <f>ifna(VLookup(H765, PLA!A:C, 3, 0),"")</f>
        <v>117</v>
      </c>
      <c r="R765" s="148">
        <f>ifna(VLookup(H765, Sv!A:B, 2, 0),"")</f>
        <v>174</v>
      </c>
      <c r="S765" s="147" t="str">
        <f t="shared" si="2"/>
        <v>goodra</v>
      </c>
    </row>
    <row r="766" ht="31.5" customHeight="1">
      <c r="A766" s="85">
        <v>765.0</v>
      </c>
      <c r="B766" s="85">
        <v>1.0</v>
      </c>
      <c r="C766" s="87">
        <v>28.0</v>
      </c>
      <c r="D766" s="85">
        <f t="shared" si="41"/>
        <v>29</v>
      </c>
      <c r="E766" s="85">
        <v>5.0</v>
      </c>
      <c r="F766" s="85">
        <v>5.0</v>
      </c>
      <c r="G766" s="42" t="str">
        <f>ifna(VLookup(S766,Shiny!B:C, 2, 0),"")</f>
        <v/>
      </c>
      <c r="H766" s="154" t="s">
        <v>873</v>
      </c>
      <c r="I766" s="184">
        <v>706.0</v>
      </c>
      <c r="J766" s="156">
        <f>IFNA(VLOOKUP(S766,'Imported Index'!E:F,2,0),1)</f>
        <v>1</v>
      </c>
      <c r="K766" s="156"/>
      <c r="L766" s="157" t="s">
        <v>132</v>
      </c>
      <c r="M766" s="85">
        <v>-1.0</v>
      </c>
      <c r="N766" s="42"/>
      <c r="O766" s="157"/>
      <c r="P766" s="162"/>
      <c r="Q766" s="157">
        <f>ifna(VLookup(H766, PLA!A:C, 3, 0),"")</f>
        <v>117</v>
      </c>
      <c r="R766" s="157">
        <f>ifna(VLookup(H766, Sv!A:B, 2, 0),"")</f>
        <v>174</v>
      </c>
      <c r="S766" s="42" t="str">
        <f t="shared" si="2"/>
        <v>goodra-1</v>
      </c>
    </row>
    <row r="767" ht="31.5" customHeight="1">
      <c r="A767" s="146">
        <v>766.0</v>
      </c>
      <c r="B767" s="146">
        <v>1.0</v>
      </c>
      <c r="C767" s="145">
        <v>28.0</v>
      </c>
      <c r="D767" s="146">
        <f t="shared" si="41"/>
        <v>30</v>
      </c>
      <c r="E767" s="146">
        <v>5.0</v>
      </c>
      <c r="F767" s="146">
        <v>6.0</v>
      </c>
      <c r="G767" s="147" t="str">
        <f>ifna(VLookup(S767,Shiny!B:C, 2, 0),"")</f>
        <v/>
      </c>
      <c r="H767" s="159" t="s">
        <v>874</v>
      </c>
      <c r="I767" s="185">
        <v>707.0</v>
      </c>
      <c r="J767" s="151">
        <f>IFNA(VLOOKUP(S767,'Imported Index'!E:F,2,0),1)</f>
        <v>1</v>
      </c>
      <c r="K767" s="151"/>
      <c r="L767" s="148"/>
      <c r="M767" s="147"/>
      <c r="N767" s="147"/>
      <c r="O767" s="148">
        <f>ifna(VLookup(H767, SwSh!A:B, 2, 0),"")</f>
        <v>28</v>
      </c>
      <c r="P767" s="152"/>
      <c r="Q767" s="148" t="str">
        <f>ifna(VLookup(H767, PLA!A:C, 3, 0),"")</f>
        <v/>
      </c>
      <c r="R767" s="148">
        <f>ifna(VLookup(H767, Sv!A:B, 2, 0),"")</f>
        <v>240</v>
      </c>
      <c r="S767" s="147" t="str">
        <f t="shared" si="2"/>
        <v>klefki</v>
      </c>
    </row>
    <row r="768" ht="31.5" customHeight="1">
      <c r="A768" s="85">
        <v>767.0</v>
      </c>
      <c r="B768" s="85">
        <v>1.0</v>
      </c>
      <c r="C768" s="87">
        <v>29.0</v>
      </c>
      <c r="D768" s="85">
        <v>1.0</v>
      </c>
      <c r="E768" s="85">
        <v>1.0</v>
      </c>
      <c r="F768" s="85">
        <v>1.0</v>
      </c>
      <c r="G768" s="42" t="str">
        <f>ifna(VLookup(S768,Shiny!B:C, 2, 0),"")</f>
        <v/>
      </c>
      <c r="H768" s="154" t="s">
        <v>875</v>
      </c>
      <c r="I768" s="184">
        <v>708.0</v>
      </c>
      <c r="J768" s="156">
        <f>IFNA(VLOOKUP(S768,'Imported Index'!E:F,2,0),1)</f>
        <v>1</v>
      </c>
      <c r="K768" s="157"/>
      <c r="L768" s="157"/>
      <c r="M768" s="42"/>
      <c r="N768" s="42"/>
      <c r="O768" s="157">
        <f>ifna(VLookup(H768, SwSh!A:B, 2, 0),"")</f>
        <v>33</v>
      </c>
      <c r="P768" s="162"/>
      <c r="Q768" s="157" t="str">
        <f>ifna(VLookup(H768, PLA!A:C, 3, 0),"")</f>
        <v/>
      </c>
      <c r="R768" s="157" t="str">
        <f>ifna(VLookup(H768, Sv!A:B, 2, 0),"")</f>
        <v>K068</v>
      </c>
      <c r="S768" s="42" t="str">
        <f t="shared" si="2"/>
        <v>phantump</v>
      </c>
    </row>
    <row r="769" ht="31.5" customHeight="1">
      <c r="A769" s="146">
        <v>768.0</v>
      </c>
      <c r="B769" s="146">
        <v>1.0</v>
      </c>
      <c r="C769" s="145">
        <v>29.0</v>
      </c>
      <c r="D769" s="146">
        <f t="shared" ref="D769:D782" si="42">D768+1</f>
        <v>2</v>
      </c>
      <c r="E769" s="146">
        <v>1.0</v>
      </c>
      <c r="F769" s="146">
        <v>2.0</v>
      </c>
      <c r="G769" s="147" t="str">
        <f>ifna(VLookup(S769,Shiny!B:C, 2, 0),"")</f>
        <v/>
      </c>
      <c r="H769" s="159" t="s">
        <v>876</v>
      </c>
      <c r="I769" s="185">
        <v>709.0</v>
      </c>
      <c r="J769" s="151">
        <f>IFNA(VLOOKUP(S769,'Imported Index'!E:F,2,0),1)</f>
        <v>1</v>
      </c>
      <c r="K769" s="148"/>
      <c r="L769" s="148"/>
      <c r="M769" s="147"/>
      <c r="N769" s="147"/>
      <c r="O769" s="148">
        <f>ifna(VLookup(H769, SwSh!A:B, 2, 0),"")</f>
        <v>34</v>
      </c>
      <c r="P769" s="152"/>
      <c r="Q769" s="148" t="str">
        <f>ifna(VLookup(H769, PLA!A:C, 3, 0),"")</f>
        <v/>
      </c>
      <c r="R769" s="148" t="str">
        <f>ifna(VLookup(H769, Sv!A:B, 2, 0),"")</f>
        <v>K069</v>
      </c>
      <c r="S769" s="147" t="str">
        <f t="shared" si="2"/>
        <v>trevenant</v>
      </c>
    </row>
    <row r="770" ht="31.5" customHeight="1">
      <c r="A770" s="85">
        <v>769.0</v>
      </c>
      <c r="B770" s="85">
        <v>1.0</v>
      </c>
      <c r="C770" s="87">
        <v>29.0</v>
      </c>
      <c r="D770" s="85">
        <f t="shared" si="42"/>
        <v>3</v>
      </c>
      <c r="E770" s="85">
        <v>1.0</v>
      </c>
      <c r="F770" s="85">
        <v>3.0</v>
      </c>
      <c r="G770" s="42" t="str">
        <f>ifna(VLookup(S770,Shiny!B:C, 2, 0),"")</f>
        <v/>
      </c>
      <c r="H770" s="154" t="s">
        <v>877</v>
      </c>
      <c r="I770" s="184">
        <v>710.0</v>
      </c>
      <c r="J770" s="156">
        <f>IFNA(VLOOKUP(S770,'Imported Index'!E:F,2,0),1)</f>
        <v>1</v>
      </c>
      <c r="K770" s="157"/>
      <c r="L770" s="157"/>
      <c r="M770" s="42"/>
      <c r="N770" s="42"/>
      <c r="O770" s="157">
        <f>ifna(VLookup(H770, SwSh!A:B, 2, 0),"")</f>
        <v>191</v>
      </c>
      <c r="P770" s="162"/>
      <c r="Q770" s="157" t="str">
        <f>ifna(VLookup(H770, PLA!A:C, 3, 0),"")</f>
        <v/>
      </c>
      <c r="R770" s="157" t="str">
        <f>ifna(VLookup(H770, Sv!A:B, 2, 0),"")</f>
        <v/>
      </c>
      <c r="S770" s="42" t="str">
        <f t="shared" si="2"/>
        <v>pumpkaboo</v>
      </c>
    </row>
    <row r="771" ht="31.5" customHeight="1">
      <c r="A771" s="146">
        <v>770.0</v>
      </c>
      <c r="B771" s="146">
        <v>1.0</v>
      </c>
      <c r="C771" s="145">
        <v>29.0</v>
      </c>
      <c r="D771" s="146">
        <f t="shared" si="42"/>
        <v>4</v>
      </c>
      <c r="E771" s="146">
        <v>1.0</v>
      </c>
      <c r="F771" s="146">
        <v>4.0</v>
      </c>
      <c r="G771" s="147" t="str">
        <f>ifna(VLookup(S771,Shiny!B:C, 2, 0),"")</f>
        <v/>
      </c>
      <c r="H771" s="159" t="s">
        <v>882</v>
      </c>
      <c r="I771" s="185">
        <v>711.0</v>
      </c>
      <c r="J771" s="151">
        <f>IFNA(VLOOKUP(S771,'Imported Index'!E:F,2,0),1)</f>
        <v>1</v>
      </c>
      <c r="K771" s="148"/>
      <c r="L771" s="148"/>
      <c r="M771" s="147"/>
      <c r="N771" s="147"/>
      <c r="O771" s="148">
        <f>ifna(VLookup(H771, SwSh!A:B, 2, 0),"")</f>
        <v>192</v>
      </c>
      <c r="P771" s="152"/>
      <c r="Q771" s="148" t="str">
        <f>ifna(VLookup(H771, PLA!A:C, 3, 0),"")</f>
        <v/>
      </c>
      <c r="R771" s="148" t="str">
        <f>ifna(VLookup(H771, Sv!A:B, 2, 0),"")</f>
        <v/>
      </c>
      <c r="S771" s="147" t="str">
        <f t="shared" si="2"/>
        <v>gourgeist</v>
      </c>
    </row>
    <row r="772" ht="31.5" customHeight="1">
      <c r="A772" s="85">
        <v>771.0</v>
      </c>
      <c r="B772" s="85">
        <v>1.0</v>
      </c>
      <c r="C772" s="87">
        <v>29.0</v>
      </c>
      <c r="D772" s="85">
        <f t="shared" si="42"/>
        <v>5</v>
      </c>
      <c r="E772" s="85">
        <v>1.0</v>
      </c>
      <c r="F772" s="85">
        <v>5.0</v>
      </c>
      <c r="G772" s="42" t="str">
        <f>ifna(VLookup(S772,Shiny!B:C, 2, 0),"")</f>
        <v/>
      </c>
      <c r="H772" s="154" t="s">
        <v>883</v>
      </c>
      <c r="I772" s="184">
        <v>712.0</v>
      </c>
      <c r="J772" s="156">
        <f>IFNA(VLOOKUP(S772,'Imported Index'!E:F,2,0),1)</f>
        <v>1</v>
      </c>
      <c r="K772" s="156"/>
      <c r="L772" s="157"/>
      <c r="M772" s="42"/>
      <c r="N772" s="42"/>
      <c r="O772" s="157">
        <f>ifna(VLookup(H772, SwSh!A:B, 2, 0),"")</f>
        <v>142</v>
      </c>
      <c r="P772" s="162"/>
      <c r="Q772" s="157">
        <f>ifna(VLookup(H772, PLA!A:C, 3, 0),"")</f>
        <v>215</v>
      </c>
      <c r="R772" s="157">
        <f>ifna(VLookup(H772, Sv!A:B, 2, 0),"")</f>
        <v>363</v>
      </c>
      <c r="S772" s="42" t="str">
        <f t="shared" si="2"/>
        <v>bergmite</v>
      </c>
    </row>
    <row r="773" ht="31.5" customHeight="1">
      <c r="A773" s="146">
        <v>772.0</v>
      </c>
      <c r="B773" s="146">
        <v>1.0</v>
      </c>
      <c r="C773" s="145">
        <v>29.0</v>
      </c>
      <c r="D773" s="146">
        <f t="shared" si="42"/>
        <v>6</v>
      </c>
      <c r="E773" s="146">
        <v>1.0</v>
      </c>
      <c r="F773" s="146">
        <v>6.0</v>
      </c>
      <c r="G773" s="147" t="str">
        <f>ifna(VLookup(S773,Shiny!B:C, 2, 0),"")</f>
        <v/>
      </c>
      <c r="H773" s="159" t="s">
        <v>884</v>
      </c>
      <c r="I773" s="185">
        <v>713.0</v>
      </c>
      <c r="J773" s="151">
        <f>IFNA(VLOOKUP(S773,'Imported Index'!E:F,2,0),1)</f>
        <v>1</v>
      </c>
      <c r="K773" s="151"/>
      <c r="L773" s="148" t="s">
        <v>90</v>
      </c>
      <c r="M773" s="147"/>
      <c r="N773" s="147"/>
      <c r="O773" s="148">
        <f>ifna(VLookup(H773, SwSh!A:B, 2, 0),"")</f>
        <v>143</v>
      </c>
      <c r="P773" s="152"/>
      <c r="Q773" s="148">
        <f>ifna(VLookup(H773, PLA!A:C, 3, 0),"")</f>
        <v>216</v>
      </c>
      <c r="R773" s="148">
        <f>ifna(VLookup(H773, Sv!A:B, 2, 0),"")</f>
        <v>364</v>
      </c>
      <c r="S773" s="147" t="str">
        <f t="shared" si="2"/>
        <v>avalugg</v>
      </c>
    </row>
    <row r="774" ht="31.5" customHeight="1">
      <c r="A774" s="85">
        <v>773.0</v>
      </c>
      <c r="B774" s="85">
        <v>1.0</v>
      </c>
      <c r="C774" s="87">
        <v>29.0</v>
      </c>
      <c r="D774" s="85">
        <f t="shared" si="42"/>
        <v>7</v>
      </c>
      <c r="E774" s="85">
        <v>2.0</v>
      </c>
      <c r="F774" s="85">
        <v>1.0</v>
      </c>
      <c r="G774" s="42" t="str">
        <f>ifna(VLookup(S774,Shiny!B:C, 2, 0),"")</f>
        <v/>
      </c>
      <c r="H774" s="154" t="s">
        <v>884</v>
      </c>
      <c r="I774" s="184">
        <v>713.0</v>
      </c>
      <c r="J774" s="156">
        <f>IFNA(VLOOKUP(S774,'Imported Index'!E:F,2,0),1)</f>
        <v>1</v>
      </c>
      <c r="K774" s="156"/>
      <c r="L774" s="157" t="s">
        <v>132</v>
      </c>
      <c r="M774" s="85">
        <v>-1.0</v>
      </c>
      <c r="N774" s="42"/>
      <c r="O774" s="157"/>
      <c r="P774" s="162"/>
      <c r="Q774" s="157">
        <f>ifna(VLookup(H774, PLA!A:C, 3, 0),"")</f>
        <v>216</v>
      </c>
      <c r="R774" s="157">
        <f>ifna(VLookup(H774, Sv!A:B, 2, 0),"")</f>
        <v>364</v>
      </c>
      <c r="S774" s="42" t="str">
        <f t="shared" si="2"/>
        <v>avalugg-1</v>
      </c>
    </row>
    <row r="775" ht="31.5" customHeight="1">
      <c r="A775" s="146">
        <v>774.0</v>
      </c>
      <c r="B775" s="146">
        <v>1.0</v>
      </c>
      <c r="C775" s="145">
        <v>29.0</v>
      </c>
      <c r="D775" s="146">
        <f t="shared" si="42"/>
        <v>8</v>
      </c>
      <c r="E775" s="146">
        <v>2.0</v>
      </c>
      <c r="F775" s="146">
        <v>2.0</v>
      </c>
      <c r="G775" s="147" t="str">
        <f>ifna(VLookup(S775,Shiny!B:C, 2, 0),"")</f>
        <v/>
      </c>
      <c r="H775" s="159" t="s">
        <v>885</v>
      </c>
      <c r="I775" s="185">
        <v>714.0</v>
      </c>
      <c r="J775" s="151">
        <f>IFNA(VLOOKUP(S775,'Imported Index'!E:F,2,0),1)</f>
        <v>1</v>
      </c>
      <c r="K775" s="151"/>
      <c r="L775" s="148"/>
      <c r="M775" s="147"/>
      <c r="N775" s="147"/>
      <c r="O775" s="148">
        <f>ifna(VLookup(H775, SwSh!A:B, 2, 0),"")</f>
        <v>176</v>
      </c>
      <c r="P775" s="152"/>
      <c r="Q775" s="148" t="str">
        <f>ifna(VLookup(H775, PLA!A:C, 3, 0),"")</f>
        <v/>
      </c>
      <c r="R775" s="148">
        <f>ifna(VLookup(H775, Sv!A:B, 2, 0),"")</f>
        <v>303</v>
      </c>
      <c r="S775" s="147" t="str">
        <f t="shared" si="2"/>
        <v>noibat</v>
      </c>
    </row>
    <row r="776" ht="31.5" customHeight="1">
      <c r="A776" s="85">
        <v>775.0</v>
      </c>
      <c r="B776" s="85">
        <v>1.0</v>
      </c>
      <c r="C776" s="87">
        <v>29.0</v>
      </c>
      <c r="D776" s="85">
        <f t="shared" si="42"/>
        <v>9</v>
      </c>
      <c r="E776" s="85">
        <v>2.0</v>
      </c>
      <c r="F776" s="85">
        <v>3.0</v>
      </c>
      <c r="G776" s="42" t="str">
        <f>ifna(VLookup(S776,Shiny!B:C, 2, 0),"")</f>
        <v/>
      </c>
      <c r="H776" s="154" t="s">
        <v>886</v>
      </c>
      <c r="I776" s="184">
        <v>715.0</v>
      </c>
      <c r="J776" s="156">
        <f>IFNA(VLOOKUP(S776,'Imported Index'!E:F,2,0),1)</f>
        <v>1</v>
      </c>
      <c r="K776" s="156"/>
      <c r="L776" s="157"/>
      <c r="M776" s="42"/>
      <c r="N776" s="42"/>
      <c r="O776" s="157">
        <f>ifna(VLookup(H776, SwSh!A:B, 2, 0),"")</f>
        <v>177</v>
      </c>
      <c r="P776" s="162"/>
      <c r="Q776" s="157" t="str">
        <f>ifna(VLookup(H776, PLA!A:C, 3, 0),"")</f>
        <v/>
      </c>
      <c r="R776" s="157">
        <f>ifna(VLookup(H776, Sv!A:B, 2, 0),"")</f>
        <v>304</v>
      </c>
      <c r="S776" s="42" t="str">
        <f t="shared" si="2"/>
        <v>noivern</v>
      </c>
    </row>
    <row r="777" ht="31.5" customHeight="1">
      <c r="A777" s="146">
        <v>776.0</v>
      </c>
      <c r="B777" s="146">
        <v>1.0</v>
      </c>
      <c r="C777" s="145">
        <v>29.0</v>
      </c>
      <c r="D777" s="146">
        <f t="shared" si="42"/>
        <v>10</v>
      </c>
      <c r="E777" s="146">
        <v>2.0</v>
      </c>
      <c r="F777" s="146">
        <v>4.0</v>
      </c>
      <c r="G777" s="147" t="str">
        <f>ifna(VLookup(S777,Shiny!B:C, 2, 0),"")</f>
        <v/>
      </c>
      <c r="H777" s="159" t="s">
        <v>887</v>
      </c>
      <c r="I777" s="185">
        <v>716.0</v>
      </c>
      <c r="J777" s="151">
        <f>IFNA(VLOOKUP(S777,'Imported Index'!E:F,2,0),1)</f>
        <v>1</v>
      </c>
      <c r="K777" s="148"/>
      <c r="L777" s="148"/>
      <c r="M777" s="147"/>
      <c r="N777" s="147"/>
      <c r="O777" s="148">
        <f>ifna(VLookup(H777, SwSh!A:B, 2, 0),"")</f>
        <v>716</v>
      </c>
      <c r="P777" s="152"/>
      <c r="Q777" s="148" t="str">
        <f>ifna(VLookup(H777, PLA!A:C, 3, 0),"")</f>
        <v/>
      </c>
      <c r="R777" s="148" t="str">
        <f>ifna(VLookup(H777, Sv!A:B, 2, 0),"")</f>
        <v/>
      </c>
      <c r="S777" s="147" t="str">
        <f t="shared" si="2"/>
        <v>xerneas</v>
      </c>
    </row>
    <row r="778" ht="31.5" customHeight="1">
      <c r="A778" s="85">
        <v>777.0</v>
      </c>
      <c r="B778" s="85">
        <v>1.0</v>
      </c>
      <c r="C778" s="87">
        <v>29.0</v>
      </c>
      <c r="D778" s="85">
        <f t="shared" si="42"/>
        <v>11</v>
      </c>
      <c r="E778" s="85">
        <v>2.0</v>
      </c>
      <c r="F778" s="85">
        <v>5.0</v>
      </c>
      <c r="G778" s="42" t="str">
        <f>ifna(VLookup(S778,Shiny!B:C, 2, 0),"")</f>
        <v/>
      </c>
      <c r="H778" s="154" t="s">
        <v>888</v>
      </c>
      <c r="I778" s="184">
        <v>717.0</v>
      </c>
      <c r="J778" s="156">
        <f>IFNA(VLOOKUP(S778,'Imported Index'!E:F,2,0),1)</f>
        <v>1</v>
      </c>
      <c r="K778" s="157"/>
      <c r="L778" s="157"/>
      <c r="M778" s="42"/>
      <c r="N778" s="42"/>
      <c r="O778" s="157">
        <f>ifna(VLookup(H778, SwSh!A:B, 2, 0),"")</f>
        <v>717</v>
      </c>
      <c r="P778" s="162"/>
      <c r="Q778" s="157" t="str">
        <f>ifna(VLookup(H778, PLA!A:C, 3, 0),"")</f>
        <v/>
      </c>
      <c r="R778" s="157" t="str">
        <f>ifna(VLookup(H778, Sv!A:B, 2, 0),"")</f>
        <v/>
      </c>
      <c r="S778" s="42" t="str">
        <f t="shared" si="2"/>
        <v>yveltal</v>
      </c>
    </row>
    <row r="779" ht="31.5" customHeight="1">
      <c r="A779" s="146">
        <v>778.0</v>
      </c>
      <c r="B779" s="146">
        <v>1.0</v>
      </c>
      <c r="C779" s="145">
        <v>29.0</v>
      </c>
      <c r="D779" s="146">
        <f t="shared" si="42"/>
        <v>12</v>
      </c>
      <c r="E779" s="146">
        <v>2.0</v>
      </c>
      <c r="F779" s="146">
        <v>6.0</v>
      </c>
      <c r="G779" s="147" t="str">
        <f>ifna(VLookup(S779,Shiny!B:C, 2, 0),"")</f>
        <v/>
      </c>
      <c r="H779" s="159" t="s">
        <v>889</v>
      </c>
      <c r="I779" s="185">
        <v>718.0</v>
      </c>
      <c r="J779" s="151">
        <f>IFNA(VLOOKUP(S779,'Imported Index'!E:F,2,0),1)</f>
        <v>1</v>
      </c>
      <c r="K779" s="170"/>
      <c r="L779" s="170"/>
      <c r="M779" s="170"/>
      <c r="N779" s="170"/>
      <c r="O779" s="148">
        <f>ifna(VLookup(H779, SwSh!A:B, 2, 0),"")</f>
        <v>718</v>
      </c>
      <c r="P779" s="152"/>
      <c r="Q779" s="148" t="str">
        <f>ifna(VLookup(H779, PLA!A:C, 3, 0),"")</f>
        <v/>
      </c>
      <c r="R779" s="148" t="str">
        <f>ifna(VLookup(H779, Sv!A:B, 2, 0),"")</f>
        <v/>
      </c>
      <c r="S779" s="147" t="str">
        <f t="shared" si="2"/>
        <v>zygarde</v>
      </c>
    </row>
    <row r="780" ht="31.5" customHeight="1">
      <c r="A780" s="85">
        <v>779.0</v>
      </c>
      <c r="B780" s="85">
        <v>1.0</v>
      </c>
      <c r="C780" s="87">
        <v>29.0</v>
      </c>
      <c r="D780" s="85">
        <f t="shared" si="42"/>
        <v>13</v>
      </c>
      <c r="E780" s="85">
        <v>3.0</v>
      </c>
      <c r="F780" s="85">
        <v>1.0</v>
      </c>
      <c r="G780" s="42" t="str">
        <f>ifna(VLookup(S780,Shiny!B:C, 2, 0),"")</f>
        <v/>
      </c>
      <c r="H780" s="154" t="s">
        <v>890</v>
      </c>
      <c r="I780" s="184">
        <v>719.0</v>
      </c>
      <c r="J780" s="156">
        <f>IFNA(VLOOKUP(S780,'Imported Index'!E:F,2,0),1)</f>
        <v>1</v>
      </c>
      <c r="K780" s="157"/>
      <c r="L780" s="157"/>
      <c r="M780" s="42"/>
      <c r="N780" s="42"/>
      <c r="O780" s="157">
        <f>ifna(VLookup(H780, SwSh!A:B, 2, 0),"")</f>
        <v>719</v>
      </c>
      <c r="P780" s="162"/>
      <c r="Q780" s="157" t="str">
        <f>ifna(VLookup(H780, PLA!A:C, 3, 0),"")</f>
        <v/>
      </c>
      <c r="R780" s="157" t="str">
        <f>ifna(VLookup(H780, Sv!A:B, 2, 0),"")</f>
        <v/>
      </c>
      <c r="S780" s="42" t="str">
        <f t="shared" si="2"/>
        <v>diancie</v>
      </c>
    </row>
    <row r="781" ht="31.5" customHeight="1">
      <c r="A781" s="146">
        <v>780.0</v>
      </c>
      <c r="B781" s="146">
        <v>1.0</v>
      </c>
      <c r="C781" s="145">
        <v>29.0</v>
      </c>
      <c r="D781" s="146">
        <f t="shared" si="42"/>
        <v>14</v>
      </c>
      <c r="E781" s="146">
        <v>3.0</v>
      </c>
      <c r="F781" s="146">
        <v>2.0</v>
      </c>
      <c r="G781" s="147" t="str">
        <f>ifna(VLookup(S781,Shiny!B:C, 2, 0),"")</f>
        <v/>
      </c>
      <c r="H781" s="159" t="s">
        <v>891</v>
      </c>
      <c r="I781" s="185">
        <v>720.0</v>
      </c>
      <c r="J781" s="151">
        <f>IFNA(VLOOKUP(S781,'Imported Index'!E:F,2,0),1)</f>
        <v>1</v>
      </c>
      <c r="K781" s="148"/>
      <c r="L781" s="148"/>
      <c r="M781" s="147"/>
      <c r="N781" s="147"/>
      <c r="O781" s="148" t="str">
        <f>ifna(VLookup(H781, SwSh!A:B, 2, 0),"")</f>
        <v/>
      </c>
      <c r="P781" s="152"/>
      <c r="Q781" s="148" t="str">
        <f>ifna(VLookup(H781, PLA!A:C, 3, 0),"")</f>
        <v/>
      </c>
      <c r="R781" s="148" t="str">
        <f>ifna(VLookup(H781, Sv!A:B, 2, 0),"")</f>
        <v/>
      </c>
      <c r="S781" s="147" t="str">
        <f t="shared" si="2"/>
        <v>hoopa</v>
      </c>
    </row>
    <row r="782" ht="31.5" customHeight="1">
      <c r="A782" s="85">
        <v>781.0</v>
      </c>
      <c r="B782" s="85">
        <v>1.0</v>
      </c>
      <c r="C782" s="87">
        <v>29.0</v>
      </c>
      <c r="D782" s="85">
        <f t="shared" si="42"/>
        <v>15</v>
      </c>
      <c r="E782" s="85">
        <v>3.0</v>
      </c>
      <c r="F782" s="85">
        <v>3.0</v>
      </c>
      <c r="G782" s="42" t="str">
        <f>ifna(VLookup(S782,Shiny!B:C, 2, 0),"")</f>
        <v/>
      </c>
      <c r="H782" s="154" t="s">
        <v>893</v>
      </c>
      <c r="I782" s="184">
        <v>721.0</v>
      </c>
      <c r="J782" s="156">
        <f>IFNA(VLOOKUP(S782,'Imported Index'!E:F,2,0),1)</f>
        <v>1</v>
      </c>
      <c r="K782" s="157"/>
      <c r="L782" s="157"/>
      <c r="M782" s="42"/>
      <c r="N782" s="42"/>
      <c r="O782" s="157">
        <f>ifna(VLookup(H782, SwSh!A:B, 2, 0),"")</f>
        <v>721</v>
      </c>
      <c r="P782" s="162"/>
      <c r="Q782" s="157" t="str">
        <f>ifna(VLookup(H782, PLA!A:C, 3, 0),"")</f>
        <v/>
      </c>
      <c r="R782" s="157" t="str">
        <f>ifna(VLookup(H782, Sv!A:B, 2, 0),"")</f>
        <v/>
      </c>
      <c r="S782" s="42" t="str">
        <f t="shared" si="2"/>
        <v>volcanion</v>
      </c>
    </row>
    <row r="783" ht="31.5" customHeight="1">
      <c r="A783" s="146">
        <v>782.0</v>
      </c>
      <c r="B783" s="146"/>
      <c r="C783" s="146"/>
      <c r="D783" s="146"/>
      <c r="E783" s="146"/>
      <c r="F783" s="146"/>
      <c r="G783" s="147" t="str">
        <f>ifna(VLookup(S783,Shiny!B:C, 2, 0),"")</f>
        <v/>
      </c>
      <c r="H783" s="163" t="s">
        <v>229</v>
      </c>
      <c r="I783" s="178"/>
      <c r="J783" s="151">
        <f>IFNA(VLOOKUP(S783,'Imported Index'!E:F,2,0),1)</f>
        <v>1</v>
      </c>
      <c r="K783" s="148"/>
      <c r="L783" s="148"/>
      <c r="M783" s="147"/>
      <c r="N783" s="147"/>
      <c r="O783" s="148" t="str">
        <f>ifna(VLookup(H783, SwSh!A:B, 2, 0),"")</f>
        <v/>
      </c>
      <c r="P783" s="152" t="str">
        <f>ifna((I783),"")</f>
        <v/>
      </c>
      <c r="Q783" s="148" t="str">
        <f>ifna(VLookup(H783, PLA!A:C, 3, 0),"")</f>
        <v/>
      </c>
      <c r="R783" s="148" t="str">
        <f>ifna(VLookup(H783, Sv!A:B, 2, 0),"")</f>
        <v/>
      </c>
      <c r="S783" s="147" t="str">
        <f t="shared" si="2"/>
        <v>gen</v>
      </c>
    </row>
    <row r="784" ht="31.5" customHeight="1">
      <c r="A784" s="85">
        <v>783.0</v>
      </c>
      <c r="B784" s="85">
        <v>1.0</v>
      </c>
      <c r="C784" s="87">
        <v>30.0</v>
      </c>
      <c r="D784" s="85">
        <v>1.0</v>
      </c>
      <c r="E784" s="85">
        <v>1.0</v>
      </c>
      <c r="F784" s="85">
        <v>1.0</v>
      </c>
      <c r="G784" s="42" t="str">
        <f>ifna(VLookup(S784,Shiny!B:C, 2, 0),"")</f>
        <v/>
      </c>
      <c r="H784" s="154" t="s">
        <v>894</v>
      </c>
      <c r="I784" s="184">
        <v>722.0</v>
      </c>
      <c r="J784" s="156">
        <f>IFNA(VLOOKUP(S784,'Imported Index'!E:F,2,0),1)</f>
        <v>1</v>
      </c>
      <c r="K784" s="157"/>
      <c r="L784" s="157"/>
      <c r="M784" s="42"/>
      <c r="N784" s="42"/>
      <c r="O784" s="157">
        <f>ifna(VLookup(H784, SwSh!A:B, 2, 0),"")</f>
        <v>722</v>
      </c>
      <c r="P784" s="162"/>
      <c r="Q784" s="157">
        <f>ifna(VLookup(H784, PLA!A:C, 3, 0),"")</f>
        <v>1</v>
      </c>
      <c r="R784" s="157" t="str">
        <f>ifna(VLookup(H784, Sv!A:B, 2, 0),"")</f>
        <v>I?</v>
      </c>
      <c r="S784" s="42" t="str">
        <f t="shared" si="2"/>
        <v>rowlet</v>
      </c>
    </row>
    <row r="785" ht="31.5" customHeight="1">
      <c r="A785" s="146">
        <v>784.0</v>
      </c>
      <c r="B785" s="146">
        <v>1.0</v>
      </c>
      <c r="C785" s="145">
        <v>30.0</v>
      </c>
      <c r="D785" s="146">
        <f t="shared" ref="D785:D813" si="43">D784+1</f>
        <v>2</v>
      </c>
      <c r="E785" s="146">
        <v>1.0</v>
      </c>
      <c r="F785" s="146">
        <v>2.0</v>
      </c>
      <c r="G785" s="147" t="str">
        <f>ifna(VLookup(S785,Shiny!B:C, 2, 0),"")</f>
        <v/>
      </c>
      <c r="H785" s="159" t="s">
        <v>895</v>
      </c>
      <c r="I785" s="185">
        <v>723.0</v>
      </c>
      <c r="J785" s="151">
        <f>IFNA(VLOOKUP(S785,'Imported Index'!E:F,2,0),1)</f>
        <v>1</v>
      </c>
      <c r="K785" s="148"/>
      <c r="L785" s="148"/>
      <c r="M785" s="147"/>
      <c r="N785" s="147"/>
      <c r="O785" s="148">
        <f>ifna(VLookup(H785, SwSh!A:B, 2, 0),"")</f>
        <v>723</v>
      </c>
      <c r="P785" s="152"/>
      <c r="Q785" s="148">
        <f>ifna(VLookup(H785, PLA!A:C, 3, 0),"")</f>
        <v>2</v>
      </c>
      <c r="R785" s="148" t="str">
        <f>ifna(VLookup(H785, Sv!A:B, 2, 0),"")</f>
        <v>I?</v>
      </c>
      <c r="S785" s="147" t="str">
        <f t="shared" si="2"/>
        <v>dartrix</v>
      </c>
    </row>
    <row r="786" ht="31.5" customHeight="1">
      <c r="A786" s="85">
        <v>785.0</v>
      </c>
      <c r="B786" s="85">
        <v>1.0</v>
      </c>
      <c r="C786" s="87">
        <v>30.0</v>
      </c>
      <c r="D786" s="85">
        <f t="shared" si="43"/>
        <v>3</v>
      </c>
      <c r="E786" s="85">
        <v>1.0</v>
      </c>
      <c r="F786" s="85">
        <v>3.0</v>
      </c>
      <c r="G786" s="42" t="str">
        <f>ifna(VLookup(S786,Shiny!B:C, 2, 0),"")</f>
        <v/>
      </c>
      <c r="H786" s="154" t="s">
        <v>896</v>
      </c>
      <c r="I786" s="184">
        <v>724.0</v>
      </c>
      <c r="J786" s="156">
        <f>IFNA(VLOOKUP(S786,'Imported Index'!E:F,2,0),1)</f>
        <v>1</v>
      </c>
      <c r="K786" s="157"/>
      <c r="L786" s="157" t="s">
        <v>90</v>
      </c>
      <c r="M786" s="42"/>
      <c r="N786" s="42"/>
      <c r="O786" s="157">
        <f>ifna(VLookup(H786, SwSh!A:B, 2, 0),"")</f>
        <v>724</v>
      </c>
      <c r="P786" s="162"/>
      <c r="Q786" s="157">
        <f>ifna(VLookup(H786, PLA!A:C, 3, 0),"")</f>
        <v>3</v>
      </c>
      <c r="R786" s="157" t="str">
        <f>ifna(VLookup(H786, Sv!A:B, 2, 0),"")</f>
        <v>I?</v>
      </c>
      <c r="S786" s="42" t="str">
        <f t="shared" si="2"/>
        <v>decidueye</v>
      </c>
    </row>
    <row r="787" ht="31.5" customHeight="1">
      <c r="A787" s="146">
        <v>786.0</v>
      </c>
      <c r="B787" s="146">
        <v>1.0</v>
      </c>
      <c r="C787" s="145">
        <v>30.0</v>
      </c>
      <c r="D787" s="146">
        <f t="shared" si="43"/>
        <v>4</v>
      </c>
      <c r="E787" s="146">
        <v>1.0</v>
      </c>
      <c r="F787" s="146">
        <v>4.0</v>
      </c>
      <c r="G787" s="147" t="str">
        <f>ifna(VLookup(S787,Shiny!B:C, 2, 0),"")</f>
        <v/>
      </c>
      <c r="H787" s="159" t="s">
        <v>896</v>
      </c>
      <c r="I787" s="185">
        <v>724.0</v>
      </c>
      <c r="J787" s="151">
        <f>IFNA(VLOOKUP(S787,'Imported Index'!E:F,2,0),1)</f>
        <v>1</v>
      </c>
      <c r="K787" s="148"/>
      <c r="L787" s="148" t="s">
        <v>132</v>
      </c>
      <c r="M787" s="146">
        <v>-1.0</v>
      </c>
      <c r="N787" s="147"/>
      <c r="O787" s="148">
        <f>ifna(VLookup(H787, SwSh!A:B, 2, 0),"")</f>
        <v>724</v>
      </c>
      <c r="P787" s="152"/>
      <c r="Q787" s="148">
        <f>ifna(VLookup(H787, PLA!A:C, 3, 0),"")</f>
        <v>3</v>
      </c>
      <c r="R787" s="148" t="str">
        <f>ifna(VLookup(H787, Sv!A:B, 2, 0),"")</f>
        <v>I?</v>
      </c>
      <c r="S787" s="147" t="str">
        <f t="shared" si="2"/>
        <v>decidueye-1</v>
      </c>
    </row>
    <row r="788" ht="31.5" customHeight="1">
      <c r="A788" s="85">
        <v>787.0</v>
      </c>
      <c r="B788" s="85">
        <v>1.0</v>
      </c>
      <c r="C788" s="87">
        <v>30.0</v>
      </c>
      <c r="D788" s="85">
        <f t="shared" si="43"/>
        <v>5</v>
      </c>
      <c r="E788" s="85">
        <v>1.0</v>
      </c>
      <c r="F788" s="85">
        <v>5.0</v>
      </c>
      <c r="G788" s="42" t="str">
        <f>ifna(VLookup(S788,Shiny!B:C, 2, 0),"")</f>
        <v/>
      </c>
      <c r="H788" s="154" t="s">
        <v>897</v>
      </c>
      <c r="I788" s="184">
        <v>725.0</v>
      </c>
      <c r="J788" s="156">
        <f>IFNA(VLOOKUP(S788,'Imported Index'!E:F,2,0),1)</f>
        <v>1</v>
      </c>
      <c r="K788" s="157"/>
      <c r="L788" s="157"/>
      <c r="M788" s="42"/>
      <c r="N788" s="42"/>
      <c r="O788" s="157">
        <f>ifna(VLookup(H788, SwSh!A:B, 2, 0),"")</f>
        <v>725</v>
      </c>
      <c r="P788" s="162"/>
      <c r="Q788" s="157" t="str">
        <f>ifna(VLookup(H788, PLA!A:C, 3, 0),"")</f>
        <v/>
      </c>
      <c r="R788" s="157" t="str">
        <f>ifna(VLookup(H788, Sv!A:B, 2, 0),"")</f>
        <v>I?</v>
      </c>
      <c r="S788" s="42" t="str">
        <f t="shared" si="2"/>
        <v>litten</v>
      </c>
    </row>
    <row r="789" ht="31.5" customHeight="1">
      <c r="A789" s="146">
        <v>788.0</v>
      </c>
      <c r="B789" s="146">
        <v>1.0</v>
      </c>
      <c r="C789" s="145">
        <v>30.0</v>
      </c>
      <c r="D789" s="146">
        <f t="shared" si="43"/>
        <v>6</v>
      </c>
      <c r="E789" s="146">
        <v>1.0</v>
      </c>
      <c r="F789" s="146">
        <v>6.0</v>
      </c>
      <c r="G789" s="147" t="str">
        <f>ifna(VLookup(S789,Shiny!B:C, 2, 0),"")</f>
        <v/>
      </c>
      <c r="H789" s="159" t="s">
        <v>898</v>
      </c>
      <c r="I789" s="185">
        <v>726.0</v>
      </c>
      <c r="J789" s="151">
        <f>IFNA(VLOOKUP(S789,'Imported Index'!E:F,2,0),1)</f>
        <v>1</v>
      </c>
      <c r="K789" s="148"/>
      <c r="L789" s="148"/>
      <c r="M789" s="147"/>
      <c r="N789" s="147"/>
      <c r="O789" s="148">
        <f>ifna(VLookup(H789, SwSh!A:B, 2, 0),"")</f>
        <v>726</v>
      </c>
      <c r="P789" s="152"/>
      <c r="Q789" s="148" t="str">
        <f>ifna(VLookup(H789, PLA!A:C, 3, 0),"")</f>
        <v/>
      </c>
      <c r="R789" s="148" t="str">
        <f>ifna(VLookup(H789, Sv!A:B, 2, 0),"")</f>
        <v>I?</v>
      </c>
      <c r="S789" s="147" t="str">
        <f t="shared" si="2"/>
        <v>torracat</v>
      </c>
    </row>
    <row r="790" ht="31.5" customHeight="1">
      <c r="A790" s="85">
        <v>789.0</v>
      </c>
      <c r="B790" s="85">
        <v>1.0</v>
      </c>
      <c r="C790" s="87">
        <v>30.0</v>
      </c>
      <c r="D790" s="85">
        <f t="shared" si="43"/>
        <v>7</v>
      </c>
      <c r="E790" s="85">
        <v>2.0</v>
      </c>
      <c r="F790" s="85">
        <v>1.0</v>
      </c>
      <c r="G790" s="42" t="str">
        <f>ifna(VLookup(S790,Shiny!B:C, 2, 0),"")</f>
        <v/>
      </c>
      <c r="H790" s="154" t="s">
        <v>899</v>
      </c>
      <c r="I790" s="184">
        <v>727.0</v>
      </c>
      <c r="J790" s="156">
        <f>IFNA(VLOOKUP(S790,'Imported Index'!E:F,2,0),1)</f>
        <v>1</v>
      </c>
      <c r="K790" s="157"/>
      <c r="L790" s="157"/>
      <c r="M790" s="42"/>
      <c r="N790" s="42"/>
      <c r="O790" s="157">
        <f>ifna(VLookup(H790, SwSh!A:B, 2, 0),"")</f>
        <v>727</v>
      </c>
      <c r="P790" s="162"/>
      <c r="Q790" s="157" t="str">
        <f>ifna(VLookup(H790, PLA!A:C, 3, 0),"")</f>
        <v/>
      </c>
      <c r="R790" s="157" t="str">
        <f>ifna(VLookup(H790, Sv!A:B, 2, 0),"")</f>
        <v>I?</v>
      </c>
      <c r="S790" s="42" t="str">
        <f t="shared" si="2"/>
        <v>incineroar</v>
      </c>
    </row>
    <row r="791" ht="31.5" customHeight="1">
      <c r="A791" s="146">
        <v>790.0</v>
      </c>
      <c r="B791" s="146">
        <v>1.0</v>
      </c>
      <c r="C791" s="145">
        <v>30.0</v>
      </c>
      <c r="D791" s="146">
        <f t="shared" si="43"/>
        <v>8</v>
      </c>
      <c r="E791" s="146">
        <v>2.0</v>
      </c>
      <c r="F791" s="146">
        <v>2.0</v>
      </c>
      <c r="G791" s="147" t="str">
        <f>ifna(VLookup(S791,Shiny!B:C, 2, 0),"")</f>
        <v/>
      </c>
      <c r="H791" s="159" t="s">
        <v>900</v>
      </c>
      <c r="I791" s="185">
        <v>728.0</v>
      </c>
      <c r="J791" s="151">
        <f>IFNA(VLOOKUP(S791,'Imported Index'!E:F,2,0),1)</f>
        <v>1</v>
      </c>
      <c r="K791" s="148"/>
      <c r="L791" s="148"/>
      <c r="M791" s="147"/>
      <c r="N791" s="147"/>
      <c r="O791" s="148">
        <f>ifna(VLookup(H791, SwSh!A:B, 2, 0),"")</f>
        <v>728</v>
      </c>
      <c r="P791" s="152"/>
      <c r="Q791" s="148" t="str">
        <f>ifna(VLookup(H791, PLA!A:C, 3, 0),"")</f>
        <v/>
      </c>
      <c r="R791" s="148" t="str">
        <f>ifna(VLookup(H791, Sv!A:B, 2, 0),"")</f>
        <v>I?</v>
      </c>
      <c r="S791" s="147" t="str">
        <f t="shared" si="2"/>
        <v>popplio</v>
      </c>
    </row>
    <row r="792" ht="31.5" customHeight="1">
      <c r="A792" s="85">
        <v>791.0</v>
      </c>
      <c r="B792" s="85">
        <v>1.0</v>
      </c>
      <c r="C792" s="87">
        <v>30.0</v>
      </c>
      <c r="D792" s="85">
        <f t="shared" si="43"/>
        <v>9</v>
      </c>
      <c r="E792" s="85">
        <v>2.0</v>
      </c>
      <c r="F792" s="85">
        <v>3.0</v>
      </c>
      <c r="G792" s="42" t="str">
        <f>ifna(VLookup(S792,Shiny!B:C, 2, 0),"")</f>
        <v/>
      </c>
      <c r="H792" s="154" t="s">
        <v>901</v>
      </c>
      <c r="I792" s="184">
        <v>729.0</v>
      </c>
      <c r="J792" s="156">
        <f>IFNA(VLOOKUP(S792,'Imported Index'!E:F,2,0),1)</f>
        <v>1</v>
      </c>
      <c r="K792" s="157"/>
      <c r="L792" s="157"/>
      <c r="M792" s="42"/>
      <c r="N792" s="42"/>
      <c r="O792" s="157">
        <f>ifna(VLookup(H792, SwSh!A:B, 2, 0),"")</f>
        <v>729</v>
      </c>
      <c r="P792" s="162"/>
      <c r="Q792" s="157" t="str">
        <f>ifna(VLookup(H792, PLA!A:C, 3, 0),"")</f>
        <v/>
      </c>
      <c r="R792" s="157" t="str">
        <f>ifna(VLookup(H792, Sv!A:B, 2, 0),"")</f>
        <v>I?</v>
      </c>
      <c r="S792" s="42" t="str">
        <f t="shared" si="2"/>
        <v>brionne</v>
      </c>
    </row>
    <row r="793" ht="31.5" customHeight="1">
      <c r="A793" s="146">
        <v>792.0</v>
      </c>
      <c r="B793" s="146">
        <v>1.0</v>
      </c>
      <c r="C793" s="145">
        <v>30.0</v>
      </c>
      <c r="D793" s="146">
        <f t="shared" si="43"/>
        <v>10</v>
      </c>
      <c r="E793" s="146">
        <v>2.0</v>
      </c>
      <c r="F793" s="146">
        <v>4.0</v>
      </c>
      <c r="G793" s="147" t="str">
        <f>ifna(VLookup(S793,Shiny!B:C, 2, 0),"")</f>
        <v/>
      </c>
      <c r="H793" s="159" t="s">
        <v>902</v>
      </c>
      <c r="I793" s="185">
        <v>730.0</v>
      </c>
      <c r="J793" s="151">
        <f>IFNA(VLOOKUP(S793,'Imported Index'!E:F,2,0),1)</f>
        <v>1</v>
      </c>
      <c r="K793" s="148"/>
      <c r="L793" s="148"/>
      <c r="M793" s="147"/>
      <c r="N793" s="147"/>
      <c r="O793" s="148">
        <f>ifna(VLookup(H793, SwSh!A:B, 2, 0),"")</f>
        <v>730</v>
      </c>
      <c r="P793" s="152"/>
      <c r="Q793" s="148" t="str">
        <f>ifna(VLookup(H793, PLA!A:C, 3, 0),"")</f>
        <v/>
      </c>
      <c r="R793" s="148" t="str">
        <f>ifna(VLookup(H793, Sv!A:B, 2, 0),"")</f>
        <v>I?</v>
      </c>
      <c r="S793" s="147" t="str">
        <f t="shared" si="2"/>
        <v>primarina</v>
      </c>
    </row>
    <row r="794" ht="31.5" customHeight="1">
      <c r="A794" s="85">
        <v>793.0</v>
      </c>
      <c r="B794" s="85">
        <v>1.0</v>
      </c>
      <c r="C794" s="87">
        <v>30.0</v>
      </c>
      <c r="D794" s="85">
        <f t="shared" si="43"/>
        <v>11</v>
      </c>
      <c r="E794" s="85">
        <v>2.0</v>
      </c>
      <c r="F794" s="85">
        <v>5.0</v>
      </c>
      <c r="G794" s="42" t="str">
        <f>ifna(VLookup(S794,Shiny!B:C, 2, 0),"")</f>
        <v/>
      </c>
      <c r="H794" s="154" t="s">
        <v>903</v>
      </c>
      <c r="I794" s="184">
        <v>731.0</v>
      </c>
      <c r="J794" s="156">
        <f>IFNA(VLOOKUP(S794,'Imported Index'!E:F,2,0),1)</f>
        <v>1</v>
      </c>
      <c r="K794" s="157"/>
      <c r="L794" s="157"/>
      <c r="M794" s="42"/>
      <c r="N794" s="42"/>
      <c r="O794" s="157" t="str">
        <f>ifna(VLookup(H794, SwSh!A:B, 2, 0),"")</f>
        <v/>
      </c>
      <c r="P794" s="162"/>
      <c r="Q794" s="157" t="str">
        <f>ifna(VLookup(H794, PLA!A:C, 3, 0),"")</f>
        <v/>
      </c>
      <c r="R794" s="157" t="str">
        <f>ifna(VLookup(H794, Sv!A:B, 2, 0),"")</f>
        <v>I?</v>
      </c>
      <c r="S794" s="42" t="str">
        <f t="shared" si="2"/>
        <v>pikipek</v>
      </c>
    </row>
    <row r="795" ht="31.5" customHeight="1">
      <c r="A795" s="146">
        <v>794.0</v>
      </c>
      <c r="B795" s="146">
        <v>1.0</v>
      </c>
      <c r="C795" s="145">
        <v>30.0</v>
      </c>
      <c r="D795" s="146">
        <f t="shared" si="43"/>
        <v>12</v>
      </c>
      <c r="E795" s="146">
        <v>2.0</v>
      </c>
      <c r="F795" s="146">
        <v>6.0</v>
      </c>
      <c r="G795" s="147" t="str">
        <f>ifna(VLookup(S795,Shiny!B:C, 2, 0),"")</f>
        <v/>
      </c>
      <c r="H795" s="159" t="s">
        <v>904</v>
      </c>
      <c r="I795" s="185">
        <v>732.0</v>
      </c>
      <c r="J795" s="151">
        <f>IFNA(VLOOKUP(S795,'Imported Index'!E:F,2,0),1)</f>
        <v>1</v>
      </c>
      <c r="K795" s="148"/>
      <c r="L795" s="148"/>
      <c r="M795" s="147"/>
      <c r="N795" s="147"/>
      <c r="O795" s="148" t="str">
        <f>ifna(VLookup(H795, SwSh!A:B, 2, 0),"")</f>
        <v/>
      </c>
      <c r="P795" s="152"/>
      <c r="Q795" s="148" t="str">
        <f>ifna(VLookup(H795, PLA!A:C, 3, 0),"")</f>
        <v/>
      </c>
      <c r="R795" s="148" t="str">
        <f>ifna(VLookup(H795, Sv!A:B, 2, 0),"")</f>
        <v>I?</v>
      </c>
      <c r="S795" s="147" t="str">
        <f t="shared" si="2"/>
        <v>trumbeak</v>
      </c>
    </row>
    <row r="796" ht="31.5" customHeight="1">
      <c r="A796" s="85">
        <v>795.0</v>
      </c>
      <c r="B796" s="85">
        <v>1.0</v>
      </c>
      <c r="C796" s="87">
        <v>30.0</v>
      </c>
      <c r="D796" s="85">
        <f t="shared" si="43"/>
        <v>13</v>
      </c>
      <c r="E796" s="85">
        <v>3.0</v>
      </c>
      <c r="F796" s="85">
        <v>1.0</v>
      </c>
      <c r="G796" s="42" t="str">
        <f>ifna(VLookup(S796,Shiny!B:C, 2, 0),"")</f>
        <v/>
      </c>
      <c r="H796" s="154" t="s">
        <v>905</v>
      </c>
      <c r="I796" s="184">
        <v>733.0</v>
      </c>
      <c r="J796" s="156">
        <f>IFNA(VLOOKUP(S796,'Imported Index'!E:F,2,0),1)</f>
        <v>1</v>
      </c>
      <c r="K796" s="157"/>
      <c r="L796" s="157"/>
      <c r="M796" s="42"/>
      <c r="N796" s="42"/>
      <c r="O796" s="157" t="str">
        <f>ifna(VLookup(H796, SwSh!A:B, 2, 0),"")</f>
        <v/>
      </c>
      <c r="P796" s="162"/>
      <c r="Q796" s="157" t="str">
        <f>ifna(VLookup(H796, PLA!A:C, 3, 0),"")</f>
        <v/>
      </c>
      <c r="R796" s="157" t="str">
        <f>ifna(VLookup(H796, Sv!A:B, 2, 0),"")</f>
        <v>I?</v>
      </c>
      <c r="S796" s="42" t="str">
        <f t="shared" si="2"/>
        <v>toucannon</v>
      </c>
    </row>
    <row r="797" ht="31.5" customHeight="1">
      <c r="A797" s="146">
        <v>796.0</v>
      </c>
      <c r="B797" s="146">
        <v>1.0</v>
      </c>
      <c r="C797" s="145">
        <v>30.0</v>
      </c>
      <c r="D797" s="146">
        <f t="shared" si="43"/>
        <v>14</v>
      </c>
      <c r="E797" s="146">
        <v>3.0</v>
      </c>
      <c r="F797" s="146">
        <v>2.0</v>
      </c>
      <c r="G797" s="147" t="str">
        <f>ifna(VLookup(S797,Shiny!B:C, 2, 0),"")</f>
        <v/>
      </c>
      <c r="H797" s="159" t="s">
        <v>906</v>
      </c>
      <c r="I797" s="185">
        <v>734.0</v>
      </c>
      <c r="J797" s="151">
        <f>IFNA(VLOOKUP(S797,'Imported Index'!E:F,2,0),1)</f>
        <v>1</v>
      </c>
      <c r="K797" s="151"/>
      <c r="L797" s="148"/>
      <c r="M797" s="147"/>
      <c r="N797" s="147"/>
      <c r="O797" s="148" t="str">
        <f>ifna(VLookup(H797, SwSh!A:B, 2, 0),"")</f>
        <v/>
      </c>
      <c r="P797" s="152"/>
      <c r="Q797" s="148" t="str">
        <f>ifna(VLookup(H797, PLA!A:C, 3, 0),"")</f>
        <v/>
      </c>
      <c r="R797" s="148">
        <f>ifna(VLookup(H797, Sv!A:B, 2, 0),"")</f>
        <v>27</v>
      </c>
      <c r="S797" s="147" t="str">
        <f t="shared" si="2"/>
        <v>yungoos</v>
      </c>
    </row>
    <row r="798" ht="31.5" customHeight="1">
      <c r="A798" s="85">
        <v>797.0</v>
      </c>
      <c r="B798" s="85">
        <v>1.0</v>
      </c>
      <c r="C798" s="87">
        <v>30.0</v>
      </c>
      <c r="D798" s="85">
        <f t="shared" si="43"/>
        <v>15</v>
      </c>
      <c r="E798" s="85">
        <v>3.0</v>
      </c>
      <c r="F798" s="85">
        <v>3.0</v>
      </c>
      <c r="G798" s="42" t="str">
        <f>ifna(VLookup(S798,Shiny!B:C, 2, 0),"")</f>
        <v/>
      </c>
      <c r="H798" s="154" t="s">
        <v>907</v>
      </c>
      <c r="I798" s="184">
        <v>735.0</v>
      </c>
      <c r="J798" s="156">
        <f>IFNA(VLOOKUP(S798,'Imported Index'!E:F,2,0),1)</f>
        <v>1</v>
      </c>
      <c r="K798" s="156"/>
      <c r="L798" s="157"/>
      <c r="M798" s="42"/>
      <c r="N798" s="42"/>
      <c r="O798" s="157" t="str">
        <f>ifna(VLookup(H798, SwSh!A:B, 2, 0),"")</f>
        <v/>
      </c>
      <c r="P798" s="162"/>
      <c r="Q798" s="157" t="str">
        <f>ifna(VLookup(H798, PLA!A:C, 3, 0),"")</f>
        <v/>
      </c>
      <c r="R798" s="157">
        <f>ifna(VLookup(H798, Sv!A:B, 2, 0),"")</f>
        <v>28</v>
      </c>
      <c r="S798" s="42" t="str">
        <f t="shared" si="2"/>
        <v>gumshoos</v>
      </c>
    </row>
    <row r="799" ht="31.5" customHeight="1">
      <c r="A799" s="146">
        <v>798.0</v>
      </c>
      <c r="B799" s="146">
        <v>1.0</v>
      </c>
      <c r="C799" s="145">
        <v>30.0</v>
      </c>
      <c r="D799" s="146">
        <f t="shared" si="43"/>
        <v>16</v>
      </c>
      <c r="E799" s="146">
        <v>3.0</v>
      </c>
      <c r="F799" s="146">
        <v>4.0</v>
      </c>
      <c r="G799" s="147" t="str">
        <f>ifna(VLookup(S799,Shiny!B:C, 2, 0),"")</f>
        <v/>
      </c>
      <c r="H799" s="172" t="s">
        <v>908</v>
      </c>
      <c r="I799" s="185">
        <v>736.0</v>
      </c>
      <c r="J799" s="151">
        <f>IFNA(VLOOKUP(S799,'Imported Index'!E:F,2,0),1)</f>
        <v>1</v>
      </c>
      <c r="K799" s="148"/>
      <c r="L799" s="148"/>
      <c r="M799" s="147"/>
      <c r="N799" s="147"/>
      <c r="O799" s="148">
        <f>ifna(VLookup(H799, SwSh!A:B, 2, 0),"")</f>
        <v>16</v>
      </c>
      <c r="P799" s="152"/>
      <c r="Q799" s="148" t="str">
        <f>ifna(VLookup(H799, PLA!A:C, 3, 0),"")</f>
        <v/>
      </c>
      <c r="R799" s="148" t="str">
        <f>ifna(VLookup(H799, Sv!A:B, 2, 0),"")</f>
        <v>K112</v>
      </c>
      <c r="S799" s="147" t="str">
        <f t="shared" si="2"/>
        <v>grubbin</v>
      </c>
    </row>
    <row r="800" ht="31.5" customHeight="1">
      <c r="A800" s="85">
        <v>799.0</v>
      </c>
      <c r="B800" s="85">
        <v>1.0</v>
      </c>
      <c r="C800" s="87">
        <v>30.0</v>
      </c>
      <c r="D800" s="85">
        <f t="shared" si="43"/>
        <v>17</v>
      </c>
      <c r="E800" s="85">
        <v>3.0</v>
      </c>
      <c r="F800" s="85">
        <v>5.0</v>
      </c>
      <c r="G800" s="42" t="str">
        <f>ifna(VLookup(S800,Shiny!B:C, 2, 0),"")</f>
        <v/>
      </c>
      <c r="H800" s="43" t="s">
        <v>909</v>
      </c>
      <c r="I800" s="184">
        <v>737.0</v>
      </c>
      <c r="J800" s="156">
        <f>IFNA(VLOOKUP(S800,'Imported Index'!E:F,2,0),1)</f>
        <v>1</v>
      </c>
      <c r="K800" s="157"/>
      <c r="L800" s="157"/>
      <c r="M800" s="42"/>
      <c r="N800" s="42"/>
      <c r="O800" s="157">
        <f>ifna(VLookup(H800, SwSh!A:B, 2, 0),"")</f>
        <v>17</v>
      </c>
      <c r="P800" s="162"/>
      <c r="Q800" s="157" t="str">
        <f>ifna(VLookup(H800, PLA!A:C, 3, 0),"")</f>
        <v/>
      </c>
      <c r="R800" s="157" t="str">
        <f>ifna(VLookup(H800, Sv!A:B, 2, 0),"")</f>
        <v>K113</v>
      </c>
      <c r="S800" s="42" t="str">
        <f t="shared" si="2"/>
        <v>charjabug</v>
      </c>
    </row>
    <row r="801" ht="31.5" customHeight="1">
      <c r="A801" s="146">
        <v>800.0</v>
      </c>
      <c r="B801" s="146">
        <v>1.0</v>
      </c>
      <c r="C801" s="145">
        <v>30.0</v>
      </c>
      <c r="D801" s="146">
        <f t="shared" si="43"/>
        <v>18</v>
      </c>
      <c r="E801" s="146">
        <v>3.0</v>
      </c>
      <c r="F801" s="146">
        <v>6.0</v>
      </c>
      <c r="G801" s="147" t="str">
        <f>ifna(VLookup(S801,Shiny!B:C, 2, 0),"")</f>
        <v/>
      </c>
      <c r="H801" s="159" t="s">
        <v>910</v>
      </c>
      <c r="I801" s="185">
        <v>738.0</v>
      </c>
      <c r="J801" s="151">
        <f>IFNA(VLOOKUP(S801,'Imported Index'!E:F,2,0),1)</f>
        <v>1</v>
      </c>
      <c r="K801" s="148"/>
      <c r="L801" s="148"/>
      <c r="M801" s="147"/>
      <c r="N801" s="147"/>
      <c r="O801" s="148">
        <f>ifna(VLookup(H801, SwSh!A:B, 2, 0),"")</f>
        <v>18</v>
      </c>
      <c r="P801" s="152"/>
      <c r="Q801" s="148" t="str">
        <f>ifna(VLookup(H801, PLA!A:C, 3, 0),"")</f>
        <v/>
      </c>
      <c r="R801" s="148" t="str">
        <f>ifna(VLookup(H801, Sv!A:B, 2, 0),"")</f>
        <v>K114</v>
      </c>
      <c r="S801" s="147" t="str">
        <f t="shared" si="2"/>
        <v>vikavolt</v>
      </c>
    </row>
    <row r="802" ht="31.5" customHeight="1">
      <c r="A802" s="85">
        <v>801.0</v>
      </c>
      <c r="B802" s="85">
        <v>1.0</v>
      </c>
      <c r="C802" s="87">
        <v>30.0</v>
      </c>
      <c r="D802" s="85">
        <f t="shared" si="43"/>
        <v>19</v>
      </c>
      <c r="E802" s="85">
        <v>4.0</v>
      </c>
      <c r="F802" s="85">
        <v>1.0</v>
      </c>
      <c r="G802" s="42" t="str">
        <f>ifna(VLookup(S802,Shiny!B:C, 2, 0),"")</f>
        <v/>
      </c>
      <c r="H802" s="154" t="s">
        <v>911</v>
      </c>
      <c r="I802" s="184">
        <v>739.0</v>
      </c>
      <c r="J802" s="156">
        <f>IFNA(VLOOKUP(S802,'Imported Index'!E:F,2,0),1)</f>
        <v>1</v>
      </c>
      <c r="K802" s="156"/>
      <c r="L802" s="157"/>
      <c r="M802" s="42"/>
      <c r="N802" s="42"/>
      <c r="O802" s="157" t="str">
        <f>ifna(VLookup(H802, SwSh!A:B, 2, 0),"")</f>
        <v/>
      </c>
      <c r="P802" s="162"/>
      <c r="Q802" s="157" t="str">
        <f>ifna(VLookup(H802, PLA!A:C, 3, 0),"")</f>
        <v/>
      </c>
      <c r="R802" s="157">
        <f>ifna(VLookup(H802, Sv!A:B, 2, 0),"")</f>
        <v>118</v>
      </c>
      <c r="S802" s="42" t="str">
        <f t="shared" si="2"/>
        <v>crabrawler</v>
      </c>
    </row>
    <row r="803" ht="31.5" customHeight="1">
      <c r="A803" s="146">
        <v>802.0</v>
      </c>
      <c r="B803" s="146">
        <v>1.0</v>
      </c>
      <c r="C803" s="145">
        <v>30.0</v>
      </c>
      <c r="D803" s="146">
        <f t="shared" si="43"/>
        <v>20</v>
      </c>
      <c r="E803" s="146">
        <v>4.0</v>
      </c>
      <c r="F803" s="146">
        <v>2.0</v>
      </c>
      <c r="G803" s="147" t="str">
        <f>ifna(VLookup(S803,Shiny!B:C, 2, 0),"")</f>
        <v/>
      </c>
      <c r="H803" s="159" t="s">
        <v>912</v>
      </c>
      <c r="I803" s="185">
        <v>740.0</v>
      </c>
      <c r="J803" s="151">
        <f>IFNA(VLOOKUP(S803,'Imported Index'!E:F,2,0),1)</f>
        <v>1</v>
      </c>
      <c r="K803" s="151"/>
      <c r="L803" s="148"/>
      <c r="M803" s="147"/>
      <c r="N803" s="147"/>
      <c r="O803" s="148" t="str">
        <f>ifna(VLookup(H803, SwSh!A:B, 2, 0),"")</f>
        <v/>
      </c>
      <c r="P803" s="152"/>
      <c r="Q803" s="148" t="str">
        <f>ifna(VLookup(H803, PLA!A:C, 3, 0),"")</f>
        <v/>
      </c>
      <c r="R803" s="148">
        <f>ifna(VLookup(H803, Sv!A:B, 2, 0),"")</f>
        <v>119</v>
      </c>
      <c r="S803" s="147" t="str">
        <f t="shared" si="2"/>
        <v>crabominable</v>
      </c>
    </row>
    <row r="804" ht="31.5" customHeight="1">
      <c r="A804" s="85">
        <v>803.0</v>
      </c>
      <c r="B804" s="85">
        <v>1.0</v>
      </c>
      <c r="C804" s="87">
        <v>30.0</v>
      </c>
      <c r="D804" s="85">
        <f t="shared" si="43"/>
        <v>21</v>
      </c>
      <c r="E804" s="85">
        <v>4.0</v>
      </c>
      <c r="F804" s="85">
        <v>3.0</v>
      </c>
      <c r="G804" s="42" t="str">
        <f>ifna(VLookup(S804,Shiny!B:C, 2, 0),"")</f>
        <v/>
      </c>
      <c r="H804" s="154" t="s">
        <v>913</v>
      </c>
      <c r="I804" s="184">
        <v>741.0</v>
      </c>
      <c r="J804" s="156">
        <f>IFNA(VLOOKUP(S804,'Imported Index'!E:F,2,0),1)</f>
        <v>1</v>
      </c>
      <c r="K804" s="156"/>
      <c r="L804" s="157"/>
      <c r="M804" s="42"/>
      <c r="N804" s="42"/>
      <c r="O804" s="157" t="str">
        <f>ifna(VLookup(H804, SwSh!A:B, 2, 0),"")</f>
        <v/>
      </c>
      <c r="P804" s="162"/>
      <c r="Q804" s="157" t="str">
        <f>ifna(VLookup(H804, PLA!A:C, 3, 0),"")</f>
        <v/>
      </c>
      <c r="R804" s="157">
        <f>ifna(VLookup(H804, Sv!A:B, 2, 0),"")</f>
        <v>100</v>
      </c>
      <c r="S804" s="42" t="str">
        <f t="shared" si="2"/>
        <v>oricorio</v>
      </c>
    </row>
    <row r="805" ht="31.5" customHeight="1">
      <c r="A805" s="146">
        <v>804.0</v>
      </c>
      <c r="B805" s="146">
        <v>1.0</v>
      </c>
      <c r="C805" s="145">
        <v>30.0</v>
      </c>
      <c r="D805" s="146">
        <f t="shared" si="43"/>
        <v>22</v>
      </c>
      <c r="E805" s="146">
        <v>4.0</v>
      </c>
      <c r="F805" s="146">
        <v>4.0</v>
      </c>
      <c r="G805" s="147" t="str">
        <f>ifna(VLookup(S805,Shiny!B:C, 2, 0),"")</f>
        <v/>
      </c>
      <c r="H805" s="159" t="s">
        <v>918</v>
      </c>
      <c r="I805" s="185">
        <v>742.0</v>
      </c>
      <c r="J805" s="151">
        <f>IFNA(VLOOKUP(S805,'Imported Index'!E:F,2,0),1)</f>
        <v>1</v>
      </c>
      <c r="K805" s="148"/>
      <c r="L805" s="148"/>
      <c r="M805" s="147"/>
      <c r="N805" s="147"/>
      <c r="O805" s="148">
        <f>ifna(VLookup(H805, SwSh!A:B, 2, 0),"")</f>
        <v>187</v>
      </c>
      <c r="P805" s="152"/>
      <c r="Q805" s="148" t="str">
        <f>ifna(VLookup(H805, PLA!A:C, 3, 0),"")</f>
        <v/>
      </c>
      <c r="R805" s="148" t="str">
        <f>ifna(VLookup(H805, Sv!A:B, 2, 0),"")</f>
        <v>K016</v>
      </c>
      <c r="S805" s="147" t="str">
        <f t="shared" si="2"/>
        <v>cutiefly</v>
      </c>
    </row>
    <row r="806" ht="31.5" customHeight="1">
      <c r="A806" s="85">
        <v>805.0</v>
      </c>
      <c r="B806" s="85">
        <v>1.0</v>
      </c>
      <c r="C806" s="87">
        <v>30.0</v>
      </c>
      <c r="D806" s="85">
        <f t="shared" si="43"/>
        <v>23</v>
      </c>
      <c r="E806" s="85">
        <v>4.0</v>
      </c>
      <c r="F806" s="85">
        <v>5.0</v>
      </c>
      <c r="G806" s="42" t="str">
        <f>ifna(VLookup(S806,Shiny!B:C, 2, 0),"")</f>
        <v/>
      </c>
      <c r="H806" s="154" t="s">
        <v>919</v>
      </c>
      <c r="I806" s="184">
        <v>743.0</v>
      </c>
      <c r="J806" s="156">
        <f>IFNA(VLOOKUP(S806,'Imported Index'!E:F,2,0),1)</f>
        <v>1</v>
      </c>
      <c r="K806" s="157"/>
      <c r="L806" s="157"/>
      <c r="M806" s="42"/>
      <c r="N806" s="42"/>
      <c r="O806" s="157">
        <f>ifna(VLookup(H806, SwSh!A:B, 2, 0),"")</f>
        <v>188</v>
      </c>
      <c r="P806" s="162"/>
      <c r="Q806" s="157" t="str">
        <f>ifna(VLookup(H806, PLA!A:C, 3, 0),"")</f>
        <v/>
      </c>
      <c r="R806" s="157" t="str">
        <f>ifna(VLookup(H806, Sv!A:B, 2, 0),"")</f>
        <v>K017</v>
      </c>
      <c r="S806" s="42" t="str">
        <f t="shared" si="2"/>
        <v>ribombee</v>
      </c>
    </row>
    <row r="807" ht="31.5" customHeight="1">
      <c r="A807" s="146">
        <v>806.0</v>
      </c>
      <c r="B807" s="146">
        <v>1.0</v>
      </c>
      <c r="C807" s="145">
        <v>30.0</v>
      </c>
      <c r="D807" s="146">
        <f t="shared" si="43"/>
        <v>24</v>
      </c>
      <c r="E807" s="146">
        <v>4.0</v>
      </c>
      <c r="F807" s="146">
        <v>6.0</v>
      </c>
      <c r="G807" s="147" t="str">
        <f>ifna(VLookup(S807,Shiny!B:C, 2, 0),"")</f>
        <v/>
      </c>
      <c r="H807" s="159" t="s">
        <v>920</v>
      </c>
      <c r="I807" s="185">
        <v>744.0</v>
      </c>
      <c r="J807" s="151">
        <f>IFNA(VLOOKUP(S807,'Imported Index'!E:F,2,0),1)</f>
        <v>1</v>
      </c>
      <c r="K807" s="151"/>
      <c r="L807" s="148"/>
      <c r="M807" s="147"/>
      <c r="N807" s="147"/>
      <c r="O807" s="148">
        <f>ifna(VLookup(H807, SwSh!A:B, 2, 0),"")</f>
        <v>157</v>
      </c>
      <c r="P807" s="152"/>
      <c r="Q807" s="148" t="str">
        <f>ifna(VLookup(H807, PLA!A:C, 3, 0),"")</f>
        <v/>
      </c>
      <c r="R807" s="148">
        <f>ifna(VLookup(H807, Sv!A:B, 2, 0),"")</f>
        <v>89</v>
      </c>
      <c r="S807" s="147" t="str">
        <f t="shared" si="2"/>
        <v>rockruff</v>
      </c>
    </row>
    <row r="808" ht="31.5" customHeight="1">
      <c r="A808" s="85">
        <v>807.0</v>
      </c>
      <c r="B808" s="85">
        <v>1.0</v>
      </c>
      <c r="C808" s="87">
        <v>30.0</v>
      </c>
      <c r="D808" s="85">
        <f t="shared" si="43"/>
        <v>25</v>
      </c>
      <c r="E808" s="85">
        <v>5.0</v>
      </c>
      <c r="F808" s="85">
        <v>1.0</v>
      </c>
      <c r="G808" s="42" t="str">
        <f>ifna(VLookup(S808,Shiny!B:C, 2, 0),"")</f>
        <v/>
      </c>
      <c r="H808" s="154" t="s">
        <v>921</v>
      </c>
      <c r="I808" s="184">
        <v>745.0</v>
      </c>
      <c r="J808" s="156">
        <f>IFNA(VLOOKUP(S808,'Imported Index'!E:F,2,0),1)</f>
        <v>1</v>
      </c>
      <c r="K808" s="156"/>
      <c r="L808" s="157"/>
      <c r="M808" s="42"/>
      <c r="N808" s="42"/>
      <c r="O808" s="157">
        <f>ifna(VLookup(H808, SwSh!A:B, 2, 0),"")</f>
        <v>158</v>
      </c>
      <c r="P808" s="162"/>
      <c r="Q808" s="157" t="str">
        <f>ifna(VLookup(H808, PLA!A:C, 3, 0),"")</f>
        <v/>
      </c>
      <c r="R808" s="157">
        <f>ifna(VLookup(H808, Sv!A:B, 2, 0),"")</f>
        <v>90</v>
      </c>
      <c r="S808" s="42" t="str">
        <f t="shared" si="2"/>
        <v>lycanroc</v>
      </c>
    </row>
    <row r="809" ht="31.5" customHeight="1">
      <c r="A809" s="146">
        <v>808.0</v>
      </c>
      <c r="B809" s="146">
        <v>1.0</v>
      </c>
      <c r="C809" s="145">
        <v>30.0</v>
      </c>
      <c r="D809" s="146">
        <f t="shared" si="43"/>
        <v>26</v>
      </c>
      <c r="E809" s="146">
        <v>5.0</v>
      </c>
      <c r="F809" s="146">
        <v>2.0</v>
      </c>
      <c r="G809" s="147" t="str">
        <f>ifna(VLookup(S809,Shiny!B:C, 2, 0),"")</f>
        <v/>
      </c>
      <c r="H809" s="159" t="s">
        <v>925</v>
      </c>
      <c r="I809" s="185">
        <v>746.0</v>
      </c>
      <c r="J809" s="151">
        <f>IFNA(VLOOKUP(S809,'Imported Index'!E:F,2,0),1)</f>
        <v>1</v>
      </c>
      <c r="K809" s="148"/>
      <c r="L809" s="148"/>
      <c r="M809" s="147"/>
      <c r="N809" s="147"/>
      <c r="O809" s="148">
        <f>ifna(VLookup(H809, SwSh!A:B, 2, 0),"")</f>
        <v>110</v>
      </c>
      <c r="P809" s="152"/>
      <c r="Q809" s="148" t="str">
        <f>ifna(VLookup(H809, PLA!A:C, 3, 0),"")</f>
        <v/>
      </c>
      <c r="R809" s="148" t="str">
        <f>ifna(VLookup(H809, Sv!A:B, 2, 0),"")</f>
        <v/>
      </c>
      <c r="S809" s="147" t="str">
        <f t="shared" si="2"/>
        <v>wishiwashi</v>
      </c>
    </row>
    <row r="810" ht="31.5" customHeight="1">
      <c r="A810" s="85">
        <v>809.0</v>
      </c>
      <c r="B810" s="85">
        <v>1.0</v>
      </c>
      <c r="C810" s="87">
        <v>30.0</v>
      </c>
      <c r="D810" s="85">
        <f t="shared" si="43"/>
        <v>27</v>
      </c>
      <c r="E810" s="85">
        <v>5.0</v>
      </c>
      <c r="F810" s="85">
        <v>3.0</v>
      </c>
      <c r="G810" s="42" t="str">
        <f>ifna(VLookup(S810,Shiny!B:C, 2, 0),"")</f>
        <v/>
      </c>
      <c r="H810" s="154" t="s">
        <v>926</v>
      </c>
      <c r="I810" s="184">
        <v>747.0</v>
      </c>
      <c r="J810" s="156">
        <f>IFNA(VLOOKUP(S810,'Imported Index'!E:F,2,0),1)</f>
        <v>1</v>
      </c>
      <c r="K810" s="156"/>
      <c r="L810" s="157"/>
      <c r="M810" s="42"/>
      <c r="N810" s="42"/>
      <c r="O810" s="157">
        <f>ifna(VLookup(H810, SwSh!A:B, 2, 0),"")</f>
        <v>127</v>
      </c>
      <c r="P810" s="162"/>
      <c r="Q810" s="157" t="str">
        <f>ifna(VLookup(H810, PLA!A:C, 3, 0),"")</f>
        <v/>
      </c>
      <c r="R810" s="157">
        <f>ifna(VLookup(H810, Sv!A:B, 2, 0),"")</f>
        <v>344</v>
      </c>
      <c r="S810" s="42" t="str">
        <f t="shared" si="2"/>
        <v>mareanie</v>
      </c>
    </row>
    <row r="811" ht="31.5" customHeight="1">
      <c r="A811" s="146">
        <v>810.0</v>
      </c>
      <c r="B811" s="146">
        <v>1.0</v>
      </c>
      <c r="C811" s="145">
        <v>30.0</v>
      </c>
      <c r="D811" s="146">
        <f t="shared" si="43"/>
        <v>28</v>
      </c>
      <c r="E811" s="146">
        <v>5.0</v>
      </c>
      <c r="F811" s="146">
        <v>4.0</v>
      </c>
      <c r="G811" s="147" t="str">
        <f>ifna(VLookup(S811,Shiny!B:C, 2, 0),"")</f>
        <v/>
      </c>
      <c r="H811" s="159" t="s">
        <v>927</v>
      </c>
      <c r="I811" s="185">
        <v>748.0</v>
      </c>
      <c r="J811" s="151">
        <f>IFNA(VLOOKUP(S811,'Imported Index'!E:F,2,0),1)</f>
        <v>1</v>
      </c>
      <c r="K811" s="151"/>
      <c r="L811" s="148"/>
      <c r="M811" s="147"/>
      <c r="N811" s="147"/>
      <c r="O811" s="148">
        <f>ifna(VLookup(H811, SwSh!A:B, 2, 0),"")</f>
        <v>128</v>
      </c>
      <c r="P811" s="152"/>
      <c r="Q811" s="148" t="str">
        <f>ifna(VLookup(H811, PLA!A:C, 3, 0),"")</f>
        <v/>
      </c>
      <c r="R811" s="148">
        <f>ifna(VLookup(H811, Sv!A:B, 2, 0),"")</f>
        <v>345</v>
      </c>
      <c r="S811" s="147" t="str">
        <f t="shared" si="2"/>
        <v>toxapex</v>
      </c>
    </row>
    <row r="812" ht="31.5" customHeight="1">
      <c r="A812" s="85">
        <v>811.0</v>
      </c>
      <c r="B812" s="85">
        <v>1.0</v>
      </c>
      <c r="C812" s="87">
        <v>30.0</v>
      </c>
      <c r="D812" s="85">
        <f t="shared" si="43"/>
        <v>29</v>
      </c>
      <c r="E812" s="85">
        <v>5.0</v>
      </c>
      <c r="F812" s="85">
        <v>5.0</v>
      </c>
      <c r="G812" s="42" t="str">
        <f>ifna(VLookup(S812,Shiny!B:C, 2, 0),"")</f>
        <v/>
      </c>
      <c r="H812" s="154" t="s">
        <v>928</v>
      </c>
      <c r="I812" s="184">
        <v>749.0</v>
      </c>
      <c r="J812" s="156">
        <f>IFNA(VLOOKUP(S812,'Imported Index'!E:F,2,0),1)</f>
        <v>1</v>
      </c>
      <c r="K812" s="156"/>
      <c r="L812" s="157"/>
      <c r="M812" s="42"/>
      <c r="N812" s="42"/>
      <c r="O812" s="157">
        <f>ifna(VLookup(H812, SwSh!A:B, 2, 0),"")</f>
        <v>84</v>
      </c>
      <c r="P812" s="162"/>
      <c r="Q812" s="157" t="str">
        <f>ifna(VLookup(H812, PLA!A:C, 3, 0),"")</f>
        <v/>
      </c>
      <c r="R812" s="157">
        <f>ifna(VLookup(H812, Sv!A:B, 2, 0),"")</f>
        <v>272</v>
      </c>
      <c r="S812" s="42" t="str">
        <f t="shared" si="2"/>
        <v>mudbray</v>
      </c>
    </row>
    <row r="813" ht="31.5" customHeight="1">
      <c r="A813" s="146">
        <v>812.0</v>
      </c>
      <c r="B813" s="146">
        <v>1.0</v>
      </c>
      <c r="C813" s="145">
        <v>30.0</v>
      </c>
      <c r="D813" s="146">
        <f t="shared" si="43"/>
        <v>30</v>
      </c>
      <c r="E813" s="146">
        <v>5.0</v>
      </c>
      <c r="F813" s="146">
        <v>6.0</v>
      </c>
      <c r="G813" s="147" t="str">
        <f>ifna(VLookup(S813,Shiny!B:C, 2, 0),"")</f>
        <v/>
      </c>
      <c r="H813" s="159" t="s">
        <v>929</v>
      </c>
      <c r="I813" s="185">
        <v>750.0</v>
      </c>
      <c r="J813" s="151">
        <f>IFNA(VLOOKUP(S813,'Imported Index'!E:F,2,0),1)</f>
        <v>1</v>
      </c>
      <c r="K813" s="151"/>
      <c r="L813" s="148"/>
      <c r="M813" s="147"/>
      <c r="N813" s="147"/>
      <c r="O813" s="148">
        <f>ifna(VLookup(H813, SwSh!A:B, 2, 0),"")</f>
        <v>85</v>
      </c>
      <c r="P813" s="152"/>
      <c r="Q813" s="148" t="str">
        <f>ifna(VLookup(H813, PLA!A:C, 3, 0),"")</f>
        <v/>
      </c>
      <c r="R813" s="148">
        <f>ifna(VLookup(H813, Sv!A:B, 2, 0),"")</f>
        <v>273</v>
      </c>
      <c r="S813" s="147" t="str">
        <f t="shared" si="2"/>
        <v>mudsdale</v>
      </c>
    </row>
    <row r="814" ht="31.5" customHeight="1">
      <c r="A814" s="85">
        <v>813.0</v>
      </c>
      <c r="B814" s="87">
        <v>2.0</v>
      </c>
      <c r="C814" s="87">
        <v>1.0</v>
      </c>
      <c r="D814" s="85">
        <v>1.0</v>
      </c>
      <c r="E814" s="85">
        <v>1.0</v>
      </c>
      <c r="F814" s="85">
        <v>1.0</v>
      </c>
      <c r="G814" s="42" t="str">
        <f>ifna(VLookup(S814,Shiny!B:C, 2, 0),"")</f>
        <v/>
      </c>
      <c r="H814" s="154" t="s">
        <v>930</v>
      </c>
      <c r="I814" s="184">
        <v>751.0</v>
      </c>
      <c r="J814" s="156">
        <f>IFNA(VLOOKUP(S814,'Imported Index'!E:F,2,0),1)</f>
        <v>1</v>
      </c>
      <c r="K814" s="157"/>
      <c r="L814" s="157"/>
      <c r="M814" s="42"/>
      <c r="N814" s="42"/>
      <c r="O814" s="157">
        <f>ifna(VLookup(H814, SwSh!A:B, 2, 0),"")</f>
        <v>91</v>
      </c>
      <c r="P814" s="162"/>
      <c r="Q814" s="157" t="str">
        <f>ifna(VLookup(H814, PLA!A:C, 3, 0),"")</f>
        <v/>
      </c>
      <c r="R814" s="157" t="str">
        <f>ifna(VLookup(H814, Sv!A:B, 2, 0),"")</f>
        <v>I?</v>
      </c>
      <c r="S814" s="42" t="str">
        <f t="shared" si="2"/>
        <v>dewpider</v>
      </c>
    </row>
    <row r="815" ht="31.5" customHeight="1">
      <c r="A815" s="146">
        <v>814.0</v>
      </c>
      <c r="B815" s="145">
        <v>2.0</v>
      </c>
      <c r="C815" s="145">
        <v>1.0</v>
      </c>
      <c r="D815" s="146">
        <f t="shared" ref="D815:D843" si="44">D814+1</f>
        <v>2</v>
      </c>
      <c r="E815" s="146">
        <v>1.0</v>
      </c>
      <c r="F815" s="146">
        <v>2.0</v>
      </c>
      <c r="G815" s="147" t="str">
        <f>ifna(VLookup(S815,Shiny!B:C, 2, 0),"")</f>
        <v/>
      </c>
      <c r="H815" s="159" t="s">
        <v>931</v>
      </c>
      <c r="I815" s="185">
        <v>752.0</v>
      </c>
      <c r="J815" s="151">
        <f>IFNA(VLOOKUP(S815,'Imported Index'!E:F,2,0),1)</f>
        <v>1</v>
      </c>
      <c r="K815" s="148"/>
      <c r="L815" s="148"/>
      <c r="M815" s="147"/>
      <c r="N815" s="147"/>
      <c r="O815" s="148">
        <f>ifna(VLookup(H815, SwSh!A:B, 2, 0),"")</f>
        <v>92</v>
      </c>
      <c r="P815" s="152"/>
      <c r="Q815" s="148" t="str">
        <f>ifna(VLookup(H815, PLA!A:C, 3, 0),"")</f>
        <v/>
      </c>
      <c r="R815" s="148" t="str">
        <f>ifna(VLookup(H815, Sv!A:B, 2, 0),"")</f>
        <v>I?</v>
      </c>
      <c r="S815" s="147" t="str">
        <f t="shared" si="2"/>
        <v>araquanid</v>
      </c>
    </row>
    <row r="816" ht="31.5" customHeight="1">
      <c r="A816" s="85">
        <v>815.0</v>
      </c>
      <c r="B816" s="87">
        <v>2.0</v>
      </c>
      <c r="C816" s="87">
        <v>1.0</v>
      </c>
      <c r="D816" s="85">
        <f t="shared" si="44"/>
        <v>3</v>
      </c>
      <c r="E816" s="85">
        <v>1.0</v>
      </c>
      <c r="F816" s="85">
        <v>3.0</v>
      </c>
      <c r="G816" s="42" t="str">
        <f>ifna(VLookup(S816,Shiny!B:C, 2, 0),"")</f>
        <v/>
      </c>
      <c r="H816" s="154" t="s">
        <v>932</v>
      </c>
      <c r="I816" s="184">
        <v>753.0</v>
      </c>
      <c r="J816" s="156">
        <f>IFNA(VLOOKUP(S816,'Imported Index'!E:F,2,0),1)</f>
        <v>1</v>
      </c>
      <c r="K816" s="156"/>
      <c r="L816" s="157"/>
      <c r="M816" s="42"/>
      <c r="N816" s="42"/>
      <c r="O816" s="157">
        <f>ifna(VLookup(H816, SwSh!A:B, 2, 0),"")</f>
        <v>17</v>
      </c>
      <c r="P816" s="162"/>
      <c r="Q816" s="157" t="str">
        <f>ifna(VLookup(H816, PLA!A:C, 3, 0),"")</f>
        <v/>
      </c>
      <c r="R816" s="157">
        <f>ifna(VLookup(H816, Sv!A:B, 2, 0),"")</f>
        <v>247</v>
      </c>
      <c r="S816" s="42" t="str">
        <f t="shared" si="2"/>
        <v>fomantis</v>
      </c>
    </row>
    <row r="817" ht="31.5" customHeight="1">
      <c r="A817" s="146">
        <v>816.0</v>
      </c>
      <c r="B817" s="145">
        <v>2.0</v>
      </c>
      <c r="C817" s="145">
        <v>1.0</v>
      </c>
      <c r="D817" s="146">
        <f t="shared" si="44"/>
        <v>4</v>
      </c>
      <c r="E817" s="146">
        <v>1.0</v>
      </c>
      <c r="F817" s="146">
        <v>4.0</v>
      </c>
      <c r="G817" s="147" t="str">
        <f>ifna(VLookup(S817,Shiny!B:C, 2, 0),"")</f>
        <v/>
      </c>
      <c r="H817" s="159" t="s">
        <v>933</v>
      </c>
      <c r="I817" s="185">
        <v>754.0</v>
      </c>
      <c r="J817" s="151">
        <f>IFNA(VLOOKUP(S817,'Imported Index'!E:F,2,0),1)</f>
        <v>1</v>
      </c>
      <c r="K817" s="151"/>
      <c r="L817" s="148"/>
      <c r="M817" s="147"/>
      <c r="N817" s="147"/>
      <c r="O817" s="148">
        <f>ifna(VLookup(H817, SwSh!A:B, 2, 0),"")</f>
        <v>18</v>
      </c>
      <c r="P817" s="152"/>
      <c r="Q817" s="148" t="str">
        <f>ifna(VLookup(H817, PLA!A:C, 3, 0),"")</f>
        <v/>
      </c>
      <c r="R817" s="148">
        <f>ifna(VLookup(H817, Sv!A:B, 2, 0),"")</f>
        <v>248</v>
      </c>
      <c r="S817" s="147" t="str">
        <f t="shared" si="2"/>
        <v>lurantis</v>
      </c>
    </row>
    <row r="818" ht="31.5" customHeight="1">
      <c r="A818" s="85">
        <v>817.0</v>
      </c>
      <c r="B818" s="87">
        <v>2.0</v>
      </c>
      <c r="C818" s="87">
        <v>1.0</v>
      </c>
      <c r="D818" s="85">
        <f t="shared" si="44"/>
        <v>5</v>
      </c>
      <c r="E818" s="85">
        <v>1.0</v>
      </c>
      <c r="F818" s="85">
        <v>5.0</v>
      </c>
      <c r="G818" s="42" t="str">
        <f>ifna(VLookup(S818,Shiny!B:C, 2, 0),"")</f>
        <v/>
      </c>
      <c r="H818" s="154" t="s">
        <v>934</v>
      </c>
      <c r="I818" s="184">
        <v>755.0</v>
      </c>
      <c r="J818" s="156">
        <f>IFNA(VLOOKUP(S818,'Imported Index'!E:F,2,0),1)</f>
        <v>1</v>
      </c>
      <c r="K818" s="157"/>
      <c r="L818" s="157"/>
      <c r="M818" s="42"/>
      <c r="N818" s="42"/>
      <c r="O818" s="157">
        <f>ifna(VLookup(H818, SwSh!A:B, 2, 0),"")</f>
        <v>340</v>
      </c>
      <c r="P818" s="162"/>
      <c r="Q818" s="157" t="str">
        <f>ifna(VLookup(H818, PLA!A:C, 3, 0),"")</f>
        <v/>
      </c>
      <c r="R818" s="157" t="str">
        <f>ifna(VLookup(H818, Sv!A:B, 2, 0),"")</f>
        <v/>
      </c>
      <c r="S818" s="42" t="str">
        <f t="shared" si="2"/>
        <v>morelull</v>
      </c>
    </row>
    <row r="819" ht="31.5" customHeight="1">
      <c r="A819" s="146">
        <v>818.0</v>
      </c>
      <c r="B819" s="145">
        <v>2.0</v>
      </c>
      <c r="C819" s="145">
        <v>1.0</v>
      </c>
      <c r="D819" s="146">
        <f t="shared" si="44"/>
        <v>6</v>
      </c>
      <c r="E819" s="146">
        <v>1.0</v>
      </c>
      <c r="F819" s="146">
        <v>6.0</v>
      </c>
      <c r="G819" s="147" t="str">
        <f>ifna(VLookup(S819,Shiny!B:C, 2, 0),"")</f>
        <v/>
      </c>
      <c r="H819" s="159" t="s">
        <v>935</v>
      </c>
      <c r="I819" s="185">
        <v>756.0</v>
      </c>
      <c r="J819" s="151">
        <f>IFNA(VLOOKUP(S819,'Imported Index'!E:F,2,0),1)</f>
        <v>1</v>
      </c>
      <c r="K819" s="148"/>
      <c r="L819" s="148"/>
      <c r="M819" s="147"/>
      <c r="N819" s="147"/>
      <c r="O819" s="148">
        <f>ifna(VLookup(H819, SwSh!A:B, 2, 0),"")</f>
        <v>341</v>
      </c>
      <c r="P819" s="152"/>
      <c r="Q819" s="148" t="str">
        <f>ifna(VLookup(H819, PLA!A:C, 3, 0),"")</f>
        <v/>
      </c>
      <c r="R819" s="148" t="str">
        <f>ifna(VLookup(H819, Sv!A:B, 2, 0),"")</f>
        <v/>
      </c>
      <c r="S819" s="147" t="str">
        <f t="shared" si="2"/>
        <v>shiinotic</v>
      </c>
    </row>
    <row r="820" ht="31.5" customHeight="1">
      <c r="A820" s="85">
        <v>819.0</v>
      </c>
      <c r="B820" s="87">
        <v>2.0</v>
      </c>
      <c r="C820" s="87">
        <v>1.0</v>
      </c>
      <c r="D820" s="85">
        <f t="shared" si="44"/>
        <v>7</v>
      </c>
      <c r="E820" s="85">
        <v>2.0</v>
      </c>
      <c r="F820" s="85">
        <v>1.0</v>
      </c>
      <c r="G820" s="42" t="str">
        <f>ifna(VLookup(S820,Shiny!B:C, 2, 0),"")</f>
        <v/>
      </c>
      <c r="H820" s="154" t="s">
        <v>936</v>
      </c>
      <c r="I820" s="184">
        <v>757.0</v>
      </c>
      <c r="J820" s="156">
        <f>IFNA(VLOOKUP(S820,'Imported Index'!E:F,2,0),1)</f>
        <v>1</v>
      </c>
      <c r="K820" s="156"/>
      <c r="L820" s="157"/>
      <c r="M820" s="42"/>
      <c r="N820" s="42"/>
      <c r="O820" s="157">
        <f>ifna(VLookup(H820, SwSh!A:B, 2, 0),"")</f>
        <v>159</v>
      </c>
      <c r="P820" s="162"/>
      <c r="Q820" s="157" t="str">
        <f>ifna(VLookup(H820, PLA!A:C, 3, 0),"")</f>
        <v/>
      </c>
      <c r="R820" s="157">
        <f>ifna(VLookup(H820, Sv!A:B, 2, 0),"")</f>
        <v>120</v>
      </c>
      <c r="S820" s="42" t="str">
        <f t="shared" si="2"/>
        <v>salandit</v>
      </c>
    </row>
    <row r="821" ht="31.5" customHeight="1">
      <c r="A821" s="146">
        <v>820.0</v>
      </c>
      <c r="B821" s="145">
        <v>2.0</v>
      </c>
      <c r="C821" s="145">
        <v>1.0</v>
      </c>
      <c r="D821" s="146">
        <f t="shared" si="44"/>
        <v>8</v>
      </c>
      <c r="E821" s="146">
        <v>2.0</v>
      </c>
      <c r="F821" s="146">
        <v>2.0</v>
      </c>
      <c r="G821" s="147" t="str">
        <f>ifna(VLookup(S821,Shiny!B:C, 2, 0),"")</f>
        <v/>
      </c>
      <c r="H821" s="159" t="s">
        <v>937</v>
      </c>
      <c r="I821" s="185">
        <v>758.0</v>
      </c>
      <c r="J821" s="151">
        <f>IFNA(VLOOKUP(S821,'Imported Index'!E:F,2,0),1)</f>
        <v>1</v>
      </c>
      <c r="K821" s="151"/>
      <c r="L821" s="148"/>
      <c r="M821" s="147"/>
      <c r="N821" s="147"/>
      <c r="O821" s="148">
        <f>ifna(VLookup(H821, SwSh!A:B, 2, 0),"")</f>
        <v>160</v>
      </c>
      <c r="P821" s="152"/>
      <c r="Q821" s="148" t="str">
        <f>ifna(VLookup(H821, PLA!A:C, 3, 0),"")</f>
        <v/>
      </c>
      <c r="R821" s="148">
        <f>ifna(VLookup(H821, Sv!A:B, 2, 0),"")</f>
        <v>121</v>
      </c>
      <c r="S821" s="147" t="str">
        <f t="shared" si="2"/>
        <v>salazzle</v>
      </c>
    </row>
    <row r="822" ht="31.5" customHeight="1">
      <c r="A822" s="85">
        <v>821.0</v>
      </c>
      <c r="B822" s="87">
        <v>2.0</v>
      </c>
      <c r="C822" s="87">
        <v>1.0</v>
      </c>
      <c r="D822" s="85">
        <f t="shared" si="44"/>
        <v>9</v>
      </c>
      <c r="E822" s="85">
        <v>2.0</v>
      </c>
      <c r="F822" s="85">
        <v>3.0</v>
      </c>
      <c r="G822" s="42" t="str">
        <f>ifna(VLookup(S822,Shiny!B:C, 2, 0),"")</f>
        <v/>
      </c>
      <c r="H822" s="154" t="s">
        <v>938</v>
      </c>
      <c r="I822" s="184">
        <v>759.0</v>
      </c>
      <c r="J822" s="156">
        <f>IFNA(VLOOKUP(S822,'Imported Index'!E:F,2,0),1)</f>
        <v>1</v>
      </c>
      <c r="K822" s="157"/>
      <c r="L822" s="157"/>
      <c r="M822" s="42"/>
      <c r="N822" s="42"/>
      <c r="O822" s="157">
        <f>ifna(VLookup(H822, SwSh!A:B, 2, 0),"")</f>
        <v>94</v>
      </c>
      <c r="P822" s="162"/>
      <c r="Q822" s="157" t="str">
        <f>ifna(VLookup(H822, PLA!A:C, 3, 0),"")</f>
        <v/>
      </c>
      <c r="R822" s="157" t="str">
        <f>ifna(VLookup(H822, Sv!A:B, 2, 0),"")</f>
        <v/>
      </c>
      <c r="S822" s="42" t="str">
        <f t="shared" si="2"/>
        <v>stufful</v>
      </c>
    </row>
    <row r="823" ht="31.5" customHeight="1">
      <c r="A823" s="146">
        <v>822.0</v>
      </c>
      <c r="B823" s="145">
        <v>2.0</v>
      </c>
      <c r="C823" s="145">
        <v>1.0</v>
      </c>
      <c r="D823" s="146">
        <f t="shared" si="44"/>
        <v>10</v>
      </c>
      <c r="E823" s="146">
        <v>2.0</v>
      </c>
      <c r="F823" s="146">
        <v>4.0</v>
      </c>
      <c r="G823" s="147" t="str">
        <f>ifna(VLookup(S823,Shiny!B:C, 2, 0),"")</f>
        <v/>
      </c>
      <c r="H823" s="159" t="s">
        <v>939</v>
      </c>
      <c r="I823" s="185">
        <v>760.0</v>
      </c>
      <c r="J823" s="151">
        <f>IFNA(VLOOKUP(S823,'Imported Index'!E:F,2,0),1)</f>
        <v>1</v>
      </c>
      <c r="K823" s="148"/>
      <c r="L823" s="148"/>
      <c r="M823" s="147"/>
      <c r="N823" s="147"/>
      <c r="O823" s="148">
        <f>ifna(VLookup(H823, SwSh!A:B, 2, 0),"")</f>
        <v>95</v>
      </c>
      <c r="P823" s="152"/>
      <c r="Q823" s="148" t="str">
        <f>ifna(VLookup(H823, PLA!A:C, 3, 0),"")</f>
        <v/>
      </c>
      <c r="R823" s="148" t="str">
        <f>ifna(VLookup(H823, Sv!A:B, 2, 0),"")</f>
        <v/>
      </c>
      <c r="S823" s="147" t="str">
        <f t="shared" si="2"/>
        <v>bewear</v>
      </c>
    </row>
    <row r="824" ht="31.5" customHeight="1">
      <c r="A824" s="85">
        <v>823.0</v>
      </c>
      <c r="B824" s="87">
        <v>2.0</v>
      </c>
      <c r="C824" s="87">
        <v>1.0</v>
      </c>
      <c r="D824" s="85">
        <f t="shared" si="44"/>
        <v>11</v>
      </c>
      <c r="E824" s="85">
        <v>2.0</v>
      </c>
      <c r="F824" s="85">
        <v>5.0</v>
      </c>
      <c r="G824" s="42" t="str">
        <f>ifna(VLookup(S824,Shiny!B:C, 2, 0),"")</f>
        <v/>
      </c>
      <c r="H824" s="154" t="s">
        <v>940</v>
      </c>
      <c r="I824" s="184">
        <v>761.0</v>
      </c>
      <c r="J824" s="156">
        <f>IFNA(VLOOKUP(S824,'Imported Index'!E:F,2,0),1)</f>
        <v>1</v>
      </c>
      <c r="K824" s="156"/>
      <c r="L824" s="157"/>
      <c r="M824" s="42"/>
      <c r="N824" s="42"/>
      <c r="O824" s="157">
        <f>ifna(VLookup(H824, SwSh!A:B, 2, 0),"")</f>
        <v>52</v>
      </c>
      <c r="P824" s="162"/>
      <c r="Q824" s="157" t="str">
        <f>ifna(VLookup(H824, PLA!A:C, 3, 0),"")</f>
        <v/>
      </c>
      <c r="R824" s="157">
        <f>ifna(VLookup(H824, Sv!A:B, 2, 0),"")</f>
        <v>81</v>
      </c>
      <c r="S824" s="42" t="str">
        <f t="shared" si="2"/>
        <v>bounsweet</v>
      </c>
    </row>
    <row r="825" ht="31.5" customHeight="1">
      <c r="A825" s="146">
        <v>824.0</v>
      </c>
      <c r="B825" s="145">
        <v>2.0</v>
      </c>
      <c r="C825" s="145">
        <v>1.0</v>
      </c>
      <c r="D825" s="146">
        <f t="shared" si="44"/>
        <v>12</v>
      </c>
      <c r="E825" s="146">
        <v>2.0</v>
      </c>
      <c r="F825" s="146">
        <v>6.0</v>
      </c>
      <c r="G825" s="147" t="str">
        <f>ifna(VLookup(S825,Shiny!B:C, 2, 0),"")</f>
        <v/>
      </c>
      <c r="H825" s="159" t="s">
        <v>941</v>
      </c>
      <c r="I825" s="185">
        <v>762.0</v>
      </c>
      <c r="J825" s="151">
        <f>IFNA(VLOOKUP(S825,'Imported Index'!E:F,2,0),1)</f>
        <v>1</v>
      </c>
      <c r="K825" s="151"/>
      <c r="L825" s="148"/>
      <c r="M825" s="147"/>
      <c r="N825" s="147"/>
      <c r="O825" s="148">
        <f>ifna(VLookup(H825, SwSh!A:B, 2, 0),"")</f>
        <v>53</v>
      </c>
      <c r="P825" s="152"/>
      <c r="Q825" s="148" t="str">
        <f>ifna(VLookup(H825, PLA!A:C, 3, 0),"")</f>
        <v/>
      </c>
      <c r="R825" s="148">
        <f>ifna(VLookup(H825, Sv!A:B, 2, 0),"")</f>
        <v>82</v>
      </c>
      <c r="S825" s="147" t="str">
        <f t="shared" si="2"/>
        <v>steenee</v>
      </c>
    </row>
    <row r="826" ht="31.5" customHeight="1">
      <c r="A826" s="85">
        <v>825.0</v>
      </c>
      <c r="B826" s="87">
        <v>2.0</v>
      </c>
      <c r="C826" s="87">
        <v>1.0</v>
      </c>
      <c r="D826" s="85">
        <f t="shared" si="44"/>
        <v>13</v>
      </c>
      <c r="E826" s="85">
        <v>3.0</v>
      </c>
      <c r="F826" s="85">
        <v>1.0</v>
      </c>
      <c r="G826" s="42" t="str">
        <f>ifna(VLookup(S826,Shiny!B:C, 2, 0),"")</f>
        <v/>
      </c>
      <c r="H826" s="154" t="s">
        <v>942</v>
      </c>
      <c r="I826" s="184">
        <v>763.0</v>
      </c>
      <c r="J826" s="156">
        <f>IFNA(VLOOKUP(S826,'Imported Index'!E:F,2,0),1)</f>
        <v>1</v>
      </c>
      <c r="K826" s="156"/>
      <c r="L826" s="157"/>
      <c r="M826" s="42"/>
      <c r="N826" s="42"/>
      <c r="O826" s="157">
        <f>ifna(VLookup(H826, SwSh!A:B, 2, 0),"")</f>
        <v>54</v>
      </c>
      <c r="P826" s="162"/>
      <c r="Q826" s="157" t="str">
        <f>ifna(VLookup(H826, PLA!A:C, 3, 0),"")</f>
        <v/>
      </c>
      <c r="R826" s="157">
        <f>ifna(VLookup(H826, Sv!A:B, 2, 0),"")</f>
        <v>83</v>
      </c>
      <c r="S826" s="42" t="str">
        <f t="shared" si="2"/>
        <v>tsareena</v>
      </c>
    </row>
    <row r="827" ht="31.5" customHeight="1">
      <c r="A827" s="146">
        <v>826.0</v>
      </c>
      <c r="B827" s="145">
        <v>2.0</v>
      </c>
      <c r="C827" s="145">
        <v>1.0</v>
      </c>
      <c r="D827" s="146">
        <f t="shared" si="44"/>
        <v>14</v>
      </c>
      <c r="E827" s="146">
        <v>3.0</v>
      </c>
      <c r="F827" s="146">
        <v>2.0</v>
      </c>
      <c r="G827" s="147" t="str">
        <f>ifna(VLookup(S827,Shiny!B:C, 2, 0),"")</f>
        <v/>
      </c>
      <c r="H827" s="159" t="s">
        <v>943</v>
      </c>
      <c r="I827" s="185">
        <v>764.0</v>
      </c>
      <c r="J827" s="151">
        <f>IFNA(VLOOKUP(S827,'Imported Index'!E:F,2,0),1)</f>
        <v>1</v>
      </c>
      <c r="K827" s="148"/>
      <c r="L827" s="148"/>
      <c r="M827" s="147"/>
      <c r="N827" s="147"/>
      <c r="O827" s="148">
        <f>ifna(VLookup(H827, SwSh!A:B, 2, 0),"")</f>
        <v>79</v>
      </c>
      <c r="P827" s="152"/>
      <c r="Q827" s="148" t="str">
        <f>ifna(VLookup(H827, PLA!A:C, 3, 0),"")</f>
        <v/>
      </c>
      <c r="R827" s="148" t="str">
        <f>ifna(VLookup(H827, Sv!A:B, 2, 0),"")</f>
        <v>I?</v>
      </c>
      <c r="S827" s="147" t="str">
        <f t="shared" si="2"/>
        <v>comfey</v>
      </c>
    </row>
    <row r="828" ht="31.5" customHeight="1">
      <c r="A828" s="85">
        <v>827.0</v>
      </c>
      <c r="B828" s="87">
        <v>2.0</v>
      </c>
      <c r="C828" s="87">
        <v>1.0</v>
      </c>
      <c r="D828" s="85">
        <f t="shared" si="44"/>
        <v>15</v>
      </c>
      <c r="E828" s="85">
        <v>3.0</v>
      </c>
      <c r="F828" s="85">
        <v>3.0</v>
      </c>
      <c r="G828" s="42" t="str">
        <f>ifna(VLookup(S828,Shiny!B:C, 2, 0),"")</f>
        <v/>
      </c>
      <c r="H828" s="154" t="s">
        <v>944</v>
      </c>
      <c r="I828" s="184">
        <v>765.0</v>
      </c>
      <c r="J828" s="156">
        <f>IFNA(VLOOKUP(S828,'Imported Index'!E:F,2,0),1)</f>
        <v>1</v>
      </c>
      <c r="K828" s="156"/>
      <c r="L828" s="157"/>
      <c r="M828" s="42"/>
      <c r="N828" s="42"/>
      <c r="O828" s="157">
        <f>ifna(VLookup(H828, SwSh!A:B, 2, 0),"")</f>
        <v>89</v>
      </c>
      <c r="P828" s="162"/>
      <c r="Q828" s="157" t="str">
        <f>ifna(VLookup(H828, PLA!A:C, 3, 0),"")</f>
        <v/>
      </c>
      <c r="R828" s="157">
        <f>ifna(VLookup(H828, Sv!A:B, 2, 0),"")</f>
        <v>313</v>
      </c>
      <c r="S828" s="42" t="str">
        <f t="shared" si="2"/>
        <v>oranguru</v>
      </c>
    </row>
    <row r="829" ht="31.5" customHeight="1">
      <c r="A829" s="146">
        <v>828.0</v>
      </c>
      <c r="B829" s="145">
        <v>2.0</v>
      </c>
      <c r="C829" s="145">
        <v>1.0</v>
      </c>
      <c r="D829" s="146">
        <f t="shared" si="44"/>
        <v>16</v>
      </c>
      <c r="E829" s="146">
        <v>3.0</v>
      </c>
      <c r="F829" s="146">
        <v>4.0</v>
      </c>
      <c r="G829" s="147" t="str">
        <f>ifna(VLookup(S829,Shiny!B:C, 2, 0),"")</f>
        <v/>
      </c>
      <c r="H829" s="159" t="s">
        <v>945</v>
      </c>
      <c r="I829" s="185">
        <v>765.0</v>
      </c>
      <c r="J829" s="151">
        <f>IFNA(VLOOKUP(S829,'Imported Index'!E:F,2,0),1)</f>
        <v>1</v>
      </c>
      <c r="K829" s="151"/>
      <c r="L829" s="148"/>
      <c r="M829" s="147"/>
      <c r="N829" s="147"/>
      <c r="O829" s="148">
        <f>ifna(VLookup(H829, SwSh!A:B, 2, 0),"")</f>
        <v>90</v>
      </c>
      <c r="P829" s="152"/>
      <c r="Q829" s="148" t="str">
        <f>ifna(VLookup(H829, PLA!A:C, 3, 0),"")</f>
        <v/>
      </c>
      <c r="R829" s="148">
        <f>ifna(VLookup(H829, Sv!A:B, 2, 0),"")</f>
        <v>314</v>
      </c>
      <c r="S829" s="147" t="str">
        <f t="shared" si="2"/>
        <v>passimian</v>
      </c>
    </row>
    <row r="830" ht="31.5" customHeight="1">
      <c r="A830" s="85">
        <v>829.0</v>
      </c>
      <c r="B830" s="87">
        <v>2.0</v>
      </c>
      <c r="C830" s="87">
        <v>1.0</v>
      </c>
      <c r="D830" s="85">
        <f t="shared" si="44"/>
        <v>17</v>
      </c>
      <c r="E830" s="85">
        <v>3.0</v>
      </c>
      <c r="F830" s="85">
        <v>5.0</v>
      </c>
      <c r="G830" s="42" t="str">
        <f>ifna(VLookup(S830,Shiny!B:C, 2, 0),"")</f>
        <v/>
      </c>
      <c r="H830" s="154" t="s">
        <v>946</v>
      </c>
      <c r="I830" s="184">
        <v>767.0</v>
      </c>
      <c r="J830" s="156">
        <f>IFNA(VLOOKUP(S830,'Imported Index'!E:F,2,0),1)</f>
        <v>1</v>
      </c>
      <c r="K830" s="157"/>
      <c r="L830" s="157"/>
      <c r="M830" s="42"/>
      <c r="N830" s="42"/>
      <c r="O830" s="157">
        <f>ifna(VLookup(H830, SwSh!A:B, 2, 0),"")</f>
        <v>124</v>
      </c>
      <c r="P830" s="162"/>
      <c r="Q830" s="157" t="str">
        <f>ifna(VLookup(H830, PLA!A:C, 3, 0),"")</f>
        <v/>
      </c>
      <c r="R830" s="157" t="str">
        <f>ifna(VLookup(H830, Sv!A:B, 2, 0),"")</f>
        <v/>
      </c>
      <c r="S830" s="42" t="str">
        <f t="shared" si="2"/>
        <v>wimpod</v>
      </c>
    </row>
    <row r="831" ht="31.5" customHeight="1">
      <c r="A831" s="146">
        <v>830.0</v>
      </c>
      <c r="B831" s="145">
        <v>2.0</v>
      </c>
      <c r="C831" s="145">
        <v>1.0</v>
      </c>
      <c r="D831" s="146">
        <f t="shared" si="44"/>
        <v>18</v>
      </c>
      <c r="E831" s="146">
        <v>3.0</v>
      </c>
      <c r="F831" s="146">
        <v>6.0</v>
      </c>
      <c r="G831" s="147" t="str">
        <f>ifna(VLookup(S831,Shiny!B:C, 2, 0),"")</f>
        <v/>
      </c>
      <c r="H831" s="159" t="s">
        <v>947</v>
      </c>
      <c r="I831" s="185">
        <v>768.0</v>
      </c>
      <c r="J831" s="151">
        <f>IFNA(VLOOKUP(S831,'Imported Index'!E:F,2,0),1)</f>
        <v>1</v>
      </c>
      <c r="K831" s="148"/>
      <c r="L831" s="148"/>
      <c r="M831" s="147"/>
      <c r="N831" s="147"/>
      <c r="O831" s="148">
        <f>ifna(VLookup(H831, SwSh!A:B, 2, 0),"")</f>
        <v>125</v>
      </c>
      <c r="P831" s="152"/>
      <c r="Q831" s="148" t="str">
        <f>ifna(VLookup(H831, PLA!A:C, 3, 0),"")</f>
        <v/>
      </c>
      <c r="R831" s="148" t="str">
        <f>ifna(VLookup(H831, Sv!A:B, 2, 0),"")</f>
        <v/>
      </c>
      <c r="S831" s="147" t="str">
        <f t="shared" si="2"/>
        <v>golisopod</v>
      </c>
    </row>
    <row r="832" ht="31.5" customHeight="1">
      <c r="A832" s="85">
        <v>831.0</v>
      </c>
      <c r="B832" s="87">
        <v>2.0</v>
      </c>
      <c r="C832" s="87">
        <v>1.0</v>
      </c>
      <c r="D832" s="85">
        <f t="shared" si="44"/>
        <v>19</v>
      </c>
      <c r="E832" s="85">
        <v>4.0</v>
      </c>
      <c r="F832" s="85">
        <v>1.0</v>
      </c>
      <c r="G832" s="42" t="str">
        <f>ifna(VLookup(S832,Shiny!B:C, 2, 0),"")</f>
        <v/>
      </c>
      <c r="H832" s="154" t="s">
        <v>948</v>
      </c>
      <c r="I832" s="184">
        <v>769.0</v>
      </c>
      <c r="J832" s="156">
        <f>IFNA(VLOOKUP(S832,'Imported Index'!E:F,2,0),1)</f>
        <v>1</v>
      </c>
      <c r="K832" s="156"/>
      <c r="L832" s="157"/>
      <c r="M832" s="42"/>
      <c r="N832" s="42"/>
      <c r="O832" s="157">
        <f>ifna(VLookup(H832, SwSh!A:B, 2, 0),"")</f>
        <v>133</v>
      </c>
      <c r="P832" s="162"/>
      <c r="Q832" s="157" t="str">
        <f>ifna(VLookup(H832, PLA!A:C, 3, 0),"")</f>
        <v/>
      </c>
      <c r="R832" s="157">
        <f>ifna(VLookup(H832, Sv!A:B, 2, 0),"")</f>
        <v>322</v>
      </c>
      <c r="S832" s="42" t="str">
        <f t="shared" si="2"/>
        <v>sandygast</v>
      </c>
    </row>
    <row r="833" ht="31.5" customHeight="1">
      <c r="A833" s="146">
        <v>832.0</v>
      </c>
      <c r="B833" s="145">
        <v>2.0</v>
      </c>
      <c r="C833" s="145">
        <v>1.0</v>
      </c>
      <c r="D833" s="146">
        <f t="shared" si="44"/>
        <v>20</v>
      </c>
      <c r="E833" s="146">
        <v>4.0</v>
      </c>
      <c r="F833" s="146">
        <v>2.0</v>
      </c>
      <c r="G833" s="147" t="str">
        <f>ifna(VLookup(S833,Shiny!B:C, 2, 0),"")</f>
        <v/>
      </c>
      <c r="H833" s="159" t="s">
        <v>949</v>
      </c>
      <c r="I833" s="185">
        <v>770.0</v>
      </c>
      <c r="J833" s="151">
        <f>IFNA(VLOOKUP(S833,'Imported Index'!E:F,2,0),1)</f>
        <v>1</v>
      </c>
      <c r="K833" s="151"/>
      <c r="L833" s="148"/>
      <c r="M833" s="147"/>
      <c r="N833" s="147"/>
      <c r="O833" s="148">
        <f>ifna(VLookup(H833, SwSh!A:B, 2, 0),"")</f>
        <v>134</v>
      </c>
      <c r="P833" s="152"/>
      <c r="Q833" s="148" t="str">
        <f>ifna(VLookup(H833, PLA!A:C, 3, 0),"")</f>
        <v/>
      </c>
      <c r="R833" s="148">
        <f>ifna(VLookup(H833, Sv!A:B, 2, 0),"")</f>
        <v>323</v>
      </c>
      <c r="S833" s="147" t="str">
        <f t="shared" si="2"/>
        <v>palossand</v>
      </c>
    </row>
    <row r="834" ht="31.5" customHeight="1">
      <c r="A834" s="85">
        <v>833.0</v>
      </c>
      <c r="B834" s="87">
        <v>2.0</v>
      </c>
      <c r="C834" s="87">
        <v>1.0</v>
      </c>
      <c r="D834" s="85">
        <f t="shared" si="44"/>
        <v>21</v>
      </c>
      <c r="E834" s="85">
        <v>4.0</v>
      </c>
      <c r="F834" s="85">
        <v>3.0</v>
      </c>
      <c r="G834" s="42" t="str">
        <f>ifna(VLookup(S834,Shiny!B:C, 2, 0),"")</f>
        <v/>
      </c>
      <c r="H834" s="154" t="s">
        <v>950</v>
      </c>
      <c r="I834" s="184">
        <v>771.0</v>
      </c>
      <c r="J834" s="156">
        <f>IFNA(VLOOKUP(S834,'Imported Index'!E:F,2,0),1)</f>
        <v>1</v>
      </c>
      <c r="K834" s="157"/>
      <c r="L834" s="157"/>
      <c r="M834" s="42"/>
      <c r="N834" s="42"/>
      <c r="O834" s="157">
        <f>ifna(VLookup(H834, SwSh!A:B, 2, 0),"")</f>
        <v>156</v>
      </c>
      <c r="P834" s="162"/>
      <c r="Q834" s="157" t="str">
        <f>ifna(VLookup(H834, PLA!A:C, 3, 0),"")</f>
        <v/>
      </c>
      <c r="R834" s="157" t="str">
        <f>ifna(VLookup(H834, Sv!A:B, 2, 0),"")</f>
        <v/>
      </c>
      <c r="S834" s="42" t="str">
        <f t="shared" si="2"/>
        <v>pyukumuku</v>
      </c>
    </row>
    <row r="835" ht="31.5" customHeight="1">
      <c r="A835" s="146">
        <v>834.0</v>
      </c>
      <c r="B835" s="145">
        <v>2.0</v>
      </c>
      <c r="C835" s="145">
        <v>1.0</v>
      </c>
      <c r="D835" s="146">
        <f t="shared" si="44"/>
        <v>22</v>
      </c>
      <c r="E835" s="146">
        <v>4.0</v>
      </c>
      <c r="F835" s="146">
        <v>4.0</v>
      </c>
      <c r="G835" s="147" t="str">
        <f>ifna(VLookup(S835,Shiny!B:C, 2, 0),"")</f>
        <v/>
      </c>
      <c r="H835" s="159" t="s">
        <v>951</v>
      </c>
      <c r="I835" s="185">
        <v>772.0</v>
      </c>
      <c r="J835" s="151">
        <f>IFNA(VLOOKUP(S835,'Imported Index'!E:F,2,0),1)</f>
        <v>1</v>
      </c>
      <c r="K835" s="148"/>
      <c r="L835" s="148"/>
      <c r="M835" s="147"/>
      <c r="N835" s="147"/>
      <c r="O835" s="148">
        <f>ifna(VLookup(H835, SwSh!A:B, 2, 0),"")</f>
        <v>381</v>
      </c>
      <c r="P835" s="152"/>
      <c r="Q835" s="148" t="str">
        <f>ifna(VLookup(H835, PLA!A:C, 3, 0),"")</f>
        <v/>
      </c>
      <c r="R835" s="148" t="str">
        <f>ifna(VLookup(H835, Sv!A:B, 2, 0),"")</f>
        <v/>
      </c>
      <c r="S835" s="147" t="str">
        <f t="shared" si="2"/>
        <v>type: null</v>
      </c>
    </row>
    <row r="836" ht="31.5" customHeight="1">
      <c r="A836" s="85">
        <v>835.0</v>
      </c>
      <c r="B836" s="87">
        <v>2.0</v>
      </c>
      <c r="C836" s="87">
        <v>1.0</v>
      </c>
      <c r="D836" s="85">
        <f t="shared" si="44"/>
        <v>23</v>
      </c>
      <c r="E836" s="85">
        <v>4.0</v>
      </c>
      <c r="F836" s="85">
        <v>5.0</v>
      </c>
      <c r="G836" s="42" t="str">
        <f>ifna(VLookup(S836,Shiny!B:C, 2, 0),"")</f>
        <v/>
      </c>
      <c r="H836" s="154" t="s">
        <v>952</v>
      </c>
      <c r="I836" s="184">
        <v>773.0</v>
      </c>
      <c r="J836" s="156">
        <f>IFNA(VLOOKUP(S836,'Imported Index'!E:F,2,0),1)</f>
        <v>1</v>
      </c>
      <c r="K836" s="157"/>
      <c r="L836" s="157"/>
      <c r="M836" s="42"/>
      <c r="N836" s="42"/>
      <c r="O836" s="157">
        <f>ifna(VLookup(H836, SwSh!A:B, 2, 0),"")</f>
        <v>382</v>
      </c>
      <c r="P836" s="162"/>
      <c r="Q836" s="157" t="str">
        <f>ifna(VLookup(H836, PLA!A:C, 3, 0),"")</f>
        <v/>
      </c>
      <c r="R836" s="157" t="str">
        <f>ifna(VLookup(H836, Sv!A:B, 2, 0),"")</f>
        <v/>
      </c>
      <c r="S836" s="42" t="str">
        <f t="shared" si="2"/>
        <v>silvally</v>
      </c>
    </row>
    <row r="837" ht="31.5" customHeight="1">
      <c r="A837" s="146">
        <v>836.0</v>
      </c>
      <c r="B837" s="145">
        <v>2.0</v>
      </c>
      <c r="C837" s="145">
        <v>1.0</v>
      </c>
      <c r="D837" s="146">
        <f t="shared" si="44"/>
        <v>24</v>
      </c>
      <c r="E837" s="146">
        <v>4.0</v>
      </c>
      <c r="F837" s="146">
        <v>6.0</v>
      </c>
      <c r="G837" s="147" t="str">
        <f>ifna(VLookup(S837,Shiny!B:C, 2, 0),"")</f>
        <v/>
      </c>
      <c r="H837" s="159" t="s">
        <v>953</v>
      </c>
      <c r="I837" s="185">
        <v>774.0</v>
      </c>
      <c r="J837" s="151">
        <f>IFNA(VLOOKUP(S837,'Imported Index'!E:F,2,0),1)</f>
        <v>1</v>
      </c>
      <c r="K837" s="148"/>
      <c r="L837" s="148"/>
      <c r="M837" s="146"/>
      <c r="N837" s="147"/>
      <c r="O837" s="148" t="str">
        <f>ifna(VLookup(H837, SwSh!A:B, 2, 0),"")</f>
        <v/>
      </c>
      <c r="P837" s="152"/>
      <c r="Q837" s="148" t="str">
        <f>ifna(VLookup(H837, PLA!A:C, 3, 0),"")</f>
        <v/>
      </c>
      <c r="R837" s="148" t="str">
        <f>ifna(VLookup(H837, Sv!A:B, 2, 0),"")</f>
        <v>I?</v>
      </c>
      <c r="S837" s="147" t="str">
        <f t="shared" si="2"/>
        <v>minior</v>
      </c>
    </row>
    <row r="838" ht="31.5" customHeight="1">
      <c r="A838" s="85">
        <v>837.0</v>
      </c>
      <c r="B838" s="87">
        <v>2.0</v>
      </c>
      <c r="C838" s="87">
        <v>1.0</v>
      </c>
      <c r="D838" s="85">
        <f t="shared" si="44"/>
        <v>25</v>
      </c>
      <c r="E838" s="85">
        <v>5.0</v>
      </c>
      <c r="F838" s="85">
        <v>1.0</v>
      </c>
      <c r="G838" s="42" t="str">
        <f>ifna(VLookup(S838,Shiny!B:C, 2, 0),"")</f>
        <v/>
      </c>
      <c r="H838" s="154" t="s">
        <v>954</v>
      </c>
      <c r="I838" s="184">
        <v>775.0</v>
      </c>
      <c r="J838" s="156">
        <f>IFNA(VLOOKUP(S838,'Imported Index'!E:F,2,0),1)</f>
        <v>1</v>
      </c>
      <c r="K838" s="156"/>
      <c r="L838" s="157"/>
      <c r="M838" s="42"/>
      <c r="N838" s="42"/>
      <c r="O838" s="157" t="str">
        <f>ifna(VLookup(H838, SwSh!A:B, 2, 0),"")</f>
        <v/>
      </c>
      <c r="P838" s="162"/>
      <c r="Q838" s="157" t="str">
        <f>ifna(VLookup(H838, PLA!A:C, 3, 0),"")</f>
        <v/>
      </c>
      <c r="R838" s="157">
        <f>ifna(VLookup(H838, Sv!A:B, 2, 0),"")</f>
        <v>315</v>
      </c>
      <c r="S838" s="42" t="str">
        <f t="shared" si="2"/>
        <v>komala</v>
      </c>
    </row>
    <row r="839" ht="31.5" customHeight="1">
      <c r="A839" s="146">
        <v>838.0</v>
      </c>
      <c r="B839" s="145">
        <v>2.0</v>
      </c>
      <c r="C839" s="145">
        <v>1.0</v>
      </c>
      <c r="D839" s="146">
        <f t="shared" si="44"/>
        <v>26</v>
      </c>
      <c r="E839" s="146">
        <v>5.0</v>
      </c>
      <c r="F839" s="146">
        <v>2.0</v>
      </c>
      <c r="G839" s="147" t="str">
        <f>ifna(VLookup(S839,Shiny!B:C, 2, 0),"")</f>
        <v/>
      </c>
      <c r="H839" s="159" t="s">
        <v>955</v>
      </c>
      <c r="I839" s="185">
        <v>776.0</v>
      </c>
      <c r="J839" s="151">
        <f>IFNA(VLOOKUP(S839,'Imported Index'!E:F,2,0),1)</f>
        <v>1</v>
      </c>
      <c r="K839" s="148"/>
      <c r="L839" s="148"/>
      <c r="M839" s="147"/>
      <c r="N839" s="147"/>
      <c r="O839" s="148">
        <f>ifna(VLookup(H839, SwSh!A:B, 2, 0),"")</f>
        <v>347</v>
      </c>
      <c r="P839" s="152"/>
      <c r="Q839" s="148" t="str">
        <f>ifna(VLookup(H839, PLA!A:C, 3, 0),"")</f>
        <v/>
      </c>
      <c r="R839" s="148" t="str">
        <f>ifna(VLookup(H839, Sv!A:B, 2, 0),"")</f>
        <v/>
      </c>
      <c r="S839" s="147" t="str">
        <f t="shared" si="2"/>
        <v>turtonator</v>
      </c>
    </row>
    <row r="840" ht="31.5" customHeight="1">
      <c r="A840" s="85">
        <v>839.0</v>
      </c>
      <c r="B840" s="87">
        <v>2.0</v>
      </c>
      <c r="C840" s="87">
        <v>1.0</v>
      </c>
      <c r="D840" s="85">
        <f t="shared" si="44"/>
        <v>27</v>
      </c>
      <c r="E840" s="85">
        <v>5.0</v>
      </c>
      <c r="F840" s="85">
        <v>3.0</v>
      </c>
      <c r="G840" s="42" t="str">
        <f>ifna(VLookup(S840,Shiny!B:C, 2, 0),"")</f>
        <v/>
      </c>
      <c r="H840" s="154" t="s">
        <v>956</v>
      </c>
      <c r="I840" s="184">
        <v>777.0</v>
      </c>
      <c r="J840" s="156">
        <f>IFNA(VLOOKUP(S840,'Imported Index'!E:F,2,0),1)</f>
        <v>1</v>
      </c>
      <c r="K840" s="157"/>
      <c r="L840" s="157"/>
      <c r="M840" s="42"/>
      <c r="N840" s="42"/>
      <c r="O840" s="157">
        <f>ifna(VLookup(H840, SwSh!A:B, 2, 0),"")</f>
        <v>348</v>
      </c>
      <c r="P840" s="162"/>
      <c r="Q840" s="157" t="str">
        <f>ifna(VLookup(H840, PLA!A:C, 3, 0),"")</f>
        <v/>
      </c>
      <c r="R840" s="157" t="str">
        <f>ifna(VLookup(H840, Sv!A:B, 2, 0),"")</f>
        <v/>
      </c>
      <c r="S840" s="42" t="str">
        <f t="shared" si="2"/>
        <v>togedemaru</v>
      </c>
    </row>
    <row r="841" ht="31.5" customHeight="1">
      <c r="A841" s="146">
        <v>840.0</v>
      </c>
      <c r="B841" s="145">
        <v>2.0</v>
      </c>
      <c r="C841" s="145">
        <v>1.0</v>
      </c>
      <c r="D841" s="146">
        <f t="shared" si="44"/>
        <v>28</v>
      </c>
      <c r="E841" s="146">
        <v>5.0</v>
      </c>
      <c r="F841" s="146">
        <v>4.0</v>
      </c>
      <c r="G841" s="147" t="str">
        <f>ifna(VLookup(S841,Shiny!B:C, 2, 0),"")</f>
        <v/>
      </c>
      <c r="H841" s="159" t="s">
        <v>957</v>
      </c>
      <c r="I841" s="185">
        <v>778.0</v>
      </c>
      <c r="J841" s="151">
        <f>IFNA(VLOOKUP(S841,'Imported Index'!E:F,2,0),1)</f>
        <v>1</v>
      </c>
      <c r="K841" s="151"/>
      <c r="L841" s="148"/>
      <c r="M841" s="147"/>
      <c r="N841" s="147"/>
      <c r="O841" s="148">
        <f>ifna(VLookup(H841, SwSh!A:B, 2, 0),"")</f>
        <v>46</v>
      </c>
      <c r="P841" s="152"/>
      <c r="Q841" s="148" t="str">
        <f>ifna(VLookup(H841, PLA!A:C, 3, 0),"")</f>
        <v/>
      </c>
      <c r="R841" s="148">
        <f>ifna(VLookup(H841, Sv!A:B, 2, 0),"")</f>
        <v>239</v>
      </c>
      <c r="S841" s="147" t="str">
        <f t="shared" si="2"/>
        <v>mimikyu</v>
      </c>
    </row>
    <row r="842" ht="31.5" customHeight="1">
      <c r="A842" s="85">
        <v>841.0</v>
      </c>
      <c r="B842" s="87">
        <v>2.0</v>
      </c>
      <c r="C842" s="87">
        <v>1.0</v>
      </c>
      <c r="D842" s="85">
        <f t="shared" si="44"/>
        <v>29</v>
      </c>
      <c r="E842" s="85">
        <v>5.0</v>
      </c>
      <c r="F842" s="85">
        <v>5.0</v>
      </c>
      <c r="G842" s="42" t="str">
        <f>ifna(VLookup(S842,Shiny!B:C, 2, 0),"")</f>
        <v/>
      </c>
      <c r="H842" s="154" t="s">
        <v>958</v>
      </c>
      <c r="I842" s="184">
        <v>779.0</v>
      </c>
      <c r="J842" s="156">
        <f>IFNA(VLOOKUP(S842,'Imported Index'!E:F,2,0),1)</f>
        <v>1</v>
      </c>
      <c r="K842" s="156"/>
      <c r="L842" s="157"/>
      <c r="M842" s="42"/>
      <c r="N842" s="42"/>
      <c r="O842" s="157" t="str">
        <f>ifna(VLookup(H842, SwSh!A:B, 2, 0),"")</f>
        <v/>
      </c>
      <c r="P842" s="162"/>
      <c r="Q842" s="157" t="str">
        <f>ifna(VLookup(H842, PLA!A:C, 3, 0),"")</f>
        <v/>
      </c>
      <c r="R842" s="157">
        <f>ifna(VLookup(H842, Sv!A:B, 2, 0),"")</f>
        <v>335</v>
      </c>
      <c r="S842" s="42" t="str">
        <f t="shared" si="2"/>
        <v>bruxish</v>
      </c>
    </row>
    <row r="843" ht="31.5" customHeight="1">
      <c r="A843" s="146">
        <v>842.0</v>
      </c>
      <c r="B843" s="145">
        <v>2.0</v>
      </c>
      <c r="C843" s="145">
        <v>1.0</v>
      </c>
      <c r="D843" s="146">
        <f t="shared" si="44"/>
        <v>30</v>
      </c>
      <c r="E843" s="146">
        <v>5.0</v>
      </c>
      <c r="F843" s="146">
        <v>6.0</v>
      </c>
      <c r="G843" s="147" t="str">
        <f>ifna(VLookup(S843,Shiny!B:C, 2, 0),"")</f>
        <v/>
      </c>
      <c r="H843" s="159" t="s">
        <v>959</v>
      </c>
      <c r="I843" s="185">
        <v>780.0</v>
      </c>
      <c r="J843" s="151">
        <f>IFNA(VLOOKUP(S843,'Imported Index'!E:F,2,0),1)</f>
        <v>1</v>
      </c>
      <c r="K843" s="148"/>
      <c r="L843" s="148"/>
      <c r="M843" s="147"/>
      <c r="N843" s="147"/>
      <c r="O843" s="148">
        <f>ifna(VLookup(H843, SwSh!A:B, 2, 0),"")</f>
        <v>346</v>
      </c>
      <c r="P843" s="152"/>
      <c r="Q843" s="148" t="str">
        <f>ifna(VLookup(H843, PLA!A:C, 3, 0),"")</f>
        <v/>
      </c>
      <c r="R843" s="148" t="str">
        <f>ifna(VLookup(H843, Sv!A:B, 2, 0),"")</f>
        <v/>
      </c>
      <c r="S843" s="147" t="str">
        <f t="shared" si="2"/>
        <v>drampa</v>
      </c>
    </row>
    <row r="844" ht="31.5" customHeight="1">
      <c r="A844" s="85">
        <v>843.0</v>
      </c>
      <c r="B844" s="87">
        <v>2.0</v>
      </c>
      <c r="C844" s="87">
        <v>2.0</v>
      </c>
      <c r="D844" s="85">
        <v>1.0</v>
      </c>
      <c r="E844" s="85">
        <v>1.0</v>
      </c>
      <c r="F844" s="85">
        <v>1.0</v>
      </c>
      <c r="G844" s="42" t="str">
        <f>ifna(VLookup(S844,Shiny!B:C, 2, 0),"")</f>
        <v/>
      </c>
      <c r="H844" s="154" t="s">
        <v>960</v>
      </c>
      <c r="I844" s="184">
        <v>781.0</v>
      </c>
      <c r="J844" s="156">
        <f>IFNA(VLOOKUP(S844,'Imported Index'!E:F,2,0),1)</f>
        <v>1</v>
      </c>
      <c r="K844" s="157"/>
      <c r="L844" s="157"/>
      <c r="M844" s="42"/>
      <c r="N844" s="42"/>
      <c r="O844" s="157">
        <f>ifna(VLookup(H844, SwSh!A:B, 2, 0),"")</f>
        <v>162</v>
      </c>
      <c r="P844" s="162"/>
      <c r="Q844" s="157" t="str">
        <f>ifna(VLookup(H844, PLA!A:C, 3, 0),"")</f>
        <v/>
      </c>
      <c r="R844" s="157" t="str">
        <f>ifna(VLookup(H844, Sv!A:B, 2, 0),"")</f>
        <v/>
      </c>
      <c r="S844" s="42" t="str">
        <f t="shared" si="2"/>
        <v>dhelmise</v>
      </c>
    </row>
    <row r="845" ht="31.5" customHeight="1">
      <c r="A845" s="146">
        <v>844.0</v>
      </c>
      <c r="B845" s="145">
        <v>2.0</v>
      </c>
      <c r="C845" s="145">
        <v>2.0</v>
      </c>
      <c r="D845" s="146">
        <f t="shared" ref="D845:D872" si="45">D844+1</f>
        <v>2</v>
      </c>
      <c r="E845" s="146">
        <v>1.0</v>
      </c>
      <c r="F845" s="146">
        <v>2.0</v>
      </c>
      <c r="G845" s="147" t="str">
        <f>ifna(VLookup(S845,Shiny!B:C, 2, 0),"")</f>
        <v/>
      </c>
      <c r="H845" s="159" t="s">
        <v>961</v>
      </c>
      <c r="I845" s="185">
        <v>782.0</v>
      </c>
      <c r="J845" s="151">
        <f>IFNA(VLOOKUP(S845,'Imported Index'!E:F,2,0),1)</f>
        <v>1</v>
      </c>
      <c r="K845" s="148"/>
      <c r="L845" s="148"/>
      <c r="M845" s="147"/>
      <c r="N845" s="147"/>
      <c r="O845" s="148">
        <f>ifna(VLookup(H845, SwSh!A:B, 2, 0),"")</f>
        <v>165</v>
      </c>
      <c r="P845" s="152"/>
      <c r="Q845" s="148" t="str">
        <f>ifna(VLookup(H845, PLA!A:C, 3, 0),"")</f>
        <v/>
      </c>
      <c r="R845" s="148" t="str">
        <f>ifna(VLookup(H845, Sv!A:B, 2, 0),"")</f>
        <v>K131</v>
      </c>
      <c r="S845" s="147" t="str">
        <f t="shared" si="2"/>
        <v>jangmo-o</v>
      </c>
    </row>
    <row r="846" ht="31.5" customHeight="1">
      <c r="A846" s="85">
        <v>845.0</v>
      </c>
      <c r="B846" s="87">
        <v>2.0</v>
      </c>
      <c r="C846" s="87">
        <v>2.0</v>
      </c>
      <c r="D846" s="85">
        <f t="shared" si="45"/>
        <v>3</v>
      </c>
      <c r="E846" s="85">
        <v>1.0</v>
      </c>
      <c r="F846" s="85">
        <v>3.0</v>
      </c>
      <c r="G846" s="42" t="str">
        <f>ifna(VLookup(S846,Shiny!B:C, 2, 0),"")</f>
        <v/>
      </c>
      <c r="H846" s="154" t="s">
        <v>962</v>
      </c>
      <c r="I846" s="184">
        <v>783.0</v>
      </c>
      <c r="J846" s="156">
        <f>IFNA(VLOOKUP(S846,'Imported Index'!E:F,2,0),1)</f>
        <v>1</v>
      </c>
      <c r="K846" s="157"/>
      <c r="L846" s="157"/>
      <c r="M846" s="42"/>
      <c r="N846" s="42"/>
      <c r="O846" s="157">
        <f>ifna(VLookup(H846, SwSh!A:B, 2, 0),"")</f>
        <v>166</v>
      </c>
      <c r="P846" s="162"/>
      <c r="Q846" s="157" t="str">
        <f>ifna(VLookup(H846, PLA!A:C, 3, 0),"")</f>
        <v/>
      </c>
      <c r="R846" s="157" t="str">
        <f>ifna(VLookup(H846, Sv!A:B, 2, 0),"")</f>
        <v>K132</v>
      </c>
      <c r="S846" s="42" t="str">
        <f t="shared" si="2"/>
        <v>hakamo-o</v>
      </c>
    </row>
    <row r="847" ht="31.5" customHeight="1">
      <c r="A847" s="146">
        <v>846.0</v>
      </c>
      <c r="B847" s="145">
        <v>2.0</v>
      </c>
      <c r="C847" s="145">
        <v>2.0</v>
      </c>
      <c r="D847" s="146">
        <f t="shared" si="45"/>
        <v>4</v>
      </c>
      <c r="E847" s="146">
        <v>1.0</v>
      </c>
      <c r="F847" s="146">
        <v>4.0</v>
      </c>
      <c r="G847" s="147" t="str">
        <f>ifna(VLookup(S847,Shiny!B:C, 2, 0),"")</f>
        <v/>
      </c>
      <c r="H847" s="159" t="s">
        <v>963</v>
      </c>
      <c r="I847" s="185">
        <v>784.0</v>
      </c>
      <c r="J847" s="151">
        <f>IFNA(VLOOKUP(S847,'Imported Index'!E:F,2,0),1)</f>
        <v>1</v>
      </c>
      <c r="K847" s="148"/>
      <c r="L847" s="148"/>
      <c r="M847" s="147"/>
      <c r="N847" s="147"/>
      <c r="O847" s="148">
        <f>ifna(VLookup(H847, SwSh!A:B, 2, 0),"")</f>
        <v>167</v>
      </c>
      <c r="P847" s="152"/>
      <c r="Q847" s="148" t="str">
        <f>ifna(VLookup(H847, PLA!A:C, 3, 0),"")</f>
        <v/>
      </c>
      <c r="R847" s="148" t="str">
        <f>ifna(VLookup(H847, Sv!A:B, 2, 0),"")</f>
        <v>K133</v>
      </c>
      <c r="S847" s="147" t="str">
        <f t="shared" si="2"/>
        <v>kommo-o</v>
      </c>
    </row>
    <row r="848" ht="31.5" customHeight="1">
      <c r="A848" s="85">
        <v>847.0</v>
      </c>
      <c r="B848" s="87">
        <v>2.0</v>
      </c>
      <c r="C848" s="87">
        <v>2.0</v>
      </c>
      <c r="D848" s="85">
        <f t="shared" si="45"/>
        <v>5</v>
      </c>
      <c r="E848" s="85">
        <v>1.0</v>
      </c>
      <c r="F848" s="85">
        <v>5.0</v>
      </c>
      <c r="G848" s="42" t="str">
        <f>ifna(VLookup(S848,Shiny!B:C, 2, 0),"")</f>
        <v/>
      </c>
      <c r="H848" s="154" t="s">
        <v>964</v>
      </c>
      <c r="I848" s="184">
        <v>785.0</v>
      </c>
      <c r="J848" s="156">
        <f>IFNA(VLOOKUP(S848,'Imported Index'!E:F,2,0),1)</f>
        <v>1</v>
      </c>
      <c r="K848" s="157"/>
      <c r="L848" s="157"/>
      <c r="M848" s="42"/>
      <c r="N848" s="42"/>
      <c r="O848" s="157">
        <f>ifna(VLookup(H848, SwSh!A:B, 2, 0),"")</f>
        <v>785</v>
      </c>
      <c r="P848" s="162"/>
      <c r="Q848" s="157" t="str">
        <f>ifna(VLookup(H848, PLA!A:C, 3, 0),"")</f>
        <v/>
      </c>
      <c r="R848" s="157" t="str">
        <f>ifna(VLookup(H848, Sv!A:B, 2, 0),"")</f>
        <v/>
      </c>
      <c r="S848" s="42" t="str">
        <f t="shared" si="2"/>
        <v>tapu koko</v>
      </c>
    </row>
    <row r="849" ht="31.5" customHeight="1">
      <c r="A849" s="146">
        <v>848.0</v>
      </c>
      <c r="B849" s="145">
        <v>2.0</v>
      </c>
      <c r="C849" s="145">
        <v>2.0</v>
      </c>
      <c r="D849" s="146">
        <f t="shared" si="45"/>
        <v>6</v>
      </c>
      <c r="E849" s="146">
        <v>1.0</v>
      </c>
      <c r="F849" s="146">
        <v>6.0</v>
      </c>
      <c r="G849" s="147" t="str">
        <f>ifna(VLookup(S849,Shiny!B:C, 2, 0),"")</f>
        <v/>
      </c>
      <c r="H849" s="159" t="s">
        <v>965</v>
      </c>
      <c r="I849" s="185">
        <v>786.0</v>
      </c>
      <c r="J849" s="151">
        <f>IFNA(VLOOKUP(S849,'Imported Index'!E:F,2,0),1)</f>
        <v>1</v>
      </c>
      <c r="K849" s="148"/>
      <c r="L849" s="148"/>
      <c r="M849" s="147"/>
      <c r="N849" s="147"/>
      <c r="O849" s="148">
        <f>ifna(VLookup(H849, SwSh!A:B, 2, 0),"")</f>
        <v>786</v>
      </c>
      <c r="P849" s="152"/>
      <c r="Q849" s="148" t="str">
        <f>ifna(VLookup(H849, PLA!A:C, 3, 0),"")</f>
        <v/>
      </c>
      <c r="R849" s="148" t="str">
        <f>ifna(VLookup(H849, Sv!A:B, 2, 0),"")</f>
        <v/>
      </c>
      <c r="S849" s="147" t="str">
        <f t="shared" si="2"/>
        <v>tapu lele</v>
      </c>
    </row>
    <row r="850" ht="31.5" customHeight="1">
      <c r="A850" s="85">
        <v>849.0</v>
      </c>
      <c r="B850" s="87">
        <v>2.0</v>
      </c>
      <c r="C850" s="87">
        <v>2.0</v>
      </c>
      <c r="D850" s="85">
        <f t="shared" si="45"/>
        <v>7</v>
      </c>
      <c r="E850" s="85">
        <v>2.0</v>
      </c>
      <c r="F850" s="85">
        <v>1.0</v>
      </c>
      <c r="G850" s="42" t="str">
        <f>ifna(VLookup(S850,Shiny!B:C, 2, 0),"")</f>
        <v/>
      </c>
      <c r="H850" s="154" t="s">
        <v>966</v>
      </c>
      <c r="I850" s="184">
        <v>787.0</v>
      </c>
      <c r="J850" s="156">
        <f>IFNA(VLOOKUP(S850,'Imported Index'!E:F,2,0),1)</f>
        <v>1</v>
      </c>
      <c r="K850" s="157"/>
      <c r="L850" s="157"/>
      <c r="M850" s="42"/>
      <c r="N850" s="42"/>
      <c r="O850" s="157">
        <f>ifna(VLookup(H850, SwSh!A:B, 2, 0),"")</f>
        <v>787</v>
      </c>
      <c r="P850" s="162"/>
      <c r="Q850" s="157" t="str">
        <f>ifna(VLookup(H850, PLA!A:C, 3, 0),"")</f>
        <v/>
      </c>
      <c r="R850" s="157" t="str">
        <f>ifna(VLookup(H850, Sv!A:B, 2, 0),"")</f>
        <v/>
      </c>
      <c r="S850" s="42" t="str">
        <f t="shared" si="2"/>
        <v>tapu bulu</v>
      </c>
    </row>
    <row r="851" ht="31.5" customHeight="1">
      <c r="A851" s="146">
        <v>850.0</v>
      </c>
      <c r="B851" s="145">
        <v>2.0</v>
      </c>
      <c r="C851" s="145">
        <v>2.0</v>
      </c>
      <c r="D851" s="146">
        <f t="shared" si="45"/>
        <v>8</v>
      </c>
      <c r="E851" s="146">
        <v>2.0</v>
      </c>
      <c r="F851" s="146">
        <v>2.0</v>
      </c>
      <c r="G851" s="147" t="str">
        <f>ifna(VLookup(S851,Shiny!B:C, 2, 0),"")</f>
        <v/>
      </c>
      <c r="H851" s="159" t="s">
        <v>967</v>
      </c>
      <c r="I851" s="185">
        <v>788.0</v>
      </c>
      <c r="J851" s="151">
        <f>IFNA(VLOOKUP(S851,'Imported Index'!E:F,2,0),1)</f>
        <v>1</v>
      </c>
      <c r="K851" s="148"/>
      <c r="L851" s="148"/>
      <c r="M851" s="147"/>
      <c r="N851" s="147"/>
      <c r="O851" s="148">
        <f>ifna(VLookup(H851, SwSh!A:B, 2, 0),"")</f>
        <v>788</v>
      </c>
      <c r="P851" s="152"/>
      <c r="Q851" s="148" t="str">
        <f>ifna(VLookup(H851, PLA!A:C, 3, 0),"")</f>
        <v/>
      </c>
      <c r="R851" s="148" t="str">
        <f>ifna(VLookup(H851, Sv!A:B, 2, 0),"")</f>
        <v/>
      </c>
      <c r="S851" s="147" t="str">
        <f t="shared" si="2"/>
        <v>tapu fini</v>
      </c>
    </row>
    <row r="852" ht="31.5" customHeight="1">
      <c r="A852" s="85">
        <v>851.0</v>
      </c>
      <c r="B852" s="87">
        <v>2.0</v>
      </c>
      <c r="C852" s="87">
        <v>2.0</v>
      </c>
      <c r="D852" s="85">
        <f t="shared" si="45"/>
        <v>9</v>
      </c>
      <c r="E852" s="85">
        <v>2.0</v>
      </c>
      <c r="F852" s="85">
        <v>3.0</v>
      </c>
      <c r="G852" s="42" t="str">
        <f>ifna(VLookup(S852,Shiny!B:C, 2, 0),"")</f>
        <v/>
      </c>
      <c r="H852" s="154" t="s">
        <v>968</v>
      </c>
      <c r="I852" s="184">
        <v>789.0</v>
      </c>
      <c r="J852" s="156">
        <f>IFNA(VLOOKUP(S852,'Imported Index'!E:F,2,0),1)</f>
        <v>1</v>
      </c>
      <c r="K852" s="157"/>
      <c r="L852" s="157"/>
      <c r="M852" s="42"/>
      <c r="N852" s="42"/>
      <c r="O852" s="157">
        <f>ifna(VLookup(H852, SwSh!A:B, 2, 0),"")</f>
        <v>789</v>
      </c>
      <c r="P852" s="162"/>
      <c r="Q852" s="157" t="str">
        <f>ifna(VLookup(H852, PLA!A:C, 3, 0),"")</f>
        <v/>
      </c>
      <c r="R852" s="157" t="str">
        <f>ifna(VLookup(H852, Sv!A:B, 2, 0),"")</f>
        <v/>
      </c>
      <c r="S852" s="42" t="str">
        <f t="shared" si="2"/>
        <v>cosmog</v>
      </c>
    </row>
    <row r="853" ht="31.5" customHeight="1">
      <c r="A853" s="146">
        <v>852.0</v>
      </c>
      <c r="B853" s="145">
        <v>2.0</v>
      </c>
      <c r="C853" s="145">
        <v>2.0</v>
      </c>
      <c r="D853" s="146">
        <f t="shared" si="45"/>
        <v>10</v>
      </c>
      <c r="E853" s="146">
        <v>2.0</v>
      </c>
      <c r="F853" s="146">
        <v>4.0</v>
      </c>
      <c r="G853" s="147" t="str">
        <f>ifna(VLookup(S853,Shiny!B:C, 2, 0),"")</f>
        <v/>
      </c>
      <c r="H853" s="159" t="s">
        <v>969</v>
      </c>
      <c r="I853" s="185">
        <v>790.0</v>
      </c>
      <c r="J853" s="151">
        <f>IFNA(VLOOKUP(S853,'Imported Index'!E:F,2,0),1)</f>
        <v>1</v>
      </c>
      <c r="K853" s="148"/>
      <c r="L853" s="148"/>
      <c r="M853" s="147"/>
      <c r="N853" s="147"/>
      <c r="O853" s="148">
        <f>ifna(VLookup(H853, SwSh!A:B, 2, 0),"")</f>
        <v>790</v>
      </c>
      <c r="P853" s="152"/>
      <c r="Q853" s="148" t="str">
        <f>ifna(VLookup(H853, PLA!A:C, 3, 0),"")</f>
        <v/>
      </c>
      <c r="R853" s="148" t="str">
        <f>ifna(VLookup(H853, Sv!A:B, 2, 0),"")</f>
        <v/>
      </c>
      <c r="S853" s="147" t="str">
        <f t="shared" si="2"/>
        <v>cosmoem</v>
      </c>
    </row>
    <row r="854" ht="31.5" customHeight="1">
      <c r="A854" s="85">
        <v>853.0</v>
      </c>
      <c r="B854" s="87">
        <v>2.0</v>
      </c>
      <c r="C854" s="87">
        <v>2.0</v>
      </c>
      <c r="D854" s="85">
        <f t="shared" si="45"/>
        <v>11</v>
      </c>
      <c r="E854" s="85">
        <v>2.0</v>
      </c>
      <c r="F854" s="85">
        <v>5.0</v>
      </c>
      <c r="G854" s="42" t="str">
        <f>ifna(VLookup(S854,Shiny!B:C, 2, 0),"")</f>
        <v/>
      </c>
      <c r="H854" s="154" t="s">
        <v>970</v>
      </c>
      <c r="I854" s="184">
        <v>791.0</v>
      </c>
      <c r="J854" s="156">
        <f>IFNA(VLOOKUP(S854,'Imported Index'!E:F,2,0),1)</f>
        <v>1</v>
      </c>
      <c r="K854" s="157"/>
      <c r="L854" s="157"/>
      <c r="M854" s="42"/>
      <c r="N854" s="42"/>
      <c r="O854" s="157">
        <f>ifna(VLookup(H854, SwSh!A:B, 2, 0),"")</f>
        <v>791</v>
      </c>
      <c r="P854" s="162"/>
      <c r="Q854" s="157" t="str">
        <f>ifna(VLookup(H854, PLA!A:C, 3, 0),"")</f>
        <v/>
      </c>
      <c r="R854" s="157" t="str">
        <f>ifna(VLookup(H854, Sv!A:B, 2, 0),"")</f>
        <v/>
      </c>
      <c r="S854" s="42" t="str">
        <f t="shared" si="2"/>
        <v>solgaleo</v>
      </c>
    </row>
    <row r="855" ht="31.5" customHeight="1">
      <c r="A855" s="146">
        <v>854.0</v>
      </c>
      <c r="B855" s="145">
        <v>2.0</v>
      </c>
      <c r="C855" s="145">
        <v>2.0</v>
      </c>
      <c r="D855" s="146">
        <f t="shared" si="45"/>
        <v>12</v>
      </c>
      <c r="E855" s="146">
        <v>2.0</v>
      </c>
      <c r="F855" s="146">
        <v>6.0</v>
      </c>
      <c r="G855" s="147" t="str">
        <f>ifna(VLookup(S855,Shiny!B:C, 2, 0),"")</f>
        <v/>
      </c>
      <c r="H855" s="159" t="s">
        <v>971</v>
      </c>
      <c r="I855" s="185">
        <v>792.0</v>
      </c>
      <c r="J855" s="151">
        <f>IFNA(VLOOKUP(S855,'Imported Index'!E:F,2,0),1)</f>
        <v>1</v>
      </c>
      <c r="K855" s="148"/>
      <c r="L855" s="148"/>
      <c r="M855" s="147"/>
      <c r="N855" s="147"/>
      <c r="O855" s="148">
        <f>ifna(VLookup(H855, SwSh!A:B, 2, 0),"")</f>
        <v>792</v>
      </c>
      <c r="P855" s="152"/>
      <c r="Q855" s="148" t="str">
        <f>ifna(VLookup(H855, PLA!A:C, 3, 0),"")</f>
        <v/>
      </c>
      <c r="R855" s="148" t="str">
        <f>ifna(VLookup(H855, Sv!A:B, 2, 0),"")</f>
        <v/>
      </c>
      <c r="S855" s="147" t="str">
        <f t="shared" si="2"/>
        <v>lunala</v>
      </c>
    </row>
    <row r="856" ht="31.5" customHeight="1">
      <c r="A856" s="85">
        <v>855.0</v>
      </c>
      <c r="B856" s="87">
        <v>2.0</v>
      </c>
      <c r="C856" s="87">
        <v>2.0</v>
      </c>
      <c r="D856" s="85">
        <f t="shared" si="45"/>
        <v>13</v>
      </c>
      <c r="E856" s="85">
        <v>3.0</v>
      </c>
      <c r="F856" s="85">
        <v>1.0</v>
      </c>
      <c r="G856" s="42" t="str">
        <f>ifna(VLookup(S856,Shiny!B:C, 2, 0),"")</f>
        <v/>
      </c>
      <c r="H856" s="154" t="s">
        <v>972</v>
      </c>
      <c r="I856" s="184">
        <v>793.0</v>
      </c>
      <c r="J856" s="156">
        <f>IFNA(VLOOKUP(S856,'Imported Index'!E:F,2,0),1)</f>
        <v>1</v>
      </c>
      <c r="K856" s="157"/>
      <c r="L856" s="157"/>
      <c r="M856" s="42"/>
      <c r="N856" s="42"/>
      <c r="O856" s="157">
        <f>ifna(VLookup(H856, SwSh!A:B, 2, 0),"")</f>
        <v>793</v>
      </c>
      <c r="P856" s="162"/>
      <c r="Q856" s="157" t="str">
        <f>ifna(VLookup(H856, PLA!A:C, 3, 0),"")</f>
        <v/>
      </c>
      <c r="R856" s="157" t="str">
        <f>ifna(VLookup(H856, Sv!A:B, 2, 0),"")</f>
        <v/>
      </c>
      <c r="S856" s="42" t="str">
        <f t="shared" si="2"/>
        <v>nihilego</v>
      </c>
    </row>
    <row r="857" ht="31.5" customHeight="1">
      <c r="A857" s="146">
        <v>856.0</v>
      </c>
      <c r="B857" s="145">
        <v>2.0</v>
      </c>
      <c r="C857" s="145">
        <v>2.0</v>
      </c>
      <c r="D857" s="146">
        <f t="shared" si="45"/>
        <v>14</v>
      </c>
      <c r="E857" s="146">
        <v>3.0</v>
      </c>
      <c r="F857" s="146">
        <v>2.0</v>
      </c>
      <c r="G857" s="147" t="str">
        <f>ifna(VLookup(S857,Shiny!B:C, 2, 0),"")</f>
        <v/>
      </c>
      <c r="H857" s="159" t="s">
        <v>973</v>
      </c>
      <c r="I857" s="185">
        <v>794.0</v>
      </c>
      <c r="J857" s="151">
        <f>IFNA(VLOOKUP(S857,'Imported Index'!E:F,2,0),1)</f>
        <v>1</v>
      </c>
      <c r="K857" s="148"/>
      <c r="L857" s="148"/>
      <c r="M857" s="147"/>
      <c r="N857" s="147"/>
      <c r="O857" s="148">
        <f>ifna(VLookup(H857, SwSh!A:B, 2, 0),"")</f>
        <v>794</v>
      </c>
      <c r="P857" s="152"/>
      <c r="Q857" s="148" t="str">
        <f>ifna(VLookup(H857, PLA!A:C, 3, 0),"")</f>
        <v/>
      </c>
      <c r="R857" s="148" t="str">
        <f>ifna(VLookup(H857, Sv!A:B, 2, 0),"")</f>
        <v/>
      </c>
      <c r="S857" s="147" t="str">
        <f t="shared" si="2"/>
        <v>buzzwole</v>
      </c>
    </row>
    <row r="858" ht="31.5" customHeight="1">
      <c r="A858" s="85">
        <v>857.0</v>
      </c>
      <c r="B858" s="87">
        <v>2.0</v>
      </c>
      <c r="C858" s="87">
        <v>2.0</v>
      </c>
      <c r="D858" s="85">
        <f t="shared" si="45"/>
        <v>15</v>
      </c>
      <c r="E858" s="85">
        <v>3.0</v>
      </c>
      <c r="F858" s="85">
        <v>3.0</v>
      </c>
      <c r="G858" s="42" t="str">
        <f>ifna(VLookup(S858,Shiny!B:C, 2, 0),"")</f>
        <v/>
      </c>
      <c r="H858" s="154" t="s">
        <v>974</v>
      </c>
      <c r="I858" s="184">
        <v>795.0</v>
      </c>
      <c r="J858" s="156">
        <f>IFNA(VLOOKUP(S858,'Imported Index'!E:F,2,0),1)</f>
        <v>1</v>
      </c>
      <c r="K858" s="157"/>
      <c r="L858" s="157"/>
      <c r="M858" s="42"/>
      <c r="N858" s="42"/>
      <c r="O858" s="157">
        <f>ifna(VLookup(H858, SwSh!A:B, 2, 0),"")</f>
        <v>795</v>
      </c>
      <c r="P858" s="162"/>
      <c r="Q858" s="157" t="str">
        <f>ifna(VLookup(H858, PLA!A:C, 3, 0),"")</f>
        <v/>
      </c>
      <c r="R858" s="157" t="str">
        <f>ifna(VLookup(H858, Sv!A:B, 2, 0),"")</f>
        <v/>
      </c>
      <c r="S858" s="42" t="str">
        <f t="shared" si="2"/>
        <v>pheromosa</v>
      </c>
    </row>
    <row r="859" ht="31.5" customHeight="1">
      <c r="A859" s="146">
        <v>858.0</v>
      </c>
      <c r="B859" s="145">
        <v>2.0</v>
      </c>
      <c r="C859" s="145">
        <v>2.0</v>
      </c>
      <c r="D859" s="146">
        <f t="shared" si="45"/>
        <v>16</v>
      </c>
      <c r="E859" s="146">
        <v>3.0</v>
      </c>
      <c r="F859" s="146">
        <v>4.0</v>
      </c>
      <c r="G859" s="147" t="str">
        <f>ifna(VLookup(S859,Shiny!B:C, 2, 0),"")</f>
        <v/>
      </c>
      <c r="H859" s="159" t="s">
        <v>975</v>
      </c>
      <c r="I859" s="185">
        <v>796.0</v>
      </c>
      <c r="J859" s="151">
        <f>IFNA(VLOOKUP(S859,'Imported Index'!E:F,2,0),1)</f>
        <v>1</v>
      </c>
      <c r="K859" s="148"/>
      <c r="L859" s="148"/>
      <c r="M859" s="147"/>
      <c r="N859" s="147"/>
      <c r="O859" s="148">
        <f>ifna(VLookup(H859, SwSh!A:B, 2, 0),"")</f>
        <v>796</v>
      </c>
      <c r="P859" s="152"/>
      <c r="Q859" s="148" t="str">
        <f>ifna(VLookup(H859, PLA!A:C, 3, 0),"")</f>
        <v/>
      </c>
      <c r="R859" s="148" t="str">
        <f>ifna(VLookup(H859, Sv!A:B, 2, 0),"")</f>
        <v/>
      </c>
      <c r="S859" s="147" t="str">
        <f t="shared" si="2"/>
        <v>xurkitree</v>
      </c>
    </row>
    <row r="860" ht="31.5" customHeight="1">
      <c r="A860" s="85">
        <v>859.0</v>
      </c>
      <c r="B860" s="87">
        <v>2.0</v>
      </c>
      <c r="C860" s="87">
        <v>2.0</v>
      </c>
      <c r="D860" s="85">
        <f t="shared" si="45"/>
        <v>17</v>
      </c>
      <c r="E860" s="85">
        <v>3.0</v>
      </c>
      <c r="F860" s="85">
        <v>5.0</v>
      </c>
      <c r="G860" s="42" t="str">
        <f>ifna(VLookup(S860,Shiny!B:C, 2, 0),"")</f>
        <v/>
      </c>
      <c r="H860" s="154" t="s">
        <v>976</v>
      </c>
      <c r="I860" s="184">
        <v>797.0</v>
      </c>
      <c r="J860" s="156">
        <f>IFNA(VLOOKUP(S860,'Imported Index'!E:F,2,0),1)</f>
        <v>1</v>
      </c>
      <c r="K860" s="157"/>
      <c r="L860" s="157"/>
      <c r="M860" s="42"/>
      <c r="N860" s="42"/>
      <c r="O860" s="157">
        <f>ifna(VLookup(H860, SwSh!A:B, 2, 0),"")</f>
        <v>797</v>
      </c>
      <c r="P860" s="162"/>
      <c r="Q860" s="157" t="str">
        <f>ifna(VLookup(H860, PLA!A:C, 3, 0),"")</f>
        <v/>
      </c>
      <c r="R860" s="157" t="str">
        <f>ifna(VLookup(H860, Sv!A:B, 2, 0),"")</f>
        <v/>
      </c>
      <c r="S860" s="42" t="str">
        <f t="shared" si="2"/>
        <v>celesteela</v>
      </c>
    </row>
    <row r="861" ht="31.5" customHeight="1">
      <c r="A861" s="146">
        <v>860.0</v>
      </c>
      <c r="B861" s="145">
        <v>2.0</v>
      </c>
      <c r="C861" s="145">
        <v>2.0</v>
      </c>
      <c r="D861" s="146">
        <f t="shared" si="45"/>
        <v>18</v>
      </c>
      <c r="E861" s="146">
        <v>3.0</v>
      </c>
      <c r="F861" s="146">
        <v>6.0</v>
      </c>
      <c r="G861" s="147" t="str">
        <f>ifna(VLookup(S861,Shiny!B:C, 2, 0),"")</f>
        <v/>
      </c>
      <c r="H861" s="159" t="s">
        <v>977</v>
      </c>
      <c r="I861" s="185">
        <v>798.0</v>
      </c>
      <c r="J861" s="151">
        <f>IFNA(VLOOKUP(S861,'Imported Index'!E:F,2,0),1)</f>
        <v>1</v>
      </c>
      <c r="K861" s="148"/>
      <c r="L861" s="148"/>
      <c r="M861" s="147"/>
      <c r="N861" s="147"/>
      <c r="O861" s="148">
        <f>ifna(VLookup(H861, SwSh!A:B, 2, 0),"")</f>
        <v>798</v>
      </c>
      <c r="P861" s="152"/>
      <c r="Q861" s="148" t="str">
        <f>ifna(VLookup(H861, PLA!A:C, 3, 0),"")</f>
        <v/>
      </c>
      <c r="R861" s="148" t="str">
        <f>ifna(VLookup(H861, Sv!A:B, 2, 0),"")</f>
        <v/>
      </c>
      <c r="S861" s="147" t="str">
        <f t="shared" si="2"/>
        <v>kartana</v>
      </c>
    </row>
    <row r="862" ht="31.5" customHeight="1">
      <c r="A862" s="85">
        <v>861.0</v>
      </c>
      <c r="B862" s="87">
        <v>2.0</v>
      </c>
      <c r="C862" s="87">
        <v>2.0</v>
      </c>
      <c r="D862" s="85">
        <f t="shared" si="45"/>
        <v>19</v>
      </c>
      <c r="E862" s="85">
        <v>4.0</v>
      </c>
      <c r="F862" s="85">
        <v>1.0</v>
      </c>
      <c r="G862" s="42" t="str">
        <f>ifna(VLookup(S862,Shiny!B:C, 2, 0),"")</f>
        <v/>
      </c>
      <c r="H862" s="154" t="s">
        <v>978</v>
      </c>
      <c r="I862" s="184">
        <v>799.0</v>
      </c>
      <c r="J862" s="156">
        <f>IFNA(VLOOKUP(S862,'Imported Index'!E:F,2,0),1)</f>
        <v>1</v>
      </c>
      <c r="K862" s="157"/>
      <c r="L862" s="157"/>
      <c r="M862" s="42"/>
      <c r="N862" s="42"/>
      <c r="O862" s="157">
        <f>ifna(VLookup(H862, SwSh!A:B, 2, 0),"")</f>
        <v>799</v>
      </c>
      <c r="P862" s="162"/>
      <c r="Q862" s="157" t="str">
        <f>ifna(VLookup(H862, PLA!A:C, 3, 0),"")</f>
        <v/>
      </c>
      <c r="R862" s="157" t="str">
        <f>ifna(VLookup(H862, Sv!A:B, 2, 0),"")</f>
        <v/>
      </c>
      <c r="S862" s="42" t="str">
        <f t="shared" si="2"/>
        <v>guzzlord</v>
      </c>
    </row>
    <row r="863" ht="31.5" customHeight="1">
      <c r="A863" s="146">
        <v>862.0</v>
      </c>
      <c r="B863" s="145">
        <v>2.0</v>
      </c>
      <c r="C863" s="145">
        <v>2.0</v>
      </c>
      <c r="D863" s="146">
        <f t="shared" si="45"/>
        <v>20</v>
      </c>
      <c r="E863" s="146">
        <v>4.0</v>
      </c>
      <c r="F863" s="146">
        <v>2.0</v>
      </c>
      <c r="G863" s="147" t="str">
        <f>ifna(VLookup(S863,Shiny!B:C, 2, 0),"")</f>
        <v/>
      </c>
      <c r="H863" s="159" t="s">
        <v>979</v>
      </c>
      <c r="I863" s="185">
        <v>800.0</v>
      </c>
      <c r="J863" s="151">
        <f>IFNA(VLOOKUP(S863,'Imported Index'!E:F,2,0),1)</f>
        <v>1</v>
      </c>
      <c r="K863" s="148"/>
      <c r="L863" s="148"/>
      <c r="M863" s="147"/>
      <c r="N863" s="147"/>
      <c r="O863" s="148">
        <f>ifna(VLookup(H863, SwSh!A:B, 2, 0),"")</f>
        <v>800</v>
      </c>
      <c r="P863" s="152"/>
      <c r="Q863" s="148" t="str">
        <f>ifna(VLookup(H863, PLA!A:C, 3, 0),"")</f>
        <v/>
      </c>
      <c r="R863" s="148" t="str">
        <f>ifna(VLookup(H863, Sv!A:B, 2, 0),"")</f>
        <v/>
      </c>
      <c r="S863" s="147" t="str">
        <f t="shared" si="2"/>
        <v>necrozma</v>
      </c>
    </row>
    <row r="864" ht="31.5" customHeight="1">
      <c r="A864" s="85">
        <v>863.0</v>
      </c>
      <c r="B864" s="87">
        <v>2.0</v>
      </c>
      <c r="C864" s="87">
        <v>2.0</v>
      </c>
      <c r="D864" s="85">
        <f t="shared" si="45"/>
        <v>21</v>
      </c>
      <c r="E864" s="85">
        <v>4.0</v>
      </c>
      <c r="F864" s="85">
        <v>3.0</v>
      </c>
      <c r="G864" s="42" t="str">
        <f>ifna(VLookup(S864,Shiny!B:C, 2, 0),"")</f>
        <v/>
      </c>
      <c r="H864" s="154" t="s">
        <v>980</v>
      </c>
      <c r="I864" s="184">
        <v>801.0</v>
      </c>
      <c r="J864" s="156">
        <f>IFNA(VLOOKUP(S864,'Imported Index'!E:F,2,0),1)</f>
        <v>1</v>
      </c>
      <c r="K864" s="157"/>
      <c r="L864" s="157" t="s">
        <v>981</v>
      </c>
      <c r="M864" s="42"/>
      <c r="N864" s="42"/>
      <c r="O864" s="157">
        <f>ifna(VLookup(H864, SwSh!A:B, 2, 0),"")</f>
        <v>801</v>
      </c>
      <c r="P864" s="162"/>
      <c r="Q864" s="157" t="str">
        <f>ifna(VLookup(H864, PLA!A:C, 3, 0),"")</f>
        <v/>
      </c>
      <c r="R864" s="157" t="str">
        <f>ifna(VLookup(H864, Sv!A:B, 2, 0),"")</f>
        <v/>
      </c>
      <c r="S864" s="42" t="str">
        <f t="shared" si="2"/>
        <v>magearna</v>
      </c>
    </row>
    <row r="865" ht="31.5" customHeight="1">
      <c r="A865" s="146">
        <v>864.0</v>
      </c>
      <c r="B865" s="145">
        <v>2.0</v>
      </c>
      <c r="C865" s="145">
        <v>2.0</v>
      </c>
      <c r="D865" s="146">
        <f t="shared" si="45"/>
        <v>22</v>
      </c>
      <c r="E865" s="146">
        <v>4.0</v>
      </c>
      <c r="F865" s="146">
        <v>4.0</v>
      </c>
      <c r="G865" s="147" t="str">
        <f>ifna(VLookup(S865,Shiny!B:C, 2, 0),"")</f>
        <v/>
      </c>
      <c r="H865" s="159" t="s">
        <v>983</v>
      </c>
      <c r="I865" s="185">
        <v>802.0</v>
      </c>
      <c r="J865" s="151">
        <f>IFNA(VLOOKUP(S865,'Imported Index'!E:F,2,0),1)</f>
        <v>1</v>
      </c>
      <c r="K865" s="148"/>
      <c r="L865" s="148"/>
      <c r="M865" s="147"/>
      <c r="N865" s="147"/>
      <c r="O865" s="148">
        <f>ifna(VLookup(H865, SwSh!A:B, 2, 0),"")</f>
        <v>802</v>
      </c>
      <c r="P865" s="152"/>
      <c r="Q865" s="148" t="str">
        <f>ifna(VLookup(H865, PLA!A:C, 3, 0),"")</f>
        <v/>
      </c>
      <c r="R865" s="148" t="str">
        <f>ifna(VLookup(H865, Sv!A:B, 2, 0),"")</f>
        <v/>
      </c>
      <c r="S865" s="147" t="str">
        <f t="shared" si="2"/>
        <v>marshadow</v>
      </c>
    </row>
    <row r="866" ht="31.5" customHeight="1">
      <c r="A866" s="85">
        <v>865.0</v>
      </c>
      <c r="B866" s="87">
        <v>2.0</v>
      </c>
      <c r="C866" s="87">
        <v>2.0</v>
      </c>
      <c r="D866" s="85">
        <f t="shared" si="45"/>
        <v>23</v>
      </c>
      <c r="E866" s="85">
        <v>4.0</v>
      </c>
      <c r="F866" s="85">
        <v>5.0</v>
      </c>
      <c r="G866" s="42" t="str">
        <f>ifna(VLookup(S866,Shiny!B:C, 2, 0),"")</f>
        <v/>
      </c>
      <c r="H866" s="154" t="s">
        <v>984</v>
      </c>
      <c r="I866" s="184">
        <v>803.0</v>
      </c>
      <c r="J866" s="156">
        <f>IFNA(VLOOKUP(S866,'Imported Index'!E:F,2,0),1)</f>
        <v>1</v>
      </c>
      <c r="K866" s="157"/>
      <c r="L866" s="157"/>
      <c r="M866" s="42"/>
      <c r="N866" s="42"/>
      <c r="O866" s="157">
        <f>ifna(VLookup(H866, SwSh!A:B, 2, 0),"")</f>
        <v>803</v>
      </c>
      <c r="P866" s="162"/>
      <c r="Q866" s="157" t="str">
        <f>ifna(VLookup(H866, PLA!A:C, 3, 0),"")</f>
        <v/>
      </c>
      <c r="R866" s="157" t="str">
        <f>ifna(VLookup(H866, Sv!A:B, 2, 0),"")</f>
        <v/>
      </c>
      <c r="S866" s="42" t="str">
        <f t="shared" si="2"/>
        <v>poipole</v>
      </c>
    </row>
    <row r="867" ht="31.5" customHeight="1">
      <c r="A867" s="146">
        <v>866.0</v>
      </c>
      <c r="B867" s="145">
        <v>2.0</v>
      </c>
      <c r="C867" s="145">
        <v>2.0</v>
      </c>
      <c r="D867" s="146">
        <f t="shared" si="45"/>
        <v>24</v>
      </c>
      <c r="E867" s="146">
        <v>4.0</v>
      </c>
      <c r="F867" s="146">
        <v>6.0</v>
      </c>
      <c r="G867" s="147" t="str">
        <f>ifna(VLookup(S867,Shiny!B:C, 2, 0),"")</f>
        <v/>
      </c>
      <c r="H867" s="159" t="s">
        <v>985</v>
      </c>
      <c r="I867" s="185">
        <v>804.0</v>
      </c>
      <c r="J867" s="151">
        <f>IFNA(VLOOKUP(S867,'Imported Index'!E:F,2,0),1)</f>
        <v>1</v>
      </c>
      <c r="K867" s="148"/>
      <c r="L867" s="148"/>
      <c r="M867" s="147"/>
      <c r="N867" s="147"/>
      <c r="O867" s="148">
        <f>ifna(VLookup(H867, SwSh!A:B, 2, 0),"")</f>
        <v>804</v>
      </c>
      <c r="P867" s="152"/>
      <c r="Q867" s="148" t="str">
        <f>ifna(VLookup(H867, PLA!A:C, 3, 0),"")</f>
        <v/>
      </c>
      <c r="R867" s="148" t="str">
        <f>ifna(VLookup(H867, Sv!A:B, 2, 0),"")</f>
        <v/>
      </c>
      <c r="S867" s="147" t="str">
        <f t="shared" si="2"/>
        <v>naganadel</v>
      </c>
    </row>
    <row r="868" ht="31.5" customHeight="1">
      <c r="A868" s="85">
        <v>867.0</v>
      </c>
      <c r="B868" s="87">
        <v>2.0</v>
      </c>
      <c r="C868" s="87">
        <v>2.0</v>
      </c>
      <c r="D868" s="85">
        <f t="shared" si="45"/>
        <v>25</v>
      </c>
      <c r="E868" s="85">
        <v>5.0</v>
      </c>
      <c r="F868" s="85">
        <v>1.0</v>
      </c>
      <c r="G868" s="42" t="str">
        <f>ifna(VLookup(S868,Shiny!B:C, 2, 0),"")</f>
        <v/>
      </c>
      <c r="H868" s="154" t="s">
        <v>986</v>
      </c>
      <c r="I868" s="184">
        <v>805.0</v>
      </c>
      <c r="J868" s="156">
        <f>IFNA(VLOOKUP(S868,'Imported Index'!E:F,2,0),1)</f>
        <v>1</v>
      </c>
      <c r="K868" s="157"/>
      <c r="L868" s="157"/>
      <c r="M868" s="42"/>
      <c r="N868" s="42"/>
      <c r="O868" s="157">
        <f>ifna(VLookup(H868, SwSh!A:B, 2, 0),"")</f>
        <v>805</v>
      </c>
      <c r="P868" s="162"/>
      <c r="Q868" s="157" t="str">
        <f>ifna(VLookup(H868, PLA!A:C, 3, 0),"")</f>
        <v/>
      </c>
      <c r="R868" s="157" t="str">
        <f>ifna(VLookup(H868, Sv!A:B, 2, 0),"")</f>
        <v/>
      </c>
      <c r="S868" s="42" t="str">
        <f t="shared" si="2"/>
        <v>stakataka</v>
      </c>
    </row>
    <row r="869" ht="31.5" customHeight="1">
      <c r="A869" s="146">
        <v>868.0</v>
      </c>
      <c r="B869" s="145">
        <v>2.0</v>
      </c>
      <c r="C869" s="145">
        <v>2.0</v>
      </c>
      <c r="D869" s="146">
        <f t="shared" si="45"/>
        <v>26</v>
      </c>
      <c r="E869" s="146">
        <v>5.0</v>
      </c>
      <c r="F869" s="146">
        <v>2.0</v>
      </c>
      <c r="G869" s="147" t="str">
        <f>ifna(VLookup(S869,Shiny!B:C, 2, 0),"")</f>
        <v/>
      </c>
      <c r="H869" s="159" t="s">
        <v>987</v>
      </c>
      <c r="I869" s="185">
        <v>806.0</v>
      </c>
      <c r="J869" s="151">
        <f>IFNA(VLOOKUP(S869,'Imported Index'!E:F,2,0),1)</f>
        <v>1</v>
      </c>
      <c r="K869" s="148"/>
      <c r="L869" s="148"/>
      <c r="M869" s="147"/>
      <c r="N869" s="147"/>
      <c r="O869" s="148">
        <f>ifna(VLookup(H869, SwSh!A:B, 2, 0),"")</f>
        <v>806</v>
      </c>
      <c r="P869" s="152"/>
      <c r="Q869" s="148" t="str">
        <f>ifna(VLookup(H869, PLA!A:C, 3, 0),"")</f>
        <v/>
      </c>
      <c r="R869" s="148" t="str">
        <f>ifna(VLookup(H869, Sv!A:B, 2, 0),"")</f>
        <v/>
      </c>
      <c r="S869" s="147" t="str">
        <f t="shared" si="2"/>
        <v>blacephalon</v>
      </c>
    </row>
    <row r="870" ht="31.5" customHeight="1">
      <c r="A870" s="85">
        <v>869.0</v>
      </c>
      <c r="B870" s="87">
        <v>2.0</v>
      </c>
      <c r="C870" s="87">
        <v>2.0</v>
      </c>
      <c r="D870" s="85">
        <f t="shared" si="45"/>
        <v>27</v>
      </c>
      <c r="E870" s="85">
        <v>5.0</v>
      </c>
      <c r="F870" s="85">
        <v>3.0</v>
      </c>
      <c r="G870" s="42" t="str">
        <f>ifna(VLookup(S870,Shiny!B:C, 2, 0),"")</f>
        <v/>
      </c>
      <c r="H870" s="154" t="s">
        <v>988</v>
      </c>
      <c r="I870" s="184">
        <v>807.0</v>
      </c>
      <c r="J870" s="156">
        <f>IFNA(VLOOKUP(S870,'Imported Index'!E:F,2,0),1)</f>
        <v>1</v>
      </c>
      <c r="K870" s="157"/>
      <c r="L870" s="157"/>
      <c r="M870" s="42"/>
      <c r="N870" s="42"/>
      <c r="O870" s="157">
        <f>ifna(VLookup(H870, SwSh!A:B, 2, 0),"")</f>
        <v>807</v>
      </c>
      <c r="P870" s="162"/>
      <c r="Q870" s="157" t="str">
        <f>ifna(VLookup(H870, PLA!A:C, 3, 0),"")</f>
        <v/>
      </c>
      <c r="R870" s="157" t="str">
        <f>ifna(VLookup(H870, Sv!A:B, 2, 0),"")</f>
        <v/>
      </c>
      <c r="S870" s="42" t="str">
        <f t="shared" si="2"/>
        <v>zeraora</v>
      </c>
    </row>
    <row r="871" ht="31.5" customHeight="1">
      <c r="A871" s="146">
        <v>870.0</v>
      </c>
      <c r="B871" s="145">
        <v>2.0</v>
      </c>
      <c r="C871" s="145">
        <v>2.0</v>
      </c>
      <c r="D871" s="146">
        <f t="shared" si="45"/>
        <v>28</v>
      </c>
      <c r="E871" s="146">
        <v>5.0</v>
      </c>
      <c r="F871" s="146">
        <v>4.0</v>
      </c>
      <c r="G871" s="147" t="str">
        <f>ifna(VLookup(S871,Shiny!B:C, 2, 0),"")</f>
        <v/>
      </c>
      <c r="H871" s="159" t="s">
        <v>989</v>
      </c>
      <c r="I871" s="185">
        <v>808.0</v>
      </c>
      <c r="J871" s="151">
        <f>IFNA(VLOOKUP(S871,'Imported Index'!E:F,2,0),1)</f>
        <v>1</v>
      </c>
      <c r="K871" s="148"/>
      <c r="L871" s="148"/>
      <c r="M871" s="147"/>
      <c r="N871" s="147"/>
      <c r="O871" s="148">
        <f>ifna(VLookup(H871, SwSh!A:B, 2, 0),"")</f>
        <v>808</v>
      </c>
      <c r="P871" s="152"/>
      <c r="Q871" s="148" t="str">
        <f>ifna(VLookup(H871, PLA!A:C, 3, 0),"")</f>
        <v/>
      </c>
      <c r="R871" s="148" t="str">
        <f>ifna(VLookup(H871, Sv!A:B, 2, 0),"")</f>
        <v/>
      </c>
      <c r="S871" s="147" t="str">
        <f t="shared" si="2"/>
        <v>meltan</v>
      </c>
    </row>
    <row r="872" ht="31.5" customHeight="1">
      <c r="A872" s="85">
        <v>871.0</v>
      </c>
      <c r="B872" s="87">
        <v>2.0</v>
      </c>
      <c r="C872" s="87">
        <v>2.0</v>
      </c>
      <c r="D872" s="85">
        <f t="shared" si="45"/>
        <v>29</v>
      </c>
      <c r="E872" s="85">
        <v>5.0</v>
      </c>
      <c r="F872" s="85">
        <v>5.0</v>
      </c>
      <c r="G872" s="42" t="str">
        <f>ifna(VLookup(S872,Shiny!B:C, 2, 0),"")</f>
        <v/>
      </c>
      <c r="H872" s="154" t="s">
        <v>990</v>
      </c>
      <c r="I872" s="184">
        <v>809.0</v>
      </c>
      <c r="J872" s="156">
        <f>IFNA(VLOOKUP(S872,'Imported Index'!E:F,2,0),1)</f>
        <v>1</v>
      </c>
      <c r="K872" s="157"/>
      <c r="L872" s="157"/>
      <c r="M872" s="42"/>
      <c r="N872" s="42"/>
      <c r="O872" s="157">
        <f>ifna(VLookup(H872, SwSh!A:B, 2, 0),"")</f>
        <v>809</v>
      </c>
      <c r="P872" s="162"/>
      <c r="Q872" s="157" t="str">
        <f>ifna(VLookup(H872, PLA!A:C, 3, 0),"")</f>
        <v/>
      </c>
      <c r="R872" s="157" t="str">
        <f>ifna(VLookup(H872, Sv!A:B, 2, 0),"")</f>
        <v/>
      </c>
      <c r="S872" s="42" t="str">
        <f t="shared" si="2"/>
        <v>melmetal</v>
      </c>
    </row>
    <row r="873" ht="31.5" customHeight="1">
      <c r="A873" s="146">
        <v>872.0</v>
      </c>
      <c r="B873" s="146"/>
      <c r="C873" s="146"/>
      <c r="D873" s="146"/>
      <c r="E873" s="146"/>
      <c r="F873" s="146"/>
      <c r="G873" s="147" t="str">
        <f>ifna(VLookup(S873,Shiny!B:C, 2, 0),"")</f>
        <v/>
      </c>
      <c r="H873" s="163" t="s">
        <v>229</v>
      </c>
      <c r="I873" s="178"/>
      <c r="J873" s="151">
        <f>IFNA(VLOOKUP(S873,'Imported Index'!E:F,2,0),1)</f>
        <v>1</v>
      </c>
      <c r="K873" s="148"/>
      <c r="L873" s="148"/>
      <c r="M873" s="147"/>
      <c r="N873" s="147"/>
      <c r="O873" s="148" t="str">
        <f>ifna(VLookup(H873, SwSh!A:B, 2, 0),"")</f>
        <v/>
      </c>
      <c r="P873" s="152" t="str">
        <f>ifna((I873),"")</f>
        <v/>
      </c>
      <c r="Q873" s="148" t="str">
        <f>ifna(VLookup(H873, PLA!A:C, 3, 0),"")</f>
        <v/>
      </c>
      <c r="R873" s="148" t="str">
        <f>ifna(VLookup(H873, Sv!A:B, 2, 0),"")</f>
        <v/>
      </c>
      <c r="S873" s="147" t="str">
        <f t="shared" si="2"/>
        <v>gen</v>
      </c>
    </row>
    <row r="874" ht="31.5" customHeight="1">
      <c r="A874" s="85">
        <v>873.0</v>
      </c>
      <c r="B874" s="85">
        <v>2.0</v>
      </c>
      <c r="C874" s="87">
        <v>3.0</v>
      </c>
      <c r="D874" s="85">
        <v>1.0</v>
      </c>
      <c r="E874" s="85">
        <v>1.0</v>
      </c>
      <c r="F874" s="85">
        <v>1.0</v>
      </c>
      <c r="G874" s="42" t="str">
        <f>ifna(VLookup(S874,Shiny!B:C, 2, 0),"")</f>
        <v/>
      </c>
      <c r="H874" s="154" t="s">
        <v>991</v>
      </c>
      <c r="I874" s="184">
        <v>810.0</v>
      </c>
      <c r="J874" s="156">
        <f>IFNA(VLOOKUP(S874,'Imported Index'!E:F,2,0),1)</f>
        <v>1</v>
      </c>
      <c r="K874" s="157"/>
      <c r="L874" s="157"/>
      <c r="M874" s="42"/>
      <c r="N874" s="42"/>
      <c r="O874" s="157">
        <f>ifna(VLookup(H874, SwSh!A:B, 2, 0),"")</f>
        <v>1</v>
      </c>
      <c r="P874" s="162"/>
      <c r="Q874" s="157" t="str">
        <f>ifna(VLookup(H874, PLA!A:C, 3, 0),"")</f>
        <v/>
      </c>
      <c r="R874" s="157" t="str">
        <f>ifna(VLookup(H874, Sv!A:B, 2, 0),"")</f>
        <v/>
      </c>
      <c r="S874" s="42" t="str">
        <f t="shared" si="2"/>
        <v>grookey</v>
      </c>
    </row>
    <row r="875" ht="31.5" customHeight="1">
      <c r="A875" s="146">
        <v>874.0</v>
      </c>
      <c r="B875" s="146">
        <v>2.0</v>
      </c>
      <c r="C875" s="145">
        <v>3.0</v>
      </c>
      <c r="D875" s="146">
        <f t="shared" ref="D875:D903" si="46">D874+1</f>
        <v>2</v>
      </c>
      <c r="E875" s="146">
        <v>1.0</v>
      </c>
      <c r="F875" s="146">
        <v>2.0</v>
      </c>
      <c r="G875" s="147" t="str">
        <f>ifna(VLookup(S875,Shiny!B:C, 2, 0),"")</f>
        <v/>
      </c>
      <c r="H875" s="159" t="s">
        <v>992</v>
      </c>
      <c r="I875" s="185">
        <v>811.0</v>
      </c>
      <c r="J875" s="151">
        <f>IFNA(VLOOKUP(S875,'Imported Index'!E:F,2,0),1)</f>
        <v>1</v>
      </c>
      <c r="K875" s="148"/>
      <c r="L875" s="148"/>
      <c r="M875" s="147"/>
      <c r="N875" s="147"/>
      <c r="O875" s="148">
        <f>ifna(VLookup(H875, SwSh!A:B, 2, 0),"")</f>
        <v>2</v>
      </c>
      <c r="P875" s="152"/>
      <c r="Q875" s="148" t="str">
        <f>ifna(VLookup(H875, PLA!A:C, 3, 0),"")</f>
        <v/>
      </c>
      <c r="R875" s="148" t="str">
        <f>ifna(VLookup(H875, Sv!A:B, 2, 0),"")</f>
        <v/>
      </c>
      <c r="S875" s="147" t="str">
        <f t="shared" si="2"/>
        <v>thwackey</v>
      </c>
    </row>
    <row r="876" ht="31.5" customHeight="1">
      <c r="A876" s="85">
        <v>875.0</v>
      </c>
      <c r="B876" s="85">
        <v>2.0</v>
      </c>
      <c r="C876" s="87">
        <v>3.0</v>
      </c>
      <c r="D876" s="85">
        <f t="shared" si="46"/>
        <v>3</v>
      </c>
      <c r="E876" s="85">
        <v>1.0</v>
      </c>
      <c r="F876" s="85">
        <v>3.0</v>
      </c>
      <c r="G876" s="42" t="str">
        <f>ifna(VLookup(S876,Shiny!B:C, 2, 0),"")</f>
        <v/>
      </c>
      <c r="H876" s="154" t="s">
        <v>993</v>
      </c>
      <c r="I876" s="184">
        <v>812.0</v>
      </c>
      <c r="J876" s="156">
        <f>IFNA(VLOOKUP(S876,'Imported Index'!E:F,2,0),1)</f>
        <v>1</v>
      </c>
      <c r="K876" s="157"/>
      <c r="L876" s="157"/>
      <c r="M876" s="42"/>
      <c r="N876" s="42"/>
      <c r="O876" s="157">
        <f>ifna(VLookup(H876, SwSh!A:B, 2, 0),"")</f>
        <v>3</v>
      </c>
      <c r="P876" s="162"/>
      <c r="Q876" s="157" t="str">
        <f>ifna(VLookup(H876, PLA!A:C, 3, 0),"")</f>
        <v/>
      </c>
      <c r="R876" s="157" t="str">
        <f>ifna(VLookup(H876, Sv!A:B, 2, 0),"")</f>
        <v/>
      </c>
      <c r="S876" s="42" t="str">
        <f t="shared" si="2"/>
        <v>rillaboom</v>
      </c>
    </row>
    <row r="877" ht="31.5" customHeight="1">
      <c r="A877" s="146">
        <v>876.0</v>
      </c>
      <c r="B877" s="146">
        <v>2.0</v>
      </c>
      <c r="C877" s="145">
        <v>3.0</v>
      </c>
      <c r="D877" s="146">
        <f t="shared" si="46"/>
        <v>4</v>
      </c>
      <c r="E877" s="146">
        <v>1.0</v>
      </c>
      <c r="F877" s="146">
        <v>4.0</v>
      </c>
      <c r="G877" s="147" t="str">
        <f>ifna(VLookup(S877,Shiny!B:C, 2, 0),"")</f>
        <v/>
      </c>
      <c r="H877" s="159" t="s">
        <v>994</v>
      </c>
      <c r="I877" s="185">
        <v>813.0</v>
      </c>
      <c r="J877" s="151">
        <f>IFNA(VLOOKUP(S877,'Imported Index'!E:F,2,0),1)</f>
        <v>1</v>
      </c>
      <c r="K877" s="148"/>
      <c r="L877" s="148"/>
      <c r="M877" s="147"/>
      <c r="N877" s="147"/>
      <c r="O877" s="148">
        <f>ifna(VLookup(H877, SwSh!A:B, 2, 0),"")</f>
        <v>4</v>
      </c>
      <c r="P877" s="152"/>
      <c r="Q877" s="148" t="str">
        <f>ifna(VLookup(H877, PLA!A:C, 3, 0),"")</f>
        <v/>
      </c>
      <c r="R877" s="148" t="str">
        <f>ifna(VLookup(H877, Sv!A:B, 2, 0),"")</f>
        <v/>
      </c>
      <c r="S877" s="147" t="str">
        <f t="shared" si="2"/>
        <v>scorbunny</v>
      </c>
    </row>
    <row r="878" ht="31.5" customHeight="1">
      <c r="A878" s="85">
        <v>877.0</v>
      </c>
      <c r="B878" s="85">
        <v>2.0</v>
      </c>
      <c r="C878" s="87">
        <v>3.0</v>
      </c>
      <c r="D878" s="85">
        <f t="shared" si="46"/>
        <v>5</v>
      </c>
      <c r="E878" s="85">
        <v>1.0</v>
      </c>
      <c r="F878" s="85">
        <v>5.0</v>
      </c>
      <c r="G878" s="42" t="str">
        <f>ifna(VLookup(S878,Shiny!B:C, 2, 0),"")</f>
        <v/>
      </c>
      <c r="H878" s="154" t="s">
        <v>995</v>
      </c>
      <c r="I878" s="184">
        <v>814.0</v>
      </c>
      <c r="J878" s="156">
        <f>IFNA(VLOOKUP(S878,'Imported Index'!E:F,2,0),1)</f>
        <v>1</v>
      </c>
      <c r="K878" s="157"/>
      <c r="L878" s="157"/>
      <c r="M878" s="42"/>
      <c r="N878" s="42"/>
      <c r="O878" s="157">
        <f>ifna(VLookup(H878, SwSh!A:B, 2, 0),"")</f>
        <v>5</v>
      </c>
      <c r="P878" s="162"/>
      <c r="Q878" s="157" t="str">
        <f>ifna(VLookup(H878, PLA!A:C, 3, 0),"")</f>
        <v/>
      </c>
      <c r="R878" s="157" t="str">
        <f>ifna(VLookup(H878, Sv!A:B, 2, 0),"")</f>
        <v/>
      </c>
      <c r="S878" s="42" t="str">
        <f t="shared" si="2"/>
        <v>raboot</v>
      </c>
    </row>
    <row r="879" ht="31.5" customHeight="1">
      <c r="A879" s="146">
        <v>878.0</v>
      </c>
      <c r="B879" s="146">
        <v>2.0</v>
      </c>
      <c r="C879" s="145">
        <v>3.0</v>
      </c>
      <c r="D879" s="146">
        <f t="shared" si="46"/>
        <v>6</v>
      </c>
      <c r="E879" s="146">
        <v>1.0</v>
      </c>
      <c r="F879" s="146">
        <v>6.0</v>
      </c>
      <c r="G879" s="147" t="str">
        <f>ifna(VLookup(S879,Shiny!B:C, 2, 0),"")</f>
        <v/>
      </c>
      <c r="H879" s="159" t="s">
        <v>996</v>
      </c>
      <c r="I879" s="185">
        <v>815.0</v>
      </c>
      <c r="J879" s="151">
        <f>IFNA(VLOOKUP(S879,'Imported Index'!E:F,2,0),1)</f>
        <v>1</v>
      </c>
      <c r="K879" s="148"/>
      <c r="L879" s="148"/>
      <c r="M879" s="147"/>
      <c r="N879" s="147"/>
      <c r="O879" s="148">
        <f>ifna(VLookup(H879, SwSh!A:B, 2, 0),"")</f>
        <v>6</v>
      </c>
      <c r="P879" s="152"/>
      <c r="Q879" s="148" t="str">
        <f>ifna(VLookup(H879, PLA!A:C, 3, 0),"")</f>
        <v/>
      </c>
      <c r="R879" s="148" t="str">
        <f>ifna(VLookup(H879, Sv!A:B, 2, 0),"")</f>
        <v/>
      </c>
      <c r="S879" s="147" t="str">
        <f t="shared" si="2"/>
        <v>cinderace</v>
      </c>
    </row>
    <row r="880" ht="31.5" customHeight="1">
      <c r="A880" s="85">
        <v>879.0</v>
      </c>
      <c r="B880" s="85">
        <v>2.0</v>
      </c>
      <c r="C880" s="87">
        <v>3.0</v>
      </c>
      <c r="D880" s="85">
        <f t="shared" si="46"/>
        <v>7</v>
      </c>
      <c r="E880" s="85">
        <v>2.0</v>
      </c>
      <c r="F880" s="85">
        <v>1.0</v>
      </c>
      <c r="G880" s="42" t="str">
        <f>ifna(VLookup(S880,Shiny!B:C, 2, 0),"")</f>
        <v/>
      </c>
      <c r="H880" s="154" t="s">
        <v>997</v>
      </c>
      <c r="I880" s="184">
        <v>816.0</v>
      </c>
      <c r="J880" s="156">
        <f>IFNA(VLOOKUP(S880,'Imported Index'!E:F,2,0),1)</f>
        <v>1</v>
      </c>
      <c r="K880" s="157"/>
      <c r="L880" s="157"/>
      <c r="M880" s="42"/>
      <c r="N880" s="42"/>
      <c r="O880" s="157">
        <f>ifna(VLookup(H880, SwSh!A:B, 2, 0),"")</f>
        <v>7</v>
      </c>
      <c r="P880" s="162"/>
      <c r="Q880" s="157" t="str">
        <f>ifna(VLookup(H880, PLA!A:C, 3, 0),"")</f>
        <v/>
      </c>
      <c r="R880" s="157" t="str">
        <f>ifna(VLookup(H880, Sv!A:B, 2, 0),"")</f>
        <v/>
      </c>
      <c r="S880" s="42" t="str">
        <f t="shared" si="2"/>
        <v>sobble</v>
      </c>
    </row>
    <row r="881" ht="31.5" customHeight="1">
      <c r="A881" s="146">
        <v>880.0</v>
      </c>
      <c r="B881" s="146">
        <v>2.0</v>
      </c>
      <c r="C881" s="145">
        <v>3.0</v>
      </c>
      <c r="D881" s="146">
        <f t="shared" si="46"/>
        <v>8</v>
      </c>
      <c r="E881" s="146">
        <v>2.0</v>
      </c>
      <c r="F881" s="146">
        <v>2.0</v>
      </c>
      <c r="G881" s="147" t="str">
        <f>ifna(VLookup(S881,Shiny!B:C, 2, 0),"")</f>
        <v/>
      </c>
      <c r="H881" s="159" t="s">
        <v>998</v>
      </c>
      <c r="I881" s="185">
        <v>817.0</v>
      </c>
      <c r="J881" s="151">
        <f>IFNA(VLOOKUP(S881,'Imported Index'!E:F,2,0),1)</f>
        <v>1</v>
      </c>
      <c r="K881" s="148"/>
      <c r="L881" s="148"/>
      <c r="M881" s="147"/>
      <c r="N881" s="147"/>
      <c r="O881" s="148">
        <f>ifna(VLookup(H881, SwSh!A:B, 2, 0),"")</f>
        <v>8</v>
      </c>
      <c r="P881" s="152"/>
      <c r="Q881" s="148" t="str">
        <f>ifna(VLookup(H881, PLA!A:C, 3, 0),"")</f>
        <v/>
      </c>
      <c r="R881" s="148" t="str">
        <f>ifna(VLookup(H881, Sv!A:B, 2, 0),"")</f>
        <v/>
      </c>
      <c r="S881" s="147" t="str">
        <f t="shared" si="2"/>
        <v>drizzile</v>
      </c>
    </row>
    <row r="882" ht="31.5" customHeight="1">
      <c r="A882" s="85">
        <v>881.0</v>
      </c>
      <c r="B882" s="85">
        <v>2.0</v>
      </c>
      <c r="C882" s="87">
        <v>3.0</v>
      </c>
      <c r="D882" s="85">
        <f t="shared" si="46"/>
        <v>9</v>
      </c>
      <c r="E882" s="85">
        <v>2.0</v>
      </c>
      <c r="F882" s="85">
        <v>3.0</v>
      </c>
      <c r="G882" s="42" t="str">
        <f>ifna(VLookup(S882,Shiny!B:C, 2, 0),"")</f>
        <v/>
      </c>
      <c r="H882" s="154" t="s">
        <v>999</v>
      </c>
      <c r="I882" s="184">
        <v>818.0</v>
      </c>
      <c r="J882" s="156">
        <f>IFNA(VLOOKUP(S882,'Imported Index'!E:F,2,0),1)</f>
        <v>1</v>
      </c>
      <c r="K882" s="157"/>
      <c r="L882" s="157"/>
      <c r="M882" s="42"/>
      <c r="N882" s="42"/>
      <c r="O882" s="157">
        <f>ifna(VLookup(H882, SwSh!A:B, 2, 0),"")</f>
        <v>9</v>
      </c>
      <c r="P882" s="162"/>
      <c r="Q882" s="157" t="str">
        <f>ifna(VLookup(H882, PLA!A:C, 3, 0),"")</f>
        <v/>
      </c>
      <c r="R882" s="157" t="str">
        <f>ifna(VLookup(H882, Sv!A:B, 2, 0),"")</f>
        <v/>
      </c>
      <c r="S882" s="42" t="str">
        <f t="shared" si="2"/>
        <v>inteleon</v>
      </c>
    </row>
    <row r="883" ht="31.5" customHeight="1">
      <c r="A883" s="146">
        <v>882.0</v>
      </c>
      <c r="B883" s="146">
        <v>2.0</v>
      </c>
      <c r="C883" s="145">
        <v>3.0</v>
      </c>
      <c r="D883" s="146">
        <f t="shared" si="46"/>
        <v>10</v>
      </c>
      <c r="E883" s="146">
        <v>2.0</v>
      </c>
      <c r="F883" s="146">
        <v>4.0</v>
      </c>
      <c r="G883" s="147" t="str">
        <f>ifna(VLookup(S883,Shiny!B:C, 2, 0),"")</f>
        <v/>
      </c>
      <c r="H883" s="159" t="s">
        <v>1000</v>
      </c>
      <c r="I883" s="185">
        <v>819.0</v>
      </c>
      <c r="J883" s="151">
        <f>IFNA(VLOOKUP(S883,'Imported Index'!E:F,2,0),1)</f>
        <v>1</v>
      </c>
      <c r="K883" s="151"/>
      <c r="L883" s="148"/>
      <c r="M883" s="147"/>
      <c r="N883" s="147"/>
      <c r="O883" s="148">
        <f>ifna(VLookup(H883, SwSh!A:B, 2, 0),"")</f>
        <v>5</v>
      </c>
      <c r="P883" s="152"/>
      <c r="Q883" s="148" t="str">
        <f>ifna(VLookup(H883, PLA!A:C, 3, 0),"")</f>
        <v/>
      </c>
      <c r="R883" s="148">
        <f>ifna(VLookup(H883, Sv!A:B, 2, 0),"")</f>
        <v>29</v>
      </c>
      <c r="S883" s="147" t="str">
        <f t="shared" si="2"/>
        <v>skwovet</v>
      </c>
    </row>
    <row r="884" ht="31.5" customHeight="1">
      <c r="A884" s="85">
        <v>883.0</v>
      </c>
      <c r="B884" s="85">
        <v>2.0</v>
      </c>
      <c r="C884" s="87">
        <v>3.0</v>
      </c>
      <c r="D884" s="85">
        <f t="shared" si="46"/>
        <v>11</v>
      </c>
      <c r="E884" s="85">
        <v>2.0</v>
      </c>
      <c r="F884" s="85">
        <v>5.0</v>
      </c>
      <c r="G884" s="42" t="str">
        <f>ifna(VLookup(S884,Shiny!B:C, 2, 0),"")</f>
        <v/>
      </c>
      <c r="H884" s="154" t="s">
        <v>1001</v>
      </c>
      <c r="I884" s="184">
        <v>820.0</v>
      </c>
      <c r="J884" s="156">
        <f>IFNA(VLOOKUP(S884,'Imported Index'!E:F,2,0),1)</f>
        <v>1</v>
      </c>
      <c r="K884" s="156"/>
      <c r="L884" s="157"/>
      <c r="M884" s="42"/>
      <c r="N884" s="42"/>
      <c r="O884" s="157">
        <f>ifna(VLookup(H884, SwSh!A:B, 2, 0),"")</f>
        <v>6</v>
      </c>
      <c r="P884" s="162"/>
      <c r="Q884" s="157" t="str">
        <f>ifna(VLookup(H884, PLA!A:C, 3, 0),"")</f>
        <v/>
      </c>
      <c r="R884" s="157">
        <f>ifna(VLookup(H884, Sv!A:B, 2, 0),"")</f>
        <v>30</v>
      </c>
      <c r="S884" s="42" t="str">
        <f t="shared" si="2"/>
        <v>greedent</v>
      </c>
    </row>
    <row r="885" ht="31.5" customHeight="1">
      <c r="A885" s="146">
        <v>884.0</v>
      </c>
      <c r="B885" s="146">
        <v>2.0</v>
      </c>
      <c r="C885" s="145">
        <v>3.0</v>
      </c>
      <c r="D885" s="146">
        <f t="shared" si="46"/>
        <v>12</v>
      </c>
      <c r="E885" s="146">
        <v>2.0</v>
      </c>
      <c r="F885" s="146">
        <v>6.0</v>
      </c>
      <c r="G885" s="147" t="str">
        <f>ifna(VLookup(S885,Shiny!B:C, 2, 0),"")</f>
        <v/>
      </c>
      <c r="H885" s="159" t="s">
        <v>1002</v>
      </c>
      <c r="I885" s="185">
        <v>821.0</v>
      </c>
      <c r="J885" s="151">
        <f>IFNA(VLOOKUP(S885,'Imported Index'!E:F,2,0),1)</f>
        <v>1</v>
      </c>
      <c r="K885" s="151"/>
      <c r="L885" s="148"/>
      <c r="M885" s="147"/>
      <c r="N885" s="147"/>
      <c r="O885" s="148">
        <f>ifna(VLookup(H885, SwSh!A:B, 2, 0),"")</f>
        <v>21</v>
      </c>
      <c r="P885" s="152"/>
      <c r="Q885" s="148" t="str">
        <f>ifna(VLookup(H885, PLA!A:C, 3, 0),"")</f>
        <v/>
      </c>
      <c r="R885" s="148">
        <f>ifna(VLookup(H885, Sv!A:B, 2, 0),"")</f>
        <v>40</v>
      </c>
      <c r="S885" s="147" t="str">
        <f t="shared" si="2"/>
        <v>rookidee</v>
      </c>
    </row>
    <row r="886" ht="31.5" customHeight="1">
      <c r="A886" s="85">
        <v>885.0</v>
      </c>
      <c r="B886" s="85">
        <v>2.0</v>
      </c>
      <c r="C886" s="87">
        <v>3.0</v>
      </c>
      <c r="D886" s="85">
        <f t="shared" si="46"/>
        <v>13</v>
      </c>
      <c r="E886" s="85">
        <v>3.0</v>
      </c>
      <c r="F886" s="85">
        <v>1.0</v>
      </c>
      <c r="G886" s="42" t="str">
        <f>ifna(VLookup(S886,Shiny!B:C, 2, 0),"")</f>
        <v/>
      </c>
      <c r="H886" s="154" t="s">
        <v>1003</v>
      </c>
      <c r="I886" s="184">
        <v>822.0</v>
      </c>
      <c r="J886" s="156">
        <f>IFNA(VLOOKUP(S886,'Imported Index'!E:F,2,0),1)</f>
        <v>1</v>
      </c>
      <c r="K886" s="156"/>
      <c r="L886" s="157"/>
      <c r="M886" s="42"/>
      <c r="N886" s="42"/>
      <c r="O886" s="157">
        <f>ifna(VLookup(H886, SwSh!A:B, 2, 0),"")</f>
        <v>22</v>
      </c>
      <c r="P886" s="162"/>
      <c r="Q886" s="157" t="str">
        <f>ifna(VLookup(H886, PLA!A:C, 3, 0),"")</f>
        <v/>
      </c>
      <c r="R886" s="157">
        <f>ifna(VLookup(H886, Sv!A:B, 2, 0),"")</f>
        <v>41</v>
      </c>
      <c r="S886" s="42" t="str">
        <f t="shared" si="2"/>
        <v>corvisquire</v>
      </c>
    </row>
    <row r="887" ht="31.5" customHeight="1">
      <c r="A887" s="146">
        <v>886.0</v>
      </c>
      <c r="B887" s="146">
        <v>2.0</v>
      </c>
      <c r="C887" s="145">
        <v>3.0</v>
      </c>
      <c r="D887" s="146">
        <f t="shared" si="46"/>
        <v>14</v>
      </c>
      <c r="E887" s="146">
        <v>3.0</v>
      </c>
      <c r="F887" s="146">
        <v>2.0</v>
      </c>
      <c r="G887" s="147" t="str">
        <f>ifna(VLookup(S887,Shiny!B:C, 2, 0),"")</f>
        <v/>
      </c>
      <c r="H887" s="159" t="s">
        <v>1004</v>
      </c>
      <c r="I887" s="185">
        <v>823.0</v>
      </c>
      <c r="J887" s="151">
        <f>IFNA(VLOOKUP(S887,'Imported Index'!E:F,2,0),1)</f>
        <v>1</v>
      </c>
      <c r="K887" s="151"/>
      <c r="L887" s="148"/>
      <c r="M887" s="147"/>
      <c r="N887" s="147"/>
      <c r="O887" s="148">
        <f>ifna(VLookup(H887, SwSh!A:B, 2, 0),"")</f>
        <v>23</v>
      </c>
      <c r="P887" s="152"/>
      <c r="Q887" s="148" t="str">
        <f>ifna(VLookup(H887, PLA!A:C, 3, 0),"")</f>
        <v/>
      </c>
      <c r="R887" s="148">
        <f>ifna(VLookup(H887, Sv!A:B, 2, 0),"")</f>
        <v>42</v>
      </c>
      <c r="S887" s="147" t="str">
        <f t="shared" si="2"/>
        <v>corviknight</v>
      </c>
    </row>
    <row r="888" ht="31.5" customHeight="1">
      <c r="A888" s="85">
        <v>887.0</v>
      </c>
      <c r="B888" s="85">
        <v>2.0</v>
      </c>
      <c r="C888" s="87">
        <v>3.0</v>
      </c>
      <c r="D888" s="85">
        <f t="shared" si="46"/>
        <v>15</v>
      </c>
      <c r="E888" s="85">
        <v>3.0</v>
      </c>
      <c r="F888" s="85">
        <v>3.0</v>
      </c>
      <c r="G888" s="42" t="str">
        <f>ifna(VLookup(S888,Shiny!B:C, 2, 0),"")</f>
        <v/>
      </c>
      <c r="H888" s="154" t="s">
        <v>1005</v>
      </c>
      <c r="I888" s="184">
        <v>824.0</v>
      </c>
      <c r="J888" s="156">
        <f>IFNA(VLOOKUP(S888,'Imported Index'!E:F,2,0),1)</f>
        <v>1</v>
      </c>
      <c r="K888" s="157"/>
      <c r="L888" s="157"/>
      <c r="M888" s="42"/>
      <c r="N888" s="42"/>
      <c r="O888" s="157">
        <f>ifna(VLookup(H888, SwSh!A:B, 2, 0),"")</f>
        <v>10</v>
      </c>
      <c r="P888" s="162"/>
      <c r="Q888" s="157" t="str">
        <f>ifna(VLookup(H888, PLA!A:C, 3, 0),"")</f>
        <v/>
      </c>
      <c r="R888" s="157" t="str">
        <f>ifna(VLookup(H888, Sv!A:B, 2, 0),"")</f>
        <v/>
      </c>
      <c r="S888" s="42" t="str">
        <f t="shared" si="2"/>
        <v>blipbug</v>
      </c>
    </row>
    <row r="889" ht="31.5" customHeight="1">
      <c r="A889" s="146">
        <v>888.0</v>
      </c>
      <c r="B889" s="146">
        <v>2.0</v>
      </c>
      <c r="C889" s="145">
        <v>3.0</v>
      </c>
      <c r="D889" s="146">
        <f t="shared" si="46"/>
        <v>16</v>
      </c>
      <c r="E889" s="146">
        <v>3.0</v>
      </c>
      <c r="F889" s="146">
        <v>4.0</v>
      </c>
      <c r="G889" s="147" t="str">
        <f>ifna(VLookup(S889,Shiny!B:C, 2, 0),"")</f>
        <v/>
      </c>
      <c r="H889" s="159" t="s">
        <v>1006</v>
      </c>
      <c r="I889" s="185">
        <v>825.0</v>
      </c>
      <c r="J889" s="151">
        <f>IFNA(VLOOKUP(S889,'Imported Index'!E:F,2,0),1)</f>
        <v>1</v>
      </c>
      <c r="K889" s="148"/>
      <c r="L889" s="148"/>
      <c r="M889" s="147"/>
      <c r="N889" s="147"/>
      <c r="O889" s="148">
        <f>ifna(VLookup(H889, SwSh!A:B, 2, 0),"")</f>
        <v>11</v>
      </c>
      <c r="P889" s="152"/>
      <c r="Q889" s="148" t="str">
        <f>ifna(VLookup(H889, PLA!A:C, 3, 0),"")</f>
        <v/>
      </c>
      <c r="R889" s="148" t="str">
        <f>ifna(VLookup(H889, Sv!A:B, 2, 0),"")</f>
        <v/>
      </c>
      <c r="S889" s="147" t="str">
        <f t="shared" si="2"/>
        <v>dottler</v>
      </c>
    </row>
    <row r="890" ht="31.5" customHeight="1">
      <c r="A890" s="85">
        <v>889.0</v>
      </c>
      <c r="B890" s="85">
        <v>2.0</v>
      </c>
      <c r="C890" s="87">
        <v>3.0</v>
      </c>
      <c r="D890" s="85">
        <f t="shared" si="46"/>
        <v>17</v>
      </c>
      <c r="E890" s="85">
        <v>3.0</v>
      </c>
      <c r="F890" s="85">
        <v>5.0</v>
      </c>
      <c r="G890" s="42" t="str">
        <f>ifna(VLookup(S890,Shiny!B:C, 2, 0),"")</f>
        <v/>
      </c>
      <c r="H890" s="154" t="s">
        <v>1007</v>
      </c>
      <c r="I890" s="184">
        <v>826.0</v>
      </c>
      <c r="J890" s="156">
        <f>IFNA(VLOOKUP(S890,'Imported Index'!E:F,2,0),1)</f>
        <v>1</v>
      </c>
      <c r="K890" s="157"/>
      <c r="L890" s="157"/>
      <c r="M890" s="42"/>
      <c r="N890" s="42"/>
      <c r="O890" s="157">
        <f>ifna(VLookup(H890, SwSh!A:B, 2, 0),"")</f>
        <v>12</v>
      </c>
      <c r="P890" s="162"/>
      <c r="Q890" s="157" t="str">
        <f>ifna(VLookup(H890, PLA!A:C, 3, 0),"")</f>
        <v/>
      </c>
      <c r="R890" s="157" t="str">
        <f>ifna(VLookup(H890, Sv!A:B, 2, 0),"")</f>
        <v/>
      </c>
      <c r="S890" s="42" t="str">
        <f t="shared" si="2"/>
        <v>orbeetle</v>
      </c>
    </row>
    <row r="891" ht="31.5" customHeight="1">
      <c r="A891" s="146">
        <v>890.0</v>
      </c>
      <c r="B891" s="146">
        <v>2.0</v>
      </c>
      <c r="C891" s="145">
        <v>3.0</v>
      </c>
      <c r="D891" s="146">
        <f t="shared" si="46"/>
        <v>18</v>
      </c>
      <c r="E891" s="146">
        <v>3.0</v>
      </c>
      <c r="F891" s="146">
        <v>6.0</v>
      </c>
      <c r="G891" s="147" t="str">
        <f>ifna(VLookup(S891,Shiny!B:C, 2, 0),"")</f>
        <v/>
      </c>
      <c r="H891" s="159" t="s">
        <v>1008</v>
      </c>
      <c r="I891" s="185">
        <v>827.0</v>
      </c>
      <c r="J891" s="151">
        <f>IFNA(VLOOKUP(S891,'Imported Index'!E:F,2,0),1)</f>
        <v>1</v>
      </c>
      <c r="K891" s="151"/>
      <c r="L891" s="148"/>
      <c r="M891" s="147"/>
      <c r="N891" s="147"/>
      <c r="O891" s="148">
        <f>ifna(VLookup(H891, SwSh!A:B, 2, 0),"")</f>
        <v>29</v>
      </c>
      <c r="P891" s="152"/>
      <c r="Q891" s="148" t="str">
        <f>ifna(VLookup(H891, PLA!A:C, 3, 0),"")</f>
        <v/>
      </c>
      <c r="R891" s="148" t="str">
        <f>ifna(VLookup(H891, Sv!A:B, 2, 0),"")</f>
        <v/>
      </c>
      <c r="S891" s="147" t="str">
        <f t="shared" si="2"/>
        <v>nickit</v>
      </c>
    </row>
    <row r="892" ht="31.5" customHeight="1">
      <c r="A892" s="85">
        <v>891.0</v>
      </c>
      <c r="B892" s="85">
        <v>2.0</v>
      </c>
      <c r="C892" s="87">
        <v>3.0</v>
      </c>
      <c r="D892" s="85">
        <f t="shared" si="46"/>
        <v>19</v>
      </c>
      <c r="E892" s="85">
        <v>4.0</v>
      </c>
      <c r="F892" s="85">
        <v>1.0</v>
      </c>
      <c r="G892" s="42" t="str">
        <f>ifna(VLookup(S892,Shiny!B:C, 2, 0),"")</f>
        <v/>
      </c>
      <c r="H892" s="154" t="s">
        <v>1009</v>
      </c>
      <c r="I892" s="184">
        <v>828.0</v>
      </c>
      <c r="J892" s="156">
        <f>IFNA(VLOOKUP(S892,'Imported Index'!E:F,2,0),1)</f>
        <v>1</v>
      </c>
      <c r="K892" s="157"/>
      <c r="L892" s="157"/>
      <c r="M892" s="42"/>
      <c r="N892" s="42"/>
      <c r="O892" s="157">
        <f>ifna(VLookup(H892, SwSh!A:B, 2, 0),"")</f>
        <v>30</v>
      </c>
      <c r="P892" s="162"/>
      <c r="Q892" s="157" t="str">
        <f>ifna(VLookup(H892, PLA!A:C, 3, 0),"")</f>
        <v/>
      </c>
      <c r="R892" s="157" t="str">
        <f>ifna(VLookup(H892, Sv!A:B, 2, 0),"")</f>
        <v/>
      </c>
      <c r="S892" s="42" t="str">
        <f t="shared" si="2"/>
        <v>thievul</v>
      </c>
    </row>
    <row r="893" ht="31.5" customHeight="1">
      <c r="A893" s="146">
        <v>892.0</v>
      </c>
      <c r="B893" s="146">
        <v>2.0</v>
      </c>
      <c r="C893" s="145">
        <v>3.0</v>
      </c>
      <c r="D893" s="146">
        <f t="shared" si="46"/>
        <v>20</v>
      </c>
      <c r="E893" s="146">
        <v>4.0</v>
      </c>
      <c r="F893" s="146">
        <v>2.0</v>
      </c>
      <c r="G893" s="147" t="str">
        <f>ifna(VLookup(S893,Shiny!B:C, 2, 0),"")</f>
        <v/>
      </c>
      <c r="H893" s="159" t="s">
        <v>1010</v>
      </c>
      <c r="I893" s="185">
        <v>829.0</v>
      </c>
      <c r="J893" s="151">
        <f>IFNA(VLOOKUP(S893,'Imported Index'!E:F,2,0),1)</f>
        <v>1</v>
      </c>
      <c r="K893" s="148"/>
      <c r="L893" s="148"/>
      <c r="M893" s="147"/>
      <c r="N893" s="147"/>
      <c r="O893" s="148">
        <f>ifna(VLookup(H893, SwSh!A:B, 2, 0),"")</f>
        <v>126</v>
      </c>
      <c r="P893" s="152"/>
      <c r="Q893" s="148" t="str">
        <f>ifna(VLookup(H893, PLA!A:C, 3, 0),"")</f>
        <v/>
      </c>
      <c r="R893" s="148" t="str">
        <f>ifna(VLookup(H893, Sv!A:B, 2, 0),"")</f>
        <v/>
      </c>
      <c r="S893" s="147" t="str">
        <f t="shared" si="2"/>
        <v>gossifleur</v>
      </c>
    </row>
    <row r="894" ht="31.5" customHeight="1">
      <c r="A894" s="85">
        <v>893.0</v>
      </c>
      <c r="B894" s="85">
        <v>2.0</v>
      </c>
      <c r="C894" s="87">
        <v>3.0</v>
      </c>
      <c r="D894" s="85">
        <f t="shared" si="46"/>
        <v>21</v>
      </c>
      <c r="E894" s="85">
        <v>4.0</v>
      </c>
      <c r="F894" s="85">
        <v>3.0</v>
      </c>
      <c r="G894" s="42" t="str">
        <f>ifna(VLookup(S894,Shiny!B:C, 2, 0),"")</f>
        <v/>
      </c>
      <c r="H894" s="154" t="s">
        <v>1011</v>
      </c>
      <c r="I894" s="184">
        <v>830.0</v>
      </c>
      <c r="J894" s="156">
        <f>IFNA(VLOOKUP(S894,'Imported Index'!E:F,2,0),1)</f>
        <v>1</v>
      </c>
      <c r="K894" s="157"/>
      <c r="L894" s="157"/>
      <c r="M894" s="42"/>
      <c r="N894" s="42"/>
      <c r="O894" s="157">
        <f>ifna(VLookup(H894, SwSh!A:B, 2, 0),"")</f>
        <v>127</v>
      </c>
      <c r="P894" s="162"/>
      <c r="Q894" s="157" t="str">
        <f>ifna(VLookup(H894, PLA!A:C, 3, 0),"")</f>
        <v/>
      </c>
      <c r="R894" s="157" t="str">
        <f>ifna(VLookup(H894, Sv!A:B, 2, 0),"")</f>
        <v/>
      </c>
      <c r="S894" s="42" t="str">
        <f t="shared" si="2"/>
        <v>eldegoss</v>
      </c>
    </row>
    <row r="895" ht="31.5" customHeight="1">
      <c r="A895" s="146">
        <v>894.0</v>
      </c>
      <c r="B895" s="146">
        <v>2.0</v>
      </c>
      <c r="C895" s="145">
        <v>3.0</v>
      </c>
      <c r="D895" s="146">
        <f t="shared" si="46"/>
        <v>22</v>
      </c>
      <c r="E895" s="146">
        <v>4.0</v>
      </c>
      <c r="F895" s="146">
        <v>4.0</v>
      </c>
      <c r="G895" s="147" t="str">
        <f>ifna(VLookup(S895,Shiny!B:C, 2, 0),"")</f>
        <v/>
      </c>
      <c r="H895" s="159" t="s">
        <v>1012</v>
      </c>
      <c r="I895" s="185">
        <v>831.0</v>
      </c>
      <c r="J895" s="151">
        <f>IFNA(VLOOKUP(S895,'Imported Index'!E:F,2,0),1)</f>
        <v>1</v>
      </c>
      <c r="K895" s="148"/>
      <c r="L895" s="148"/>
      <c r="M895" s="147"/>
      <c r="N895" s="147"/>
      <c r="O895" s="148">
        <f>ifna(VLookup(H895, SwSh!A:B, 2, 0),"")</f>
        <v>3</v>
      </c>
      <c r="P895" s="152"/>
      <c r="Q895" s="148" t="str">
        <f>ifna(VLookup(H895, PLA!A:C, 3, 0),"")</f>
        <v/>
      </c>
      <c r="R895" s="148" t="str">
        <f>ifna(VLookup(H895, Sv!A:B, 2, 0),"")</f>
        <v/>
      </c>
      <c r="S895" s="147" t="str">
        <f t="shared" si="2"/>
        <v>wooloo</v>
      </c>
    </row>
    <row r="896" ht="31.5" customHeight="1">
      <c r="A896" s="85">
        <v>895.0</v>
      </c>
      <c r="B896" s="85">
        <v>2.0</v>
      </c>
      <c r="C896" s="87">
        <v>3.0</v>
      </c>
      <c r="D896" s="85">
        <f t="shared" si="46"/>
        <v>23</v>
      </c>
      <c r="E896" s="85">
        <v>4.0</v>
      </c>
      <c r="F896" s="85">
        <v>5.0</v>
      </c>
      <c r="G896" s="42" t="str">
        <f>ifna(VLookup(S896,Shiny!B:C, 2, 0),"")</f>
        <v/>
      </c>
      <c r="H896" s="154" t="s">
        <v>1013</v>
      </c>
      <c r="I896" s="184">
        <v>832.0</v>
      </c>
      <c r="J896" s="156">
        <f>IFNA(VLOOKUP(S896,'Imported Index'!E:F,2,0),1)</f>
        <v>1</v>
      </c>
      <c r="K896" s="156"/>
      <c r="L896" s="157"/>
      <c r="M896" s="42"/>
      <c r="N896" s="42"/>
      <c r="O896" s="157">
        <f>ifna(VLookup(H896, SwSh!A:B, 2, 0),"")</f>
        <v>4</v>
      </c>
      <c r="P896" s="162"/>
      <c r="Q896" s="157" t="str">
        <f>ifna(VLookup(H896, PLA!A:C, 3, 0),"")</f>
        <v/>
      </c>
      <c r="R896" s="157" t="str">
        <f>ifna(VLookup(H896, Sv!A:B, 2, 0),"")</f>
        <v/>
      </c>
      <c r="S896" s="42" t="str">
        <f t="shared" si="2"/>
        <v>dubwool</v>
      </c>
    </row>
    <row r="897" ht="31.5" customHeight="1">
      <c r="A897" s="146">
        <v>896.0</v>
      </c>
      <c r="B897" s="146">
        <v>2.0</v>
      </c>
      <c r="C897" s="145">
        <v>3.0</v>
      </c>
      <c r="D897" s="146">
        <f t="shared" si="46"/>
        <v>24</v>
      </c>
      <c r="E897" s="146">
        <v>4.0</v>
      </c>
      <c r="F897" s="146">
        <v>6.0</v>
      </c>
      <c r="G897" s="147" t="str">
        <f>ifna(VLookup(S897,Shiny!B:C, 2, 0),"")</f>
        <v/>
      </c>
      <c r="H897" s="159" t="s">
        <v>1014</v>
      </c>
      <c r="I897" s="185">
        <v>833.0</v>
      </c>
      <c r="J897" s="151">
        <f>IFNA(VLOOKUP(S897,'Imported Index'!E:F,2,0),1)</f>
        <v>1</v>
      </c>
      <c r="K897" s="151"/>
      <c r="L897" s="148"/>
      <c r="M897" s="147"/>
      <c r="N897" s="147"/>
      <c r="O897" s="148">
        <f>ifna(VLookup(H897, SwSh!A:B, 2, 0),"")</f>
        <v>42</v>
      </c>
      <c r="P897" s="152"/>
      <c r="Q897" s="148" t="str">
        <f>ifna(VLookup(H897, PLA!A:C, 3, 0),"")</f>
        <v/>
      </c>
      <c r="R897" s="148">
        <f>ifna(VLookup(H897, Sv!A:B, 2, 0),"")</f>
        <v>57</v>
      </c>
      <c r="S897" s="147" t="str">
        <f t="shared" si="2"/>
        <v>chewtle</v>
      </c>
    </row>
    <row r="898" ht="31.5" customHeight="1">
      <c r="A898" s="85">
        <v>897.0</v>
      </c>
      <c r="B898" s="85">
        <v>2.0</v>
      </c>
      <c r="C898" s="87">
        <v>3.0</v>
      </c>
      <c r="D898" s="85">
        <f t="shared" si="46"/>
        <v>25</v>
      </c>
      <c r="E898" s="85">
        <v>5.0</v>
      </c>
      <c r="F898" s="85">
        <v>1.0</v>
      </c>
      <c r="G898" s="42" t="str">
        <f>ifna(VLookup(S898,Shiny!B:C, 2, 0),"")</f>
        <v/>
      </c>
      <c r="H898" s="154" t="s">
        <v>1015</v>
      </c>
      <c r="I898" s="184">
        <v>834.0</v>
      </c>
      <c r="J898" s="156">
        <f>IFNA(VLOOKUP(S898,'Imported Index'!E:F,2,0),1)</f>
        <v>1</v>
      </c>
      <c r="K898" s="156"/>
      <c r="L898" s="157"/>
      <c r="M898" s="42"/>
      <c r="N898" s="42"/>
      <c r="O898" s="157">
        <f>ifna(VLookup(H898, SwSh!A:B, 2, 0),"")</f>
        <v>43</v>
      </c>
      <c r="P898" s="162"/>
      <c r="Q898" s="157" t="str">
        <f>ifna(VLookup(H898, PLA!A:C, 3, 0),"")</f>
        <v/>
      </c>
      <c r="R898" s="157">
        <f>ifna(VLookup(H898, Sv!A:B, 2, 0),"")</f>
        <v>58</v>
      </c>
      <c r="S898" s="42" t="str">
        <f t="shared" si="2"/>
        <v>drednaw</v>
      </c>
    </row>
    <row r="899" ht="31.5" customHeight="1">
      <c r="A899" s="146">
        <v>898.0</v>
      </c>
      <c r="B899" s="146">
        <v>2.0</v>
      </c>
      <c r="C899" s="145">
        <v>3.0</v>
      </c>
      <c r="D899" s="146">
        <f t="shared" si="46"/>
        <v>26</v>
      </c>
      <c r="E899" s="146">
        <v>5.0</v>
      </c>
      <c r="F899" s="146">
        <v>2.0</v>
      </c>
      <c r="G899" s="147" t="str">
        <f>ifna(VLookup(S899,Shiny!B:C, 2, 0),"")</f>
        <v/>
      </c>
      <c r="H899" s="159" t="s">
        <v>1016</v>
      </c>
      <c r="I899" s="185">
        <v>835.0</v>
      </c>
      <c r="J899" s="151">
        <f>IFNA(VLOOKUP(S899,'Imported Index'!E:F,2,0),1)</f>
        <v>1</v>
      </c>
      <c r="K899" s="148"/>
      <c r="L899" s="148"/>
      <c r="M899" s="147"/>
      <c r="N899" s="147"/>
      <c r="O899" s="148">
        <f>ifna(VLookup(H899, SwSh!A:B, 2, 0),"")</f>
        <v>46</v>
      </c>
      <c r="P899" s="152"/>
      <c r="Q899" s="148" t="str">
        <f>ifna(VLookup(H899, PLA!A:C, 3, 0),"")</f>
        <v/>
      </c>
      <c r="R899" s="148" t="str">
        <f>ifna(VLookup(H899, Sv!A:B, 2, 0),"")</f>
        <v/>
      </c>
      <c r="S899" s="147" t="str">
        <f t="shared" si="2"/>
        <v>yamper</v>
      </c>
    </row>
    <row r="900" ht="31.5" customHeight="1">
      <c r="A900" s="85">
        <v>899.0</v>
      </c>
      <c r="B900" s="85">
        <v>2.0</v>
      </c>
      <c r="C900" s="87">
        <v>3.0</v>
      </c>
      <c r="D900" s="85">
        <f t="shared" si="46"/>
        <v>27</v>
      </c>
      <c r="E900" s="85">
        <v>5.0</v>
      </c>
      <c r="F900" s="85">
        <v>3.0</v>
      </c>
      <c r="G900" s="42" t="str">
        <f>ifna(VLookup(S900,Shiny!B:C, 2, 0),"")</f>
        <v/>
      </c>
      <c r="H900" s="154" t="s">
        <v>1017</v>
      </c>
      <c r="I900" s="184">
        <v>836.0</v>
      </c>
      <c r="J900" s="156">
        <f>IFNA(VLOOKUP(S900,'Imported Index'!E:F,2,0),1)</f>
        <v>1</v>
      </c>
      <c r="K900" s="157"/>
      <c r="L900" s="157"/>
      <c r="M900" s="42"/>
      <c r="N900" s="42"/>
      <c r="O900" s="157">
        <f>ifna(VLookup(H900, SwSh!A:B, 2, 0),"")</f>
        <v>47</v>
      </c>
      <c r="P900" s="162"/>
      <c r="Q900" s="157" t="str">
        <f>ifna(VLookup(H900, PLA!A:C, 3, 0),"")</f>
        <v/>
      </c>
      <c r="R900" s="157" t="str">
        <f>ifna(VLookup(H900, Sv!A:B, 2, 0),"")</f>
        <v/>
      </c>
      <c r="S900" s="42" t="str">
        <f t="shared" si="2"/>
        <v>boltund</v>
      </c>
    </row>
    <row r="901" ht="31.5" customHeight="1">
      <c r="A901" s="146">
        <v>900.0</v>
      </c>
      <c r="B901" s="146">
        <v>2.0</v>
      </c>
      <c r="C901" s="145">
        <v>3.0</v>
      </c>
      <c r="D901" s="146">
        <f t="shared" si="46"/>
        <v>28</v>
      </c>
      <c r="E901" s="146">
        <v>5.0</v>
      </c>
      <c r="F901" s="146">
        <v>4.0</v>
      </c>
      <c r="G901" s="147" t="str">
        <f>ifna(VLookup(S901,Shiny!B:C, 2, 0),"")</f>
        <v/>
      </c>
      <c r="H901" s="159" t="s">
        <v>1018</v>
      </c>
      <c r="I901" s="185">
        <v>837.0</v>
      </c>
      <c r="J901" s="151">
        <f>IFNA(VLOOKUP(S901,'Imported Index'!E:F,2,0),1)</f>
        <v>1</v>
      </c>
      <c r="K901" s="151"/>
      <c r="L901" s="148"/>
      <c r="M901" s="147"/>
      <c r="N901" s="147"/>
      <c r="O901" s="148">
        <f>ifna(VLookup(H901, SwSh!A:B, 2, 0),"")</f>
        <v>161</v>
      </c>
      <c r="P901" s="152"/>
      <c r="Q901" s="148" t="str">
        <f>ifna(VLookup(H901, PLA!A:C, 3, 0),"")</f>
        <v/>
      </c>
      <c r="R901" s="148">
        <f>ifna(VLookup(H901, Sv!A:B, 2, 0),"")</f>
        <v>91</v>
      </c>
      <c r="S901" s="147" t="str">
        <f t="shared" si="2"/>
        <v>rolycoly</v>
      </c>
    </row>
    <row r="902" ht="31.5" customHeight="1">
      <c r="A902" s="85">
        <v>901.0</v>
      </c>
      <c r="B902" s="85">
        <v>2.0</v>
      </c>
      <c r="C902" s="87">
        <v>3.0</v>
      </c>
      <c r="D902" s="85">
        <f t="shared" si="46"/>
        <v>29</v>
      </c>
      <c r="E902" s="85">
        <v>5.0</v>
      </c>
      <c r="F902" s="85">
        <v>5.0</v>
      </c>
      <c r="G902" s="42" t="str">
        <f>ifna(VLookup(S902,Shiny!B:C, 2, 0),"")</f>
        <v/>
      </c>
      <c r="H902" s="154" t="s">
        <v>1019</v>
      </c>
      <c r="I902" s="184">
        <v>838.0</v>
      </c>
      <c r="J902" s="156">
        <f>IFNA(VLOOKUP(S902,'Imported Index'!E:F,2,0),1)</f>
        <v>1</v>
      </c>
      <c r="K902" s="156"/>
      <c r="L902" s="157"/>
      <c r="M902" s="42"/>
      <c r="N902" s="42"/>
      <c r="O902" s="157">
        <f>ifna(VLookup(H902, SwSh!A:B, 2, 0),"")</f>
        <v>162</v>
      </c>
      <c r="P902" s="162"/>
      <c r="Q902" s="157" t="str">
        <f>ifna(VLookup(H902, PLA!A:C, 3, 0),"")</f>
        <v/>
      </c>
      <c r="R902" s="157">
        <f>ifna(VLookup(H902, Sv!A:B, 2, 0),"")</f>
        <v>92</v>
      </c>
      <c r="S902" s="42" t="str">
        <f t="shared" si="2"/>
        <v>carkol</v>
      </c>
    </row>
    <row r="903" ht="31.5" customHeight="1">
      <c r="A903" s="146">
        <v>902.0</v>
      </c>
      <c r="B903" s="146">
        <v>2.0</v>
      </c>
      <c r="C903" s="145">
        <v>3.0</v>
      </c>
      <c r="D903" s="146">
        <f t="shared" si="46"/>
        <v>30</v>
      </c>
      <c r="E903" s="146">
        <v>5.0</v>
      </c>
      <c r="F903" s="146">
        <v>6.0</v>
      </c>
      <c r="G903" s="147" t="str">
        <f>ifna(VLookup(S903,Shiny!B:C, 2, 0),"")</f>
        <v/>
      </c>
      <c r="H903" s="159" t="s">
        <v>1020</v>
      </c>
      <c r="I903" s="185">
        <v>839.0</v>
      </c>
      <c r="J903" s="151">
        <f>IFNA(VLOOKUP(S903,'Imported Index'!E:F,2,0),1)</f>
        <v>1</v>
      </c>
      <c r="K903" s="151"/>
      <c r="L903" s="148"/>
      <c r="M903" s="147"/>
      <c r="N903" s="147"/>
      <c r="O903" s="148">
        <f>ifna(VLookup(H903, SwSh!A:B, 2, 0),"")</f>
        <v>163</v>
      </c>
      <c r="P903" s="152"/>
      <c r="Q903" s="148" t="str">
        <f>ifna(VLookup(H903, PLA!A:C, 3, 0),"")</f>
        <v/>
      </c>
      <c r="R903" s="148">
        <f>ifna(VLookup(H903, Sv!A:B, 2, 0),"")</f>
        <v>93</v>
      </c>
      <c r="S903" s="147" t="str">
        <f t="shared" si="2"/>
        <v>coalossal</v>
      </c>
    </row>
    <row r="904" ht="31.5" customHeight="1">
      <c r="A904" s="85">
        <v>903.0</v>
      </c>
      <c r="B904" s="85">
        <v>2.0</v>
      </c>
      <c r="C904" s="87">
        <v>4.0</v>
      </c>
      <c r="D904" s="85">
        <v>1.0</v>
      </c>
      <c r="E904" s="85">
        <v>1.0</v>
      </c>
      <c r="F904" s="85">
        <v>1.0</v>
      </c>
      <c r="G904" s="42" t="str">
        <f>ifna(VLookup(S904,Shiny!B:C, 2, 0),"")</f>
        <v/>
      </c>
      <c r="H904" s="154" t="s">
        <v>1021</v>
      </c>
      <c r="I904" s="184">
        <v>840.0</v>
      </c>
      <c r="J904" s="156">
        <f>IFNA(VLOOKUP(S904,'Imported Index'!E:F,2,0),1)</f>
        <v>1</v>
      </c>
      <c r="K904" s="156"/>
      <c r="L904" s="157"/>
      <c r="M904" s="42"/>
      <c r="N904" s="42"/>
      <c r="O904" s="157">
        <f>ifna(VLookup(H904, SwSh!A:B, 2, 0),"")</f>
        <v>19</v>
      </c>
      <c r="P904" s="162"/>
      <c r="Q904" s="157" t="str">
        <f>ifna(VLookup(H904, PLA!A:C, 3, 0),"")</f>
        <v/>
      </c>
      <c r="R904" s="157">
        <f>ifna(VLookup(H904, Sv!A:B, 2, 0),"")</f>
        <v>108</v>
      </c>
      <c r="S904" s="42" t="str">
        <f t="shared" si="2"/>
        <v>applin</v>
      </c>
    </row>
    <row r="905" ht="31.5" customHeight="1">
      <c r="A905" s="146">
        <v>904.0</v>
      </c>
      <c r="B905" s="146">
        <v>2.0</v>
      </c>
      <c r="C905" s="145">
        <v>4.0</v>
      </c>
      <c r="D905" s="146">
        <f t="shared" ref="D905:D933" si="47">D904+1</f>
        <v>2</v>
      </c>
      <c r="E905" s="146">
        <v>1.0</v>
      </c>
      <c r="F905" s="146">
        <v>2.0</v>
      </c>
      <c r="G905" s="147" t="str">
        <f>ifna(VLookup(S905,Shiny!B:C, 2, 0),"")</f>
        <v/>
      </c>
      <c r="H905" s="159" t="s">
        <v>1022</v>
      </c>
      <c r="I905" s="185">
        <v>841.0</v>
      </c>
      <c r="J905" s="151">
        <f>IFNA(VLOOKUP(S905,'Imported Index'!E:F,2,0),1)</f>
        <v>1</v>
      </c>
      <c r="K905" s="151"/>
      <c r="L905" s="148"/>
      <c r="M905" s="147"/>
      <c r="N905" s="147"/>
      <c r="O905" s="148">
        <f>ifna(VLookup(H905, SwSh!A:B, 2, 0),"")</f>
        <v>20</v>
      </c>
      <c r="P905" s="152"/>
      <c r="Q905" s="148" t="str">
        <f>ifna(VLookup(H905, PLA!A:C, 3, 0),"")</f>
        <v/>
      </c>
      <c r="R905" s="148">
        <f>ifna(VLookup(H905, Sv!A:B, 2, 0),"")</f>
        <v>109</v>
      </c>
      <c r="S905" s="147" t="str">
        <f t="shared" si="2"/>
        <v>flapple</v>
      </c>
    </row>
    <row r="906" ht="31.5" customHeight="1">
      <c r="A906" s="85">
        <v>905.0</v>
      </c>
      <c r="B906" s="85">
        <v>2.0</v>
      </c>
      <c r="C906" s="87">
        <v>4.0</v>
      </c>
      <c r="D906" s="85">
        <f t="shared" si="47"/>
        <v>3</v>
      </c>
      <c r="E906" s="85">
        <v>1.0</v>
      </c>
      <c r="F906" s="85">
        <v>3.0</v>
      </c>
      <c r="G906" s="42" t="str">
        <f>ifna(VLookup(S906,Shiny!B:C, 2, 0),"")</f>
        <v/>
      </c>
      <c r="H906" s="154" t="s">
        <v>1023</v>
      </c>
      <c r="I906" s="184">
        <v>842.0</v>
      </c>
      <c r="J906" s="156">
        <f>IFNA(VLOOKUP(S906,'Imported Index'!E:F,2,0),1)</f>
        <v>1</v>
      </c>
      <c r="K906" s="156"/>
      <c r="L906" s="157"/>
      <c r="M906" s="42"/>
      <c r="N906" s="42"/>
      <c r="O906" s="157">
        <f>ifna(VLookup(H906, SwSh!A:B, 2, 0),"")</f>
        <v>21</v>
      </c>
      <c r="P906" s="162"/>
      <c r="Q906" s="157" t="str">
        <f>ifna(VLookup(H906, PLA!A:C, 3, 0),"")</f>
        <v/>
      </c>
      <c r="R906" s="157">
        <f>ifna(VLookup(H906, Sv!A:B, 2, 0),"")</f>
        <v>110</v>
      </c>
      <c r="S906" s="42" t="str">
        <f t="shared" si="2"/>
        <v>appletun</v>
      </c>
    </row>
    <row r="907" ht="31.5" customHeight="1">
      <c r="A907" s="146">
        <v>906.0</v>
      </c>
      <c r="B907" s="146">
        <v>2.0</v>
      </c>
      <c r="C907" s="145">
        <v>4.0</v>
      </c>
      <c r="D907" s="146">
        <f t="shared" si="47"/>
        <v>4</v>
      </c>
      <c r="E907" s="146">
        <v>1.0</v>
      </c>
      <c r="F907" s="146">
        <v>4.0</v>
      </c>
      <c r="G907" s="147" t="str">
        <f>ifna(VLookup(S907,Shiny!B:C, 2, 0),"")</f>
        <v/>
      </c>
      <c r="H907" s="159" t="s">
        <v>1024</v>
      </c>
      <c r="I907" s="185">
        <v>843.0</v>
      </c>
      <c r="J907" s="151">
        <f>IFNA(VLOOKUP(S907,'Imported Index'!E:F,2,0),1)</f>
        <v>1</v>
      </c>
      <c r="K907" s="151"/>
      <c r="L907" s="148"/>
      <c r="M907" s="147"/>
      <c r="N907" s="147"/>
      <c r="O907" s="148">
        <f>ifna(VLookup(H907, SwSh!A:B, 2, 0),"")</f>
        <v>174</v>
      </c>
      <c r="P907" s="152"/>
      <c r="Q907" s="148" t="str">
        <f>ifna(VLookup(H907, PLA!A:C, 3, 0),"")</f>
        <v/>
      </c>
      <c r="R907" s="148">
        <f>ifna(VLookup(H907, Sv!A:B, 2, 0),"")</f>
        <v>270</v>
      </c>
      <c r="S907" s="147" t="str">
        <f t="shared" si="2"/>
        <v>silicobra</v>
      </c>
    </row>
    <row r="908" ht="31.5" customHeight="1">
      <c r="A908" s="85">
        <v>907.0</v>
      </c>
      <c r="B908" s="85">
        <v>2.0</v>
      </c>
      <c r="C908" s="87">
        <v>4.0</v>
      </c>
      <c r="D908" s="85">
        <f t="shared" si="47"/>
        <v>5</v>
      </c>
      <c r="E908" s="85">
        <v>1.0</v>
      </c>
      <c r="F908" s="85">
        <v>5.0</v>
      </c>
      <c r="G908" s="42" t="str">
        <f>ifna(VLookup(S908,Shiny!B:C, 2, 0),"")</f>
        <v/>
      </c>
      <c r="H908" s="154" t="s">
        <v>1025</v>
      </c>
      <c r="I908" s="184">
        <v>844.0</v>
      </c>
      <c r="J908" s="156">
        <f>IFNA(VLOOKUP(S908,'Imported Index'!E:F,2,0),1)</f>
        <v>1</v>
      </c>
      <c r="K908" s="156"/>
      <c r="L908" s="157"/>
      <c r="M908" s="42"/>
      <c r="N908" s="42"/>
      <c r="O908" s="157">
        <f>ifna(VLookup(H908, SwSh!A:B, 2, 0),"")</f>
        <v>175</v>
      </c>
      <c r="P908" s="162"/>
      <c r="Q908" s="157" t="str">
        <f>ifna(VLookup(H908, PLA!A:C, 3, 0),"")</f>
        <v/>
      </c>
      <c r="R908" s="157">
        <f>ifna(VLookup(H908, Sv!A:B, 2, 0),"")</f>
        <v>271</v>
      </c>
      <c r="S908" s="42" t="str">
        <f t="shared" si="2"/>
        <v>sandaconda</v>
      </c>
    </row>
    <row r="909" ht="31.5" customHeight="1">
      <c r="A909" s="146">
        <v>908.0</v>
      </c>
      <c r="B909" s="146">
        <v>2.0</v>
      </c>
      <c r="C909" s="145">
        <v>4.0</v>
      </c>
      <c r="D909" s="146">
        <f t="shared" si="47"/>
        <v>6</v>
      </c>
      <c r="E909" s="146">
        <v>1.0</v>
      </c>
      <c r="F909" s="146">
        <v>6.0</v>
      </c>
      <c r="G909" s="147" t="str">
        <f>ifna(VLookup(S909,Shiny!B:C, 2, 0),"")</f>
        <v/>
      </c>
      <c r="H909" s="159" t="s">
        <v>1026</v>
      </c>
      <c r="I909" s="185">
        <v>845.0</v>
      </c>
      <c r="J909" s="151">
        <f>IFNA(VLOOKUP(S909,'Imported Index'!E:F,2,0),1)</f>
        <v>1</v>
      </c>
      <c r="K909" s="151"/>
      <c r="L909" s="148"/>
      <c r="M909" s="147"/>
      <c r="N909" s="147"/>
      <c r="O909" s="148">
        <f>ifna(VLookup(H909, SwSh!A:B, 2, 0),"")</f>
        <v>93</v>
      </c>
      <c r="P909" s="152"/>
      <c r="Q909" s="148" t="str">
        <f>ifna(VLookup(H909, PLA!A:C, 3, 0),"")</f>
        <v/>
      </c>
      <c r="R909" s="148" t="str">
        <f>ifna(VLookup(H909, Sv!A:B, 2, 0),"")</f>
        <v>K185</v>
      </c>
      <c r="S909" s="147" t="str">
        <f t="shared" si="2"/>
        <v>cramorant</v>
      </c>
    </row>
    <row r="910" ht="31.5" customHeight="1">
      <c r="A910" s="85">
        <v>909.0</v>
      </c>
      <c r="B910" s="85">
        <v>2.0</v>
      </c>
      <c r="C910" s="87">
        <v>4.0</v>
      </c>
      <c r="D910" s="85">
        <f t="shared" si="47"/>
        <v>7</v>
      </c>
      <c r="E910" s="85">
        <v>2.0</v>
      </c>
      <c r="F910" s="85">
        <v>1.0</v>
      </c>
      <c r="G910" s="42" t="str">
        <f>ifna(VLookup(S910,Shiny!B:C, 2, 0),"")</f>
        <v/>
      </c>
      <c r="H910" s="154" t="s">
        <v>1027</v>
      </c>
      <c r="I910" s="184">
        <v>846.0</v>
      </c>
      <c r="J910" s="156">
        <f>IFNA(VLOOKUP(S910,'Imported Index'!E:F,2,0),1)</f>
        <v>1</v>
      </c>
      <c r="K910" s="156"/>
      <c r="L910" s="157"/>
      <c r="M910" s="42"/>
      <c r="N910" s="42"/>
      <c r="O910" s="157">
        <f>ifna(VLookup(H910, SwSh!A:B, 2, 0),"")</f>
        <v>96</v>
      </c>
      <c r="P910" s="162"/>
      <c r="Q910" s="157" t="str">
        <f>ifna(VLookup(H910, PLA!A:C, 3, 0),"")</f>
        <v/>
      </c>
      <c r="R910" s="157">
        <f>ifna(VLookup(H910, Sv!A:B, 2, 0),"")</f>
        <v>136</v>
      </c>
      <c r="S910" s="42" t="str">
        <f t="shared" si="2"/>
        <v>arrokuda</v>
      </c>
    </row>
    <row r="911" ht="31.5" customHeight="1">
      <c r="A911" s="146">
        <v>910.0</v>
      </c>
      <c r="B911" s="146">
        <v>2.0</v>
      </c>
      <c r="C911" s="145">
        <v>4.0</v>
      </c>
      <c r="D911" s="146">
        <f t="shared" si="47"/>
        <v>8</v>
      </c>
      <c r="E911" s="146">
        <v>2.0</v>
      </c>
      <c r="F911" s="146">
        <v>2.0</v>
      </c>
      <c r="G911" s="147" t="str">
        <f>ifna(VLookup(S911,Shiny!B:C, 2, 0),"")</f>
        <v/>
      </c>
      <c r="H911" s="159" t="s">
        <v>1028</v>
      </c>
      <c r="I911" s="185">
        <v>847.0</v>
      </c>
      <c r="J911" s="151">
        <f>IFNA(VLOOKUP(S911,'Imported Index'!E:F,2,0),1)</f>
        <v>1</v>
      </c>
      <c r="K911" s="151"/>
      <c r="L911" s="148"/>
      <c r="M911" s="147"/>
      <c r="N911" s="147"/>
      <c r="O911" s="148">
        <f>ifna(VLookup(H911, SwSh!A:B, 2, 0),"")</f>
        <v>97</v>
      </c>
      <c r="P911" s="152"/>
      <c r="Q911" s="148" t="str">
        <f>ifna(VLookup(H911, PLA!A:C, 3, 0),"")</f>
        <v/>
      </c>
      <c r="R911" s="148">
        <f>ifna(VLookup(H911, Sv!A:B, 2, 0),"")</f>
        <v>137</v>
      </c>
      <c r="S911" s="147" t="str">
        <f t="shared" si="2"/>
        <v>barraskewda</v>
      </c>
    </row>
    <row r="912" ht="31.5" customHeight="1">
      <c r="A912" s="85">
        <v>911.0</v>
      </c>
      <c r="B912" s="85">
        <v>2.0</v>
      </c>
      <c r="C912" s="87">
        <v>4.0</v>
      </c>
      <c r="D912" s="85">
        <f t="shared" si="47"/>
        <v>9</v>
      </c>
      <c r="E912" s="85">
        <v>2.0</v>
      </c>
      <c r="F912" s="85">
        <v>3.0</v>
      </c>
      <c r="G912" s="42" t="str">
        <f>ifna(VLookup(S912,Shiny!B:C, 2, 0),"")</f>
        <v/>
      </c>
      <c r="H912" s="154" t="s">
        <v>1029</v>
      </c>
      <c r="I912" s="184">
        <v>848.0</v>
      </c>
      <c r="J912" s="156">
        <f>IFNA(VLOOKUP(S912,'Imported Index'!E:F,2,0),1)</f>
        <v>1</v>
      </c>
      <c r="K912" s="156"/>
      <c r="L912" s="157"/>
      <c r="M912" s="42"/>
      <c r="N912" s="42"/>
      <c r="O912" s="157">
        <f>ifna(VLookup(H912, SwSh!A:B, 2, 0),"")</f>
        <v>310</v>
      </c>
      <c r="P912" s="162"/>
      <c r="Q912" s="157" t="str">
        <f>ifna(VLookup(H912, PLA!A:C, 3, 0),"")</f>
        <v/>
      </c>
      <c r="R912" s="157">
        <f>ifna(VLookup(H912, Sv!A:B, 2, 0),"")</f>
        <v>198</v>
      </c>
      <c r="S912" s="42" t="str">
        <f t="shared" si="2"/>
        <v>toxel</v>
      </c>
    </row>
    <row r="913" ht="31.5" customHeight="1">
      <c r="A913" s="146">
        <v>912.0</v>
      </c>
      <c r="B913" s="146">
        <v>2.0</v>
      </c>
      <c r="C913" s="145">
        <v>4.0</v>
      </c>
      <c r="D913" s="146">
        <f t="shared" si="47"/>
        <v>10</v>
      </c>
      <c r="E913" s="146">
        <v>2.0</v>
      </c>
      <c r="F913" s="146">
        <v>4.0</v>
      </c>
      <c r="G913" s="147" t="str">
        <f>ifna(VLookup(S913,Shiny!B:C, 2, 0),"")</f>
        <v/>
      </c>
      <c r="H913" s="159" t="s">
        <v>1030</v>
      </c>
      <c r="I913" s="185">
        <v>849.0</v>
      </c>
      <c r="J913" s="151">
        <f>IFNA(VLOOKUP(S913,'Imported Index'!E:F,2,0),1)</f>
        <v>1</v>
      </c>
      <c r="K913" s="151"/>
      <c r="L913" s="148"/>
      <c r="M913" s="147"/>
      <c r="N913" s="147"/>
      <c r="O913" s="148">
        <f>ifna(VLookup(H913, SwSh!A:B, 2, 0),"")</f>
        <v>311</v>
      </c>
      <c r="P913" s="152"/>
      <c r="Q913" s="148" t="str">
        <f>ifna(VLookup(H913, PLA!A:C, 3, 0),"")</f>
        <v/>
      </c>
      <c r="R913" s="148">
        <f>ifna(VLookup(H913, Sv!A:B, 2, 0),"")</f>
        <v>199</v>
      </c>
      <c r="S913" s="147" t="str">
        <f t="shared" si="2"/>
        <v>toxtricity</v>
      </c>
    </row>
    <row r="914" ht="31.5" customHeight="1">
      <c r="A914" s="85">
        <v>913.0</v>
      </c>
      <c r="B914" s="85">
        <v>2.0</v>
      </c>
      <c r="C914" s="87">
        <v>4.0</v>
      </c>
      <c r="D914" s="85">
        <f t="shared" si="47"/>
        <v>11</v>
      </c>
      <c r="E914" s="85">
        <v>2.0</v>
      </c>
      <c r="F914" s="85">
        <v>5.0</v>
      </c>
      <c r="G914" s="42" t="str">
        <f>ifna(VLookup(S914,Shiny!B:C, 2, 0),"")</f>
        <v/>
      </c>
      <c r="H914" s="154" t="s">
        <v>1033</v>
      </c>
      <c r="I914" s="184">
        <v>850.0</v>
      </c>
      <c r="J914" s="156">
        <f>IFNA(VLOOKUP(S914,'Imported Index'!E:F,2,0),1)</f>
        <v>1</v>
      </c>
      <c r="K914" s="156"/>
      <c r="L914" s="157"/>
      <c r="M914" s="42"/>
      <c r="N914" s="42"/>
      <c r="O914" s="157">
        <f>ifna(VLookup(H914, SwSh!A:B, 2, 0),"")</f>
        <v>99</v>
      </c>
      <c r="P914" s="162"/>
      <c r="Q914" s="157" t="str">
        <f>ifna(VLookup(H914, PLA!A:C, 3, 0),"")</f>
        <v/>
      </c>
      <c r="R914" s="157" t="str">
        <f>ifna(VLookup(H914, Sv!A:B, 2, 0),"")</f>
        <v/>
      </c>
      <c r="S914" s="42" t="str">
        <f t="shared" si="2"/>
        <v>sizzlipede</v>
      </c>
    </row>
    <row r="915" ht="31.5" customHeight="1">
      <c r="A915" s="146">
        <v>914.0</v>
      </c>
      <c r="B915" s="146">
        <v>2.0</v>
      </c>
      <c r="C915" s="145">
        <v>4.0</v>
      </c>
      <c r="D915" s="146">
        <f t="shared" si="47"/>
        <v>12</v>
      </c>
      <c r="E915" s="146">
        <v>2.0</v>
      </c>
      <c r="F915" s="146">
        <v>6.0</v>
      </c>
      <c r="G915" s="147" t="str">
        <f>ifna(VLookup(S915,Shiny!B:C, 2, 0),"")</f>
        <v/>
      </c>
      <c r="H915" s="159" t="s">
        <v>1034</v>
      </c>
      <c r="I915" s="185">
        <v>851.0</v>
      </c>
      <c r="J915" s="151">
        <f>IFNA(VLOOKUP(S915,'Imported Index'!E:F,2,0),1)</f>
        <v>1</v>
      </c>
      <c r="K915" s="148"/>
      <c r="L915" s="148"/>
      <c r="M915" s="147"/>
      <c r="N915" s="147"/>
      <c r="O915" s="148">
        <f>ifna(VLookup(H915, SwSh!A:B, 2, 0),"")</f>
        <v>100</v>
      </c>
      <c r="P915" s="152"/>
      <c r="Q915" s="148" t="str">
        <f>ifna(VLookup(H915, PLA!A:C, 3, 0),"")</f>
        <v/>
      </c>
      <c r="R915" s="148" t="str">
        <f>ifna(VLookup(H915, Sv!A:B, 2, 0),"")</f>
        <v/>
      </c>
      <c r="S915" s="147" t="str">
        <f t="shared" si="2"/>
        <v>centiskorch</v>
      </c>
    </row>
    <row r="916" ht="31.5" customHeight="1">
      <c r="A916" s="85">
        <v>915.0</v>
      </c>
      <c r="B916" s="85">
        <v>2.0</v>
      </c>
      <c r="C916" s="87">
        <v>4.0</v>
      </c>
      <c r="D916" s="85">
        <f t="shared" si="47"/>
        <v>13</v>
      </c>
      <c r="E916" s="85">
        <v>3.0</v>
      </c>
      <c r="F916" s="85">
        <v>1.0</v>
      </c>
      <c r="G916" s="42" t="str">
        <f>ifna(VLookup(S916,Shiny!B:C, 2, 0),"")</f>
        <v/>
      </c>
      <c r="H916" s="154" t="s">
        <v>1035</v>
      </c>
      <c r="I916" s="184">
        <v>852.0</v>
      </c>
      <c r="J916" s="156">
        <f>IFNA(VLOOKUP(S916,'Imported Index'!E:F,2,0),1)</f>
        <v>1</v>
      </c>
      <c r="K916" s="157"/>
      <c r="L916" s="157"/>
      <c r="M916" s="42"/>
      <c r="N916" s="42"/>
      <c r="O916" s="157">
        <f>ifna(VLookup(H916, SwSh!A:B, 2, 0),"")</f>
        <v>129</v>
      </c>
      <c r="P916" s="162"/>
      <c r="Q916" s="157" t="str">
        <f>ifna(VLookup(H916, PLA!A:C, 3, 0),"")</f>
        <v/>
      </c>
      <c r="R916" s="157" t="str">
        <f>ifna(VLookup(H916, Sv!A:B, 2, 0),"")</f>
        <v/>
      </c>
      <c r="S916" s="42" t="str">
        <f t="shared" si="2"/>
        <v>clobbopus</v>
      </c>
    </row>
    <row r="917" ht="31.5" customHeight="1">
      <c r="A917" s="146">
        <v>916.0</v>
      </c>
      <c r="B917" s="146">
        <v>2.0</v>
      </c>
      <c r="C917" s="145">
        <v>4.0</v>
      </c>
      <c r="D917" s="146">
        <f t="shared" si="47"/>
        <v>14</v>
      </c>
      <c r="E917" s="146">
        <v>3.0</v>
      </c>
      <c r="F917" s="146">
        <v>2.0</v>
      </c>
      <c r="G917" s="147" t="str">
        <f>ifna(VLookup(S917,Shiny!B:C, 2, 0),"")</f>
        <v/>
      </c>
      <c r="H917" s="159" t="s">
        <v>1036</v>
      </c>
      <c r="I917" s="185">
        <v>853.0</v>
      </c>
      <c r="J917" s="151">
        <f>IFNA(VLOOKUP(S917,'Imported Index'!E:F,2,0),1)</f>
        <v>1</v>
      </c>
      <c r="K917" s="148"/>
      <c r="L917" s="148"/>
      <c r="M917" s="147"/>
      <c r="N917" s="147"/>
      <c r="O917" s="148">
        <f>ifna(VLookup(H917, SwSh!A:B, 2, 0),"")</f>
        <v>130</v>
      </c>
      <c r="P917" s="152"/>
      <c r="Q917" s="148" t="str">
        <f>ifna(VLookup(H917, PLA!A:C, 3, 0),"")</f>
        <v/>
      </c>
      <c r="R917" s="148" t="str">
        <f>ifna(VLookup(H917, Sv!A:B, 2, 0),"")</f>
        <v/>
      </c>
      <c r="S917" s="147" t="str">
        <f t="shared" si="2"/>
        <v>grapploct</v>
      </c>
    </row>
    <row r="918" ht="31.5" customHeight="1">
      <c r="A918" s="85">
        <v>917.0</v>
      </c>
      <c r="B918" s="85">
        <v>2.0</v>
      </c>
      <c r="C918" s="87">
        <v>4.0</v>
      </c>
      <c r="D918" s="85">
        <f t="shared" si="47"/>
        <v>15</v>
      </c>
      <c r="E918" s="85">
        <v>3.0</v>
      </c>
      <c r="F918" s="85">
        <v>3.0</v>
      </c>
      <c r="G918" s="42" t="str">
        <f>ifna(VLookup(S918,Shiny!B:C, 2, 0),"")</f>
        <v/>
      </c>
      <c r="H918" s="154" t="s">
        <v>1037</v>
      </c>
      <c r="I918" s="184">
        <v>854.0</v>
      </c>
      <c r="J918" s="156">
        <f>IFNA(VLOOKUP(S918,'Imported Index'!E:F,2,0),1)</f>
        <v>1</v>
      </c>
      <c r="K918" s="156"/>
      <c r="L918" s="157"/>
      <c r="M918" s="42"/>
      <c r="N918" s="42"/>
      <c r="O918" s="157">
        <f>ifna(VLookup(H918, SwSh!A:B, 2, 0),"")</f>
        <v>132</v>
      </c>
      <c r="P918" s="162"/>
      <c r="Q918" s="157" t="str">
        <f>ifna(VLookup(H918, PLA!A:C, 3, 0),"")</f>
        <v/>
      </c>
      <c r="R918" s="157">
        <f>ifna(VLookup(H918, Sv!A:B, 2, 0),"")</f>
        <v>237</v>
      </c>
      <c r="S918" s="42" t="str">
        <f t="shared" si="2"/>
        <v>sinistea</v>
      </c>
    </row>
    <row r="919" ht="31.5" customHeight="1">
      <c r="A919" s="146">
        <v>918.0</v>
      </c>
      <c r="B919" s="146">
        <v>2.0</v>
      </c>
      <c r="C919" s="145">
        <v>4.0</v>
      </c>
      <c r="D919" s="146">
        <f t="shared" si="47"/>
        <v>16</v>
      </c>
      <c r="E919" s="146">
        <v>3.0</v>
      </c>
      <c r="F919" s="146">
        <v>4.0</v>
      </c>
      <c r="G919" s="147" t="str">
        <f>ifna(VLookup(S919,Shiny!B:C, 2, 0),"")</f>
        <v/>
      </c>
      <c r="H919" s="159" t="s">
        <v>1040</v>
      </c>
      <c r="I919" s="185">
        <v>855.0</v>
      </c>
      <c r="J919" s="151">
        <f>IFNA(VLOOKUP(S919,'Imported Index'!E:F,2,0),1)</f>
        <v>1</v>
      </c>
      <c r="K919" s="151"/>
      <c r="L919" s="148"/>
      <c r="M919" s="147"/>
      <c r="N919" s="147"/>
      <c r="O919" s="148">
        <f>ifna(VLookup(H919, SwSh!A:B, 2, 0),"")</f>
        <v>133</v>
      </c>
      <c r="P919" s="152"/>
      <c r="Q919" s="148" t="str">
        <f>ifna(VLookup(H919, PLA!A:C, 3, 0),"")</f>
        <v/>
      </c>
      <c r="R919" s="148">
        <f>ifna(VLookup(H919, Sv!A:B, 2, 0),"")</f>
        <v>238</v>
      </c>
      <c r="S919" s="147" t="str">
        <f t="shared" si="2"/>
        <v>polteageist</v>
      </c>
    </row>
    <row r="920" ht="31.5" customHeight="1">
      <c r="A920" s="85">
        <v>919.0</v>
      </c>
      <c r="B920" s="85">
        <v>2.0</v>
      </c>
      <c r="C920" s="87">
        <v>4.0</v>
      </c>
      <c r="D920" s="85">
        <f t="shared" si="47"/>
        <v>17</v>
      </c>
      <c r="E920" s="85">
        <v>3.0</v>
      </c>
      <c r="F920" s="85">
        <v>5.0</v>
      </c>
      <c r="G920" s="42" t="str">
        <f>ifna(VLookup(S920,Shiny!B:C, 2, 0),"")</f>
        <v/>
      </c>
      <c r="H920" s="154" t="s">
        <v>1041</v>
      </c>
      <c r="I920" s="184">
        <v>856.0</v>
      </c>
      <c r="J920" s="156">
        <f>IFNA(VLOOKUP(S920,'Imported Index'!E:F,2,0),1)</f>
        <v>1</v>
      </c>
      <c r="K920" s="156"/>
      <c r="L920" s="157"/>
      <c r="M920" s="42"/>
      <c r="N920" s="42"/>
      <c r="O920" s="157">
        <f>ifna(VLookup(H920, SwSh!A:B, 2, 0),"")</f>
        <v>40</v>
      </c>
      <c r="P920" s="162"/>
      <c r="Q920" s="157" t="str">
        <f>ifna(VLookup(H920, PLA!A:C, 3, 0),"")</f>
        <v/>
      </c>
      <c r="R920" s="157">
        <f>ifna(VLookup(H920, Sv!A:B, 2, 0),"")</f>
        <v>282</v>
      </c>
      <c r="S920" s="42" t="str">
        <f t="shared" si="2"/>
        <v>hatenna</v>
      </c>
    </row>
    <row r="921" ht="31.5" customHeight="1">
      <c r="A921" s="146">
        <v>920.0</v>
      </c>
      <c r="B921" s="146">
        <v>2.0</v>
      </c>
      <c r="C921" s="145">
        <v>4.0</v>
      </c>
      <c r="D921" s="146">
        <f t="shared" si="47"/>
        <v>18</v>
      </c>
      <c r="E921" s="146">
        <v>3.0</v>
      </c>
      <c r="F921" s="146">
        <v>6.0</v>
      </c>
      <c r="G921" s="147" t="str">
        <f>ifna(VLookup(S921,Shiny!B:C, 2, 0),"")</f>
        <v/>
      </c>
      <c r="H921" s="159" t="s">
        <v>1042</v>
      </c>
      <c r="I921" s="185">
        <v>857.0</v>
      </c>
      <c r="J921" s="151">
        <f>IFNA(VLOOKUP(S921,'Imported Index'!E:F,2,0),1)</f>
        <v>1</v>
      </c>
      <c r="K921" s="151"/>
      <c r="L921" s="148"/>
      <c r="M921" s="147"/>
      <c r="N921" s="147"/>
      <c r="O921" s="148">
        <f>ifna(VLookup(H921, SwSh!A:B, 2, 0),"")</f>
        <v>41</v>
      </c>
      <c r="P921" s="152"/>
      <c r="Q921" s="148" t="str">
        <f>ifna(VLookup(H921, PLA!A:C, 3, 0),"")</f>
        <v/>
      </c>
      <c r="R921" s="148">
        <f>ifna(VLookup(H921, Sv!A:B, 2, 0),"")</f>
        <v>283</v>
      </c>
      <c r="S921" s="147" t="str">
        <f t="shared" si="2"/>
        <v>hattrem</v>
      </c>
    </row>
    <row r="922" ht="31.5" customHeight="1">
      <c r="A922" s="85">
        <v>921.0</v>
      </c>
      <c r="B922" s="85">
        <v>2.0</v>
      </c>
      <c r="C922" s="87">
        <v>4.0</v>
      </c>
      <c r="D922" s="85">
        <f t="shared" si="47"/>
        <v>19</v>
      </c>
      <c r="E922" s="85">
        <v>4.0</v>
      </c>
      <c r="F922" s="85">
        <v>1.0</v>
      </c>
      <c r="G922" s="42" t="str">
        <f>ifna(VLookup(S922,Shiny!B:C, 2, 0),"")</f>
        <v/>
      </c>
      <c r="H922" s="154" t="s">
        <v>1043</v>
      </c>
      <c r="I922" s="184">
        <v>858.0</v>
      </c>
      <c r="J922" s="156">
        <f>IFNA(VLOOKUP(S922,'Imported Index'!E:F,2,0),1)</f>
        <v>1</v>
      </c>
      <c r="K922" s="156"/>
      <c r="L922" s="157"/>
      <c r="M922" s="42"/>
      <c r="N922" s="42"/>
      <c r="O922" s="157">
        <f>ifna(VLookup(H922, SwSh!A:B, 2, 0),"")</f>
        <v>42</v>
      </c>
      <c r="P922" s="162"/>
      <c r="Q922" s="157" t="str">
        <f>ifna(VLookup(H922, PLA!A:C, 3, 0),"")</f>
        <v/>
      </c>
      <c r="R922" s="157">
        <f>ifna(VLookup(H922, Sv!A:B, 2, 0),"")</f>
        <v>284</v>
      </c>
      <c r="S922" s="42" t="str">
        <f t="shared" si="2"/>
        <v>hatterene</v>
      </c>
    </row>
    <row r="923" ht="31.5" customHeight="1">
      <c r="A923" s="146">
        <v>922.0</v>
      </c>
      <c r="B923" s="146">
        <v>2.0</v>
      </c>
      <c r="C923" s="145">
        <v>4.0</v>
      </c>
      <c r="D923" s="146">
        <f t="shared" si="47"/>
        <v>20</v>
      </c>
      <c r="E923" s="146">
        <v>4.0</v>
      </c>
      <c r="F923" s="146">
        <v>2.0</v>
      </c>
      <c r="G923" s="147" t="str">
        <f>ifna(VLookup(S923,Shiny!B:C, 2, 0),"")</f>
        <v/>
      </c>
      <c r="H923" s="159" t="s">
        <v>1044</v>
      </c>
      <c r="I923" s="185">
        <v>859.0</v>
      </c>
      <c r="J923" s="151">
        <f>IFNA(VLOOKUP(S923,'Imported Index'!E:F,2,0),1)</f>
        <v>1</v>
      </c>
      <c r="K923" s="151"/>
      <c r="L923" s="148"/>
      <c r="M923" s="147"/>
      <c r="N923" s="147"/>
      <c r="O923" s="148">
        <f>ifna(VLookup(H923, SwSh!A:B, 2, 0),"")</f>
        <v>37</v>
      </c>
      <c r="P923" s="152"/>
      <c r="Q923" s="148" t="str">
        <f>ifna(VLookup(H923, PLA!A:C, 3, 0),"")</f>
        <v/>
      </c>
      <c r="R923" s="148">
        <f>ifna(VLookup(H923, Sv!A:B, 2, 0),"")</f>
        <v>285</v>
      </c>
      <c r="S923" s="147" t="str">
        <f t="shared" si="2"/>
        <v>impidimp</v>
      </c>
    </row>
    <row r="924" ht="31.5" customHeight="1">
      <c r="A924" s="85">
        <v>923.0</v>
      </c>
      <c r="B924" s="85">
        <v>2.0</v>
      </c>
      <c r="C924" s="87">
        <v>4.0</v>
      </c>
      <c r="D924" s="85">
        <f t="shared" si="47"/>
        <v>21</v>
      </c>
      <c r="E924" s="85">
        <v>4.0</v>
      </c>
      <c r="F924" s="85">
        <v>3.0</v>
      </c>
      <c r="G924" s="42" t="str">
        <f>ifna(VLookup(S924,Shiny!B:C, 2, 0),"")</f>
        <v/>
      </c>
      <c r="H924" s="154" t="s">
        <v>1045</v>
      </c>
      <c r="I924" s="184">
        <v>860.0</v>
      </c>
      <c r="J924" s="156">
        <f>IFNA(VLOOKUP(S924,'Imported Index'!E:F,2,0),1)</f>
        <v>1</v>
      </c>
      <c r="K924" s="156"/>
      <c r="L924" s="157"/>
      <c r="M924" s="42"/>
      <c r="N924" s="42"/>
      <c r="O924" s="157">
        <f>ifna(VLookup(H924, SwSh!A:B, 2, 0),"")</f>
        <v>38</v>
      </c>
      <c r="P924" s="162"/>
      <c r="Q924" s="157" t="str">
        <f>ifna(VLookup(H924, PLA!A:C, 3, 0),"")</f>
        <v/>
      </c>
      <c r="R924" s="157">
        <f>ifna(VLookup(H924, Sv!A:B, 2, 0),"")</f>
        <v>286</v>
      </c>
      <c r="S924" s="42" t="str">
        <f t="shared" si="2"/>
        <v>morgrem</v>
      </c>
    </row>
    <row r="925" ht="31.5" customHeight="1">
      <c r="A925" s="146">
        <v>924.0</v>
      </c>
      <c r="B925" s="146">
        <v>2.0</v>
      </c>
      <c r="C925" s="145">
        <v>4.0</v>
      </c>
      <c r="D925" s="146">
        <f t="shared" si="47"/>
        <v>22</v>
      </c>
      <c r="E925" s="146">
        <v>4.0</v>
      </c>
      <c r="F925" s="146">
        <v>4.0</v>
      </c>
      <c r="G925" s="147" t="str">
        <f>ifna(VLookup(S925,Shiny!B:C, 2, 0),"")</f>
        <v/>
      </c>
      <c r="H925" s="159" t="s">
        <v>1046</v>
      </c>
      <c r="I925" s="185">
        <v>861.0</v>
      </c>
      <c r="J925" s="151">
        <f>IFNA(VLOOKUP(S925,'Imported Index'!E:F,2,0),1)</f>
        <v>1</v>
      </c>
      <c r="K925" s="151"/>
      <c r="L925" s="148"/>
      <c r="M925" s="147"/>
      <c r="N925" s="147"/>
      <c r="O925" s="148">
        <f>ifna(VLookup(H925, SwSh!A:B, 2, 0),"")</f>
        <v>39</v>
      </c>
      <c r="P925" s="152"/>
      <c r="Q925" s="148" t="str">
        <f>ifna(VLookup(H925, PLA!A:C, 3, 0),"")</f>
        <v/>
      </c>
      <c r="R925" s="148">
        <f>ifna(VLookup(H925, Sv!A:B, 2, 0),"")</f>
        <v>287</v>
      </c>
      <c r="S925" s="147" t="str">
        <f t="shared" si="2"/>
        <v>grimmsnarl</v>
      </c>
    </row>
    <row r="926" ht="31.5" customHeight="1">
      <c r="A926" s="85">
        <v>925.0</v>
      </c>
      <c r="B926" s="85">
        <v>2.0</v>
      </c>
      <c r="C926" s="87">
        <v>4.0</v>
      </c>
      <c r="D926" s="85">
        <f t="shared" si="47"/>
        <v>23</v>
      </c>
      <c r="E926" s="85">
        <v>4.0</v>
      </c>
      <c r="F926" s="85">
        <v>5.0</v>
      </c>
      <c r="G926" s="42" t="str">
        <f>ifna(VLookup(S926,Shiny!B:C, 2, 0),"")</f>
        <v/>
      </c>
      <c r="H926" s="154" t="s">
        <v>1047</v>
      </c>
      <c r="I926" s="184">
        <v>862.0</v>
      </c>
      <c r="J926" s="156">
        <f>IFNA(VLOOKUP(S926,'Imported Index'!E:F,2,0),1)</f>
        <v>1</v>
      </c>
      <c r="K926" s="157"/>
      <c r="L926" s="157"/>
      <c r="M926" s="42"/>
      <c r="N926" s="42"/>
      <c r="O926" s="157">
        <f>ifna(VLookup(H926, SwSh!A:B, 2, 0),"")</f>
        <v>33</v>
      </c>
      <c r="P926" s="162"/>
      <c r="Q926" s="157" t="str">
        <f>ifna(VLookup(H926, PLA!A:C, 3, 0),"")</f>
        <v/>
      </c>
      <c r="R926" s="157" t="str">
        <f>ifna(VLookup(H926, Sv!A:B, 2, 0),"")</f>
        <v/>
      </c>
      <c r="S926" s="42" t="str">
        <f t="shared" si="2"/>
        <v>obstagoon</v>
      </c>
    </row>
    <row r="927" ht="31.5" customHeight="1">
      <c r="A927" s="146">
        <v>926.0</v>
      </c>
      <c r="B927" s="146">
        <v>2.0</v>
      </c>
      <c r="C927" s="145">
        <v>4.0</v>
      </c>
      <c r="D927" s="146">
        <f t="shared" si="47"/>
        <v>24</v>
      </c>
      <c r="E927" s="146">
        <v>4.0</v>
      </c>
      <c r="F927" s="146">
        <v>6.0</v>
      </c>
      <c r="G927" s="147" t="str">
        <f>ifna(VLookup(S927,Shiny!B:C, 2, 0),"")</f>
        <v/>
      </c>
      <c r="H927" s="159" t="s">
        <v>1048</v>
      </c>
      <c r="I927" s="185">
        <v>863.0</v>
      </c>
      <c r="J927" s="151">
        <f>IFNA(VLOOKUP(S927,'Imported Index'!E:F,2,0),1)</f>
        <v>1</v>
      </c>
      <c r="K927" s="148"/>
      <c r="L927" s="148"/>
      <c r="M927" s="147"/>
      <c r="N927" s="147"/>
      <c r="O927" s="148">
        <f>ifna(VLookup(H927, SwSh!A:B, 2, 0),"")</f>
        <v>183</v>
      </c>
      <c r="P927" s="152"/>
      <c r="Q927" s="148" t="str">
        <f>ifna(VLookup(H927, PLA!A:C, 3, 0),"")</f>
        <v/>
      </c>
      <c r="R927" s="148" t="str">
        <f>ifna(VLookup(H927, Sv!A:B, 2, 0),"")</f>
        <v/>
      </c>
      <c r="S927" s="147" t="str">
        <f t="shared" si="2"/>
        <v>perrserker</v>
      </c>
    </row>
    <row r="928" ht="31.5" customHeight="1">
      <c r="A928" s="85">
        <v>927.0</v>
      </c>
      <c r="B928" s="85">
        <v>2.0</v>
      </c>
      <c r="C928" s="87">
        <v>4.0</v>
      </c>
      <c r="D928" s="85">
        <f t="shared" si="47"/>
        <v>25</v>
      </c>
      <c r="E928" s="85">
        <v>5.0</v>
      </c>
      <c r="F928" s="85">
        <v>1.0</v>
      </c>
      <c r="G928" s="42" t="str">
        <f>ifna(VLookup(S928,Shiny!B:C, 2, 0),"")</f>
        <v/>
      </c>
      <c r="H928" s="154" t="s">
        <v>1049</v>
      </c>
      <c r="I928" s="184">
        <v>864.0</v>
      </c>
      <c r="J928" s="156">
        <f>IFNA(VLOOKUP(S928,'Imported Index'!E:F,2,0),1)</f>
        <v>1</v>
      </c>
      <c r="K928" s="157"/>
      <c r="L928" s="157"/>
      <c r="M928" s="42"/>
      <c r="N928" s="42"/>
      <c r="O928" s="157">
        <f>ifna(VLookup(H928, SwSh!A:B, 2, 0),"")</f>
        <v>237</v>
      </c>
      <c r="P928" s="162"/>
      <c r="Q928" s="157" t="str">
        <f>ifna(VLookup(H928, PLA!A:C, 3, 0),"")</f>
        <v/>
      </c>
      <c r="R928" s="157" t="str">
        <f>ifna(VLookup(H928, Sv!A:B, 2, 0),"")</f>
        <v/>
      </c>
      <c r="S928" s="42" t="str">
        <f t="shared" si="2"/>
        <v>cursola</v>
      </c>
    </row>
    <row r="929" ht="31.5" customHeight="1">
      <c r="A929" s="146">
        <v>928.0</v>
      </c>
      <c r="B929" s="146">
        <v>2.0</v>
      </c>
      <c r="C929" s="145">
        <v>4.0</v>
      </c>
      <c r="D929" s="146">
        <f t="shared" si="47"/>
        <v>26</v>
      </c>
      <c r="E929" s="146">
        <v>5.0</v>
      </c>
      <c r="F929" s="146">
        <v>2.0</v>
      </c>
      <c r="G929" s="147" t="str">
        <f>ifna(VLookup(S929,Shiny!B:C, 2, 0),"")</f>
        <v/>
      </c>
      <c r="H929" s="159" t="s">
        <v>1050</v>
      </c>
      <c r="I929" s="185">
        <v>865.0</v>
      </c>
      <c r="J929" s="151">
        <f>IFNA(VLOOKUP(S929,'Imported Index'!E:F,2,0),1)</f>
        <v>1</v>
      </c>
      <c r="K929" s="148"/>
      <c r="L929" s="148"/>
      <c r="M929" s="147"/>
      <c r="N929" s="147"/>
      <c r="O929" s="148">
        <f>ifna(VLookup(H929, SwSh!A:B, 2, 0),"")</f>
        <v>219</v>
      </c>
      <c r="P929" s="152"/>
      <c r="Q929" s="148" t="str">
        <f>ifna(VLookup(H929, PLA!A:C, 3, 0),"")</f>
        <v/>
      </c>
      <c r="R929" s="148" t="str">
        <f>ifna(VLookup(H929, Sv!A:B, 2, 0),"")</f>
        <v/>
      </c>
      <c r="S929" s="147" t="str">
        <f t="shared" si="2"/>
        <v>sirfetch'd</v>
      </c>
    </row>
    <row r="930" ht="31.5" customHeight="1">
      <c r="A930" s="85">
        <v>929.0</v>
      </c>
      <c r="B930" s="85">
        <v>2.0</v>
      </c>
      <c r="C930" s="87">
        <v>4.0</v>
      </c>
      <c r="D930" s="85">
        <f t="shared" si="47"/>
        <v>27</v>
      </c>
      <c r="E930" s="85">
        <v>5.0</v>
      </c>
      <c r="F930" s="85">
        <v>3.0</v>
      </c>
      <c r="G930" s="42" t="str">
        <f>ifna(VLookup(S930,Shiny!B:C, 2, 0),"")</f>
        <v/>
      </c>
      <c r="H930" s="154" t="s">
        <v>1051</v>
      </c>
      <c r="I930" s="184">
        <v>866.0</v>
      </c>
      <c r="J930" s="156">
        <f>IFNA(VLOOKUP(S930,'Imported Index'!E:F,2,0),1)</f>
        <v>1</v>
      </c>
      <c r="K930" s="157"/>
      <c r="L930" s="157"/>
      <c r="M930" s="42"/>
      <c r="N930" s="42"/>
      <c r="O930" s="157">
        <f>ifna(VLookup(H930, SwSh!A:B, 2, 0),"")</f>
        <v>12</v>
      </c>
      <c r="P930" s="162"/>
      <c r="Q930" s="157" t="str">
        <f>ifna(VLookup(H930, PLA!A:C, 3, 0),"")</f>
        <v/>
      </c>
      <c r="R930" s="157" t="str">
        <f>ifna(VLookup(H930, Sv!A:B, 2, 0),"")</f>
        <v/>
      </c>
      <c r="S930" s="42" t="str">
        <f t="shared" si="2"/>
        <v>mr. rime</v>
      </c>
    </row>
    <row r="931" ht="31.5" customHeight="1">
      <c r="A931" s="146">
        <v>930.0</v>
      </c>
      <c r="B931" s="146">
        <v>2.0</v>
      </c>
      <c r="C931" s="145">
        <v>4.0</v>
      </c>
      <c r="D931" s="146">
        <f t="shared" si="47"/>
        <v>28</v>
      </c>
      <c r="E931" s="146">
        <v>5.0</v>
      </c>
      <c r="F931" s="146">
        <v>4.0</v>
      </c>
      <c r="G931" s="147" t="str">
        <f>ifna(VLookup(S931,Shiny!B:C, 2, 0),"")</f>
        <v/>
      </c>
      <c r="H931" s="159" t="s">
        <v>1052</v>
      </c>
      <c r="I931" s="185">
        <v>867.0</v>
      </c>
      <c r="J931" s="151">
        <f>IFNA(VLOOKUP(S931,'Imported Index'!E:F,2,0),1)</f>
        <v>1</v>
      </c>
      <c r="K931" s="148"/>
      <c r="L931" s="148"/>
      <c r="M931" s="147"/>
      <c r="N931" s="147"/>
      <c r="O931" s="148">
        <f>ifna(VLookup(H931, SwSh!A:B, 2, 0),"")</f>
        <v>328</v>
      </c>
      <c r="P931" s="152"/>
      <c r="Q931" s="148" t="str">
        <f>ifna(VLookup(H931, PLA!A:C, 3, 0),"")</f>
        <v/>
      </c>
      <c r="R931" s="148" t="str">
        <f>ifna(VLookup(H931, Sv!A:B, 2, 0),"")</f>
        <v/>
      </c>
      <c r="S931" s="147" t="str">
        <f t="shared" si="2"/>
        <v>runerigus</v>
      </c>
    </row>
    <row r="932" ht="31.5" customHeight="1">
      <c r="A932" s="85">
        <v>931.0</v>
      </c>
      <c r="B932" s="85">
        <v>2.0</v>
      </c>
      <c r="C932" s="87">
        <v>4.0</v>
      </c>
      <c r="D932" s="85">
        <f t="shared" si="47"/>
        <v>29</v>
      </c>
      <c r="E932" s="85">
        <v>5.0</v>
      </c>
      <c r="F932" s="85">
        <v>5.0</v>
      </c>
      <c r="G932" s="42" t="str">
        <f>ifna(VLookup(S932,Shiny!B:C, 2, 0),"")</f>
        <v/>
      </c>
      <c r="H932" s="154" t="s">
        <v>1053</v>
      </c>
      <c r="I932" s="184">
        <v>868.0</v>
      </c>
      <c r="J932" s="156">
        <f>IFNA(VLOOKUP(S932,'Imported Index'!E:F,2,0),1)</f>
        <v>1</v>
      </c>
      <c r="K932" s="156"/>
      <c r="L932" s="157"/>
      <c r="M932" s="42"/>
      <c r="N932" s="42"/>
      <c r="O932" s="157">
        <f>ifna(VLookup(H932, SwSh!A:B, 2, 0),"")</f>
        <v>185</v>
      </c>
      <c r="P932" s="162"/>
      <c r="Q932" s="157" t="str">
        <f>ifna(VLookup(H932, PLA!A:C, 3, 0),"")</f>
        <v/>
      </c>
      <c r="R932" s="157" t="str">
        <f>ifna(VLookup(H932, Sv!A:B, 2, 0),"")</f>
        <v>I?</v>
      </c>
      <c r="S932" s="42" t="str">
        <f t="shared" si="2"/>
        <v>milcery</v>
      </c>
    </row>
    <row r="933" ht="31.5" customHeight="1">
      <c r="A933" s="146">
        <v>932.0</v>
      </c>
      <c r="B933" s="146">
        <v>2.0</v>
      </c>
      <c r="C933" s="145">
        <v>4.0</v>
      </c>
      <c r="D933" s="146">
        <f t="shared" si="47"/>
        <v>30</v>
      </c>
      <c r="E933" s="146">
        <v>5.0</v>
      </c>
      <c r="F933" s="146">
        <v>6.0</v>
      </c>
      <c r="G933" s="147" t="str">
        <f>ifna(VLookup(S933,Shiny!B:C, 2, 0),"")</f>
        <v/>
      </c>
      <c r="H933" s="159" t="s">
        <v>1054</v>
      </c>
      <c r="I933" s="185">
        <v>869.0</v>
      </c>
      <c r="J933" s="151">
        <f>IFNA(VLOOKUP(S933,'Imported Index'!E:F,2,0),1)</f>
        <v>1</v>
      </c>
      <c r="K933" s="148"/>
      <c r="L933" s="148"/>
      <c r="M933" s="147" t="s">
        <v>1239</v>
      </c>
      <c r="N933" s="147"/>
      <c r="O933" s="148">
        <f>ifna(VLookup(H933, SwSh!A:B, 2, 0),"")</f>
        <v>186</v>
      </c>
      <c r="P933" s="152"/>
      <c r="Q933" s="148" t="str">
        <f>ifna(VLookup(H933, PLA!A:C, 3, 0),"")</f>
        <v/>
      </c>
      <c r="R933" s="148" t="str">
        <f>ifna(VLookup(H933, Sv!A:B, 2, 0),"")</f>
        <v>I?</v>
      </c>
      <c r="S933" s="147" t="str">
        <f t="shared" si="2"/>
        <v>alcremie</v>
      </c>
    </row>
    <row r="934" ht="31.5" customHeight="1">
      <c r="A934" s="85">
        <v>933.0</v>
      </c>
      <c r="B934" s="85">
        <v>2.0</v>
      </c>
      <c r="C934" s="87">
        <v>5.0</v>
      </c>
      <c r="D934" s="85">
        <v>1.0</v>
      </c>
      <c r="E934" s="85">
        <v>1.0</v>
      </c>
      <c r="F934" s="85">
        <v>1.0</v>
      </c>
      <c r="G934" s="42" t="str">
        <f>ifna(VLookup(S934,Shiny!B:C, 2, 0),"")</f>
        <v/>
      </c>
      <c r="H934" s="154" t="s">
        <v>1061</v>
      </c>
      <c r="I934" s="184">
        <v>870.0</v>
      </c>
      <c r="J934" s="156">
        <f>IFNA(VLOOKUP(S934,'Imported Index'!E:F,2,0),1)</f>
        <v>1</v>
      </c>
      <c r="K934" s="156"/>
      <c r="L934" s="157"/>
      <c r="M934" s="42"/>
      <c r="N934" s="42"/>
      <c r="O934" s="157">
        <f>ifna(VLookup(H934, SwSh!A:B, 2, 0),"")</f>
        <v>345</v>
      </c>
      <c r="P934" s="162"/>
      <c r="Q934" s="157" t="str">
        <f>ifna(VLookup(H934, PLA!A:C, 3, 0),"")</f>
        <v/>
      </c>
      <c r="R934" s="157">
        <f>ifna(VLookup(H934, Sv!A:B, 2, 0),"")</f>
        <v>300</v>
      </c>
      <c r="S934" s="42" t="str">
        <f t="shared" si="2"/>
        <v>falinks</v>
      </c>
    </row>
    <row r="935" ht="31.5" customHeight="1">
      <c r="A935" s="146">
        <v>934.0</v>
      </c>
      <c r="B935" s="146">
        <v>2.0</v>
      </c>
      <c r="C935" s="145">
        <v>5.0</v>
      </c>
      <c r="D935" s="146">
        <f t="shared" ref="D935:D963" si="48">D934+1</f>
        <v>2</v>
      </c>
      <c r="E935" s="146">
        <v>1.0</v>
      </c>
      <c r="F935" s="146">
        <v>2.0</v>
      </c>
      <c r="G935" s="147" t="str">
        <f>ifna(VLookup(S935,Shiny!B:C, 2, 0),"")</f>
        <v/>
      </c>
      <c r="H935" s="159" t="s">
        <v>1062</v>
      </c>
      <c r="I935" s="185">
        <v>871.0</v>
      </c>
      <c r="J935" s="151">
        <f>IFNA(VLOOKUP(S935,'Imported Index'!E:F,2,0),1)</f>
        <v>1</v>
      </c>
      <c r="K935" s="151"/>
      <c r="L935" s="148"/>
      <c r="M935" s="147"/>
      <c r="N935" s="147"/>
      <c r="O935" s="148">
        <f>ifna(VLookup(H935, SwSh!A:B, 2, 0),"")</f>
        <v>126</v>
      </c>
      <c r="P935" s="152"/>
      <c r="Q935" s="148" t="str">
        <f>ifna(VLookup(H935, PLA!A:C, 3, 0),"")</f>
        <v/>
      </c>
      <c r="R935" s="148">
        <f>ifna(VLookup(H935, Sv!A:B, 2, 0),"")</f>
        <v>321</v>
      </c>
      <c r="S935" s="147" t="str">
        <f t="shared" si="2"/>
        <v>pincurchin</v>
      </c>
    </row>
    <row r="936" ht="31.5" customHeight="1">
      <c r="A936" s="85">
        <v>935.0</v>
      </c>
      <c r="B936" s="85">
        <v>2.0</v>
      </c>
      <c r="C936" s="87">
        <v>5.0</v>
      </c>
      <c r="D936" s="85">
        <f t="shared" si="48"/>
        <v>3</v>
      </c>
      <c r="E936" s="85">
        <v>1.0</v>
      </c>
      <c r="F936" s="85">
        <v>3.0</v>
      </c>
      <c r="G936" s="42" t="str">
        <f>ifna(VLookup(S936,Shiny!B:C, 2, 0),"")</f>
        <v/>
      </c>
      <c r="H936" s="154" t="s">
        <v>1063</v>
      </c>
      <c r="I936" s="184">
        <v>872.0</v>
      </c>
      <c r="J936" s="156">
        <f>IFNA(VLOOKUP(S936,'Imported Index'!E:F,2,0),1)</f>
        <v>1</v>
      </c>
      <c r="K936" s="156"/>
      <c r="L936" s="157"/>
      <c r="M936" s="42"/>
      <c r="N936" s="42"/>
      <c r="O936" s="157">
        <f>ifna(VLookup(H936, SwSh!A:B, 2, 0),"")</f>
        <v>1</v>
      </c>
      <c r="P936" s="162"/>
      <c r="Q936" s="157" t="str">
        <f>ifna(VLookup(H936, PLA!A:C, 3, 0),"")</f>
        <v/>
      </c>
      <c r="R936" s="157">
        <f>ifna(VLookup(H936, Sv!A:B, 2, 0),"")</f>
        <v>350</v>
      </c>
      <c r="S936" s="42" t="str">
        <f t="shared" si="2"/>
        <v>snom</v>
      </c>
    </row>
    <row r="937" ht="31.5" customHeight="1">
      <c r="A937" s="146">
        <v>936.0</v>
      </c>
      <c r="B937" s="146">
        <v>2.0</v>
      </c>
      <c r="C937" s="145">
        <v>5.0</v>
      </c>
      <c r="D937" s="146">
        <f t="shared" si="48"/>
        <v>4</v>
      </c>
      <c r="E937" s="146">
        <v>1.0</v>
      </c>
      <c r="F937" s="146">
        <v>4.0</v>
      </c>
      <c r="G937" s="147" t="str">
        <f>ifna(VLookup(S937,Shiny!B:C, 2, 0),"")</f>
        <v/>
      </c>
      <c r="H937" s="159" t="s">
        <v>1064</v>
      </c>
      <c r="I937" s="185">
        <v>873.0</v>
      </c>
      <c r="J937" s="151">
        <f>IFNA(VLOOKUP(S937,'Imported Index'!E:F,2,0),1)</f>
        <v>1</v>
      </c>
      <c r="K937" s="151"/>
      <c r="L937" s="148"/>
      <c r="M937" s="147"/>
      <c r="N937" s="147"/>
      <c r="O937" s="148">
        <f>ifna(VLookup(H937, SwSh!A:B, 2, 0),"")</f>
        <v>2</v>
      </c>
      <c r="P937" s="152"/>
      <c r="Q937" s="148" t="str">
        <f>ifna(VLookup(H937, PLA!A:C, 3, 0),"")</f>
        <v/>
      </c>
      <c r="R937" s="148">
        <f>ifna(VLookup(H937, Sv!A:B, 2, 0),"")</f>
        <v>351</v>
      </c>
      <c r="S937" s="147" t="str">
        <f t="shared" si="2"/>
        <v>frosmoth</v>
      </c>
    </row>
    <row r="938" ht="31.5" customHeight="1">
      <c r="A938" s="85">
        <v>937.0</v>
      </c>
      <c r="B938" s="85">
        <v>2.0</v>
      </c>
      <c r="C938" s="87">
        <v>5.0</v>
      </c>
      <c r="D938" s="85">
        <f t="shared" si="48"/>
        <v>5</v>
      </c>
      <c r="E938" s="85">
        <v>1.0</v>
      </c>
      <c r="F938" s="85">
        <v>5.0</v>
      </c>
      <c r="G938" s="42" t="str">
        <f>ifna(VLookup(S938,Shiny!B:C, 2, 0),"")</f>
        <v/>
      </c>
      <c r="H938" s="154" t="s">
        <v>1065</v>
      </c>
      <c r="I938" s="184">
        <v>874.0</v>
      </c>
      <c r="J938" s="156">
        <f>IFNA(VLOOKUP(S938,'Imported Index'!E:F,2,0),1)</f>
        <v>1</v>
      </c>
      <c r="K938" s="156"/>
      <c r="L938" s="157"/>
      <c r="M938" s="42"/>
      <c r="N938" s="42"/>
      <c r="O938" s="157">
        <f>ifna(VLookup(H938, SwSh!A:B, 2, 0),"")</f>
        <v>89</v>
      </c>
      <c r="P938" s="162"/>
      <c r="Q938" s="157" t="str">
        <f>ifna(VLookup(H938, PLA!A:C, 3, 0),"")</f>
        <v/>
      </c>
      <c r="R938" s="157">
        <f>ifna(VLookup(H938, Sv!A:B, 2, 0),"")</f>
        <v>319</v>
      </c>
      <c r="S938" s="42" t="str">
        <f t="shared" si="2"/>
        <v>stonjourner</v>
      </c>
    </row>
    <row r="939" ht="31.5" customHeight="1">
      <c r="A939" s="146">
        <v>938.0</v>
      </c>
      <c r="B939" s="146">
        <v>2.0</v>
      </c>
      <c r="C939" s="145">
        <v>5.0</v>
      </c>
      <c r="D939" s="146">
        <f t="shared" si="48"/>
        <v>6</v>
      </c>
      <c r="E939" s="146">
        <v>1.0</v>
      </c>
      <c r="F939" s="146">
        <v>6.0</v>
      </c>
      <c r="G939" s="147" t="str">
        <f>ifna(VLookup(S939,Shiny!B:C, 2, 0),"")</f>
        <v/>
      </c>
      <c r="H939" s="159" t="s">
        <v>1066</v>
      </c>
      <c r="I939" s="185">
        <v>875.0</v>
      </c>
      <c r="J939" s="151">
        <f>IFNA(VLOOKUP(S939,'Imported Index'!E:F,2,0),1)</f>
        <v>1</v>
      </c>
      <c r="K939" s="151"/>
      <c r="L939" s="148"/>
      <c r="M939" s="147"/>
      <c r="N939" s="147"/>
      <c r="O939" s="148">
        <f>ifna(VLookup(H939, SwSh!A:B, 2, 0),"")</f>
        <v>90</v>
      </c>
      <c r="P939" s="152"/>
      <c r="Q939" s="148" t="str">
        <f>ifna(VLookup(H939, PLA!A:C, 3, 0),"")</f>
        <v/>
      </c>
      <c r="R939" s="148">
        <f>ifna(VLookup(H939, Sv!A:B, 2, 0),"")</f>
        <v>320</v>
      </c>
      <c r="S939" s="147" t="str">
        <f t="shared" si="2"/>
        <v>eiscue</v>
      </c>
    </row>
    <row r="940" ht="31.5" customHeight="1">
      <c r="A940" s="85">
        <v>939.0</v>
      </c>
      <c r="B940" s="85">
        <v>2.0</v>
      </c>
      <c r="C940" s="87">
        <v>5.0</v>
      </c>
      <c r="D940" s="85">
        <f t="shared" si="48"/>
        <v>7</v>
      </c>
      <c r="E940" s="85">
        <v>2.0</v>
      </c>
      <c r="F940" s="85">
        <v>1.0</v>
      </c>
      <c r="G940" s="42" t="str">
        <f>ifna(VLookup(S940,Shiny!B:C, 2, 0),"")</f>
        <v/>
      </c>
      <c r="H940" s="154" t="s">
        <v>1067</v>
      </c>
      <c r="I940" s="184">
        <v>876.0</v>
      </c>
      <c r="J940" s="156">
        <f>IFNA(VLOOKUP(S940,'Imported Index'!E:F,2,0),1)</f>
        <v>1</v>
      </c>
      <c r="K940" s="156"/>
      <c r="L940" s="157"/>
      <c r="M940" s="42"/>
      <c r="N940" s="42"/>
      <c r="O940" s="157">
        <f>ifna(VLookup(H940, SwSh!A:B, 2, 0),"")</f>
        <v>171</v>
      </c>
      <c r="P940" s="162"/>
      <c r="Q940" s="157" t="str">
        <f>ifna(VLookup(H940, PLA!A:C, 3, 0),"")</f>
        <v/>
      </c>
      <c r="R940" s="157">
        <f>ifna(VLookup(H940, Sv!A:B, 2, 0),"")</f>
        <v>241</v>
      </c>
      <c r="S940" s="42" t="str">
        <f t="shared" si="2"/>
        <v>indeedee</v>
      </c>
    </row>
    <row r="941" ht="31.5" customHeight="1">
      <c r="A941" s="146">
        <v>940.0</v>
      </c>
      <c r="B941" s="146">
        <v>2.0</v>
      </c>
      <c r="C941" s="145">
        <v>5.0</v>
      </c>
      <c r="D941" s="146">
        <f t="shared" si="48"/>
        <v>8</v>
      </c>
      <c r="E941" s="146">
        <v>2.0</v>
      </c>
      <c r="F941" s="146">
        <v>2.0</v>
      </c>
      <c r="G941" s="147" t="str">
        <f>ifna(VLookup(S941,Shiny!B:C, 2, 0),"")</f>
        <v/>
      </c>
      <c r="H941" s="159" t="s">
        <v>1068</v>
      </c>
      <c r="I941" s="185">
        <v>877.0</v>
      </c>
      <c r="J941" s="151">
        <f>IFNA(VLOOKUP(S941,'Imported Index'!E:F,2,0),1)</f>
        <v>1</v>
      </c>
      <c r="K941" s="148"/>
      <c r="L941" s="148"/>
      <c r="M941" s="147"/>
      <c r="N941" s="147"/>
      <c r="O941" s="148">
        <f>ifna(VLookup(H941, SwSh!A:B, 2, 0),"")</f>
        <v>104</v>
      </c>
      <c r="P941" s="152"/>
      <c r="Q941" s="148" t="str">
        <f>ifna(VLookup(H941, PLA!A:C, 3, 0),"")</f>
        <v/>
      </c>
      <c r="R941" s="148" t="str">
        <f>ifna(VLookup(H941, Sv!A:B, 2, 0),"")</f>
        <v>K095</v>
      </c>
      <c r="S941" s="147" t="str">
        <f t="shared" si="2"/>
        <v>morpeko</v>
      </c>
    </row>
    <row r="942" ht="31.5" customHeight="1">
      <c r="A942" s="85">
        <v>941.0</v>
      </c>
      <c r="B942" s="85">
        <v>2.0</v>
      </c>
      <c r="C942" s="87">
        <v>5.0</v>
      </c>
      <c r="D942" s="85">
        <f t="shared" si="48"/>
        <v>9</v>
      </c>
      <c r="E942" s="85">
        <v>2.0</v>
      </c>
      <c r="F942" s="85">
        <v>3.0</v>
      </c>
      <c r="G942" s="42" t="str">
        <f>ifna(VLookup(S942,Shiny!B:C, 2, 0),"")</f>
        <v/>
      </c>
      <c r="H942" s="154" t="s">
        <v>1069</v>
      </c>
      <c r="I942" s="184">
        <v>878.0</v>
      </c>
      <c r="J942" s="156">
        <f>IFNA(VLOOKUP(S942,'Imported Index'!E:F,2,0),1)</f>
        <v>1</v>
      </c>
      <c r="K942" s="156"/>
      <c r="L942" s="157"/>
      <c r="M942" s="42"/>
      <c r="N942" s="42"/>
      <c r="O942" s="157">
        <f>ifna(VLookup(H942, SwSh!A:B, 2, 0),"")</f>
        <v>108</v>
      </c>
      <c r="P942" s="162"/>
      <c r="Q942" s="157" t="str">
        <f>ifna(VLookup(H942, PLA!A:C, 3, 0),"")</f>
        <v/>
      </c>
      <c r="R942" s="157">
        <f>ifna(VLookup(H942, Sv!A:B, 2, 0),"")</f>
        <v>124</v>
      </c>
      <c r="S942" s="42" t="str">
        <f t="shared" si="2"/>
        <v>cufant</v>
      </c>
    </row>
    <row r="943" ht="31.5" customHeight="1">
      <c r="A943" s="146">
        <v>942.0</v>
      </c>
      <c r="B943" s="146">
        <v>2.0</v>
      </c>
      <c r="C943" s="145">
        <v>5.0</v>
      </c>
      <c r="D943" s="146">
        <f t="shared" si="48"/>
        <v>10</v>
      </c>
      <c r="E943" s="146">
        <v>2.0</v>
      </c>
      <c r="F943" s="146">
        <v>4.0</v>
      </c>
      <c r="G943" s="147" t="str">
        <f>ifna(VLookup(S943,Shiny!B:C, 2, 0),"")</f>
        <v/>
      </c>
      <c r="H943" s="159" t="s">
        <v>1070</v>
      </c>
      <c r="I943" s="185">
        <v>879.0</v>
      </c>
      <c r="J943" s="151">
        <f>IFNA(VLOOKUP(S943,'Imported Index'!E:F,2,0),1)</f>
        <v>1</v>
      </c>
      <c r="K943" s="151"/>
      <c r="L943" s="148"/>
      <c r="M943" s="147"/>
      <c r="N943" s="147"/>
      <c r="O943" s="148">
        <f>ifna(VLookup(H943, SwSh!A:B, 2, 0),"")</f>
        <v>109</v>
      </c>
      <c r="P943" s="152"/>
      <c r="Q943" s="148" t="str">
        <f>ifna(VLookup(H943, PLA!A:C, 3, 0),"")</f>
        <v/>
      </c>
      <c r="R943" s="148">
        <f>ifna(VLookup(H943, Sv!A:B, 2, 0),"")</f>
        <v>125</v>
      </c>
      <c r="S943" s="147" t="str">
        <f t="shared" si="2"/>
        <v>copperajah</v>
      </c>
    </row>
    <row r="944" ht="31.5" customHeight="1">
      <c r="A944" s="85">
        <v>943.0</v>
      </c>
      <c r="B944" s="85">
        <v>2.0</v>
      </c>
      <c r="C944" s="87">
        <v>5.0</v>
      </c>
      <c r="D944" s="85">
        <f t="shared" si="48"/>
        <v>11</v>
      </c>
      <c r="E944" s="85">
        <v>2.0</v>
      </c>
      <c r="F944" s="85">
        <v>5.0</v>
      </c>
      <c r="G944" s="42" t="str">
        <f>ifna(VLookup(S944,Shiny!B:C, 2, 0),"")</f>
        <v/>
      </c>
      <c r="H944" s="154" t="s">
        <v>1071</v>
      </c>
      <c r="I944" s="184">
        <v>880.0</v>
      </c>
      <c r="J944" s="156">
        <f>IFNA(VLOOKUP(S944,'Imported Index'!E:F,2,0),1)</f>
        <v>1</v>
      </c>
      <c r="K944" s="157"/>
      <c r="L944" s="157"/>
      <c r="M944" s="42"/>
      <c r="N944" s="42"/>
      <c r="O944" s="157">
        <f>ifna(VLookup(H944, SwSh!A:B, 2, 0),"")</f>
        <v>374</v>
      </c>
      <c r="P944" s="162"/>
      <c r="Q944" s="157" t="str">
        <f>ifna(VLookup(H944, PLA!A:C, 3, 0),"")</f>
        <v/>
      </c>
      <c r="R944" s="157" t="str">
        <f>ifna(VLookup(H944, Sv!A:B, 2, 0),"")</f>
        <v/>
      </c>
      <c r="S944" s="42" t="str">
        <f t="shared" si="2"/>
        <v>dracozolt</v>
      </c>
    </row>
    <row r="945" ht="31.5" customHeight="1">
      <c r="A945" s="146">
        <v>944.0</v>
      </c>
      <c r="B945" s="146">
        <v>2.0</v>
      </c>
      <c r="C945" s="145">
        <v>5.0</v>
      </c>
      <c r="D945" s="146">
        <f t="shared" si="48"/>
        <v>12</v>
      </c>
      <c r="E945" s="146">
        <v>2.0</v>
      </c>
      <c r="F945" s="146">
        <v>6.0</v>
      </c>
      <c r="G945" s="147" t="str">
        <f>ifna(VLookup(S945,Shiny!B:C, 2, 0),"")</f>
        <v/>
      </c>
      <c r="H945" s="159" t="s">
        <v>1072</v>
      </c>
      <c r="I945" s="185">
        <v>881.0</v>
      </c>
      <c r="J945" s="151">
        <f>IFNA(VLOOKUP(S945,'Imported Index'!E:F,2,0),1)</f>
        <v>1</v>
      </c>
      <c r="K945" s="148"/>
      <c r="L945" s="148"/>
      <c r="M945" s="147"/>
      <c r="N945" s="147"/>
      <c r="O945" s="148">
        <f>ifna(VLookup(H945, SwSh!A:B, 2, 0),"")</f>
        <v>375</v>
      </c>
      <c r="P945" s="152"/>
      <c r="Q945" s="148" t="str">
        <f>ifna(VLookup(H945, PLA!A:C, 3, 0),"")</f>
        <v/>
      </c>
      <c r="R945" s="148" t="str">
        <f>ifna(VLookup(H945, Sv!A:B, 2, 0),"")</f>
        <v/>
      </c>
      <c r="S945" s="147" t="str">
        <f t="shared" si="2"/>
        <v>arctozolt</v>
      </c>
    </row>
    <row r="946" ht="31.5" customHeight="1">
      <c r="A946" s="85">
        <v>945.0</v>
      </c>
      <c r="B946" s="85">
        <v>2.0</v>
      </c>
      <c r="C946" s="87">
        <v>5.0</v>
      </c>
      <c r="D946" s="85">
        <f t="shared" si="48"/>
        <v>13</v>
      </c>
      <c r="E946" s="85">
        <v>3.0</v>
      </c>
      <c r="F946" s="85">
        <v>1.0</v>
      </c>
      <c r="G946" s="42" t="str">
        <f>ifna(VLookup(S946,Shiny!B:C, 2, 0),"")</f>
        <v/>
      </c>
      <c r="H946" s="154" t="s">
        <v>1073</v>
      </c>
      <c r="I946" s="184">
        <v>882.0</v>
      </c>
      <c r="J946" s="156">
        <f>IFNA(VLOOKUP(S946,'Imported Index'!E:F,2,0),1)</f>
        <v>1</v>
      </c>
      <c r="K946" s="157"/>
      <c r="L946" s="157"/>
      <c r="M946" s="42"/>
      <c r="N946" s="42"/>
      <c r="O946" s="157">
        <f>ifna(VLookup(H946, SwSh!A:B, 2, 0),"")</f>
        <v>376</v>
      </c>
      <c r="P946" s="162"/>
      <c r="Q946" s="157" t="str">
        <f>ifna(VLookup(H946, PLA!A:C, 3, 0),"")</f>
        <v/>
      </c>
      <c r="R946" s="157" t="str">
        <f>ifna(VLookup(H946, Sv!A:B, 2, 0),"")</f>
        <v/>
      </c>
      <c r="S946" s="42" t="str">
        <f t="shared" si="2"/>
        <v>dracovish</v>
      </c>
    </row>
    <row r="947" ht="31.5" customHeight="1">
      <c r="A947" s="146">
        <v>946.0</v>
      </c>
      <c r="B947" s="146">
        <v>2.0</v>
      </c>
      <c r="C947" s="145">
        <v>5.0</v>
      </c>
      <c r="D947" s="146">
        <f t="shared" si="48"/>
        <v>14</v>
      </c>
      <c r="E947" s="146">
        <v>3.0</v>
      </c>
      <c r="F947" s="146">
        <v>2.0</v>
      </c>
      <c r="G947" s="147" t="str">
        <f>ifna(VLookup(S947,Shiny!B:C, 2, 0),"")</f>
        <v/>
      </c>
      <c r="H947" s="159" t="s">
        <v>1074</v>
      </c>
      <c r="I947" s="185">
        <v>883.0</v>
      </c>
      <c r="J947" s="151">
        <f>IFNA(VLOOKUP(S947,'Imported Index'!E:F,2,0),1)</f>
        <v>1</v>
      </c>
      <c r="K947" s="148"/>
      <c r="L947" s="148"/>
      <c r="M947" s="147"/>
      <c r="N947" s="147"/>
      <c r="O947" s="148">
        <f>ifna(VLookup(H947, SwSh!A:B, 2, 0),"")</f>
        <v>377</v>
      </c>
      <c r="P947" s="152"/>
      <c r="Q947" s="148" t="str">
        <f>ifna(VLookup(H947, PLA!A:C, 3, 0),"")</f>
        <v/>
      </c>
      <c r="R947" s="148" t="str">
        <f>ifna(VLookup(H947, Sv!A:B, 2, 0),"")</f>
        <v/>
      </c>
      <c r="S947" s="147" t="str">
        <f t="shared" si="2"/>
        <v>arctovish</v>
      </c>
    </row>
    <row r="948" ht="31.5" customHeight="1">
      <c r="A948" s="85">
        <v>947.0</v>
      </c>
      <c r="B948" s="85">
        <v>2.0</v>
      </c>
      <c r="C948" s="87">
        <v>5.0</v>
      </c>
      <c r="D948" s="85">
        <f t="shared" si="48"/>
        <v>15</v>
      </c>
      <c r="E948" s="85">
        <v>3.0</v>
      </c>
      <c r="F948" s="85">
        <v>3.0</v>
      </c>
      <c r="G948" s="42" t="str">
        <f>ifna(VLookup(S948,Shiny!B:C, 2, 0),"")</f>
        <v/>
      </c>
      <c r="H948" s="154" t="s">
        <v>1075</v>
      </c>
      <c r="I948" s="184">
        <v>884.0</v>
      </c>
      <c r="J948" s="156">
        <f>IFNA(VLOOKUP(S948,'Imported Index'!E:F,2,0),1)</f>
        <v>1</v>
      </c>
      <c r="K948" s="156"/>
      <c r="L948" s="157"/>
      <c r="M948" s="42"/>
      <c r="N948" s="42"/>
      <c r="O948" s="157">
        <f>ifna(VLookup(H948, SwSh!A:B, 2, 0),"")</f>
        <v>371</v>
      </c>
      <c r="P948" s="162"/>
      <c r="Q948" s="157" t="str">
        <f>ifna(VLookup(H948, PLA!A:C, 3, 0),"")</f>
        <v/>
      </c>
      <c r="R948" s="157" t="str">
        <f>ifna(VLookup(H948, Sv!A:B, 2, 0),"")</f>
        <v>I?</v>
      </c>
      <c r="S948" s="42" t="str">
        <f t="shared" si="2"/>
        <v>duraludon</v>
      </c>
    </row>
    <row r="949" ht="31.5" customHeight="1">
      <c r="A949" s="146">
        <v>948.0</v>
      </c>
      <c r="B949" s="146">
        <v>2.0</v>
      </c>
      <c r="C949" s="145">
        <v>5.0</v>
      </c>
      <c r="D949" s="146">
        <f t="shared" si="48"/>
        <v>16</v>
      </c>
      <c r="E949" s="146">
        <v>3.0</v>
      </c>
      <c r="F949" s="146">
        <v>4.0</v>
      </c>
      <c r="G949" s="147" t="str">
        <f>ifna(VLookup(S949,Shiny!B:C, 2, 0),"")</f>
        <v/>
      </c>
      <c r="H949" s="159" t="s">
        <v>1076</v>
      </c>
      <c r="I949" s="185">
        <v>885.0</v>
      </c>
      <c r="J949" s="151">
        <f>IFNA(VLOOKUP(S949,'Imported Index'!E:F,2,0),1)</f>
        <v>1</v>
      </c>
      <c r="K949" s="151"/>
      <c r="L949" s="148"/>
      <c r="M949" s="147"/>
      <c r="N949" s="147"/>
      <c r="O949" s="148">
        <f>ifna(VLookup(H949, SwSh!A:B, 2, 0),"")</f>
        <v>110</v>
      </c>
      <c r="P949" s="152"/>
      <c r="Q949" s="148" t="str">
        <f>ifna(VLookup(H949, PLA!A:C, 3, 0),"")</f>
        <v/>
      </c>
      <c r="R949" s="148">
        <f>ifna(VLookup(H949, Sv!A:B, 2, 0),"")</f>
        <v>305</v>
      </c>
      <c r="S949" s="147" t="str">
        <f t="shared" si="2"/>
        <v>dreepy</v>
      </c>
    </row>
    <row r="950" ht="31.5" customHeight="1">
      <c r="A950" s="85">
        <v>949.0</v>
      </c>
      <c r="B950" s="85">
        <v>2.0</v>
      </c>
      <c r="C950" s="87">
        <v>5.0</v>
      </c>
      <c r="D950" s="85">
        <f t="shared" si="48"/>
        <v>17</v>
      </c>
      <c r="E950" s="85">
        <v>3.0</v>
      </c>
      <c r="F950" s="85">
        <v>5.0</v>
      </c>
      <c r="G950" s="42" t="str">
        <f>ifna(VLookup(S950,Shiny!B:C, 2, 0),"")</f>
        <v/>
      </c>
      <c r="H950" s="154" t="s">
        <v>1077</v>
      </c>
      <c r="I950" s="184">
        <v>886.0</v>
      </c>
      <c r="J950" s="156">
        <f>IFNA(VLOOKUP(S950,'Imported Index'!E:F,2,0),1)</f>
        <v>1</v>
      </c>
      <c r="K950" s="156"/>
      <c r="L950" s="157"/>
      <c r="M950" s="42"/>
      <c r="N950" s="42"/>
      <c r="O950" s="157">
        <f>ifna(VLookup(H950, SwSh!A:B, 2, 0),"")</f>
        <v>111</v>
      </c>
      <c r="P950" s="162"/>
      <c r="Q950" s="157" t="str">
        <f>ifna(VLookup(H950, PLA!A:C, 3, 0),"")</f>
        <v/>
      </c>
      <c r="R950" s="157">
        <f>ifna(VLookup(H950, Sv!A:B, 2, 0),"")</f>
        <v>306</v>
      </c>
      <c r="S950" s="42" t="str">
        <f t="shared" si="2"/>
        <v>drakloak</v>
      </c>
    </row>
    <row r="951" ht="31.5" customHeight="1">
      <c r="A951" s="146">
        <v>950.0</v>
      </c>
      <c r="B951" s="146">
        <v>2.0</v>
      </c>
      <c r="C951" s="145">
        <v>5.0</v>
      </c>
      <c r="D951" s="146">
        <f t="shared" si="48"/>
        <v>18</v>
      </c>
      <c r="E951" s="146">
        <v>3.0</v>
      </c>
      <c r="F951" s="146">
        <v>6.0</v>
      </c>
      <c r="G951" s="147" t="str">
        <f>ifna(VLookup(S951,Shiny!B:C, 2, 0),"")</f>
        <v/>
      </c>
      <c r="H951" s="159" t="s">
        <v>1078</v>
      </c>
      <c r="I951" s="185">
        <v>887.0</v>
      </c>
      <c r="J951" s="151">
        <f>IFNA(VLOOKUP(S951,'Imported Index'!E:F,2,0),1)</f>
        <v>1</v>
      </c>
      <c r="K951" s="151"/>
      <c r="L951" s="148"/>
      <c r="M951" s="147"/>
      <c r="N951" s="147"/>
      <c r="O951" s="148">
        <f>ifna(VLookup(H951, SwSh!A:B, 2, 0),"")</f>
        <v>112</v>
      </c>
      <c r="P951" s="152"/>
      <c r="Q951" s="148" t="str">
        <f>ifna(VLookup(H951, PLA!A:C, 3, 0),"")</f>
        <v/>
      </c>
      <c r="R951" s="148">
        <f>ifna(VLookup(H951, Sv!A:B, 2, 0),"")</f>
        <v>307</v>
      </c>
      <c r="S951" s="147" t="str">
        <f t="shared" si="2"/>
        <v>dragapult</v>
      </c>
    </row>
    <row r="952" ht="31.5" customHeight="1">
      <c r="A952" s="85">
        <v>951.0</v>
      </c>
      <c r="B952" s="85">
        <v>2.0</v>
      </c>
      <c r="C952" s="87">
        <v>5.0</v>
      </c>
      <c r="D952" s="85">
        <f t="shared" si="48"/>
        <v>19</v>
      </c>
      <c r="E952" s="85">
        <v>4.0</v>
      </c>
      <c r="F952" s="85">
        <v>1.0</v>
      </c>
      <c r="G952" s="42" t="str">
        <f>ifna(VLookup(S952,Shiny!B:C, 2, 0),"")</f>
        <v/>
      </c>
      <c r="H952" s="154" t="s">
        <v>1079</v>
      </c>
      <c r="I952" s="184">
        <v>888.0</v>
      </c>
      <c r="J952" s="156">
        <f>IFNA(VLOOKUP(S952,'Imported Index'!E:F,2,0),1)</f>
        <v>1</v>
      </c>
      <c r="K952" s="157"/>
      <c r="L952" s="157"/>
      <c r="M952" s="42"/>
      <c r="N952" s="42"/>
      <c r="O952" s="157">
        <f>ifna(VLookup(H952, SwSh!A:B, 2, 0),"")</f>
        <v>398</v>
      </c>
      <c r="P952" s="162"/>
      <c r="Q952" s="157" t="str">
        <f>ifna(VLookup(H952, PLA!A:C, 3, 0),"")</f>
        <v/>
      </c>
      <c r="R952" s="157" t="str">
        <f>ifna(VLookup(H952, Sv!A:B, 2, 0),"")</f>
        <v/>
      </c>
      <c r="S952" s="42" t="str">
        <f t="shared" si="2"/>
        <v>zacian</v>
      </c>
    </row>
    <row r="953" ht="31.5" customHeight="1">
      <c r="A953" s="146">
        <v>952.0</v>
      </c>
      <c r="B953" s="146">
        <v>2.0</v>
      </c>
      <c r="C953" s="145">
        <v>5.0</v>
      </c>
      <c r="D953" s="146">
        <f t="shared" si="48"/>
        <v>20</v>
      </c>
      <c r="E953" s="146">
        <v>4.0</v>
      </c>
      <c r="F953" s="146">
        <v>2.0</v>
      </c>
      <c r="G953" s="147" t="str">
        <f>ifna(VLookup(S953,Shiny!B:C, 2, 0),"")</f>
        <v/>
      </c>
      <c r="H953" s="159" t="s">
        <v>1080</v>
      </c>
      <c r="I953" s="185">
        <v>889.0</v>
      </c>
      <c r="J953" s="151">
        <f>IFNA(VLOOKUP(S953,'Imported Index'!E:F,2,0),1)</f>
        <v>1</v>
      </c>
      <c r="K953" s="148"/>
      <c r="L953" s="148"/>
      <c r="M953" s="147"/>
      <c r="N953" s="147"/>
      <c r="O953" s="148">
        <f>ifna(VLookup(H953, SwSh!A:B, 2, 0),"")</f>
        <v>399</v>
      </c>
      <c r="P953" s="152"/>
      <c r="Q953" s="148" t="str">
        <f>ifna(VLookup(H953, PLA!A:C, 3, 0),"")</f>
        <v/>
      </c>
      <c r="R953" s="148" t="str">
        <f>ifna(VLookup(H953, Sv!A:B, 2, 0),"")</f>
        <v/>
      </c>
      <c r="S953" s="147" t="str">
        <f t="shared" si="2"/>
        <v>zamazenta</v>
      </c>
    </row>
    <row r="954" ht="31.5" customHeight="1">
      <c r="A954" s="85">
        <v>953.0</v>
      </c>
      <c r="B954" s="85">
        <v>2.0</v>
      </c>
      <c r="C954" s="87">
        <v>5.0</v>
      </c>
      <c r="D954" s="85">
        <f t="shared" si="48"/>
        <v>21</v>
      </c>
      <c r="E954" s="85">
        <v>4.0</v>
      </c>
      <c r="F954" s="85">
        <v>3.0</v>
      </c>
      <c r="G954" s="42" t="str">
        <f>ifna(VLookup(S954,Shiny!B:C, 2, 0),"")</f>
        <v/>
      </c>
      <c r="H954" s="154" t="s">
        <v>1081</v>
      </c>
      <c r="I954" s="184">
        <v>890.0</v>
      </c>
      <c r="J954" s="156">
        <f>IFNA(VLOOKUP(S954,'Imported Index'!E:F,2,0),1)</f>
        <v>1</v>
      </c>
      <c r="K954" s="157"/>
      <c r="L954" s="157"/>
      <c r="M954" s="42"/>
      <c r="N954" s="42"/>
      <c r="O954" s="157">
        <f>ifna(VLookup(H954, SwSh!A:B, 2, 0),"")</f>
        <v>400</v>
      </c>
      <c r="P954" s="162"/>
      <c r="Q954" s="157" t="str">
        <f>ifna(VLookup(H954, PLA!A:C, 3, 0),"")</f>
        <v/>
      </c>
      <c r="R954" s="157" t="str">
        <f>ifna(VLookup(H954, Sv!A:B, 2, 0),"")</f>
        <v/>
      </c>
      <c r="S954" s="42" t="str">
        <f t="shared" si="2"/>
        <v>eternatus</v>
      </c>
    </row>
    <row r="955" ht="31.5" customHeight="1">
      <c r="A955" s="146">
        <v>954.0</v>
      </c>
      <c r="B955" s="146">
        <v>2.0</v>
      </c>
      <c r="C955" s="145">
        <v>5.0</v>
      </c>
      <c r="D955" s="146">
        <f t="shared" si="48"/>
        <v>22</v>
      </c>
      <c r="E955" s="146">
        <v>4.0</v>
      </c>
      <c r="F955" s="146">
        <v>4.0</v>
      </c>
      <c r="G955" s="147" t="str">
        <f>ifna(VLookup(S955,Shiny!B:C, 2, 0),"")</f>
        <v/>
      </c>
      <c r="H955" s="159" t="s">
        <v>1082</v>
      </c>
      <c r="I955" s="185">
        <v>891.0</v>
      </c>
      <c r="J955" s="151">
        <f>IFNA(VLOOKUP(S955,'Imported Index'!E:F,2,0),1)</f>
        <v>1</v>
      </c>
      <c r="K955" s="148"/>
      <c r="L955" s="148"/>
      <c r="M955" s="147"/>
      <c r="N955" s="147"/>
      <c r="O955" s="148">
        <f>ifna(VLookup(H955, SwSh!A:B, 2, 0),"")</f>
        <v>100</v>
      </c>
      <c r="P955" s="152"/>
      <c r="Q955" s="148" t="str">
        <f>ifna(VLookup(H955, PLA!A:C, 3, 0),"")</f>
        <v/>
      </c>
      <c r="R955" s="148" t="str">
        <f>ifna(VLookup(H955, Sv!A:B, 2, 0),"")</f>
        <v/>
      </c>
      <c r="S955" s="147" t="str">
        <f t="shared" si="2"/>
        <v>kubfu</v>
      </c>
    </row>
    <row r="956" ht="31.5" customHeight="1">
      <c r="A956" s="85">
        <v>955.0</v>
      </c>
      <c r="B956" s="85">
        <v>2.0</v>
      </c>
      <c r="C956" s="87">
        <v>5.0</v>
      </c>
      <c r="D956" s="85">
        <f t="shared" si="48"/>
        <v>23</v>
      </c>
      <c r="E956" s="85">
        <v>4.0</v>
      </c>
      <c r="F956" s="85">
        <v>5.0</v>
      </c>
      <c r="G956" s="42" t="str">
        <f>ifna(VLookup(S956,Shiny!B:C, 2, 0),"")</f>
        <v/>
      </c>
      <c r="H956" s="154" t="s">
        <v>1083</v>
      </c>
      <c r="I956" s="184">
        <v>892.0</v>
      </c>
      <c r="J956" s="156">
        <f>IFNA(VLOOKUP(S956,'Imported Index'!E:F,2,0),1)</f>
        <v>1</v>
      </c>
      <c r="K956" s="157"/>
      <c r="L956" s="157"/>
      <c r="M956" s="42"/>
      <c r="N956" s="42"/>
      <c r="O956" s="157">
        <f>ifna(VLookup(H956, SwSh!A:B, 2, 0),"")</f>
        <v>101</v>
      </c>
      <c r="P956" s="162"/>
      <c r="Q956" s="157" t="str">
        <f>ifna(VLookup(H956, PLA!A:C, 3, 0),"")</f>
        <v/>
      </c>
      <c r="R956" s="157" t="str">
        <f>ifna(VLookup(H956, Sv!A:B, 2, 0),"")</f>
        <v/>
      </c>
      <c r="S956" s="42" t="str">
        <f t="shared" si="2"/>
        <v>urshifu</v>
      </c>
    </row>
    <row r="957" ht="31.5" customHeight="1">
      <c r="A957" s="146">
        <v>956.0</v>
      </c>
      <c r="B957" s="146">
        <v>2.0</v>
      </c>
      <c r="C957" s="145">
        <v>5.0</v>
      </c>
      <c r="D957" s="146">
        <f t="shared" si="48"/>
        <v>24</v>
      </c>
      <c r="E957" s="146">
        <v>4.0</v>
      </c>
      <c r="F957" s="146">
        <v>6.0</v>
      </c>
      <c r="G957" s="147" t="str">
        <f>ifna(VLookup(S957,Shiny!B:C, 2, 0),"")</f>
        <v/>
      </c>
      <c r="H957" s="159" t="s">
        <v>1086</v>
      </c>
      <c r="I957" s="185">
        <v>893.0</v>
      </c>
      <c r="J957" s="151">
        <f>IFNA(VLOOKUP(S957,'Imported Index'!E:F,2,0),1)</f>
        <v>1</v>
      </c>
      <c r="K957" s="148"/>
      <c r="L957" s="148"/>
      <c r="M957" s="147"/>
      <c r="N957" s="147"/>
      <c r="O957" s="148">
        <f>ifna(VLookup(H957, SwSh!A:B, 2, 0),"")</f>
        <v>211</v>
      </c>
      <c r="P957" s="152"/>
      <c r="Q957" s="148" t="str">
        <f>ifna(VLookup(H957, PLA!A:C, 3, 0),"")</f>
        <v/>
      </c>
      <c r="R957" s="148" t="str">
        <f>ifna(VLookup(H957, Sv!A:B, 2, 0),"")</f>
        <v/>
      </c>
      <c r="S957" s="147" t="str">
        <f t="shared" si="2"/>
        <v>zarude</v>
      </c>
    </row>
    <row r="958" ht="31.5" customHeight="1">
      <c r="A958" s="85">
        <v>957.0</v>
      </c>
      <c r="B958" s="85">
        <v>2.0</v>
      </c>
      <c r="C958" s="87">
        <v>5.0</v>
      </c>
      <c r="D958" s="85">
        <f t="shared" si="48"/>
        <v>25</v>
      </c>
      <c r="E958" s="85">
        <v>5.0</v>
      </c>
      <c r="F958" s="85">
        <v>1.0</v>
      </c>
      <c r="G958" s="42" t="str">
        <f>ifna(VLookup(S958,Shiny!B:C, 2, 0),"")</f>
        <v/>
      </c>
      <c r="H958" s="154" t="s">
        <v>1088</v>
      </c>
      <c r="I958" s="184">
        <v>894.0</v>
      </c>
      <c r="J958" s="156">
        <f>IFNA(VLOOKUP(S958,'Imported Index'!E:F,2,0),1)</f>
        <v>1</v>
      </c>
      <c r="K958" s="157"/>
      <c r="L958" s="157"/>
      <c r="M958" s="42"/>
      <c r="N958" s="42"/>
      <c r="O958" s="157">
        <f>ifna(VLookup(H958, SwSh!A:B, 2, 0),"")</f>
        <v>200</v>
      </c>
      <c r="P958" s="162"/>
      <c r="Q958" s="157" t="str">
        <f>ifna(VLookup(H958, PLA!A:C, 3, 0),"")</f>
        <v/>
      </c>
      <c r="R958" s="157" t="str">
        <f>ifna(VLookup(H958, Sv!A:B, 2, 0),"")</f>
        <v/>
      </c>
      <c r="S958" s="42" t="str">
        <f t="shared" si="2"/>
        <v>regieleki</v>
      </c>
    </row>
    <row r="959" ht="31.5" customHeight="1">
      <c r="A959" s="146">
        <v>958.0</v>
      </c>
      <c r="B959" s="146">
        <v>2.0</v>
      </c>
      <c r="C959" s="145">
        <v>5.0</v>
      </c>
      <c r="D959" s="146">
        <f t="shared" si="48"/>
        <v>26</v>
      </c>
      <c r="E959" s="146">
        <v>5.0</v>
      </c>
      <c r="F959" s="146">
        <v>2.0</v>
      </c>
      <c r="G959" s="147" t="str">
        <f>ifna(VLookup(S959,Shiny!B:C, 2, 0),"")</f>
        <v/>
      </c>
      <c r="H959" s="159" t="s">
        <v>1089</v>
      </c>
      <c r="I959" s="185">
        <v>895.0</v>
      </c>
      <c r="J959" s="151">
        <f>IFNA(VLOOKUP(S959,'Imported Index'!E:F,2,0),1)</f>
        <v>1</v>
      </c>
      <c r="K959" s="148"/>
      <c r="L959" s="148"/>
      <c r="M959" s="147"/>
      <c r="N959" s="147"/>
      <c r="O959" s="148">
        <f>ifna(VLookup(H959, SwSh!A:B, 2, 0),"")</f>
        <v>201</v>
      </c>
      <c r="P959" s="152"/>
      <c r="Q959" s="148" t="str">
        <f>ifna(VLookup(H959, PLA!A:C, 3, 0),"")</f>
        <v/>
      </c>
      <c r="R959" s="148" t="str">
        <f>ifna(VLookup(H959, Sv!A:B, 2, 0),"")</f>
        <v/>
      </c>
      <c r="S959" s="147" t="str">
        <f t="shared" si="2"/>
        <v>regidrago</v>
      </c>
    </row>
    <row r="960" ht="31.5" customHeight="1">
      <c r="A960" s="85">
        <v>959.0</v>
      </c>
      <c r="B960" s="85">
        <v>2.0</v>
      </c>
      <c r="C960" s="87">
        <v>5.0</v>
      </c>
      <c r="D960" s="85">
        <f t="shared" si="48"/>
        <v>27</v>
      </c>
      <c r="E960" s="85">
        <v>5.0</v>
      </c>
      <c r="F960" s="85">
        <v>3.0</v>
      </c>
      <c r="G960" s="42" t="str">
        <f>ifna(VLookup(S960,Shiny!B:C, 2, 0),"")</f>
        <v/>
      </c>
      <c r="H960" s="154" t="s">
        <v>1090</v>
      </c>
      <c r="I960" s="184">
        <v>896.0</v>
      </c>
      <c r="J960" s="156">
        <f>IFNA(VLOOKUP(S960,'Imported Index'!E:F,2,0),1)</f>
        <v>1</v>
      </c>
      <c r="K960" s="157"/>
      <c r="L960" s="157"/>
      <c r="M960" s="42"/>
      <c r="N960" s="42"/>
      <c r="O960" s="157">
        <f>ifna(VLookup(H960, SwSh!A:B, 2, 0),"")</f>
        <v>208</v>
      </c>
      <c r="P960" s="162"/>
      <c r="Q960" s="157" t="str">
        <f>ifna(VLookup(H960, PLA!A:C, 3, 0),"")</f>
        <v/>
      </c>
      <c r="R960" s="157" t="str">
        <f>ifna(VLookup(H960, Sv!A:B, 2, 0),"")</f>
        <v/>
      </c>
      <c r="S960" s="42" t="str">
        <f t="shared" si="2"/>
        <v>glastrier</v>
      </c>
    </row>
    <row r="961" ht="31.5" customHeight="1">
      <c r="A961" s="146">
        <v>960.0</v>
      </c>
      <c r="B961" s="146">
        <v>2.0</v>
      </c>
      <c r="C961" s="145">
        <v>5.0</v>
      </c>
      <c r="D961" s="146">
        <f t="shared" si="48"/>
        <v>28</v>
      </c>
      <c r="E961" s="146">
        <v>5.0</v>
      </c>
      <c r="F961" s="146">
        <v>4.0</v>
      </c>
      <c r="G961" s="147" t="str">
        <f>ifna(VLookup(S961,Shiny!B:C, 2, 0),"")</f>
        <v/>
      </c>
      <c r="H961" s="159" t="s">
        <v>1091</v>
      </c>
      <c r="I961" s="185">
        <v>897.0</v>
      </c>
      <c r="J961" s="151">
        <f>IFNA(VLOOKUP(S961,'Imported Index'!E:F,2,0),1)</f>
        <v>1</v>
      </c>
      <c r="K961" s="148"/>
      <c r="L961" s="148"/>
      <c r="M961" s="147"/>
      <c r="N961" s="147"/>
      <c r="O961" s="148">
        <f>ifna(VLookup(H961, SwSh!A:B, 2, 0),"")</f>
        <v>209</v>
      </c>
      <c r="P961" s="152"/>
      <c r="Q961" s="148" t="str">
        <f>ifna(VLookup(H961, PLA!A:C, 3, 0),"")</f>
        <v/>
      </c>
      <c r="R961" s="148" t="str">
        <f>ifna(VLookup(H961, Sv!A:B, 2, 0),"")</f>
        <v/>
      </c>
      <c r="S961" s="147" t="str">
        <f t="shared" si="2"/>
        <v>spectrier</v>
      </c>
    </row>
    <row r="962" ht="31.5" customHeight="1">
      <c r="A962" s="85">
        <v>961.0</v>
      </c>
      <c r="B962" s="85">
        <v>2.0</v>
      </c>
      <c r="C962" s="87">
        <v>5.0</v>
      </c>
      <c r="D962" s="85">
        <f t="shared" si="48"/>
        <v>29</v>
      </c>
      <c r="E962" s="85">
        <v>5.0</v>
      </c>
      <c r="F962" s="85">
        <v>5.0</v>
      </c>
      <c r="G962" s="42" t="str">
        <f>ifna(VLookup(S962,Shiny!B:C, 2, 0),"")</f>
        <v/>
      </c>
      <c r="H962" s="154" t="s">
        <v>1092</v>
      </c>
      <c r="I962" s="184">
        <v>898.0</v>
      </c>
      <c r="J962" s="156">
        <f>IFNA(VLOOKUP(S962,'Imported Index'!E:F,2,0),1)</f>
        <v>1</v>
      </c>
      <c r="K962" s="157"/>
      <c r="L962" s="157"/>
      <c r="M962" s="42"/>
      <c r="N962" s="42"/>
      <c r="O962" s="157">
        <f>ifna(VLookup(H962, SwSh!A:B, 2, 0),"")</f>
        <v>210</v>
      </c>
      <c r="P962" s="162"/>
      <c r="Q962" s="157" t="str">
        <f>ifna(VLookup(H962, PLA!A:C, 3, 0),"")</f>
        <v/>
      </c>
      <c r="R962" s="157" t="str">
        <f>ifna(VLookup(H962, Sv!A:B, 2, 0),"")</f>
        <v/>
      </c>
      <c r="S962" s="42" t="str">
        <f t="shared" si="2"/>
        <v>calyrex</v>
      </c>
    </row>
    <row r="963" ht="31.5" customHeight="1">
      <c r="A963" s="146">
        <v>962.0</v>
      </c>
      <c r="B963" s="146">
        <v>2.0</v>
      </c>
      <c r="C963" s="145">
        <v>5.0</v>
      </c>
      <c r="D963" s="146">
        <f t="shared" si="48"/>
        <v>30</v>
      </c>
      <c r="E963" s="146">
        <v>5.0</v>
      </c>
      <c r="F963" s="146">
        <v>6.0</v>
      </c>
      <c r="G963" s="147" t="str">
        <f>ifna(VLookup(S963,Shiny!B:C, 2, 0),"")</f>
        <v/>
      </c>
      <c r="H963" s="159" t="s">
        <v>1093</v>
      </c>
      <c r="I963" s="185">
        <v>899.0</v>
      </c>
      <c r="J963" s="151">
        <f>IFNA(VLOOKUP(S963,'Imported Index'!E:F,2,0),1)</f>
        <v>1</v>
      </c>
      <c r="K963" s="148"/>
      <c r="L963" s="148"/>
      <c r="M963" s="147"/>
      <c r="N963" s="147"/>
      <c r="O963" s="148" t="str">
        <f>ifna(VLookup(H963, SwSh!A:B, 2, 0),"")</f>
        <v/>
      </c>
      <c r="P963" s="152"/>
      <c r="Q963" s="148">
        <f>ifna(VLookup(H963, PLA!A:C, 3, 0),"")</f>
        <v>50</v>
      </c>
      <c r="R963" s="148" t="str">
        <f>ifna(VLookup(H963, Sv!A:B, 2, 0),"")</f>
        <v/>
      </c>
      <c r="S963" s="147" t="str">
        <f t="shared" si="2"/>
        <v>wyrdeer</v>
      </c>
    </row>
    <row r="964" ht="31.5" customHeight="1">
      <c r="A964" s="85">
        <v>963.0</v>
      </c>
      <c r="B964" s="85">
        <v>2.0</v>
      </c>
      <c r="C964" s="87">
        <v>6.0</v>
      </c>
      <c r="D964" s="85">
        <v>1.0</v>
      </c>
      <c r="E964" s="85">
        <v>1.0</v>
      </c>
      <c r="F964" s="85">
        <v>1.0</v>
      </c>
      <c r="G964" s="42" t="str">
        <f>ifna(VLookup(S964,Shiny!B:C, 2, 0),"")</f>
        <v/>
      </c>
      <c r="H964" s="154" t="s">
        <v>1094</v>
      </c>
      <c r="I964" s="184">
        <v>900.0</v>
      </c>
      <c r="J964" s="156">
        <f>IFNA(VLOOKUP(S964,'Imported Index'!E:F,2,0),1)</f>
        <v>1</v>
      </c>
      <c r="K964" s="157"/>
      <c r="L964" s="157"/>
      <c r="M964" s="42"/>
      <c r="N964" s="42"/>
      <c r="O964" s="157" t="str">
        <f>ifna(VLookup(H964, SwSh!A:B, 2, 0),"")</f>
        <v/>
      </c>
      <c r="P964" s="162"/>
      <c r="Q964" s="157">
        <f>ifna(VLookup(H964, PLA!A:C, 3, 0),"")</f>
        <v>73</v>
      </c>
      <c r="R964" s="157" t="str">
        <f>ifna(VLookup(H964, Sv!A:B, 2, 0),"")</f>
        <v>I?</v>
      </c>
      <c r="S964" s="42" t="str">
        <f t="shared" si="2"/>
        <v>kleavor</v>
      </c>
    </row>
    <row r="965" ht="31.5" customHeight="1">
      <c r="A965" s="146">
        <v>964.0</v>
      </c>
      <c r="B965" s="146">
        <v>2.0</v>
      </c>
      <c r="C965" s="145">
        <v>6.0</v>
      </c>
      <c r="D965" s="146">
        <f t="shared" ref="D965:D969" si="49">D964+1</f>
        <v>2</v>
      </c>
      <c r="E965" s="146">
        <v>1.0</v>
      </c>
      <c r="F965" s="146">
        <v>2.0</v>
      </c>
      <c r="G965" s="147" t="str">
        <f>ifna(VLookup(S965,Shiny!B:C, 2, 0),"")</f>
        <v/>
      </c>
      <c r="H965" s="159" t="s">
        <v>1095</v>
      </c>
      <c r="I965" s="185">
        <v>901.0</v>
      </c>
      <c r="J965" s="151">
        <f>IFNA(VLOOKUP(S965,'Imported Index'!E:F,2,0),1)</f>
        <v>1</v>
      </c>
      <c r="K965" s="148"/>
      <c r="L965" s="148"/>
      <c r="M965" s="147"/>
      <c r="N965" s="147"/>
      <c r="O965" s="148" t="str">
        <f>ifna(VLookup(H965, SwSh!A:B, 2, 0),"")</f>
        <v/>
      </c>
      <c r="P965" s="152"/>
      <c r="Q965" s="148">
        <f>ifna(VLookup(H965, PLA!A:C, 3, 0),"")</f>
        <v>114</v>
      </c>
      <c r="R965" s="148" t="str">
        <f>ifna(VLookup(H965, Sv!A:B, 2, 0),"")</f>
        <v>K196</v>
      </c>
      <c r="S965" s="147" t="str">
        <f t="shared" si="2"/>
        <v>ursaluna</v>
      </c>
    </row>
    <row r="966" ht="31.5" customHeight="1">
      <c r="A966" s="85">
        <v>965.0</v>
      </c>
      <c r="B966" s="85">
        <v>2.0</v>
      </c>
      <c r="C966" s="87">
        <v>6.0</v>
      </c>
      <c r="D966" s="85">
        <f t="shared" si="49"/>
        <v>3</v>
      </c>
      <c r="E966" s="85">
        <v>1.0</v>
      </c>
      <c r="F966" s="85">
        <v>3.0</v>
      </c>
      <c r="G966" s="42" t="str">
        <f>ifna(VLookup(S966,Shiny!B:C, 2, 0),"")</f>
        <v/>
      </c>
      <c r="H966" s="154" t="s">
        <v>1097</v>
      </c>
      <c r="I966" s="184">
        <v>902.0</v>
      </c>
      <c r="J966" s="156">
        <f>IFNA(VLOOKUP(S966,'Imported Index'!E:F,2,0),1)</f>
        <v>1</v>
      </c>
      <c r="K966" s="157"/>
      <c r="L966" s="157"/>
      <c r="M966" s="42"/>
      <c r="N966" s="42"/>
      <c r="O966" s="157" t="str">
        <f>ifna(VLookup(H966, SwSh!A:B, 2, 0),"")</f>
        <v/>
      </c>
      <c r="P966" s="162"/>
      <c r="Q966" s="157">
        <f>ifna(VLookup(H966, PLA!A:C, 3, 0),"")</f>
        <v>167</v>
      </c>
      <c r="R966" s="157" t="str">
        <f>ifna(VLookup(H966, Sv!A:B, 2, 0),"")</f>
        <v>K195</v>
      </c>
      <c r="S966" s="42" t="str">
        <f t="shared" si="2"/>
        <v>basculegion</v>
      </c>
    </row>
    <row r="967" ht="31.5" customHeight="1">
      <c r="A967" s="146">
        <v>966.0</v>
      </c>
      <c r="B967" s="146">
        <v>2.0</v>
      </c>
      <c r="C967" s="145">
        <v>6.0</v>
      </c>
      <c r="D967" s="146">
        <f t="shared" si="49"/>
        <v>4</v>
      </c>
      <c r="E967" s="146">
        <v>1.0</v>
      </c>
      <c r="F967" s="146">
        <v>4.0</v>
      </c>
      <c r="G967" s="147" t="str">
        <f>ifna(VLookup(S967,Shiny!B:C, 2, 0),"")</f>
        <v/>
      </c>
      <c r="H967" s="159" t="s">
        <v>1098</v>
      </c>
      <c r="I967" s="185">
        <v>903.0</v>
      </c>
      <c r="J967" s="151">
        <f>IFNA(VLOOKUP(S967,'Imported Index'!E:F,2,0),1)</f>
        <v>1</v>
      </c>
      <c r="K967" s="148"/>
      <c r="L967" s="148"/>
      <c r="M967" s="147"/>
      <c r="N967" s="147"/>
      <c r="O967" s="148" t="str">
        <f>ifna(VLookup(H967, SwSh!A:B, 2, 0),"")</f>
        <v/>
      </c>
      <c r="P967" s="152"/>
      <c r="Q967" s="148">
        <f>ifna(VLookup(H967, PLA!A:C, 3, 0),"")</f>
        <v>203</v>
      </c>
      <c r="R967" s="148" t="str">
        <f>ifna(VLookup(H967, Sv!A:B, 2, 0),"")</f>
        <v/>
      </c>
      <c r="S967" s="147" t="str">
        <f t="shared" si="2"/>
        <v>sneasler</v>
      </c>
    </row>
    <row r="968" ht="31.5" customHeight="1">
      <c r="A968" s="85">
        <v>967.0</v>
      </c>
      <c r="B968" s="85">
        <v>2.0</v>
      </c>
      <c r="C968" s="87">
        <v>6.0</v>
      </c>
      <c r="D968" s="85">
        <f t="shared" si="49"/>
        <v>5</v>
      </c>
      <c r="E968" s="85">
        <v>1.0</v>
      </c>
      <c r="F968" s="85">
        <v>5.0</v>
      </c>
      <c r="G968" s="42" t="str">
        <f>ifna(VLookup(S968,Shiny!B:C, 2, 0),"")</f>
        <v/>
      </c>
      <c r="H968" s="154" t="s">
        <v>1099</v>
      </c>
      <c r="I968" s="184">
        <v>904.0</v>
      </c>
      <c r="J968" s="156">
        <f>IFNA(VLOOKUP(S968,'Imported Index'!E:F,2,0),1)</f>
        <v>1</v>
      </c>
      <c r="K968" s="157"/>
      <c r="L968" s="157"/>
      <c r="M968" s="42"/>
      <c r="N968" s="42"/>
      <c r="O968" s="157" t="str">
        <f>ifna(VLookup(H968, SwSh!A:B, 2, 0),"")</f>
        <v/>
      </c>
      <c r="P968" s="162"/>
      <c r="Q968" s="157">
        <f>ifna(VLookup(H968, PLA!A:C, 3, 0),"")</f>
        <v>85</v>
      </c>
      <c r="R968" s="157" t="str">
        <f>ifna(VLookup(H968, Sv!A:B, 2, 0),"")</f>
        <v/>
      </c>
      <c r="S968" s="42" t="str">
        <f t="shared" si="2"/>
        <v>overqwil</v>
      </c>
    </row>
    <row r="969" ht="31.5" customHeight="1">
      <c r="A969" s="146">
        <v>968.0</v>
      </c>
      <c r="B969" s="146">
        <v>2.0</v>
      </c>
      <c r="C969" s="145">
        <v>6.0</v>
      </c>
      <c r="D969" s="146">
        <f t="shared" si="49"/>
        <v>6</v>
      </c>
      <c r="E969" s="146">
        <v>1.0</v>
      </c>
      <c r="F969" s="146">
        <v>6.0</v>
      </c>
      <c r="G969" s="147" t="str">
        <f>ifna(VLookup(S969,Shiny!B:C, 2, 0),"")</f>
        <v/>
      </c>
      <c r="H969" s="159" t="s">
        <v>1100</v>
      </c>
      <c r="I969" s="185">
        <v>905.0</v>
      </c>
      <c r="J969" s="151">
        <f>IFNA(VLOOKUP(S969,'Imported Index'!E:F,2,0),1)</f>
        <v>1</v>
      </c>
      <c r="K969" s="148"/>
      <c r="L969" s="148"/>
      <c r="M969" s="147"/>
      <c r="N969" s="147"/>
      <c r="O969" s="148" t="str">
        <f>ifna(VLookup(H969, SwSh!A:B, 2, 0),"")</f>
        <v/>
      </c>
      <c r="P969" s="152"/>
      <c r="Q969" s="148">
        <f>ifna(VLookup(H969, PLA!A:C, 3, 0),"")</f>
        <v>234</v>
      </c>
      <c r="R969" s="148" t="str">
        <f>ifna(VLookup(H969, Sv!A:B, 2, 0),"")</f>
        <v/>
      </c>
      <c r="S969" s="147" t="str">
        <f t="shared" si="2"/>
        <v>enamorus</v>
      </c>
    </row>
    <row r="970" ht="31.5" customHeight="1">
      <c r="A970" s="85">
        <v>969.0</v>
      </c>
      <c r="B970" s="85"/>
      <c r="C970" s="85"/>
      <c r="D970" s="85"/>
      <c r="E970" s="85"/>
      <c r="F970" s="85"/>
      <c r="G970" s="42" t="str">
        <f>ifna(VLookup(S970,Shiny!B:C, 2, 0),"")</f>
        <v/>
      </c>
      <c r="H970" s="166" t="s">
        <v>229</v>
      </c>
      <c r="I970" s="179"/>
      <c r="J970" s="156">
        <f>IFNA(VLOOKUP(S970,'Imported Index'!E:F,2,0),1)</f>
        <v>1</v>
      </c>
      <c r="K970" s="157"/>
      <c r="L970" s="157"/>
      <c r="M970" s="42"/>
      <c r="N970" s="42"/>
      <c r="O970" s="157" t="str">
        <f>ifna(VLookup(H970, SwSh!A:B, 2, 0),"")</f>
        <v/>
      </c>
      <c r="P970" s="162" t="str">
        <f>ifna((I970),"")</f>
        <v/>
      </c>
      <c r="Q970" s="157" t="str">
        <f>ifna(VLookup(H970, PLA!A:C, 3, 0),"")</f>
        <v/>
      </c>
      <c r="R970" s="157" t="str">
        <f>ifna(VLookup(H970, Sv!A:B, 2, 0),"")</f>
        <v/>
      </c>
      <c r="S970" s="42" t="str">
        <f t="shared" si="2"/>
        <v>gen</v>
      </c>
    </row>
    <row r="971" ht="31.5" customHeight="1">
      <c r="A971" s="146">
        <v>970.0</v>
      </c>
      <c r="B971" s="146">
        <v>2.0</v>
      </c>
      <c r="C971" s="145">
        <v>7.0</v>
      </c>
      <c r="D971" s="146">
        <v>1.0</v>
      </c>
      <c r="E971" s="146">
        <v>1.0</v>
      </c>
      <c r="F971" s="146">
        <v>1.0</v>
      </c>
      <c r="G971" s="147" t="str">
        <f>ifna(VLookup(S971,Shiny!B:C, 2, 0),"")</f>
        <v/>
      </c>
      <c r="H971" s="163" t="s">
        <v>1101</v>
      </c>
      <c r="I971" s="178">
        <v>906.0</v>
      </c>
      <c r="J971" s="151">
        <f>IFNA(VLOOKUP(S971,'Imported Index'!E:F,2,0),1)</f>
        <v>1</v>
      </c>
      <c r="K971" s="151"/>
      <c r="L971" s="148"/>
      <c r="M971" s="147"/>
      <c r="N971" s="147"/>
      <c r="O971" s="148" t="str">
        <f>ifna(VLookup(H971, SwSh!A:B, 2, 0),"")</f>
        <v/>
      </c>
      <c r="P971" s="152"/>
      <c r="Q971" s="148" t="str">
        <f>ifna(VLookup(H971, PLA!A:C, 3, 0),"")</f>
        <v/>
      </c>
      <c r="R971" s="148">
        <f>ifna(VLookup(H971, Sv!A:B, 2, 0),"")</f>
        <v>1</v>
      </c>
      <c r="S971" s="147" t="str">
        <f t="shared" si="2"/>
        <v>sprigatito</v>
      </c>
    </row>
    <row r="972" ht="31.5" customHeight="1">
      <c r="A972" s="85">
        <v>971.0</v>
      </c>
      <c r="B972" s="85">
        <v>2.0</v>
      </c>
      <c r="C972" s="87">
        <v>7.0</v>
      </c>
      <c r="D972" s="85">
        <f t="shared" ref="D972:D1000" si="50">D971+1</f>
        <v>2</v>
      </c>
      <c r="E972" s="85">
        <v>1.0</v>
      </c>
      <c r="F972" s="85">
        <v>2.0</v>
      </c>
      <c r="G972" s="42" t="str">
        <f>ifna(VLookup(S972,Shiny!B:C, 2, 0),"")</f>
        <v/>
      </c>
      <c r="H972" s="166" t="s">
        <v>1102</v>
      </c>
      <c r="I972" s="179">
        <v>907.0</v>
      </c>
      <c r="J972" s="156">
        <f>IFNA(VLOOKUP(S972,'Imported Index'!E:F,2,0),1)</f>
        <v>1</v>
      </c>
      <c r="K972" s="156"/>
      <c r="L972" s="157"/>
      <c r="M972" s="42"/>
      <c r="N972" s="42"/>
      <c r="O972" s="157" t="str">
        <f>ifna(VLookup(H972, SwSh!A:B, 2, 0),"")</f>
        <v/>
      </c>
      <c r="P972" s="162"/>
      <c r="Q972" s="157" t="str">
        <f>ifna(VLookup(H972, PLA!A:C, 3, 0),"")</f>
        <v/>
      </c>
      <c r="R972" s="157">
        <f>ifna(VLookup(H972, Sv!A:B, 2, 0),"")</f>
        <v>2</v>
      </c>
      <c r="S972" s="42" t="str">
        <f t="shared" si="2"/>
        <v>floragato</v>
      </c>
    </row>
    <row r="973" ht="31.5" customHeight="1">
      <c r="A973" s="146">
        <v>972.0</v>
      </c>
      <c r="B973" s="146">
        <v>2.0</v>
      </c>
      <c r="C973" s="145">
        <v>7.0</v>
      </c>
      <c r="D973" s="146">
        <f t="shared" si="50"/>
        <v>3</v>
      </c>
      <c r="E973" s="146">
        <v>1.0</v>
      </c>
      <c r="F973" s="146">
        <v>3.0</v>
      </c>
      <c r="G973" s="147" t="str">
        <f>ifna(VLookup(S973,Shiny!B:C, 2, 0),"")</f>
        <v/>
      </c>
      <c r="H973" s="163" t="s">
        <v>1103</v>
      </c>
      <c r="I973" s="178">
        <v>908.0</v>
      </c>
      <c r="J973" s="151">
        <f>IFNA(VLOOKUP(S973,'Imported Index'!E:F,2,0),1)</f>
        <v>1</v>
      </c>
      <c r="K973" s="151"/>
      <c r="L973" s="148"/>
      <c r="M973" s="147"/>
      <c r="N973" s="147"/>
      <c r="O973" s="148" t="str">
        <f>ifna(VLookup(H973, SwSh!A:B, 2, 0),"")</f>
        <v/>
      </c>
      <c r="P973" s="152"/>
      <c r="Q973" s="148" t="str">
        <f>ifna(VLookup(H973, PLA!A:C, 3, 0),"")</f>
        <v/>
      </c>
      <c r="R973" s="148">
        <f>ifna(VLookup(H973, Sv!A:B, 2, 0),"")</f>
        <v>3</v>
      </c>
      <c r="S973" s="147" t="str">
        <f t="shared" si="2"/>
        <v>meowscarada</v>
      </c>
    </row>
    <row r="974" ht="31.5" customHeight="1">
      <c r="A974" s="85">
        <v>973.0</v>
      </c>
      <c r="B974" s="85">
        <v>2.0</v>
      </c>
      <c r="C974" s="87">
        <v>7.0</v>
      </c>
      <c r="D974" s="85">
        <f t="shared" si="50"/>
        <v>4</v>
      </c>
      <c r="E974" s="85">
        <v>1.0</v>
      </c>
      <c r="F974" s="85">
        <v>4.0</v>
      </c>
      <c r="G974" s="42" t="str">
        <f>ifna(VLookup(S974,Shiny!B:C, 2, 0),"")</f>
        <v/>
      </c>
      <c r="H974" s="166" t="s">
        <v>1104</v>
      </c>
      <c r="I974" s="179">
        <v>909.0</v>
      </c>
      <c r="J974" s="156">
        <f>IFNA(VLOOKUP(S974,'Imported Index'!E:F,2,0),1)</f>
        <v>1</v>
      </c>
      <c r="K974" s="156"/>
      <c r="L974" s="157"/>
      <c r="M974" s="42"/>
      <c r="N974" s="42"/>
      <c r="O974" s="157" t="str">
        <f>ifna(VLookup(H974, SwSh!A:B, 2, 0),"")</f>
        <v/>
      </c>
      <c r="P974" s="162"/>
      <c r="Q974" s="157" t="str">
        <f>ifna(VLookup(H974, PLA!A:C, 3, 0),"")</f>
        <v/>
      </c>
      <c r="R974" s="157">
        <f>ifna(VLookup(H974, Sv!A:B, 2, 0),"")</f>
        <v>4</v>
      </c>
      <c r="S974" s="42" t="str">
        <f t="shared" si="2"/>
        <v>fuecoco</v>
      </c>
    </row>
    <row r="975" ht="31.5" customHeight="1">
      <c r="A975" s="146">
        <v>974.0</v>
      </c>
      <c r="B975" s="146">
        <v>2.0</v>
      </c>
      <c r="C975" s="145">
        <v>7.0</v>
      </c>
      <c r="D975" s="146">
        <f t="shared" si="50"/>
        <v>5</v>
      </c>
      <c r="E975" s="146">
        <v>1.0</v>
      </c>
      <c r="F975" s="146">
        <v>5.0</v>
      </c>
      <c r="G975" s="147" t="str">
        <f>ifna(VLookup(S975,Shiny!B:C, 2, 0),"")</f>
        <v/>
      </c>
      <c r="H975" s="163" t="s">
        <v>1105</v>
      </c>
      <c r="I975" s="178">
        <v>910.0</v>
      </c>
      <c r="J975" s="151">
        <f>IFNA(VLOOKUP(S975,'Imported Index'!E:F,2,0),1)</f>
        <v>1</v>
      </c>
      <c r="K975" s="151"/>
      <c r="L975" s="148"/>
      <c r="M975" s="147"/>
      <c r="N975" s="147"/>
      <c r="O975" s="148" t="str">
        <f>ifna(VLookup(H975, SwSh!A:B, 2, 0),"")</f>
        <v/>
      </c>
      <c r="P975" s="152"/>
      <c r="Q975" s="148" t="str">
        <f>ifna(VLookup(H975, PLA!A:C, 3, 0),"")</f>
        <v/>
      </c>
      <c r="R975" s="148">
        <f>ifna(VLookup(H975, Sv!A:B, 2, 0),"")</f>
        <v>5</v>
      </c>
      <c r="S975" s="147" t="str">
        <f t="shared" si="2"/>
        <v>crocalor</v>
      </c>
    </row>
    <row r="976" ht="31.5" customHeight="1">
      <c r="A976" s="85">
        <v>975.0</v>
      </c>
      <c r="B976" s="85">
        <v>2.0</v>
      </c>
      <c r="C976" s="87">
        <v>7.0</v>
      </c>
      <c r="D976" s="85">
        <f t="shared" si="50"/>
        <v>6</v>
      </c>
      <c r="E976" s="85">
        <v>1.0</v>
      </c>
      <c r="F976" s="85">
        <v>6.0</v>
      </c>
      <c r="G976" s="42" t="str">
        <f>ifna(VLookup(S976,Shiny!B:C, 2, 0),"")</f>
        <v/>
      </c>
      <c r="H976" s="166" t="s">
        <v>1106</v>
      </c>
      <c r="I976" s="179">
        <v>911.0</v>
      </c>
      <c r="J976" s="156">
        <f>IFNA(VLOOKUP(S976,'Imported Index'!E:F,2,0),1)</f>
        <v>1</v>
      </c>
      <c r="K976" s="156"/>
      <c r="L976" s="157"/>
      <c r="M976" s="42"/>
      <c r="N976" s="42"/>
      <c r="O976" s="157" t="str">
        <f>ifna(VLookup(H976, SwSh!A:B, 2, 0),"")</f>
        <v/>
      </c>
      <c r="P976" s="162"/>
      <c r="Q976" s="157" t="str">
        <f>ifna(VLookup(H976, PLA!A:C, 3, 0),"")</f>
        <v/>
      </c>
      <c r="R976" s="157">
        <f>ifna(VLookup(H976, Sv!A:B, 2, 0),"")</f>
        <v>6</v>
      </c>
      <c r="S976" s="42" t="str">
        <f t="shared" si="2"/>
        <v>skeledirge</v>
      </c>
    </row>
    <row r="977" ht="31.5" customHeight="1">
      <c r="A977" s="146">
        <v>976.0</v>
      </c>
      <c r="B977" s="146">
        <v>2.0</v>
      </c>
      <c r="C977" s="145">
        <v>7.0</v>
      </c>
      <c r="D977" s="146">
        <f t="shared" si="50"/>
        <v>7</v>
      </c>
      <c r="E977" s="146">
        <v>2.0</v>
      </c>
      <c r="F977" s="146">
        <v>1.0</v>
      </c>
      <c r="G977" s="147" t="str">
        <f>ifna(VLookup(S977,Shiny!B:C, 2, 0),"")</f>
        <v/>
      </c>
      <c r="H977" s="163" t="s">
        <v>1107</v>
      </c>
      <c r="I977" s="178">
        <v>912.0</v>
      </c>
      <c r="J977" s="151">
        <f>IFNA(VLOOKUP(S977,'Imported Index'!E:F,2,0),1)</f>
        <v>1</v>
      </c>
      <c r="K977" s="151"/>
      <c r="L977" s="148"/>
      <c r="M977" s="147"/>
      <c r="N977" s="147"/>
      <c r="O977" s="148" t="str">
        <f>ifna(VLookup(H977, SwSh!A:B, 2, 0),"")</f>
        <v/>
      </c>
      <c r="P977" s="152"/>
      <c r="Q977" s="148" t="str">
        <f>ifna(VLookup(H977, PLA!A:C, 3, 0),"")</f>
        <v/>
      </c>
      <c r="R977" s="148">
        <f>ifna(VLookup(H977, Sv!A:B, 2, 0),"")</f>
        <v>7</v>
      </c>
      <c r="S977" s="147" t="str">
        <f t="shared" si="2"/>
        <v>quaxly</v>
      </c>
    </row>
    <row r="978" ht="31.5" customHeight="1">
      <c r="A978" s="85">
        <v>977.0</v>
      </c>
      <c r="B978" s="85">
        <v>2.0</v>
      </c>
      <c r="C978" s="87">
        <v>7.0</v>
      </c>
      <c r="D978" s="85">
        <f t="shared" si="50"/>
        <v>8</v>
      </c>
      <c r="E978" s="85">
        <v>2.0</v>
      </c>
      <c r="F978" s="85">
        <v>2.0</v>
      </c>
      <c r="G978" s="42" t="str">
        <f>ifna(VLookup(S978,Shiny!B:C, 2, 0),"")</f>
        <v/>
      </c>
      <c r="H978" s="166" t="s">
        <v>1108</v>
      </c>
      <c r="I978" s="179">
        <v>913.0</v>
      </c>
      <c r="J978" s="156">
        <f>IFNA(VLOOKUP(S978,'Imported Index'!E:F,2,0),1)</f>
        <v>1</v>
      </c>
      <c r="K978" s="156"/>
      <c r="L978" s="157"/>
      <c r="M978" s="42"/>
      <c r="N978" s="42"/>
      <c r="O978" s="157" t="str">
        <f>ifna(VLookup(H978, SwSh!A:B, 2, 0),"")</f>
        <v/>
      </c>
      <c r="P978" s="162"/>
      <c r="Q978" s="157" t="str">
        <f>ifna(VLookup(H978, PLA!A:C, 3, 0),"")</f>
        <v/>
      </c>
      <c r="R978" s="157">
        <f>ifna(VLookup(H978, Sv!A:B, 2, 0),"")</f>
        <v>8</v>
      </c>
      <c r="S978" s="42" t="str">
        <f t="shared" si="2"/>
        <v>quaxwell</v>
      </c>
    </row>
    <row r="979" ht="31.5" customHeight="1">
      <c r="A979" s="146">
        <v>978.0</v>
      </c>
      <c r="B979" s="146">
        <v>2.0</v>
      </c>
      <c r="C979" s="145">
        <v>7.0</v>
      </c>
      <c r="D979" s="146">
        <f t="shared" si="50"/>
        <v>9</v>
      </c>
      <c r="E979" s="146">
        <v>2.0</v>
      </c>
      <c r="F979" s="146">
        <v>3.0</v>
      </c>
      <c r="G979" s="147" t="str">
        <f>ifna(VLookup(S979,Shiny!B:C, 2, 0),"")</f>
        <v/>
      </c>
      <c r="H979" s="163" t="s">
        <v>1109</v>
      </c>
      <c r="I979" s="178">
        <v>914.0</v>
      </c>
      <c r="J979" s="151">
        <f>IFNA(VLOOKUP(S979,'Imported Index'!E:F,2,0),1)</f>
        <v>1</v>
      </c>
      <c r="K979" s="151"/>
      <c r="L979" s="148"/>
      <c r="M979" s="147"/>
      <c r="N979" s="147"/>
      <c r="O979" s="148" t="str">
        <f>ifna(VLookup(H979, SwSh!A:B, 2, 0),"")</f>
        <v/>
      </c>
      <c r="P979" s="152"/>
      <c r="Q979" s="148" t="str">
        <f>ifna(VLookup(H979, PLA!A:C, 3, 0),"")</f>
        <v/>
      </c>
      <c r="R979" s="148">
        <f>ifna(VLookup(H979, Sv!A:B, 2, 0),"")</f>
        <v>9</v>
      </c>
      <c r="S979" s="147" t="str">
        <f t="shared" si="2"/>
        <v>quaquaval</v>
      </c>
    </row>
    <row r="980" ht="31.5" customHeight="1">
      <c r="A980" s="85">
        <v>979.0</v>
      </c>
      <c r="B980" s="85">
        <v>2.0</v>
      </c>
      <c r="C980" s="87">
        <v>7.0</v>
      </c>
      <c r="D980" s="85">
        <f t="shared" si="50"/>
        <v>10</v>
      </c>
      <c r="E980" s="85">
        <v>2.0</v>
      </c>
      <c r="F980" s="85">
        <v>4.0</v>
      </c>
      <c r="G980" s="42" t="str">
        <f>ifna(VLookup(S980,Shiny!B:C, 2, 0),"")</f>
        <v/>
      </c>
      <c r="H980" s="166" t="s">
        <v>1110</v>
      </c>
      <c r="I980" s="179">
        <v>915.0</v>
      </c>
      <c r="J980" s="156">
        <f>IFNA(VLOOKUP(S980,'Imported Index'!E:F,2,0),1)</f>
        <v>1</v>
      </c>
      <c r="K980" s="156"/>
      <c r="L980" s="157"/>
      <c r="M980" s="42"/>
      <c r="N980" s="42"/>
      <c r="O980" s="157" t="str">
        <f>ifna(VLookup(H980, SwSh!A:B, 2, 0),"")</f>
        <v/>
      </c>
      <c r="P980" s="162"/>
      <c r="Q980" s="157" t="str">
        <f>ifna(VLookup(H980, PLA!A:C, 3, 0),"")</f>
        <v/>
      </c>
      <c r="R980" s="157">
        <f>ifna(VLookup(H980, Sv!A:B, 2, 0),"")</f>
        <v>10</v>
      </c>
      <c r="S980" s="42" t="str">
        <f t="shared" si="2"/>
        <v>lechonk</v>
      </c>
    </row>
    <row r="981" ht="31.5" customHeight="1">
      <c r="A981" s="146">
        <v>980.0</v>
      </c>
      <c r="B981" s="146">
        <v>2.0</v>
      </c>
      <c r="C981" s="145">
        <v>7.0</v>
      </c>
      <c r="D981" s="146">
        <f t="shared" si="50"/>
        <v>11</v>
      </c>
      <c r="E981" s="146">
        <v>2.0</v>
      </c>
      <c r="F981" s="146">
        <v>5.0</v>
      </c>
      <c r="G981" s="147" t="str">
        <f>ifna(VLookup(S981,Shiny!B:C, 2, 0),"")</f>
        <v/>
      </c>
      <c r="H981" s="175" t="s">
        <v>1111</v>
      </c>
      <c r="I981" s="178">
        <v>916.0</v>
      </c>
      <c r="J981" s="151">
        <f>IFNA(VLOOKUP(S981,'Imported Index'!E:F,2,0),1)</f>
        <v>1</v>
      </c>
      <c r="K981" s="151"/>
      <c r="L981" s="148"/>
      <c r="M981" s="147"/>
      <c r="N981" s="147"/>
      <c r="O981" s="148" t="str">
        <f>ifna(VLookup(H981, SwSh!A:B, 2, 0),"")</f>
        <v/>
      </c>
      <c r="P981" s="152"/>
      <c r="Q981" s="148" t="str">
        <f>ifna(VLookup(H981, PLA!A:C, 3, 0),"")</f>
        <v/>
      </c>
      <c r="R981" s="148">
        <f>ifna(VLookup(H981, Sv!A:B, 2, 0),"")</f>
        <v>11</v>
      </c>
      <c r="S981" s="147" t="str">
        <f t="shared" si="2"/>
        <v>oinkologne</v>
      </c>
    </row>
    <row r="982" ht="31.5" customHeight="1">
      <c r="A982" s="85">
        <v>981.0</v>
      </c>
      <c r="B982" s="85">
        <v>2.0</v>
      </c>
      <c r="C982" s="87">
        <v>7.0</v>
      </c>
      <c r="D982" s="85">
        <f t="shared" si="50"/>
        <v>12</v>
      </c>
      <c r="E982" s="85">
        <v>2.0</v>
      </c>
      <c r="F982" s="85">
        <v>6.0</v>
      </c>
      <c r="G982" s="42" t="str">
        <f>ifna(VLookup(S982,Shiny!B:C, 2, 0),"")</f>
        <v/>
      </c>
      <c r="H982" s="176" t="s">
        <v>1112</v>
      </c>
      <c r="I982" s="179">
        <v>917.0</v>
      </c>
      <c r="J982" s="156">
        <f>IFNA(VLOOKUP(S982,'Imported Index'!E:F,2,0),1)</f>
        <v>1</v>
      </c>
      <c r="K982" s="156"/>
      <c r="L982" s="156"/>
      <c r="M982" s="42"/>
      <c r="N982" s="42"/>
      <c r="O982" s="157" t="str">
        <f>ifna(VLookup(H982, SwSh!A:B, 2, 0),"")</f>
        <v/>
      </c>
      <c r="P982" s="162"/>
      <c r="Q982" s="157" t="str">
        <f>ifna(VLookup(H982, PLA!A:C, 3, 0),"")</f>
        <v/>
      </c>
      <c r="R982" s="157">
        <f>ifna(VLookup(H982, Sv!A:B, 2, 0),"")</f>
        <v>12</v>
      </c>
      <c r="S982" s="42" t="str">
        <f t="shared" si="2"/>
        <v>tarountula</v>
      </c>
    </row>
    <row r="983" ht="31.5" customHeight="1">
      <c r="A983" s="146">
        <v>982.0</v>
      </c>
      <c r="B983" s="146">
        <v>2.0</v>
      </c>
      <c r="C983" s="145">
        <v>7.0</v>
      </c>
      <c r="D983" s="146">
        <f t="shared" si="50"/>
        <v>13</v>
      </c>
      <c r="E983" s="146">
        <v>3.0</v>
      </c>
      <c r="F983" s="146">
        <v>1.0</v>
      </c>
      <c r="G983" s="147" t="str">
        <f>ifna(VLookup(S983,Shiny!B:C, 2, 0),"")</f>
        <v/>
      </c>
      <c r="H983" s="175" t="s">
        <v>1113</v>
      </c>
      <c r="I983" s="178">
        <v>918.0</v>
      </c>
      <c r="J983" s="151">
        <f>IFNA(VLOOKUP(S983,'Imported Index'!E:F,2,0),1)</f>
        <v>1</v>
      </c>
      <c r="K983" s="151"/>
      <c r="L983" s="151"/>
      <c r="M983" s="147"/>
      <c r="N983" s="147"/>
      <c r="O983" s="148" t="str">
        <f>ifna(VLookup(H983, SwSh!A:B, 2, 0),"")</f>
        <v/>
      </c>
      <c r="P983" s="152"/>
      <c r="Q983" s="148" t="str">
        <f>ifna(VLookup(H983, PLA!A:C, 3, 0),"")</f>
        <v/>
      </c>
      <c r="R983" s="148">
        <f>ifna(VLookup(H983, Sv!A:B, 2, 0),"")</f>
        <v>13</v>
      </c>
      <c r="S983" s="147" t="str">
        <f t="shared" si="2"/>
        <v>spidops</v>
      </c>
    </row>
    <row r="984" ht="31.5" customHeight="1">
      <c r="A984" s="85">
        <v>983.0</v>
      </c>
      <c r="B984" s="85">
        <v>2.0</v>
      </c>
      <c r="C984" s="87">
        <v>7.0</v>
      </c>
      <c r="D984" s="85">
        <f t="shared" si="50"/>
        <v>14</v>
      </c>
      <c r="E984" s="85">
        <v>3.0</v>
      </c>
      <c r="F984" s="85">
        <v>2.0</v>
      </c>
      <c r="G984" s="42" t="str">
        <f>ifna(VLookup(S984,Shiny!B:C, 2, 0),"")</f>
        <v/>
      </c>
      <c r="H984" s="176" t="s">
        <v>1114</v>
      </c>
      <c r="I984" s="179">
        <v>919.0</v>
      </c>
      <c r="J984" s="156">
        <f>IFNA(VLOOKUP(S984,'Imported Index'!E:F,2,0),1)</f>
        <v>1</v>
      </c>
      <c r="K984" s="156"/>
      <c r="L984" s="156"/>
      <c r="M984" s="42"/>
      <c r="N984" s="42"/>
      <c r="O984" s="157" t="str">
        <f>ifna(VLookup(H984, SwSh!A:B, 2, 0),"")</f>
        <v/>
      </c>
      <c r="P984" s="162"/>
      <c r="Q984" s="157" t="str">
        <f>ifna(VLookup(H984, PLA!A:C, 3, 0),"")</f>
        <v/>
      </c>
      <c r="R984" s="157">
        <f>ifna(VLookup(H984, Sv!A:B, 2, 0),"")</f>
        <v>14</v>
      </c>
      <c r="S984" s="42" t="str">
        <f t="shared" si="2"/>
        <v>nymble</v>
      </c>
    </row>
    <row r="985" ht="31.5" customHeight="1">
      <c r="A985" s="146">
        <v>984.0</v>
      </c>
      <c r="B985" s="146">
        <v>2.0</v>
      </c>
      <c r="C985" s="145">
        <v>7.0</v>
      </c>
      <c r="D985" s="146">
        <f t="shared" si="50"/>
        <v>15</v>
      </c>
      <c r="E985" s="146">
        <v>3.0</v>
      </c>
      <c r="F985" s="146">
        <v>3.0</v>
      </c>
      <c r="G985" s="147" t="str">
        <f>ifna(VLookup(S985,Shiny!B:C, 2, 0),"")</f>
        <v/>
      </c>
      <c r="H985" s="175" t="s">
        <v>1115</v>
      </c>
      <c r="I985" s="178">
        <v>920.0</v>
      </c>
      <c r="J985" s="151">
        <f>IFNA(VLOOKUP(S985,'Imported Index'!E:F,2,0),1)</f>
        <v>1</v>
      </c>
      <c r="K985" s="151"/>
      <c r="L985" s="151"/>
      <c r="M985" s="147"/>
      <c r="N985" s="147"/>
      <c r="O985" s="148" t="str">
        <f>ifna(VLookup(H985, SwSh!A:B, 2, 0),"")</f>
        <v/>
      </c>
      <c r="P985" s="152"/>
      <c r="Q985" s="148" t="str">
        <f>ifna(VLookup(H985, PLA!A:C, 3, 0),"")</f>
        <v/>
      </c>
      <c r="R985" s="148">
        <f>ifna(VLookup(H985, Sv!A:B, 2, 0),"")</f>
        <v>15</v>
      </c>
      <c r="S985" s="147" t="str">
        <f t="shared" si="2"/>
        <v>lokix</v>
      </c>
    </row>
    <row r="986" ht="31.5" customHeight="1">
      <c r="A986" s="85">
        <v>985.0</v>
      </c>
      <c r="B986" s="85">
        <v>2.0</v>
      </c>
      <c r="C986" s="87">
        <v>7.0</v>
      </c>
      <c r="D986" s="85">
        <f t="shared" si="50"/>
        <v>16</v>
      </c>
      <c r="E986" s="85">
        <v>3.0</v>
      </c>
      <c r="F986" s="85">
        <v>4.0</v>
      </c>
      <c r="G986" s="42" t="str">
        <f>ifna(VLookup(S986,Shiny!B:C, 2, 0),"")</f>
        <v/>
      </c>
      <c r="H986" s="176" t="s">
        <v>1116</v>
      </c>
      <c r="I986" s="179">
        <v>921.0</v>
      </c>
      <c r="J986" s="156">
        <f>IFNA(VLOOKUP(S986,'Imported Index'!E:F,2,0),1)</f>
        <v>1</v>
      </c>
      <c r="K986" s="156"/>
      <c r="L986" s="156"/>
      <c r="M986" s="42"/>
      <c r="N986" s="42"/>
      <c r="O986" s="157" t="str">
        <f>ifna(VLookup(H986, SwSh!A:B, 2, 0),"")</f>
        <v/>
      </c>
      <c r="P986" s="162"/>
      <c r="Q986" s="157" t="str">
        <f>ifna(VLookup(H986, PLA!A:C, 3, 0),"")</f>
        <v/>
      </c>
      <c r="R986" s="157">
        <f>ifna(VLookup(H986, Sv!A:B, 2, 0),"")</f>
        <v>22</v>
      </c>
      <c r="S986" s="42" t="str">
        <f t="shared" si="2"/>
        <v>pawmi</v>
      </c>
    </row>
    <row r="987" ht="31.5" customHeight="1">
      <c r="A987" s="146">
        <v>986.0</v>
      </c>
      <c r="B987" s="146">
        <v>2.0</v>
      </c>
      <c r="C987" s="145">
        <v>7.0</v>
      </c>
      <c r="D987" s="146">
        <f t="shared" si="50"/>
        <v>17</v>
      </c>
      <c r="E987" s="146">
        <v>3.0</v>
      </c>
      <c r="F987" s="146">
        <v>5.0</v>
      </c>
      <c r="G987" s="147" t="str">
        <f>ifna(VLookup(S987,Shiny!B:C, 2, 0),"")</f>
        <v/>
      </c>
      <c r="H987" s="175" t="s">
        <v>1117</v>
      </c>
      <c r="I987" s="178">
        <v>922.0</v>
      </c>
      <c r="J987" s="151">
        <f>IFNA(VLOOKUP(S987,'Imported Index'!E:F,2,0),1)</f>
        <v>1</v>
      </c>
      <c r="K987" s="151"/>
      <c r="L987" s="151"/>
      <c r="M987" s="147"/>
      <c r="N987" s="147"/>
      <c r="O987" s="148" t="str">
        <f>ifna(VLookup(H987, SwSh!A:B, 2, 0),"")</f>
        <v/>
      </c>
      <c r="P987" s="152"/>
      <c r="Q987" s="148" t="str">
        <f>ifna(VLookup(H987, PLA!A:C, 3, 0),"")</f>
        <v/>
      </c>
      <c r="R987" s="148">
        <f>ifna(VLookup(H987, Sv!A:B, 2, 0),"")</f>
        <v>23</v>
      </c>
      <c r="S987" s="147" t="str">
        <f t="shared" si="2"/>
        <v>pawmo</v>
      </c>
    </row>
    <row r="988" ht="31.5" customHeight="1">
      <c r="A988" s="85">
        <v>987.0</v>
      </c>
      <c r="B988" s="85">
        <v>2.0</v>
      </c>
      <c r="C988" s="87">
        <v>7.0</v>
      </c>
      <c r="D988" s="85">
        <f t="shared" si="50"/>
        <v>18</v>
      </c>
      <c r="E988" s="85">
        <v>3.0</v>
      </c>
      <c r="F988" s="85">
        <v>6.0</v>
      </c>
      <c r="G988" s="42" t="str">
        <f>ifna(VLookup(S988,Shiny!B:C, 2, 0),"")</f>
        <v/>
      </c>
      <c r="H988" s="176" t="s">
        <v>1118</v>
      </c>
      <c r="I988" s="179">
        <v>923.0</v>
      </c>
      <c r="J988" s="156">
        <f>IFNA(VLOOKUP(S988,'Imported Index'!E:F,2,0),1)</f>
        <v>1</v>
      </c>
      <c r="K988" s="156"/>
      <c r="L988" s="156"/>
      <c r="M988" s="42"/>
      <c r="N988" s="42"/>
      <c r="O988" s="157" t="str">
        <f>ifna(VLookup(H988, SwSh!A:B, 2, 0),"")</f>
        <v/>
      </c>
      <c r="P988" s="162"/>
      <c r="Q988" s="157" t="str">
        <f>ifna(VLookup(H988, PLA!A:C, 3, 0),"")</f>
        <v/>
      </c>
      <c r="R988" s="157">
        <f>ifna(VLookup(H988, Sv!A:B, 2, 0),"")</f>
        <v>24</v>
      </c>
      <c r="S988" s="42" t="str">
        <f t="shared" si="2"/>
        <v>pawmot</v>
      </c>
    </row>
    <row r="989" ht="31.5" customHeight="1">
      <c r="A989" s="146">
        <v>988.0</v>
      </c>
      <c r="B989" s="146">
        <v>2.0</v>
      </c>
      <c r="C989" s="145">
        <v>7.0</v>
      </c>
      <c r="D989" s="146">
        <f t="shared" si="50"/>
        <v>19</v>
      </c>
      <c r="E989" s="146">
        <v>4.0</v>
      </c>
      <c r="F989" s="146">
        <v>1.0</v>
      </c>
      <c r="G989" s="147" t="str">
        <f>ifna(VLookup(S989,Shiny!B:C, 2, 0),"")</f>
        <v/>
      </c>
      <c r="H989" s="175" t="s">
        <v>1119</v>
      </c>
      <c r="I989" s="178">
        <v>924.0</v>
      </c>
      <c r="J989" s="151">
        <f>IFNA(VLOOKUP(S989,'Imported Index'!E:F,2,0),1)</f>
        <v>1</v>
      </c>
      <c r="K989" s="151"/>
      <c r="L989" s="151"/>
      <c r="M989" s="147"/>
      <c r="N989" s="147"/>
      <c r="O989" s="148" t="str">
        <f>ifna(VLookup(H989, SwSh!A:B, 2, 0),"")</f>
        <v/>
      </c>
      <c r="P989" s="152"/>
      <c r="Q989" s="148" t="str">
        <f>ifna(VLookup(H989, PLA!A:C, 3, 0),"")</f>
        <v/>
      </c>
      <c r="R989" s="148">
        <f>ifna(VLookup(H989, Sv!A:B, 2, 0),"")</f>
        <v>71</v>
      </c>
      <c r="S989" s="147" t="str">
        <f t="shared" si="2"/>
        <v>tandemaus</v>
      </c>
    </row>
    <row r="990" ht="31.5" customHeight="1">
      <c r="A990" s="85">
        <v>989.0</v>
      </c>
      <c r="B990" s="85">
        <v>2.0</v>
      </c>
      <c r="C990" s="87">
        <v>7.0</v>
      </c>
      <c r="D990" s="85">
        <f t="shared" si="50"/>
        <v>20</v>
      </c>
      <c r="E990" s="85">
        <v>4.0</v>
      </c>
      <c r="F990" s="85">
        <v>2.0</v>
      </c>
      <c r="G990" s="42" t="str">
        <f>ifna(VLookup(S990,Shiny!B:C, 2, 0),"")</f>
        <v/>
      </c>
      <c r="H990" s="176" t="s">
        <v>1120</v>
      </c>
      <c r="I990" s="179">
        <v>925.0</v>
      </c>
      <c r="J990" s="156">
        <f>IFNA(VLOOKUP(S990,'Imported Index'!E:F,2,0),1)</f>
        <v>1</v>
      </c>
      <c r="K990" s="156"/>
      <c r="L990" s="156"/>
      <c r="M990" s="42"/>
      <c r="N990" s="42"/>
      <c r="O990" s="157" t="str">
        <f>ifna(VLookup(H990, SwSh!A:B, 2, 0),"")</f>
        <v/>
      </c>
      <c r="P990" s="162"/>
      <c r="Q990" s="157" t="str">
        <f>ifna(VLookup(H990, PLA!A:C, 3, 0),"")</f>
        <v/>
      </c>
      <c r="R990" s="157">
        <f>ifna(VLookup(H990, Sv!A:B, 2, 0),"")</f>
        <v>72</v>
      </c>
      <c r="S990" s="42" t="str">
        <f t="shared" si="2"/>
        <v>maushold</v>
      </c>
    </row>
    <row r="991" ht="31.5" customHeight="1">
      <c r="A991" s="146">
        <v>990.0</v>
      </c>
      <c r="B991" s="146">
        <v>2.0</v>
      </c>
      <c r="C991" s="145">
        <v>7.0</v>
      </c>
      <c r="D991" s="146">
        <f t="shared" si="50"/>
        <v>21</v>
      </c>
      <c r="E991" s="146">
        <v>4.0</v>
      </c>
      <c r="F991" s="146">
        <v>3.0</v>
      </c>
      <c r="G991" s="147" t="str">
        <f>ifna(VLookup(S991,Shiny!B:C, 2, 0),"")</f>
        <v/>
      </c>
      <c r="H991" s="175" t="s">
        <v>1123</v>
      </c>
      <c r="I991" s="178">
        <v>926.0</v>
      </c>
      <c r="J991" s="151">
        <f>IFNA(VLOOKUP(S991,'Imported Index'!E:F,2,0),1)</f>
        <v>1</v>
      </c>
      <c r="K991" s="151"/>
      <c r="L991" s="151"/>
      <c r="M991" s="147"/>
      <c r="N991" s="147"/>
      <c r="O991" s="148" t="str">
        <f>ifna(VLookup(H991, SwSh!A:B, 2, 0),"")</f>
        <v/>
      </c>
      <c r="P991" s="152"/>
      <c r="Q991" s="148" t="str">
        <f>ifna(VLookup(H991, PLA!A:C, 3, 0),"")</f>
        <v/>
      </c>
      <c r="R991" s="148">
        <f>ifna(VLookup(H991, Sv!A:B, 2, 0),"")</f>
        <v>76</v>
      </c>
      <c r="S991" s="147" t="str">
        <f t="shared" si="2"/>
        <v>fidough</v>
      </c>
    </row>
    <row r="992" ht="31.5" customHeight="1">
      <c r="A992" s="85">
        <v>991.0</v>
      </c>
      <c r="B992" s="85">
        <v>2.0</v>
      </c>
      <c r="C992" s="87">
        <v>7.0</v>
      </c>
      <c r="D992" s="85">
        <f t="shared" si="50"/>
        <v>22</v>
      </c>
      <c r="E992" s="85">
        <v>4.0</v>
      </c>
      <c r="F992" s="85">
        <v>4.0</v>
      </c>
      <c r="G992" s="42" t="str">
        <f>ifna(VLookup(S992,Shiny!B:C, 2, 0),"")</f>
        <v/>
      </c>
      <c r="H992" s="176" t="s">
        <v>1124</v>
      </c>
      <c r="I992" s="179">
        <v>927.0</v>
      </c>
      <c r="J992" s="156">
        <f>IFNA(VLOOKUP(S992,'Imported Index'!E:F,2,0),1)</f>
        <v>1</v>
      </c>
      <c r="K992" s="156"/>
      <c r="L992" s="156"/>
      <c r="M992" s="42"/>
      <c r="N992" s="42"/>
      <c r="O992" s="157" t="str">
        <f>ifna(VLookup(H992, SwSh!A:B, 2, 0),"")</f>
        <v/>
      </c>
      <c r="P992" s="162"/>
      <c r="Q992" s="157" t="str">
        <f>ifna(VLookup(H992, PLA!A:C, 3, 0),"")</f>
        <v/>
      </c>
      <c r="R992" s="157">
        <f>ifna(VLookup(H992, Sv!A:B, 2, 0),"")</f>
        <v>77</v>
      </c>
      <c r="S992" s="42" t="str">
        <f t="shared" si="2"/>
        <v>dachsbun</v>
      </c>
    </row>
    <row r="993" ht="31.5" customHeight="1">
      <c r="A993" s="146">
        <v>992.0</v>
      </c>
      <c r="B993" s="146">
        <v>2.0</v>
      </c>
      <c r="C993" s="145">
        <v>7.0</v>
      </c>
      <c r="D993" s="146">
        <f t="shared" si="50"/>
        <v>23</v>
      </c>
      <c r="E993" s="146">
        <v>4.0</v>
      </c>
      <c r="F993" s="146">
        <v>5.0</v>
      </c>
      <c r="G993" s="147" t="str">
        <f>ifna(VLookup(S993,Shiny!B:C, 2, 0),"")</f>
        <v/>
      </c>
      <c r="H993" s="175" t="s">
        <v>1125</v>
      </c>
      <c r="I993" s="178">
        <v>928.0</v>
      </c>
      <c r="J993" s="151">
        <f>IFNA(VLOOKUP(S993,'Imported Index'!E:F,2,0),1)</f>
        <v>1</v>
      </c>
      <c r="K993" s="151"/>
      <c r="L993" s="151"/>
      <c r="M993" s="147"/>
      <c r="N993" s="147"/>
      <c r="O993" s="148" t="str">
        <f>ifna(VLookup(H993, SwSh!A:B, 2, 0),"")</f>
        <v/>
      </c>
      <c r="P993" s="152"/>
      <c r="Q993" s="148" t="str">
        <f>ifna(VLookup(H993, PLA!A:C, 3, 0),"")</f>
        <v/>
      </c>
      <c r="R993" s="148">
        <f>ifna(VLookup(H993, Sv!A:B, 2, 0),"")</f>
        <v>84</v>
      </c>
      <c r="S993" s="147" t="str">
        <f t="shared" si="2"/>
        <v>smoliv</v>
      </c>
    </row>
    <row r="994" ht="31.5" customHeight="1">
      <c r="A994" s="85">
        <v>993.0</v>
      </c>
      <c r="B994" s="85">
        <v>2.0</v>
      </c>
      <c r="C994" s="87">
        <v>7.0</v>
      </c>
      <c r="D994" s="85">
        <f t="shared" si="50"/>
        <v>24</v>
      </c>
      <c r="E994" s="85">
        <v>4.0</v>
      </c>
      <c r="F994" s="85">
        <v>6.0</v>
      </c>
      <c r="G994" s="42" t="str">
        <f>ifna(VLookup(S994,Shiny!B:C, 2, 0),"")</f>
        <v/>
      </c>
      <c r="H994" s="176" t="s">
        <v>1126</v>
      </c>
      <c r="I994" s="179">
        <v>929.0</v>
      </c>
      <c r="J994" s="156">
        <f>IFNA(VLOOKUP(S994,'Imported Index'!E:F,2,0),1)</f>
        <v>1</v>
      </c>
      <c r="K994" s="156"/>
      <c r="L994" s="156"/>
      <c r="M994" s="42"/>
      <c r="N994" s="42"/>
      <c r="O994" s="157" t="str">
        <f>ifna(VLookup(H994, SwSh!A:B, 2, 0),"")</f>
        <v/>
      </c>
      <c r="P994" s="162"/>
      <c r="Q994" s="157" t="str">
        <f>ifna(VLookup(H994, PLA!A:C, 3, 0),"")</f>
        <v/>
      </c>
      <c r="R994" s="157">
        <f>ifna(VLookup(H994, Sv!A:B, 2, 0),"")</f>
        <v>85</v>
      </c>
      <c r="S994" s="42" t="str">
        <f t="shared" si="2"/>
        <v>dolliv</v>
      </c>
    </row>
    <row r="995" ht="31.5" customHeight="1">
      <c r="A995" s="146">
        <v>994.0</v>
      </c>
      <c r="B995" s="146">
        <v>2.0</v>
      </c>
      <c r="C995" s="145">
        <v>7.0</v>
      </c>
      <c r="D995" s="146">
        <f t="shared" si="50"/>
        <v>25</v>
      </c>
      <c r="E995" s="146">
        <v>5.0</v>
      </c>
      <c r="F995" s="146">
        <v>1.0</v>
      </c>
      <c r="G995" s="147" t="str">
        <f>ifna(VLookup(S995,Shiny!B:C, 2, 0),"")</f>
        <v/>
      </c>
      <c r="H995" s="175" t="s">
        <v>1127</v>
      </c>
      <c r="I995" s="178">
        <v>930.0</v>
      </c>
      <c r="J995" s="151">
        <f>IFNA(VLOOKUP(S995,'Imported Index'!E:F,2,0),1)</f>
        <v>1</v>
      </c>
      <c r="K995" s="151"/>
      <c r="L995" s="151"/>
      <c r="M995" s="147"/>
      <c r="N995" s="147"/>
      <c r="O995" s="148" t="str">
        <f>ifna(VLookup(H995, SwSh!A:B, 2, 0),"")</f>
        <v/>
      </c>
      <c r="P995" s="152"/>
      <c r="Q995" s="148" t="str">
        <f>ifna(VLookup(H995, PLA!A:C, 3, 0),"")</f>
        <v/>
      </c>
      <c r="R995" s="148">
        <f>ifna(VLookup(H995, Sv!A:B, 2, 0),"")</f>
        <v>86</v>
      </c>
      <c r="S995" s="147" t="str">
        <f t="shared" si="2"/>
        <v>arboliva</v>
      </c>
    </row>
    <row r="996" ht="31.5" customHeight="1">
      <c r="A996" s="85">
        <v>995.0</v>
      </c>
      <c r="B996" s="85">
        <v>2.0</v>
      </c>
      <c r="C996" s="87">
        <v>7.0</v>
      </c>
      <c r="D996" s="85">
        <f t="shared" si="50"/>
        <v>26</v>
      </c>
      <c r="E996" s="85">
        <v>5.0</v>
      </c>
      <c r="F996" s="85">
        <v>2.0</v>
      </c>
      <c r="G996" s="42" t="str">
        <f>ifna(VLookup(S996,Shiny!B:C, 2, 0),"")</f>
        <v/>
      </c>
      <c r="H996" s="176" t="s">
        <v>1128</v>
      </c>
      <c r="I996" s="179">
        <v>931.0</v>
      </c>
      <c r="J996" s="156">
        <f>IFNA(VLOOKUP(S996,'Imported Index'!E:F,2,0),1)</f>
        <v>1</v>
      </c>
      <c r="K996" s="156"/>
      <c r="L996" s="156"/>
      <c r="M996" s="42"/>
      <c r="N996" s="42"/>
      <c r="O996" s="157" t="str">
        <f>ifna(VLookup(H996, SwSh!A:B, 2, 0),"")</f>
        <v/>
      </c>
      <c r="P996" s="162"/>
      <c r="Q996" s="157" t="str">
        <f>ifna(VLookup(H996, PLA!A:C, 3, 0),"")</f>
        <v/>
      </c>
      <c r="R996" s="157">
        <f>ifna(VLookup(H996, Sv!A:B, 2, 0),"")</f>
        <v>113</v>
      </c>
      <c r="S996" s="42" t="str">
        <f t="shared" si="2"/>
        <v>squawkabilly</v>
      </c>
    </row>
    <row r="997" ht="31.5" customHeight="1">
      <c r="A997" s="146">
        <v>996.0</v>
      </c>
      <c r="B997" s="146">
        <v>2.0</v>
      </c>
      <c r="C997" s="145">
        <v>7.0</v>
      </c>
      <c r="D997" s="146">
        <f t="shared" si="50"/>
        <v>27</v>
      </c>
      <c r="E997" s="146">
        <v>5.0</v>
      </c>
      <c r="F997" s="146">
        <v>3.0</v>
      </c>
      <c r="G997" s="147" t="str">
        <f>ifna(VLookup(S997,Shiny!B:C, 2, 0),"")</f>
        <v/>
      </c>
      <c r="H997" s="175" t="s">
        <v>1133</v>
      </c>
      <c r="I997" s="178">
        <v>932.0</v>
      </c>
      <c r="J997" s="151">
        <f>IFNA(VLOOKUP(S997,'Imported Index'!E:F,2,0),1)</f>
        <v>1</v>
      </c>
      <c r="K997" s="151"/>
      <c r="L997" s="151"/>
      <c r="M997" s="147"/>
      <c r="N997" s="147"/>
      <c r="O997" s="148" t="str">
        <f>ifna(VLookup(H997, SwSh!A:B, 2, 0),"")</f>
        <v/>
      </c>
      <c r="P997" s="152"/>
      <c r="Q997" s="148" t="str">
        <f>ifna(VLookup(H997, PLA!A:C, 3, 0),"")</f>
        <v/>
      </c>
      <c r="R997" s="148">
        <f>ifna(VLookup(H997, Sv!A:B, 2, 0),"")</f>
        <v>129</v>
      </c>
      <c r="S997" s="147" t="str">
        <f t="shared" si="2"/>
        <v>nacli</v>
      </c>
    </row>
    <row r="998" ht="31.5" customHeight="1">
      <c r="A998" s="85">
        <v>997.0</v>
      </c>
      <c r="B998" s="85">
        <v>2.0</v>
      </c>
      <c r="C998" s="87">
        <v>7.0</v>
      </c>
      <c r="D998" s="85">
        <f t="shared" si="50"/>
        <v>28</v>
      </c>
      <c r="E998" s="85">
        <v>5.0</v>
      </c>
      <c r="F998" s="85">
        <v>4.0</v>
      </c>
      <c r="G998" s="42" t="str">
        <f>ifna(VLookup(S998,Shiny!B:C, 2, 0),"")</f>
        <v/>
      </c>
      <c r="H998" s="176" t="s">
        <v>1134</v>
      </c>
      <c r="I998" s="179">
        <v>933.0</v>
      </c>
      <c r="J998" s="156">
        <f>IFNA(VLOOKUP(S998,'Imported Index'!E:F,2,0),1)</f>
        <v>1</v>
      </c>
      <c r="K998" s="156"/>
      <c r="L998" s="156"/>
      <c r="M998" s="42"/>
      <c r="N998" s="42"/>
      <c r="O998" s="157" t="str">
        <f>ifna(VLookup(H998, SwSh!A:B, 2, 0),"")</f>
        <v/>
      </c>
      <c r="P998" s="162"/>
      <c r="Q998" s="157" t="str">
        <f>ifna(VLookup(H998, PLA!A:C, 3, 0),"")</f>
        <v/>
      </c>
      <c r="R998" s="157">
        <f>ifna(VLookup(H998, Sv!A:B, 2, 0),"")</f>
        <v>130</v>
      </c>
      <c r="S998" s="42" t="str">
        <f t="shared" si="2"/>
        <v>naclstack</v>
      </c>
    </row>
    <row r="999" ht="31.5" customHeight="1">
      <c r="A999" s="146">
        <v>998.0</v>
      </c>
      <c r="B999" s="146">
        <v>2.0</v>
      </c>
      <c r="C999" s="145">
        <v>7.0</v>
      </c>
      <c r="D999" s="146">
        <f t="shared" si="50"/>
        <v>29</v>
      </c>
      <c r="E999" s="146">
        <v>5.0</v>
      </c>
      <c r="F999" s="146">
        <v>5.0</v>
      </c>
      <c r="G999" s="147" t="str">
        <f>ifna(VLookup(S999,Shiny!B:C, 2, 0),"")</f>
        <v/>
      </c>
      <c r="H999" s="175" t="s">
        <v>1135</v>
      </c>
      <c r="I999" s="178">
        <v>934.0</v>
      </c>
      <c r="J999" s="151">
        <f>IFNA(VLOOKUP(S999,'Imported Index'!E:F,2,0),1)</f>
        <v>1</v>
      </c>
      <c r="K999" s="151"/>
      <c r="L999" s="151"/>
      <c r="M999" s="147"/>
      <c r="N999" s="147"/>
      <c r="O999" s="148" t="str">
        <f>ifna(VLookup(H999, SwSh!A:B, 2, 0),"")</f>
        <v/>
      </c>
      <c r="P999" s="152"/>
      <c r="Q999" s="148" t="str">
        <f>ifna(VLookup(H999, PLA!A:C, 3, 0),"")</f>
        <v/>
      </c>
      <c r="R999" s="148">
        <f>ifna(VLookup(H999, Sv!A:B, 2, 0),"")</f>
        <v>131</v>
      </c>
      <c r="S999" s="147" t="str">
        <f t="shared" si="2"/>
        <v>garganacl</v>
      </c>
    </row>
    <row r="1000" ht="31.5" customHeight="1">
      <c r="A1000" s="85">
        <v>999.0</v>
      </c>
      <c r="B1000" s="85">
        <v>2.0</v>
      </c>
      <c r="C1000" s="87">
        <v>7.0</v>
      </c>
      <c r="D1000" s="85">
        <f t="shared" si="50"/>
        <v>30</v>
      </c>
      <c r="E1000" s="85">
        <v>5.0</v>
      </c>
      <c r="F1000" s="85">
        <v>6.0</v>
      </c>
      <c r="G1000" s="42" t="str">
        <f>ifna(VLookup(S1000,Shiny!B:C, 2, 0),"")</f>
        <v/>
      </c>
      <c r="H1000" s="176" t="s">
        <v>1136</v>
      </c>
      <c r="I1000" s="179">
        <v>935.0</v>
      </c>
      <c r="J1000" s="156">
        <f>IFNA(VLOOKUP(S1000,'Imported Index'!E:F,2,0),1)</f>
        <v>1</v>
      </c>
      <c r="K1000" s="156"/>
      <c r="L1000" s="156"/>
      <c r="M1000" s="42"/>
      <c r="N1000" s="42"/>
      <c r="O1000" s="157" t="str">
        <f>ifna(VLookup(H1000, SwSh!A:B, 2, 0),"")</f>
        <v/>
      </c>
      <c r="P1000" s="162"/>
      <c r="Q1000" s="157" t="str">
        <f>ifna(VLookup(H1000, PLA!A:C, 3, 0),"")</f>
        <v/>
      </c>
      <c r="R1000" s="157">
        <f>ifna(VLookup(H1000, Sv!A:B, 2, 0),"")</f>
        <v>165</v>
      </c>
      <c r="S1000" s="42" t="str">
        <f t="shared" si="2"/>
        <v>charcadet</v>
      </c>
    </row>
    <row r="1001" ht="31.5" customHeight="1">
      <c r="A1001" s="146">
        <v>1000.0</v>
      </c>
      <c r="B1001" s="146">
        <v>2.0</v>
      </c>
      <c r="C1001" s="145">
        <v>8.0</v>
      </c>
      <c r="D1001" s="146">
        <v>1.0</v>
      </c>
      <c r="E1001" s="146">
        <v>1.0</v>
      </c>
      <c r="F1001" s="146">
        <v>1.0</v>
      </c>
      <c r="G1001" s="147" t="str">
        <f>ifna(VLookup(S1001,Shiny!B:C, 2, 0),"")</f>
        <v/>
      </c>
      <c r="H1001" s="175" t="s">
        <v>1137</v>
      </c>
      <c r="I1001" s="178">
        <v>936.0</v>
      </c>
      <c r="J1001" s="151">
        <f>IFNA(VLOOKUP(S1001,'Imported Index'!E:F,2,0),1)</f>
        <v>1</v>
      </c>
      <c r="K1001" s="151"/>
      <c r="L1001" s="151"/>
      <c r="M1001" s="147"/>
      <c r="N1001" s="147"/>
      <c r="O1001" s="148" t="str">
        <f>ifna(VLookup(H1001, SwSh!A:B, 2, 0),"")</f>
        <v/>
      </c>
      <c r="P1001" s="152"/>
      <c r="Q1001" s="148" t="str">
        <f>ifna(VLookup(H1001, PLA!A:C, 3, 0),"")</f>
        <v/>
      </c>
      <c r="R1001" s="148">
        <f>ifna(VLookup(H1001, Sv!A:B, 2, 0),"")</f>
        <v>166</v>
      </c>
      <c r="S1001" s="147" t="str">
        <f t="shared" si="2"/>
        <v>armarouge</v>
      </c>
    </row>
    <row r="1002" ht="31.5" customHeight="1">
      <c r="A1002" s="85">
        <v>1001.0</v>
      </c>
      <c r="B1002" s="85">
        <v>2.0</v>
      </c>
      <c r="C1002" s="87">
        <v>8.0</v>
      </c>
      <c r="D1002" s="85">
        <f t="shared" ref="D1002:D1030" si="51">D1001+1</f>
        <v>2</v>
      </c>
      <c r="E1002" s="85">
        <v>1.0</v>
      </c>
      <c r="F1002" s="85">
        <v>2.0</v>
      </c>
      <c r="G1002" s="42" t="str">
        <f>ifna(VLookup(S1002,Shiny!B:C, 2, 0),"")</f>
        <v/>
      </c>
      <c r="H1002" s="176" t="s">
        <v>1138</v>
      </c>
      <c r="I1002" s="179">
        <v>937.0</v>
      </c>
      <c r="J1002" s="156">
        <f>IFNA(VLOOKUP(S1002,'Imported Index'!E:F,2,0),1)</f>
        <v>1</v>
      </c>
      <c r="K1002" s="156"/>
      <c r="L1002" s="156"/>
      <c r="M1002" s="42"/>
      <c r="N1002" s="42"/>
      <c r="O1002" s="157" t="str">
        <f>ifna(VLookup(H1002, SwSh!A:B, 2, 0),"")</f>
        <v/>
      </c>
      <c r="P1002" s="162"/>
      <c r="Q1002" s="157" t="str">
        <f>ifna(VLookup(H1002, PLA!A:C, 3, 0),"")</f>
        <v/>
      </c>
      <c r="R1002" s="157">
        <f>ifna(VLookup(H1002, Sv!A:B, 2, 0),"")</f>
        <v>167</v>
      </c>
      <c r="S1002" s="42" t="str">
        <f t="shared" si="2"/>
        <v>ceruledge</v>
      </c>
    </row>
    <row r="1003" ht="31.5" customHeight="1">
      <c r="A1003" s="146">
        <v>1002.0</v>
      </c>
      <c r="B1003" s="146">
        <v>2.0</v>
      </c>
      <c r="C1003" s="145">
        <v>8.0</v>
      </c>
      <c r="D1003" s="146">
        <f t="shared" si="51"/>
        <v>3</v>
      </c>
      <c r="E1003" s="146">
        <v>1.0</v>
      </c>
      <c r="F1003" s="146">
        <v>3.0</v>
      </c>
      <c r="G1003" s="147" t="str">
        <f>ifna(VLookup(S1003,Shiny!B:C, 2, 0),"")</f>
        <v/>
      </c>
      <c r="H1003" s="175" t="s">
        <v>1139</v>
      </c>
      <c r="I1003" s="178">
        <v>938.0</v>
      </c>
      <c r="J1003" s="151">
        <f>IFNA(VLOOKUP(S1003,'Imported Index'!E:F,2,0),1)</f>
        <v>1</v>
      </c>
      <c r="K1003" s="151"/>
      <c r="L1003" s="151"/>
      <c r="M1003" s="147"/>
      <c r="N1003" s="147"/>
      <c r="O1003" s="148" t="str">
        <f>ifna(VLookup(H1003, SwSh!A:B, 2, 0),"")</f>
        <v/>
      </c>
      <c r="P1003" s="152"/>
      <c r="Q1003" s="148" t="str">
        <f>ifna(VLookup(H1003, PLA!A:C, 3, 0),"")</f>
        <v/>
      </c>
      <c r="R1003" s="148">
        <f>ifna(VLookup(H1003, Sv!A:B, 2, 0),"")</f>
        <v>170</v>
      </c>
      <c r="S1003" s="147" t="str">
        <f t="shared" si="2"/>
        <v>tadbulb</v>
      </c>
    </row>
    <row r="1004" ht="31.5" customHeight="1">
      <c r="A1004" s="85">
        <v>1003.0</v>
      </c>
      <c r="B1004" s="85">
        <v>2.0</v>
      </c>
      <c r="C1004" s="87">
        <v>8.0</v>
      </c>
      <c r="D1004" s="85">
        <f t="shared" si="51"/>
        <v>4</v>
      </c>
      <c r="E1004" s="85">
        <v>1.0</v>
      </c>
      <c r="F1004" s="85">
        <v>4.0</v>
      </c>
      <c r="G1004" s="42" t="str">
        <f>ifna(VLookup(S1004,Shiny!B:C, 2, 0),"")</f>
        <v/>
      </c>
      <c r="H1004" s="176" t="s">
        <v>1140</v>
      </c>
      <c r="I1004" s="179">
        <v>939.0</v>
      </c>
      <c r="J1004" s="156">
        <f>IFNA(VLOOKUP(S1004,'Imported Index'!E:F,2,0),1)</f>
        <v>1</v>
      </c>
      <c r="K1004" s="156"/>
      <c r="L1004" s="156"/>
      <c r="M1004" s="42"/>
      <c r="N1004" s="42"/>
      <c r="O1004" s="157" t="str">
        <f>ifna(VLookup(H1004, SwSh!A:B, 2, 0),"")</f>
        <v/>
      </c>
      <c r="P1004" s="162"/>
      <c r="Q1004" s="157" t="str">
        <f>ifna(VLookup(H1004, PLA!A:C, 3, 0),"")</f>
        <v/>
      </c>
      <c r="R1004" s="157">
        <f>ifna(VLookup(H1004, Sv!A:B, 2, 0),"")</f>
        <v>171</v>
      </c>
      <c r="S1004" s="42" t="str">
        <f t="shared" si="2"/>
        <v>bellibolt</v>
      </c>
    </row>
    <row r="1005" ht="31.5" customHeight="1">
      <c r="A1005" s="146">
        <v>1004.0</v>
      </c>
      <c r="B1005" s="146">
        <v>2.0</v>
      </c>
      <c r="C1005" s="145">
        <v>8.0</v>
      </c>
      <c r="D1005" s="146">
        <f t="shared" si="51"/>
        <v>5</v>
      </c>
      <c r="E1005" s="146">
        <v>1.0</v>
      </c>
      <c r="F1005" s="146">
        <v>5.0</v>
      </c>
      <c r="G1005" s="147" t="str">
        <f>ifna(VLookup(S1005,Shiny!B:C, 2, 0),"")</f>
        <v/>
      </c>
      <c r="H1005" s="175" t="s">
        <v>1141</v>
      </c>
      <c r="I1005" s="178">
        <v>940.0</v>
      </c>
      <c r="J1005" s="151">
        <f>IFNA(VLOOKUP(S1005,'Imported Index'!E:F,2,0),1)</f>
        <v>1</v>
      </c>
      <c r="K1005" s="151"/>
      <c r="L1005" s="151"/>
      <c r="M1005" s="147"/>
      <c r="N1005" s="147"/>
      <c r="O1005" s="148" t="str">
        <f>ifna(VLookup(H1005, SwSh!A:B, 2, 0),"")</f>
        <v/>
      </c>
      <c r="P1005" s="152"/>
      <c r="Q1005" s="148" t="str">
        <f>ifna(VLookup(H1005, PLA!A:C, 3, 0),"")</f>
        <v/>
      </c>
      <c r="R1005" s="148">
        <f>ifna(VLookup(H1005, Sv!A:B, 2, 0),"")</f>
        <v>177</v>
      </c>
      <c r="S1005" s="147" t="str">
        <f t="shared" si="2"/>
        <v>wattrel</v>
      </c>
    </row>
    <row r="1006" ht="31.5" customHeight="1">
      <c r="A1006" s="85">
        <v>1005.0</v>
      </c>
      <c r="B1006" s="85">
        <v>2.0</v>
      </c>
      <c r="C1006" s="87">
        <v>8.0</v>
      </c>
      <c r="D1006" s="85">
        <f t="shared" si="51"/>
        <v>6</v>
      </c>
      <c r="E1006" s="85">
        <v>1.0</v>
      </c>
      <c r="F1006" s="85">
        <v>6.0</v>
      </c>
      <c r="G1006" s="42" t="str">
        <f>ifna(VLookup(S1006,Shiny!B:C, 2, 0),"")</f>
        <v/>
      </c>
      <c r="H1006" s="176" t="s">
        <v>1142</v>
      </c>
      <c r="I1006" s="179">
        <v>941.0</v>
      </c>
      <c r="J1006" s="156">
        <f>IFNA(VLOOKUP(S1006,'Imported Index'!E:F,2,0),1)</f>
        <v>1</v>
      </c>
      <c r="K1006" s="156"/>
      <c r="L1006" s="156"/>
      <c r="M1006" s="42"/>
      <c r="N1006" s="42"/>
      <c r="O1006" s="157" t="str">
        <f>ifna(VLookup(H1006, SwSh!A:B, 2, 0),"")</f>
        <v/>
      </c>
      <c r="P1006" s="162"/>
      <c r="Q1006" s="157" t="str">
        <f>ifna(VLookup(H1006, PLA!A:C, 3, 0),"")</f>
        <v/>
      </c>
      <c r="R1006" s="157">
        <f>ifna(VLookup(H1006, Sv!A:B, 2, 0),"")</f>
        <v>178</v>
      </c>
      <c r="S1006" s="42" t="str">
        <f t="shared" si="2"/>
        <v>kilowattrel</v>
      </c>
    </row>
    <row r="1007" ht="31.5" customHeight="1">
      <c r="A1007" s="146">
        <v>1006.0</v>
      </c>
      <c r="B1007" s="146">
        <v>2.0</v>
      </c>
      <c r="C1007" s="145">
        <v>8.0</v>
      </c>
      <c r="D1007" s="146">
        <f t="shared" si="51"/>
        <v>7</v>
      </c>
      <c r="E1007" s="146">
        <v>2.0</v>
      </c>
      <c r="F1007" s="146">
        <v>1.0</v>
      </c>
      <c r="G1007" s="147" t="str">
        <f>ifna(VLookup(S1007,Shiny!B:C, 2, 0),"")</f>
        <v/>
      </c>
      <c r="H1007" s="175" t="s">
        <v>1143</v>
      </c>
      <c r="I1007" s="178">
        <v>942.0</v>
      </c>
      <c r="J1007" s="151">
        <f>IFNA(VLOOKUP(S1007,'Imported Index'!E:F,2,0),1)</f>
        <v>1</v>
      </c>
      <c r="K1007" s="151"/>
      <c r="L1007" s="151"/>
      <c r="M1007" s="147"/>
      <c r="N1007" s="147"/>
      <c r="O1007" s="148" t="str">
        <f>ifna(VLookup(H1007, SwSh!A:B, 2, 0),"")</f>
        <v/>
      </c>
      <c r="P1007" s="152"/>
      <c r="Q1007" s="148" t="str">
        <f>ifna(VLookup(H1007, PLA!A:C, 3, 0),"")</f>
        <v/>
      </c>
      <c r="R1007" s="148">
        <f>ifna(VLookup(H1007, Sv!A:B, 2, 0),"")</f>
        <v>196</v>
      </c>
      <c r="S1007" s="147" t="str">
        <f t="shared" si="2"/>
        <v>maschiff</v>
      </c>
    </row>
    <row r="1008" ht="31.5" customHeight="1">
      <c r="A1008" s="85">
        <v>1007.0</v>
      </c>
      <c r="B1008" s="85">
        <v>2.0</v>
      </c>
      <c r="C1008" s="87">
        <v>8.0</v>
      </c>
      <c r="D1008" s="85">
        <f t="shared" si="51"/>
        <v>8</v>
      </c>
      <c r="E1008" s="85">
        <v>2.0</v>
      </c>
      <c r="F1008" s="85">
        <v>2.0</v>
      </c>
      <c r="G1008" s="42" t="str">
        <f>ifna(VLookup(S1008,Shiny!B:C, 2, 0),"")</f>
        <v/>
      </c>
      <c r="H1008" s="176" t="s">
        <v>1144</v>
      </c>
      <c r="I1008" s="179">
        <v>943.0</v>
      </c>
      <c r="J1008" s="156">
        <f>IFNA(VLOOKUP(S1008,'Imported Index'!E:F,2,0),1)</f>
        <v>1</v>
      </c>
      <c r="K1008" s="156"/>
      <c r="L1008" s="156"/>
      <c r="M1008" s="42"/>
      <c r="N1008" s="42"/>
      <c r="O1008" s="157" t="str">
        <f>ifna(VLookup(H1008, SwSh!A:B, 2, 0),"")</f>
        <v/>
      </c>
      <c r="P1008" s="162"/>
      <c r="Q1008" s="157" t="str">
        <f>ifna(VLookup(H1008, PLA!A:C, 3, 0),"")</f>
        <v/>
      </c>
      <c r="R1008" s="157">
        <f>ifna(VLookup(H1008, Sv!A:B, 2, 0),"")</f>
        <v>197</v>
      </c>
      <c r="S1008" s="42" t="str">
        <f t="shared" si="2"/>
        <v>mabosstiff</v>
      </c>
    </row>
    <row r="1009" ht="31.5" customHeight="1">
      <c r="A1009" s="146">
        <v>1008.0</v>
      </c>
      <c r="B1009" s="146">
        <v>2.0</v>
      </c>
      <c r="C1009" s="145">
        <v>8.0</v>
      </c>
      <c r="D1009" s="146">
        <f t="shared" si="51"/>
        <v>9</v>
      </c>
      <c r="E1009" s="146">
        <v>2.0</v>
      </c>
      <c r="F1009" s="146">
        <v>3.0</v>
      </c>
      <c r="G1009" s="147" t="str">
        <f>ifna(VLookup(S1009,Shiny!B:C, 2, 0),"")</f>
        <v/>
      </c>
      <c r="H1009" s="175" t="s">
        <v>1145</v>
      </c>
      <c r="I1009" s="178">
        <v>944.0</v>
      </c>
      <c r="J1009" s="151">
        <f>IFNA(VLOOKUP(S1009,'Imported Index'!E:F,2,0),1)</f>
        <v>1</v>
      </c>
      <c r="K1009" s="151"/>
      <c r="L1009" s="151"/>
      <c r="M1009" s="147"/>
      <c r="N1009" s="147"/>
      <c r="O1009" s="148" t="str">
        <f>ifna(VLookup(H1009, SwSh!A:B, 2, 0),"")</f>
        <v/>
      </c>
      <c r="P1009" s="152"/>
      <c r="Q1009" s="148" t="str">
        <f>ifna(VLookup(H1009, PLA!A:C, 3, 0),"")</f>
        <v/>
      </c>
      <c r="R1009" s="148">
        <f>ifna(VLookup(H1009, Sv!A:B, 2, 0),"")</f>
        <v>202</v>
      </c>
      <c r="S1009" s="147" t="str">
        <f t="shared" si="2"/>
        <v>shroodle</v>
      </c>
    </row>
    <row r="1010" ht="31.5" customHeight="1">
      <c r="A1010" s="85">
        <v>1009.0</v>
      </c>
      <c r="B1010" s="85">
        <v>2.0</v>
      </c>
      <c r="C1010" s="87">
        <v>8.0</v>
      </c>
      <c r="D1010" s="85">
        <f t="shared" si="51"/>
        <v>10</v>
      </c>
      <c r="E1010" s="85">
        <v>2.0</v>
      </c>
      <c r="F1010" s="85">
        <v>4.0</v>
      </c>
      <c r="G1010" s="42" t="str">
        <f>ifna(VLookup(S1010,Shiny!B:C, 2, 0),"")</f>
        <v/>
      </c>
      <c r="H1010" s="176" t="s">
        <v>1146</v>
      </c>
      <c r="I1010" s="179">
        <v>945.0</v>
      </c>
      <c r="J1010" s="156">
        <f>IFNA(VLOOKUP(S1010,'Imported Index'!E:F,2,0),1)</f>
        <v>1</v>
      </c>
      <c r="K1010" s="156"/>
      <c r="L1010" s="156"/>
      <c r="M1010" s="42"/>
      <c r="N1010" s="42"/>
      <c r="O1010" s="157" t="str">
        <f>ifna(VLookup(H1010, SwSh!A:B, 2, 0),"")</f>
        <v/>
      </c>
      <c r="P1010" s="162"/>
      <c r="Q1010" s="157" t="str">
        <f>ifna(VLookup(H1010, PLA!A:C, 3, 0),"")</f>
        <v/>
      </c>
      <c r="R1010" s="157">
        <f>ifna(VLookup(H1010, Sv!A:B, 2, 0),"")</f>
        <v>203</v>
      </c>
      <c r="S1010" s="42" t="str">
        <f t="shared" si="2"/>
        <v>grafaiai</v>
      </c>
    </row>
    <row r="1011" ht="31.5" customHeight="1">
      <c r="A1011" s="146">
        <v>1010.0</v>
      </c>
      <c r="B1011" s="146">
        <v>2.0</v>
      </c>
      <c r="C1011" s="145">
        <v>8.0</v>
      </c>
      <c r="D1011" s="146">
        <f t="shared" si="51"/>
        <v>11</v>
      </c>
      <c r="E1011" s="146">
        <v>2.0</v>
      </c>
      <c r="F1011" s="146">
        <v>5.0</v>
      </c>
      <c r="G1011" s="147" t="str">
        <f>ifna(VLookup(S1011,Shiny!B:C, 2, 0),"")</f>
        <v/>
      </c>
      <c r="H1011" s="175" t="s">
        <v>1147</v>
      </c>
      <c r="I1011" s="178">
        <v>946.0</v>
      </c>
      <c r="J1011" s="151">
        <f>IFNA(VLOOKUP(S1011,'Imported Index'!E:F,2,0),1)</f>
        <v>1</v>
      </c>
      <c r="K1011" s="151"/>
      <c r="L1011" s="151"/>
      <c r="M1011" s="147"/>
      <c r="N1011" s="147"/>
      <c r="O1011" s="148" t="str">
        <f>ifna(VLookup(H1011, SwSh!A:B, 2, 0),"")</f>
        <v/>
      </c>
      <c r="P1011" s="152"/>
      <c r="Q1011" s="148" t="str">
        <f>ifna(VLookup(H1011, PLA!A:C, 3, 0),"")</f>
        <v/>
      </c>
      <c r="R1011" s="148">
        <f>ifna(VLookup(H1011, Sv!A:B, 2, 0),"")</f>
        <v>242</v>
      </c>
      <c r="S1011" s="147" t="str">
        <f t="shared" si="2"/>
        <v>bramblin</v>
      </c>
    </row>
    <row r="1012" ht="31.5" customHeight="1">
      <c r="A1012" s="85">
        <v>1011.0</v>
      </c>
      <c r="B1012" s="85">
        <v>2.0</v>
      </c>
      <c r="C1012" s="87">
        <v>8.0</v>
      </c>
      <c r="D1012" s="85">
        <f t="shared" si="51"/>
        <v>12</v>
      </c>
      <c r="E1012" s="85">
        <v>2.0</v>
      </c>
      <c r="F1012" s="85">
        <v>6.0</v>
      </c>
      <c r="G1012" s="42" t="str">
        <f>ifna(VLookup(S1012,Shiny!B:C, 2, 0),"")</f>
        <v/>
      </c>
      <c r="H1012" s="176" t="s">
        <v>1148</v>
      </c>
      <c r="I1012" s="179">
        <v>947.0</v>
      </c>
      <c r="J1012" s="156">
        <f>IFNA(VLOOKUP(S1012,'Imported Index'!E:F,2,0),1)</f>
        <v>1</v>
      </c>
      <c r="K1012" s="156"/>
      <c r="L1012" s="156"/>
      <c r="M1012" s="42"/>
      <c r="N1012" s="42"/>
      <c r="O1012" s="157" t="str">
        <f>ifna(VLookup(H1012, SwSh!A:B, 2, 0),"")</f>
        <v/>
      </c>
      <c r="P1012" s="162"/>
      <c r="Q1012" s="157" t="str">
        <f>ifna(VLookup(H1012, PLA!A:C, 3, 0),"")</f>
        <v/>
      </c>
      <c r="R1012" s="157">
        <f>ifna(VLookup(H1012, Sv!A:B, 2, 0),"")</f>
        <v>243</v>
      </c>
      <c r="S1012" s="42" t="str">
        <f t="shared" si="2"/>
        <v>brambleghast</v>
      </c>
    </row>
    <row r="1013" ht="31.5" customHeight="1">
      <c r="A1013" s="146">
        <v>1012.0</v>
      </c>
      <c r="B1013" s="146">
        <v>2.0</v>
      </c>
      <c r="C1013" s="145">
        <v>8.0</v>
      </c>
      <c r="D1013" s="146">
        <f t="shared" si="51"/>
        <v>13</v>
      </c>
      <c r="E1013" s="146">
        <v>3.0</v>
      </c>
      <c r="F1013" s="146">
        <v>1.0</v>
      </c>
      <c r="G1013" s="147" t="str">
        <f>ifna(VLookup(S1013,Shiny!B:C, 2, 0),"")</f>
        <v/>
      </c>
      <c r="H1013" s="175" t="s">
        <v>1149</v>
      </c>
      <c r="I1013" s="178">
        <v>948.0</v>
      </c>
      <c r="J1013" s="151">
        <f>IFNA(VLOOKUP(S1013,'Imported Index'!E:F,2,0),1)</f>
        <v>1</v>
      </c>
      <c r="K1013" s="151"/>
      <c r="L1013" s="151"/>
      <c r="M1013" s="147"/>
      <c r="N1013" s="147"/>
      <c r="O1013" s="148" t="str">
        <f>ifna(VLookup(H1013, SwSh!A:B, 2, 0),"")</f>
        <v/>
      </c>
      <c r="P1013" s="152"/>
      <c r="Q1013" s="148" t="str">
        <f>ifna(VLookup(H1013, PLA!A:C, 3, 0),"")</f>
        <v/>
      </c>
      <c r="R1013" s="148">
        <f>ifna(VLookup(H1013, Sv!A:B, 2, 0),"")</f>
        <v>244</v>
      </c>
      <c r="S1013" s="147" t="str">
        <f t="shared" si="2"/>
        <v>toedscool</v>
      </c>
    </row>
    <row r="1014" ht="31.5" customHeight="1">
      <c r="A1014" s="85">
        <v>1013.0</v>
      </c>
      <c r="B1014" s="85">
        <v>2.0</v>
      </c>
      <c r="C1014" s="87">
        <v>8.0</v>
      </c>
      <c r="D1014" s="85">
        <f t="shared" si="51"/>
        <v>14</v>
      </c>
      <c r="E1014" s="85">
        <v>3.0</v>
      </c>
      <c r="F1014" s="85">
        <v>2.0</v>
      </c>
      <c r="G1014" s="42" t="str">
        <f>ifna(VLookup(S1014,Shiny!B:C, 2, 0),"")</f>
        <v/>
      </c>
      <c r="H1014" s="176" t="s">
        <v>1150</v>
      </c>
      <c r="I1014" s="179">
        <v>949.0</v>
      </c>
      <c r="J1014" s="156">
        <f>IFNA(VLOOKUP(S1014,'Imported Index'!E:F,2,0),1)</f>
        <v>1</v>
      </c>
      <c r="K1014" s="156"/>
      <c r="L1014" s="156"/>
      <c r="M1014" s="42"/>
      <c r="N1014" s="42"/>
      <c r="O1014" s="157" t="str">
        <f>ifna(VLookup(H1014, SwSh!A:B, 2, 0),"")</f>
        <v/>
      </c>
      <c r="P1014" s="162"/>
      <c r="Q1014" s="157" t="str">
        <f>ifna(VLookup(H1014, PLA!A:C, 3, 0),"")</f>
        <v/>
      </c>
      <c r="R1014" s="157">
        <f>ifna(VLookup(H1014, Sv!A:B, 2, 0),"")</f>
        <v>245</v>
      </c>
      <c r="S1014" s="42" t="str">
        <f t="shared" si="2"/>
        <v>toedscruel</v>
      </c>
    </row>
    <row r="1015" ht="31.5" customHeight="1">
      <c r="A1015" s="146">
        <v>1014.0</v>
      </c>
      <c r="B1015" s="146">
        <v>2.0</v>
      </c>
      <c r="C1015" s="145">
        <v>8.0</v>
      </c>
      <c r="D1015" s="146">
        <f t="shared" si="51"/>
        <v>15</v>
      </c>
      <c r="E1015" s="146">
        <v>3.0</v>
      </c>
      <c r="F1015" s="146">
        <v>3.0</v>
      </c>
      <c r="G1015" s="147" t="str">
        <f>ifna(VLookup(S1015,Shiny!B:C, 2, 0),"")</f>
        <v/>
      </c>
      <c r="H1015" s="175" t="s">
        <v>1151</v>
      </c>
      <c r="I1015" s="178">
        <v>950.0</v>
      </c>
      <c r="J1015" s="151">
        <f>IFNA(VLOOKUP(S1015,'Imported Index'!E:F,2,0),1)</f>
        <v>1</v>
      </c>
      <c r="K1015" s="151"/>
      <c r="L1015" s="151"/>
      <c r="M1015" s="147"/>
      <c r="N1015" s="147"/>
      <c r="O1015" s="148" t="str">
        <f>ifna(VLookup(H1015, SwSh!A:B, 2, 0),"")</f>
        <v/>
      </c>
      <c r="P1015" s="152"/>
      <c r="Q1015" s="148" t="str">
        <f>ifna(VLookup(H1015, PLA!A:C, 3, 0),"")</f>
        <v/>
      </c>
      <c r="R1015" s="148">
        <f>ifna(VLookup(H1015, Sv!A:B, 2, 0),"")</f>
        <v>249</v>
      </c>
      <c r="S1015" s="147" t="str">
        <f t="shared" si="2"/>
        <v>klawf</v>
      </c>
    </row>
    <row r="1016" ht="31.5" customHeight="1">
      <c r="A1016" s="85">
        <v>1015.0</v>
      </c>
      <c r="B1016" s="85">
        <v>2.0</v>
      </c>
      <c r="C1016" s="87">
        <v>8.0</v>
      </c>
      <c r="D1016" s="85">
        <f t="shared" si="51"/>
        <v>16</v>
      </c>
      <c r="E1016" s="85">
        <v>3.0</v>
      </c>
      <c r="F1016" s="85">
        <v>4.0</v>
      </c>
      <c r="G1016" s="42" t="str">
        <f>ifna(VLookup(S1016,Shiny!B:C, 2, 0),"")</f>
        <v/>
      </c>
      <c r="H1016" s="176" t="s">
        <v>1152</v>
      </c>
      <c r="I1016" s="179">
        <v>951.0</v>
      </c>
      <c r="J1016" s="156">
        <f>IFNA(VLOOKUP(S1016,'Imported Index'!E:F,2,0),1)</f>
        <v>1</v>
      </c>
      <c r="K1016" s="156"/>
      <c r="L1016" s="156"/>
      <c r="M1016" s="42"/>
      <c r="N1016" s="42"/>
      <c r="O1016" s="157" t="str">
        <f>ifna(VLookup(H1016, SwSh!A:B, 2, 0),"")</f>
        <v/>
      </c>
      <c r="P1016" s="162"/>
      <c r="Q1016" s="157" t="str">
        <f>ifna(VLookup(H1016, PLA!A:C, 3, 0),"")</f>
        <v/>
      </c>
      <c r="R1016" s="157">
        <f>ifna(VLookup(H1016, Sv!A:B, 2, 0),"")</f>
        <v>250</v>
      </c>
      <c r="S1016" s="42" t="str">
        <f t="shared" si="2"/>
        <v>capsakid</v>
      </c>
    </row>
    <row r="1017" ht="31.5" customHeight="1">
      <c r="A1017" s="146">
        <v>1016.0</v>
      </c>
      <c r="B1017" s="146">
        <v>2.0</v>
      </c>
      <c r="C1017" s="145">
        <v>8.0</v>
      </c>
      <c r="D1017" s="146">
        <f t="shared" si="51"/>
        <v>17</v>
      </c>
      <c r="E1017" s="146">
        <v>3.0</v>
      </c>
      <c r="F1017" s="146">
        <v>5.0</v>
      </c>
      <c r="G1017" s="147" t="str">
        <f>ifna(VLookup(S1017,Shiny!B:C, 2, 0),"")</f>
        <v/>
      </c>
      <c r="H1017" s="175" t="s">
        <v>1153</v>
      </c>
      <c r="I1017" s="178">
        <v>952.0</v>
      </c>
      <c r="J1017" s="151">
        <f>IFNA(VLOOKUP(S1017,'Imported Index'!E:F,2,0),1)</f>
        <v>1</v>
      </c>
      <c r="K1017" s="151"/>
      <c r="L1017" s="151"/>
      <c r="M1017" s="147"/>
      <c r="N1017" s="147"/>
      <c r="O1017" s="148" t="str">
        <f>ifna(VLookup(H1017, SwSh!A:B, 2, 0),"")</f>
        <v/>
      </c>
      <c r="P1017" s="152"/>
      <c r="Q1017" s="148" t="str">
        <f>ifna(VLookup(H1017, PLA!A:C, 3, 0),"")</f>
        <v/>
      </c>
      <c r="R1017" s="148">
        <f>ifna(VLookup(H1017, Sv!A:B, 2, 0),"")</f>
        <v>251</v>
      </c>
      <c r="S1017" s="147" t="str">
        <f t="shared" si="2"/>
        <v>scovillain</v>
      </c>
    </row>
    <row r="1018" ht="31.5" customHeight="1">
      <c r="A1018" s="85">
        <v>1017.0</v>
      </c>
      <c r="B1018" s="85">
        <v>2.0</v>
      </c>
      <c r="C1018" s="87">
        <v>8.0</v>
      </c>
      <c r="D1018" s="85">
        <f t="shared" si="51"/>
        <v>18</v>
      </c>
      <c r="E1018" s="85">
        <v>3.0</v>
      </c>
      <c r="F1018" s="85">
        <v>6.0</v>
      </c>
      <c r="G1018" s="42" t="str">
        <f>ifna(VLookup(S1018,Shiny!B:C, 2, 0),"")</f>
        <v/>
      </c>
      <c r="H1018" s="176" t="s">
        <v>1154</v>
      </c>
      <c r="I1018" s="179">
        <v>953.0</v>
      </c>
      <c r="J1018" s="156">
        <f>IFNA(VLOOKUP(S1018,'Imported Index'!E:F,2,0),1)</f>
        <v>1</v>
      </c>
      <c r="K1018" s="156"/>
      <c r="L1018" s="156"/>
      <c r="M1018" s="42"/>
      <c r="N1018" s="42"/>
      <c r="O1018" s="157" t="str">
        <f>ifna(VLookup(H1018, SwSh!A:B, 2, 0),"")</f>
        <v/>
      </c>
      <c r="P1018" s="162"/>
      <c r="Q1018" s="157" t="str">
        <f>ifna(VLookup(H1018, PLA!A:C, 3, 0),"")</f>
        <v/>
      </c>
      <c r="R1018" s="157">
        <f>ifna(VLookup(H1018, Sv!A:B, 2, 0),"")</f>
        <v>254</v>
      </c>
      <c r="S1018" s="42" t="str">
        <f t="shared" si="2"/>
        <v>rellor</v>
      </c>
    </row>
    <row r="1019" ht="31.5" customHeight="1">
      <c r="A1019" s="146">
        <v>1018.0</v>
      </c>
      <c r="B1019" s="146">
        <v>2.0</v>
      </c>
      <c r="C1019" s="145">
        <v>8.0</v>
      </c>
      <c r="D1019" s="146">
        <f t="shared" si="51"/>
        <v>19</v>
      </c>
      <c r="E1019" s="146">
        <v>4.0</v>
      </c>
      <c r="F1019" s="146">
        <v>1.0</v>
      </c>
      <c r="G1019" s="147" t="str">
        <f>ifna(VLookup(S1019,Shiny!B:C, 2, 0),"")</f>
        <v/>
      </c>
      <c r="H1019" s="175" t="s">
        <v>1155</v>
      </c>
      <c r="I1019" s="178">
        <v>954.0</v>
      </c>
      <c r="J1019" s="151">
        <f>IFNA(VLOOKUP(S1019,'Imported Index'!E:F,2,0),1)</f>
        <v>1</v>
      </c>
      <c r="K1019" s="151"/>
      <c r="L1019" s="151"/>
      <c r="M1019" s="147"/>
      <c r="N1019" s="147"/>
      <c r="O1019" s="148" t="str">
        <f>ifna(VLookup(H1019, SwSh!A:B, 2, 0),"")</f>
        <v/>
      </c>
      <c r="P1019" s="152"/>
      <c r="Q1019" s="148" t="str">
        <f>ifna(VLookup(H1019, PLA!A:C, 3, 0),"")</f>
        <v/>
      </c>
      <c r="R1019" s="148">
        <f>ifna(VLookup(H1019, Sv!A:B, 2, 0),"")</f>
        <v>255</v>
      </c>
      <c r="S1019" s="147" t="str">
        <f t="shared" si="2"/>
        <v>rabsca</v>
      </c>
    </row>
    <row r="1020" ht="31.5" customHeight="1">
      <c r="A1020" s="85">
        <v>1019.0</v>
      </c>
      <c r="B1020" s="85">
        <v>2.0</v>
      </c>
      <c r="C1020" s="87">
        <v>8.0</v>
      </c>
      <c r="D1020" s="85">
        <f t="shared" si="51"/>
        <v>20</v>
      </c>
      <c r="E1020" s="85">
        <v>4.0</v>
      </c>
      <c r="F1020" s="85">
        <v>2.0</v>
      </c>
      <c r="G1020" s="42" t="str">
        <f>ifna(VLookup(S1020,Shiny!B:C, 2, 0),"")</f>
        <v/>
      </c>
      <c r="H1020" s="176" t="s">
        <v>1156</v>
      </c>
      <c r="I1020" s="179">
        <v>955.0</v>
      </c>
      <c r="J1020" s="156">
        <f>IFNA(VLOOKUP(S1020,'Imported Index'!E:F,2,0),1)</f>
        <v>1</v>
      </c>
      <c r="K1020" s="156"/>
      <c r="L1020" s="156"/>
      <c r="M1020" s="42"/>
      <c r="N1020" s="42"/>
      <c r="O1020" s="157" t="str">
        <f>ifna(VLookup(H1020, SwSh!A:B, 2, 0),"")</f>
        <v/>
      </c>
      <c r="P1020" s="162"/>
      <c r="Q1020" s="157" t="str">
        <f>ifna(VLookup(H1020, PLA!A:C, 3, 0),"")</f>
        <v/>
      </c>
      <c r="R1020" s="157">
        <f>ifna(VLookup(H1020, Sv!A:B, 2, 0),"")</f>
        <v>263</v>
      </c>
      <c r="S1020" s="42" t="str">
        <f t="shared" si="2"/>
        <v>flittle</v>
      </c>
    </row>
    <row r="1021" ht="31.5" customHeight="1">
      <c r="A1021" s="146">
        <v>1020.0</v>
      </c>
      <c r="B1021" s="146">
        <v>2.0</v>
      </c>
      <c r="C1021" s="145">
        <v>8.0</v>
      </c>
      <c r="D1021" s="146">
        <f t="shared" si="51"/>
        <v>21</v>
      </c>
      <c r="E1021" s="146">
        <v>4.0</v>
      </c>
      <c r="F1021" s="146">
        <v>3.0</v>
      </c>
      <c r="G1021" s="147" t="str">
        <f>ifna(VLookup(S1021,Shiny!B:C, 2, 0),"")</f>
        <v/>
      </c>
      <c r="H1021" s="175" t="s">
        <v>1157</v>
      </c>
      <c r="I1021" s="178">
        <v>956.0</v>
      </c>
      <c r="J1021" s="151">
        <f>IFNA(VLOOKUP(S1021,'Imported Index'!E:F,2,0),1)</f>
        <v>1</v>
      </c>
      <c r="K1021" s="151"/>
      <c r="L1021" s="151"/>
      <c r="M1021" s="147"/>
      <c r="N1021" s="147"/>
      <c r="O1021" s="148" t="str">
        <f>ifna(VLookup(H1021, SwSh!A:B, 2, 0),"")</f>
        <v/>
      </c>
      <c r="P1021" s="152"/>
      <c r="Q1021" s="148" t="str">
        <f>ifna(VLookup(H1021, PLA!A:C, 3, 0),"")</f>
        <v/>
      </c>
      <c r="R1021" s="148">
        <f>ifna(VLookup(H1021, Sv!A:B, 2, 0),"")</f>
        <v>264</v>
      </c>
      <c r="S1021" s="147" t="str">
        <f t="shared" si="2"/>
        <v>espathra</v>
      </c>
    </row>
    <row r="1022" ht="31.5" customHeight="1">
      <c r="A1022" s="85">
        <v>1021.0</v>
      </c>
      <c r="B1022" s="85">
        <v>2.0</v>
      </c>
      <c r="C1022" s="87">
        <v>8.0</v>
      </c>
      <c r="D1022" s="85">
        <f t="shared" si="51"/>
        <v>22</v>
      </c>
      <c r="E1022" s="85">
        <v>4.0</v>
      </c>
      <c r="F1022" s="85">
        <v>4.0</v>
      </c>
      <c r="G1022" s="42" t="str">
        <f>ifna(VLookup(S1022,Shiny!B:C, 2, 0),"")</f>
        <v/>
      </c>
      <c r="H1022" s="176" t="s">
        <v>1158</v>
      </c>
      <c r="I1022" s="179">
        <v>957.0</v>
      </c>
      <c r="J1022" s="156">
        <f>IFNA(VLOOKUP(S1022,'Imported Index'!E:F,2,0),1)</f>
        <v>1</v>
      </c>
      <c r="K1022" s="156"/>
      <c r="L1022" s="156"/>
      <c r="M1022" s="42"/>
      <c r="N1022" s="42"/>
      <c r="O1022" s="157" t="str">
        <f>ifna(VLookup(H1022, SwSh!A:B, 2, 0),"")</f>
        <v/>
      </c>
      <c r="P1022" s="162"/>
      <c r="Q1022" s="157" t="str">
        <f>ifna(VLookup(H1022, PLA!A:C, 3, 0),"")</f>
        <v/>
      </c>
      <c r="R1022" s="157">
        <f>ifna(VLookup(H1022, Sv!A:B, 2, 0),"")</f>
        <v>279</v>
      </c>
      <c r="S1022" s="42" t="str">
        <f t="shared" si="2"/>
        <v>tinkatink</v>
      </c>
    </row>
    <row r="1023" ht="31.5" customHeight="1">
      <c r="A1023" s="146">
        <v>1022.0</v>
      </c>
      <c r="B1023" s="146">
        <v>2.0</v>
      </c>
      <c r="C1023" s="145">
        <v>8.0</v>
      </c>
      <c r="D1023" s="146">
        <f t="shared" si="51"/>
        <v>23</v>
      </c>
      <c r="E1023" s="146">
        <v>4.0</v>
      </c>
      <c r="F1023" s="146">
        <v>5.0</v>
      </c>
      <c r="G1023" s="147" t="str">
        <f>ifna(VLookup(S1023,Shiny!B:C, 2, 0),"")</f>
        <v/>
      </c>
      <c r="H1023" s="175" t="s">
        <v>1159</v>
      </c>
      <c r="I1023" s="178">
        <v>958.0</v>
      </c>
      <c r="J1023" s="151">
        <f>IFNA(VLOOKUP(S1023,'Imported Index'!E:F,2,0),1)</f>
        <v>1</v>
      </c>
      <c r="K1023" s="151"/>
      <c r="L1023" s="151"/>
      <c r="M1023" s="147"/>
      <c r="N1023" s="147"/>
      <c r="O1023" s="148" t="str">
        <f>ifna(VLookup(H1023, SwSh!A:B, 2, 0),"")</f>
        <v/>
      </c>
      <c r="P1023" s="152"/>
      <c r="Q1023" s="148" t="str">
        <f>ifna(VLookup(H1023, PLA!A:C, 3, 0),"")</f>
        <v/>
      </c>
      <c r="R1023" s="148">
        <f>ifna(VLookup(H1023, Sv!A:B, 2, 0),"")</f>
        <v>280</v>
      </c>
      <c r="S1023" s="147" t="str">
        <f t="shared" si="2"/>
        <v>tinkatuff</v>
      </c>
    </row>
    <row r="1024" ht="31.5" customHeight="1">
      <c r="A1024" s="85">
        <v>1023.0</v>
      </c>
      <c r="B1024" s="85">
        <v>2.0</v>
      </c>
      <c r="C1024" s="87">
        <v>8.0</v>
      </c>
      <c r="D1024" s="85">
        <f t="shared" si="51"/>
        <v>24</v>
      </c>
      <c r="E1024" s="85">
        <v>4.0</v>
      </c>
      <c r="F1024" s="85">
        <v>6.0</v>
      </c>
      <c r="G1024" s="42" t="str">
        <f>ifna(VLookup(S1024,Shiny!B:C, 2, 0),"")</f>
        <v/>
      </c>
      <c r="H1024" s="176" t="s">
        <v>1160</v>
      </c>
      <c r="I1024" s="179">
        <v>959.0</v>
      </c>
      <c r="J1024" s="156">
        <f>IFNA(VLOOKUP(S1024,'Imported Index'!E:F,2,0),1)</f>
        <v>1</v>
      </c>
      <c r="K1024" s="156"/>
      <c r="L1024" s="156"/>
      <c r="M1024" s="42"/>
      <c r="N1024" s="42"/>
      <c r="O1024" s="157" t="str">
        <f>ifna(VLookup(H1024, SwSh!A:B, 2, 0),"")</f>
        <v/>
      </c>
      <c r="P1024" s="162"/>
      <c r="Q1024" s="157" t="str">
        <f>ifna(VLookup(H1024, PLA!A:C, 3, 0),"")</f>
        <v/>
      </c>
      <c r="R1024" s="157">
        <f>ifna(VLookup(H1024, Sv!A:B, 2, 0),"")</f>
        <v>281</v>
      </c>
      <c r="S1024" s="42" t="str">
        <f t="shared" si="2"/>
        <v>tinkaton</v>
      </c>
    </row>
    <row r="1025" ht="31.5" customHeight="1">
      <c r="A1025" s="146">
        <v>1024.0</v>
      </c>
      <c r="B1025" s="146">
        <v>2.0</v>
      </c>
      <c r="C1025" s="145">
        <v>8.0</v>
      </c>
      <c r="D1025" s="146">
        <f t="shared" si="51"/>
        <v>25</v>
      </c>
      <c r="E1025" s="146">
        <v>5.0</v>
      </c>
      <c r="F1025" s="146">
        <v>1.0</v>
      </c>
      <c r="G1025" s="147" t="str">
        <f>ifna(VLookup(S1025,Shiny!B:C, 2, 0),"")</f>
        <v/>
      </c>
      <c r="H1025" s="175" t="s">
        <v>1161</v>
      </c>
      <c r="I1025" s="178">
        <v>960.0</v>
      </c>
      <c r="J1025" s="151">
        <f>IFNA(VLOOKUP(S1025,'Imported Index'!E:F,2,0),1)</f>
        <v>1</v>
      </c>
      <c r="K1025" s="151"/>
      <c r="L1025" s="151"/>
      <c r="M1025" s="147"/>
      <c r="N1025" s="147"/>
      <c r="O1025" s="148" t="str">
        <f>ifna(VLookup(H1025, SwSh!A:B, 2, 0),"")</f>
        <v/>
      </c>
      <c r="P1025" s="152"/>
      <c r="Q1025" s="148" t="str">
        <f>ifna(VLookup(H1025, PLA!A:C, 3, 0),"")</f>
        <v/>
      </c>
      <c r="R1025" s="148">
        <f>ifna(VLookup(H1025, Sv!A:B, 2, 0),"")</f>
        <v>288</v>
      </c>
      <c r="S1025" s="147" t="str">
        <f t="shared" si="2"/>
        <v>wiglett</v>
      </c>
    </row>
    <row r="1026" ht="31.5" customHeight="1">
      <c r="A1026" s="85">
        <v>1025.0</v>
      </c>
      <c r="B1026" s="85">
        <v>2.0</v>
      </c>
      <c r="C1026" s="87">
        <v>8.0</v>
      </c>
      <c r="D1026" s="85">
        <f t="shared" si="51"/>
        <v>26</v>
      </c>
      <c r="E1026" s="85">
        <v>5.0</v>
      </c>
      <c r="F1026" s="85">
        <v>2.0</v>
      </c>
      <c r="G1026" s="42" t="str">
        <f>ifna(VLookup(S1026,Shiny!B:C, 2, 0),"")</f>
        <v/>
      </c>
      <c r="H1026" s="176" t="s">
        <v>1162</v>
      </c>
      <c r="I1026" s="179">
        <v>961.0</v>
      </c>
      <c r="J1026" s="156">
        <f>IFNA(VLOOKUP(S1026,'Imported Index'!E:F,2,0),1)</f>
        <v>1</v>
      </c>
      <c r="K1026" s="156"/>
      <c r="L1026" s="156"/>
      <c r="M1026" s="42"/>
      <c r="N1026" s="42"/>
      <c r="O1026" s="157" t="str">
        <f>ifna(VLookup(H1026, SwSh!A:B, 2, 0),"")</f>
        <v/>
      </c>
      <c r="P1026" s="162"/>
      <c r="Q1026" s="157" t="str">
        <f>ifna(VLookup(H1026, PLA!A:C, 3, 0),"")</f>
        <v/>
      </c>
      <c r="R1026" s="157">
        <f>ifna(VLookup(H1026, Sv!A:B, 2, 0),"")</f>
        <v>289</v>
      </c>
      <c r="S1026" s="42" t="str">
        <f t="shared" si="2"/>
        <v>wugtrio</v>
      </c>
    </row>
    <row r="1027" ht="31.5" customHeight="1">
      <c r="A1027" s="146">
        <v>1026.0</v>
      </c>
      <c r="B1027" s="146">
        <v>2.0</v>
      </c>
      <c r="C1027" s="145">
        <v>8.0</v>
      </c>
      <c r="D1027" s="146">
        <f t="shared" si="51"/>
        <v>27</v>
      </c>
      <c r="E1027" s="146">
        <v>5.0</v>
      </c>
      <c r="F1027" s="146">
        <v>3.0</v>
      </c>
      <c r="G1027" s="147" t="str">
        <f>ifna(VLookup(S1027,Shiny!B:C, 2, 0),"")</f>
        <v/>
      </c>
      <c r="H1027" s="175" t="s">
        <v>1163</v>
      </c>
      <c r="I1027" s="178">
        <v>962.0</v>
      </c>
      <c r="J1027" s="151">
        <f>IFNA(VLOOKUP(S1027,'Imported Index'!E:F,2,0),1)</f>
        <v>1</v>
      </c>
      <c r="K1027" s="151"/>
      <c r="L1027" s="151"/>
      <c r="M1027" s="147"/>
      <c r="N1027" s="147"/>
      <c r="O1027" s="148" t="str">
        <f>ifna(VLookup(H1027, SwSh!A:B, 2, 0),"")</f>
        <v/>
      </c>
      <c r="P1027" s="152"/>
      <c r="Q1027" s="148" t="str">
        <f>ifna(VLookup(H1027, PLA!A:C, 3, 0),"")</f>
        <v/>
      </c>
      <c r="R1027" s="148">
        <f>ifna(VLookup(H1027, Sv!A:B, 2, 0),"")</f>
        <v>290</v>
      </c>
      <c r="S1027" s="147" t="str">
        <f t="shared" si="2"/>
        <v>bombirdier</v>
      </c>
    </row>
    <row r="1028" ht="31.5" customHeight="1">
      <c r="A1028" s="85">
        <v>1027.0</v>
      </c>
      <c r="B1028" s="85">
        <v>2.0</v>
      </c>
      <c r="C1028" s="87">
        <v>8.0</v>
      </c>
      <c r="D1028" s="85">
        <f t="shared" si="51"/>
        <v>28</v>
      </c>
      <c r="E1028" s="85">
        <v>5.0</v>
      </c>
      <c r="F1028" s="85">
        <v>4.0</v>
      </c>
      <c r="G1028" s="42" t="str">
        <f>ifna(VLookup(S1028,Shiny!B:C, 2, 0),"")</f>
        <v/>
      </c>
      <c r="H1028" s="176" t="s">
        <v>1164</v>
      </c>
      <c r="I1028" s="179">
        <v>963.0</v>
      </c>
      <c r="J1028" s="156">
        <f>IFNA(VLOOKUP(S1028,'Imported Index'!E:F,2,0),1)</f>
        <v>1</v>
      </c>
      <c r="K1028" s="156"/>
      <c r="L1028" s="156"/>
      <c r="M1028" s="42"/>
      <c r="N1028" s="42"/>
      <c r="O1028" s="157" t="str">
        <f>ifna(VLookup(H1028, SwSh!A:B, 2, 0),"")</f>
        <v/>
      </c>
      <c r="P1028" s="162"/>
      <c r="Q1028" s="157" t="str">
        <f>ifna(VLookup(H1028, PLA!A:C, 3, 0),"")</f>
        <v/>
      </c>
      <c r="R1028" s="157">
        <f>ifna(VLookup(H1028, Sv!A:B, 2, 0),"")</f>
        <v>291</v>
      </c>
      <c r="S1028" s="42" t="str">
        <f t="shared" si="2"/>
        <v>finizen</v>
      </c>
    </row>
    <row r="1029" ht="31.5" customHeight="1">
      <c r="A1029" s="146">
        <v>1028.0</v>
      </c>
      <c r="B1029" s="146">
        <v>2.0</v>
      </c>
      <c r="C1029" s="145">
        <v>8.0</v>
      </c>
      <c r="D1029" s="146">
        <f t="shared" si="51"/>
        <v>29</v>
      </c>
      <c r="E1029" s="146">
        <v>5.0</v>
      </c>
      <c r="F1029" s="146">
        <v>5.0</v>
      </c>
      <c r="G1029" s="147" t="str">
        <f>ifna(VLookup(S1029,Shiny!B:C, 2, 0),"")</f>
        <v/>
      </c>
      <c r="H1029" s="175" t="s">
        <v>1165</v>
      </c>
      <c r="I1029" s="178">
        <v>964.0</v>
      </c>
      <c r="J1029" s="151">
        <f>IFNA(VLOOKUP(S1029,'Imported Index'!E:F,2,0),1)</f>
        <v>1</v>
      </c>
      <c r="K1029" s="151"/>
      <c r="L1029" s="151"/>
      <c r="M1029" s="147"/>
      <c r="N1029" s="147"/>
      <c r="O1029" s="148" t="str">
        <f>ifna(VLookup(H1029, SwSh!A:B, 2, 0),"")</f>
        <v/>
      </c>
      <c r="P1029" s="152"/>
      <c r="Q1029" s="148" t="str">
        <f>ifna(VLookup(H1029, PLA!A:C, 3, 0),"")</f>
        <v/>
      </c>
      <c r="R1029" s="148">
        <f>ifna(VLookup(H1029, Sv!A:B, 2, 0),"")</f>
        <v>292</v>
      </c>
      <c r="S1029" s="147" t="str">
        <f t="shared" si="2"/>
        <v>palafin</v>
      </c>
    </row>
    <row r="1030" ht="31.5" customHeight="1">
      <c r="A1030" s="85">
        <v>1029.0</v>
      </c>
      <c r="B1030" s="85">
        <v>2.0</v>
      </c>
      <c r="C1030" s="87">
        <v>8.0</v>
      </c>
      <c r="D1030" s="85">
        <f t="shared" si="51"/>
        <v>30</v>
      </c>
      <c r="E1030" s="85">
        <v>5.0</v>
      </c>
      <c r="F1030" s="85">
        <v>6.0</v>
      </c>
      <c r="G1030" s="42" t="str">
        <f>ifna(VLookup(S1030,Shiny!B:C, 2, 0),"")</f>
        <v/>
      </c>
      <c r="H1030" s="176" t="s">
        <v>1166</v>
      </c>
      <c r="I1030" s="179">
        <v>965.0</v>
      </c>
      <c r="J1030" s="156">
        <f>IFNA(VLOOKUP(S1030,'Imported Index'!E:F,2,0),1)</f>
        <v>1</v>
      </c>
      <c r="K1030" s="156"/>
      <c r="L1030" s="156"/>
      <c r="M1030" s="42"/>
      <c r="N1030" s="42"/>
      <c r="O1030" s="157" t="str">
        <f>ifna(VLookup(H1030, SwSh!A:B, 2, 0),"")</f>
        <v/>
      </c>
      <c r="P1030" s="162"/>
      <c r="Q1030" s="157" t="str">
        <f>ifna(VLookup(H1030, PLA!A:C, 3, 0),"")</f>
        <v/>
      </c>
      <c r="R1030" s="157">
        <f>ifna(VLookup(H1030, Sv!A:B, 2, 0),"")</f>
        <v>293</v>
      </c>
      <c r="S1030" s="42" t="str">
        <f t="shared" si="2"/>
        <v>varoom</v>
      </c>
    </row>
    <row r="1031" ht="31.5" customHeight="1">
      <c r="A1031" s="146">
        <v>1030.0</v>
      </c>
      <c r="B1031" s="146">
        <v>2.0</v>
      </c>
      <c r="C1031" s="145">
        <v>9.0</v>
      </c>
      <c r="D1031" s="146">
        <v>1.0</v>
      </c>
      <c r="E1031" s="146">
        <v>1.0</v>
      </c>
      <c r="F1031" s="146">
        <v>1.0</v>
      </c>
      <c r="G1031" s="147" t="str">
        <f>ifna(VLookup(S1031,Shiny!B:C, 2, 0),"")</f>
        <v/>
      </c>
      <c r="H1031" s="175" t="s">
        <v>1167</v>
      </c>
      <c r="I1031" s="178">
        <v>966.0</v>
      </c>
      <c r="J1031" s="151">
        <f>IFNA(VLOOKUP(S1031,'Imported Index'!E:F,2,0),1)</f>
        <v>1</v>
      </c>
      <c r="K1031" s="151"/>
      <c r="L1031" s="151"/>
      <c r="M1031" s="147"/>
      <c r="N1031" s="147"/>
      <c r="O1031" s="148" t="str">
        <f>ifna(VLookup(H1031, SwSh!A:B, 2, 0),"")</f>
        <v/>
      </c>
      <c r="P1031" s="152"/>
      <c r="Q1031" s="148" t="str">
        <f>ifna(VLookup(H1031, PLA!A:C, 3, 0),"")</f>
        <v/>
      </c>
      <c r="R1031" s="148">
        <f>ifna(VLookup(H1031, Sv!A:B, 2, 0),"")</f>
        <v>294</v>
      </c>
      <c r="S1031" s="147" t="str">
        <f t="shared" si="2"/>
        <v>revavroom</v>
      </c>
    </row>
    <row r="1032" ht="31.5" customHeight="1">
      <c r="A1032" s="85">
        <v>1031.0</v>
      </c>
      <c r="B1032" s="85">
        <v>2.0</v>
      </c>
      <c r="C1032" s="87">
        <v>9.0</v>
      </c>
      <c r="D1032" s="85">
        <f t="shared" ref="D1032:D1060" si="52">D1031+1</f>
        <v>2</v>
      </c>
      <c r="E1032" s="85">
        <v>1.0</v>
      </c>
      <c r="F1032" s="85">
        <v>2.0</v>
      </c>
      <c r="G1032" s="42" t="str">
        <f>ifna(VLookup(S1032,Shiny!B:C, 2, 0),"")</f>
        <v/>
      </c>
      <c r="H1032" s="176" t="s">
        <v>1168</v>
      </c>
      <c r="I1032" s="179">
        <v>967.0</v>
      </c>
      <c r="J1032" s="156">
        <f>IFNA(VLOOKUP(S1032,'Imported Index'!E:F,2,0),1)</f>
        <v>1</v>
      </c>
      <c r="K1032" s="156"/>
      <c r="L1032" s="156"/>
      <c r="M1032" s="42"/>
      <c r="N1032" s="42"/>
      <c r="O1032" s="157" t="str">
        <f>ifna(VLookup(H1032, SwSh!A:B, 2, 0),"")</f>
        <v/>
      </c>
      <c r="P1032" s="162"/>
      <c r="Q1032" s="157" t="str">
        <f>ifna(VLookup(H1032, PLA!A:C, 3, 0),"")</f>
        <v/>
      </c>
      <c r="R1032" s="157">
        <f>ifna(VLookup(H1032, Sv!A:B, 2, 0),"")</f>
        <v>295</v>
      </c>
      <c r="S1032" s="42" t="str">
        <f t="shared" si="2"/>
        <v>cyclizar</v>
      </c>
    </row>
    <row r="1033" ht="31.5" customHeight="1">
      <c r="A1033" s="146">
        <v>1032.0</v>
      </c>
      <c r="B1033" s="146">
        <v>2.0</v>
      </c>
      <c r="C1033" s="145">
        <v>9.0</v>
      </c>
      <c r="D1033" s="146">
        <f t="shared" si="52"/>
        <v>3</v>
      </c>
      <c r="E1033" s="146">
        <v>1.0</v>
      </c>
      <c r="F1033" s="146">
        <v>3.0</v>
      </c>
      <c r="G1033" s="147" t="str">
        <f>ifna(VLookup(S1033,Shiny!B:C, 2, 0),"")</f>
        <v/>
      </c>
      <c r="H1033" s="175" t="s">
        <v>1169</v>
      </c>
      <c r="I1033" s="178">
        <v>968.0</v>
      </c>
      <c r="J1033" s="151">
        <f>IFNA(VLOOKUP(S1033,'Imported Index'!E:F,2,0),1)</f>
        <v>1</v>
      </c>
      <c r="K1033" s="151"/>
      <c r="L1033" s="151"/>
      <c r="M1033" s="147"/>
      <c r="N1033" s="147"/>
      <c r="O1033" s="148" t="str">
        <f>ifna(VLookup(H1033, SwSh!A:B, 2, 0),"")</f>
        <v/>
      </c>
      <c r="P1033" s="152"/>
      <c r="Q1033" s="148" t="str">
        <f>ifna(VLookup(H1033, PLA!A:C, 3, 0),"")</f>
        <v/>
      </c>
      <c r="R1033" s="148">
        <f>ifna(VLookup(H1033, Sv!A:B, 2, 0),"")</f>
        <v>296</v>
      </c>
      <c r="S1033" s="147" t="str">
        <f t="shared" si="2"/>
        <v>orthworm</v>
      </c>
    </row>
    <row r="1034" ht="31.5" customHeight="1">
      <c r="A1034" s="85">
        <v>1033.0</v>
      </c>
      <c r="B1034" s="85">
        <v>2.0</v>
      </c>
      <c r="C1034" s="87">
        <v>9.0</v>
      </c>
      <c r="D1034" s="85">
        <f t="shared" si="52"/>
        <v>4</v>
      </c>
      <c r="E1034" s="85">
        <v>1.0</v>
      </c>
      <c r="F1034" s="85">
        <v>4.0</v>
      </c>
      <c r="G1034" s="42" t="str">
        <f>ifna(VLookup(S1034,Shiny!B:C, 2, 0),"")</f>
        <v/>
      </c>
      <c r="H1034" s="176" t="s">
        <v>1170</v>
      </c>
      <c r="I1034" s="179">
        <v>969.0</v>
      </c>
      <c r="J1034" s="156">
        <f>IFNA(VLOOKUP(S1034,'Imported Index'!E:F,2,0),1)</f>
        <v>1</v>
      </c>
      <c r="K1034" s="156"/>
      <c r="L1034" s="156"/>
      <c r="M1034" s="42"/>
      <c r="N1034" s="42"/>
      <c r="O1034" s="157" t="str">
        <f>ifna(VLookup(H1034, SwSh!A:B, 2, 0),"")</f>
        <v/>
      </c>
      <c r="P1034" s="162"/>
      <c r="Q1034" s="157" t="str">
        <f>ifna(VLookup(H1034, PLA!A:C, 3, 0),"")</f>
        <v/>
      </c>
      <c r="R1034" s="157">
        <f>ifna(VLookup(H1034, Sv!A:B, 2, 0),"")</f>
        <v>308</v>
      </c>
      <c r="S1034" s="42" t="str">
        <f t="shared" si="2"/>
        <v>glimmet</v>
      </c>
    </row>
    <row r="1035" ht="31.5" customHeight="1">
      <c r="A1035" s="146">
        <v>1034.0</v>
      </c>
      <c r="B1035" s="146">
        <v>2.0</v>
      </c>
      <c r="C1035" s="145">
        <v>9.0</v>
      </c>
      <c r="D1035" s="146">
        <f t="shared" si="52"/>
        <v>5</v>
      </c>
      <c r="E1035" s="146">
        <v>1.0</v>
      </c>
      <c r="F1035" s="146">
        <v>5.0</v>
      </c>
      <c r="G1035" s="147" t="str">
        <f>ifna(VLookup(S1035,Shiny!B:C, 2, 0),"")</f>
        <v/>
      </c>
      <c r="H1035" s="175" t="s">
        <v>1171</v>
      </c>
      <c r="I1035" s="178">
        <v>970.0</v>
      </c>
      <c r="J1035" s="151">
        <f>IFNA(VLOOKUP(S1035,'Imported Index'!E:F,2,0),1)</f>
        <v>1</v>
      </c>
      <c r="K1035" s="151"/>
      <c r="L1035" s="151"/>
      <c r="M1035" s="147"/>
      <c r="N1035" s="147"/>
      <c r="O1035" s="148" t="str">
        <f>ifna(VLookup(H1035, SwSh!A:B, 2, 0),"")</f>
        <v/>
      </c>
      <c r="P1035" s="152"/>
      <c r="Q1035" s="148" t="str">
        <f>ifna(VLookup(H1035, PLA!A:C, 3, 0),"")</f>
        <v/>
      </c>
      <c r="R1035" s="148">
        <f>ifna(VLookup(H1035, Sv!A:B, 2, 0),"")</f>
        <v>309</v>
      </c>
      <c r="S1035" s="147" t="str">
        <f t="shared" si="2"/>
        <v>glimmora</v>
      </c>
    </row>
    <row r="1036" ht="31.5" customHeight="1">
      <c r="A1036" s="85">
        <v>1035.0</v>
      </c>
      <c r="B1036" s="85">
        <v>2.0</v>
      </c>
      <c r="C1036" s="87">
        <v>9.0</v>
      </c>
      <c r="D1036" s="85">
        <f t="shared" si="52"/>
        <v>6</v>
      </c>
      <c r="E1036" s="85">
        <v>1.0</v>
      </c>
      <c r="F1036" s="85">
        <v>6.0</v>
      </c>
      <c r="G1036" s="42" t="str">
        <f>ifna(VLookup(S1036,Shiny!B:C, 2, 0),"")</f>
        <v/>
      </c>
      <c r="H1036" s="176" t="s">
        <v>1172</v>
      </c>
      <c r="I1036" s="179">
        <v>971.0</v>
      </c>
      <c r="J1036" s="156">
        <f>IFNA(VLOOKUP(S1036,'Imported Index'!E:F,2,0),1)</f>
        <v>1</v>
      </c>
      <c r="K1036" s="156"/>
      <c r="L1036" s="156"/>
      <c r="M1036" s="42"/>
      <c r="N1036" s="42"/>
      <c r="O1036" s="157" t="str">
        <f>ifna(VLookup(H1036, SwSh!A:B, 2, 0),"")</f>
        <v/>
      </c>
      <c r="P1036" s="162"/>
      <c r="Q1036" s="157" t="str">
        <f>ifna(VLookup(H1036, PLA!A:C, 3, 0),"")</f>
        <v/>
      </c>
      <c r="R1036" s="157">
        <f>ifna(VLookup(H1036, Sv!A:B, 2, 0),"")</f>
        <v>311</v>
      </c>
      <c r="S1036" s="42" t="str">
        <f t="shared" si="2"/>
        <v>greavard</v>
      </c>
    </row>
    <row r="1037" ht="31.5" customHeight="1">
      <c r="A1037" s="146">
        <v>1036.0</v>
      </c>
      <c r="B1037" s="146">
        <v>2.0</v>
      </c>
      <c r="C1037" s="145">
        <v>9.0</v>
      </c>
      <c r="D1037" s="146">
        <f t="shared" si="52"/>
        <v>7</v>
      </c>
      <c r="E1037" s="146">
        <v>2.0</v>
      </c>
      <c r="F1037" s="146">
        <v>1.0</v>
      </c>
      <c r="G1037" s="147" t="str">
        <f>ifna(VLookup(S1037,Shiny!B:C, 2, 0),"")</f>
        <v/>
      </c>
      <c r="H1037" s="175" t="s">
        <v>1173</v>
      </c>
      <c r="I1037" s="178">
        <v>972.0</v>
      </c>
      <c r="J1037" s="151">
        <f>IFNA(VLOOKUP(S1037,'Imported Index'!E:F,2,0),1)</f>
        <v>1</v>
      </c>
      <c r="K1037" s="151"/>
      <c r="L1037" s="151"/>
      <c r="M1037" s="147"/>
      <c r="N1037" s="147"/>
      <c r="O1037" s="148" t="str">
        <f>ifna(VLookup(H1037, SwSh!A:B, 2, 0),"")</f>
        <v/>
      </c>
      <c r="P1037" s="152"/>
      <c r="Q1037" s="148" t="str">
        <f>ifna(VLookup(H1037, PLA!A:C, 3, 0),"")</f>
        <v/>
      </c>
      <c r="R1037" s="148">
        <f>ifna(VLookup(H1037, Sv!A:B, 2, 0),"")</f>
        <v>312</v>
      </c>
      <c r="S1037" s="147" t="str">
        <f t="shared" si="2"/>
        <v>houndstone</v>
      </c>
    </row>
    <row r="1038" ht="31.5" customHeight="1">
      <c r="A1038" s="85">
        <v>1037.0</v>
      </c>
      <c r="B1038" s="85">
        <v>2.0</v>
      </c>
      <c r="C1038" s="87">
        <v>9.0</v>
      </c>
      <c r="D1038" s="85">
        <f t="shared" si="52"/>
        <v>8</v>
      </c>
      <c r="E1038" s="85">
        <v>2.0</v>
      </c>
      <c r="F1038" s="85">
        <v>2.0</v>
      </c>
      <c r="G1038" s="42" t="str">
        <f>ifna(VLookup(S1038,Shiny!B:C, 2, 0),"")</f>
        <v/>
      </c>
      <c r="H1038" s="176" t="s">
        <v>1174</v>
      </c>
      <c r="I1038" s="179">
        <v>973.0</v>
      </c>
      <c r="J1038" s="156">
        <f>IFNA(VLOOKUP(S1038,'Imported Index'!E:F,2,0),1)</f>
        <v>1</v>
      </c>
      <c r="K1038" s="156"/>
      <c r="L1038" s="156"/>
      <c r="M1038" s="42"/>
      <c r="N1038" s="42"/>
      <c r="O1038" s="157" t="str">
        <f>ifna(VLookup(H1038, SwSh!A:B, 2, 0),"")</f>
        <v/>
      </c>
      <c r="P1038" s="162"/>
      <c r="Q1038" s="157" t="str">
        <f>ifna(VLookup(H1038, PLA!A:C, 3, 0),"")</f>
        <v/>
      </c>
      <c r="R1038" s="157">
        <f>ifna(VLookup(H1038, Sv!A:B, 2, 0),"")</f>
        <v>346</v>
      </c>
      <c r="S1038" s="42" t="str">
        <f t="shared" si="2"/>
        <v>flamigo</v>
      </c>
    </row>
    <row r="1039" ht="31.5" customHeight="1">
      <c r="A1039" s="146">
        <v>1038.0</v>
      </c>
      <c r="B1039" s="146">
        <v>2.0</v>
      </c>
      <c r="C1039" s="145">
        <v>9.0</v>
      </c>
      <c r="D1039" s="146">
        <f t="shared" si="52"/>
        <v>9</v>
      </c>
      <c r="E1039" s="146">
        <v>2.0</v>
      </c>
      <c r="F1039" s="146">
        <v>3.0</v>
      </c>
      <c r="G1039" s="147" t="str">
        <f>ifna(VLookup(S1039,Shiny!B:C, 2, 0),"")</f>
        <v/>
      </c>
      <c r="H1039" s="175" t="s">
        <v>1175</v>
      </c>
      <c r="I1039" s="178">
        <v>974.0</v>
      </c>
      <c r="J1039" s="151">
        <f>IFNA(VLOOKUP(S1039,'Imported Index'!E:F,2,0),1)</f>
        <v>1</v>
      </c>
      <c r="K1039" s="151"/>
      <c r="L1039" s="151"/>
      <c r="M1039" s="147"/>
      <c r="N1039" s="147"/>
      <c r="O1039" s="148" t="str">
        <f>ifna(VLookup(H1039, SwSh!A:B, 2, 0),"")</f>
        <v/>
      </c>
      <c r="P1039" s="152"/>
      <c r="Q1039" s="148" t="str">
        <f>ifna(VLookup(H1039, PLA!A:C, 3, 0),"")</f>
        <v/>
      </c>
      <c r="R1039" s="148">
        <f>ifna(VLookup(H1039, Sv!A:B, 2, 0),"")</f>
        <v>361</v>
      </c>
      <c r="S1039" s="147" t="str">
        <f t="shared" si="2"/>
        <v>cetoddle</v>
      </c>
    </row>
    <row r="1040" ht="31.5" customHeight="1">
      <c r="A1040" s="85">
        <v>1039.0</v>
      </c>
      <c r="B1040" s="85">
        <v>2.0</v>
      </c>
      <c r="C1040" s="87">
        <v>9.0</v>
      </c>
      <c r="D1040" s="85">
        <f t="shared" si="52"/>
        <v>10</v>
      </c>
      <c r="E1040" s="85">
        <v>2.0</v>
      </c>
      <c r="F1040" s="85">
        <v>4.0</v>
      </c>
      <c r="G1040" s="42" t="str">
        <f>ifna(VLookup(S1040,Shiny!B:C, 2, 0),"")</f>
        <v/>
      </c>
      <c r="H1040" s="176" t="s">
        <v>1176</v>
      </c>
      <c r="I1040" s="179">
        <v>975.0</v>
      </c>
      <c r="J1040" s="156">
        <f>IFNA(VLOOKUP(S1040,'Imported Index'!E:F,2,0),1)</f>
        <v>1</v>
      </c>
      <c r="K1040" s="156"/>
      <c r="L1040" s="156"/>
      <c r="M1040" s="42"/>
      <c r="N1040" s="42"/>
      <c r="O1040" s="157" t="str">
        <f>ifna(VLookup(H1040, SwSh!A:B, 2, 0),"")</f>
        <v/>
      </c>
      <c r="P1040" s="162"/>
      <c r="Q1040" s="157" t="str">
        <f>ifna(VLookup(H1040, PLA!A:C, 3, 0),"")</f>
        <v/>
      </c>
      <c r="R1040" s="157">
        <f>ifna(VLookup(H1040, Sv!A:B, 2, 0),"")</f>
        <v>362</v>
      </c>
      <c r="S1040" s="42" t="str">
        <f t="shared" si="2"/>
        <v>cetitan</v>
      </c>
    </row>
    <row r="1041" ht="31.5" customHeight="1">
      <c r="A1041" s="146">
        <v>1040.0</v>
      </c>
      <c r="B1041" s="146">
        <v>2.0</v>
      </c>
      <c r="C1041" s="145">
        <v>9.0</v>
      </c>
      <c r="D1041" s="146">
        <f t="shared" si="52"/>
        <v>11</v>
      </c>
      <c r="E1041" s="146">
        <v>2.0</v>
      </c>
      <c r="F1041" s="146">
        <v>5.0</v>
      </c>
      <c r="G1041" s="147" t="str">
        <f>ifna(VLookup(S1041,Shiny!B:C, 2, 0),"")</f>
        <v/>
      </c>
      <c r="H1041" s="175" t="s">
        <v>1177</v>
      </c>
      <c r="I1041" s="178">
        <v>976.0</v>
      </c>
      <c r="J1041" s="151">
        <f>IFNA(VLOOKUP(S1041,'Imported Index'!E:F,2,0),1)</f>
        <v>1</v>
      </c>
      <c r="K1041" s="151"/>
      <c r="L1041" s="151"/>
      <c r="M1041" s="147"/>
      <c r="N1041" s="147"/>
      <c r="O1041" s="148" t="str">
        <f>ifna(VLookup(H1041, SwSh!A:B, 2, 0),"")</f>
        <v/>
      </c>
      <c r="P1041" s="152"/>
      <c r="Q1041" s="148" t="str">
        <f>ifna(VLookup(H1041, PLA!A:C, 3, 0),"")</f>
        <v/>
      </c>
      <c r="R1041" s="148">
        <f>ifna(VLookup(H1041, Sv!A:B, 2, 0),"")</f>
        <v>373</v>
      </c>
      <c r="S1041" s="147" t="str">
        <f t="shared" si="2"/>
        <v>veluza</v>
      </c>
    </row>
    <row r="1042" ht="31.5" customHeight="1">
      <c r="A1042" s="85">
        <v>1041.0</v>
      </c>
      <c r="B1042" s="85">
        <v>2.0</v>
      </c>
      <c r="C1042" s="87">
        <v>9.0</v>
      </c>
      <c r="D1042" s="85">
        <f t="shared" si="52"/>
        <v>12</v>
      </c>
      <c r="E1042" s="85">
        <v>2.0</v>
      </c>
      <c r="F1042" s="85">
        <v>6.0</v>
      </c>
      <c r="G1042" s="42" t="str">
        <f>ifna(VLookup(S1042,Shiny!B:C, 2, 0),"")</f>
        <v/>
      </c>
      <c r="H1042" s="176" t="s">
        <v>1178</v>
      </c>
      <c r="I1042" s="179">
        <v>977.0</v>
      </c>
      <c r="J1042" s="156">
        <f>IFNA(VLOOKUP(S1042,'Imported Index'!E:F,2,0),1)</f>
        <v>1</v>
      </c>
      <c r="K1042" s="156"/>
      <c r="L1042" s="156"/>
      <c r="M1042" s="42"/>
      <c r="N1042" s="42"/>
      <c r="O1042" s="157" t="str">
        <f>ifna(VLookup(H1042, SwSh!A:B, 2, 0),"")</f>
        <v/>
      </c>
      <c r="P1042" s="162"/>
      <c r="Q1042" s="157" t="str">
        <f>ifna(VLookup(H1042, PLA!A:C, 3, 0),"")</f>
        <v/>
      </c>
      <c r="R1042" s="157">
        <f>ifna(VLookup(H1042, Sv!A:B, 2, 0),"")</f>
        <v>374</v>
      </c>
      <c r="S1042" s="42" t="str">
        <f t="shared" si="2"/>
        <v>dondozo</v>
      </c>
    </row>
    <row r="1043" ht="31.5" customHeight="1">
      <c r="A1043" s="146">
        <v>1042.0</v>
      </c>
      <c r="B1043" s="146">
        <v>2.0</v>
      </c>
      <c r="C1043" s="145">
        <v>9.0</v>
      </c>
      <c r="D1043" s="146">
        <f t="shared" si="52"/>
        <v>13</v>
      </c>
      <c r="E1043" s="146">
        <v>3.0</v>
      </c>
      <c r="F1043" s="146">
        <v>1.0</v>
      </c>
      <c r="G1043" s="147" t="str">
        <f>ifna(VLookup(S1043,Shiny!B:C, 2, 0),"")</f>
        <v/>
      </c>
      <c r="H1043" s="175" t="s">
        <v>1179</v>
      </c>
      <c r="I1043" s="178">
        <v>978.0</v>
      </c>
      <c r="J1043" s="151">
        <f>IFNA(VLOOKUP(S1043,'Imported Index'!E:F,2,0),1)</f>
        <v>1</v>
      </c>
      <c r="K1043" s="151"/>
      <c r="L1043" s="151"/>
      <c r="M1043" s="147"/>
      <c r="N1043" s="147"/>
      <c r="O1043" s="148" t="str">
        <f>ifna(VLookup(H1043, SwSh!A:B, 2, 0),"")</f>
        <v/>
      </c>
      <c r="P1043" s="152"/>
      <c r="Q1043" s="148" t="str">
        <f>ifna(VLookup(H1043, PLA!A:C, 3, 0),"")</f>
        <v/>
      </c>
      <c r="R1043" s="148">
        <f>ifna(VLookup(H1043, Sv!A:B, 2, 0),"")</f>
        <v>375</v>
      </c>
      <c r="S1043" s="147" t="str">
        <f t="shared" si="2"/>
        <v>tatsugiri</v>
      </c>
    </row>
    <row r="1044" ht="31.5" customHeight="1">
      <c r="A1044" s="85">
        <v>1043.0</v>
      </c>
      <c r="B1044" s="85">
        <v>2.0</v>
      </c>
      <c r="C1044" s="87">
        <v>9.0</v>
      </c>
      <c r="D1044" s="85">
        <f t="shared" si="52"/>
        <v>14</v>
      </c>
      <c r="E1044" s="85">
        <v>3.0</v>
      </c>
      <c r="F1044" s="85">
        <v>2.0</v>
      </c>
      <c r="G1044" s="42" t="str">
        <f>ifna(VLookup(S1044,Shiny!B:C, 2, 0),"")</f>
        <v/>
      </c>
      <c r="H1044" s="176" t="s">
        <v>1183</v>
      </c>
      <c r="I1044" s="179">
        <v>979.0</v>
      </c>
      <c r="J1044" s="156">
        <f>IFNA(VLOOKUP(S1044,'Imported Index'!E:F,2,0),1)</f>
        <v>1</v>
      </c>
      <c r="K1044" s="156"/>
      <c r="L1044" s="156"/>
      <c r="M1044" s="42"/>
      <c r="N1044" s="42"/>
      <c r="O1044" s="157" t="str">
        <f>ifna(VLookup(H1044, SwSh!A:B, 2, 0),"")</f>
        <v/>
      </c>
      <c r="P1044" s="162"/>
      <c r="Q1044" s="157" t="str">
        <f>ifna(VLookup(H1044, PLA!A:C, 3, 0),"")</f>
        <v/>
      </c>
      <c r="R1044" s="157">
        <f>ifna(VLookup(H1044, Sv!A:B, 2, 0),"")</f>
        <v>160</v>
      </c>
      <c r="S1044" s="42" t="str">
        <f t="shared" si="2"/>
        <v>annihilape</v>
      </c>
    </row>
    <row r="1045" ht="31.5" customHeight="1">
      <c r="A1045" s="146">
        <v>1044.0</v>
      </c>
      <c r="B1045" s="146">
        <v>2.0</v>
      </c>
      <c r="C1045" s="145">
        <v>9.0</v>
      </c>
      <c r="D1045" s="146">
        <f t="shared" si="52"/>
        <v>15</v>
      </c>
      <c r="E1045" s="146">
        <v>3.0</v>
      </c>
      <c r="F1045" s="146">
        <v>3.0</v>
      </c>
      <c r="G1045" s="147" t="str">
        <f>ifna(VLookup(S1045,Shiny!B:C, 2, 0),"")</f>
        <v/>
      </c>
      <c r="H1045" s="175" t="s">
        <v>1184</v>
      </c>
      <c r="I1045" s="178">
        <v>980.0</v>
      </c>
      <c r="J1045" s="151">
        <f>IFNA(VLOOKUP(S1045,'Imported Index'!E:F,2,0),1)</f>
        <v>1</v>
      </c>
      <c r="K1045" s="151"/>
      <c r="L1045" s="151"/>
      <c r="M1045" s="147"/>
      <c r="N1045" s="147"/>
      <c r="O1045" s="148" t="str">
        <f>ifna(VLookup(H1045, SwSh!A:B, 2, 0),"")</f>
        <v/>
      </c>
      <c r="P1045" s="152"/>
      <c r="Q1045" s="148" t="str">
        <f>ifna(VLookup(H1045, PLA!A:C, 3, 0),"")</f>
        <v/>
      </c>
      <c r="R1045" s="148">
        <f>ifna(VLookup(H1045, Sv!A:B, 2, 0),"")</f>
        <v>54</v>
      </c>
      <c r="S1045" s="147" t="str">
        <f t="shared" si="2"/>
        <v>clodsire</v>
      </c>
    </row>
    <row r="1046" ht="31.5" customHeight="1">
      <c r="A1046" s="85">
        <v>1045.0</v>
      </c>
      <c r="B1046" s="85">
        <v>2.0</v>
      </c>
      <c r="C1046" s="87">
        <v>9.0</v>
      </c>
      <c r="D1046" s="85">
        <f t="shared" si="52"/>
        <v>16</v>
      </c>
      <c r="E1046" s="85">
        <v>3.0</v>
      </c>
      <c r="F1046" s="85">
        <v>4.0</v>
      </c>
      <c r="G1046" s="42" t="str">
        <f>ifna(VLookup(S1046,Shiny!B:C, 2, 0),"")</f>
        <v/>
      </c>
      <c r="H1046" s="176" t="s">
        <v>1185</v>
      </c>
      <c r="I1046" s="179">
        <v>981.0</v>
      </c>
      <c r="J1046" s="156">
        <f>IFNA(VLOOKUP(S1046,'Imported Index'!E:F,2,0),1)</f>
        <v>1</v>
      </c>
      <c r="K1046" s="156"/>
      <c r="L1046" s="156"/>
      <c r="M1046" s="42"/>
      <c r="N1046" s="42"/>
      <c r="O1046" s="157" t="str">
        <f>ifna(VLookup(H1046, SwSh!A:B, 2, 0),"")</f>
        <v/>
      </c>
      <c r="P1046" s="162"/>
      <c r="Q1046" s="157" t="str">
        <f>ifna(VLookup(H1046, PLA!A:C, 3, 0),"")</f>
        <v/>
      </c>
      <c r="R1046" s="157">
        <f>ifna(VLookup(H1046, Sv!A:B, 2, 0),"")</f>
        <v>193</v>
      </c>
      <c r="S1046" s="42" t="str">
        <f t="shared" si="2"/>
        <v>farigiraf</v>
      </c>
    </row>
    <row r="1047" ht="31.5" customHeight="1">
      <c r="A1047" s="146">
        <v>1046.0</v>
      </c>
      <c r="B1047" s="146">
        <v>2.0</v>
      </c>
      <c r="C1047" s="145">
        <v>9.0</v>
      </c>
      <c r="D1047" s="146">
        <f t="shared" si="52"/>
        <v>17</v>
      </c>
      <c r="E1047" s="146">
        <v>3.0</v>
      </c>
      <c r="F1047" s="146">
        <v>5.0</v>
      </c>
      <c r="G1047" s="147" t="str">
        <f>ifna(VLookup(S1047,Shiny!B:C, 2, 0),"")</f>
        <v/>
      </c>
      <c r="H1047" s="175" t="s">
        <v>1186</v>
      </c>
      <c r="I1047" s="178">
        <v>982.0</v>
      </c>
      <c r="J1047" s="151">
        <f>IFNA(VLOOKUP(S1047,'Imported Index'!E:F,2,0),1)</f>
        <v>1</v>
      </c>
      <c r="K1047" s="151"/>
      <c r="L1047" s="151"/>
      <c r="M1047" s="147"/>
      <c r="N1047" s="147"/>
      <c r="O1047" s="148" t="str">
        <f>ifna(VLookup(H1047, SwSh!A:B, 2, 0),"")</f>
        <v/>
      </c>
      <c r="P1047" s="152"/>
      <c r="Q1047" s="148" t="str">
        <f>ifna(VLookup(H1047, PLA!A:C, 3, 0),"")</f>
        <v/>
      </c>
      <c r="R1047" s="148">
        <f>ifna(VLookup(H1047, Sv!A:B, 2, 0),"")</f>
        <v>189</v>
      </c>
      <c r="S1047" s="147" t="str">
        <f t="shared" si="2"/>
        <v>dudunsparce</v>
      </c>
    </row>
    <row r="1048" ht="31.5" customHeight="1">
      <c r="A1048" s="85">
        <v>1047.0</v>
      </c>
      <c r="B1048" s="85">
        <v>2.0</v>
      </c>
      <c r="C1048" s="87">
        <v>9.0</v>
      </c>
      <c r="D1048" s="85">
        <f t="shared" si="52"/>
        <v>18</v>
      </c>
      <c r="E1048" s="85">
        <v>3.0</v>
      </c>
      <c r="F1048" s="85">
        <v>6.0</v>
      </c>
      <c r="G1048" s="42" t="str">
        <f>ifna(VLookup(S1048,Shiny!B:C, 2, 0),"")</f>
        <v/>
      </c>
      <c r="H1048" s="176" t="s">
        <v>1189</v>
      </c>
      <c r="I1048" s="179">
        <v>983.0</v>
      </c>
      <c r="J1048" s="156">
        <f>IFNA(VLOOKUP(S1048,'Imported Index'!E:F,2,0),1)</f>
        <v>1</v>
      </c>
      <c r="K1048" s="156"/>
      <c r="L1048" s="156"/>
      <c r="M1048" s="42"/>
      <c r="N1048" s="42"/>
      <c r="O1048" s="157" t="str">
        <f>ifna(VLookup(H1048, SwSh!A:B, 2, 0),"")</f>
        <v/>
      </c>
      <c r="P1048" s="162"/>
      <c r="Q1048" s="157" t="str">
        <f>ifna(VLookup(H1048, PLA!A:C, 3, 0),"")</f>
        <v/>
      </c>
      <c r="R1048" s="157">
        <f>ifna(VLookup(H1048, Sv!A:B, 2, 0),"")</f>
        <v>369</v>
      </c>
      <c r="S1048" s="42" t="str">
        <f t="shared" si="2"/>
        <v>kingambit</v>
      </c>
    </row>
    <row r="1049" ht="31.5" customHeight="1">
      <c r="A1049" s="146">
        <v>1048.0</v>
      </c>
      <c r="B1049" s="146">
        <v>2.0</v>
      </c>
      <c r="C1049" s="145">
        <v>9.0</v>
      </c>
      <c r="D1049" s="146">
        <f t="shared" si="52"/>
        <v>19</v>
      </c>
      <c r="E1049" s="146">
        <v>4.0</v>
      </c>
      <c r="F1049" s="146">
        <v>1.0</v>
      </c>
      <c r="G1049" s="147" t="str">
        <f>ifna(VLookup(S1049,Shiny!B:C, 2, 0),"")</f>
        <v/>
      </c>
      <c r="H1049" s="175" t="s">
        <v>1190</v>
      </c>
      <c r="I1049" s="178">
        <v>984.0</v>
      </c>
      <c r="J1049" s="151">
        <f>IFNA(VLOOKUP(S1049,'Imported Index'!E:F,2,0),1)</f>
        <v>1</v>
      </c>
      <c r="K1049" s="151"/>
      <c r="L1049" s="151"/>
      <c r="M1049" s="147"/>
      <c r="N1049" s="147"/>
      <c r="O1049" s="148" t="str">
        <f>ifna(VLookup(H1049, SwSh!A:B, 2, 0),"")</f>
        <v/>
      </c>
      <c r="P1049" s="152"/>
      <c r="Q1049" s="148" t="str">
        <f>ifna(VLookup(H1049, PLA!A:C, 3, 0),"")</f>
        <v/>
      </c>
      <c r="R1049" s="148">
        <f>ifna(VLookup(H1049, Sv!A:B, 2, 0),"")</f>
        <v>376</v>
      </c>
      <c r="S1049" s="147" t="str">
        <f t="shared" si="2"/>
        <v>great tusk</v>
      </c>
    </row>
    <row r="1050" ht="31.5" customHeight="1">
      <c r="A1050" s="85">
        <v>1049.0</v>
      </c>
      <c r="B1050" s="85">
        <v>2.0</v>
      </c>
      <c r="C1050" s="87">
        <v>9.0</v>
      </c>
      <c r="D1050" s="85">
        <f t="shared" si="52"/>
        <v>20</v>
      </c>
      <c r="E1050" s="85">
        <v>4.0</v>
      </c>
      <c r="F1050" s="85">
        <v>2.0</v>
      </c>
      <c r="G1050" s="42" t="str">
        <f>ifna(VLookup(S1050,Shiny!B:C, 2, 0),"")</f>
        <v/>
      </c>
      <c r="H1050" s="176" t="s">
        <v>1191</v>
      </c>
      <c r="I1050" s="179">
        <v>985.0</v>
      </c>
      <c r="J1050" s="156">
        <f>IFNA(VLOOKUP(S1050,'Imported Index'!E:F,2,0),1)</f>
        <v>1</v>
      </c>
      <c r="K1050" s="156"/>
      <c r="L1050" s="156"/>
      <c r="M1050" s="42"/>
      <c r="N1050" s="42"/>
      <c r="O1050" s="157" t="str">
        <f>ifna(VLookup(H1050, SwSh!A:B, 2, 0),"")</f>
        <v/>
      </c>
      <c r="P1050" s="162"/>
      <c r="Q1050" s="157" t="str">
        <f>ifna(VLookup(H1050, PLA!A:C, 3, 0),"")</f>
        <v/>
      </c>
      <c r="R1050" s="157">
        <f>ifna(VLookup(H1050, Sv!A:B, 2, 0),"")</f>
        <v>377</v>
      </c>
      <c r="S1050" s="42" t="str">
        <f t="shared" si="2"/>
        <v>scream tail</v>
      </c>
    </row>
    <row r="1051" ht="31.5" customHeight="1">
      <c r="A1051" s="146">
        <v>1050.0</v>
      </c>
      <c r="B1051" s="146">
        <v>2.0</v>
      </c>
      <c r="C1051" s="145">
        <v>9.0</v>
      </c>
      <c r="D1051" s="146">
        <f t="shared" si="52"/>
        <v>21</v>
      </c>
      <c r="E1051" s="146">
        <v>4.0</v>
      </c>
      <c r="F1051" s="146">
        <v>3.0</v>
      </c>
      <c r="G1051" s="147" t="str">
        <f>ifna(VLookup(S1051,Shiny!B:C, 2, 0),"")</f>
        <v/>
      </c>
      <c r="H1051" s="175" t="s">
        <v>1192</v>
      </c>
      <c r="I1051" s="178">
        <v>986.0</v>
      </c>
      <c r="J1051" s="151">
        <f>IFNA(VLOOKUP(S1051,'Imported Index'!E:F,2,0),1)</f>
        <v>1</v>
      </c>
      <c r="K1051" s="151"/>
      <c r="L1051" s="151"/>
      <c r="M1051" s="147"/>
      <c r="N1051" s="147"/>
      <c r="O1051" s="148" t="str">
        <f>ifna(VLookup(H1051, SwSh!A:B, 2, 0),"")</f>
        <v/>
      </c>
      <c r="P1051" s="152"/>
      <c r="Q1051" s="148" t="str">
        <f>ifna(VLookup(H1051, PLA!A:C, 3, 0),"")</f>
        <v/>
      </c>
      <c r="R1051" s="148">
        <f>ifna(VLookup(H1051, Sv!A:B, 2, 0),"")</f>
        <v>378</v>
      </c>
      <c r="S1051" s="147" t="str">
        <f t="shared" si="2"/>
        <v>brute bonnet</v>
      </c>
    </row>
    <row r="1052" ht="31.5" customHeight="1">
      <c r="A1052" s="85">
        <v>1051.0</v>
      </c>
      <c r="B1052" s="85">
        <v>2.0</v>
      </c>
      <c r="C1052" s="87">
        <v>9.0</v>
      </c>
      <c r="D1052" s="85">
        <f t="shared" si="52"/>
        <v>22</v>
      </c>
      <c r="E1052" s="85">
        <v>4.0</v>
      </c>
      <c r="F1052" s="85">
        <v>4.0</v>
      </c>
      <c r="G1052" s="42" t="str">
        <f>ifna(VLookup(S1052,Shiny!B:C, 2, 0),"")</f>
        <v/>
      </c>
      <c r="H1052" s="176" t="s">
        <v>1193</v>
      </c>
      <c r="I1052" s="179">
        <v>987.0</v>
      </c>
      <c r="J1052" s="156">
        <f>IFNA(VLOOKUP(S1052,'Imported Index'!E:F,2,0),1)</f>
        <v>1</v>
      </c>
      <c r="K1052" s="156"/>
      <c r="L1052" s="156"/>
      <c r="M1052" s="42"/>
      <c r="N1052" s="42"/>
      <c r="O1052" s="157" t="str">
        <f>ifna(VLookup(H1052, SwSh!A:B, 2, 0),"")</f>
        <v/>
      </c>
      <c r="P1052" s="162"/>
      <c r="Q1052" s="157" t="str">
        <f>ifna(VLookup(H1052, PLA!A:C, 3, 0),"")</f>
        <v/>
      </c>
      <c r="R1052" s="157">
        <f>ifna(VLookup(H1052, Sv!A:B, 2, 0),"")</f>
        <v>379</v>
      </c>
      <c r="S1052" s="42" t="str">
        <f t="shared" si="2"/>
        <v>flutter mane</v>
      </c>
    </row>
    <row r="1053" ht="31.5" customHeight="1">
      <c r="A1053" s="146">
        <v>1052.0</v>
      </c>
      <c r="B1053" s="146">
        <v>2.0</v>
      </c>
      <c r="C1053" s="145">
        <v>9.0</v>
      </c>
      <c r="D1053" s="146">
        <f t="shared" si="52"/>
        <v>23</v>
      </c>
      <c r="E1053" s="146">
        <v>4.0</v>
      </c>
      <c r="F1053" s="146">
        <v>5.0</v>
      </c>
      <c r="G1053" s="147" t="str">
        <f>ifna(VLookup(S1053,Shiny!B:C, 2, 0),"")</f>
        <v/>
      </c>
      <c r="H1053" s="175" t="s">
        <v>1194</v>
      </c>
      <c r="I1053" s="178">
        <v>988.0</v>
      </c>
      <c r="J1053" s="151">
        <f>IFNA(VLOOKUP(S1053,'Imported Index'!E:F,2,0),1)</f>
        <v>1</v>
      </c>
      <c r="K1053" s="151"/>
      <c r="L1053" s="151"/>
      <c r="M1053" s="147"/>
      <c r="N1053" s="147"/>
      <c r="O1053" s="148" t="str">
        <f>ifna(VLookup(H1053, SwSh!A:B, 2, 0),"")</f>
        <v/>
      </c>
      <c r="P1053" s="152"/>
      <c r="Q1053" s="148" t="str">
        <f>ifna(VLookup(H1053, PLA!A:C, 3, 0),"")</f>
        <v/>
      </c>
      <c r="R1053" s="148">
        <f>ifna(VLookup(H1053, Sv!A:B, 2, 0),"")</f>
        <v>380</v>
      </c>
      <c r="S1053" s="147" t="str">
        <f t="shared" si="2"/>
        <v>slither wing</v>
      </c>
    </row>
    <row r="1054" ht="31.5" customHeight="1">
      <c r="A1054" s="85">
        <v>1053.0</v>
      </c>
      <c r="B1054" s="85">
        <v>2.0</v>
      </c>
      <c r="C1054" s="87">
        <v>9.0</v>
      </c>
      <c r="D1054" s="85">
        <f t="shared" si="52"/>
        <v>24</v>
      </c>
      <c r="E1054" s="85">
        <v>4.0</v>
      </c>
      <c r="F1054" s="85">
        <v>6.0</v>
      </c>
      <c r="G1054" s="42" t="str">
        <f>ifna(VLookup(S1054,Shiny!B:C, 2, 0),"")</f>
        <v/>
      </c>
      <c r="H1054" s="176" t="s">
        <v>1195</v>
      </c>
      <c r="I1054" s="179">
        <v>989.0</v>
      </c>
      <c r="J1054" s="156">
        <f>IFNA(VLOOKUP(S1054,'Imported Index'!E:F,2,0),1)</f>
        <v>1</v>
      </c>
      <c r="K1054" s="156"/>
      <c r="L1054" s="156"/>
      <c r="M1054" s="42"/>
      <c r="N1054" s="42"/>
      <c r="O1054" s="157" t="str">
        <f>ifna(VLookup(H1054, SwSh!A:B, 2, 0),"")</f>
        <v/>
      </c>
      <c r="P1054" s="162"/>
      <c r="Q1054" s="157" t="str">
        <f>ifna(VLookup(H1054, PLA!A:C, 3, 0),"")</f>
        <v/>
      </c>
      <c r="R1054" s="157">
        <f>ifna(VLookup(H1054, Sv!A:B, 2, 0),"")</f>
        <v>381</v>
      </c>
      <c r="S1054" s="42" t="str">
        <f t="shared" si="2"/>
        <v>sandy shocks</v>
      </c>
    </row>
    <row r="1055" ht="31.5" customHeight="1">
      <c r="A1055" s="146">
        <v>1054.0</v>
      </c>
      <c r="B1055" s="146">
        <v>2.0</v>
      </c>
      <c r="C1055" s="145">
        <v>9.0</v>
      </c>
      <c r="D1055" s="146">
        <f t="shared" si="52"/>
        <v>25</v>
      </c>
      <c r="E1055" s="146">
        <v>5.0</v>
      </c>
      <c r="F1055" s="146">
        <v>1.0</v>
      </c>
      <c r="G1055" s="147" t="str">
        <f>ifna(VLookup(S1055,Shiny!B:C, 2, 0),"")</f>
        <v/>
      </c>
      <c r="H1055" s="175" t="s">
        <v>1196</v>
      </c>
      <c r="I1055" s="178">
        <v>990.0</v>
      </c>
      <c r="J1055" s="151">
        <f>IFNA(VLOOKUP(S1055,'Imported Index'!E:F,2,0),1)</f>
        <v>1</v>
      </c>
      <c r="K1055" s="151"/>
      <c r="L1055" s="151"/>
      <c r="M1055" s="147"/>
      <c r="N1055" s="147"/>
      <c r="O1055" s="148" t="str">
        <f>ifna(VLookup(H1055, SwSh!A:B, 2, 0),"")</f>
        <v/>
      </c>
      <c r="P1055" s="152"/>
      <c r="Q1055" s="148" t="str">
        <f>ifna(VLookup(H1055, PLA!A:C, 3, 0),"")</f>
        <v/>
      </c>
      <c r="R1055" s="148">
        <f>ifna(VLookup(H1055, Sv!A:B, 2, 0),"")</f>
        <v>382</v>
      </c>
      <c r="S1055" s="147" t="str">
        <f t="shared" si="2"/>
        <v>iron treads</v>
      </c>
    </row>
    <row r="1056" ht="31.5" customHeight="1">
      <c r="A1056" s="85">
        <v>1055.0</v>
      </c>
      <c r="B1056" s="85">
        <v>2.0</v>
      </c>
      <c r="C1056" s="87">
        <v>9.0</v>
      </c>
      <c r="D1056" s="85">
        <f t="shared" si="52"/>
        <v>26</v>
      </c>
      <c r="E1056" s="85">
        <v>5.0</v>
      </c>
      <c r="F1056" s="85">
        <v>2.0</v>
      </c>
      <c r="G1056" s="42" t="str">
        <f>ifna(VLookup(S1056,Shiny!B:C, 2, 0),"")</f>
        <v/>
      </c>
      <c r="H1056" s="176" t="s">
        <v>1197</v>
      </c>
      <c r="I1056" s="179">
        <v>991.0</v>
      </c>
      <c r="J1056" s="156">
        <f>IFNA(VLOOKUP(S1056,'Imported Index'!E:F,2,0),1)</f>
        <v>1</v>
      </c>
      <c r="K1056" s="156"/>
      <c r="L1056" s="156"/>
      <c r="M1056" s="42"/>
      <c r="N1056" s="42"/>
      <c r="O1056" s="157" t="str">
        <f>ifna(VLookup(H1056, SwSh!A:B, 2, 0),"")</f>
        <v/>
      </c>
      <c r="P1056" s="162"/>
      <c r="Q1056" s="157" t="str">
        <f>ifna(VLookup(H1056, PLA!A:C, 3, 0),"")</f>
        <v/>
      </c>
      <c r="R1056" s="157">
        <f>ifna(VLookup(H1056, Sv!A:B, 2, 0),"")</f>
        <v>383</v>
      </c>
      <c r="S1056" s="42" t="str">
        <f t="shared" si="2"/>
        <v>iron bundle</v>
      </c>
    </row>
    <row r="1057" ht="31.5" customHeight="1">
      <c r="A1057" s="146">
        <v>1056.0</v>
      </c>
      <c r="B1057" s="146">
        <v>2.0</v>
      </c>
      <c r="C1057" s="145">
        <v>9.0</v>
      </c>
      <c r="D1057" s="146">
        <f t="shared" si="52"/>
        <v>27</v>
      </c>
      <c r="E1057" s="146">
        <v>5.0</v>
      </c>
      <c r="F1057" s="146">
        <v>3.0</v>
      </c>
      <c r="G1057" s="147" t="str">
        <f>ifna(VLookup(S1057,Shiny!B:C, 2, 0),"")</f>
        <v/>
      </c>
      <c r="H1057" s="175" t="s">
        <v>1198</v>
      </c>
      <c r="I1057" s="178">
        <v>992.0</v>
      </c>
      <c r="J1057" s="151">
        <f>IFNA(VLOOKUP(S1057,'Imported Index'!E:F,2,0),1)</f>
        <v>1</v>
      </c>
      <c r="K1057" s="151"/>
      <c r="L1057" s="151"/>
      <c r="M1057" s="147"/>
      <c r="N1057" s="147"/>
      <c r="O1057" s="148" t="str">
        <f>ifna(VLookup(H1057, SwSh!A:B, 2, 0),"")</f>
        <v/>
      </c>
      <c r="P1057" s="152"/>
      <c r="Q1057" s="148" t="str">
        <f>ifna(VLookup(H1057, PLA!A:C, 3, 0),"")</f>
        <v/>
      </c>
      <c r="R1057" s="148">
        <f>ifna(VLookup(H1057, Sv!A:B, 2, 0),"")</f>
        <v>384</v>
      </c>
      <c r="S1057" s="147" t="str">
        <f t="shared" si="2"/>
        <v>iron hands</v>
      </c>
    </row>
    <row r="1058" ht="31.5" customHeight="1">
      <c r="A1058" s="85">
        <v>1057.0</v>
      </c>
      <c r="B1058" s="85">
        <v>2.0</v>
      </c>
      <c r="C1058" s="87">
        <v>9.0</v>
      </c>
      <c r="D1058" s="85">
        <f t="shared" si="52"/>
        <v>28</v>
      </c>
      <c r="E1058" s="85">
        <v>5.0</v>
      </c>
      <c r="F1058" s="85">
        <v>4.0</v>
      </c>
      <c r="G1058" s="42" t="str">
        <f>ifna(VLookup(S1058,Shiny!B:C, 2, 0),"")</f>
        <v/>
      </c>
      <c r="H1058" s="176" t="s">
        <v>1199</v>
      </c>
      <c r="I1058" s="179">
        <v>993.0</v>
      </c>
      <c r="J1058" s="156">
        <f>IFNA(VLOOKUP(S1058,'Imported Index'!E:F,2,0),1)</f>
        <v>1</v>
      </c>
      <c r="K1058" s="156"/>
      <c r="L1058" s="156"/>
      <c r="M1058" s="42"/>
      <c r="N1058" s="42"/>
      <c r="O1058" s="157" t="str">
        <f>ifna(VLookup(H1058, SwSh!A:B, 2, 0),"")</f>
        <v/>
      </c>
      <c r="P1058" s="162"/>
      <c r="Q1058" s="157" t="str">
        <f>ifna(VLookup(H1058, PLA!A:C, 3, 0),"")</f>
        <v/>
      </c>
      <c r="R1058" s="157">
        <f>ifna(VLookup(H1058, Sv!A:B, 2, 0),"")</f>
        <v>385</v>
      </c>
      <c r="S1058" s="42" t="str">
        <f t="shared" si="2"/>
        <v>iron jugulis</v>
      </c>
    </row>
    <row r="1059" ht="31.5" customHeight="1">
      <c r="A1059" s="146">
        <v>1058.0</v>
      </c>
      <c r="B1059" s="146">
        <v>2.0</v>
      </c>
      <c r="C1059" s="145">
        <v>9.0</v>
      </c>
      <c r="D1059" s="146">
        <f t="shared" si="52"/>
        <v>29</v>
      </c>
      <c r="E1059" s="146">
        <v>5.0</v>
      </c>
      <c r="F1059" s="146">
        <v>5.0</v>
      </c>
      <c r="G1059" s="147" t="str">
        <f>ifna(VLookup(S1059,Shiny!B:C, 2, 0),"")</f>
        <v/>
      </c>
      <c r="H1059" s="175" t="s">
        <v>1200</v>
      </c>
      <c r="I1059" s="178">
        <v>994.0</v>
      </c>
      <c r="J1059" s="151">
        <f>IFNA(VLOOKUP(S1059,'Imported Index'!E:F,2,0),1)</f>
        <v>1</v>
      </c>
      <c r="K1059" s="151"/>
      <c r="L1059" s="151"/>
      <c r="M1059" s="147"/>
      <c r="N1059" s="147"/>
      <c r="O1059" s="148" t="str">
        <f>ifna(VLookup(H1059, SwSh!A:B, 2, 0),"")</f>
        <v/>
      </c>
      <c r="P1059" s="152"/>
      <c r="Q1059" s="148" t="str">
        <f>ifna(VLookup(H1059, PLA!A:C, 3, 0),"")</f>
        <v/>
      </c>
      <c r="R1059" s="148">
        <f>ifna(VLookup(H1059, Sv!A:B, 2, 0),"")</f>
        <v>386</v>
      </c>
      <c r="S1059" s="147" t="str">
        <f t="shared" si="2"/>
        <v>iron moth</v>
      </c>
    </row>
    <row r="1060" ht="31.5" customHeight="1">
      <c r="A1060" s="85">
        <v>1059.0</v>
      </c>
      <c r="B1060" s="85">
        <v>2.0</v>
      </c>
      <c r="C1060" s="87">
        <v>9.0</v>
      </c>
      <c r="D1060" s="85">
        <f t="shared" si="52"/>
        <v>30</v>
      </c>
      <c r="E1060" s="85">
        <v>5.0</v>
      </c>
      <c r="F1060" s="85">
        <v>6.0</v>
      </c>
      <c r="G1060" s="42" t="str">
        <f>ifna(VLookup(S1060,Shiny!B:C, 2, 0),"")</f>
        <v/>
      </c>
      <c r="H1060" s="176" t="s">
        <v>1201</v>
      </c>
      <c r="I1060" s="179">
        <v>995.0</v>
      </c>
      <c r="J1060" s="156">
        <f>IFNA(VLOOKUP(S1060,'Imported Index'!E:F,2,0),1)</f>
        <v>1</v>
      </c>
      <c r="K1060" s="156"/>
      <c r="L1060" s="156"/>
      <c r="M1060" s="42"/>
      <c r="N1060" s="42"/>
      <c r="O1060" s="157" t="str">
        <f>ifna(VLookup(H1060, SwSh!A:B, 2, 0),"")</f>
        <v/>
      </c>
      <c r="P1060" s="162"/>
      <c r="Q1060" s="157" t="str">
        <f>ifna(VLookup(H1060, PLA!A:C, 3, 0),"")</f>
        <v/>
      </c>
      <c r="R1060" s="157">
        <f>ifna(VLookup(H1060, Sv!A:B, 2, 0),"")</f>
        <v>387</v>
      </c>
      <c r="S1060" s="42" t="str">
        <f t="shared" si="2"/>
        <v>iron thorns</v>
      </c>
    </row>
    <row r="1061" ht="31.5" customHeight="1">
      <c r="A1061" s="146">
        <v>1060.0</v>
      </c>
      <c r="B1061" s="146">
        <v>2.0</v>
      </c>
      <c r="C1061" s="145">
        <v>10.0</v>
      </c>
      <c r="D1061" s="146">
        <v>1.0</v>
      </c>
      <c r="E1061" s="146">
        <v>1.0</v>
      </c>
      <c r="F1061" s="146">
        <v>1.0</v>
      </c>
      <c r="G1061" s="147" t="str">
        <f>ifna(VLookup(S1061,Shiny!B:C, 2, 0),"")</f>
        <v/>
      </c>
      <c r="H1061" s="175" t="s">
        <v>1202</v>
      </c>
      <c r="I1061" s="178">
        <v>996.0</v>
      </c>
      <c r="J1061" s="151">
        <f>IFNA(VLOOKUP(S1061,'Imported Index'!E:F,2,0),1)</f>
        <v>1</v>
      </c>
      <c r="K1061" s="151"/>
      <c r="L1061" s="151"/>
      <c r="M1061" s="147"/>
      <c r="N1061" s="147"/>
      <c r="O1061" s="148" t="str">
        <f>ifna(VLookup(H1061, SwSh!A:B, 2, 0),"")</f>
        <v/>
      </c>
      <c r="P1061" s="152"/>
      <c r="Q1061" s="148" t="str">
        <f>ifna(VLookup(H1061, PLA!A:C, 3, 0),"")</f>
        <v/>
      </c>
      <c r="R1061" s="148">
        <f>ifna(VLookup(H1061, Sv!A:B, 2, 0),"")</f>
        <v>388</v>
      </c>
      <c r="S1061" s="147" t="str">
        <f t="shared" si="2"/>
        <v>frigibax</v>
      </c>
    </row>
    <row r="1062" ht="31.5" customHeight="1">
      <c r="A1062" s="85">
        <v>1061.0</v>
      </c>
      <c r="B1062" s="85">
        <v>2.0</v>
      </c>
      <c r="C1062" s="87">
        <v>10.0</v>
      </c>
      <c r="D1062" s="85">
        <f t="shared" ref="D1062:D1075" si="53">D1061+1</f>
        <v>2</v>
      </c>
      <c r="E1062" s="85">
        <v>1.0</v>
      </c>
      <c r="F1062" s="85">
        <v>2.0</v>
      </c>
      <c r="G1062" s="42" t="str">
        <f>ifna(VLookup(S1062,Shiny!B:C, 2, 0),"")</f>
        <v/>
      </c>
      <c r="H1062" s="176" t="s">
        <v>1203</v>
      </c>
      <c r="I1062" s="179">
        <v>997.0</v>
      </c>
      <c r="J1062" s="156">
        <f>IFNA(VLOOKUP(S1062,'Imported Index'!E:F,2,0),1)</f>
        <v>1</v>
      </c>
      <c r="K1062" s="156"/>
      <c r="L1062" s="156"/>
      <c r="M1062" s="42"/>
      <c r="N1062" s="42"/>
      <c r="O1062" s="157" t="str">
        <f>ifna(VLookup(H1062, SwSh!A:B, 2, 0),"")</f>
        <v/>
      </c>
      <c r="P1062" s="162"/>
      <c r="Q1062" s="157" t="str">
        <f>ifna(VLookup(H1062, PLA!A:C, 3, 0),"")</f>
        <v/>
      </c>
      <c r="R1062" s="157">
        <f>ifna(VLookup(H1062, Sv!A:B, 2, 0),"")</f>
        <v>389</v>
      </c>
      <c r="S1062" s="42" t="str">
        <f t="shared" si="2"/>
        <v>arctibax</v>
      </c>
    </row>
    <row r="1063" ht="31.5" customHeight="1">
      <c r="A1063" s="146">
        <v>1062.0</v>
      </c>
      <c r="B1063" s="146">
        <v>2.0</v>
      </c>
      <c r="C1063" s="145">
        <v>10.0</v>
      </c>
      <c r="D1063" s="146">
        <f t="shared" si="53"/>
        <v>3</v>
      </c>
      <c r="E1063" s="146">
        <v>1.0</v>
      </c>
      <c r="F1063" s="146">
        <v>3.0</v>
      </c>
      <c r="G1063" s="147" t="str">
        <f>ifna(VLookup(S1063,Shiny!B:C, 2, 0),"")</f>
        <v/>
      </c>
      <c r="H1063" s="175" t="s">
        <v>1204</v>
      </c>
      <c r="I1063" s="178">
        <v>998.0</v>
      </c>
      <c r="J1063" s="151">
        <f>IFNA(VLOOKUP(S1063,'Imported Index'!E:F,2,0),1)</f>
        <v>1</v>
      </c>
      <c r="K1063" s="151"/>
      <c r="L1063" s="151"/>
      <c r="M1063" s="147"/>
      <c r="N1063" s="147"/>
      <c r="O1063" s="148" t="str">
        <f>ifna(VLookup(H1063, SwSh!A:B, 2, 0),"")</f>
        <v/>
      </c>
      <c r="P1063" s="152"/>
      <c r="Q1063" s="148" t="str">
        <f>ifna(VLookup(H1063, PLA!A:C, 3, 0),"")</f>
        <v/>
      </c>
      <c r="R1063" s="148">
        <f>ifna(VLookup(H1063, Sv!A:B, 2, 0),"")</f>
        <v>390</v>
      </c>
      <c r="S1063" s="147" t="str">
        <f t="shared" si="2"/>
        <v>baxcalibur</v>
      </c>
    </row>
    <row r="1064" ht="31.5" customHeight="1">
      <c r="A1064" s="85">
        <v>1063.0</v>
      </c>
      <c r="B1064" s="85">
        <v>2.0</v>
      </c>
      <c r="C1064" s="87">
        <v>10.0</v>
      </c>
      <c r="D1064" s="85">
        <f t="shared" si="53"/>
        <v>4</v>
      </c>
      <c r="E1064" s="85">
        <v>1.0</v>
      </c>
      <c r="F1064" s="85">
        <v>4.0</v>
      </c>
      <c r="G1064" s="42" t="str">
        <f>ifna(VLookup(S1064,Shiny!B:C, 2, 0),"")</f>
        <v/>
      </c>
      <c r="H1064" s="176" t="s">
        <v>1205</v>
      </c>
      <c r="I1064" s="179">
        <v>999.0</v>
      </c>
      <c r="J1064" s="156">
        <f>IFNA(VLOOKUP(S1064,'Imported Index'!E:F,2,0),1)</f>
        <v>1</v>
      </c>
      <c r="K1064" s="156"/>
      <c r="L1064" s="156"/>
      <c r="M1064" s="42"/>
      <c r="N1064" s="42"/>
      <c r="O1064" s="157" t="str">
        <f>ifna(VLookup(H1064, SwSh!A:B, 2, 0),"")</f>
        <v/>
      </c>
      <c r="P1064" s="162"/>
      <c r="Q1064" s="157" t="str">
        <f>ifna(VLookup(H1064, PLA!A:C, 3, 0),"")</f>
        <v/>
      </c>
      <c r="R1064" s="157">
        <f>ifna(VLookup(H1064, Sv!A:B, 2, 0),"")</f>
        <v>391</v>
      </c>
      <c r="S1064" s="42" t="str">
        <f t="shared" si="2"/>
        <v>gimmighoul</v>
      </c>
    </row>
    <row r="1065" ht="31.5" customHeight="1">
      <c r="A1065" s="146">
        <v>1064.0</v>
      </c>
      <c r="B1065" s="146">
        <v>2.0</v>
      </c>
      <c r="C1065" s="145">
        <v>10.0</v>
      </c>
      <c r="D1065" s="146">
        <f t="shared" si="53"/>
        <v>5</v>
      </c>
      <c r="E1065" s="146">
        <v>1.0</v>
      </c>
      <c r="F1065" s="146">
        <v>5.0</v>
      </c>
      <c r="G1065" s="147" t="str">
        <f>ifna(VLookup(S1065,Shiny!B:C, 2, 0),"")</f>
        <v/>
      </c>
      <c r="H1065" s="175" t="s">
        <v>1208</v>
      </c>
      <c r="I1065" s="178">
        <v>1000.0</v>
      </c>
      <c r="J1065" s="151">
        <f>IFNA(VLOOKUP(S1065,'Imported Index'!E:F,2,0),1)</f>
        <v>1</v>
      </c>
      <c r="K1065" s="151"/>
      <c r="L1065" s="151"/>
      <c r="M1065" s="147"/>
      <c r="N1065" s="147"/>
      <c r="O1065" s="148" t="str">
        <f>ifna(VLookup(H1065, SwSh!A:B, 2, 0),"")</f>
        <v/>
      </c>
      <c r="P1065" s="152"/>
      <c r="Q1065" s="148" t="str">
        <f>ifna(VLookup(H1065, PLA!A:C, 3, 0),"")</f>
        <v/>
      </c>
      <c r="R1065" s="148">
        <f>ifna(VLookup(H1065, Sv!A:B, 2, 0),"")</f>
        <v>392</v>
      </c>
      <c r="S1065" s="147" t="str">
        <f t="shared" si="2"/>
        <v>gholdengo</v>
      </c>
    </row>
    <row r="1066" ht="31.5" customHeight="1">
      <c r="A1066" s="85">
        <v>1065.0</v>
      </c>
      <c r="B1066" s="85">
        <v>2.0</v>
      </c>
      <c r="C1066" s="87">
        <v>10.0</v>
      </c>
      <c r="D1066" s="85">
        <f t="shared" si="53"/>
        <v>6</v>
      </c>
      <c r="E1066" s="85">
        <v>1.0</v>
      </c>
      <c r="F1066" s="85">
        <v>6.0</v>
      </c>
      <c r="G1066" s="42" t="str">
        <f>ifna(VLookup(S1066,Shiny!B:C, 2, 0),"")</f>
        <v/>
      </c>
      <c r="H1066" s="176" t="s">
        <v>1209</v>
      </c>
      <c r="I1066" s="179">
        <v>1001.0</v>
      </c>
      <c r="J1066" s="156">
        <f>IFNA(VLOOKUP(S1066,'Imported Index'!E:F,2,0),1)</f>
        <v>1</v>
      </c>
      <c r="K1066" s="156"/>
      <c r="L1066" s="156"/>
      <c r="M1066" s="42"/>
      <c r="N1066" s="42"/>
      <c r="O1066" s="157" t="str">
        <f>ifna(VLookup(H1066, SwSh!A:B, 2, 0),"")</f>
        <v/>
      </c>
      <c r="P1066" s="162"/>
      <c r="Q1066" s="157" t="str">
        <f>ifna(VLookup(H1066, PLA!A:C, 3, 0),"")</f>
        <v/>
      </c>
      <c r="R1066" s="157">
        <f>ifna(VLookup(H1066, Sv!A:B, 2, 0),"")</f>
        <v>393</v>
      </c>
      <c r="S1066" s="42" t="str">
        <f t="shared" si="2"/>
        <v>wo-chien</v>
      </c>
    </row>
    <row r="1067" ht="31.5" customHeight="1">
      <c r="A1067" s="146">
        <v>1066.0</v>
      </c>
      <c r="B1067" s="146">
        <v>2.0</v>
      </c>
      <c r="C1067" s="145">
        <v>10.0</v>
      </c>
      <c r="D1067" s="146">
        <f t="shared" si="53"/>
        <v>7</v>
      </c>
      <c r="E1067" s="146">
        <v>2.0</v>
      </c>
      <c r="F1067" s="146">
        <v>1.0</v>
      </c>
      <c r="G1067" s="147" t="str">
        <f>ifna(VLookup(S1067,Shiny!B:C, 2, 0),"")</f>
        <v/>
      </c>
      <c r="H1067" s="175" t="s">
        <v>1210</v>
      </c>
      <c r="I1067" s="178">
        <v>1002.0</v>
      </c>
      <c r="J1067" s="151">
        <f>IFNA(VLOOKUP(S1067,'Imported Index'!E:F,2,0),1)</f>
        <v>1</v>
      </c>
      <c r="K1067" s="151"/>
      <c r="L1067" s="151"/>
      <c r="M1067" s="147"/>
      <c r="N1067" s="147"/>
      <c r="O1067" s="148" t="str">
        <f>ifna(VLookup(H1067, SwSh!A:B, 2, 0),"")</f>
        <v/>
      </c>
      <c r="P1067" s="152"/>
      <c r="Q1067" s="148" t="str">
        <f>ifna(VLookup(H1067, PLA!A:C, 3, 0),"")</f>
        <v/>
      </c>
      <c r="R1067" s="148">
        <f>ifna(VLookup(H1067, Sv!A:B, 2, 0),"")</f>
        <v>394</v>
      </c>
      <c r="S1067" s="147" t="str">
        <f t="shared" si="2"/>
        <v>chien-pao</v>
      </c>
    </row>
    <row r="1068" ht="31.5" customHeight="1">
      <c r="A1068" s="85">
        <v>1067.0</v>
      </c>
      <c r="B1068" s="85">
        <v>2.0</v>
      </c>
      <c r="C1068" s="87">
        <v>10.0</v>
      </c>
      <c r="D1068" s="85">
        <f t="shared" si="53"/>
        <v>8</v>
      </c>
      <c r="E1068" s="85">
        <v>2.0</v>
      </c>
      <c r="F1068" s="85">
        <v>2.0</v>
      </c>
      <c r="G1068" s="42" t="str">
        <f>ifna(VLookup(S1068,Shiny!B:C, 2, 0),"")</f>
        <v/>
      </c>
      <c r="H1068" s="176" t="s">
        <v>1211</v>
      </c>
      <c r="I1068" s="179">
        <v>1003.0</v>
      </c>
      <c r="J1068" s="156">
        <f>IFNA(VLOOKUP(S1068,'Imported Index'!E:F,2,0),1)</f>
        <v>1</v>
      </c>
      <c r="K1068" s="156"/>
      <c r="L1068" s="156"/>
      <c r="M1068" s="42"/>
      <c r="N1068" s="42"/>
      <c r="O1068" s="157" t="str">
        <f>ifna(VLookup(H1068, SwSh!A:B, 2, 0),"")</f>
        <v/>
      </c>
      <c r="P1068" s="162"/>
      <c r="Q1068" s="157" t="str">
        <f>ifna(VLookup(H1068, PLA!A:C, 3, 0),"")</f>
        <v/>
      </c>
      <c r="R1068" s="157">
        <f>ifna(VLookup(H1068, Sv!A:B, 2, 0),"")</f>
        <v>395</v>
      </c>
      <c r="S1068" s="42" t="str">
        <f t="shared" si="2"/>
        <v>ting-lu</v>
      </c>
    </row>
    <row r="1069" ht="31.5" customHeight="1">
      <c r="A1069" s="146">
        <v>1068.0</v>
      </c>
      <c r="B1069" s="146">
        <v>2.0</v>
      </c>
      <c r="C1069" s="145">
        <v>10.0</v>
      </c>
      <c r="D1069" s="146">
        <f t="shared" si="53"/>
        <v>9</v>
      </c>
      <c r="E1069" s="146">
        <v>2.0</v>
      </c>
      <c r="F1069" s="146">
        <v>3.0</v>
      </c>
      <c r="G1069" s="147" t="str">
        <f>ifna(VLookup(S1069,Shiny!B:C, 2, 0),"")</f>
        <v/>
      </c>
      <c r="H1069" s="175" t="s">
        <v>1212</v>
      </c>
      <c r="I1069" s="178">
        <v>1004.0</v>
      </c>
      <c r="J1069" s="151">
        <f>IFNA(VLOOKUP(S1069,'Imported Index'!E:F,2,0),1)</f>
        <v>1</v>
      </c>
      <c r="K1069" s="151"/>
      <c r="L1069" s="151"/>
      <c r="M1069" s="147"/>
      <c r="N1069" s="147"/>
      <c r="O1069" s="148" t="str">
        <f>ifna(VLookup(H1069, SwSh!A:B, 2, 0),"")</f>
        <v/>
      </c>
      <c r="P1069" s="152"/>
      <c r="Q1069" s="148" t="str">
        <f>ifna(VLookup(H1069, PLA!A:C, 3, 0),"")</f>
        <v/>
      </c>
      <c r="R1069" s="148">
        <f>ifna(VLookup(H1069, Sv!A:B, 2, 0),"")</f>
        <v>396</v>
      </c>
      <c r="S1069" s="147" t="str">
        <f t="shared" si="2"/>
        <v>chi-yu</v>
      </c>
    </row>
    <row r="1070" ht="31.5" customHeight="1">
      <c r="A1070" s="85">
        <v>1069.0</v>
      </c>
      <c r="B1070" s="85">
        <v>2.0</v>
      </c>
      <c r="C1070" s="87">
        <v>10.0</v>
      </c>
      <c r="D1070" s="85">
        <f t="shared" si="53"/>
        <v>10</v>
      </c>
      <c r="E1070" s="85">
        <v>2.0</v>
      </c>
      <c r="F1070" s="85">
        <v>4.0</v>
      </c>
      <c r="G1070" s="42" t="str">
        <f>ifna(VLookup(S1070,Shiny!B:C, 2, 0),"")</f>
        <v/>
      </c>
      <c r="H1070" s="176" t="s">
        <v>1213</v>
      </c>
      <c r="I1070" s="179">
        <v>1005.0</v>
      </c>
      <c r="J1070" s="156">
        <f>IFNA(VLOOKUP(S1070,'Imported Index'!E:F,2,0),1)</f>
        <v>1</v>
      </c>
      <c r="K1070" s="156"/>
      <c r="L1070" s="157"/>
      <c r="M1070" s="42"/>
      <c r="N1070" s="42"/>
      <c r="O1070" s="157" t="str">
        <f>ifna(VLookup(H1070, SwSh!A:B, 2, 0),"")</f>
        <v/>
      </c>
      <c r="P1070" s="162"/>
      <c r="Q1070" s="157" t="str">
        <f>ifna(VLookup(H1070, PLA!A:C, 3, 0),"")</f>
        <v/>
      </c>
      <c r="R1070" s="157">
        <f>ifna(VLookup(H1070, Sv!A:B, 2, 0),"")</f>
        <v>397</v>
      </c>
      <c r="S1070" s="42" t="str">
        <f t="shared" si="2"/>
        <v>roaring moon</v>
      </c>
    </row>
    <row r="1071" ht="31.5" customHeight="1">
      <c r="A1071" s="146">
        <v>1070.0</v>
      </c>
      <c r="B1071" s="146">
        <v>2.0</v>
      </c>
      <c r="C1071" s="145">
        <v>10.0</v>
      </c>
      <c r="D1071" s="146">
        <f t="shared" si="53"/>
        <v>11</v>
      </c>
      <c r="E1071" s="146">
        <v>2.0</v>
      </c>
      <c r="F1071" s="146">
        <v>5.0</v>
      </c>
      <c r="G1071" s="147" t="str">
        <f>ifna(VLookup(S1071,Shiny!B:C, 2, 0),"")</f>
        <v/>
      </c>
      <c r="H1071" s="175" t="s">
        <v>1214</v>
      </c>
      <c r="I1071" s="178">
        <v>1006.0</v>
      </c>
      <c r="J1071" s="151">
        <f>IFNA(VLOOKUP(S1071,'Imported Index'!E:F,2,0),1)</f>
        <v>1</v>
      </c>
      <c r="K1071" s="151"/>
      <c r="L1071" s="148"/>
      <c r="M1071" s="147"/>
      <c r="N1071" s="147"/>
      <c r="O1071" s="148" t="str">
        <f>ifna(VLookup(H1071, SwSh!A:B, 2, 0),"")</f>
        <v/>
      </c>
      <c r="P1071" s="152"/>
      <c r="Q1071" s="148" t="str">
        <f>ifna(VLookup(H1071, PLA!A:C, 3, 0),"")</f>
        <v/>
      </c>
      <c r="R1071" s="148">
        <f>ifna(VLookup(H1071, Sv!A:B, 2, 0),"")</f>
        <v>398</v>
      </c>
      <c r="S1071" s="147" t="str">
        <f t="shared" si="2"/>
        <v>iron valiant</v>
      </c>
    </row>
    <row r="1072" ht="31.5" customHeight="1">
      <c r="A1072" s="85">
        <v>1071.0</v>
      </c>
      <c r="B1072" s="85">
        <v>2.0</v>
      </c>
      <c r="C1072" s="87">
        <v>10.0</v>
      </c>
      <c r="D1072" s="85">
        <f t="shared" si="53"/>
        <v>12</v>
      </c>
      <c r="E1072" s="85">
        <v>2.0</v>
      </c>
      <c r="F1072" s="85">
        <v>6.0</v>
      </c>
      <c r="G1072" s="42" t="str">
        <f>ifna(VLookup(S1072,Shiny!B:C, 2, 0),"")</f>
        <v/>
      </c>
      <c r="H1072" s="176" t="s">
        <v>1215</v>
      </c>
      <c r="I1072" s="179">
        <v>1007.0</v>
      </c>
      <c r="J1072" s="156">
        <f>IFNA(VLOOKUP(S1072,'Imported Index'!E:F,2,0),1)</f>
        <v>1</v>
      </c>
      <c r="K1072" s="156"/>
      <c r="L1072" s="157"/>
      <c r="M1072" s="42"/>
      <c r="N1072" s="42"/>
      <c r="O1072" s="157" t="str">
        <f>ifna(VLookup(H1072, SwSh!A:B, 2, 0),"")</f>
        <v/>
      </c>
      <c r="P1072" s="162"/>
      <c r="Q1072" s="157" t="str">
        <f>ifna(VLookup(H1072, PLA!A:C, 3, 0),"")</f>
        <v/>
      </c>
      <c r="R1072" s="157">
        <f>ifna(VLookup(H1072, Sv!A:B, 2, 0),"")</f>
        <v>399</v>
      </c>
      <c r="S1072" s="42" t="str">
        <f t="shared" si="2"/>
        <v>koraidon</v>
      </c>
    </row>
    <row r="1073" ht="31.5" customHeight="1">
      <c r="A1073" s="146">
        <v>1072.0</v>
      </c>
      <c r="B1073" s="146">
        <v>2.0</v>
      </c>
      <c r="C1073" s="145">
        <v>10.0</v>
      </c>
      <c r="D1073" s="146">
        <f t="shared" si="53"/>
        <v>13</v>
      </c>
      <c r="E1073" s="146">
        <v>3.0</v>
      </c>
      <c r="F1073" s="146">
        <v>1.0</v>
      </c>
      <c r="G1073" s="147" t="str">
        <f>ifna(VLookup(S1073,Shiny!B:C, 2, 0),"")</f>
        <v/>
      </c>
      <c r="H1073" s="175" t="s">
        <v>1216</v>
      </c>
      <c r="I1073" s="178">
        <v>1008.0</v>
      </c>
      <c r="J1073" s="151">
        <f>IFNA(VLOOKUP(S1073,'Imported Index'!E:F,2,0),1)</f>
        <v>1</v>
      </c>
      <c r="K1073" s="151"/>
      <c r="L1073" s="148"/>
      <c r="M1073" s="147"/>
      <c r="N1073" s="147"/>
      <c r="O1073" s="148" t="str">
        <f>ifna(VLookup(H1073, SwSh!A:B, 2, 0),"")</f>
        <v/>
      </c>
      <c r="P1073" s="152"/>
      <c r="Q1073" s="148" t="str">
        <f>ifna(VLookup(H1073, PLA!A:C, 3, 0),"")</f>
        <v/>
      </c>
      <c r="R1073" s="148">
        <f>ifna(VLookup(H1073, Sv!A:B, 2, 0),"")</f>
        <v>400</v>
      </c>
      <c r="S1073" s="147" t="str">
        <f t="shared" si="2"/>
        <v>miraidon</v>
      </c>
    </row>
    <row r="1074" ht="31.5" customHeight="1">
      <c r="A1074" s="85">
        <v>1073.0</v>
      </c>
      <c r="B1074" s="85">
        <v>2.0</v>
      </c>
      <c r="C1074" s="87">
        <v>10.0</v>
      </c>
      <c r="D1074" s="85">
        <f t="shared" si="53"/>
        <v>14</v>
      </c>
      <c r="E1074" s="85">
        <v>3.0</v>
      </c>
      <c r="F1074" s="85">
        <v>2.0</v>
      </c>
      <c r="G1074" s="42" t="str">
        <f>ifna(VLookup(S1074,Shiny!B:C, 2, 0),"")</f>
        <v/>
      </c>
      <c r="H1074" s="166" t="s">
        <v>1217</v>
      </c>
      <c r="I1074" s="179">
        <v>1009.0</v>
      </c>
      <c r="J1074" s="156">
        <f>IFNA(VLOOKUP(S1074,'Imported Index'!E:F,2,0),1)</f>
        <v>1</v>
      </c>
      <c r="K1074" s="157"/>
      <c r="L1074" s="157"/>
      <c r="M1074" s="42"/>
      <c r="N1074" s="42"/>
      <c r="O1074" s="157" t="str">
        <f>ifna(VLookup(H1074, SwSh!A:B, 2, 0),"")</f>
        <v/>
      </c>
      <c r="P1074" s="162"/>
      <c r="Q1074" s="157" t="str">
        <f>ifna(VLookup(H1074, PLA!A:C, 3, 0),"")</f>
        <v/>
      </c>
      <c r="R1074" s="157" t="str">
        <f>ifna(VLookup(H1074, Sv!A:B, 2, 0),"")</f>
        <v>I?</v>
      </c>
      <c r="S1074" s="42" t="str">
        <f t="shared" si="2"/>
        <v>walking wake</v>
      </c>
    </row>
    <row r="1075" ht="31.5" customHeight="1">
      <c r="A1075" s="146">
        <v>1074.0</v>
      </c>
      <c r="B1075" s="146">
        <v>2.0</v>
      </c>
      <c r="C1075" s="145">
        <v>10.0</v>
      </c>
      <c r="D1075" s="146">
        <f t="shared" si="53"/>
        <v>15</v>
      </c>
      <c r="E1075" s="146">
        <v>3.0</v>
      </c>
      <c r="F1075" s="146">
        <v>3.0</v>
      </c>
      <c r="G1075" s="147" t="str">
        <f>ifna(VLookup(S1075,Shiny!B:C, 2, 0),"")</f>
        <v/>
      </c>
      <c r="H1075" s="163" t="s">
        <v>1218</v>
      </c>
      <c r="I1075" s="178">
        <v>1010.0</v>
      </c>
      <c r="J1075" s="151">
        <f>IFNA(VLOOKUP(S1075,'Imported Index'!E:F,2,0),1)</f>
        <v>1</v>
      </c>
      <c r="K1075" s="148"/>
      <c r="L1075" s="148"/>
      <c r="M1075" s="147"/>
      <c r="N1075" s="147"/>
      <c r="O1075" s="148" t="str">
        <f>ifna(VLookup(H1075, SwSh!A:B, 2, 0),"")</f>
        <v/>
      </c>
      <c r="P1075" s="152"/>
      <c r="Q1075" s="148" t="str">
        <f>ifna(VLookup(H1075, PLA!A:C, 3, 0),"")</f>
        <v/>
      </c>
      <c r="R1075" s="148" t="str">
        <f>ifna(VLookup(H1075, Sv!A:B, 2, 0),"")</f>
        <v>I?</v>
      </c>
      <c r="S1075" s="147" t="str">
        <f t="shared" si="2"/>
        <v>iron leaves</v>
      </c>
    </row>
    <row r="1076" ht="31.5" customHeight="1">
      <c r="A1076" s="85">
        <v>1075.0</v>
      </c>
      <c r="B1076" s="87">
        <v>2.0</v>
      </c>
      <c r="C1076" s="87">
        <v>10.0</v>
      </c>
      <c r="D1076" s="87">
        <v>16.0</v>
      </c>
      <c r="E1076" s="87">
        <v>3.0</v>
      </c>
      <c r="F1076" s="87">
        <v>4.0</v>
      </c>
      <c r="G1076" s="42" t="str">
        <f>ifna(VLookup(S1076,Shiny!B:C, 2, 0),"")</f>
        <v/>
      </c>
      <c r="H1076" s="110" t="s">
        <v>1219</v>
      </c>
      <c r="I1076" s="111">
        <v>1011.0</v>
      </c>
      <c r="J1076" s="156">
        <f>IFNA(VLOOKUP(S1076,'Imported Index'!E:F,2,0),1)</f>
        <v>1</v>
      </c>
      <c r="K1076" s="157"/>
      <c r="L1076" s="157"/>
      <c r="M1076" s="42"/>
      <c r="N1076" s="42"/>
      <c r="O1076" s="157"/>
      <c r="P1076" s="162"/>
      <c r="Q1076" s="157"/>
      <c r="R1076" s="157" t="str">
        <f>ifna(VLookup(H1076, Sv!A:B, 2, 0),"")</f>
        <v>K036</v>
      </c>
      <c r="S1076" s="87" t="s">
        <v>1240</v>
      </c>
    </row>
    <row r="1077" ht="31.5" customHeight="1">
      <c r="A1077" s="146">
        <v>1076.0</v>
      </c>
      <c r="B1077" s="145">
        <v>2.0</v>
      </c>
      <c r="C1077" s="145">
        <v>10.0</v>
      </c>
      <c r="D1077" s="145">
        <v>17.0</v>
      </c>
      <c r="E1077" s="145">
        <v>3.0</v>
      </c>
      <c r="F1077" s="145">
        <v>5.0</v>
      </c>
      <c r="G1077" s="147" t="str">
        <f>ifna(VLookup(S1077,Shiny!B:C, 2, 0),"")</f>
        <v/>
      </c>
      <c r="H1077" s="181" t="s">
        <v>1220</v>
      </c>
      <c r="I1077" s="186">
        <v>1012.0</v>
      </c>
      <c r="J1077" s="151">
        <f>IFNA(VLOOKUP(S1077,'Imported Index'!E:F,2,0),1)</f>
        <v>1</v>
      </c>
      <c r="K1077" s="148"/>
      <c r="L1077" s="148"/>
      <c r="M1077" s="147"/>
      <c r="N1077" s="147"/>
      <c r="O1077" s="148"/>
      <c r="P1077" s="152"/>
      <c r="Q1077" s="148"/>
      <c r="R1077" s="148" t="str">
        <f>ifna(VLookup(H1077, Sv!A:B, 2, 0),"")</f>
        <v>K076</v>
      </c>
      <c r="S1077" s="145" t="s">
        <v>1241</v>
      </c>
    </row>
    <row r="1078" ht="31.5" customHeight="1">
      <c r="A1078" s="85">
        <v>1077.0</v>
      </c>
      <c r="B1078" s="87">
        <v>2.0</v>
      </c>
      <c r="C1078" s="87">
        <v>10.0</v>
      </c>
      <c r="D1078" s="87">
        <v>18.0</v>
      </c>
      <c r="E1078" s="87">
        <v>3.0</v>
      </c>
      <c r="F1078" s="87">
        <v>6.0</v>
      </c>
      <c r="G1078" s="42" t="str">
        <f>ifna(VLookup(S1078,Shiny!B:C, 2, 0),"")</f>
        <v/>
      </c>
      <c r="H1078" s="110" t="s">
        <v>1223</v>
      </c>
      <c r="I1078" s="111">
        <v>1013.0</v>
      </c>
      <c r="J1078" s="156">
        <f>IFNA(VLOOKUP(S1078,'Imported Index'!E:F,2,0),1)</f>
        <v>1</v>
      </c>
      <c r="K1078" s="157"/>
      <c r="L1078" s="157"/>
      <c r="M1078" s="42"/>
      <c r="N1078" s="42"/>
      <c r="O1078" s="157"/>
      <c r="P1078" s="162"/>
      <c r="Q1078" s="157"/>
      <c r="R1078" s="157" t="str">
        <f>ifna(VLookup(H1078, Sv!A:B, 2, 0),"")</f>
        <v>K077</v>
      </c>
      <c r="S1078" s="87" t="s">
        <v>1242</v>
      </c>
    </row>
    <row r="1079" ht="31.5" customHeight="1">
      <c r="A1079" s="146">
        <v>1078.0</v>
      </c>
      <c r="B1079" s="145">
        <v>2.0</v>
      </c>
      <c r="C1079" s="145">
        <v>10.0</v>
      </c>
      <c r="D1079" s="145">
        <v>19.0</v>
      </c>
      <c r="E1079" s="145">
        <v>4.0</v>
      </c>
      <c r="F1079" s="145">
        <v>1.0</v>
      </c>
      <c r="G1079" s="147" t="str">
        <f>ifna(VLookup(S1079,Shiny!B:C, 2, 0),"")</f>
        <v/>
      </c>
      <c r="H1079" s="181" t="s">
        <v>1226</v>
      </c>
      <c r="I1079" s="186">
        <v>1014.0</v>
      </c>
      <c r="J1079" s="151">
        <f>IFNA(VLOOKUP(S1079,'Imported Index'!E:F,2,0),1)</f>
        <v>1</v>
      </c>
      <c r="K1079" s="148"/>
      <c r="L1079" s="148"/>
      <c r="M1079" s="147"/>
      <c r="N1079" s="147"/>
      <c r="O1079" s="148"/>
      <c r="P1079" s="152"/>
      <c r="Q1079" s="148"/>
      <c r="R1079" s="148" t="str">
        <f>ifna(VLookup(H1079, Sv!A:B, 2, 0),"")</f>
        <v>K197</v>
      </c>
      <c r="S1079" s="145" t="s">
        <v>1243</v>
      </c>
    </row>
    <row r="1080" ht="31.5" customHeight="1">
      <c r="A1080" s="85">
        <v>1079.0</v>
      </c>
      <c r="B1080" s="87">
        <v>2.0</v>
      </c>
      <c r="C1080" s="87">
        <v>10.0</v>
      </c>
      <c r="D1080" s="87">
        <v>20.0</v>
      </c>
      <c r="E1080" s="87">
        <v>4.0</v>
      </c>
      <c r="F1080" s="87">
        <v>2.0</v>
      </c>
      <c r="G1080" s="42" t="str">
        <f>ifna(VLookup(S1080,Shiny!B:C, 2, 0),"")</f>
        <v/>
      </c>
      <c r="H1080" s="110" t="s">
        <v>1227</v>
      </c>
      <c r="I1080" s="111">
        <v>1015.0</v>
      </c>
      <c r="J1080" s="156">
        <f>IFNA(VLOOKUP(S1080,'Imported Index'!E:F,2,0),1)</f>
        <v>1</v>
      </c>
      <c r="K1080" s="157"/>
      <c r="L1080" s="157"/>
      <c r="M1080" s="42"/>
      <c r="N1080" s="42"/>
      <c r="O1080" s="157"/>
      <c r="P1080" s="162"/>
      <c r="Q1080" s="157"/>
      <c r="R1080" s="157" t="str">
        <f>ifna(VLookup(H1080, Sv!A:B, 2, 0),"")</f>
        <v>K198</v>
      </c>
      <c r="S1080" s="87" t="s">
        <v>1244</v>
      </c>
    </row>
    <row r="1081" ht="31.5" customHeight="1">
      <c r="A1081" s="146">
        <v>1080.0</v>
      </c>
      <c r="B1081" s="145">
        <v>2.0</v>
      </c>
      <c r="C1081" s="145">
        <v>10.0</v>
      </c>
      <c r="D1081" s="145">
        <v>21.0</v>
      </c>
      <c r="E1081" s="145">
        <v>4.0</v>
      </c>
      <c r="F1081" s="145">
        <v>3.0</v>
      </c>
      <c r="G1081" s="147" t="str">
        <f>ifna(VLookup(S1081,Shiny!B:C, 2, 0),"")</f>
        <v/>
      </c>
      <c r="H1081" s="181" t="s">
        <v>1228</v>
      </c>
      <c r="I1081" s="186">
        <v>1016.0</v>
      </c>
      <c r="J1081" s="151">
        <f>IFNA(VLOOKUP(S1081,'Imported Index'!E:F,2,0),1)</f>
        <v>1</v>
      </c>
      <c r="K1081" s="148"/>
      <c r="L1081" s="148"/>
      <c r="M1081" s="147"/>
      <c r="N1081" s="147"/>
      <c r="O1081" s="148"/>
      <c r="P1081" s="152"/>
      <c r="Q1081" s="148"/>
      <c r="R1081" s="148" t="str">
        <f>ifna(VLookup(H1081, Sv!A:B, 2, 0),"")</f>
        <v>K199</v>
      </c>
      <c r="S1081" s="145" t="s">
        <v>1245</v>
      </c>
    </row>
    <row r="1082" ht="31.5" customHeight="1">
      <c r="A1082" s="85">
        <v>1081.0</v>
      </c>
      <c r="B1082" s="87">
        <v>2.0</v>
      </c>
      <c r="C1082" s="87">
        <v>10.0</v>
      </c>
      <c r="D1082" s="87">
        <v>22.0</v>
      </c>
      <c r="E1082" s="87">
        <v>4.0</v>
      </c>
      <c r="F1082" s="87">
        <v>4.0</v>
      </c>
      <c r="G1082" s="42" t="str">
        <f>ifna(VLookup(S1082,Shiny!B:C, 2, 0),"")</f>
        <v/>
      </c>
      <c r="H1082" s="110" t="s">
        <v>1229</v>
      </c>
      <c r="I1082" s="111">
        <v>1017.0</v>
      </c>
      <c r="J1082" s="156">
        <f>IFNA(VLOOKUP(S1082,'Imported Index'!E:F,2,0),1)</f>
        <v>1</v>
      </c>
      <c r="K1082" s="157"/>
      <c r="L1082" s="157"/>
      <c r="M1082" s="42"/>
      <c r="N1082" s="42"/>
      <c r="O1082" s="157"/>
      <c r="P1082" s="162"/>
      <c r="Q1082" s="157"/>
      <c r="R1082" s="157" t="str">
        <f>ifna(VLookup(H1082, Sv!A:B, 2, 0),"")</f>
        <v>K200</v>
      </c>
      <c r="S1082" s="87" t="s">
        <v>1246</v>
      </c>
    </row>
  </sheetData>
  <autoFilter ref="$J$1:$K$1082"/>
  <customSheetViews>
    <customSheetView guid="{A3E51CA4-65DE-4B33-85D6-75F36540BA00}" filter="1" showAutoFilter="1">
      <autoFilter ref="$O$1:$R$1082"/>
    </customSheetView>
  </customSheetViews>
  <conditionalFormatting sqref="B1:S1082">
    <cfRule type="expression" dxfId="2" priority="1">
      <formula>if($H1="Gen",TRUE,FALSE)</formula>
    </cfRule>
  </conditionalFormatting>
  <conditionalFormatting sqref="F2:F1082">
    <cfRule type="colorScale" priority="2">
      <colorScale>
        <cfvo type="min"/>
        <cfvo type="max"/>
        <color rgb="FFFFFFFF"/>
        <color rgb="FFFFD666"/>
      </colorScale>
    </cfRule>
  </conditionalFormatting>
  <conditionalFormatting sqref="R1:R1082 L2:Q1082">
    <cfRule type="notContainsBlanks" dxfId="3" priority="3">
      <formula>LEN(TRIM(R1))&gt;0</formula>
    </cfRule>
  </conditionalFormatting>
  <conditionalFormatting sqref="E2:E1082">
    <cfRule type="colorScale" priority="4">
      <colorScale>
        <cfvo type="min"/>
        <cfvo type="max"/>
        <color rgb="FFFFFFFF"/>
        <color rgb="FFE67C73"/>
      </colorScale>
    </cfRule>
  </conditionalFormatting>
  <conditionalFormatting sqref="D2:D1082">
    <cfRule type="colorScale" priority="5">
      <colorScale>
        <cfvo type="min"/>
        <cfvo type="max"/>
        <color rgb="FFFFFFFF"/>
        <color rgb="FF57BB8A"/>
      </colorScale>
    </cfRule>
  </conditionalFormatting>
  <conditionalFormatting sqref="J2:J1082">
    <cfRule type="containsText" dxfId="4" priority="6" operator="containsText" text="1">
      <formula>NOT(ISERROR(SEARCH(("1"),(J2))))</formula>
    </cfRule>
  </conditionalFormatting>
  <conditionalFormatting sqref="J2:J1082">
    <cfRule type="containsText" dxfId="5" priority="7" operator="containsText" text="x">
      <formula>NOT(ISERROR(SEARCH(("x"),(J2))))</formula>
    </cfRule>
  </conditionalFormatting>
  <conditionalFormatting sqref="J2:J1082">
    <cfRule type="containsText" dxfId="6" priority="8" operator="containsText" text="pogo">
      <formula>NOT(ISERROR(SEARCH(("pogo"),(J2))))</formula>
    </cfRule>
  </conditionalFormatting>
  <conditionalFormatting sqref="J2:J1082">
    <cfRule type="containsText" dxfId="7" priority="9" operator="containsText" text="n ot">
      <formula>NOT(ISERROR(SEARCH(("n ot"),(J2))))</formula>
    </cfRule>
  </conditionalFormatting>
  <conditionalFormatting sqref="J2:J1082">
    <cfRule type="containsText" dxfId="8" priority="10" operator="containsText" text="SV">
      <formula>NOT(ISERROR(SEARCH(("SV"),(J2))))</formula>
    </cfRule>
  </conditionalFormatting>
  <hyperlinks>
    <hyperlink r:id="rId1" ref="H2"/>
    <hyperlink r:id="rId2" ref="I2"/>
    <hyperlink r:id="rId3" ref="H3"/>
    <hyperlink r:id="rId4" ref="I3"/>
    <hyperlink r:id="rId5" ref="H4"/>
    <hyperlink r:id="rId6" ref="I4"/>
    <hyperlink r:id="rId7" ref="H5"/>
    <hyperlink r:id="rId8" ref="I5"/>
    <hyperlink r:id="rId9" ref="H6"/>
    <hyperlink r:id="rId10" ref="I6"/>
    <hyperlink r:id="rId11" ref="H7"/>
    <hyperlink r:id="rId12" ref="I7"/>
    <hyperlink r:id="rId13" ref="H8"/>
    <hyperlink r:id="rId14" ref="I8"/>
    <hyperlink r:id="rId15" ref="H9"/>
    <hyperlink r:id="rId16" ref="I9"/>
    <hyperlink r:id="rId17" ref="H10"/>
    <hyperlink r:id="rId18" ref="I10"/>
    <hyperlink r:id="rId19" ref="H11"/>
    <hyperlink r:id="rId20" ref="I11"/>
    <hyperlink r:id="rId21" ref="H12"/>
    <hyperlink r:id="rId22" ref="I12"/>
    <hyperlink r:id="rId23" ref="H13"/>
    <hyperlink r:id="rId24" ref="I13"/>
    <hyperlink r:id="rId25" ref="H14"/>
    <hyperlink r:id="rId26" ref="I14"/>
    <hyperlink r:id="rId27" ref="H15"/>
    <hyperlink r:id="rId28" ref="I15"/>
    <hyperlink r:id="rId29" ref="H16"/>
    <hyperlink r:id="rId30" ref="I16"/>
    <hyperlink r:id="rId31" ref="H17"/>
    <hyperlink r:id="rId32" ref="I17"/>
    <hyperlink r:id="rId33" ref="H18"/>
    <hyperlink r:id="rId34" ref="I18"/>
    <hyperlink r:id="rId35" ref="H19"/>
    <hyperlink r:id="rId36" ref="I19"/>
    <hyperlink r:id="rId37" ref="H20"/>
    <hyperlink r:id="rId38" ref="I20"/>
    <hyperlink r:id="rId39" ref="H21"/>
    <hyperlink r:id="rId40" ref="I21"/>
    <hyperlink r:id="rId41" ref="H22"/>
    <hyperlink r:id="rId42" ref="I22"/>
    <hyperlink r:id="rId43" ref="H23"/>
    <hyperlink r:id="rId44" ref="I23"/>
    <hyperlink r:id="rId45" ref="H24"/>
    <hyperlink r:id="rId46" ref="I24"/>
    <hyperlink r:id="rId47" ref="H25"/>
    <hyperlink r:id="rId48" ref="I25"/>
    <hyperlink r:id="rId49" ref="H26"/>
    <hyperlink r:id="rId50" ref="I26"/>
    <hyperlink r:id="rId51" ref="H27"/>
    <hyperlink r:id="rId52" ref="I27"/>
    <hyperlink r:id="rId53" ref="H28"/>
    <hyperlink r:id="rId54" ref="I28"/>
    <hyperlink r:id="rId55" ref="H29"/>
    <hyperlink r:id="rId56" ref="I29"/>
    <hyperlink r:id="rId57" ref="H30"/>
    <hyperlink r:id="rId58" ref="I30"/>
    <hyperlink r:id="rId59" ref="H31"/>
    <hyperlink r:id="rId60" ref="I31"/>
    <hyperlink r:id="rId61" ref="H32"/>
    <hyperlink r:id="rId62" ref="I32"/>
    <hyperlink r:id="rId63" ref="H33"/>
    <hyperlink r:id="rId64" ref="I33"/>
    <hyperlink r:id="rId65" ref="H34"/>
    <hyperlink r:id="rId66" ref="I34"/>
    <hyperlink r:id="rId67" ref="H35"/>
    <hyperlink r:id="rId68" ref="I35"/>
    <hyperlink r:id="rId69" ref="H36"/>
    <hyperlink r:id="rId70" ref="I36"/>
    <hyperlink r:id="rId71" ref="H37"/>
    <hyperlink r:id="rId72" ref="I37"/>
    <hyperlink r:id="rId73" ref="H38"/>
    <hyperlink r:id="rId74" ref="I38"/>
    <hyperlink r:id="rId75" ref="H39"/>
    <hyperlink r:id="rId76" ref="I39"/>
    <hyperlink r:id="rId77" ref="H40"/>
    <hyperlink r:id="rId78" ref="I40"/>
    <hyperlink r:id="rId79" ref="H41"/>
    <hyperlink r:id="rId80" ref="I41"/>
    <hyperlink r:id="rId81" ref="H42"/>
    <hyperlink r:id="rId82" ref="I42"/>
    <hyperlink r:id="rId83" ref="H43"/>
    <hyperlink r:id="rId84" ref="I43"/>
    <hyperlink r:id="rId85" ref="H44"/>
    <hyperlink r:id="rId86" ref="I44"/>
    <hyperlink r:id="rId87" ref="H45"/>
    <hyperlink r:id="rId88" ref="I45"/>
    <hyperlink r:id="rId89" ref="H46"/>
    <hyperlink r:id="rId90" ref="I46"/>
    <hyperlink r:id="rId91" ref="H47"/>
    <hyperlink r:id="rId92" ref="I47"/>
    <hyperlink r:id="rId93" ref="H48"/>
    <hyperlink r:id="rId94" ref="I48"/>
    <hyperlink r:id="rId95" ref="H49"/>
    <hyperlink r:id="rId96" ref="I49"/>
    <hyperlink r:id="rId97" ref="H50"/>
    <hyperlink r:id="rId98" ref="I50"/>
    <hyperlink r:id="rId99" ref="H51"/>
    <hyperlink r:id="rId100" ref="I51"/>
    <hyperlink r:id="rId101" ref="H52"/>
    <hyperlink r:id="rId102" ref="I52"/>
    <hyperlink r:id="rId103" ref="H53"/>
    <hyperlink r:id="rId104" ref="I53"/>
    <hyperlink r:id="rId105" ref="H54"/>
    <hyperlink r:id="rId106" ref="I54"/>
    <hyperlink r:id="rId107" ref="H55"/>
    <hyperlink r:id="rId108" ref="I55"/>
    <hyperlink r:id="rId109" ref="H56"/>
    <hyperlink r:id="rId110" ref="I56"/>
    <hyperlink r:id="rId111" ref="H57"/>
    <hyperlink r:id="rId112" ref="I57"/>
    <hyperlink r:id="rId113" ref="H58"/>
    <hyperlink r:id="rId114" ref="I58"/>
    <hyperlink r:id="rId115" ref="H59"/>
    <hyperlink r:id="rId116" ref="I59"/>
    <hyperlink r:id="rId117" ref="H60"/>
    <hyperlink r:id="rId118" ref="I60"/>
    <hyperlink r:id="rId119" ref="H61"/>
    <hyperlink r:id="rId120" ref="I61"/>
    <hyperlink r:id="rId121" ref="H62"/>
    <hyperlink r:id="rId122" ref="I62"/>
    <hyperlink r:id="rId123" ref="H63"/>
    <hyperlink r:id="rId124" ref="I63"/>
    <hyperlink r:id="rId125" ref="H64"/>
    <hyperlink r:id="rId126" ref="I64"/>
    <hyperlink r:id="rId127" ref="H65"/>
    <hyperlink r:id="rId128" ref="I65"/>
    <hyperlink r:id="rId129" ref="H66"/>
    <hyperlink r:id="rId130" ref="I66"/>
    <hyperlink r:id="rId131" ref="H67"/>
    <hyperlink r:id="rId132" ref="I67"/>
    <hyperlink r:id="rId133" ref="H68"/>
    <hyperlink r:id="rId134" ref="I68"/>
    <hyperlink r:id="rId135" ref="H69"/>
    <hyperlink r:id="rId136" ref="I69"/>
    <hyperlink r:id="rId137" ref="H70"/>
    <hyperlink r:id="rId138" ref="I70"/>
    <hyperlink r:id="rId139" ref="H71"/>
    <hyperlink r:id="rId140" ref="I71"/>
    <hyperlink r:id="rId141" ref="H72"/>
    <hyperlink r:id="rId142" ref="I72"/>
    <hyperlink r:id="rId143" ref="H73"/>
    <hyperlink r:id="rId144" ref="I73"/>
    <hyperlink r:id="rId145" ref="H74"/>
    <hyperlink r:id="rId146" ref="I74"/>
    <hyperlink r:id="rId147" ref="H75"/>
    <hyperlink r:id="rId148" ref="I75"/>
    <hyperlink r:id="rId149" ref="H76"/>
    <hyperlink r:id="rId150" ref="I76"/>
    <hyperlink r:id="rId151" ref="H77"/>
    <hyperlink r:id="rId152" ref="I77"/>
    <hyperlink r:id="rId153" ref="H78"/>
    <hyperlink r:id="rId154" ref="I78"/>
    <hyperlink r:id="rId155" ref="H79"/>
    <hyperlink r:id="rId156" ref="I79"/>
    <hyperlink r:id="rId157" ref="H80"/>
    <hyperlink r:id="rId158" ref="I80"/>
    <hyperlink r:id="rId159" ref="H81"/>
    <hyperlink r:id="rId160" ref="I81"/>
    <hyperlink r:id="rId161" ref="H82"/>
    <hyperlink r:id="rId162" ref="I82"/>
    <hyperlink r:id="rId163" ref="H83"/>
    <hyperlink r:id="rId164" ref="I83"/>
    <hyperlink r:id="rId165" ref="H84"/>
    <hyperlink r:id="rId166" ref="I84"/>
    <hyperlink r:id="rId167" ref="H85"/>
    <hyperlink r:id="rId168" ref="I85"/>
    <hyperlink r:id="rId169" ref="H86"/>
    <hyperlink r:id="rId170" ref="I86"/>
    <hyperlink r:id="rId171" ref="H87"/>
    <hyperlink r:id="rId172" ref="I87"/>
    <hyperlink r:id="rId173" ref="H88"/>
    <hyperlink r:id="rId174" ref="I88"/>
    <hyperlink r:id="rId175" ref="H89"/>
    <hyperlink r:id="rId176" ref="I89"/>
    <hyperlink r:id="rId177" ref="H90"/>
    <hyperlink r:id="rId178" ref="I90"/>
    <hyperlink r:id="rId179" ref="H91"/>
    <hyperlink r:id="rId180" ref="I91"/>
    <hyperlink r:id="rId181" ref="H92"/>
    <hyperlink r:id="rId182" ref="I92"/>
    <hyperlink r:id="rId183" ref="H93"/>
    <hyperlink r:id="rId184" ref="I93"/>
    <hyperlink r:id="rId185" ref="H94"/>
    <hyperlink r:id="rId186" ref="I94"/>
    <hyperlink r:id="rId187" ref="H95"/>
    <hyperlink r:id="rId188" ref="I95"/>
    <hyperlink r:id="rId189" ref="H96"/>
    <hyperlink r:id="rId190" ref="I96"/>
    <hyperlink r:id="rId191" ref="H97"/>
    <hyperlink r:id="rId192" ref="I97"/>
    <hyperlink r:id="rId193" ref="H98"/>
    <hyperlink r:id="rId194" ref="I98"/>
    <hyperlink r:id="rId195" ref="H99"/>
    <hyperlink r:id="rId196" ref="I99"/>
    <hyperlink r:id="rId197" ref="H100"/>
    <hyperlink r:id="rId198" ref="I100"/>
    <hyperlink r:id="rId199" ref="H101"/>
    <hyperlink r:id="rId200" ref="I101"/>
    <hyperlink r:id="rId201" ref="H102"/>
    <hyperlink r:id="rId202" ref="I102"/>
    <hyperlink r:id="rId203" ref="H103"/>
    <hyperlink r:id="rId204" ref="I103"/>
    <hyperlink r:id="rId205" ref="H104"/>
    <hyperlink r:id="rId206" ref="I104"/>
    <hyperlink r:id="rId207" ref="H105"/>
    <hyperlink r:id="rId208" ref="I105"/>
    <hyperlink r:id="rId209" ref="H106"/>
    <hyperlink r:id="rId210" ref="I106"/>
    <hyperlink r:id="rId211" ref="H107"/>
    <hyperlink r:id="rId212" ref="I107"/>
    <hyperlink r:id="rId213" ref="H108"/>
    <hyperlink r:id="rId214" ref="I108"/>
    <hyperlink r:id="rId215" ref="H109"/>
    <hyperlink r:id="rId216" ref="I109"/>
    <hyperlink r:id="rId217" ref="H110"/>
    <hyperlink r:id="rId218" ref="I110"/>
    <hyperlink r:id="rId219" ref="H111"/>
    <hyperlink r:id="rId220" ref="I111"/>
    <hyperlink r:id="rId221" ref="H112"/>
    <hyperlink r:id="rId222" ref="I112"/>
    <hyperlink r:id="rId223" ref="H113"/>
    <hyperlink r:id="rId224" ref="I113"/>
    <hyperlink r:id="rId225" ref="H114"/>
    <hyperlink r:id="rId226" ref="I114"/>
    <hyperlink r:id="rId227" ref="H115"/>
    <hyperlink r:id="rId228" ref="I115"/>
    <hyperlink r:id="rId229" ref="H116"/>
    <hyperlink r:id="rId230" ref="I116"/>
    <hyperlink r:id="rId231" ref="H117"/>
    <hyperlink r:id="rId232" ref="I117"/>
    <hyperlink r:id="rId233" ref="H118"/>
    <hyperlink r:id="rId234" ref="I118"/>
    <hyperlink r:id="rId235" ref="H119"/>
    <hyperlink r:id="rId236" ref="I119"/>
    <hyperlink r:id="rId237" ref="H120"/>
    <hyperlink r:id="rId238" ref="I120"/>
    <hyperlink r:id="rId239" ref="H121"/>
    <hyperlink r:id="rId240" ref="I121"/>
    <hyperlink r:id="rId241" ref="H122"/>
    <hyperlink r:id="rId242" ref="I122"/>
    <hyperlink r:id="rId243" ref="H123"/>
    <hyperlink r:id="rId244" ref="I123"/>
    <hyperlink r:id="rId245" ref="H124"/>
    <hyperlink r:id="rId246" ref="I124"/>
    <hyperlink r:id="rId247" ref="H125"/>
    <hyperlink r:id="rId248" ref="I125"/>
    <hyperlink r:id="rId249" ref="H126"/>
    <hyperlink r:id="rId250" ref="I126"/>
    <hyperlink r:id="rId251" ref="H127"/>
    <hyperlink r:id="rId252" ref="I127"/>
    <hyperlink r:id="rId253" ref="H128"/>
    <hyperlink r:id="rId254" ref="I128"/>
    <hyperlink r:id="rId255" ref="H129"/>
    <hyperlink r:id="rId256" ref="I129"/>
    <hyperlink r:id="rId257" ref="H130"/>
    <hyperlink r:id="rId258" ref="I130"/>
    <hyperlink r:id="rId259" ref="H131"/>
    <hyperlink r:id="rId260" ref="I131"/>
    <hyperlink r:id="rId261" ref="H132"/>
    <hyperlink r:id="rId262" ref="I132"/>
    <hyperlink r:id="rId263" ref="H133"/>
    <hyperlink r:id="rId264" ref="I133"/>
    <hyperlink r:id="rId265" ref="H134"/>
    <hyperlink r:id="rId266" ref="I134"/>
    <hyperlink r:id="rId267" ref="H135"/>
    <hyperlink r:id="rId268" ref="I135"/>
    <hyperlink r:id="rId269" ref="H136"/>
    <hyperlink r:id="rId270" ref="I136"/>
    <hyperlink r:id="rId271" ref="H137"/>
    <hyperlink r:id="rId272" ref="I137"/>
    <hyperlink r:id="rId273" ref="H138"/>
    <hyperlink r:id="rId274" ref="I138"/>
    <hyperlink r:id="rId275" ref="H139"/>
    <hyperlink r:id="rId276" ref="I139"/>
    <hyperlink r:id="rId277" ref="H140"/>
    <hyperlink r:id="rId278" ref="I140"/>
    <hyperlink r:id="rId279" ref="H141"/>
    <hyperlink r:id="rId280" ref="I141"/>
    <hyperlink r:id="rId281" ref="H142"/>
    <hyperlink r:id="rId282" ref="I142"/>
    <hyperlink r:id="rId283" ref="H143"/>
    <hyperlink r:id="rId284" ref="I143"/>
    <hyperlink r:id="rId285" ref="H144"/>
    <hyperlink r:id="rId286" ref="I144"/>
    <hyperlink r:id="rId287" ref="H145"/>
    <hyperlink r:id="rId288" ref="I145"/>
    <hyperlink r:id="rId289" ref="H146"/>
    <hyperlink r:id="rId290" ref="I146"/>
    <hyperlink r:id="rId291" ref="H147"/>
    <hyperlink r:id="rId292" ref="I147"/>
    <hyperlink r:id="rId293" ref="H148"/>
    <hyperlink r:id="rId294" ref="I148"/>
    <hyperlink r:id="rId295" ref="H149"/>
    <hyperlink r:id="rId296" ref="I149"/>
    <hyperlink r:id="rId297" ref="H150"/>
    <hyperlink r:id="rId298" ref="I150"/>
    <hyperlink r:id="rId299" ref="H151"/>
    <hyperlink r:id="rId300" ref="I151"/>
    <hyperlink r:id="rId301" ref="H152"/>
    <hyperlink r:id="rId302" ref="I152"/>
    <hyperlink r:id="rId303" ref="H153"/>
    <hyperlink r:id="rId304" ref="I153"/>
    <hyperlink r:id="rId305" ref="H154"/>
    <hyperlink r:id="rId306" ref="I154"/>
    <hyperlink r:id="rId307" ref="H155"/>
    <hyperlink r:id="rId308" ref="I155"/>
    <hyperlink r:id="rId309" ref="H156"/>
    <hyperlink r:id="rId310" ref="I156"/>
    <hyperlink r:id="rId311" ref="H157"/>
    <hyperlink r:id="rId312" ref="I157"/>
    <hyperlink r:id="rId313" ref="H158"/>
    <hyperlink r:id="rId314" ref="I158"/>
    <hyperlink r:id="rId315" ref="H159"/>
    <hyperlink r:id="rId316" ref="I159"/>
    <hyperlink r:id="rId317" ref="H160"/>
    <hyperlink r:id="rId318" ref="I160"/>
    <hyperlink r:id="rId319" ref="H161"/>
    <hyperlink r:id="rId320" ref="I161"/>
    <hyperlink r:id="rId321" ref="H162"/>
    <hyperlink r:id="rId322" ref="I162"/>
    <hyperlink r:id="rId323" ref="H163"/>
    <hyperlink r:id="rId324" ref="I163"/>
    <hyperlink r:id="rId325" ref="H164"/>
    <hyperlink r:id="rId326" ref="I164"/>
    <hyperlink r:id="rId327" ref="H165"/>
    <hyperlink r:id="rId328" ref="I165"/>
    <hyperlink r:id="rId329" ref="H166"/>
    <hyperlink r:id="rId330" ref="I166"/>
    <hyperlink r:id="rId331" ref="H167"/>
    <hyperlink r:id="rId332" ref="I167"/>
    <hyperlink r:id="rId333" ref="H168"/>
    <hyperlink r:id="rId334" ref="I168"/>
    <hyperlink r:id="rId335" ref="H169"/>
    <hyperlink r:id="rId336" ref="I169"/>
    <hyperlink r:id="rId337" ref="H170"/>
    <hyperlink r:id="rId338" ref="I170"/>
    <hyperlink r:id="rId339" ref="H171"/>
    <hyperlink r:id="rId340" ref="I171"/>
    <hyperlink r:id="rId341" ref="H172"/>
    <hyperlink r:id="rId342" ref="I172"/>
    <hyperlink r:id="rId343" ref="H173"/>
    <hyperlink r:id="rId344" ref="I173"/>
    <hyperlink r:id="rId345" ref="H174"/>
    <hyperlink r:id="rId346" ref="I174"/>
    <hyperlink r:id="rId347" ref="H175"/>
    <hyperlink r:id="rId348" ref="I175"/>
    <hyperlink r:id="rId349" ref="H176"/>
    <hyperlink r:id="rId350" ref="I176"/>
    <hyperlink r:id="rId351" ref="H177"/>
    <hyperlink r:id="rId352" ref="I177"/>
    <hyperlink r:id="rId353" ref="H178"/>
    <hyperlink r:id="rId354" ref="I178"/>
    <hyperlink r:id="rId355" ref="H179"/>
    <hyperlink r:id="rId356" ref="I179"/>
    <hyperlink r:id="rId357" ref="H180"/>
    <hyperlink r:id="rId358" ref="I180"/>
    <hyperlink r:id="rId359" ref="H181"/>
    <hyperlink r:id="rId360" ref="I181"/>
    <hyperlink r:id="rId361" ref="H182"/>
    <hyperlink r:id="rId362" ref="I182"/>
    <hyperlink r:id="rId363" ref="H183"/>
    <hyperlink r:id="rId364" ref="I183"/>
    <hyperlink r:id="rId365" ref="H184"/>
    <hyperlink r:id="rId366" ref="I184"/>
    <hyperlink r:id="rId367" ref="H185"/>
    <hyperlink r:id="rId368" ref="I185"/>
    <hyperlink r:id="rId369" ref="H186"/>
    <hyperlink r:id="rId370" ref="I186"/>
    <hyperlink r:id="rId371" ref="H188"/>
    <hyperlink r:id="rId372" ref="I188"/>
    <hyperlink r:id="rId373" ref="H189"/>
    <hyperlink r:id="rId374" ref="I189"/>
    <hyperlink r:id="rId375" ref="H190"/>
    <hyperlink r:id="rId376" ref="I190"/>
    <hyperlink r:id="rId377" ref="H191"/>
    <hyperlink r:id="rId378" ref="I191"/>
    <hyperlink r:id="rId379" ref="H192"/>
    <hyperlink r:id="rId380" ref="I192"/>
    <hyperlink r:id="rId381" ref="H193"/>
    <hyperlink r:id="rId382" ref="I193"/>
    <hyperlink r:id="rId383" ref="H194"/>
    <hyperlink r:id="rId384" ref="I194"/>
    <hyperlink r:id="rId385" ref="H195"/>
    <hyperlink r:id="rId386" ref="I195"/>
    <hyperlink r:id="rId387" ref="H196"/>
    <hyperlink r:id="rId388" ref="I196"/>
    <hyperlink r:id="rId389" ref="H197"/>
    <hyperlink r:id="rId390" ref="I197"/>
    <hyperlink r:id="rId391" ref="H198"/>
    <hyperlink r:id="rId392" ref="I198"/>
    <hyperlink r:id="rId393" ref="H199"/>
    <hyperlink r:id="rId394" ref="I199"/>
    <hyperlink r:id="rId395" ref="H200"/>
    <hyperlink r:id="rId396" ref="I200"/>
    <hyperlink r:id="rId397" ref="H201"/>
    <hyperlink r:id="rId398" ref="I201"/>
    <hyperlink r:id="rId399" ref="H202"/>
    <hyperlink r:id="rId400" ref="I202"/>
    <hyperlink r:id="rId401" ref="H203"/>
    <hyperlink r:id="rId402" ref="I203"/>
    <hyperlink r:id="rId403" ref="H204"/>
    <hyperlink r:id="rId404" ref="I204"/>
    <hyperlink r:id="rId405" ref="H205"/>
    <hyperlink r:id="rId406" ref="I205"/>
    <hyperlink r:id="rId407" ref="H206"/>
    <hyperlink r:id="rId408" ref="I206"/>
    <hyperlink r:id="rId409" ref="H207"/>
    <hyperlink r:id="rId410" ref="I207"/>
    <hyperlink r:id="rId411" ref="H208"/>
    <hyperlink r:id="rId412" ref="I208"/>
    <hyperlink r:id="rId413" ref="H209"/>
    <hyperlink r:id="rId414" ref="I209"/>
    <hyperlink r:id="rId415" ref="H210"/>
    <hyperlink r:id="rId416" ref="I210"/>
    <hyperlink r:id="rId417" ref="H211"/>
    <hyperlink r:id="rId418" ref="I211"/>
    <hyperlink r:id="rId419" ref="H212"/>
    <hyperlink r:id="rId420" ref="I212"/>
    <hyperlink r:id="rId421" ref="H213"/>
    <hyperlink r:id="rId422" ref="I213"/>
    <hyperlink r:id="rId423" ref="H214"/>
    <hyperlink r:id="rId424" ref="I214"/>
    <hyperlink r:id="rId425" ref="H215"/>
    <hyperlink r:id="rId426" ref="I215"/>
    <hyperlink r:id="rId427" ref="H216"/>
    <hyperlink r:id="rId428" ref="I216"/>
    <hyperlink r:id="rId429" ref="H217"/>
    <hyperlink r:id="rId430" ref="I217"/>
    <hyperlink r:id="rId431" ref="H218"/>
    <hyperlink r:id="rId432" ref="I218"/>
    <hyperlink r:id="rId433" ref="H219"/>
    <hyperlink r:id="rId434" ref="I219"/>
    <hyperlink r:id="rId435" ref="H220"/>
    <hyperlink r:id="rId436" ref="I220"/>
    <hyperlink r:id="rId437" ref="H221"/>
    <hyperlink r:id="rId438" ref="I221"/>
    <hyperlink r:id="rId439" ref="H222"/>
    <hyperlink r:id="rId440" ref="I222"/>
    <hyperlink r:id="rId441" ref="H223"/>
    <hyperlink r:id="rId442" ref="I223"/>
    <hyperlink r:id="rId443" ref="H224"/>
    <hyperlink r:id="rId444" ref="I224"/>
    <hyperlink r:id="rId445" ref="H225"/>
    <hyperlink r:id="rId446" ref="I225"/>
    <hyperlink r:id="rId447" ref="H226"/>
    <hyperlink r:id="rId448" ref="I226"/>
    <hyperlink r:id="rId449" ref="H227"/>
    <hyperlink r:id="rId450" ref="I227"/>
    <hyperlink r:id="rId451" ref="H228"/>
    <hyperlink r:id="rId452" ref="I228"/>
    <hyperlink r:id="rId453" ref="H229"/>
    <hyperlink r:id="rId454" ref="I229"/>
    <hyperlink r:id="rId455" ref="H230"/>
    <hyperlink r:id="rId456" ref="I230"/>
    <hyperlink r:id="rId457" ref="H231"/>
    <hyperlink r:id="rId458" ref="I231"/>
    <hyperlink r:id="rId459" ref="H232"/>
    <hyperlink r:id="rId460" ref="I232"/>
    <hyperlink r:id="rId461" ref="H233"/>
    <hyperlink r:id="rId462" ref="I233"/>
    <hyperlink r:id="rId463" ref="H234"/>
    <hyperlink r:id="rId464" ref="I234"/>
    <hyperlink r:id="rId465" ref="H235"/>
    <hyperlink r:id="rId466" ref="I235"/>
    <hyperlink r:id="rId467" ref="H236"/>
    <hyperlink r:id="rId468" ref="I236"/>
    <hyperlink r:id="rId469" ref="H237"/>
    <hyperlink r:id="rId470" ref="I237"/>
    <hyperlink r:id="rId471" ref="H238"/>
    <hyperlink r:id="rId472" ref="I238"/>
    <hyperlink r:id="rId473" ref="H239"/>
    <hyperlink r:id="rId474" ref="I239"/>
    <hyperlink r:id="rId475" ref="H240"/>
    <hyperlink r:id="rId476" ref="I240"/>
    <hyperlink r:id="rId477" ref="H241"/>
    <hyperlink r:id="rId478" ref="I241"/>
    <hyperlink r:id="rId479" ref="H242"/>
    <hyperlink r:id="rId480" ref="I242"/>
    <hyperlink r:id="rId481" ref="H243"/>
    <hyperlink r:id="rId482" ref="I243"/>
    <hyperlink r:id="rId483" ref="H244"/>
    <hyperlink r:id="rId484" ref="I244"/>
    <hyperlink r:id="rId485" ref="H245"/>
    <hyperlink r:id="rId486" ref="I245"/>
    <hyperlink r:id="rId487" ref="H246"/>
    <hyperlink r:id="rId488" ref="I246"/>
    <hyperlink r:id="rId489" ref="H247"/>
    <hyperlink r:id="rId490" ref="I247"/>
    <hyperlink r:id="rId491" ref="H248"/>
    <hyperlink r:id="rId492" ref="I248"/>
    <hyperlink r:id="rId493" ref="H249"/>
    <hyperlink r:id="rId494" ref="I249"/>
    <hyperlink r:id="rId495" ref="H250"/>
    <hyperlink r:id="rId496" ref="I250"/>
    <hyperlink r:id="rId497" ref="H251"/>
    <hyperlink r:id="rId498" ref="I251"/>
    <hyperlink r:id="rId499" ref="H252"/>
    <hyperlink r:id="rId500" ref="I252"/>
    <hyperlink r:id="rId501" ref="H253"/>
    <hyperlink r:id="rId502" ref="I253"/>
    <hyperlink r:id="rId503" ref="H254"/>
    <hyperlink r:id="rId504" ref="I254"/>
    <hyperlink r:id="rId505" ref="H255"/>
    <hyperlink r:id="rId506" ref="I255"/>
    <hyperlink r:id="rId507" ref="H256"/>
    <hyperlink r:id="rId508" ref="I256"/>
    <hyperlink r:id="rId509" ref="H257"/>
    <hyperlink r:id="rId510" ref="I257"/>
    <hyperlink r:id="rId511" ref="H258"/>
    <hyperlink r:id="rId512" ref="I258"/>
    <hyperlink r:id="rId513" ref="H259"/>
    <hyperlink r:id="rId514" ref="I259"/>
    <hyperlink r:id="rId515" ref="H260"/>
    <hyperlink r:id="rId516" ref="I260"/>
    <hyperlink r:id="rId517" ref="H261"/>
    <hyperlink r:id="rId518" ref="I261"/>
    <hyperlink r:id="rId519" ref="H262"/>
    <hyperlink r:id="rId520" ref="I262"/>
    <hyperlink r:id="rId521" ref="H263"/>
    <hyperlink r:id="rId522" ref="I263"/>
    <hyperlink r:id="rId523" ref="H264"/>
    <hyperlink r:id="rId524" ref="I264"/>
    <hyperlink r:id="rId525" ref="H265"/>
    <hyperlink r:id="rId526" ref="I265"/>
    <hyperlink r:id="rId527" ref="H266"/>
    <hyperlink r:id="rId528" ref="I266"/>
    <hyperlink r:id="rId529" ref="H267"/>
    <hyperlink r:id="rId530" ref="I267"/>
    <hyperlink r:id="rId531" ref="H268"/>
    <hyperlink r:id="rId532" ref="I268"/>
    <hyperlink r:id="rId533" ref="H269"/>
    <hyperlink r:id="rId534" ref="I269"/>
    <hyperlink r:id="rId535" ref="H270"/>
    <hyperlink r:id="rId536" ref="I270"/>
    <hyperlink r:id="rId537" ref="H271"/>
    <hyperlink r:id="rId538" ref="I271"/>
    <hyperlink r:id="rId539" ref="H272"/>
    <hyperlink r:id="rId540" ref="I272"/>
    <hyperlink r:id="rId541" ref="H273"/>
    <hyperlink r:id="rId542" ref="I273"/>
    <hyperlink r:id="rId543" ref="H274"/>
    <hyperlink r:id="rId544" ref="I274"/>
    <hyperlink r:id="rId545" ref="H275"/>
    <hyperlink r:id="rId546" ref="I275"/>
    <hyperlink r:id="rId547" ref="H276"/>
    <hyperlink r:id="rId548" ref="I276"/>
    <hyperlink r:id="rId549" ref="H277"/>
    <hyperlink r:id="rId550" ref="I277"/>
    <hyperlink r:id="rId551" ref="H278"/>
    <hyperlink r:id="rId552" ref="I278"/>
    <hyperlink r:id="rId553" ref="H279"/>
    <hyperlink r:id="rId554" ref="I279"/>
    <hyperlink r:id="rId555" ref="H280"/>
    <hyperlink r:id="rId556" ref="I280"/>
    <hyperlink r:id="rId557" ref="H281"/>
    <hyperlink r:id="rId558" ref="I281"/>
    <hyperlink r:id="rId559" ref="H282"/>
    <hyperlink r:id="rId560" ref="I282"/>
    <hyperlink r:id="rId561" ref="H283"/>
    <hyperlink r:id="rId562" ref="I283"/>
    <hyperlink r:id="rId563" ref="H284"/>
    <hyperlink r:id="rId564" ref="I284"/>
    <hyperlink r:id="rId565" ref="H285"/>
    <hyperlink r:id="rId566" ref="I285"/>
    <hyperlink r:id="rId567" ref="H286"/>
    <hyperlink r:id="rId568" ref="I286"/>
    <hyperlink r:id="rId569" ref="H287"/>
    <hyperlink r:id="rId570" ref="I287"/>
    <hyperlink r:id="rId571" ref="H288"/>
    <hyperlink r:id="rId572" ref="I288"/>
    <hyperlink r:id="rId573" ref="H289"/>
    <hyperlink r:id="rId574" ref="I289"/>
    <hyperlink r:id="rId575" ref="H290"/>
    <hyperlink r:id="rId576" ref="I290"/>
    <hyperlink r:id="rId577" ref="H291"/>
    <hyperlink r:id="rId578" ref="I291"/>
    <hyperlink r:id="rId579" ref="H292"/>
    <hyperlink r:id="rId580" ref="I292"/>
    <hyperlink r:id="rId581" ref="H293"/>
    <hyperlink r:id="rId582" ref="I293"/>
    <hyperlink r:id="rId583" ref="H295"/>
    <hyperlink r:id="rId584" ref="I295"/>
    <hyperlink r:id="rId585" ref="H296"/>
    <hyperlink r:id="rId586" ref="I296"/>
    <hyperlink r:id="rId587" ref="H297"/>
    <hyperlink r:id="rId588" ref="I297"/>
    <hyperlink r:id="rId589" ref="H298"/>
    <hyperlink r:id="rId590" ref="I298"/>
    <hyperlink r:id="rId591" ref="H299"/>
    <hyperlink r:id="rId592" ref="I299"/>
    <hyperlink r:id="rId593" ref="H300"/>
    <hyperlink r:id="rId594" ref="I300"/>
    <hyperlink r:id="rId595" ref="H301"/>
    <hyperlink r:id="rId596" ref="I301"/>
    <hyperlink r:id="rId597" ref="H302"/>
    <hyperlink r:id="rId598" ref="I302"/>
    <hyperlink r:id="rId599" ref="H303"/>
    <hyperlink r:id="rId600" ref="I303"/>
    <hyperlink r:id="rId601" ref="H304"/>
    <hyperlink r:id="rId602" ref="I304"/>
    <hyperlink r:id="rId603" ref="H305"/>
    <hyperlink r:id="rId604" ref="I305"/>
    <hyperlink r:id="rId605" ref="H306"/>
    <hyperlink r:id="rId606" ref="I306"/>
    <hyperlink r:id="rId607" ref="H307"/>
    <hyperlink r:id="rId608" ref="I307"/>
    <hyperlink r:id="rId609" ref="H308"/>
    <hyperlink r:id="rId610" ref="I308"/>
    <hyperlink r:id="rId611" ref="H309"/>
    <hyperlink r:id="rId612" ref="I309"/>
    <hyperlink r:id="rId613" ref="H310"/>
    <hyperlink r:id="rId614" ref="I310"/>
    <hyperlink r:id="rId615" ref="H311"/>
    <hyperlink r:id="rId616" ref="I311"/>
    <hyperlink r:id="rId617" ref="H312"/>
    <hyperlink r:id="rId618" ref="I312"/>
    <hyperlink r:id="rId619" ref="H313"/>
    <hyperlink r:id="rId620" ref="I313"/>
    <hyperlink r:id="rId621" ref="H314"/>
    <hyperlink r:id="rId622" ref="I314"/>
    <hyperlink r:id="rId623" ref="H315"/>
    <hyperlink r:id="rId624" ref="I315"/>
    <hyperlink r:id="rId625" ref="H316"/>
    <hyperlink r:id="rId626" ref="I316"/>
    <hyperlink r:id="rId627" ref="H317"/>
    <hyperlink r:id="rId628" ref="I317"/>
    <hyperlink r:id="rId629" ref="H318"/>
    <hyperlink r:id="rId630" ref="I318"/>
    <hyperlink r:id="rId631" ref="H319"/>
    <hyperlink r:id="rId632" ref="I319"/>
    <hyperlink r:id="rId633" ref="H320"/>
    <hyperlink r:id="rId634" ref="I320"/>
    <hyperlink r:id="rId635" ref="H321"/>
    <hyperlink r:id="rId636" ref="I321"/>
    <hyperlink r:id="rId637" ref="H322"/>
    <hyperlink r:id="rId638" ref="I322"/>
    <hyperlink r:id="rId639" ref="H323"/>
    <hyperlink r:id="rId640" ref="I323"/>
    <hyperlink r:id="rId641" ref="H324"/>
    <hyperlink r:id="rId642" ref="I324"/>
    <hyperlink r:id="rId643" ref="H325"/>
    <hyperlink r:id="rId644" ref="I325"/>
    <hyperlink r:id="rId645" ref="H326"/>
    <hyperlink r:id="rId646" ref="I326"/>
    <hyperlink r:id="rId647" ref="H327"/>
    <hyperlink r:id="rId648" ref="I327"/>
    <hyperlink r:id="rId649" ref="H328"/>
    <hyperlink r:id="rId650" ref="I328"/>
    <hyperlink r:id="rId651" ref="H329"/>
    <hyperlink r:id="rId652" ref="I329"/>
    <hyperlink r:id="rId653" ref="H330"/>
    <hyperlink r:id="rId654" ref="I330"/>
    <hyperlink r:id="rId655" ref="H331"/>
    <hyperlink r:id="rId656" ref="I331"/>
    <hyperlink r:id="rId657" ref="H332"/>
    <hyperlink r:id="rId658" ref="I332"/>
    <hyperlink r:id="rId659" ref="H333"/>
    <hyperlink r:id="rId660" ref="I333"/>
    <hyperlink r:id="rId661" ref="H334"/>
    <hyperlink r:id="rId662" ref="I334"/>
    <hyperlink r:id="rId663" ref="H335"/>
    <hyperlink r:id="rId664" ref="I335"/>
    <hyperlink r:id="rId665" ref="H336"/>
    <hyperlink r:id="rId666" ref="I336"/>
    <hyperlink r:id="rId667" ref="H337"/>
    <hyperlink r:id="rId668" ref="I337"/>
    <hyperlink r:id="rId669" ref="H338"/>
    <hyperlink r:id="rId670" ref="I338"/>
    <hyperlink r:id="rId671" ref="H339"/>
    <hyperlink r:id="rId672" ref="I339"/>
    <hyperlink r:id="rId673" ref="H340"/>
    <hyperlink r:id="rId674" ref="I340"/>
    <hyperlink r:id="rId675" ref="H341"/>
    <hyperlink r:id="rId676" ref="I341"/>
    <hyperlink r:id="rId677" ref="H342"/>
    <hyperlink r:id="rId678" ref="I342"/>
    <hyperlink r:id="rId679" ref="H343"/>
    <hyperlink r:id="rId680" ref="I343"/>
    <hyperlink r:id="rId681" ref="H344"/>
    <hyperlink r:id="rId682" ref="I344"/>
    <hyperlink r:id="rId683" ref="H345"/>
    <hyperlink r:id="rId684" ref="I345"/>
    <hyperlink r:id="rId685" ref="H346"/>
    <hyperlink r:id="rId686" ref="I346"/>
    <hyperlink r:id="rId687" ref="H347"/>
    <hyperlink r:id="rId688" ref="I347"/>
    <hyperlink r:id="rId689" ref="H348"/>
    <hyperlink r:id="rId690" ref="I348"/>
    <hyperlink r:id="rId691" ref="H349"/>
    <hyperlink r:id="rId692" ref="I349"/>
    <hyperlink r:id="rId693" ref="H350"/>
    <hyperlink r:id="rId694" ref="I350"/>
    <hyperlink r:id="rId695" ref="H351"/>
    <hyperlink r:id="rId696" ref="I351"/>
    <hyperlink r:id="rId697" ref="H352"/>
    <hyperlink r:id="rId698" ref="I352"/>
    <hyperlink r:id="rId699" ref="H353"/>
    <hyperlink r:id="rId700" ref="I353"/>
    <hyperlink r:id="rId701" ref="H354"/>
    <hyperlink r:id="rId702" ref="I354"/>
    <hyperlink r:id="rId703" ref="H355"/>
    <hyperlink r:id="rId704" ref="I355"/>
    <hyperlink r:id="rId705" ref="H356"/>
    <hyperlink r:id="rId706" ref="I356"/>
    <hyperlink r:id="rId707" ref="H357"/>
    <hyperlink r:id="rId708" ref="I357"/>
    <hyperlink r:id="rId709" ref="H358"/>
    <hyperlink r:id="rId710" ref="I358"/>
    <hyperlink r:id="rId711" ref="H359"/>
    <hyperlink r:id="rId712" ref="I359"/>
    <hyperlink r:id="rId713" ref="H360"/>
    <hyperlink r:id="rId714" ref="I360"/>
    <hyperlink r:id="rId715" ref="H361"/>
    <hyperlink r:id="rId716" ref="I361"/>
    <hyperlink r:id="rId717" ref="H362"/>
    <hyperlink r:id="rId718" ref="I362"/>
    <hyperlink r:id="rId719" ref="H363"/>
    <hyperlink r:id="rId720" ref="I363"/>
    <hyperlink r:id="rId721" ref="H364"/>
    <hyperlink r:id="rId722" ref="I364"/>
    <hyperlink r:id="rId723" ref="H365"/>
    <hyperlink r:id="rId724" ref="I365"/>
    <hyperlink r:id="rId725" ref="H366"/>
    <hyperlink r:id="rId726" ref="I366"/>
    <hyperlink r:id="rId727" ref="H367"/>
    <hyperlink r:id="rId728" ref="I367"/>
    <hyperlink r:id="rId729" ref="H368"/>
    <hyperlink r:id="rId730" ref="I368"/>
    <hyperlink r:id="rId731" ref="H369"/>
    <hyperlink r:id="rId732" ref="I369"/>
    <hyperlink r:id="rId733" ref="H370"/>
    <hyperlink r:id="rId734" ref="I370"/>
    <hyperlink r:id="rId735" ref="H371"/>
    <hyperlink r:id="rId736" ref="I371"/>
    <hyperlink r:id="rId737" ref="H372"/>
    <hyperlink r:id="rId738" ref="I372"/>
    <hyperlink r:id="rId739" ref="H373"/>
    <hyperlink r:id="rId740" ref="I373"/>
    <hyperlink r:id="rId741" ref="H374"/>
    <hyperlink r:id="rId742" ref="I374"/>
    <hyperlink r:id="rId743" ref="H375"/>
    <hyperlink r:id="rId744" ref="I375"/>
    <hyperlink r:id="rId745" ref="H376"/>
    <hyperlink r:id="rId746" ref="I376"/>
    <hyperlink r:id="rId747" ref="H377"/>
    <hyperlink r:id="rId748" ref="I377"/>
    <hyperlink r:id="rId749" ref="H378"/>
    <hyperlink r:id="rId750" ref="I378"/>
    <hyperlink r:id="rId751" ref="H379"/>
    <hyperlink r:id="rId752" ref="I379"/>
    <hyperlink r:id="rId753" ref="H380"/>
    <hyperlink r:id="rId754" ref="I380"/>
    <hyperlink r:id="rId755" ref="H381"/>
    <hyperlink r:id="rId756" ref="I381"/>
    <hyperlink r:id="rId757" ref="H382"/>
    <hyperlink r:id="rId758" ref="I382"/>
    <hyperlink r:id="rId759" ref="H383"/>
    <hyperlink r:id="rId760" ref="I383"/>
    <hyperlink r:id="rId761" ref="H384"/>
    <hyperlink r:id="rId762" ref="I384"/>
    <hyperlink r:id="rId763" ref="H385"/>
    <hyperlink r:id="rId764" ref="I385"/>
    <hyperlink r:id="rId765" ref="H386"/>
    <hyperlink r:id="rId766" ref="I386"/>
    <hyperlink r:id="rId767" ref="H387"/>
    <hyperlink r:id="rId768" ref="I387"/>
    <hyperlink r:id="rId769" ref="H388"/>
    <hyperlink r:id="rId770" ref="I388"/>
    <hyperlink r:id="rId771" ref="H389"/>
    <hyperlink r:id="rId772" ref="I389"/>
    <hyperlink r:id="rId773" ref="H390"/>
    <hyperlink r:id="rId774" ref="I390"/>
    <hyperlink r:id="rId775" ref="H391"/>
    <hyperlink r:id="rId776" ref="I391"/>
    <hyperlink r:id="rId777" ref="H392"/>
    <hyperlink r:id="rId778" ref="I392"/>
    <hyperlink r:id="rId779" ref="H393"/>
    <hyperlink r:id="rId780" ref="I393"/>
    <hyperlink r:id="rId781" ref="H394"/>
    <hyperlink r:id="rId782" ref="I394"/>
    <hyperlink r:id="rId783" ref="H395"/>
    <hyperlink r:id="rId784" ref="I395"/>
    <hyperlink r:id="rId785" ref="H396"/>
    <hyperlink r:id="rId786" ref="I396"/>
    <hyperlink r:id="rId787" ref="H397"/>
    <hyperlink r:id="rId788" ref="I397"/>
    <hyperlink r:id="rId789" ref="H398"/>
    <hyperlink r:id="rId790" ref="I398"/>
    <hyperlink r:id="rId791" ref="H399"/>
    <hyperlink r:id="rId792" ref="I399"/>
    <hyperlink r:id="rId793" ref="H400"/>
    <hyperlink r:id="rId794" ref="I400"/>
    <hyperlink r:id="rId795" ref="H401"/>
    <hyperlink r:id="rId796" ref="I401"/>
    <hyperlink r:id="rId797" ref="H402"/>
    <hyperlink r:id="rId798" ref="I402"/>
    <hyperlink r:id="rId799" ref="H403"/>
    <hyperlink r:id="rId800" ref="I403"/>
    <hyperlink r:id="rId801" ref="H404"/>
    <hyperlink r:id="rId802" ref="I404"/>
    <hyperlink r:id="rId803" ref="H405"/>
    <hyperlink r:id="rId804" ref="I405"/>
    <hyperlink r:id="rId805" ref="H406"/>
    <hyperlink r:id="rId806" ref="I406"/>
    <hyperlink r:id="rId807" ref="H407"/>
    <hyperlink r:id="rId808" ref="I407"/>
    <hyperlink r:id="rId809" ref="H408"/>
    <hyperlink r:id="rId810" ref="I408"/>
    <hyperlink r:id="rId811" ref="H409"/>
    <hyperlink r:id="rId812" ref="I409"/>
    <hyperlink r:id="rId813" ref="H410"/>
    <hyperlink r:id="rId814" ref="I410"/>
    <hyperlink r:id="rId815" ref="H411"/>
    <hyperlink r:id="rId816" ref="I411"/>
    <hyperlink r:id="rId817" ref="H412"/>
    <hyperlink r:id="rId818" ref="I412"/>
    <hyperlink r:id="rId819" ref="H413"/>
    <hyperlink r:id="rId820" ref="I413"/>
    <hyperlink r:id="rId821" ref="H414"/>
    <hyperlink r:id="rId822" ref="I414"/>
    <hyperlink r:id="rId823" ref="H415"/>
    <hyperlink r:id="rId824" ref="I415"/>
    <hyperlink r:id="rId825" ref="H416"/>
    <hyperlink r:id="rId826" ref="I416"/>
    <hyperlink r:id="rId827" ref="H417"/>
    <hyperlink r:id="rId828" ref="I417"/>
    <hyperlink r:id="rId829" ref="H418"/>
    <hyperlink r:id="rId830" ref="I418"/>
    <hyperlink r:id="rId831" ref="H419"/>
    <hyperlink r:id="rId832" ref="I419"/>
    <hyperlink r:id="rId833" ref="H420"/>
    <hyperlink r:id="rId834" ref="I420"/>
    <hyperlink r:id="rId835" ref="H421"/>
    <hyperlink r:id="rId836" ref="I421"/>
    <hyperlink r:id="rId837" ref="H422"/>
    <hyperlink r:id="rId838" ref="I422"/>
    <hyperlink r:id="rId839" ref="H423"/>
    <hyperlink r:id="rId840" ref="I423"/>
    <hyperlink r:id="rId841" ref="H424"/>
    <hyperlink r:id="rId842" ref="I424"/>
    <hyperlink r:id="rId843" ref="H425"/>
    <hyperlink r:id="rId844" ref="I425"/>
    <hyperlink r:id="rId845" ref="H426"/>
    <hyperlink r:id="rId846" ref="I426"/>
    <hyperlink r:id="rId847" ref="H427"/>
    <hyperlink r:id="rId848" ref="I427"/>
    <hyperlink r:id="rId849" ref="H428"/>
    <hyperlink r:id="rId850" ref="I428"/>
    <hyperlink r:id="rId851" ref="H429"/>
    <hyperlink r:id="rId852" ref="I429"/>
    <hyperlink r:id="rId853" ref="H430"/>
    <hyperlink r:id="rId854" ref="I430"/>
    <hyperlink r:id="rId855" ref="H431"/>
    <hyperlink r:id="rId856" ref="I431"/>
    <hyperlink r:id="rId857" ref="H433"/>
    <hyperlink r:id="rId858" ref="I433"/>
    <hyperlink r:id="rId859" ref="H434"/>
    <hyperlink r:id="rId860" ref="I434"/>
    <hyperlink r:id="rId861" ref="H435"/>
    <hyperlink r:id="rId862" ref="I435"/>
    <hyperlink r:id="rId863" ref="H436"/>
    <hyperlink r:id="rId864" ref="I436"/>
    <hyperlink r:id="rId865" ref="H437"/>
    <hyperlink r:id="rId866" ref="I437"/>
    <hyperlink r:id="rId867" ref="H438"/>
    <hyperlink r:id="rId868" ref="I438"/>
    <hyperlink r:id="rId869" ref="H439"/>
    <hyperlink r:id="rId870" ref="I439"/>
    <hyperlink r:id="rId871" ref="H440"/>
    <hyperlink r:id="rId872" ref="I440"/>
    <hyperlink r:id="rId873" ref="H441"/>
    <hyperlink r:id="rId874" ref="I441"/>
    <hyperlink r:id="rId875" ref="H442"/>
    <hyperlink r:id="rId876" ref="I442"/>
    <hyperlink r:id="rId877" ref="H443"/>
    <hyperlink r:id="rId878" ref="I443"/>
    <hyperlink r:id="rId879" ref="H444"/>
    <hyperlink r:id="rId880" ref="I444"/>
    <hyperlink r:id="rId881" ref="H445"/>
    <hyperlink r:id="rId882" ref="I445"/>
    <hyperlink r:id="rId883" ref="H446"/>
    <hyperlink r:id="rId884" ref="I446"/>
    <hyperlink r:id="rId885" ref="H447"/>
    <hyperlink r:id="rId886" ref="I447"/>
    <hyperlink r:id="rId887" ref="H448"/>
    <hyperlink r:id="rId888" ref="I448"/>
    <hyperlink r:id="rId889" ref="H449"/>
    <hyperlink r:id="rId890" ref="I449"/>
    <hyperlink r:id="rId891" ref="H450"/>
    <hyperlink r:id="rId892" ref="I450"/>
    <hyperlink r:id="rId893" ref="H451"/>
    <hyperlink r:id="rId894" ref="I451"/>
    <hyperlink r:id="rId895" ref="H452"/>
    <hyperlink r:id="rId896" ref="I452"/>
    <hyperlink r:id="rId897" ref="H453"/>
    <hyperlink r:id="rId898" ref="I453"/>
    <hyperlink r:id="rId899" ref="H454"/>
    <hyperlink r:id="rId900" ref="I454"/>
    <hyperlink r:id="rId901" ref="H455"/>
    <hyperlink r:id="rId902" ref="I455"/>
    <hyperlink r:id="rId903" ref="H456"/>
    <hyperlink r:id="rId904" ref="I456"/>
    <hyperlink r:id="rId905" ref="H457"/>
    <hyperlink r:id="rId906" ref="I457"/>
    <hyperlink r:id="rId907" ref="H458"/>
    <hyperlink r:id="rId908" ref="I458"/>
    <hyperlink r:id="rId909" ref="H459"/>
    <hyperlink r:id="rId910" ref="I459"/>
    <hyperlink r:id="rId911" ref="H460"/>
    <hyperlink r:id="rId912" ref="I460"/>
    <hyperlink r:id="rId913" ref="H461"/>
    <hyperlink r:id="rId914" ref="I461"/>
    <hyperlink r:id="rId915" ref="H462"/>
    <hyperlink r:id="rId916" ref="I462"/>
    <hyperlink r:id="rId917" ref="H463"/>
    <hyperlink r:id="rId918" ref="I463"/>
    <hyperlink r:id="rId919" ref="H464"/>
    <hyperlink r:id="rId920" ref="I464"/>
    <hyperlink r:id="rId921" ref="H465"/>
    <hyperlink r:id="rId922" ref="I465"/>
    <hyperlink r:id="rId923" ref="H466"/>
    <hyperlink r:id="rId924" ref="I466"/>
    <hyperlink r:id="rId925" ref="H467"/>
    <hyperlink r:id="rId926" ref="I467"/>
    <hyperlink r:id="rId927" ref="H468"/>
    <hyperlink r:id="rId928" ref="I468"/>
    <hyperlink r:id="rId929" ref="H469"/>
    <hyperlink r:id="rId930" ref="I469"/>
    <hyperlink r:id="rId931" ref="H470"/>
    <hyperlink r:id="rId932" ref="I470"/>
    <hyperlink r:id="rId933" ref="H471"/>
    <hyperlink r:id="rId934" ref="I471"/>
    <hyperlink r:id="rId935" ref="H472"/>
    <hyperlink r:id="rId936" ref="I472"/>
    <hyperlink r:id="rId937" ref="H473"/>
    <hyperlink r:id="rId938" ref="I473"/>
    <hyperlink r:id="rId939" ref="H474"/>
    <hyperlink r:id="rId940" ref="I474"/>
    <hyperlink r:id="rId941" ref="H475"/>
    <hyperlink r:id="rId942" ref="I475"/>
    <hyperlink r:id="rId943" ref="H476"/>
    <hyperlink r:id="rId944" ref="I476"/>
    <hyperlink r:id="rId945" ref="H477"/>
    <hyperlink r:id="rId946" ref="I477"/>
    <hyperlink r:id="rId947" ref="H478"/>
    <hyperlink r:id="rId948" ref="I478"/>
    <hyperlink r:id="rId949" ref="H479"/>
    <hyperlink r:id="rId950" ref="I479"/>
    <hyperlink r:id="rId951" ref="H480"/>
    <hyperlink r:id="rId952" ref="I480"/>
    <hyperlink r:id="rId953" ref="H481"/>
    <hyperlink r:id="rId954" ref="I481"/>
    <hyperlink r:id="rId955" ref="H482"/>
    <hyperlink r:id="rId956" ref="I482"/>
    <hyperlink r:id="rId957" ref="H483"/>
    <hyperlink r:id="rId958" ref="I483"/>
    <hyperlink r:id="rId959" ref="H484"/>
    <hyperlink r:id="rId960" ref="I484"/>
    <hyperlink r:id="rId961" ref="H485"/>
    <hyperlink r:id="rId962" ref="I485"/>
    <hyperlink r:id="rId963" ref="H486"/>
    <hyperlink r:id="rId964" ref="I486"/>
    <hyperlink r:id="rId965" ref="H487"/>
    <hyperlink r:id="rId966" ref="I487"/>
    <hyperlink r:id="rId967" ref="H488"/>
    <hyperlink r:id="rId968" ref="I488"/>
    <hyperlink r:id="rId969" ref="H489"/>
    <hyperlink r:id="rId970" ref="I489"/>
    <hyperlink r:id="rId971" ref="H490"/>
    <hyperlink r:id="rId972" ref="I490"/>
    <hyperlink r:id="rId973" ref="H491"/>
    <hyperlink r:id="rId974" ref="I491"/>
    <hyperlink r:id="rId975" ref="H492"/>
    <hyperlink r:id="rId976" ref="I492"/>
    <hyperlink r:id="rId977" ref="H493"/>
    <hyperlink r:id="rId978" ref="I493"/>
    <hyperlink r:id="rId979" ref="H494"/>
    <hyperlink r:id="rId980" ref="I494"/>
    <hyperlink r:id="rId981" ref="H495"/>
    <hyperlink r:id="rId982" ref="I495"/>
    <hyperlink r:id="rId983" ref="H496"/>
    <hyperlink r:id="rId984" ref="I496"/>
    <hyperlink r:id="rId985" ref="H497"/>
    <hyperlink r:id="rId986" ref="I497"/>
    <hyperlink r:id="rId987" ref="H498"/>
    <hyperlink r:id="rId988" ref="I498"/>
    <hyperlink r:id="rId989" ref="H499"/>
    <hyperlink r:id="rId990" ref="I499"/>
    <hyperlink r:id="rId991" ref="H500"/>
    <hyperlink r:id="rId992" ref="I500"/>
    <hyperlink r:id="rId993" ref="H501"/>
    <hyperlink r:id="rId994" ref="I501"/>
    <hyperlink r:id="rId995" ref="H502"/>
    <hyperlink r:id="rId996" ref="I502"/>
    <hyperlink r:id="rId997" ref="H503"/>
    <hyperlink r:id="rId998" ref="I503"/>
    <hyperlink r:id="rId999" ref="H504"/>
    <hyperlink r:id="rId1000" ref="I504"/>
    <hyperlink r:id="rId1001" ref="H505"/>
    <hyperlink r:id="rId1002" ref="I505"/>
    <hyperlink r:id="rId1003" ref="H506"/>
    <hyperlink r:id="rId1004" ref="I506"/>
    <hyperlink r:id="rId1005" ref="H507"/>
    <hyperlink r:id="rId1006" ref="I507"/>
    <hyperlink r:id="rId1007" ref="H508"/>
    <hyperlink r:id="rId1008" ref="I508"/>
    <hyperlink r:id="rId1009" ref="H509"/>
    <hyperlink r:id="rId1010" ref="I509"/>
    <hyperlink r:id="rId1011" ref="H510"/>
    <hyperlink r:id="rId1012" ref="I510"/>
    <hyperlink r:id="rId1013" ref="H511"/>
    <hyperlink r:id="rId1014" ref="I511"/>
    <hyperlink r:id="rId1015" ref="H512"/>
    <hyperlink r:id="rId1016" ref="I512"/>
    <hyperlink r:id="rId1017" ref="H513"/>
    <hyperlink r:id="rId1018" ref="I513"/>
    <hyperlink r:id="rId1019" ref="H514"/>
    <hyperlink r:id="rId1020" ref="I514"/>
    <hyperlink r:id="rId1021" ref="H515"/>
    <hyperlink r:id="rId1022" ref="I515"/>
    <hyperlink r:id="rId1023" ref="H516"/>
    <hyperlink r:id="rId1024" ref="I516"/>
    <hyperlink r:id="rId1025" ref="H517"/>
    <hyperlink r:id="rId1026" ref="I517"/>
    <hyperlink r:id="rId1027" ref="H518"/>
    <hyperlink r:id="rId1028" ref="I518"/>
    <hyperlink r:id="rId1029" ref="H519"/>
    <hyperlink r:id="rId1030" ref="I519"/>
    <hyperlink r:id="rId1031" ref="H520"/>
    <hyperlink r:id="rId1032" ref="I520"/>
    <hyperlink r:id="rId1033" ref="H521"/>
    <hyperlink r:id="rId1034" ref="I521"/>
    <hyperlink r:id="rId1035" ref="H522"/>
    <hyperlink r:id="rId1036" ref="I522"/>
    <hyperlink r:id="rId1037" ref="H523"/>
    <hyperlink r:id="rId1038" ref="I523"/>
    <hyperlink r:id="rId1039" ref="H524"/>
    <hyperlink r:id="rId1040" ref="I524"/>
    <hyperlink r:id="rId1041" ref="H525"/>
    <hyperlink r:id="rId1042" ref="I525"/>
    <hyperlink r:id="rId1043" ref="H526"/>
    <hyperlink r:id="rId1044" ref="I526"/>
    <hyperlink r:id="rId1045" ref="H527"/>
    <hyperlink r:id="rId1046" ref="I527"/>
    <hyperlink r:id="rId1047" ref="H528"/>
    <hyperlink r:id="rId1048" ref="I528"/>
    <hyperlink r:id="rId1049" ref="H529"/>
    <hyperlink r:id="rId1050" ref="I529"/>
    <hyperlink r:id="rId1051" ref="H530"/>
    <hyperlink r:id="rId1052" ref="I530"/>
    <hyperlink r:id="rId1053" ref="H531"/>
    <hyperlink r:id="rId1054" ref="I531"/>
    <hyperlink r:id="rId1055" ref="H532"/>
    <hyperlink r:id="rId1056" ref="I532"/>
    <hyperlink r:id="rId1057" ref="H533"/>
    <hyperlink r:id="rId1058" ref="I533"/>
    <hyperlink r:id="rId1059" ref="H534"/>
    <hyperlink r:id="rId1060" ref="I534"/>
    <hyperlink r:id="rId1061" ref="H535"/>
    <hyperlink r:id="rId1062" ref="I535"/>
    <hyperlink r:id="rId1063" ref="H536"/>
    <hyperlink r:id="rId1064" ref="I536"/>
    <hyperlink r:id="rId1065" ref="H537"/>
    <hyperlink r:id="rId1066" ref="I537"/>
    <hyperlink r:id="rId1067" ref="H538"/>
    <hyperlink r:id="rId1068" ref="I538"/>
    <hyperlink r:id="rId1069" ref="H539"/>
    <hyperlink r:id="rId1070" ref="I539"/>
    <hyperlink r:id="rId1071" ref="H541"/>
    <hyperlink r:id="rId1072" ref="I541"/>
    <hyperlink r:id="rId1073" ref="H542"/>
    <hyperlink r:id="rId1074" ref="I542"/>
    <hyperlink r:id="rId1075" ref="H543"/>
    <hyperlink r:id="rId1076" ref="I543"/>
    <hyperlink r:id="rId1077" ref="H544"/>
    <hyperlink r:id="rId1078" ref="I544"/>
    <hyperlink r:id="rId1079" ref="H545"/>
    <hyperlink r:id="rId1080" ref="I545"/>
    <hyperlink r:id="rId1081" ref="H546"/>
    <hyperlink r:id="rId1082" ref="I546"/>
    <hyperlink r:id="rId1083" ref="H547"/>
    <hyperlink r:id="rId1084" ref="I547"/>
    <hyperlink r:id="rId1085" ref="H548"/>
    <hyperlink r:id="rId1086" ref="I548"/>
    <hyperlink r:id="rId1087" ref="H549"/>
    <hyperlink r:id="rId1088" ref="I549"/>
    <hyperlink r:id="rId1089" ref="H550"/>
    <hyperlink r:id="rId1090" ref="I550"/>
    <hyperlink r:id="rId1091" ref="H551"/>
    <hyperlink r:id="rId1092" ref="I551"/>
    <hyperlink r:id="rId1093" ref="H552"/>
    <hyperlink r:id="rId1094" ref="I552"/>
    <hyperlink r:id="rId1095" ref="H553"/>
    <hyperlink r:id="rId1096" ref="I553"/>
    <hyperlink r:id="rId1097" ref="H554"/>
    <hyperlink r:id="rId1098" ref="I554"/>
    <hyperlink r:id="rId1099" ref="H555"/>
    <hyperlink r:id="rId1100" ref="I555"/>
    <hyperlink r:id="rId1101" ref="H556"/>
    <hyperlink r:id="rId1102" ref="I556"/>
    <hyperlink r:id="rId1103" ref="H557"/>
    <hyperlink r:id="rId1104" ref="I557"/>
    <hyperlink r:id="rId1105" ref="H558"/>
    <hyperlink r:id="rId1106" ref="I558"/>
    <hyperlink r:id="rId1107" ref="H559"/>
    <hyperlink r:id="rId1108" ref="I559"/>
    <hyperlink r:id="rId1109" ref="H560"/>
    <hyperlink r:id="rId1110" ref="I560"/>
    <hyperlink r:id="rId1111" ref="H561"/>
    <hyperlink r:id="rId1112" ref="I561"/>
    <hyperlink r:id="rId1113" ref="H562"/>
    <hyperlink r:id="rId1114" ref="I562"/>
    <hyperlink r:id="rId1115" ref="H563"/>
    <hyperlink r:id="rId1116" ref="I563"/>
    <hyperlink r:id="rId1117" ref="H564"/>
    <hyperlink r:id="rId1118" ref="I564"/>
    <hyperlink r:id="rId1119" ref="H565"/>
    <hyperlink r:id="rId1120" ref="I565"/>
    <hyperlink r:id="rId1121" ref="H566"/>
    <hyperlink r:id="rId1122" ref="I566"/>
    <hyperlink r:id="rId1123" ref="H567"/>
    <hyperlink r:id="rId1124" ref="I567"/>
    <hyperlink r:id="rId1125" ref="H568"/>
    <hyperlink r:id="rId1126" ref="I568"/>
    <hyperlink r:id="rId1127" ref="H569"/>
    <hyperlink r:id="rId1128" ref="I569"/>
    <hyperlink r:id="rId1129" ref="H570"/>
    <hyperlink r:id="rId1130" ref="I570"/>
    <hyperlink r:id="rId1131" ref="H571"/>
    <hyperlink r:id="rId1132" ref="I571"/>
    <hyperlink r:id="rId1133" ref="H572"/>
    <hyperlink r:id="rId1134" ref="I572"/>
    <hyperlink r:id="rId1135" ref="H573"/>
    <hyperlink r:id="rId1136" ref="I573"/>
    <hyperlink r:id="rId1137" ref="H574"/>
    <hyperlink r:id="rId1138" ref="I574"/>
    <hyperlink r:id="rId1139" ref="H575"/>
    <hyperlink r:id="rId1140" ref="I575"/>
    <hyperlink r:id="rId1141" ref="H576"/>
    <hyperlink r:id="rId1142" ref="I576"/>
    <hyperlink r:id="rId1143" ref="H577"/>
    <hyperlink r:id="rId1144" ref="I577"/>
    <hyperlink r:id="rId1145" ref="H578"/>
    <hyperlink r:id="rId1146" ref="I578"/>
    <hyperlink r:id="rId1147" ref="H579"/>
    <hyperlink r:id="rId1148" ref="I579"/>
    <hyperlink r:id="rId1149" ref="H580"/>
    <hyperlink r:id="rId1150" ref="I580"/>
    <hyperlink r:id="rId1151" ref="H581"/>
    <hyperlink r:id="rId1152" ref="I581"/>
    <hyperlink r:id="rId1153" ref="H582"/>
    <hyperlink r:id="rId1154" ref="I582"/>
    <hyperlink r:id="rId1155" ref="H583"/>
    <hyperlink r:id="rId1156" ref="I583"/>
    <hyperlink r:id="rId1157" ref="H584"/>
    <hyperlink r:id="rId1158" ref="I584"/>
    <hyperlink r:id="rId1159" ref="H585"/>
    <hyperlink r:id="rId1160" ref="I585"/>
    <hyperlink r:id="rId1161" ref="H586"/>
    <hyperlink r:id="rId1162" ref="I586"/>
    <hyperlink r:id="rId1163" ref="H587"/>
    <hyperlink r:id="rId1164" ref="I587"/>
    <hyperlink r:id="rId1165" ref="H588"/>
    <hyperlink r:id="rId1166" ref="I588"/>
    <hyperlink r:id="rId1167" ref="H589"/>
    <hyperlink r:id="rId1168" ref="I589"/>
    <hyperlink r:id="rId1169" ref="H590"/>
    <hyperlink r:id="rId1170" ref="I590"/>
    <hyperlink r:id="rId1171" ref="H591"/>
    <hyperlink r:id="rId1172" ref="I591"/>
    <hyperlink r:id="rId1173" ref="H592"/>
    <hyperlink r:id="rId1174" ref="I592"/>
    <hyperlink r:id="rId1175" ref="H593"/>
    <hyperlink r:id="rId1176" ref="I593"/>
    <hyperlink r:id="rId1177" ref="H594"/>
    <hyperlink r:id="rId1178" ref="I594"/>
    <hyperlink r:id="rId1179" ref="H595"/>
    <hyperlink r:id="rId1180" ref="I595"/>
    <hyperlink r:id="rId1181" ref="H596"/>
    <hyperlink r:id="rId1182" ref="I596"/>
    <hyperlink r:id="rId1183" ref="H597"/>
    <hyperlink r:id="rId1184" ref="I597"/>
    <hyperlink r:id="rId1185" ref="H598"/>
    <hyperlink r:id="rId1186" ref="I598"/>
    <hyperlink r:id="rId1187" ref="H599"/>
    <hyperlink r:id="rId1188" ref="I599"/>
    <hyperlink r:id="rId1189" ref="H600"/>
    <hyperlink r:id="rId1190" ref="I600"/>
    <hyperlink r:id="rId1191" ref="H601"/>
    <hyperlink r:id="rId1192" ref="I601"/>
    <hyperlink r:id="rId1193" ref="H602"/>
    <hyperlink r:id="rId1194" ref="I602"/>
    <hyperlink r:id="rId1195" ref="H603"/>
    <hyperlink r:id="rId1196" ref="I603"/>
    <hyperlink r:id="rId1197" ref="H604"/>
    <hyperlink r:id="rId1198" ref="I604"/>
    <hyperlink r:id="rId1199" ref="H605"/>
    <hyperlink r:id="rId1200" ref="I605"/>
    <hyperlink r:id="rId1201" ref="H606"/>
    <hyperlink r:id="rId1202" ref="I606"/>
    <hyperlink r:id="rId1203" ref="H607"/>
    <hyperlink r:id="rId1204" ref="I607"/>
    <hyperlink r:id="rId1205" ref="H608"/>
    <hyperlink r:id="rId1206" ref="I608"/>
    <hyperlink r:id="rId1207" ref="H609"/>
    <hyperlink r:id="rId1208" ref="I609"/>
    <hyperlink r:id="rId1209" ref="H610"/>
    <hyperlink r:id="rId1210" ref="I610"/>
    <hyperlink r:id="rId1211" ref="H611"/>
    <hyperlink r:id="rId1212" ref="I611"/>
    <hyperlink r:id="rId1213" ref="H612"/>
    <hyperlink r:id="rId1214" ref="I612"/>
    <hyperlink r:id="rId1215" ref="H613"/>
    <hyperlink r:id="rId1216" ref="I613"/>
    <hyperlink r:id="rId1217" ref="H614"/>
    <hyperlink r:id="rId1218" ref="I614"/>
    <hyperlink r:id="rId1219" ref="H615"/>
    <hyperlink r:id="rId1220" ref="I615"/>
    <hyperlink r:id="rId1221" ref="H616"/>
    <hyperlink r:id="rId1222" ref="I616"/>
    <hyperlink r:id="rId1223" ref="H617"/>
    <hyperlink r:id="rId1224" ref="I617"/>
    <hyperlink r:id="rId1225" ref="H618"/>
    <hyperlink r:id="rId1226" ref="I618"/>
    <hyperlink r:id="rId1227" ref="H619"/>
    <hyperlink r:id="rId1228" ref="I619"/>
    <hyperlink r:id="rId1229" ref="H620"/>
    <hyperlink r:id="rId1230" ref="I620"/>
    <hyperlink r:id="rId1231" ref="H621"/>
    <hyperlink r:id="rId1232" ref="I621"/>
    <hyperlink r:id="rId1233" ref="H622"/>
    <hyperlink r:id="rId1234" ref="I622"/>
    <hyperlink r:id="rId1235" ref="H623"/>
    <hyperlink r:id="rId1236" ref="I623"/>
    <hyperlink r:id="rId1237" ref="H624"/>
    <hyperlink r:id="rId1238" ref="I624"/>
    <hyperlink r:id="rId1239" ref="H625"/>
    <hyperlink r:id="rId1240" ref="I625"/>
    <hyperlink r:id="rId1241" ref="H626"/>
    <hyperlink r:id="rId1242" ref="I626"/>
    <hyperlink r:id="rId1243" ref="H627"/>
    <hyperlink r:id="rId1244" ref="I627"/>
    <hyperlink r:id="rId1245" ref="H628"/>
    <hyperlink r:id="rId1246" ref="I628"/>
    <hyperlink r:id="rId1247" ref="H629"/>
    <hyperlink r:id="rId1248" ref="I629"/>
    <hyperlink r:id="rId1249" ref="H630"/>
    <hyperlink r:id="rId1250" ref="I630"/>
    <hyperlink r:id="rId1251" ref="H631"/>
    <hyperlink r:id="rId1252" ref="I631"/>
    <hyperlink r:id="rId1253" ref="H632"/>
    <hyperlink r:id="rId1254" ref="I632"/>
    <hyperlink r:id="rId1255" ref="H633"/>
    <hyperlink r:id="rId1256" ref="I633"/>
    <hyperlink r:id="rId1257" ref="H634"/>
    <hyperlink r:id="rId1258" ref="I634"/>
    <hyperlink r:id="rId1259" ref="H635"/>
    <hyperlink r:id="rId1260" ref="I635"/>
    <hyperlink r:id="rId1261" ref="H636"/>
    <hyperlink r:id="rId1262" ref="I636"/>
    <hyperlink r:id="rId1263" ref="H637"/>
    <hyperlink r:id="rId1264" ref="I637"/>
    <hyperlink r:id="rId1265" ref="H638"/>
    <hyperlink r:id="rId1266" ref="I638"/>
    <hyperlink r:id="rId1267" ref="H639"/>
    <hyperlink r:id="rId1268" ref="I639"/>
    <hyperlink r:id="rId1269" ref="H640"/>
    <hyperlink r:id="rId1270" ref="I640"/>
    <hyperlink r:id="rId1271" ref="H641"/>
    <hyperlink r:id="rId1272" ref="I641"/>
    <hyperlink r:id="rId1273" ref="H642"/>
    <hyperlink r:id="rId1274" ref="I642"/>
    <hyperlink r:id="rId1275" ref="H643"/>
    <hyperlink r:id="rId1276" ref="I643"/>
    <hyperlink r:id="rId1277" ref="H644"/>
    <hyperlink r:id="rId1278" ref="I644"/>
    <hyperlink r:id="rId1279" ref="H645"/>
    <hyperlink r:id="rId1280" ref="I645"/>
    <hyperlink r:id="rId1281" ref="H646"/>
    <hyperlink r:id="rId1282" ref="I646"/>
    <hyperlink r:id="rId1283" ref="H647"/>
    <hyperlink r:id="rId1284" ref="I647"/>
    <hyperlink r:id="rId1285" ref="H648"/>
    <hyperlink r:id="rId1286" ref="I648"/>
    <hyperlink r:id="rId1287" ref="H649"/>
    <hyperlink r:id="rId1288" ref="I649"/>
    <hyperlink r:id="rId1289" ref="H650"/>
    <hyperlink r:id="rId1290" ref="I650"/>
    <hyperlink r:id="rId1291" ref="H651"/>
    <hyperlink r:id="rId1292" ref="I651"/>
    <hyperlink r:id="rId1293" ref="H652"/>
    <hyperlink r:id="rId1294" ref="I652"/>
    <hyperlink r:id="rId1295" ref="H653"/>
    <hyperlink r:id="rId1296" ref="I653"/>
    <hyperlink r:id="rId1297" ref="H654"/>
    <hyperlink r:id="rId1298" ref="I654"/>
    <hyperlink r:id="rId1299" ref="H655"/>
    <hyperlink r:id="rId1300" ref="I655"/>
    <hyperlink r:id="rId1301" ref="H656"/>
    <hyperlink r:id="rId1302" ref="I656"/>
    <hyperlink r:id="rId1303" ref="H657"/>
    <hyperlink r:id="rId1304" ref="I657"/>
    <hyperlink r:id="rId1305" ref="H658"/>
    <hyperlink r:id="rId1306" ref="I658"/>
    <hyperlink r:id="rId1307" ref="H659"/>
    <hyperlink r:id="rId1308" ref="I659"/>
    <hyperlink r:id="rId1309" ref="H660"/>
    <hyperlink r:id="rId1310" ref="I660"/>
    <hyperlink r:id="rId1311" ref="H661"/>
    <hyperlink r:id="rId1312" ref="I661"/>
    <hyperlink r:id="rId1313" ref="H662"/>
    <hyperlink r:id="rId1314" ref="I662"/>
    <hyperlink r:id="rId1315" ref="H663"/>
    <hyperlink r:id="rId1316" ref="I663"/>
    <hyperlink r:id="rId1317" ref="H664"/>
    <hyperlink r:id="rId1318" ref="I664"/>
    <hyperlink r:id="rId1319" ref="H665"/>
    <hyperlink r:id="rId1320" ref="I665"/>
    <hyperlink r:id="rId1321" ref="H666"/>
    <hyperlink r:id="rId1322" ref="I666"/>
    <hyperlink r:id="rId1323" ref="H667"/>
    <hyperlink r:id="rId1324" ref="I667"/>
    <hyperlink r:id="rId1325" ref="H668"/>
    <hyperlink r:id="rId1326" ref="I668"/>
    <hyperlink r:id="rId1327" ref="H669"/>
    <hyperlink r:id="rId1328" ref="I669"/>
    <hyperlink r:id="rId1329" ref="H670"/>
    <hyperlink r:id="rId1330" ref="I670"/>
    <hyperlink r:id="rId1331" ref="H671"/>
    <hyperlink r:id="rId1332" ref="I671"/>
    <hyperlink r:id="rId1333" ref="H672"/>
    <hyperlink r:id="rId1334" ref="I672"/>
    <hyperlink r:id="rId1335" ref="H673"/>
    <hyperlink r:id="rId1336" ref="I673"/>
    <hyperlink r:id="rId1337" ref="H674"/>
    <hyperlink r:id="rId1338" ref="I674"/>
    <hyperlink r:id="rId1339" ref="H675"/>
    <hyperlink r:id="rId1340" ref="I675"/>
    <hyperlink r:id="rId1341" ref="H676"/>
    <hyperlink r:id="rId1342" ref="I676"/>
    <hyperlink r:id="rId1343" ref="H677"/>
    <hyperlink r:id="rId1344" ref="I677"/>
    <hyperlink r:id="rId1345" ref="H678"/>
    <hyperlink r:id="rId1346" ref="I678"/>
    <hyperlink r:id="rId1347" ref="H679"/>
    <hyperlink r:id="rId1348" ref="I679"/>
    <hyperlink r:id="rId1349" ref="H680"/>
    <hyperlink r:id="rId1350" ref="I680"/>
    <hyperlink r:id="rId1351" ref="H681"/>
    <hyperlink r:id="rId1352" ref="I681"/>
    <hyperlink r:id="rId1353" ref="H682"/>
    <hyperlink r:id="rId1354" ref="I682"/>
    <hyperlink r:id="rId1355" ref="H683"/>
    <hyperlink r:id="rId1356" ref="I683"/>
    <hyperlink r:id="rId1357" ref="H684"/>
    <hyperlink r:id="rId1358" ref="I684"/>
    <hyperlink r:id="rId1359" ref="H685"/>
    <hyperlink r:id="rId1360" ref="I685"/>
    <hyperlink r:id="rId1361" ref="H686"/>
    <hyperlink r:id="rId1362" ref="I686"/>
    <hyperlink r:id="rId1363" ref="H687"/>
    <hyperlink r:id="rId1364" ref="I687"/>
    <hyperlink r:id="rId1365" ref="H688"/>
    <hyperlink r:id="rId1366" ref="I688"/>
    <hyperlink r:id="rId1367" ref="H689"/>
    <hyperlink r:id="rId1368" ref="I689"/>
    <hyperlink r:id="rId1369" ref="H690"/>
    <hyperlink r:id="rId1370" ref="I690"/>
    <hyperlink r:id="rId1371" ref="H691"/>
    <hyperlink r:id="rId1372" ref="I691"/>
    <hyperlink r:id="rId1373" ref="H692"/>
    <hyperlink r:id="rId1374" ref="I692"/>
    <hyperlink r:id="rId1375" ref="H693"/>
    <hyperlink r:id="rId1376" ref="I693"/>
    <hyperlink r:id="rId1377" ref="H694"/>
    <hyperlink r:id="rId1378" ref="I694"/>
    <hyperlink r:id="rId1379" ref="H695"/>
    <hyperlink r:id="rId1380" ref="I695"/>
    <hyperlink r:id="rId1381" ref="H696"/>
    <hyperlink r:id="rId1382" ref="I696"/>
    <hyperlink r:id="rId1383" ref="H697"/>
    <hyperlink r:id="rId1384" ref="I697"/>
    <hyperlink r:id="rId1385" ref="H698"/>
    <hyperlink r:id="rId1386" ref="I698"/>
    <hyperlink r:id="rId1387" ref="H699"/>
    <hyperlink r:id="rId1388" ref="I699"/>
    <hyperlink r:id="rId1389" ref="H700"/>
    <hyperlink r:id="rId1390" ref="I700"/>
    <hyperlink r:id="rId1391" ref="H701"/>
    <hyperlink r:id="rId1392" ref="I701"/>
    <hyperlink r:id="rId1393" ref="H702"/>
    <hyperlink r:id="rId1394" ref="I702"/>
    <hyperlink r:id="rId1395" ref="H703"/>
    <hyperlink r:id="rId1396" ref="I703"/>
    <hyperlink r:id="rId1397" ref="H704"/>
    <hyperlink r:id="rId1398" ref="I704"/>
    <hyperlink r:id="rId1399" ref="H705"/>
    <hyperlink r:id="rId1400" ref="I705"/>
    <hyperlink r:id="rId1401" ref="H706"/>
    <hyperlink r:id="rId1402" ref="I706"/>
    <hyperlink r:id="rId1403" ref="H708"/>
    <hyperlink r:id="rId1404" ref="I708"/>
    <hyperlink r:id="rId1405" ref="H709"/>
    <hyperlink r:id="rId1406" ref="I709"/>
    <hyperlink r:id="rId1407" ref="H710"/>
    <hyperlink r:id="rId1408" ref="I710"/>
    <hyperlink r:id="rId1409" ref="H711"/>
    <hyperlink r:id="rId1410" ref="I711"/>
    <hyperlink r:id="rId1411" ref="H712"/>
    <hyperlink r:id="rId1412" ref="I712"/>
    <hyperlink r:id="rId1413" ref="H713"/>
    <hyperlink r:id="rId1414" ref="I713"/>
    <hyperlink r:id="rId1415" ref="H714"/>
    <hyperlink r:id="rId1416" ref="I714"/>
    <hyperlink r:id="rId1417" ref="H715"/>
    <hyperlink r:id="rId1418" ref="I715"/>
    <hyperlink r:id="rId1419" ref="H716"/>
    <hyperlink r:id="rId1420" ref="I716"/>
    <hyperlink r:id="rId1421" ref="H717"/>
    <hyperlink r:id="rId1422" ref="I717"/>
    <hyperlink r:id="rId1423" ref="H718"/>
    <hyperlink r:id="rId1424" ref="I718"/>
    <hyperlink r:id="rId1425" ref="H719"/>
    <hyperlink r:id="rId1426" ref="I719"/>
    <hyperlink r:id="rId1427" ref="H720"/>
    <hyperlink r:id="rId1428" ref="I720"/>
    <hyperlink r:id="rId1429" ref="H721"/>
    <hyperlink r:id="rId1430" ref="I721"/>
    <hyperlink r:id="rId1431" ref="H722"/>
    <hyperlink r:id="rId1432" ref="I722"/>
    <hyperlink r:id="rId1433" ref="H723"/>
    <hyperlink r:id="rId1434" ref="I723"/>
    <hyperlink r:id="rId1435" ref="H724"/>
    <hyperlink r:id="rId1436" ref="I724"/>
    <hyperlink r:id="rId1437" ref="H725"/>
    <hyperlink r:id="rId1438" ref="I725"/>
    <hyperlink r:id="rId1439" ref="H726"/>
    <hyperlink r:id="rId1440" ref="I726"/>
    <hyperlink r:id="rId1441" ref="H727"/>
    <hyperlink r:id="rId1442" ref="I727"/>
    <hyperlink r:id="rId1443" ref="H728"/>
    <hyperlink r:id="rId1444" ref="I728"/>
    <hyperlink r:id="rId1445" ref="H729"/>
    <hyperlink r:id="rId1446" ref="I729"/>
    <hyperlink r:id="rId1447" ref="H730"/>
    <hyperlink r:id="rId1448" ref="I730"/>
    <hyperlink r:id="rId1449" ref="H731"/>
    <hyperlink r:id="rId1450" ref="I731"/>
    <hyperlink r:id="rId1451" ref="H732"/>
    <hyperlink r:id="rId1452" ref="I732"/>
    <hyperlink r:id="rId1453" ref="H733"/>
    <hyperlink r:id="rId1454" ref="I733"/>
    <hyperlink r:id="rId1455" ref="H734"/>
    <hyperlink r:id="rId1456" ref="I734"/>
    <hyperlink r:id="rId1457" ref="H735"/>
    <hyperlink r:id="rId1458" ref="I735"/>
    <hyperlink r:id="rId1459" ref="H736"/>
    <hyperlink r:id="rId1460" ref="I736"/>
    <hyperlink r:id="rId1461" ref="H737"/>
    <hyperlink r:id="rId1462" ref="I737"/>
    <hyperlink r:id="rId1463" ref="H738"/>
    <hyperlink r:id="rId1464" ref="I738"/>
    <hyperlink r:id="rId1465" ref="H739"/>
    <hyperlink r:id="rId1466" ref="I739"/>
    <hyperlink r:id="rId1467" ref="H740"/>
    <hyperlink r:id="rId1468" ref="I740"/>
    <hyperlink r:id="rId1469" ref="H741"/>
    <hyperlink r:id="rId1470" ref="I741"/>
    <hyperlink r:id="rId1471" ref="H742"/>
    <hyperlink r:id="rId1472" ref="I742"/>
    <hyperlink r:id="rId1473" ref="H743"/>
    <hyperlink r:id="rId1474" ref="I743"/>
    <hyperlink r:id="rId1475" ref="H744"/>
    <hyperlink r:id="rId1476" ref="I744"/>
    <hyperlink r:id="rId1477" ref="H745"/>
    <hyperlink r:id="rId1478" ref="I745"/>
    <hyperlink r:id="rId1479" ref="H746"/>
    <hyperlink r:id="rId1480" ref="I746"/>
    <hyperlink r:id="rId1481" ref="H747"/>
    <hyperlink r:id="rId1482" ref="I747"/>
    <hyperlink r:id="rId1483" ref="H748"/>
    <hyperlink r:id="rId1484" ref="I748"/>
    <hyperlink r:id="rId1485" ref="H749"/>
    <hyperlink r:id="rId1486" ref="I749"/>
    <hyperlink r:id="rId1487" ref="H750"/>
    <hyperlink r:id="rId1488" ref="I750"/>
    <hyperlink r:id="rId1489" ref="H751"/>
    <hyperlink r:id="rId1490" ref="I751"/>
    <hyperlink r:id="rId1491" ref="H752"/>
    <hyperlink r:id="rId1492" ref="I752"/>
    <hyperlink r:id="rId1493" ref="H753"/>
    <hyperlink r:id="rId1494" ref="I753"/>
    <hyperlink r:id="rId1495" ref="H754"/>
    <hyperlink r:id="rId1496" ref="I754"/>
    <hyperlink r:id="rId1497" ref="H755"/>
    <hyperlink r:id="rId1498" ref="I755"/>
    <hyperlink r:id="rId1499" ref="H756"/>
    <hyperlink r:id="rId1500" ref="I756"/>
    <hyperlink r:id="rId1501" ref="H757"/>
    <hyperlink r:id="rId1502" ref="I757"/>
    <hyperlink r:id="rId1503" ref="H758"/>
    <hyperlink r:id="rId1504" ref="I758"/>
    <hyperlink r:id="rId1505" ref="H759"/>
    <hyperlink r:id="rId1506" ref="I759"/>
    <hyperlink r:id="rId1507" ref="H760"/>
    <hyperlink r:id="rId1508" ref="I760"/>
    <hyperlink r:id="rId1509" ref="H761"/>
    <hyperlink r:id="rId1510" ref="I761"/>
    <hyperlink r:id="rId1511" ref="H762"/>
    <hyperlink r:id="rId1512" ref="I762"/>
    <hyperlink r:id="rId1513" ref="H763"/>
    <hyperlink r:id="rId1514" ref="I763"/>
    <hyperlink r:id="rId1515" ref="H764"/>
    <hyperlink r:id="rId1516" ref="I764"/>
    <hyperlink r:id="rId1517" ref="H765"/>
    <hyperlink r:id="rId1518" ref="I765"/>
    <hyperlink r:id="rId1519" ref="H766"/>
    <hyperlink r:id="rId1520" ref="I766"/>
    <hyperlink r:id="rId1521" ref="H767"/>
    <hyperlink r:id="rId1522" ref="I767"/>
    <hyperlink r:id="rId1523" ref="H768"/>
    <hyperlink r:id="rId1524" ref="I768"/>
    <hyperlink r:id="rId1525" ref="H769"/>
    <hyperlink r:id="rId1526" ref="I769"/>
    <hyperlink r:id="rId1527" ref="H770"/>
    <hyperlink r:id="rId1528" ref="I770"/>
    <hyperlink r:id="rId1529" ref="H771"/>
    <hyperlink r:id="rId1530" ref="I771"/>
    <hyperlink r:id="rId1531" ref="H772"/>
    <hyperlink r:id="rId1532" ref="I772"/>
    <hyperlink r:id="rId1533" ref="H773"/>
    <hyperlink r:id="rId1534" ref="I773"/>
    <hyperlink r:id="rId1535" ref="H774"/>
    <hyperlink r:id="rId1536" ref="I774"/>
    <hyperlink r:id="rId1537" ref="H775"/>
    <hyperlink r:id="rId1538" ref="I775"/>
    <hyperlink r:id="rId1539" ref="H776"/>
    <hyperlink r:id="rId1540" ref="I776"/>
    <hyperlink r:id="rId1541" ref="H777"/>
    <hyperlink r:id="rId1542" ref="I777"/>
    <hyperlink r:id="rId1543" ref="H778"/>
    <hyperlink r:id="rId1544" ref="I778"/>
    <hyperlink r:id="rId1545" ref="H779"/>
    <hyperlink r:id="rId1546" ref="I779"/>
    <hyperlink r:id="rId1547" ref="H780"/>
    <hyperlink r:id="rId1548" ref="I780"/>
    <hyperlink r:id="rId1549" ref="H781"/>
    <hyperlink r:id="rId1550" ref="I781"/>
    <hyperlink r:id="rId1551" ref="H782"/>
    <hyperlink r:id="rId1552" ref="I782"/>
    <hyperlink r:id="rId1553" ref="H784"/>
    <hyperlink r:id="rId1554" ref="I784"/>
    <hyperlink r:id="rId1555" ref="H785"/>
    <hyperlink r:id="rId1556" ref="I785"/>
    <hyperlink r:id="rId1557" ref="H786"/>
    <hyperlink r:id="rId1558" ref="I786"/>
    <hyperlink r:id="rId1559" ref="H787"/>
    <hyperlink r:id="rId1560" ref="I787"/>
    <hyperlink r:id="rId1561" ref="H788"/>
    <hyperlink r:id="rId1562" ref="I788"/>
    <hyperlink r:id="rId1563" ref="H789"/>
    <hyperlink r:id="rId1564" ref="I789"/>
    <hyperlink r:id="rId1565" ref="H790"/>
    <hyperlink r:id="rId1566" ref="I790"/>
    <hyperlink r:id="rId1567" ref="H791"/>
    <hyperlink r:id="rId1568" ref="I791"/>
    <hyperlink r:id="rId1569" ref="H792"/>
    <hyperlink r:id="rId1570" ref="I792"/>
    <hyperlink r:id="rId1571" ref="H793"/>
    <hyperlink r:id="rId1572" ref="I793"/>
    <hyperlink r:id="rId1573" ref="H794"/>
    <hyperlink r:id="rId1574" ref="I794"/>
    <hyperlink r:id="rId1575" ref="H795"/>
    <hyperlink r:id="rId1576" ref="I795"/>
    <hyperlink r:id="rId1577" ref="H796"/>
    <hyperlink r:id="rId1578" ref="I796"/>
    <hyperlink r:id="rId1579" ref="H797"/>
    <hyperlink r:id="rId1580" ref="I797"/>
    <hyperlink r:id="rId1581" ref="H798"/>
    <hyperlink r:id="rId1582" ref="I798"/>
    <hyperlink r:id="rId1583" ref="H799"/>
    <hyperlink r:id="rId1584" ref="I799"/>
    <hyperlink r:id="rId1585" ref="H800"/>
    <hyperlink r:id="rId1586" ref="I800"/>
    <hyperlink r:id="rId1587" ref="H801"/>
    <hyperlink r:id="rId1588" ref="I801"/>
    <hyperlink r:id="rId1589" ref="H802"/>
    <hyperlink r:id="rId1590" ref="I802"/>
    <hyperlink r:id="rId1591" ref="H803"/>
    <hyperlink r:id="rId1592" ref="I803"/>
    <hyperlink r:id="rId1593" ref="H804"/>
    <hyperlink r:id="rId1594" ref="I804"/>
    <hyperlink r:id="rId1595" ref="H805"/>
    <hyperlink r:id="rId1596" ref="I805"/>
    <hyperlink r:id="rId1597" ref="H806"/>
    <hyperlink r:id="rId1598" ref="I806"/>
    <hyperlink r:id="rId1599" ref="H807"/>
    <hyperlink r:id="rId1600" ref="I807"/>
    <hyperlink r:id="rId1601" ref="H808"/>
    <hyperlink r:id="rId1602" ref="I808"/>
    <hyperlink r:id="rId1603" ref="H809"/>
    <hyperlink r:id="rId1604" ref="I809"/>
    <hyperlink r:id="rId1605" ref="H810"/>
    <hyperlink r:id="rId1606" ref="I810"/>
    <hyperlink r:id="rId1607" ref="H811"/>
    <hyperlink r:id="rId1608" ref="I811"/>
    <hyperlink r:id="rId1609" ref="H812"/>
    <hyperlink r:id="rId1610" ref="I812"/>
    <hyperlink r:id="rId1611" ref="H813"/>
    <hyperlink r:id="rId1612" ref="I813"/>
    <hyperlink r:id="rId1613" ref="H814"/>
    <hyperlink r:id="rId1614" ref="I814"/>
    <hyperlink r:id="rId1615" ref="H815"/>
    <hyperlink r:id="rId1616" ref="I815"/>
    <hyperlink r:id="rId1617" ref="H816"/>
    <hyperlink r:id="rId1618" ref="I816"/>
    <hyperlink r:id="rId1619" ref="H817"/>
    <hyperlink r:id="rId1620" ref="I817"/>
    <hyperlink r:id="rId1621" ref="H818"/>
    <hyperlink r:id="rId1622" ref="I818"/>
    <hyperlink r:id="rId1623" ref="H819"/>
    <hyperlink r:id="rId1624" ref="I819"/>
    <hyperlink r:id="rId1625" ref="H820"/>
    <hyperlink r:id="rId1626" ref="I820"/>
    <hyperlink r:id="rId1627" ref="H821"/>
    <hyperlink r:id="rId1628" ref="I821"/>
    <hyperlink r:id="rId1629" ref="H822"/>
    <hyperlink r:id="rId1630" ref="I822"/>
    <hyperlink r:id="rId1631" ref="H823"/>
    <hyperlink r:id="rId1632" ref="I823"/>
    <hyperlink r:id="rId1633" ref="H824"/>
    <hyperlink r:id="rId1634" ref="I824"/>
    <hyperlink r:id="rId1635" ref="H825"/>
    <hyperlink r:id="rId1636" ref="I825"/>
    <hyperlink r:id="rId1637" ref="H826"/>
    <hyperlink r:id="rId1638" ref="I826"/>
    <hyperlink r:id="rId1639" ref="H827"/>
    <hyperlink r:id="rId1640" ref="I827"/>
    <hyperlink r:id="rId1641" ref="H828"/>
    <hyperlink r:id="rId1642" ref="I828"/>
    <hyperlink r:id="rId1643" ref="H829"/>
    <hyperlink r:id="rId1644" ref="I829"/>
    <hyperlink r:id="rId1645" ref="H830"/>
    <hyperlink r:id="rId1646" ref="I830"/>
    <hyperlink r:id="rId1647" ref="H831"/>
    <hyperlink r:id="rId1648" ref="I831"/>
    <hyperlink r:id="rId1649" ref="H832"/>
    <hyperlink r:id="rId1650" ref="I832"/>
    <hyperlink r:id="rId1651" ref="H833"/>
    <hyperlink r:id="rId1652" ref="I833"/>
    <hyperlink r:id="rId1653" ref="H834"/>
    <hyperlink r:id="rId1654" ref="I834"/>
    <hyperlink r:id="rId1655" ref="H835"/>
    <hyperlink r:id="rId1656" ref="I835"/>
    <hyperlink r:id="rId1657" ref="H836"/>
    <hyperlink r:id="rId1658" ref="I836"/>
    <hyperlink r:id="rId1659" ref="H837"/>
    <hyperlink r:id="rId1660" ref="I837"/>
    <hyperlink r:id="rId1661" ref="H838"/>
    <hyperlink r:id="rId1662" ref="I838"/>
    <hyperlink r:id="rId1663" ref="H839"/>
    <hyperlink r:id="rId1664" ref="I839"/>
    <hyperlink r:id="rId1665" ref="H840"/>
    <hyperlink r:id="rId1666" ref="I840"/>
    <hyperlink r:id="rId1667" ref="H841"/>
    <hyperlink r:id="rId1668" ref="I841"/>
    <hyperlink r:id="rId1669" ref="H842"/>
    <hyperlink r:id="rId1670" ref="I842"/>
    <hyperlink r:id="rId1671" ref="H843"/>
    <hyperlink r:id="rId1672" ref="I843"/>
    <hyperlink r:id="rId1673" ref="H844"/>
    <hyperlink r:id="rId1674" ref="I844"/>
    <hyperlink r:id="rId1675" ref="H845"/>
    <hyperlink r:id="rId1676" ref="I845"/>
    <hyperlink r:id="rId1677" ref="H846"/>
    <hyperlink r:id="rId1678" ref="I846"/>
    <hyperlink r:id="rId1679" ref="H847"/>
    <hyperlink r:id="rId1680" ref="I847"/>
    <hyperlink r:id="rId1681" ref="H848"/>
    <hyperlink r:id="rId1682" ref="I848"/>
    <hyperlink r:id="rId1683" ref="H849"/>
    <hyperlink r:id="rId1684" ref="I849"/>
    <hyperlink r:id="rId1685" ref="H850"/>
    <hyperlink r:id="rId1686" ref="I850"/>
    <hyperlink r:id="rId1687" ref="H851"/>
    <hyperlink r:id="rId1688" ref="I851"/>
    <hyperlink r:id="rId1689" ref="H852"/>
    <hyperlink r:id="rId1690" ref="I852"/>
    <hyperlink r:id="rId1691" ref="H853"/>
    <hyperlink r:id="rId1692" ref="I853"/>
    <hyperlink r:id="rId1693" ref="H854"/>
    <hyperlink r:id="rId1694" ref="I854"/>
    <hyperlink r:id="rId1695" ref="H855"/>
    <hyperlink r:id="rId1696" ref="I855"/>
    <hyperlink r:id="rId1697" ref="H856"/>
    <hyperlink r:id="rId1698" ref="I856"/>
    <hyperlink r:id="rId1699" ref="H857"/>
    <hyperlink r:id="rId1700" ref="I857"/>
    <hyperlink r:id="rId1701" ref="H858"/>
    <hyperlink r:id="rId1702" ref="I858"/>
    <hyperlink r:id="rId1703" ref="H859"/>
    <hyperlink r:id="rId1704" ref="I859"/>
    <hyperlink r:id="rId1705" ref="H860"/>
    <hyperlink r:id="rId1706" ref="I860"/>
    <hyperlink r:id="rId1707" ref="H861"/>
    <hyperlink r:id="rId1708" ref="I861"/>
    <hyperlink r:id="rId1709" ref="H862"/>
    <hyperlink r:id="rId1710" ref="I862"/>
    <hyperlink r:id="rId1711" ref="H863"/>
    <hyperlink r:id="rId1712" ref="I863"/>
    <hyperlink r:id="rId1713" ref="H864"/>
    <hyperlink r:id="rId1714" ref="I864"/>
    <hyperlink r:id="rId1715" ref="H865"/>
    <hyperlink r:id="rId1716" ref="I865"/>
    <hyperlink r:id="rId1717" ref="H866"/>
    <hyperlink r:id="rId1718" ref="I866"/>
    <hyperlink r:id="rId1719" ref="H867"/>
    <hyperlink r:id="rId1720" ref="I867"/>
    <hyperlink r:id="rId1721" ref="H868"/>
    <hyperlink r:id="rId1722" ref="I868"/>
    <hyperlink r:id="rId1723" ref="H869"/>
    <hyperlink r:id="rId1724" ref="I869"/>
    <hyperlink r:id="rId1725" ref="H870"/>
    <hyperlink r:id="rId1726" ref="I870"/>
    <hyperlink r:id="rId1727" ref="H871"/>
    <hyperlink r:id="rId1728" ref="I871"/>
    <hyperlink r:id="rId1729" ref="H872"/>
    <hyperlink r:id="rId1730" ref="I872"/>
    <hyperlink r:id="rId1731" ref="H874"/>
    <hyperlink r:id="rId1732" ref="I874"/>
    <hyperlink r:id="rId1733" ref="H875"/>
    <hyperlink r:id="rId1734" ref="I875"/>
    <hyperlink r:id="rId1735" ref="H876"/>
    <hyperlink r:id="rId1736" ref="I876"/>
    <hyperlink r:id="rId1737" ref="H877"/>
    <hyperlink r:id="rId1738" ref="I877"/>
    <hyperlink r:id="rId1739" ref="H878"/>
    <hyperlink r:id="rId1740" ref="I878"/>
    <hyperlink r:id="rId1741" ref="H879"/>
    <hyperlink r:id="rId1742" ref="I879"/>
    <hyperlink r:id="rId1743" ref="H880"/>
    <hyperlink r:id="rId1744" ref="I880"/>
    <hyperlink r:id="rId1745" ref="H881"/>
    <hyperlink r:id="rId1746" ref="I881"/>
    <hyperlink r:id="rId1747" ref="H882"/>
    <hyperlink r:id="rId1748" ref="I882"/>
    <hyperlink r:id="rId1749" ref="H883"/>
    <hyperlink r:id="rId1750" ref="I883"/>
    <hyperlink r:id="rId1751" ref="H884"/>
    <hyperlink r:id="rId1752" ref="I884"/>
    <hyperlink r:id="rId1753" ref="H885"/>
    <hyperlink r:id="rId1754" ref="I885"/>
    <hyperlink r:id="rId1755" ref="H886"/>
    <hyperlink r:id="rId1756" ref="I886"/>
    <hyperlink r:id="rId1757" ref="H887"/>
    <hyperlink r:id="rId1758" ref="I887"/>
    <hyperlink r:id="rId1759" ref="H888"/>
    <hyperlink r:id="rId1760" ref="I888"/>
    <hyperlink r:id="rId1761" ref="H889"/>
    <hyperlink r:id="rId1762" ref="I889"/>
    <hyperlink r:id="rId1763" ref="H890"/>
    <hyperlink r:id="rId1764" ref="I890"/>
    <hyperlink r:id="rId1765" ref="H891"/>
    <hyperlink r:id="rId1766" ref="I891"/>
    <hyperlink r:id="rId1767" ref="H892"/>
    <hyperlink r:id="rId1768" ref="I892"/>
    <hyperlink r:id="rId1769" ref="H893"/>
    <hyperlink r:id="rId1770" ref="I893"/>
    <hyperlink r:id="rId1771" ref="H894"/>
    <hyperlink r:id="rId1772" ref="I894"/>
    <hyperlink r:id="rId1773" ref="H895"/>
    <hyperlink r:id="rId1774" ref="I895"/>
    <hyperlink r:id="rId1775" ref="H896"/>
    <hyperlink r:id="rId1776" ref="I896"/>
    <hyperlink r:id="rId1777" ref="H897"/>
    <hyperlink r:id="rId1778" ref="I897"/>
    <hyperlink r:id="rId1779" ref="H898"/>
    <hyperlink r:id="rId1780" ref="I898"/>
    <hyperlink r:id="rId1781" ref="H899"/>
    <hyperlink r:id="rId1782" ref="I899"/>
    <hyperlink r:id="rId1783" ref="H900"/>
    <hyperlink r:id="rId1784" ref="I900"/>
    <hyperlink r:id="rId1785" ref="H901"/>
    <hyperlink r:id="rId1786" ref="I901"/>
    <hyperlink r:id="rId1787" ref="H902"/>
    <hyperlink r:id="rId1788" ref="I902"/>
    <hyperlink r:id="rId1789" ref="H903"/>
    <hyperlink r:id="rId1790" ref="I903"/>
    <hyperlink r:id="rId1791" ref="H904"/>
    <hyperlink r:id="rId1792" ref="I904"/>
    <hyperlink r:id="rId1793" ref="H905"/>
    <hyperlink r:id="rId1794" ref="I905"/>
    <hyperlink r:id="rId1795" ref="H906"/>
    <hyperlink r:id="rId1796" ref="I906"/>
    <hyperlink r:id="rId1797" ref="H907"/>
    <hyperlink r:id="rId1798" ref="I907"/>
    <hyperlink r:id="rId1799" ref="H908"/>
    <hyperlink r:id="rId1800" ref="I908"/>
    <hyperlink r:id="rId1801" ref="H909"/>
    <hyperlink r:id="rId1802" ref="I909"/>
    <hyperlink r:id="rId1803" ref="H910"/>
    <hyperlink r:id="rId1804" ref="I910"/>
    <hyperlink r:id="rId1805" ref="H911"/>
    <hyperlink r:id="rId1806" ref="I911"/>
    <hyperlink r:id="rId1807" ref="H912"/>
    <hyperlink r:id="rId1808" ref="I912"/>
    <hyperlink r:id="rId1809" ref="H913"/>
    <hyperlink r:id="rId1810" ref="I913"/>
    <hyperlink r:id="rId1811" ref="H914"/>
    <hyperlink r:id="rId1812" ref="I914"/>
    <hyperlink r:id="rId1813" ref="H915"/>
    <hyperlink r:id="rId1814" ref="I915"/>
    <hyperlink r:id="rId1815" ref="H916"/>
    <hyperlink r:id="rId1816" ref="I916"/>
    <hyperlink r:id="rId1817" ref="H917"/>
    <hyperlink r:id="rId1818" ref="I917"/>
    <hyperlink r:id="rId1819" ref="H918"/>
    <hyperlink r:id="rId1820" ref="I918"/>
    <hyperlink r:id="rId1821" ref="H919"/>
    <hyperlink r:id="rId1822" ref="I919"/>
    <hyperlink r:id="rId1823" ref="H920"/>
    <hyperlink r:id="rId1824" ref="I920"/>
    <hyperlink r:id="rId1825" ref="H921"/>
    <hyperlink r:id="rId1826" ref="I921"/>
    <hyperlink r:id="rId1827" ref="H922"/>
    <hyperlink r:id="rId1828" ref="I922"/>
    <hyperlink r:id="rId1829" ref="H923"/>
    <hyperlink r:id="rId1830" ref="I923"/>
    <hyperlink r:id="rId1831" ref="H924"/>
    <hyperlink r:id="rId1832" ref="I924"/>
    <hyperlink r:id="rId1833" ref="H925"/>
    <hyperlink r:id="rId1834" ref="I925"/>
    <hyperlink r:id="rId1835" ref="H926"/>
    <hyperlink r:id="rId1836" ref="I926"/>
    <hyperlink r:id="rId1837" ref="H927"/>
    <hyperlink r:id="rId1838" ref="I927"/>
    <hyperlink r:id="rId1839" ref="H928"/>
    <hyperlink r:id="rId1840" ref="I928"/>
    <hyperlink r:id="rId1841" ref="H929"/>
    <hyperlink r:id="rId1842" ref="I929"/>
    <hyperlink r:id="rId1843" ref="H930"/>
    <hyperlink r:id="rId1844" ref="I930"/>
    <hyperlink r:id="rId1845" ref="H931"/>
    <hyperlink r:id="rId1846" ref="I931"/>
    <hyperlink r:id="rId1847" ref="H932"/>
    <hyperlink r:id="rId1848" ref="I932"/>
    <hyperlink r:id="rId1849" ref="H933"/>
    <hyperlink r:id="rId1850" ref="I933"/>
    <hyperlink r:id="rId1851" ref="H934"/>
    <hyperlink r:id="rId1852" ref="I934"/>
    <hyperlink r:id="rId1853" ref="H935"/>
    <hyperlink r:id="rId1854" ref="I935"/>
    <hyperlink r:id="rId1855" ref="H936"/>
    <hyperlink r:id="rId1856" ref="I936"/>
    <hyperlink r:id="rId1857" ref="H937"/>
    <hyperlink r:id="rId1858" ref="I937"/>
    <hyperlink r:id="rId1859" ref="H938"/>
    <hyperlink r:id="rId1860" ref="I938"/>
    <hyperlink r:id="rId1861" ref="H939"/>
    <hyperlink r:id="rId1862" ref="I939"/>
    <hyperlink r:id="rId1863" ref="H940"/>
    <hyperlink r:id="rId1864" ref="I940"/>
    <hyperlink r:id="rId1865" ref="H941"/>
    <hyperlink r:id="rId1866" ref="I941"/>
    <hyperlink r:id="rId1867" ref="H942"/>
    <hyperlink r:id="rId1868" ref="I942"/>
    <hyperlink r:id="rId1869" ref="H943"/>
    <hyperlink r:id="rId1870" ref="I943"/>
    <hyperlink r:id="rId1871" ref="H944"/>
    <hyperlink r:id="rId1872" ref="I944"/>
    <hyperlink r:id="rId1873" ref="H945"/>
    <hyperlink r:id="rId1874" ref="I945"/>
    <hyperlink r:id="rId1875" ref="H946"/>
    <hyperlink r:id="rId1876" ref="I946"/>
    <hyperlink r:id="rId1877" ref="H947"/>
    <hyperlink r:id="rId1878" ref="I947"/>
    <hyperlink r:id="rId1879" ref="H948"/>
    <hyperlink r:id="rId1880" ref="I948"/>
    <hyperlink r:id="rId1881" ref="H949"/>
    <hyperlink r:id="rId1882" ref="I949"/>
    <hyperlink r:id="rId1883" ref="H950"/>
    <hyperlink r:id="rId1884" ref="I950"/>
    <hyperlink r:id="rId1885" ref="H951"/>
    <hyperlink r:id="rId1886" ref="I951"/>
    <hyperlink r:id="rId1887" ref="H952"/>
    <hyperlink r:id="rId1888" ref="I952"/>
    <hyperlink r:id="rId1889" ref="H953"/>
    <hyperlink r:id="rId1890" ref="I953"/>
    <hyperlink r:id="rId1891" ref="H954"/>
    <hyperlink r:id="rId1892" ref="I954"/>
    <hyperlink r:id="rId1893" ref="H955"/>
    <hyperlink r:id="rId1894" ref="I955"/>
    <hyperlink r:id="rId1895" ref="H956"/>
    <hyperlink r:id="rId1896" ref="I956"/>
    <hyperlink r:id="rId1897" ref="H957"/>
    <hyperlink r:id="rId1898" ref="I957"/>
    <hyperlink r:id="rId1899" ref="H958"/>
    <hyperlink r:id="rId1900" ref="I958"/>
    <hyperlink r:id="rId1901" ref="H959"/>
    <hyperlink r:id="rId1902" ref="I959"/>
    <hyperlink r:id="rId1903" ref="H960"/>
    <hyperlink r:id="rId1904" ref="I960"/>
    <hyperlink r:id="rId1905" ref="H961"/>
    <hyperlink r:id="rId1906" ref="I961"/>
    <hyperlink r:id="rId1907" ref="H962"/>
    <hyperlink r:id="rId1908" ref="I962"/>
    <hyperlink r:id="rId1909" ref="H963"/>
    <hyperlink r:id="rId1910" ref="I963"/>
    <hyperlink r:id="rId1911" ref="H964"/>
    <hyperlink r:id="rId1912" ref="I964"/>
    <hyperlink r:id="rId1913" ref="H965"/>
    <hyperlink r:id="rId1914" ref="I965"/>
    <hyperlink r:id="rId1915" ref="H966"/>
    <hyperlink r:id="rId1916" ref="I966"/>
    <hyperlink r:id="rId1917" ref="H967"/>
    <hyperlink r:id="rId1918" ref="I967"/>
    <hyperlink r:id="rId1919" ref="H968"/>
    <hyperlink r:id="rId1920" ref="I968"/>
    <hyperlink r:id="rId1921" ref="H969"/>
    <hyperlink r:id="rId1922" ref="I969"/>
  </hyperlinks>
  <drawing r:id="rId192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6"/>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145">
        <v>0.0</v>
      </c>
      <c r="B1" s="146" t="s">
        <v>54</v>
      </c>
      <c r="C1" s="146" t="s">
        <v>55</v>
      </c>
      <c r="D1" s="146" t="s">
        <v>56</v>
      </c>
      <c r="E1" s="146" t="s">
        <v>57</v>
      </c>
      <c r="F1" s="146" t="s">
        <v>58</v>
      </c>
      <c r="G1" s="147" t="str">
        <f>ifna(VLookup(S1,Shiny!B:C, 2, 0),"")</f>
        <v>Sprite</v>
      </c>
      <c r="H1" s="148" t="s">
        <v>59</v>
      </c>
      <c r="I1" s="149" t="s">
        <v>60</v>
      </c>
      <c r="J1" s="187">
        <f>AVERAGE(J2:J718)</f>
        <v>1</v>
      </c>
      <c r="K1" s="151" t="s">
        <v>61</v>
      </c>
      <c r="L1" s="148" t="s">
        <v>62</v>
      </c>
      <c r="M1" s="146" t="s">
        <v>63</v>
      </c>
      <c r="N1" s="146" t="s">
        <v>64</v>
      </c>
      <c r="O1" s="148" t="s">
        <v>65</v>
      </c>
      <c r="P1" s="148" t="s">
        <v>66</v>
      </c>
      <c r="Q1" s="148" t="s">
        <v>67</v>
      </c>
      <c r="R1" s="145" t="s">
        <v>68</v>
      </c>
      <c r="S1" s="146" t="s">
        <v>69</v>
      </c>
    </row>
    <row r="2" ht="31.5" customHeight="1">
      <c r="A2" s="42">
        <v>1.0</v>
      </c>
      <c r="B2" s="85">
        <v>1.0</v>
      </c>
      <c r="C2" s="42">
        <v>1.0</v>
      </c>
      <c r="D2" s="42">
        <v>1.0</v>
      </c>
      <c r="E2" s="42">
        <v>1.0</v>
      </c>
      <c r="F2" s="42">
        <v>1.0</v>
      </c>
      <c r="G2" s="42" t="str">
        <f>ifna(VLookup(S2,Shiny!B:C, 2, 0),"")</f>
        <v/>
      </c>
      <c r="H2" s="188" t="s">
        <v>72</v>
      </c>
      <c r="I2" s="179">
        <v>3.0</v>
      </c>
      <c r="J2" s="156">
        <f>IFNA(VLOOKUP(S2,'Imported Index'!G:H,2,0),1)</f>
        <v>1</v>
      </c>
      <c r="K2" s="42"/>
      <c r="L2" s="42"/>
      <c r="M2" s="42"/>
      <c r="N2" s="42"/>
      <c r="O2" s="42">
        <f>ifna(VLookup(H2, SwSh!A:B, 2, 0),"")</f>
        <v>70</v>
      </c>
      <c r="P2" s="42">
        <v>3.0</v>
      </c>
      <c r="Q2" s="42" t="str">
        <f>ifna(VLookup(H2, PLA!A:C, 3, 0),"")</f>
        <v/>
      </c>
      <c r="R2" s="42" t="str">
        <f>ifna(VLookup(H2, Sv!A:B, 2, 0),"")</f>
        <v>I?</v>
      </c>
      <c r="S2" s="42" t="str">
        <f t="shared" ref="S2:S713" si="1">ifna(lower(H2&amp;M2&amp;N2),"")</f>
        <v>venusaur</v>
      </c>
    </row>
    <row r="3" ht="31.5" customHeight="1">
      <c r="A3" s="147">
        <v>2.0</v>
      </c>
      <c r="B3" s="146">
        <v>1.0</v>
      </c>
      <c r="C3" s="147">
        <v>1.0</v>
      </c>
      <c r="D3" s="147">
        <v>2.0</v>
      </c>
      <c r="E3" s="147">
        <v>1.0</v>
      </c>
      <c r="F3" s="147">
        <v>2.0</v>
      </c>
      <c r="G3" s="147" t="str">
        <f>ifna(VLookup(S3,Shiny!B:C, 2, 0),"")</f>
        <v/>
      </c>
      <c r="H3" s="189" t="s">
        <v>76</v>
      </c>
      <c r="I3" s="178">
        <v>6.0</v>
      </c>
      <c r="J3" s="151">
        <f>IFNA(VLOOKUP(S3,'Imported Index'!G:H,2,0),1)</f>
        <v>1</v>
      </c>
      <c r="K3" s="147"/>
      <c r="L3" s="147"/>
      <c r="M3" s="147"/>
      <c r="N3" s="147"/>
      <c r="O3" s="147">
        <f>ifna(VLookup(H3, SwSh!A:B, 2, 0),"")</f>
        <v>380</v>
      </c>
      <c r="P3" s="147">
        <v>6.0</v>
      </c>
      <c r="Q3" s="147" t="str">
        <f>ifna(VLookup(H3, PLA!A:C, 3, 0),"")</f>
        <v/>
      </c>
      <c r="R3" s="147" t="str">
        <f>ifna(VLookup(H3, Sv!A:B, 2, 0),"")</f>
        <v>I?</v>
      </c>
      <c r="S3" s="147" t="str">
        <f t="shared" si="1"/>
        <v>charizard</v>
      </c>
    </row>
    <row r="4" ht="31.5" customHeight="1">
      <c r="A4" s="42">
        <v>3.0</v>
      </c>
      <c r="B4" s="85">
        <v>1.0</v>
      </c>
      <c r="C4" s="42">
        <v>1.0</v>
      </c>
      <c r="D4" s="42">
        <v>3.0</v>
      </c>
      <c r="E4" s="42">
        <v>1.0</v>
      </c>
      <c r="F4" s="42">
        <v>3.0</v>
      </c>
      <c r="G4" s="42" t="str">
        <f>ifna(VLookup(S4,Shiny!B:C, 2, 0),"")</f>
        <v/>
      </c>
      <c r="H4" s="188" t="s">
        <v>79</v>
      </c>
      <c r="I4" s="179">
        <v>9.0</v>
      </c>
      <c r="J4" s="156">
        <f>IFNA(VLOOKUP(S4,'Imported Index'!G:H,2,0),1)</f>
        <v>1</v>
      </c>
      <c r="K4" s="42"/>
      <c r="L4" s="42"/>
      <c r="M4" s="42"/>
      <c r="N4" s="42"/>
      <c r="O4" s="42">
        <f>ifna(VLookup(H4, SwSh!A:B, 2, 0),"")</f>
        <v>73</v>
      </c>
      <c r="P4" s="42">
        <v>9.0</v>
      </c>
      <c r="Q4" s="42" t="str">
        <f>ifna(VLookup(H4, PLA!A:C, 3, 0),"")</f>
        <v/>
      </c>
      <c r="R4" s="42" t="str">
        <f>ifna(VLookup(H4, Sv!A:B, 2, 0),"")</f>
        <v>I?</v>
      </c>
      <c r="S4" s="42" t="str">
        <f t="shared" si="1"/>
        <v>blastoise</v>
      </c>
    </row>
    <row r="5" ht="31.5" customHeight="1">
      <c r="A5" s="147">
        <v>4.0</v>
      </c>
      <c r="B5" s="146">
        <v>1.0</v>
      </c>
      <c r="C5" s="147">
        <v>1.0</v>
      </c>
      <c r="D5" s="147">
        <v>4.0</v>
      </c>
      <c r="E5" s="147">
        <v>1.0</v>
      </c>
      <c r="F5" s="147">
        <v>4.0</v>
      </c>
      <c r="G5" s="147" t="str">
        <f>ifna(VLookup(S5,Shiny!B:C, 2, 0),"")</f>
        <v/>
      </c>
      <c r="H5" s="189" t="s">
        <v>82</v>
      </c>
      <c r="I5" s="178">
        <v>12.0</v>
      </c>
      <c r="J5" s="151">
        <f>IFNA(VLOOKUP(S5,'Imported Index'!G:H,2,0),1)</f>
        <v>1</v>
      </c>
      <c r="K5" s="147"/>
      <c r="L5" s="147"/>
      <c r="M5" s="147"/>
      <c r="N5" s="147"/>
      <c r="O5" s="147">
        <f>ifna(VLookup(H5, SwSh!A:B, 2, 0),"")</f>
        <v>15</v>
      </c>
      <c r="P5" s="147">
        <v>12.0</v>
      </c>
      <c r="Q5" s="147" t="str">
        <f>ifna(VLookup(H5, PLA!A:C, 3, 0),"")</f>
        <v/>
      </c>
      <c r="R5" s="147" t="str">
        <f>ifna(VLookup(H5, Sv!A:B, 2, 0),"")</f>
        <v/>
      </c>
      <c r="S5" s="147" t="str">
        <f t="shared" si="1"/>
        <v>butterfree</v>
      </c>
    </row>
    <row r="6" ht="31.5" customHeight="1">
      <c r="A6" s="42">
        <v>5.0</v>
      </c>
      <c r="B6" s="85">
        <v>1.0</v>
      </c>
      <c r="C6" s="42">
        <v>1.0</v>
      </c>
      <c r="D6" s="42">
        <v>5.0</v>
      </c>
      <c r="E6" s="42">
        <v>1.0</v>
      </c>
      <c r="F6" s="42">
        <v>5.0</v>
      </c>
      <c r="G6" s="42" t="str">
        <f>ifna(VLookup(S6,Shiny!B:C, 2, 0),"")</f>
        <v/>
      </c>
      <c r="H6" s="188" t="s">
        <v>85</v>
      </c>
      <c r="I6" s="179">
        <v>15.0</v>
      </c>
      <c r="J6" s="156">
        <f>IFNA(VLOOKUP(S6,'Imported Index'!G:H,2,0),1)</f>
        <v>1</v>
      </c>
      <c r="K6" s="42"/>
      <c r="L6" s="42"/>
      <c r="M6" s="42"/>
      <c r="N6" s="42"/>
      <c r="O6" s="42" t="str">
        <f>ifna(VLookup(H6, SwSh!A:B, 2, 0),"")</f>
        <v/>
      </c>
      <c r="P6" s="42">
        <v>15.0</v>
      </c>
      <c r="Q6" s="42" t="str">
        <f>ifna(VLookup(H6, PLA!A:C, 3, 0),"")</f>
        <v/>
      </c>
      <c r="R6" s="42" t="str">
        <f>ifna(VLookup(H6, Sv!A:B, 2, 0),"")</f>
        <v/>
      </c>
      <c r="S6" s="42" t="str">
        <f t="shared" si="1"/>
        <v>beedrill</v>
      </c>
    </row>
    <row r="7" ht="31.5" customHeight="1">
      <c r="A7" s="147">
        <v>6.0</v>
      </c>
      <c r="B7" s="146">
        <v>1.0</v>
      </c>
      <c r="C7" s="147">
        <v>1.0</v>
      </c>
      <c r="D7" s="147">
        <v>6.0</v>
      </c>
      <c r="E7" s="147">
        <v>1.0</v>
      </c>
      <c r="F7" s="147">
        <v>6.0</v>
      </c>
      <c r="G7" s="147" t="str">
        <f>ifna(VLookup(S7,Shiny!B:C, 2, 0),"")</f>
        <v/>
      </c>
      <c r="H7" s="189" t="s">
        <v>88</v>
      </c>
      <c r="I7" s="178">
        <v>18.0</v>
      </c>
      <c r="J7" s="151">
        <f>IFNA(VLOOKUP(S7,'Imported Index'!G:H,2,0),1)</f>
        <v>1</v>
      </c>
      <c r="K7" s="147"/>
      <c r="L7" s="147"/>
      <c r="M7" s="147"/>
      <c r="N7" s="147"/>
      <c r="O7" s="147" t="str">
        <f>ifna(VLookup(H7, SwSh!A:B, 2, 0),"")</f>
        <v/>
      </c>
      <c r="P7" s="147">
        <v>18.0</v>
      </c>
      <c r="Q7" s="147" t="str">
        <f>ifna(VLookup(H7, PLA!A:C, 3, 0),"")</f>
        <v/>
      </c>
      <c r="R7" s="147" t="str">
        <f>ifna(VLookup(H7, Sv!A:B, 2, 0),"")</f>
        <v/>
      </c>
      <c r="S7" s="147" t="str">
        <f t="shared" si="1"/>
        <v>pidgeot</v>
      </c>
    </row>
    <row r="8" ht="31.5" customHeight="1">
      <c r="A8" s="42">
        <v>7.0</v>
      </c>
      <c r="B8" s="85">
        <v>1.0</v>
      </c>
      <c r="C8" s="42">
        <v>1.0</v>
      </c>
      <c r="D8" s="42">
        <v>7.0</v>
      </c>
      <c r="E8" s="42">
        <v>2.0</v>
      </c>
      <c r="F8" s="42">
        <v>1.0</v>
      </c>
      <c r="G8" s="42" t="str">
        <f>ifna(VLookup(S8,Shiny!B:C, 2, 0),"")</f>
        <v/>
      </c>
      <c r="H8" s="188" t="s">
        <v>92</v>
      </c>
      <c r="I8" s="179">
        <v>20.0</v>
      </c>
      <c r="J8" s="156">
        <f>IFNA(VLOOKUP(S8,'Imported Index'!G:H,2,0),1)</f>
        <v>1</v>
      </c>
      <c r="K8" s="42"/>
      <c r="L8" s="42" t="s">
        <v>90</v>
      </c>
      <c r="M8" s="42"/>
      <c r="N8" s="42"/>
      <c r="O8" s="42" t="str">
        <f>ifna(VLookup(H8, SwSh!A:B, 2, 0),"")</f>
        <v/>
      </c>
      <c r="P8" s="42">
        <v>20.0</v>
      </c>
      <c r="Q8" s="42" t="str">
        <f>ifna(VLookup(H8, PLA!A:C, 3, 0),"")</f>
        <v/>
      </c>
      <c r="R8" s="42" t="str">
        <f>ifna(VLookup(H8, Sv!A:B, 2, 0),"")</f>
        <v/>
      </c>
      <c r="S8" s="42" t="str">
        <f t="shared" si="1"/>
        <v>raticate</v>
      </c>
    </row>
    <row r="9" ht="31.5" customHeight="1">
      <c r="A9" s="147">
        <v>8.0</v>
      </c>
      <c r="B9" s="146">
        <v>1.0</v>
      </c>
      <c r="C9" s="147">
        <v>1.0</v>
      </c>
      <c r="D9" s="147">
        <v>8.0</v>
      </c>
      <c r="E9" s="147">
        <v>2.0</v>
      </c>
      <c r="F9" s="147">
        <v>2.0</v>
      </c>
      <c r="G9" s="147" t="str">
        <f>ifna(VLookup(S9,Shiny!B:C, 2, 0),"")</f>
        <v/>
      </c>
      <c r="H9" s="189" t="s">
        <v>92</v>
      </c>
      <c r="I9" s="178">
        <v>20.0</v>
      </c>
      <c r="J9" s="151">
        <f>IFNA(VLOOKUP(S9,'Imported Index'!G:H,2,0),1)</f>
        <v>1</v>
      </c>
      <c r="K9" s="146"/>
      <c r="L9" s="147" t="s">
        <v>91</v>
      </c>
      <c r="M9" s="146">
        <v>-1.0</v>
      </c>
      <c r="N9" s="147"/>
      <c r="O9" s="147" t="str">
        <f>ifna(VLookup(H9, SwSh!A:B, 2, 0),"")</f>
        <v/>
      </c>
      <c r="P9" s="147"/>
      <c r="Q9" s="147" t="str">
        <f>ifna(VLookup(H9, PLA!A:C, 3, 0),"")</f>
        <v/>
      </c>
      <c r="R9" s="147" t="str">
        <f>ifna(VLookup(H9, Sv!A:B, 2, 0),"")</f>
        <v/>
      </c>
      <c r="S9" s="147" t="str">
        <f t="shared" si="1"/>
        <v>raticate-1</v>
      </c>
    </row>
    <row r="10" ht="31.5" customHeight="1">
      <c r="A10" s="42">
        <v>9.0</v>
      </c>
      <c r="B10" s="85">
        <v>1.0</v>
      </c>
      <c r="C10" s="42">
        <v>1.0</v>
      </c>
      <c r="D10" s="42">
        <v>9.0</v>
      </c>
      <c r="E10" s="42">
        <v>2.0</v>
      </c>
      <c r="F10" s="42">
        <v>3.0</v>
      </c>
      <c r="G10" s="42" t="str">
        <f>ifna(VLookup(S10,Shiny!B:C, 2, 0),"")</f>
        <v/>
      </c>
      <c r="H10" s="188" t="s">
        <v>94</v>
      </c>
      <c r="I10" s="179">
        <v>22.0</v>
      </c>
      <c r="J10" s="156">
        <f>IFNA(VLOOKUP(S10,'Imported Index'!G:H,2,0),1)</f>
        <v>1</v>
      </c>
      <c r="K10" s="42"/>
      <c r="L10" s="42"/>
      <c r="M10" s="42"/>
      <c r="N10" s="42"/>
      <c r="O10" s="42" t="str">
        <f>ifna(VLookup(H10, SwSh!A:B, 2, 0),"")</f>
        <v/>
      </c>
      <c r="P10" s="42">
        <v>22.0</v>
      </c>
      <c r="Q10" s="42" t="str">
        <f>ifna(VLookup(H10, PLA!A:C, 3, 0),"")</f>
        <v/>
      </c>
      <c r="R10" s="42" t="str">
        <f>ifna(VLookup(H10, Sv!A:B, 2, 0),"")</f>
        <v/>
      </c>
      <c r="S10" s="42" t="str">
        <f t="shared" si="1"/>
        <v>fearow</v>
      </c>
    </row>
    <row r="11" ht="31.5" customHeight="1">
      <c r="A11" s="147">
        <v>10.0</v>
      </c>
      <c r="B11" s="146">
        <v>1.0</v>
      </c>
      <c r="C11" s="147">
        <v>1.0</v>
      </c>
      <c r="D11" s="147">
        <v>10.0</v>
      </c>
      <c r="E11" s="147">
        <v>2.0</v>
      </c>
      <c r="F11" s="147">
        <v>4.0</v>
      </c>
      <c r="G11" s="147" t="str">
        <f>ifna(VLookup(S11,Shiny!B:C, 2, 0),"")</f>
        <v/>
      </c>
      <c r="H11" s="189" t="s">
        <v>96</v>
      </c>
      <c r="I11" s="178">
        <v>24.0</v>
      </c>
      <c r="J11" s="151">
        <f>IFNA(VLOOKUP(S11,'Imported Index'!G:H,2,0),1)</f>
        <v>1</v>
      </c>
      <c r="K11" s="147"/>
      <c r="L11" s="147"/>
      <c r="M11" s="147"/>
      <c r="N11" s="147"/>
      <c r="O11" s="147" t="str">
        <f>ifna(VLookup(H11, SwSh!A:B, 2, 0),"")</f>
        <v/>
      </c>
      <c r="P11" s="147">
        <v>24.0</v>
      </c>
      <c r="Q11" s="147" t="str">
        <f>ifna(VLookup(H11, PLA!A:C, 3, 0),"")</f>
        <v/>
      </c>
      <c r="R11" s="147" t="str">
        <f>ifna(VLookup(H11, Sv!A:B, 2, 0),"")</f>
        <v>K019</v>
      </c>
      <c r="S11" s="147" t="str">
        <f t="shared" si="1"/>
        <v>arbok</v>
      </c>
    </row>
    <row r="12" ht="31.5" customHeight="1">
      <c r="A12" s="42">
        <v>11.0</v>
      </c>
      <c r="B12" s="85">
        <v>1.0</v>
      </c>
      <c r="C12" s="42">
        <v>1.0</v>
      </c>
      <c r="D12" s="42">
        <v>11.0</v>
      </c>
      <c r="E12" s="42">
        <v>2.0</v>
      </c>
      <c r="F12" s="42">
        <v>5.0</v>
      </c>
      <c r="G12" s="42" t="str">
        <f>ifna(VLookup(S12,Shiny!B:C, 2, 0),"")</f>
        <v/>
      </c>
      <c r="H12" s="188" t="s">
        <v>98</v>
      </c>
      <c r="I12" s="179">
        <v>26.0</v>
      </c>
      <c r="J12" s="156">
        <f>IFNA(VLOOKUP(S12,'Imported Index'!G:H,2,0),1)</f>
        <v>1</v>
      </c>
      <c r="K12" s="85"/>
      <c r="L12" s="42" t="s">
        <v>90</v>
      </c>
      <c r="M12" s="42"/>
      <c r="N12" s="42"/>
      <c r="O12" s="42">
        <f>ifna(VLookup(H12, SwSh!A:B, 2, 0),"")</f>
        <v>86</v>
      </c>
      <c r="P12" s="42">
        <v>26.0</v>
      </c>
      <c r="Q12" s="42">
        <f>ifna(VLookup(H12, PLA!A:C, 3, 0),"")</f>
        <v>57</v>
      </c>
      <c r="R12" s="42">
        <f>ifna(VLookup(H12, Sv!A:B, 2, 0),"")</f>
        <v>75</v>
      </c>
      <c r="S12" s="42" t="str">
        <f t="shared" si="1"/>
        <v>raichu</v>
      </c>
    </row>
    <row r="13" ht="31.5" customHeight="1">
      <c r="A13" s="147">
        <v>12.0</v>
      </c>
      <c r="B13" s="146">
        <v>1.0</v>
      </c>
      <c r="C13" s="147">
        <v>1.0</v>
      </c>
      <c r="D13" s="147">
        <v>12.0</v>
      </c>
      <c r="E13" s="147">
        <v>2.0</v>
      </c>
      <c r="F13" s="147">
        <v>6.0</v>
      </c>
      <c r="G13" s="147" t="str">
        <f>ifna(VLookup(S13,Shiny!B:C, 2, 0),"")</f>
        <v/>
      </c>
      <c r="H13" s="189" t="s">
        <v>98</v>
      </c>
      <c r="I13" s="178">
        <v>26.0</v>
      </c>
      <c r="J13" s="151">
        <f>IFNA(VLOOKUP(S13,'Imported Index'!G:H,2,0),1)</f>
        <v>1</v>
      </c>
      <c r="K13" s="146"/>
      <c r="L13" s="147" t="s">
        <v>91</v>
      </c>
      <c r="M13" s="146">
        <v>-1.0</v>
      </c>
      <c r="N13" s="147"/>
      <c r="O13" s="147">
        <f>ifna(VLookup(H13, SwSh!A:B, 2, 0),"")</f>
        <v>86</v>
      </c>
      <c r="P13" s="147"/>
      <c r="Q13" s="147">
        <f>ifna(VLookup(H13, PLA!A:C, 3, 0),"")</f>
        <v>57</v>
      </c>
      <c r="R13" s="147">
        <f>ifna(VLookup(H13, Sv!A:B, 2, 0),"")</f>
        <v>75</v>
      </c>
      <c r="S13" s="147" t="str">
        <f t="shared" si="1"/>
        <v>raichu-1</v>
      </c>
    </row>
    <row r="14" ht="31.5" customHeight="1">
      <c r="A14" s="42">
        <v>13.0</v>
      </c>
      <c r="B14" s="85">
        <v>1.0</v>
      </c>
      <c r="C14" s="42">
        <v>1.0</v>
      </c>
      <c r="D14" s="42">
        <v>13.0</v>
      </c>
      <c r="E14" s="42">
        <v>3.0</v>
      </c>
      <c r="F14" s="42">
        <v>1.0</v>
      </c>
      <c r="G14" s="42" t="str">
        <f>ifna(VLookup(S14,Shiny!B:C, 2, 0),"")</f>
        <v/>
      </c>
      <c r="H14" s="188" t="s">
        <v>100</v>
      </c>
      <c r="I14" s="179">
        <v>28.0</v>
      </c>
      <c r="J14" s="156">
        <f>IFNA(VLOOKUP(S14,'Imported Index'!G:H,2,0),1)</f>
        <v>1</v>
      </c>
      <c r="K14" s="42"/>
      <c r="L14" s="42" t="s">
        <v>90</v>
      </c>
      <c r="M14" s="42"/>
      <c r="N14" s="42"/>
      <c r="O14" s="42">
        <f>ifna(VLookup(H14, SwSh!A:B, 2, 0),"")</f>
        <v>169</v>
      </c>
      <c r="P14" s="42">
        <v>28.0</v>
      </c>
      <c r="Q14" s="42" t="str">
        <f>ifna(VLookup(H14, PLA!A:C, 3, 0),"")</f>
        <v/>
      </c>
      <c r="R14" s="42" t="str">
        <f>ifna(VLookup(H14, Sv!A:B, 2, 0),"")</f>
        <v>K117</v>
      </c>
      <c r="S14" s="42" t="str">
        <f t="shared" si="1"/>
        <v>sandslash</v>
      </c>
    </row>
    <row r="15" ht="31.5" customHeight="1">
      <c r="A15" s="147">
        <v>14.0</v>
      </c>
      <c r="B15" s="146">
        <v>1.0</v>
      </c>
      <c r="C15" s="147">
        <v>1.0</v>
      </c>
      <c r="D15" s="147">
        <v>14.0</v>
      </c>
      <c r="E15" s="147">
        <v>3.0</v>
      </c>
      <c r="F15" s="147">
        <v>2.0</v>
      </c>
      <c r="G15" s="147" t="str">
        <f>ifna(VLookup(S15,Shiny!B:C, 2, 0),"")</f>
        <v/>
      </c>
      <c r="H15" s="189" t="s">
        <v>100</v>
      </c>
      <c r="I15" s="178">
        <v>28.0</v>
      </c>
      <c r="J15" s="151">
        <f>IFNA(VLOOKUP(S15,'Imported Index'!G:H,2,0),1)</f>
        <v>1</v>
      </c>
      <c r="K15" s="147"/>
      <c r="L15" s="147" t="s">
        <v>91</v>
      </c>
      <c r="M15" s="146">
        <v>-1.0</v>
      </c>
      <c r="N15" s="147"/>
      <c r="O15" s="147">
        <f>ifna(VLookup(H15, SwSh!A:B, 2, 0),"")</f>
        <v>169</v>
      </c>
      <c r="P15" s="147"/>
      <c r="Q15" s="147" t="str">
        <f>ifna(VLookup(H15, PLA!A:C, 3, 0),"")</f>
        <v/>
      </c>
      <c r="R15" s="147" t="str">
        <f>ifna(VLookup(H15, Sv!A:B, 2, 0),"")</f>
        <v>K117</v>
      </c>
      <c r="S15" s="147" t="str">
        <f t="shared" si="1"/>
        <v>sandslash-1</v>
      </c>
    </row>
    <row r="16" ht="31.5" customHeight="1">
      <c r="A16" s="42">
        <v>15.0</v>
      </c>
      <c r="B16" s="85">
        <v>1.0</v>
      </c>
      <c r="C16" s="42">
        <v>1.0</v>
      </c>
      <c r="D16" s="42">
        <v>15.0</v>
      </c>
      <c r="E16" s="42">
        <v>3.0</v>
      </c>
      <c r="F16" s="42">
        <v>3.0</v>
      </c>
      <c r="G16" s="42" t="str">
        <f>ifna(VLookup(S16,Shiny!B:C, 2, 0),"")</f>
        <v/>
      </c>
      <c r="H16" s="188" t="s">
        <v>103</v>
      </c>
      <c r="I16" s="179">
        <v>31.0</v>
      </c>
      <c r="J16" s="156">
        <f>IFNA(VLOOKUP(S16,'Imported Index'!G:H,2,0),1)</f>
        <v>1</v>
      </c>
      <c r="K16" s="42"/>
      <c r="L16" s="42"/>
      <c r="M16" s="42"/>
      <c r="N16" s="42"/>
      <c r="O16" s="42">
        <f>ifna(VLookup(H16, SwSh!A:B, 2, 0),"")</f>
        <v>67</v>
      </c>
      <c r="P16" s="42">
        <v>31.0</v>
      </c>
      <c r="Q16" s="42" t="str">
        <f>ifna(VLookup(H16, PLA!A:C, 3, 0),"")</f>
        <v/>
      </c>
      <c r="R16" s="42" t="str">
        <f>ifna(VLookup(H16, Sv!A:B, 2, 0),"")</f>
        <v/>
      </c>
      <c r="S16" s="42" t="str">
        <f t="shared" si="1"/>
        <v>nidoqueen</v>
      </c>
    </row>
    <row r="17" ht="31.5" customHeight="1">
      <c r="A17" s="147">
        <v>16.0</v>
      </c>
      <c r="B17" s="146">
        <v>1.0</v>
      </c>
      <c r="C17" s="147">
        <v>1.0</v>
      </c>
      <c r="D17" s="147">
        <v>16.0</v>
      </c>
      <c r="E17" s="147">
        <v>3.0</v>
      </c>
      <c r="F17" s="147">
        <v>4.0</v>
      </c>
      <c r="G17" s="147" t="str">
        <f>ifna(VLookup(S17,Shiny!B:C, 2, 0),"")</f>
        <v/>
      </c>
      <c r="H17" s="189" t="s">
        <v>106</v>
      </c>
      <c r="I17" s="178">
        <v>34.0</v>
      </c>
      <c r="J17" s="151">
        <f>IFNA(VLOOKUP(S17,'Imported Index'!G:H,2,0),1)</f>
        <v>1</v>
      </c>
      <c r="K17" s="147"/>
      <c r="L17" s="147"/>
      <c r="M17" s="147"/>
      <c r="N17" s="147"/>
      <c r="O17" s="147">
        <f>ifna(VLookup(H17, SwSh!A:B, 2, 0),"")</f>
        <v>70</v>
      </c>
      <c r="P17" s="147">
        <v>34.0</v>
      </c>
      <c r="Q17" s="147" t="str">
        <f>ifna(VLookup(H17, PLA!A:C, 3, 0),"")</f>
        <v/>
      </c>
      <c r="R17" s="147" t="str">
        <f>ifna(VLookup(H17, Sv!A:B, 2, 0),"")</f>
        <v/>
      </c>
      <c r="S17" s="147" t="str">
        <f t="shared" si="1"/>
        <v>nidoking</v>
      </c>
    </row>
    <row r="18" ht="31.5" customHeight="1">
      <c r="A18" s="42">
        <v>17.0</v>
      </c>
      <c r="B18" s="85">
        <v>1.0</v>
      </c>
      <c r="C18" s="42">
        <v>1.0</v>
      </c>
      <c r="D18" s="42">
        <v>17.0</v>
      </c>
      <c r="E18" s="42">
        <v>3.0</v>
      </c>
      <c r="F18" s="42">
        <v>5.0</v>
      </c>
      <c r="G18" s="42" t="str">
        <f>ifna(VLookup(S18,Shiny!B:C, 2, 0),"")</f>
        <v/>
      </c>
      <c r="H18" s="188" t="s">
        <v>108</v>
      </c>
      <c r="I18" s="179">
        <v>36.0</v>
      </c>
      <c r="J18" s="156">
        <f>IFNA(VLOOKUP(S18,'Imported Index'!G:H,2,0),1)</f>
        <v>1</v>
      </c>
      <c r="K18" s="42"/>
      <c r="L18" s="42"/>
      <c r="M18" s="42"/>
      <c r="N18" s="42"/>
      <c r="O18" s="42">
        <f>ifna(VLookup(H18, SwSh!A:B, 2, 0),"")</f>
        <v>45</v>
      </c>
      <c r="P18" s="42">
        <v>36.0</v>
      </c>
      <c r="Q18" s="42">
        <f>ifna(VLookup(H18, PLA!A:C, 3, 0),"")</f>
        <v>201</v>
      </c>
      <c r="R18" s="42" t="str">
        <f>ifna(VLookup(H18, Sv!A:B, 2, 0),"")</f>
        <v>K153</v>
      </c>
      <c r="S18" s="42" t="str">
        <f t="shared" si="1"/>
        <v>clefable</v>
      </c>
    </row>
    <row r="19" ht="31.5" customHeight="1">
      <c r="A19" s="147">
        <v>18.0</v>
      </c>
      <c r="B19" s="146">
        <v>1.0</v>
      </c>
      <c r="C19" s="147">
        <v>1.0</v>
      </c>
      <c r="D19" s="147">
        <v>18.0</v>
      </c>
      <c r="E19" s="147">
        <v>3.0</v>
      </c>
      <c r="F19" s="147">
        <v>6.0</v>
      </c>
      <c r="G19" s="147" t="str">
        <f>ifna(VLookup(S19,Shiny!B:C, 2, 0),"")</f>
        <v/>
      </c>
      <c r="H19" s="189" t="s">
        <v>110</v>
      </c>
      <c r="I19" s="178">
        <v>38.0</v>
      </c>
      <c r="J19" s="151">
        <f>IFNA(VLOOKUP(S19,'Imported Index'!G:H,2,0),1)</f>
        <v>1</v>
      </c>
      <c r="K19" s="147"/>
      <c r="L19" s="147" t="s">
        <v>90</v>
      </c>
      <c r="M19" s="147"/>
      <c r="N19" s="147"/>
      <c r="O19" s="147">
        <f>ifna(VLookup(H19, SwSh!A:B, 2, 0),"")</f>
        <v>69</v>
      </c>
      <c r="P19" s="147">
        <v>38.0</v>
      </c>
      <c r="Q19" s="147">
        <f>ifna(VLookup(H19, PLA!A:C, 3, 0),"")</f>
        <v>169</v>
      </c>
      <c r="R19" s="147" t="str">
        <f>ifna(VLookup(H19, Sv!A:B, 2, 0),"")</f>
        <v>K038</v>
      </c>
      <c r="S19" s="147" t="str">
        <f t="shared" si="1"/>
        <v>ninetales</v>
      </c>
    </row>
    <row r="20" ht="31.5" customHeight="1">
      <c r="A20" s="42">
        <v>19.0</v>
      </c>
      <c r="B20" s="85">
        <v>1.0</v>
      </c>
      <c r="C20" s="42">
        <v>1.0</v>
      </c>
      <c r="D20" s="42">
        <v>19.0</v>
      </c>
      <c r="E20" s="42">
        <v>4.0</v>
      </c>
      <c r="F20" s="42">
        <v>1.0</v>
      </c>
      <c r="G20" s="42" t="str">
        <f>ifna(VLookup(S20,Shiny!B:C, 2, 0),"")</f>
        <v/>
      </c>
      <c r="H20" s="188" t="s">
        <v>110</v>
      </c>
      <c r="I20" s="179">
        <v>38.0</v>
      </c>
      <c r="J20" s="156">
        <f>IFNA(VLOOKUP(S20,'Imported Index'!G:H,2,0),1)</f>
        <v>1</v>
      </c>
      <c r="K20" s="42"/>
      <c r="L20" s="42" t="s">
        <v>91</v>
      </c>
      <c r="M20" s="85">
        <v>-1.0</v>
      </c>
      <c r="N20" s="42"/>
      <c r="O20" s="42">
        <f>ifna(VLookup(H20, SwSh!A:B, 2, 0),"")</f>
        <v>69</v>
      </c>
      <c r="P20" s="42"/>
      <c r="Q20" s="42">
        <f>ifna(VLookup(H20, PLA!A:C, 3, 0),"")</f>
        <v>169</v>
      </c>
      <c r="R20" s="42" t="str">
        <f>ifna(VLookup(H20, Sv!A:B, 2, 0),"")</f>
        <v>K038</v>
      </c>
      <c r="S20" s="42" t="str">
        <f t="shared" si="1"/>
        <v>ninetales-1</v>
      </c>
    </row>
    <row r="21" ht="31.5" customHeight="1">
      <c r="A21" s="147">
        <v>20.0</v>
      </c>
      <c r="B21" s="146">
        <v>1.0</v>
      </c>
      <c r="C21" s="147">
        <v>1.0</v>
      </c>
      <c r="D21" s="147">
        <v>20.0</v>
      </c>
      <c r="E21" s="147">
        <v>4.0</v>
      </c>
      <c r="F21" s="147">
        <v>2.0</v>
      </c>
      <c r="G21" s="147" t="str">
        <f>ifna(VLookup(S21,Shiny!B:C, 2, 0),"")</f>
        <v/>
      </c>
      <c r="H21" s="189" t="s">
        <v>112</v>
      </c>
      <c r="I21" s="178">
        <v>40.0</v>
      </c>
      <c r="J21" s="151">
        <f>IFNA(VLOOKUP(S21,'Imported Index'!G:H,2,0),1)</f>
        <v>1</v>
      </c>
      <c r="K21" s="146"/>
      <c r="L21" s="147"/>
      <c r="M21" s="147"/>
      <c r="N21" s="147"/>
      <c r="O21" s="147">
        <f>ifna(VLookup(H21, SwSh!A:B, 2, 0),"")</f>
        <v>13</v>
      </c>
      <c r="P21" s="147">
        <v>40.0</v>
      </c>
      <c r="Q21" s="147" t="str">
        <f>ifna(VLookup(H21, PLA!A:C, 3, 0),"")</f>
        <v/>
      </c>
      <c r="R21" s="147">
        <f>ifna(VLookup(H21, Sv!A:B, 2, 0),"")</f>
        <v>61</v>
      </c>
      <c r="S21" s="147" t="str">
        <f t="shared" si="1"/>
        <v>wigglytuff</v>
      </c>
    </row>
    <row r="22" ht="31.5" customHeight="1">
      <c r="A22" s="42">
        <v>21.0</v>
      </c>
      <c r="B22" s="85">
        <v>1.0</v>
      </c>
      <c r="C22" s="42">
        <v>1.0</v>
      </c>
      <c r="D22" s="42">
        <v>21.0</v>
      </c>
      <c r="E22" s="42">
        <v>4.0</v>
      </c>
      <c r="F22" s="42">
        <v>3.0</v>
      </c>
      <c r="G22" s="42" t="str">
        <f>ifna(VLookup(S22,Shiny!B:C, 2, 0),"")</f>
        <v/>
      </c>
      <c r="H22" s="188" t="s">
        <v>117</v>
      </c>
      <c r="I22" s="179">
        <v>45.0</v>
      </c>
      <c r="J22" s="156">
        <f>IFNA(VLOOKUP(S22,'Imported Index'!G:H,2,0),1)</f>
        <v>1</v>
      </c>
      <c r="K22" s="42"/>
      <c r="L22" s="42"/>
      <c r="M22" s="42"/>
      <c r="N22" s="42"/>
      <c r="O22" s="42">
        <f>ifna(VLookup(H22, SwSh!A:B, 2, 0),"")</f>
        <v>57</v>
      </c>
      <c r="P22" s="42">
        <v>45.0</v>
      </c>
      <c r="Q22" s="42" t="str">
        <f>ifna(VLookup(H22, PLA!A:C, 3, 0),"")</f>
        <v/>
      </c>
      <c r="R22" s="42" t="str">
        <f>ifna(VLookup(H22, Sv!A:B, 2, 0),"")</f>
        <v>I?</v>
      </c>
      <c r="S22" s="42" t="str">
        <f t="shared" si="1"/>
        <v>vileplume</v>
      </c>
    </row>
    <row r="23" ht="31.5" customHeight="1">
      <c r="A23" s="147">
        <v>22.0</v>
      </c>
      <c r="B23" s="146">
        <v>1.0</v>
      </c>
      <c r="C23" s="147">
        <v>1.0</v>
      </c>
      <c r="D23" s="147">
        <v>22.0</v>
      </c>
      <c r="E23" s="147">
        <v>4.0</v>
      </c>
      <c r="F23" s="147">
        <v>4.0</v>
      </c>
      <c r="G23" s="147" t="str">
        <f>ifna(VLookup(S23,Shiny!B:C, 2, 0),"")</f>
        <v/>
      </c>
      <c r="H23" s="189" t="s">
        <v>119</v>
      </c>
      <c r="I23" s="178">
        <v>47.0</v>
      </c>
      <c r="J23" s="151">
        <f>IFNA(VLOOKUP(S23,'Imported Index'!G:H,2,0),1)</f>
        <v>1</v>
      </c>
      <c r="K23" s="147"/>
      <c r="L23" s="147"/>
      <c r="M23" s="147"/>
      <c r="N23" s="147"/>
      <c r="O23" s="147" t="str">
        <f>ifna(VLookup(H23, SwSh!A:B, 2, 0),"")</f>
        <v/>
      </c>
      <c r="P23" s="147">
        <v>47.0</v>
      </c>
      <c r="Q23" s="147">
        <f>ifna(VLookup(H23, PLA!A:C, 3, 0),"")</f>
        <v>54</v>
      </c>
      <c r="R23" s="147" t="str">
        <f>ifna(VLookup(H23, Sv!A:B, 2, 0),"")</f>
        <v/>
      </c>
      <c r="S23" s="147" t="str">
        <f t="shared" si="1"/>
        <v>parasect</v>
      </c>
    </row>
    <row r="24" ht="31.5" customHeight="1">
      <c r="A24" s="42">
        <v>23.0</v>
      </c>
      <c r="B24" s="85">
        <v>1.0</v>
      </c>
      <c r="C24" s="42">
        <v>1.0</v>
      </c>
      <c r="D24" s="42">
        <v>23.0</v>
      </c>
      <c r="E24" s="42">
        <v>4.0</v>
      </c>
      <c r="F24" s="42">
        <v>5.0</v>
      </c>
      <c r="G24" s="42" t="str">
        <f>ifna(VLookup(S24,Shiny!B:C, 2, 0),"")</f>
        <v/>
      </c>
      <c r="H24" s="188" t="s">
        <v>121</v>
      </c>
      <c r="I24" s="179">
        <v>49.0</v>
      </c>
      <c r="J24" s="156">
        <f>IFNA(VLOOKUP(S24,'Imported Index'!G:H,2,0),1)</f>
        <v>1</v>
      </c>
      <c r="K24" s="85"/>
      <c r="L24" s="42"/>
      <c r="M24" s="42"/>
      <c r="N24" s="42"/>
      <c r="O24" s="42" t="str">
        <f>ifna(VLookup(H24, SwSh!A:B, 2, 0),"")</f>
        <v/>
      </c>
      <c r="P24" s="42">
        <v>49.0</v>
      </c>
      <c r="Q24" s="42" t="str">
        <f>ifna(VLookup(H24, PLA!A:C, 3, 0),"")</f>
        <v/>
      </c>
      <c r="R24" s="42">
        <f>ifna(VLookup(H24, Sv!A:B, 2, 0),"")</f>
        <v>257</v>
      </c>
      <c r="S24" s="42" t="str">
        <f t="shared" si="1"/>
        <v>venomoth</v>
      </c>
    </row>
    <row r="25" ht="31.5" customHeight="1">
      <c r="A25" s="147">
        <v>24.0</v>
      </c>
      <c r="B25" s="146">
        <v>1.0</v>
      </c>
      <c r="C25" s="147">
        <v>1.0</v>
      </c>
      <c r="D25" s="147">
        <v>24.0</v>
      </c>
      <c r="E25" s="147">
        <v>4.0</v>
      </c>
      <c r="F25" s="147">
        <v>6.0</v>
      </c>
      <c r="G25" s="147" t="str">
        <f>ifna(VLookup(S25,Shiny!B:C, 2, 0),"")</f>
        <v/>
      </c>
      <c r="H25" s="189" t="s">
        <v>123</v>
      </c>
      <c r="I25" s="178">
        <v>51.0</v>
      </c>
      <c r="J25" s="151">
        <f>IFNA(VLOOKUP(S25,'Imported Index'!G:H,2,0),1)</f>
        <v>1</v>
      </c>
      <c r="K25" s="146"/>
      <c r="L25" s="147" t="s">
        <v>90</v>
      </c>
      <c r="M25" s="147"/>
      <c r="N25" s="147"/>
      <c r="O25" s="147">
        <f>ifna(VLookup(H25, SwSh!A:B, 2, 0),"")</f>
        <v>165</v>
      </c>
      <c r="P25" s="147">
        <v>51.0</v>
      </c>
      <c r="Q25" s="147" t="str">
        <f>ifna(VLookup(H25, PLA!A:C, 3, 0),"")</f>
        <v/>
      </c>
      <c r="R25" s="147">
        <f>ifna(VLookup(H25, Sv!A:B, 2, 0),"")</f>
        <v>149</v>
      </c>
      <c r="S25" s="147" t="str">
        <f t="shared" si="1"/>
        <v>dugtrio</v>
      </c>
    </row>
    <row r="26" ht="31.5" customHeight="1">
      <c r="A26" s="42">
        <v>25.0</v>
      </c>
      <c r="B26" s="85">
        <v>1.0</v>
      </c>
      <c r="C26" s="42">
        <v>1.0</v>
      </c>
      <c r="D26" s="42">
        <v>25.0</v>
      </c>
      <c r="E26" s="42">
        <v>5.0</v>
      </c>
      <c r="F26" s="42">
        <v>1.0</v>
      </c>
      <c r="G26" s="42" t="str">
        <f>ifna(VLookup(S26,Shiny!B:C, 2, 0),"")</f>
        <v/>
      </c>
      <c r="H26" s="188" t="s">
        <v>123</v>
      </c>
      <c r="I26" s="179">
        <v>51.0</v>
      </c>
      <c r="J26" s="156">
        <f>IFNA(VLOOKUP(S26,'Imported Index'!G:H,2,0),1)</f>
        <v>1</v>
      </c>
      <c r="K26" s="85"/>
      <c r="L26" s="42" t="s">
        <v>91</v>
      </c>
      <c r="M26" s="85">
        <v>-1.0</v>
      </c>
      <c r="N26" s="42"/>
      <c r="O26" s="42">
        <f>ifna(VLookup(H26, SwSh!A:B, 2, 0),"")</f>
        <v>165</v>
      </c>
      <c r="P26" s="42"/>
      <c r="Q26" s="42" t="str">
        <f>ifna(VLookup(H26, PLA!A:C, 3, 0),"")</f>
        <v/>
      </c>
      <c r="R26" s="42">
        <f>ifna(VLookup(H26, Sv!A:B, 2, 0),"")</f>
        <v>149</v>
      </c>
      <c r="S26" s="42" t="str">
        <f t="shared" si="1"/>
        <v>dugtrio-1</v>
      </c>
    </row>
    <row r="27" ht="31.5" customHeight="1">
      <c r="A27" s="147">
        <v>26.0</v>
      </c>
      <c r="B27" s="146">
        <v>1.0</v>
      </c>
      <c r="C27" s="147">
        <v>1.0</v>
      </c>
      <c r="D27" s="147">
        <v>26.0</v>
      </c>
      <c r="E27" s="147">
        <v>5.0</v>
      </c>
      <c r="F27" s="147">
        <v>2.0</v>
      </c>
      <c r="G27" s="147" t="str">
        <f>ifna(VLookup(S27,Shiny!B:C, 2, 0),"")</f>
        <v/>
      </c>
      <c r="H27" s="189" t="s">
        <v>126</v>
      </c>
      <c r="I27" s="178">
        <v>53.0</v>
      </c>
      <c r="J27" s="151">
        <f>IFNA(VLOOKUP(S27,'Imported Index'!G:H,2,0),1)</f>
        <v>1</v>
      </c>
      <c r="K27" s="146"/>
      <c r="L27" s="147" t="s">
        <v>90</v>
      </c>
      <c r="M27" s="147"/>
      <c r="N27" s="147"/>
      <c r="O27" s="147">
        <f>ifna(VLookup(H27, SwSh!A:B, 2, 0),"")</f>
        <v>184</v>
      </c>
      <c r="P27" s="147">
        <v>53.0</v>
      </c>
      <c r="Q27" s="147" t="str">
        <f>ifna(VLookup(H27, PLA!A:C, 3, 0),"")</f>
        <v/>
      </c>
      <c r="R27" s="147">
        <f>ifna(VLookup(H27, Sv!A:B, 2, 0),"")</f>
        <v>142</v>
      </c>
      <c r="S27" s="147" t="str">
        <f t="shared" si="1"/>
        <v>persian</v>
      </c>
    </row>
    <row r="28" ht="31.5" customHeight="1">
      <c r="A28" s="42">
        <v>27.0</v>
      </c>
      <c r="B28" s="85">
        <v>1.0</v>
      </c>
      <c r="C28" s="42">
        <v>1.0</v>
      </c>
      <c r="D28" s="42">
        <v>27.0</v>
      </c>
      <c r="E28" s="42">
        <v>5.0</v>
      </c>
      <c r="F28" s="42">
        <v>3.0</v>
      </c>
      <c r="G28" s="42" t="str">
        <f>ifna(VLookup(S28,Shiny!B:C, 2, 0),"")</f>
        <v/>
      </c>
      <c r="H28" s="188" t="s">
        <v>126</v>
      </c>
      <c r="I28" s="179">
        <v>53.0</v>
      </c>
      <c r="J28" s="156">
        <f>IFNA(VLOOKUP(S28,'Imported Index'!G:H,2,0),1)</f>
        <v>1</v>
      </c>
      <c r="K28" s="85"/>
      <c r="L28" s="42" t="s">
        <v>91</v>
      </c>
      <c r="M28" s="85">
        <v>-1.0</v>
      </c>
      <c r="N28" s="42"/>
      <c r="O28" s="42">
        <f>ifna(VLookup(H28, SwSh!A:B, 2, 0),"")</f>
        <v>184</v>
      </c>
      <c r="P28" s="42"/>
      <c r="Q28" s="42" t="str">
        <f>ifna(VLookup(H28, PLA!A:C, 3, 0),"")</f>
        <v/>
      </c>
      <c r="R28" s="42">
        <f>ifna(VLookup(H28, Sv!A:B, 2, 0),"")</f>
        <v>142</v>
      </c>
      <c r="S28" s="42" t="str">
        <f t="shared" si="1"/>
        <v>persian-1</v>
      </c>
    </row>
    <row r="29" ht="31.5" customHeight="1">
      <c r="A29" s="147">
        <v>28.0</v>
      </c>
      <c r="B29" s="146">
        <v>1.0</v>
      </c>
      <c r="C29" s="147">
        <v>1.0</v>
      </c>
      <c r="D29" s="147">
        <v>28.0</v>
      </c>
      <c r="E29" s="147">
        <v>5.0</v>
      </c>
      <c r="F29" s="147">
        <v>4.0</v>
      </c>
      <c r="G29" s="147" t="str">
        <f>ifna(VLookup(S29,Shiny!B:C, 2, 0),"")</f>
        <v/>
      </c>
      <c r="H29" s="189" t="s">
        <v>128</v>
      </c>
      <c r="I29" s="178">
        <v>55.0</v>
      </c>
      <c r="J29" s="151">
        <f>IFNA(VLOOKUP(S29,'Imported Index'!G:H,2,0),1)</f>
        <v>1</v>
      </c>
      <c r="K29" s="146"/>
      <c r="L29" s="147"/>
      <c r="M29" s="147"/>
      <c r="N29" s="147"/>
      <c r="O29" s="147">
        <f>ifna(VLookup(H29, SwSh!A:B, 2, 0),"")</f>
        <v>147</v>
      </c>
      <c r="P29" s="147">
        <v>55.0</v>
      </c>
      <c r="Q29" s="147">
        <f>ifna(VLookup(H29, PLA!A:C, 3, 0),"")</f>
        <v>69</v>
      </c>
      <c r="R29" s="147">
        <f>ifna(VLookup(H29, Sv!A:B, 2, 0),"")</f>
        <v>56</v>
      </c>
      <c r="S29" s="147" t="str">
        <f t="shared" si="1"/>
        <v>golduck</v>
      </c>
    </row>
    <row r="30" ht="31.5" customHeight="1">
      <c r="A30" s="42">
        <v>29.0</v>
      </c>
      <c r="B30" s="85">
        <v>1.0</v>
      </c>
      <c r="C30" s="42">
        <v>1.0</v>
      </c>
      <c r="D30" s="42">
        <v>29.0</v>
      </c>
      <c r="E30" s="42">
        <v>5.0</v>
      </c>
      <c r="F30" s="42">
        <v>5.0</v>
      </c>
      <c r="G30" s="42" t="str">
        <f>ifna(VLookup(S30,Shiny!B:C, 2, 0),"")</f>
        <v/>
      </c>
      <c r="H30" s="188" t="s">
        <v>133</v>
      </c>
      <c r="I30" s="179">
        <v>59.0</v>
      </c>
      <c r="J30" s="156">
        <f>IFNA(VLOOKUP(S30,'Imported Index'!G:H,2,0),1)</f>
        <v>1</v>
      </c>
      <c r="K30" s="85"/>
      <c r="L30" s="42" t="s">
        <v>90</v>
      </c>
      <c r="M30" s="42"/>
      <c r="N30" s="42"/>
      <c r="O30" s="42">
        <f>ifna(VLookup(H30, SwSh!A:B, 2, 0),"")</f>
        <v>71</v>
      </c>
      <c r="P30" s="42">
        <v>59.0</v>
      </c>
      <c r="Q30" s="42">
        <f>ifna(VLookup(H30, PLA!A:C, 3, 0),"")</f>
        <v>151</v>
      </c>
      <c r="R30" s="42">
        <f>ifna(VLookup(H30, Sv!A:B, 2, 0),"")</f>
        <v>214</v>
      </c>
      <c r="S30" s="42" t="str">
        <f t="shared" si="1"/>
        <v>arcanine</v>
      </c>
    </row>
    <row r="31" ht="31.5" customHeight="1">
      <c r="A31" s="147">
        <v>30.0</v>
      </c>
      <c r="B31" s="146">
        <v>1.0</v>
      </c>
      <c r="C31" s="147">
        <v>1.0</v>
      </c>
      <c r="D31" s="147">
        <v>30.0</v>
      </c>
      <c r="E31" s="147">
        <v>5.0</v>
      </c>
      <c r="F31" s="147">
        <v>6.0</v>
      </c>
      <c r="G31" s="147" t="str">
        <f>ifna(VLookup(S31,Shiny!B:C, 2, 0),"")</f>
        <v/>
      </c>
      <c r="H31" s="189" t="s">
        <v>133</v>
      </c>
      <c r="I31" s="178">
        <v>59.0</v>
      </c>
      <c r="J31" s="151">
        <f>IFNA(VLOOKUP(S31,'Imported Index'!G:H,2,0),1)</f>
        <v>1</v>
      </c>
      <c r="K31" s="146"/>
      <c r="L31" s="147" t="s">
        <v>132</v>
      </c>
      <c r="M31" s="146">
        <v>-1.0</v>
      </c>
      <c r="N31" s="147"/>
      <c r="O31" s="147"/>
      <c r="P31" s="147"/>
      <c r="Q31" s="147">
        <f>ifna(VLookup(H31, PLA!A:C, 3, 0),"")</f>
        <v>151</v>
      </c>
      <c r="R31" s="147">
        <f>ifna(VLookup(H31, Sv!A:B, 2, 0),"")</f>
        <v>214</v>
      </c>
      <c r="S31" s="147" t="str">
        <f t="shared" si="1"/>
        <v>arcanine-1</v>
      </c>
    </row>
    <row r="32" ht="31.5" customHeight="1">
      <c r="A32" s="42">
        <v>31.0</v>
      </c>
      <c r="B32" s="85">
        <v>1.0</v>
      </c>
      <c r="C32" s="42">
        <v>2.0</v>
      </c>
      <c r="D32" s="42">
        <v>1.0</v>
      </c>
      <c r="E32" s="42">
        <v>1.0</v>
      </c>
      <c r="F32" s="42">
        <v>1.0</v>
      </c>
      <c r="G32" s="42" t="str">
        <f>ifna(VLookup(S32,Shiny!B:C, 2, 0),"")</f>
        <v/>
      </c>
      <c r="H32" s="188" t="s">
        <v>136</v>
      </c>
      <c r="I32" s="179">
        <v>62.0</v>
      </c>
      <c r="J32" s="156">
        <f>IFNA(VLOOKUP(S32,'Imported Index'!G:H,2,0),1)</f>
        <v>1</v>
      </c>
      <c r="K32" s="42"/>
      <c r="L32" s="42"/>
      <c r="M32" s="42"/>
      <c r="N32" s="42"/>
      <c r="O32" s="42">
        <f>ifna(VLookup(H32, SwSh!A:B, 2, 0),"")</f>
        <v>144</v>
      </c>
      <c r="P32" s="42">
        <v>62.0</v>
      </c>
      <c r="Q32" s="42" t="str">
        <f>ifna(VLookup(H32, PLA!A:C, 3, 0),"")</f>
        <v/>
      </c>
      <c r="R32" s="42" t="str">
        <f>ifna(VLookup(H32, Sv!A:B, 2, 0),"")</f>
        <v>K041</v>
      </c>
      <c r="S32" s="42" t="str">
        <f t="shared" si="1"/>
        <v>poliwrath</v>
      </c>
    </row>
    <row r="33" ht="31.5" customHeight="1">
      <c r="A33" s="147">
        <v>32.0</v>
      </c>
      <c r="B33" s="146">
        <v>1.0</v>
      </c>
      <c r="C33" s="147">
        <v>2.0</v>
      </c>
      <c r="D33" s="147">
        <v>2.0</v>
      </c>
      <c r="E33" s="147">
        <v>1.0</v>
      </c>
      <c r="F33" s="147">
        <v>2.0</v>
      </c>
      <c r="G33" s="147" t="str">
        <f>ifna(VLookup(S33,Shiny!B:C, 2, 0),"")</f>
        <v/>
      </c>
      <c r="H33" s="189" t="s">
        <v>139</v>
      </c>
      <c r="I33" s="178">
        <v>65.0</v>
      </c>
      <c r="J33" s="151">
        <f>IFNA(VLOOKUP(S33,'Imported Index'!G:H,2,0),1)</f>
        <v>1</v>
      </c>
      <c r="K33" s="147"/>
      <c r="L33" s="147"/>
      <c r="M33" s="147"/>
      <c r="N33" s="147"/>
      <c r="O33" s="147">
        <f>ifna(VLookup(H33, SwSh!A:B, 2, 0),"")</f>
        <v>33</v>
      </c>
      <c r="P33" s="147">
        <v>65.0</v>
      </c>
      <c r="Q33" s="147">
        <f>ifna(VLookup(H33, PLA!A:C, 3, 0),"")</f>
        <v>60</v>
      </c>
      <c r="R33" s="147" t="str">
        <f>ifna(VLookup(H33, Sv!A:B, 2, 0),"")</f>
        <v/>
      </c>
      <c r="S33" s="147" t="str">
        <f t="shared" si="1"/>
        <v>alakazam</v>
      </c>
    </row>
    <row r="34" ht="31.5" customHeight="1">
      <c r="A34" s="42">
        <v>33.0</v>
      </c>
      <c r="B34" s="85">
        <v>1.0</v>
      </c>
      <c r="C34" s="42">
        <v>2.0</v>
      </c>
      <c r="D34" s="42">
        <v>3.0</v>
      </c>
      <c r="E34" s="42">
        <v>1.0</v>
      </c>
      <c r="F34" s="42">
        <v>3.0</v>
      </c>
      <c r="G34" s="42" t="str">
        <f>ifna(VLookup(S34,Shiny!B:C, 2, 0),"")</f>
        <v/>
      </c>
      <c r="H34" s="188" t="s">
        <v>142</v>
      </c>
      <c r="I34" s="179">
        <v>68.0</v>
      </c>
      <c r="J34" s="156">
        <f>IFNA(VLOOKUP(S34,'Imported Index'!G:H,2,0),1)</f>
        <v>1</v>
      </c>
      <c r="K34" s="42"/>
      <c r="L34" s="42"/>
      <c r="M34" s="42"/>
      <c r="N34" s="42"/>
      <c r="O34" s="42">
        <f>ifna(VLookup(H34, SwSh!A:B, 2, 0),"")</f>
        <v>140</v>
      </c>
      <c r="P34" s="42">
        <v>68.0</v>
      </c>
      <c r="Q34" s="42">
        <f>ifna(VLookup(H34, PLA!A:C, 3, 0),"")</f>
        <v>156</v>
      </c>
      <c r="R34" s="42" t="str">
        <f>ifna(VLookup(H34, Sv!A:B, 2, 0),"")</f>
        <v/>
      </c>
      <c r="S34" s="42" t="str">
        <f t="shared" si="1"/>
        <v>machamp</v>
      </c>
    </row>
    <row r="35" ht="31.5" customHeight="1">
      <c r="A35" s="147">
        <v>34.0</v>
      </c>
      <c r="B35" s="146">
        <v>1.0</v>
      </c>
      <c r="C35" s="147">
        <v>2.0</v>
      </c>
      <c r="D35" s="147">
        <v>4.0</v>
      </c>
      <c r="E35" s="147">
        <v>1.0</v>
      </c>
      <c r="F35" s="147">
        <v>4.0</v>
      </c>
      <c r="G35" s="147" t="str">
        <f>ifna(VLookup(S35,Shiny!B:C, 2, 0),"")</f>
        <v/>
      </c>
      <c r="H35" s="189" t="s">
        <v>145</v>
      </c>
      <c r="I35" s="178">
        <v>71.0</v>
      </c>
      <c r="J35" s="151">
        <f>IFNA(VLOOKUP(S35,'Imported Index'!G:H,2,0),1)</f>
        <v>1</v>
      </c>
      <c r="K35" s="147"/>
      <c r="L35" s="147"/>
      <c r="M35" s="147"/>
      <c r="N35" s="147"/>
      <c r="O35" s="147" t="str">
        <f>ifna(VLookup(H35, SwSh!A:B, 2, 0),"")</f>
        <v/>
      </c>
      <c r="P35" s="147">
        <v>71.0</v>
      </c>
      <c r="Q35" s="147" t="str">
        <f>ifna(VLookup(H35, PLA!A:C, 3, 0),"")</f>
        <v/>
      </c>
      <c r="R35" s="147" t="str">
        <f>ifna(VLookup(H35, Sv!A:B, 2, 0),"")</f>
        <v>K025</v>
      </c>
      <c r="S35" s="147" t="str">
        <f t="shared" si="1"/>
        <v>victreebel</v>
      </c>
    </row>
    <row r="36" ht="31.5" customHeight="1">
      <c r="A36" s="42">
        <v>35.0</v>
      </c>
      <c r="B36" s="85">
        <v>1.0</v>
      </c>
      <c r="C36" s="42">
        <v>2.0</v>
      </c>
      <c r="D36" s="42">
        <v>5.0</v>
      </c>
      <c r="E36" s="42">
        <v>1.0</v>
      </c>
      <c r="F36" s="42">
        <v>5.0</v>
      </c>
      <c r="G36" s="42" t="str">
        <f>ifna(VLookup(S36,Shiny!B:C, 2, 0),"")</f>
        <v/>
      </c>
      <c r="H36" s="188" t="s">
        <v>147</v>
      </c>
      <c r="I36" s="179">
        <v>73.0</v>
      </c>
      <c r="J36" s="156">
        <f>IFNA(VLOOKUP(S36,'Imported Index'!G:H,2,0),1)</f>
        <v>1</v>
      </c>
      <c r="K36" s="42"/>
      <c r="L36" s="42"/>
      <c r="M36" s="42"/>
      <c r="N36" s="42"/>
      <c r="O36" s="42">
        <f>ifna(VLookup(H36, SwSh!A:B, 2, 0),"")</f>
        <v>41</v>
      </c>
      <c r="P36" s="42">
        <v>73.0</v>
      </c>
      <c r="Q36" s="42">
        <f>ifna(VLookup(H36, PLA!A:C, 3, 0),"")</f>
        <v>171</v>
      </c>
      <c r="R36" s="42" t="str">
        <f>ifna(VLookup(H36, Sv!A:B, 2, 0),"")</f>
        <v>I?</v>
      </c>
      <c r="S36" s="42" t="str">
        <f t="shared" si="1"/>
        <v>tentacruel</v>
      </c>
    </row>
    <row r="37" ht="31.5" customHeight="1">
      <c r="A37" s="147">
        <v>36.0</v>
      </c>
      <c r="B37" s="146">
        <v>1.0</v>
      </c>
      <c r="C37" s="147">
        <v>2.0</v>
      </c>
      <c r="D37" s="147">
        <v>6.0</v>
      </c>
      <c r="E37" s="147">
        <v>1.0</v>
      </c>
      <c r="F37" s="147">
        <v>6.0</v>
      </c>
      <c r="G37" s="147" t="str">
        <f>ifna(VLookup(S37,Shiny!B:C, 2, 0),"")</f>
        <v/>
      </c>
      <c r="H37" s="189" t="s">
        <v>150</v>
      </c>
      <c r="I37" s="178">
        <v>76.0</v>
      </c>
      <c r="J37" s="151">
        <f>IFNA(VLOOKUP(S37,'Imported Index'!G:H,2,0),1)</f>
        <v>1</v>
      </c>
      <c r="K37" s="147"/>
      <c r="L37" s="147" t="s">
        <v>90</v>
      </c>
      <c r="M37" s="147"/>
      <c r="N37" s="147"/>
      <c r="O37" s="147" t="str">
        <f>ifna(VLookup(H37, SwSh!A:B, 2, 0),"")</f>
        <v/>
      </c>
      <c r="P37" s="147">
        <v>76.0</v>
      </c>
      <c r="Q37" s="147">
        <f>ifna(VLookup(H37, PLA!A:C, 3, 0),"")</f>
        <v>48</v>
      </c>
      <c r="R37" s="147" t="str">
        <f>ifna(VLookup(H37, Sv!A:B, 2, 0),"")</f>
        <v>K082</v>
      </c>
      <c r="S37" s="147" t="str">
        <f t="shared" si="1"/>
        <v>golem</v>
      </c>
    </row>
    <row r="38" ht="31.5" customHeight="1">
      <c r="A38" s="42">
        <v>37.0</v>
      </c>
      <c r="B38" s="85">
        <v>1.0</v>
      </c>
      <c r="C38" s="42">
        <v>2.0</v>
      </c>
      <c r="D38" s="42">
        <v>7.0</v>
      </c>
      <c r="E38" s="42">
        <v>2.0</v>
      </c>
      <c r="F38" s="42">
        <v>1.0</v>
      </c>
      <c r="G38" s="42" t="str">
        <f>ifna(VLookup(S38,Shiny!B:C, 2, 0),"")</f>
        <v/>
      </c>
      <c r="H38" s="188" t="s">
        <v>150</v>
      </c>
      <c r="I38" s="179">
        <v>76.0</v>
      </c>
      <c r="J38" s="156">
        <f>IFNA(VLOOKUP(S38,'Imported Index'!G:H,2,0),1)</f>
        <v>1</v>
      </c>
      <c r="K38" s="42"/>
      <c r="L38" s="42" t="s">
        <v>91</v>
      </c>
      <c r="M38" s="85">
        <v>-1.0</v>
      </c>
      <c r="N38" s="42"/>
      <c r="O38" s="42" t="str">
        <f>ifna(VLookup(H38, SwSh!A:B, 2, 0),"")</f>
        <v/>
      </c>
      <c r="P38" s="42"/>
      <c r="Q38" s="42">
        <f>ifna(VLookup(H38, PLA!A:C, 3, 0),"")</f>
        <v>48</v>
      </c>
      <c r="R38" s="42" t="str">
        <f>ifna(VLookup(H38, Sv!A:B, 2, 0),"")</f>
        <v>K082</v>
      </c>
      <c r="S38" s="42" t="str">
        <f t="shared" si="1"/>
        <v>golem-1</v>
      </c>
    </row>
    <row r="39" ht="31.5" customHeight="1">
      <c r="A39" s="147">
        <v>38.0</v>
      </c>
      <c r="B39" s="146">
        <v>1.0</v>
      </c>
      <c r="C39" s="147">
        <v>2.0</v>
      </c>
      <c r="D39" s="147">
        <v>8.0</v>
      </c>
      <c r="E39" s="147">
        <v>2.0</v>
      </c>
      <c r="F39" s="147">
        <v>2.0</v>
      </c>
      <c r="G39" s="147" t="str">
        <f>ifna(VLookup(S39,Shiny!B:C, 2, 0),"")</f>
        <v/>
      </c>
      <c r="H39" s="189" t="s">
        <v>152</v>
      </c>
      <c r="I39" s="178">
        <v>78.0</v>
      </c>
      <c r="J39" s="151">
        <f>IFNA(VLOOKUP(S39,'Imported Index'!G:H,2,0),1)</f>
        <v>1</v>
      </c>
      <c r="K39" s="147"/>
      <c r="L39" s="147" t="s">
        <v>90</v>
      </c>
      <c r="M39" s="147"/>
      <c r="N39" s="147"/>
      <c r="O39" s="147">
        <f>ifna(VLookup(H39, SwSh!A:B, 2, 0),"")</f>
        <v>106</v>
      </c>
      <c r="P39" s="147">
        <v>78.0</v>
      </c>
      <c r="Q39" s="147">
        <f>ifna(VLookup(H39, PLA!A:C, 3, 0),"")</f>
        <v>24</v>
      </c>
      <c r="R39" s="147" t="str">
        <f>ifna(VLookup(H39, Sv!A:B, 2, 0),"")</f>
        <v/>
      </c>
      <c r="S39" s="147" t="str">
        <f t="shared" si="1"/>
        <v>rapidash</v>
      </c>
    </row>
    <row r="40" ht="31.5" customHeight="1">
      <c r="A40" s="42">
        <v>39.0</v>
      </c>
      <c r="B40" s="85">
        <v>1.0</v>
      </c>
      <c r="C40" s="42">
        <v>2.0</v>
      </c>
      <c r="D40" s="42">
        <v>9.0</v>
      </c>
      <c r="E40" s="42">
        <v>2.0</v>
      </c>
      <c r="F40" s="42">
        <v>3.0</v>
      </c>
      <c r="G40" s="42" t="str">
        <f>ifna(VLookup(S40,Shiny!B:C, 2, 0),"")</f>
        <v/>
      </c>
      <c r="H40" s="188" t="s">
        <v>152</v>
      </c>
      <c r="I40" s="179">
        <v>78.0</v>
      </c>
      <c r="J40" s="156">
        <f>IFNA(VLOOKUP(S40,'Imported Index'!G:H,2,0),1)</f>
        <v>1</v>
      </c>
      <c r="K40" s="42"/>
      <c r="L40" s="42" t="s">
        <v>125</v>
      </c>
      <c r="M40" s="85">
        <v>-1.0</v>
      </c>
      <c r="N40" s="42"/>
      <c r="O40" s="42">
        <f>ifna(VLookup(H40, SwSh!A:B, 2, 0),"")</f>
        <v>106</v>
      </c>
      <c r="P40" s="42"/>
      <c r="Q40" s="42">
        <f>ifna(VLookup(H40, PLA!A:C, 3, 0),"")</f>
        <v>24</v>
      </c>
      <c r="R40" s="42" t="str">
        <f>ifna(VLookup(H40, Sv!A:B, 2, 0),"")</f>
        <v/>
      </c>
      <c r="S40" s="42" t="str">
        <f t="shared" si="1"/>
        <v>rapidash-1</v>
      </c>
    </row>
    <row r="41" ht="31.5" customHeight="1">
      <c r="A41" s="147">
        <v>40.0</v>
      </c>
      <c r="B41" s="146">
        <v>1.0</v>
      </c>
      <c r="C41" s="147">
        <v>2.0</v>
      </c>
      <c r="D41" s="147">
        <v>10.0</v>
      </c>
      <c r="E41" s="147">
        <v>2.0</v>
      </c>
      <c r="F41" s="147">
        <v>4.0</v>
      </c>
      <c r="G41" s="147" t="str">
        <f>ifna(VLookup(S41,Shiny!B:C, 2, 0),"")</f>
        <v/>
      </c>
      <c r="H41" s="189" t="s">
        <v>154</v>
      </c>
      <c r="I41" s="178">
        <v>80.0</v>
      </c>
      <c r="J41" s="151">
        <f>IFNA(VLOOKUP(S41,'Imported Index'!G:H,2,0),1)</f>
        <v>1</v>
      </c>
      <c r="K41" s="146"/>
      <c r="L41" s="147" t="s">
        <v>90</v>
      </c>
      <c r="M41" s="147"/>
      <c r="N41" s="147"/>
      <c r="O41" s="147">
        <f>ifna(VLookup(H41, SwSh!A:B, 2, 0),"")</f>
        <v>2</v>
      </c>
      <c r="P41" s="147">
        <v>80.0</v>
      </c>
      <c r="Q41" s="147" t="str">
        <f>ifna(VLookup(H41, PLA!A:C, 3, 0),"")</f>
        <v/>
      </c>
      <c r="R41" s="147">
        <f>ifna(VLookup(H41, Sv!A:B, 2, 0),"")</f>
        <v>325</v>
      </c>
      <c r="S41" s="147" t="str">
        <f t="shared" si="1"/>
        <v>slowbro</v>
      </c>
    </row>
    <row r="42" ht="31.5" customHeight="1">
      <c r="A42" s="42">
        <v>41.0</v>
      </c>
      <c r="B42" s="85">
        <v>1.0</v>
      </c>
      <c r="C42" s="42">
        <v>2.0</v>
      </c>
      <c r="D42" s="42">
        <v>11.0</v>
      </c>
      <c r="E42" s="42">
        <v>2.0</v>
      </c>
      <c r="F42" s="42">
        <v>5.0</v>
      </c>
      <c r="G42" s="42" t="str">
        <f>ifna(VLookup(S42,Shiny!B:C, 2, 0),"")</f>
        <v/>
      </c>
      <c r="H42" s="188" t="s">
        <v>154</v>
      </c>
      <c r="I42" s="179">
        <v>80.0</v>
      </c>
      <c r="J42" s="156">
        <f>IFNA(VLOOKUP(S42,'Imported Index'!G:H,2,0),1)</f>
        <v>1</v>
      </c>
      <c r="K42" s="85"/>
      <c r="L42" s="42" t="s">
        <v>125</v>
      </c>
      <c r="M42" s="85">
        <v>-1.0</v>
      </c>
      <c r="N42" s="42"/>
      <c r="O42" s="42">
        <f>ifna(VLookup(H42, SwSh!A:B, 2, 0),"")</f>
        <v>2</v>
      </c>
      <c r="P42" s="42"/>
      <c r="Q42" s="42" t="str">
        <f>ifna(VLookup(H42, PLA!A:C, 3, 0),"")</f>
        <v/>
      </c>
      <c r="R42" s="42">
        <f>ifna(VLookup(H42, Sv!A:B, 2, 0),"")</f>
        <v>325</v>
      </c>
      <c r="S42" s="42" t="str">
        <f t="shared" si="1"/>
        <v>slowbro-1</v>
      </c>
    </row>
    <row r="43" ht="31.5" customHeight="1">
      <c r="A43" s="147">
        <v>42.0</v>
      </c>
      <c r="B43" s="146">
        <v>1.0</v>
      </c>
      <c r="C43" s="147">
        <v>2.0</v>
      </c>
      <c r="D43" s="147">
        <v>12.0</v>
      </c>
      <c r="E43" s="147">
        <v>2.0</v>
      </c>
      <c r="F43" s="147">
        <v>6.0</v>
      </c>
      <c r="G43" s="147" t="str">
        <f>ifna(VLookup(S43,Shiny!B:C, 2, 0),"")</f>
        <v/>
      </c>
      <c r="H43" s="189" t="s">
        <v>157</v>
      </c>
      <c r="I43" s="178">
        <v>83.0</v>
      </c>
      <c r="J43" s="151">
        <f>IFNA(VLOOKUP(S43,'Imported Index'!G:H,2,0),1)</f>
        <v>1</v>
      </c>
      <c r="K43" s="146"/>
      <c r="L43" s="147" t="s">
        <v>90</v>
      </c>
      <c r="M43" s="147"/>
      <c r="N43" s="147"/>
      <c r="O43" s="147">
        <f>ifna(VLookup(H43, SwSh!A:B, 2, 0),"")</f>
        <v>218</v>
      </c>
      <c r="P43" s="147">
        <v>83.0</v>
      </c>
      <c r="Q43" s="147" t="str">
        <f>ifna(VLookup(H43, PLA!A:C, 3, 0),"")</f>
        <v/>
      </c>
      <c r="R43" s="147" t="str">
        <f>ifna(VLookup(H43, Sv!A:B, 2, 0),"")</f>
        <v/>
      </c>
      <c r="S43" s="147" t="str">
        <f t="shared" si="1"/>
        <v>farfetch'd</v>
      </c>
    </row>
    <row r="44" ht="31.5" customHeight="1">
      <c r="A44" s="42">
        <v>43.0</v>
      </c>
      <c r="B44" s="85">
        <v>1.0</v>
      </c>
      <c r="C44" s="42">
        <v>2.0</v>
      </c>
      <c r="D44" s="42">
        <v>13.0</v>
      </c>
      <c r="E44" s="42">
        <v>3.0</v>
      </c>
      <c r="F44" s="42">
        <v>1.0</v>
      </c>
      <c r="G44" s="42" t="str">
        <f>ifna(VLookup(S44,Shiny!B:C, 2, 0),"")</f>
        <v/>
      </c>
      <c r="H44" s="188" t="s">
        <v>159</v>
      </c>
      <c r="I44" s="179">
        <v>85.0</v>
      </c>
      <c r="J44" s="156">
        <f>IFNA(VLOOKUP(S44,'Imported Index'!G:H,2,0),1)</f>
        <v>1</v>
      </c>
      <c r="K44" s="42"/>
      <c r="L44" s="42"/>
      <c r="M44" s="42"/>
      <c r="N44" s="42"/>
      <c r="O44" s="42" t="str">
        <f>ifna(VLookup(H44, SwSh!A:B, 2, 0),"")</f>
        <v/>
      </c>
      <c r="P44" s="42">
        <v>85.0</v>
      </c>
      <c r="Q44" s="42" t="str">
        <f>ifna(VLookup(H44, PLA!A:C, 3, 0),"")</f>
        <v/>
      </c>
      <c r="R44" s="42" t="str">
        <f>ifna(VLookup(H44, Sv!A:B, 2, 0),"")</f>
        <v>I?</v>
      </c>
      <c r="S44" s="42" t="str">
        <f t="shared" si="1"/>
        <v>dodrio</v>
      </c>
    </row>
    <row r="45" ht="31.5" customHeight="1">
      <c r="A45" s="147">
        <v>44.0</v>
      </c>
      <c r="B45" s="146">
        <v>1.0</v>
      </c>
      <c r="C45" s="147">
        <v>2.0</v>
      </c>
      <c r="D45" s="147">
        <v>14.0</v>
      </c>
      <c r="E45" s="147">
        <v>3.0</v>
      </c>
      <c r="F45" s="147">
        <v>2.0</v>
      </c>
      <c r="G45" s="147" t="str">
        <f>ifna(VLookup(S45,Shiny!B:C, 2, 0),"")</f>
        <v/>
      </c>
      <c r="H45" s="189" t="s">
        <v>161</v>
      </c>
      <c r="I45" s="178">
        <v>87.0</v>
      </c>
      <c r="J45" s="151">
        <f>IFNA(VLOOKUP(S45,'Imported Index'!G:H,2,0),1)</f>
        <v>1</v>
      </c>
      <c r="K45" s="147"/>
      <c r="L45" s="147"/>
      <c r="M45" s="147"/>
      <c r="N45" s="147"/>
      <c r="O45" s="147" t="str">
        <f>ifna(VLookup(H45, SwSh!A:B, 2, 0),"")</f>
        <v/>
      </c>
      <c r="P45" s="147">
        <v>87.0</v>
      </c>
      <c r="Q45" s="147" t="str">
        <f>ifna(VLookup(H45, PLA!A:C, 3, 0),"")</f>
        <v/>
      </c>
      <c r="R45" s="147" t="str">
        <f>ifna(VLookup(H45, Sv!A:B, 2, 0),"")</f>
        <v>I?</v>
      </c>
      <c r="S45" s="147" t="str">
        <f t="shared" si="1"/>
        <v>dewgong</v>
      </c>
    </row>
    <row r="46" ht="31.5" customHeight="1">
      <c r="A46" s="42">
        <v>45.0</v>
      </c>
      <c r="B46" s="85">
        <v>1.0</v>
      </c>
      <c r="C46" s="42">
        <v>2.0</v>
      </c>
      <c r="D46" s="42">
        <v>15.0</v>
      </c>
      <c r="E46" s="42">
        <v>3.0</v>
      </c>
      <c r="F46" s="42">
        <v>3.0</v>
      </c>
      <c r="G46" s="42" t="str">
        <f>ifna(VLookup(S46,Shiny!B:C, 2, 0),"")</f>
        <v/>
      </c>
      <c r="H46" s="188" t="s">
        <v>163</v>
      </c>
      <c r="I46" s="179">
        <v>89.0</v>
      </c>
      <c r="J46" s="156">
        <f>IFNA(VLOOKUP(S46,'Imported Index'!G:H,2,0),1)</f>
        <v>1</v>
      </c>
      <c r="K46" s="85"/>
      <c r="L46" s="42" t="s">
        <v>90</v>
      </c>
      <c r="M46" s="42"/>
      <c r="N46" s="42"/>
      <c r="O46" s="42" t="str">
        <f>ifna(VLookup(H46, SwSh!A:B, 2, 0),"")</f>
        <v/>
      </c>
      <c r="P46" s="42">
        <v>89.0</v>
      </c>
      <c r="Q46" s="42" t="str">
        <f>ifna(VLookup(H46, PLA!A:C, 3, 0),"")</f>
        <v/>
      </c>
      <c r="R46" s="42">
        <f>ifna(VLookup(H46, Sv!A:B, 2, 0),"")</f>
        <v>195</v>
      </c>
      <c r="S46" s="42" t="str">
        <f t="shared" si="1"/>
        <v>muk</v>
      </c>
    </row>
    <row r="47" ht="31.5" customHeight="1">
      <c r="A47" s="147">
        <v>46.0</v>
      </c>
      <c r="B47" s="146">
        <v>1.0</v>
      </c>
      <c r="C47" s="147">
        <v>2.0</v>
      </c>
      <c r="D47" s="147">
        <v>16.0</v>
      </c>
      <c r="E47" s="147">
        <v>3.0</v>
      </c>
      <c r="F47" s="147">
        <v>4.0</v>
      </c>
      <c r="G47" s="147" t="str">
        <f>ifna(VLookup(S47,Shiny!B:C, 2, 0),"")</f>
        <v/>
      </c>
      <c r="H47" s="189" t="s">
        <v>163</v>
      </c>
      <c r="I47" s="178">
        <v>89.0</v>
      </c>
      <c r="J47" s="151">
        <f>IFNA(VLOOKUP(S47,'Imported Index'!G:H,2,0),1)</f>
        <v>1</v>
      </c>
      <c r="K47" s="146"/>
      <c r="L47" s="147" t="s">
        <v>91</v>
      </c>
      <c r="M47" s="146">
        <v>-1.0</v>
      </c>
      <c r="N47" s="147"/>
      <c r="O47" s="147" t="str">
        <f>ifna(VLookup(H47, SwSh!A:B, 2, 0),"")</f>
        <v/>
      </c>
      <c r="P47" s="147"/>
      <c r="Q47" s="147" t="str">
        <f>ifna(VLookup(H47, PLA!A:C, 3, 0),"")</f>
        <v/>
      </c>
      <c r="R47" s="147">
        <f>ifna(VLookup(H47, Sv!A:B, 2, 0),"")</f>
        <v>195</v>
      </c>
      <c r="S47" s="147" t="str">
        <f t="shared" si="1"/>
        <v>muk-1</v>
      </c>
    </row>
    <row r="48" ht="31.5" customHeight="1">
      <c r="A48" s="42">
        <v>47.0</v>
      </c>
      <c r="B48" s="85">
        <v>1.0</v>
      </c>
      <c r="C48" s="42">
        <v>2.0</v>
      </c>
      <c r="D48" s="42">
        <v>17.0</v>
      </c>
      <c r="E48" s="42">
        <v>3.0</v>
      </c>
      <c r="F48" s="42">
        <v>5.0</v>
      </c>
      <c r="G48" s="42" t="str">
        <f>ifna(VLookup(S48,Shiny!B:C, 2, 0),"")</f>
        <v/>
      </c>
      <c r="H48" s="188" t="s">
        <v>165</v>
      </c>
      <c r="I48" s="179">
        <v>91.0</v>
      </c>
      <c r="J48" s="156">
        <f>IFNA(VLOOKUP(S48,'Imported Index'!G:H,2,0),1)</f>
        <v>1</v>
      </c>
      <c r="K48" s="85"/>
      <c r="L48" s="42"/>
      <c r="M48" s="42"/>
      <c r="N48" s="42"/>
      <c r="O48" s="42">
        <f>ifna(VLookup(H48, SwSh!A:B, 2, 0),"")</f>
        <v>132</v>
      </c>
      <c r="P48" s="42">
        <v>91.0</v>
      </c>
      <c r="Q48" s="42" t="str">
        <f>ifna(VLookup(H48, PLA!A:C, 3, 0),"")</f>
        <v/>
      </c>
      <c r="R48" s="42">
        <f>ifna(VLookup(H48, Sv!A:B, 2, 0),"")</f>
        <v>330</v>
      </c>
      <c r="S48" s="42" t="str">
        <f t="shared" si="1"/>
        <v>cloyster</v>
      </c>
    </row>
    <row r="49" ht="31.5" customHeight="1">
      <c r="A49" s="147">
        <v>48.0</v>
      </c>
      <c r="B49" s="146">
        <v>1.0</v>
      </c>
      <c r="C49" s="147">
        <v>2.0</v>
      </c>
      <c r="D49" s="147">
        <v>18.0</v>
      </c>
      <c r="E49" s="147">
        <v>3.0</v>
      </c>
      <c r="F49" s="147">
        <v>6.0</v>
      </c>
      <c r="G49" s="147" t="str">
        <f>ifna(VLookup(S49,Shiny!B:C, 2, 0),"")</f>
        <v/>
      </c>
      <c r="H49" s="189" t="s">
        <v>168</v>
      </c>
      <c r="I49" s="178">
        <v>94.0</v>
      </c>
      <c r="J49" s="151">
        <f>IFNA(VLOOKUP(S49,'Imported Index'!G:H,2,0),1)</f>
        <v>1</v>
      </c>
      <c r="K49" s="146"/>
      <c r="L49" s="147"/>
      <c r="M49" s="147"/>
      <c r="N49" s="147"/>
      <c r="O49" s="147">
        <f>ifna(VLookup(H49, SwSh!A:B, 2, 0),"")</f>
        <v>143</v>
      </c>
      <c r="P49" s="147">
        <v>94.0</v>
      </c>
      <c r="Q49" s="147">
        <f>ifna(VLookup(H49, PLA!A:C, 3, 0),"")</f>
        <v>138</v>
      </c>
      <c r="R49" s="147">
        <f>ifna(VLookup(H49, Sv!A:B, 2, 0),"")</f>
        <v>70</v>
      </c>
      <c r="S49" s="147" t="str">
        <f t="shared" si="1"/>
        <v>gengar</v>
      </c>
    </row>
    <row r="50" ht="31.5" customHeight="1">
      <c r="A50" s="42">
        <v>49.0</v>
      </c>
      <c r="B50" s="85">
        <v>1.0</v>
      </c>
      <c r="C50" s="42">
        <v>2.0</v>
      </c>
      <c r="D50" s="42">
        <v>19.0</v>
      </c>
      <c r="E50" s="42">
        <v>4.0</v>
      </c>
      <c r="F50" s="42">
        <v>1.0</v>
      </c>
      <c r="G50" s="42" t="str">
        <f>ifna(VLookup(S50,Shiny!B:C, 2, 0),"")</f>
        <v/>
      </c>
      <c r="H50" s="188" t="s">
        <v>171</v>
      </c>
      <c r="I50" s="179">
        <v>97.0</v>
      </c>
      <c r="J50" s="156">
        <f>IFNA(VLOOKUP(S50,'Imported Index'!G:H,2,0),1)</f>
        <v>1</v>
      </c>
      <c r="K50" s="85"/>
      <c r="L50" s="42"/>
      <c r="M50" s="42"/>
      <c r="N50" s="42"/>
      <c r="O50" s="42" t="str">
        <f>ifna(VLookup(H50, SwSh!A:B, 2, 0),"")</f>
        <v/>
      </c>
      <c r="P50" s="42">
        <v>97.0</v>
      </c>
      <c r="Q50" s="42" t="str">
        <f>ifna(VLookup(H50, PLA!A:C, 3, 0),"")</f>
        <v/>
      </c>
      <c r="R50" s="42">
        <f>ifna(VLookup(H50, Sv!A:B, 2, 0),"")</f>
        <v>67</v>
      </c>
      <c r="S50" s="42" t="str">
        <f t="shared" si="1"/>
        <v>hypno</v>
      </c>
    </row>
    <row r="51" ht="31.5" customHeight="1">
      <c r="A51" s="147">
        <v>50.0</v>
      </c>
      <c r="B51" s="146">
        <v>1.0</v>
      </c>
      <c r="C51" s="147">
        <v>2.0</v>
      </c>
      <c r="D51" s="147">
        <v>20.0</v>
      </c>
      <c r="E51" s="147">
        <v>4.0</v>
      </c>
      <c r="F51" s="147">
        <v>2.0</v>
      </c>
      <c r="G51" s="147" t="str">
        <f>ifna(VLookup(S51,Shiny!B:C, 2, 0),"")</f>
        <v/>
      </c>
      <c r="H51" s="189" t="s">
        <v>173</v>
      </c>
      <c r="I51" s="178">
        <v>99.0</v>
      </c>
      <c r="J51" s="151">
        <f>IFNA(VLOOKUP(S51,'Imported Index'!G:H,2,0),1)</f>
        <v>1</v>
      </c>
      <c r="K51" s="147"/>
      <c r="L51" s="147"/>
      <c r="M51" s="147"/>
      <c r="N51" s="147"/>
      <c r="O51" s="147">
        <f>ifna(VLookup(H51, SwSh!A:B, 2, 0),"")</f>
        <v>39</v>
      </c>
      <c r="P51" s="147">
        <v>99.0</v>
      </c>
      <c r="Q51" s="147" t="str">
        <f>ifna(VLookup(H51, PLA!A:C, 3, 0),"")</f>
        <v/>
      </c>
      <c r="R51" s="147" t="str">
        <f>ifna(VLookup(H51, Sv!A:B, 2, 0),"")</f>
        <v/>
      </c>
      <c r="S51" s="147" t="str">
        <f t="shared" si="1"/>
        <v>kingler</v>
      </c>
    </row>
    <row r="52" ht="31.5" customHeight="1">
      <c r="A52" s="42">
        <v>51.0</v>
      </c>
      <c r="B52" s="85">
        <v>1.0</v>
      </c>
      <c r="C52" s="42">
        <v>2.0</v>
      </c>
      <c r="D52" s="42">
        <v>21.0</v>
      </c>
      <c r="E52" s="42">
        <v>4.0</v>
      </c>
      <c r="F52" s="42">
        <v>3.0</v>
      </c>
      <c r="G52" s="42" t="str">
        <f>ifna(VLookup(S52,Shiny!B:C, 2, 0),"")</f>
        <v/>
      </c>
      <c r="H52" s="188" t="s">
        <v>175</v>
      </c>
      <c r="I52" s="179">
        <v>101.0</v>
      </c>
      <c r="J52" s="156">
        <f>IFNA(VLOOKUP(S52,'Imported Index'!G:H,2,0),1)</f>
        <v>1</v>
      </c>
      <c r="K52" s="85"/>
      <c r="L52" s="42" t="s">
        <v>90</v>
      </c>
      <c r="M52" s="42"/>
      <c r="N52" s="42"/>
      <c r="O52" s="42" t="str">
        <f>ifna(VLookup(H52, SwSh!A:B, 2, 0),"")</f>
        <v/>
      </c>
      <c r="P52" s="42">
        <v>101.0</v>
      </c>
      <c r="Q52" s="42">
        <f>ifna(VLookup(H52, PLA!A:C, 3, 0),"")</f>
        <v>193</v>
      </c>
      <c r="R52" s="42">
        <f>ifna(VLookup(H52, Sv!A:B, 2, 0),"")</f>
        <v>208</v>
      </c>
      <c r="S52" s="42" t="str">
        <f t="shared" si="1"/>
        <v>electrode</v>
      </c>
    </row>
    <row r="53" ht="31.5" customHeight="1">
      <c r="A53" s="147">
        <v>52.0</v>
      </c>
      <c r="B53" s="146">
        <v>1.0</v>
      </c>
      <c r="C53" s="147">
        <v>2.0</v>
      </c>
      <c r="D53" s="147">
        <v>22.0</v>
      </c>
      <c r="E53" s="147">
        <v>4.0</v>
      </c>
      <c r="F53" s="147">
        <v>4.0</v>
      </c>
      <c r="G53" s="147" t="str">
        <f>ifna(VLookup(S53,Shiny!B:C, 2, 0),"")</f>
        <v/>
      </c>
      <c r="H53" s="189" t="s">
        <v>175</v>
      </c>
      <c r="I53" s="178">
        <v>101.0</v>
      </c>
      <c r="J53" s="151">
        <f>IFNA(VLOOKUP(S53,'Imported Index'!G:H,2,0),1)</f>
        <v>1</v>
      </c>
      <c r="K53" s="146"/>
      <c r="L53" s="147" t="s">
        <v>132</v>
      </c>
      <c r="M53" s="146">
        <v>-1.0</v>
      </c>
      <c r="N53" s="147"/>
      <c r="O53" s="147"/>
      <c r="P53" s="147"/>
      <c r="Q53" s="147">
        <f>ifna(VLookup(H53, PLA!A:C, 3, 0),"")</f>
        <v>193</v>
      </c>
      <c r="R53" s="147">
        <f>ifna(VLookup(H53, Sv!A:B, 2, 0),"")</f>
        <v>208</v>
      </c>
      <c r="S53" s="147" t="str">
        <f t="shared" si="1"/>
        <v>electrode-1</v>
      </c>
    </row>
    <row r="54" ht="31.5" customHeight="1">
      <c r="A54" s="42">
        <v>53.0</v>
      </c>
      <c r="B54" s="85">
        <v>1.0</v>
      </c>
      <c r="C54" s="42">
        <v>2.0</v>
      </c>
      <c r="D54" s="42">
        <v>23.0</v>
      </c>
      <c r="E54" s="42">
        <v>4.0</v>
      </c>
      <c r="F54" s="42">
        <v>5.0</v>
      </c>
      <c r="G54" s="42" t="str">
        <f>ifna(VLookup(S54,Shiny!B:C, 2, 0),"")</f>
        <v/>
      </c>
      <c r="H54" s="188" t="s">
        <v>177</v>
      </c>
      <c r="I54" s="179">
        <v>103.0</v>
      </c>
      <c r="J54" s="156">
        <f>IFNA(VLOOKUP(S54,'Imported Index'!G:H,2,0),1)</f>
        <v>1</v>
      </c>
      <c r="K54" s="42"/>
      <c r="L54" s="42" t="s">
        <v>90</v>
      </c>
      <c r="M54" s="42"/>
      <c r="N54" s="42"/>
      <c r="O54" s="42">
        <f>ifna(VLookup(H54, SwSh!A:B, 2, 0),"")</f>
        <v>206</v>
      </c>
      <c r="P54" s="42">
        <v>103.0</v>
      </c>
      <c r="Q54" s="42" t="str">
        <f>ifna(VLookup(H54, PLA!A:C, 3, 0),"")</f>
        <v/>
      </c>
      <c r="R54" s="42" t="str">
        <f>ifna(VLookup(H54, Sv!A:B, 2, 0),"")</f>
        <v>I?</v>
      </c>
      <c r="S54" s="42" t="str">
        <f t="shared" si="1"/>
        <v>exeggutor</v>
      </c>
    </row>
    <row r="55" ht="31.5" customHeight="1">
      <c r="A55" s="147">
        <v>54.0</v>
      </c>
      <c r="B55" s="146">
        <v>1.0</v>
      </c>
      <c r="C55" s="147">
        <v>2.0</v>
      </c>
      <c r="D55" s="147">
        <v>24.0</v>
      </c>
      <c r="E55" s="147">
        <v>4.0</v>
      </c>
      <c r="F55" s="147">
        <v>6.0</v>
      </c>
      <c r="G55" s="147" t="str">
        <f>ifna(VLookup(S55,Shiny!B:C, 2, 0),"")</f>
        <v/>
      </c>
      <c r="H55" s="189" t="s">
        <v>177</v>
      </c>
      <c r="I55" s="178">
        <v>103.0</v>
      </c>
      <c r="J55" s="151">
        <f>IFNA(VLOOKUP(S55,'Imported Index'!G:H,2,0),1)</f>
        <v>1</v>
      </c>
      <c r="K55" s="147"/>
      <c r="L55" s="147" t="s">
        <v>91</v>
      </c>
      <c r="M55" s="146">
        <v>-1.0</v>
      </c>
      <c r="N55" s="147"/>
      <c r="O55" s="147">
        <f>ifna(VLookup(H55, SwSh!A:B, 2, 0),"")</f>
        <v>206</v>
      </c>
      <c r="P55" s="147"/>
      <c r="Q55" s="147" t="str">
        <f>ifna(VLookup(H55, PLA!A:C, 3, 0),"")</f>
        <v/>
      </c>
      <c r="R55" s="147" t="str">
        <f>ifna(VLookup(H55, Sv!A:B, 2, 0),"")</f>
        <v>I?</v>
      </c>
      <c r="S55" s="147" t="str">
        <f t="shared" si="1"/>
        <v>exeggutor-1</v>
      </c>
    </row>
    <row r="56" ht="31.5" customHeight="1">
      <c r="A56" s="42">
        <v>55.0</v>
      </c>
      <c r="B56" s="85">
        <v>1.0</v>
      </c>
      <c r="C56" s="42">
        <v>2.0</v>
      </c>
      <c r="D56" s="42">
        <v>25.0</v>
      </c>
      <c r="E56" s="42">
        <v>5.0</v>
      </c>
      <c r="F56" s="42">
        <v>1.0</v>
      </c>
      <c r="G56" s="42" t="str">
        <f>ifna(VLookup(S56,Shiny!B:C, 2, 0),"")</f>
        <v/>
      </c>
      <c r="H56" s="188" t="s">
        <v>179</v>
      </c>
      <c r="I56" s="179">
        <v>105.0</v>
      </c>
      <c r="J56" s="156">
        <f>IFNA(VLOOKUP(S56,'Imported Index'!G:H,2,0),1)</f>
        <v>1</v>
      </c>
      <c r="K56" s="42"/>
      <c r="L56" s="42" t="s">
        <v>90</v>
      </c>
      <c r="M56" s="42"/>
      <c r="N56" s="42"/>
      <c r="O56" s="42">
        <f>ifna(VLookup(H56, SwSh!A:B, 2, 0),"")</f>
        <v>171</v>
      </c>
      <c r="P56" s="42">
        <v>105.0</v>
      </c>
      <c r="Q56" s="42" t="str">
        <f>ifna(VLookup(H56, PLA!A:C, 3, 0),"")</f>
        <v/>
      </c>
      <c r="R56" s="42" t="str">
        <f>ifna(VLookup(H56, Sv!A:B, 2, 0),"")</f>
        <v/>
      </c>
      <c r="S56" s="42" t="str">
        <f t="shared" si="1"/>
        <v>marowak</v>
      </c>
    </row>
    <row r="57" ht="31.5" customHeight="1">
      <c r="A57" s="147">
        <v>56.0</v>
      </c>
      <c r="B57" s="146">
        <v>1.0</v>
      </c>
      <c r="C57" s="147">
        <v>2.0</v>
      </c>
      <c r="D57" s="147">
        <v>26.0</v>
      </c>
      <c r="E57" s="147">
        <v>5.0</v>
      </c>
      <c r="F57" s="147">
        <v>2.0</v>
      </c>
      <c r="G57" s="147" t="str">
        <f>ifna(VLookup(S57,Shiny!B:C, 2, 0),"")</f>
        <v/>
      </c>
      <c r="H57" s="189" t="s">
        <v>179</v>
      </c>
      <c r="I57" s="178">
        <v>105.0</v>
      </c>
      <c r="J57" s="151">
        <f>IFNA(VLOOKUP(S57,'Imported Index'!G:H,2,0),1)</f>
        <v>1</v>
      </c>
      <c r="K57" s="147"/>
      <c r="L57" s="147" t="s">
        <v>91</v>
      </c>
      <c r="M57" s="146">
        <v>-1.0</v>
      </c>
      <c r="N57" s="147"/>
      <c r="O57" s="147">
        <f>ifna(VLookup(H57, SwSh!A:B, 2, 0),"")</f>
        <v>171</v>
      </c>
      <c r="P57" s="147"/>
      <c r="Q57" s="147" t="str">
        <f>ifna(VLookup(H57, PLA!A:C, 3, 0),"")</f>
        <v/>
      </c>
      <c r="R57" s="147" t="str">
        <f>ifna(VLookup(H57, Sv!A:B, 2, 0),"")</f>
        <v/>
      </c>
      <c r="S57" s="147" t="str">
        <f t="shared" si="1"/>
        <v>marowak-1</v>
      </c>
    </row>
    <row r="58" ht="31.5" customHeight="1">
      <c r="A58" s="42">
        <v>57.0</v>
      </c>
      <c r="B58" s="85">
        <v>1.0</v>
      </c>
      <c r="C58" s="42">
        <v>2.0</v>
      </c>
      <c r="D58" s="42">
        <v>27.0</v>
      </c>
      <c r="E58" s="42">
        <v>5.0</v>
      </c>
      <c r="F58" s="42">
        <v>3.0</v>
      </c>
      <c r="G58" s="42" t="str">
        <f>ifna(VLookup(S58,Shiny!B:C, 2, 0),"")</f>
        <v/>
      </c>
      <c r="H58" s="188" t="s">
        <v>180</v>
      </c>
      <c r="I58" s="179">
        <v>106.0</v>
      </c>
      <c r="J58" s="156">
        <f>IFNA(VLOOKUP(S58,'Imported Index'!G:H,2,0),1)</f>
        <v>1</v>
      </c>
      <c r="K58" s="42"/>
      <c r="L58" s="42"/>
      <c r="M58" s="42"/>
      <c r="N58" s="42"/>
      <c r="O58" s="42">
        <f>ifna(VLookup(H58, SwSh!A:B, 2, 0),"")</f>
        <v>108</v>
      </c>
      <c r="P58" s="42">
        <v>106.0</v>
      </c>
      <c r="Q58" s="42" t="str">
        <f>ifna(VLookup(H58, PLA!A:C, 3, 0),"")</f>
        <v/>
      </c>
      <c r="R58" s="42" t="str">
        <f>ifna(VLookup(H58, Sv!A:B, 2, 0),"")</f>
        <v>I?</v>
      </c>
      <c r="S58" s="42" t="str">
        <f t="shared" si="1"/>
        <v>hitmonlee</v>
      </c>
    </row>
    <row r="59" ht="31.5" customHeight="1">
      <c r="A59" s="147">
        <v>58.0</v>
      </c>
      <c r="B59" s="146">
        <v>1.0</v>
      </c>
      <c r="C59" s="147">
        <v>2.0</v>
      </c>
      <c r="D59" s="147">
        <v>28.0</v>
      </c>
      <c r="E59" s="147">
        <v>5.0</v>
      </c>
      <c r="F59" s="147">
        <v>4.0</v>
      </c>
      <c r="G59" s="147" t="str">
        <f>ifna(VLookup(S59,Shiny!B:C, 2, 0),"")</f>
        <v/>
      </c>
      <c r="H59" s="189" t="s">
        <v>181</v>
      </c>
      <c r="I59" s="178">
        <v>107.0</v>
      </c>
      <c r="J59" s="151">
        <f>IFNA(VLOOKUP(S59,'Imported Index'!G:H,2,0),1)</f>
        <v>1</v>
      </c>
      <c r="K59" s="147"/>
      <c r="L59" s="147"/>
      <c r="M59" s="147"/>
      <c r="N59" s="147"/>
      <c r="O59" s="147">
        <f>ifna(VLookup(H59, SwSh!A:B, 2, 0),"")</f>
        <v>109</v>
      </c>
      <c r="P59" s="147">
        <v>107.0</v>
      </c>
      <c r="Q59" s="147" t="str">
        <f>ifna(VLookup(H59, PLA!A:C, 3, 0),"")</f>
        <v/>
      </c>
      <c r="R59" s="147" t="str">
        <f>ifna(VLookup(H59, Sv!A:B, 2, 0),"")</f>
        <v>I?</v>
      </c>
      <c r="S59" s="147" t="str">
        <f t="shared" si="1"/>
        <v>hitmonchan</v>
      </c>
    </row>
    <row r="60" ht="31.5" customHeight="1">
      <c r="A60" s="42">
        <v>59.0</v>
      </c>
      <c r="B60" s="85">
        <v>1.0</v>
      </c>
      <c r="C60" s="42">
        <v>2.0</v>
      </c>
      <c r="D60" s="42">
        <v>29.0</v>
      </c>
      <c r="E60" s="42">
        <v>5.0</v>
      </c>
      <c r="F60" s="42">
        <v>5.0</v>
      </c>
      <c r="G60" s="42" t="str">
        <f>ifna(VLookup(S60,Shiny!B:C, 2, 0),"")</f>
        <v/>
      </c>
      <c r="H60" s="188" t="s">
        <v>184</v>
      </c>
      <c r="I60" s="179">
        <v>110.0</v>
      </c>
      <c r="J60" s="156">
        <f>IFNA(VLOOKUP(S60,'Imported Index'!G:H,2,0),1)</f>
        <v>1</v>
      </c>
      <c r="K60" s="42"/>
      <c r="L60" s="42" t="s">
        <v>90</v>
      </c>
      <c r="M60" s="42"/>
      <c r="N60" s="42"/>
      <c r="O60" s="42">
        <f>ifna(VLookup(H60, SwSh!A:B, 2, 0),"")</f>
        <v>251</v>
      </c>
      <c r="P60" s="42">
        <v>110.0</v>
      </c>
      <c r="Q60" s="42" t="str">
        <f>ifna(VLookup(H60, PLA!A:C, 3, 0),"")</f>
        <v/>
      </c>
      <c r="R60" s="42" t="str">
        <f>ifna(VLookup(H60, Sv!A:B, 2, 0),"")</f>
        <v>K136</v>
      </c>
      <c r="S60" s="42" t="str">
        <f t="shared" si="1"/>
        <v>weezing</v>
      </c>
    </row>
    <row r="61" ht="31.5" customHeight="1">
      <c r="A61" s="147">
        <v>60.0</v>
      </c>
      <c r="B61" s="146">
        <v>1.0</v>
      </c>
      <c r="C61" s="147">
        <v>2.0</v>
      </c>
      <c r="D61" s="147">
        <v>30.0</v>
      </c>
      <c r="E61" s="147">
        <v>5.0</v>
      </c>
      <c r="F61" s="147">
        <v>6.0</v>
      </c>
      <c r="G61" s="147" t="str">
        <f>ifna(VLookup(S61,Shiny!B:C, 2, 0),"")</f>
        <v/>
      </c>
      <c r="H61" s="189" t="s">
        <v>184</v>
      </c>
      <c r="I61" s="178">
        <v>110.0</v>
      </c>
      <c r="J61" s="151">
        <f>IFNA(VLOOKUP(S61,'Imported Index'!G:H,2,0),1)</f>
        <v>1</v>
      </c>
      <c r="K61" s="147"/>
      <c r="L61" s="147" t="s">
        <v>125</v>
      </c>
      <c r="M61" s="146">
        <v>-1.0</v>
      </c>
      <c r="N61" s="147"/>
      <c r="O61" s="147">
        <f>ifna(VLookup(H61, SwSh!A:B, 2, 0),"")</f>
        <v>251</v>
      </c>
      <c r="P61" s="147"/>
      <c r="Q61" s="147" t="str">
        <f>ifna(VLookup(H61, PLA!A:C, 3, 0),"")</f>
        <v/>
      </c>
      <c r="R61" s="147" t="str">
        <f>ifna(VLookup(H61, Sv!A:B, 2, 0),"")</f>
        <v>K136</v>
      </c>
      <c r="S61" s="147" t="str">
        <f t="shared" si="1"/>
        <v>weezing-1</v>
      </c>
    </row>
    <row r="62" ht="31.5" customHeight="1">
      <c r="A62" s="42">
        <v>61.0</v>
      </c>
      <c r="B62" s="85">
        <v>1.0</v>
      </c>
      <c r="C62" s="42">
        <v>3.0</v>
      </c>
      <c r="D62" s="42">
        <v>1.0</v>
      </c>
      <c r="E62" s="42">
        <v>1.0</v>
      </c>
      <c r="F62" s="42">
        <v>1.0</v>
      </c>
      <c r="G62" s="42" t="str">
        <f>ifna(VLookup(S62,Shiny!B:C, 2, 0),"")</f>
        <v/>
      </c>
      <c r="H62" s="188" t="s">
        <v>189</v>
      </c>
      <c r="I62" s="179">
        <v>115.0</v>
      </c>
      <c r="J62" s="156">
        <f>IFNA(VLOOKUP(S62,'Imported Index'!G:H,2,0),1)</f>
        <v>1</v>
      </c>
      <c r="K62" s="42"/>
      <c r="L62" s="42"/>
      <c r="M62" s="42"/>
      <c r="N62" s="42"/>
      <c r="O62" s="42">
        <f>ifna(VLookup(H62, SwSh!A:B, 2, 0),"")</f>
        <v>172</v>
      </c>
      <c r="P62" s="42">
        <v>115.0</v>
      </c>
      <c r="Q62" s="42" t="str">
        <f>ifna(VLookup(H62, PLA!A:C, 3, 0),"")</f>
        <v/>
      </c>
      <c r="R62" s="42" t="str">
        <f>ifna(VLookup(H62, Sv!A:B, 2, 0),"")</f>
        <v/>
      </c>
      <c r="S62" s="42" t="str">
        <f t="shared" si="1"/>
        <v>kangaskhan</v>
      </c>
    </row>
    <row r="63" ht="31.5" customHeight="1">
      <c r="A63" s="147">
        <v>62.0</v>
      </c>
      <c r="B63" s="146">
        <v>1.0</v>
      </c>
      <c r="C63" s="147">
        <v>3.0</v>
      </c>
      <c r="D63" s="147">
        <v>2.0</v>
      </c>
      <c r="E63" s="147">
        <v>1.0</v>
      </c>
      <c r="F63" s="147">
        <v>2.0</v>
      </c>
      <c r="G63" s="147" t="str">
        <f>ifna(VLookup(S63,Shiny!B:C, 2, 0),"")</f>
        <v/>
      </c>
      <c r="H63" s="189" t="s">
        <v>193</v>
      </c>
      <c r="I63" s="178">
        <v>119.0</v>
      </c>
      <c r="J63" s="151">
        <f>IFNA(VLOOKUP(S63,'Imported Index'!G:H,2,0),1)</f>
        <v>1</v>
      </c>
      <c r="K63" s="146"/>
      <c r="L63" s="147"/>
      <c r="M63" s="147"/>
      <c r="N63" s="147"/>
      <c r="O63" s="147">
        <f>ifna(VLookup(H63, SwSh!A:B, 2, 0),"")</f>
        <v>95</v>
      </c>
      <c r="P63" s="147">
        <v>119.0</v>
      </c>
      <c r="Q63" s="147" t="str">
        <f>ifna(VLookup(H63, PLA!A:C, 3, 0),"")</f>
        <v/>
      </c>
      <c r="R63" s="147" t="str">
        <f>ifna(VLookup(H63, Sv!A:B, 2, 0),"")</f>
        <v/>
      </c>
      <c r="S63" s="147" t="str">
        <f t="shared" si="1"/>
        <v>seaking</v>
      </c>
    </row>
    <row r="64" ht="31.5" customHeight="1">
      <c r="A64" s="42">
        <v>63.0</v>
      </c>
      <c r="B64" s="85">
        <v>1.0</v>
      </c>
      <c r="C64" s="42">
        <v>3.0</v>
      </c>
      <c r="D64" s="42">
        <v>3.0</v>
      </c>
      <c r="E64" s="42">
        <v>1.0</v>
      </c>
      <c r="F64" s="42">
        <v>3.0</v>
      </c>
      <c r="G64" s="42" t="str">
        <f>ifna(VLookup(S64,Shiny!B:C, 2, 0),"")</f>
        <v/>
      </c>
      <c r="H64" s="188" t="s">
        <v>195</v>
      </c>
      <c r="I64" s="179">
        <v>121.0</v>
      </c>
      <c r="J64" s="156">
        <f>IFNA(VLOOKUP(S64,'Imported Index'!G:H,2,0),1)</f>
        <v>1</v>
      </c>
      <c r="K64" s="42"/>
      <c r="L64" s="42"/>
      <c r="M64" s="42"/>
      <c r="N64" s="42"/>
      <c r="O64" s="42">
        <f>ifna(VLookup(H64, SwSh!A:B, 2, 0),"")</f>
        <v>99</v>
      </c>
      <c r="P64" s="42">
        <v>121.0</v>
      </c>
      <c r="Q64" s="42" t="str">
        <f>ifna(VLookup(H64, PLA!A:C, 3, 0),"")</f>
        <v/>
      </c>
      <c r="R64" s="42" t="str">
        <f>ifna(VLookup(H64, Sv!A:B, 2, 0),"")</f>
        <v/>
      </c>
      <c r="S64" s="42" t="str">
        <f t="shared" si="1"/>
        <v>starmie</v>
      </c>
    </row>
    <row r="65" ht="31.5" customHeight="1">
      <c r="A65" s="147">
        <v>64.0</v>
      </c>
      <c r="B65" s="146">
        <v>1.0</v>
      </c>
      <c r="C65" s="147">
        <v>3.0</v>
      </c>
      <c r="D65" s="147">
        <v>4.0</v>
      </c>
      <c r="E65" s="147">
        <v>1.0</v>
      </c>
      <c r="F65" s="147">
        <v>4.0</v>
      </c>
      <c r="G65" s="147" t="str">
        <f>ifna(VLookup(S65,Shiny!B:C, 2, 0),"")</f>
        <v/>
      </c>
      <c r="H65" s="189" t="s">
        <v>196</v>
      </c>
      <c r="I65" s="178">
        <v>122.0</v>
      </c>
      <c r="J65" s="151">
        <f>IFNA(VLOOKUP(S65,'Imported Index'!G:H,2,0),1)</f>
        <v>1</v>
      </c>
      <c r="K65" s="147"/>
      <c r="L65" s="147" t="s">
        <v>90</v>
      </c>
      <c r="M65" s="147"/>
      <c r="N65" s="147"/>
      <c r="O65" s="147">
        <f>ifna(VLookup(H65, SwSh!A:B, 2, 0),"")</f>
        <v>11</v>
      </c>
      <c r="P65" s="147">
        <v>122.0</v>
      </c>
      <c r="Q65" s="147">
        <f>ifna(VLookup(H65, PLA!A:C, 3, 0),"")</f>
        <v>77</v>
      </c>
      <c r="R65" s="147" t="str">
        <f>ifna(VLookup(H65, Sv!A:B, 2, 0),"")</f>
        <v/>
      </c>
      <c r="S65" s="147" t="str">
        <f t="shared" si="1"/>
        <v>mr. mime</v>
      </c>
    </row>
    <row r="66" ht="31.5" customHeight="1">
      <c r="A66" s="42">
        <v>65.0</v>
      </c>
      <c r="B66" s="85">
        <v>1.0</v>
      </c>
      <c r="C66" s="42">
        <v>3.0</v>
      </c>
      <c r="D66" s="42">
        <v>5.0</v>
      </c>
      <c r="E66" s="42">
        <v>1.0</v>
      </c>
      <c r="F66" s="42">
        <v>5.0</v>
      </c>
      <c r="G66" s="42" t="str">
        <f>ifna(VLookup(S66,Shiny!B:C, 2, 0),"")</f>
        <v/>
      </c>
      <c r="H66" s="188" t="s">
        <v>198</v>
      </c>
      <c r="I66" s="179">
        <v>124.0</v>
      </c>
      <c r="J66" s="156">
        <f>IFNA(VLOOKUP(S66,'Imported Index'!G:H,2,0),1)</f>
        <v>1</v>
      </c>
      <c r="K66" s="42"/>
      <c r="L66" s="42"/>
      <c r="M66" s="42"/>
      <c r="N66" s="42"/>
      <c r="O66" s="42">
        <f>ifna(VLookup(H66, SwSh!A:B, 2, 0),"")</f>
        <v>14</v>
      </c>
      <c r="P66" s="42">
        <v>124.0</v>
      </c>
      <c r="Q66" s="42" t="str">
        <f>ifna(VLookup(H66, PLA!A:C, 3, 0),"")</f>
        <v/>
      </c>
      <c r="R66" s="42" t="str">
        <f>ifna(VLookup(H66, Sv!A:B, 2, 0),"")</f>
        <v/>
      </c>
      <c r="S66" s="42" t="str">
        <f t="shared" si="1"/>
        <v>jynx</v>
      </c>
    </row>
    <row r="67" ht="31.5" customHeight="1">
      <c r="A67" s="147">
        <v>66.0</v>
      </c>
      <c r="B67" s="146">
        <v>1.0</v>
      </c>
      <c r="C67" s="147">
        <v>3.0</v>
      </c>
      <c r="D67" s="147">
        <v>6.0</v>
      </c>
      <c r="E67" s="147">
        <v>1.0</v>
      </c>
      <c r="F67" s="147">
        <v>6.0</v>
      </c>
      <c r="G67" s="147" t="str">
        <f>ifna(VLookup(S67,Shiny!B:C, 2, 0),"")</f>
        <v/>
      </c>
      <c r="H67" s="189" t="s">
        <v>201</v>
      </c>
      <c r="I67" s="178">
        <v>127.0</v>
      </c>
      <c r="J67" s="151">
        <f>IFNA(VLOOKUP(S67,'Imported Index'!G:H,2,0),1)</f>
        <v>1</v>
      </c>
      <c r="K67" s="147"/>
      <c r="L67" s="147"/>
      <c r="M67" s="147"/>
      <c r="N67" s="147"/>
      <c r="O67" s="147">
        <f>ifna(VLookup(H67, SwSh!A:B, 2, 0),"")</f>
        <v>120</v>
      </c>
      <c r="P67" s="147">
        <v>127.0</v>
      </c>
      <c r="Q67" s="147" t="str">
        <f>ifna(VLookup(H67, PLA!A:C, 3, 0),"")</f>
        <v/>
      </c>
      <c r="R67" s="147" t="str">
        <f>ifna(VLookup(H67, Sv!A:B, 2, 0),"")</f>
        <v/>
      </c>
      <c r="S67" s="147" t="str">
        <f t="shared" si="1"/>
        <v>pinsir</v>
      </c>
    </row>
    <row r="68" ht="31.5" customHeight="1">
      <c r="A68" s="42">
        <v>67.0</v>
      </c>
      <c r="B68" s="85">
        <v>1.0</v>
      </c>
      <c r="C68" s="42">
        <v>3.0</v>
      </c>
      <c r="D68" s="42">
        <v>7.0</v>
      </c>
      <c r="E68" s="42">
        <v>2.0</v>
      </c>
      <c r="F68" s="42">
        <v>1.0</v>
      </c>
      <c r="G68" s="42" t="str">
        <f>ifna(VLookup(S68,Shiny!B:C, 2, 0),"")</f>
        <v/>
      </c>
      <c r="H68" s="188" t="s">
        <v>202</v>
      </c>
      <c r="I68" s="179">
        <v>128.0</v>
      </c>
      <c r="J68" s="156">
        <f>IFNA(VLOOKUP(S68,'Imported Index'!G:H,2,0),1)</f>
        <v>1</v>
      </c>
      <c r="K68" s="85"/>
      <c r="L68" s="42" t="s">
        <v>90</v>
      </c>
      <c r="M68" s="42"/>
      <c r="N68" s="42"/>
      <c r="O68" s="42">
        <f>ifna(VLookup(H68, SwSh!A:B, 2, 0),"")</f>
        <v>116</v>
      </c>
      <c r="P68" s="42">
        <v>128.0</v>
      </c>
      <c r="Q68" s="42" t="str">
        <f>ifna(VLookup(H68, PLA!A:C, 3, 0),"")</f>
        <v/>
      </c>
      <c r="R68" s="42">
        <f>ifna(VLookup(H68, Sv!A:B, 2, 0),"")</f>
        <v>223</v>
      </c>
      <c r="S68" s="42" t="str">
        <f t="shared" si="1"/>
        <v>tauros</v>
      </c>
    </row>
    <row r="69" ht="31.5" customHeight="1">
      <c r="A69" s="147">
        <v>68.0</v>
      </c>
      <c r="B69" s="146">
        <v>1.0</v>
      </c>
      <c r="C69" s="147">
        <v>3.0</v>
      </c>
      <c r="D69" s="147">
        <v>8.0</v>
      </c>
      <c r="E69" s="147">
        <v>2.0</v>
      </c>
      <c r="F69" s="147">
        <v>2.0</v>
      </c>
      <c r="G69" s="147" t="str">
        <f>ifna(VLookup(S69,Shiny!B:C, 2, 0),"")</f>
        <v/>
      </c>
      <c r="H69" s="189" t="s">
        <v>202</v>
      </c>
      <c r="I69" s="178">
        <v>128.0</v>
      </c>
      <c r="J69" s="151">
        <f>IFNA(VLOOKUP(S69,'Imported Index'!G:H,2,0),1)</f>
        <v>1</v>
      </c>
      <c r="K69" s="146"/>
      <c r="L69" s="147" t="s">
        <v>203</v>
      </c>
      <c r="M69" s="146">
        <v>-1.0</v>
      </c>
      <c r="N69" s="147"/>
      <c r="O69" s="147"/>
      <c r="P69" s="147"/>
      <c r="Q69" s="147"/>
      <c r="R69" s="147">
        <f>ifna(VLookup(H69, Sv!A:B, 2, 0),"")</f>
        <v>223</v>
      </c>
      <c r="S69" s="147" t="str">
        <f t="shared" si="1"/>
        <v>tauros-1</v>
      </c>
    </row>
    <row r="70" ht="31.5" customHeight="1">
      <c r="A70" s="42">
        <v>69.0</v>
      </c>
      <c r="B70" s="85">
        <v>1.0</v>
      </c>
      <c r="C70" s="42">
        <v>3.0</v>
      </c>
      <c r="D70" s="42">
        <v>9.0</v>
      </c>
      <c r="E70" s="42">
        <v>2.0</v>
      </c>
      <c r="F70" s="42">
        <v>3.0</v>
      </c>
      <c r="G70" s="42" t="str">
        <f>ifna(VLookup(S70,Shiny!B:C, 2, 0),"")</f>
        <v/>
      </c>
      <c r="H70" s="166" t="s">
        <v>202</v>
      </c>
      <c r="I70" s="179">
        <v>128.0</v>
      </c>
      <c r="J70" s="156">
        <f>IFNA(VLOOKUP(S70,'Imported Index'!G:H,2,0),1)</f>
        <v>1</v>
      </c>
      <c r="K70" s="156"/>
      <c r="L70" s="42" t="s">
        <v>204</v>
      </c>
      <c r="M70" s="42">
        <v>-2.0</v>
      </c>
      <c r="N70" s="42"/>
      <c r="O70" s="157"/>
      <c r="P70" s="157"/>
      <c r="Q70" s="157"/>
      <c r="R70" s="42">
        <f>ifna(VLookup(H70, Sv!A:B, 2, 0),"")</f>
        <v>223</v>
      </c>
      <c r="S70" s="42" t="str">
        <f t="shared" si="1"/>
        <v>tauros-2</v>
      </c>
    </row>
    <row r="71" ht="31.5" customHeight="1">
      <c r="A71" s="147">
        <v>70.0</v>
      </c>
      <c r="B71" s="146">
        <v>1.0</v>
      </c>
      <c r="C71" s="147">
        <v>3.0</v>
      </c>
      <c r="D71" s="147">
        <v>10.0</v>
      </c>
      <c r="E71" s="147">
        <v>2.0</v>
      </c>
      <c r="F71" s="147">
        <v>4.0</v>
      </c>
      <c r="G71" s="147" t="str">
        <f>ifna(VLookup(S71,Shiny!B:C, 2, 0),"")</f>
        <v/>
      </c>
      <c r="H71" s="163" t="s">
        <v>202</v>
      </c>
      <c r="I71" s="178">
        <v>128.0</v>
      </c>
      <c r="J71" s="151">
        <f>IFNA(VLOOKUP(S71,'Imported Index'!G:H,2,0),1)</f>
        <v>1</v>
      </c>
      <c r="K71" s="151"/>
      <c r="L71" s="147" t="s">
        <v>205</v>
      </c>
      <c r="M71" s="147">
        <v>-3.0</v>
      </c>
      <c r="N71" s="147"/>
      <c r="O71" s="148"/>
      <c r="P71" s="148"/>
      <c r="Q71" s="148"/>
      <c r="R71" s="147">
        <f>ifna(VLookup(H71, Sv!A:B, 2, 0),"")</f>
        <v>223</v>
      </c>
      <c r="S71" s="147" t="str">
        <f t="shared" si="1"/>
        <v>tauros-3</v>
      </c>
    </row>
    <row r="72" ht="31.5" customHeight="1">
      <c r="A72" s="42">
        <v>71.0</v>
      </c>
      <c r="B72" s="85">
        <v>1.0</v>
      </c>
      <c r="C72" s="42">
        <v>3.0</v>
      </c>
      <c r="D72" s="42">
        <v>11.0</v>
      </c>
      <c r="E72" s="42">
        <v>2.0</v>
      </c>
      <c r="F72" s="42">
        <v>5.0</v>
      </c>
      <c r="G72" s="42" t="str">
        <f>ifna(VLookup(S72,Shiny!B:C, 2, 0),"")</f>
        <v/>
      </c>
      <c r="H72" s="188" t="s">
        <v>207</v>
      </c>
      <c r="I72" s="179">
        <v>130.0</v>
      </c>
      <c r="J72" s="156">
        <f>IFNA(VLOOKUP(S72,'Imported Index'!G:H,2,0),1)</f>
        <v>1</v>
      </c>
      <c r="K72" s="85"/>
      <c r="L72" s="42"/>
      <c r="M72" s="42"/>
      <c r="N72" s="42"/>
      <c r="O72" s="42">
        <f>ifna(VLookup(H72, SwSh!A:B, 2, 0),"")</f>
        <v>43</v>
      </c>
      <c r="P72" s="42">
        <v>130.0</v>
      </c>
      <c r="Q72" s="42">
        <f>ifna(VLookup(H72, PLA!A:C, 3, 0),"")</f>
        <v>81</v>
      </c>
      <c r="R72" s="42">
        <f>ifna(VLookup(H72, Sv!A:B, 2, 0),"")</f>
        <v>135</v>
      </c>
      <c r="S72" s="42" t="str">
        <f t="shared" si="1"/>
        <v>gyarados</v>
      </c>
    </row>
    <row r="73" ht="31.5" customHeight="1">
      <c r="A73" s="147">
        <v>72.0</v>
      </c>
      <c r="B73" s="146">
        <v>1.0</v>
      </c>
      <c r="C73" s="147">
        <v>3.0</v>
      </c>
      <c r="D73" s="147">
        <v>12.0</v>
      </c>
      <c r="E73" s="147">
        <v>2.0</v>
      </c>
      <c r="F73" s="147">
        <v>6.0</v>
      </c>
      <c r="G73" s="147" t="str">
        <f>ifna(VLookup(S73,Shiny!B:C, 2, 0),"")</f>
        <v/>
      </c>
      <c r="H73" s="189" t="s">
        <v>208</v>
      </c>
      <c r="I73" s="178">
        <v>131.0</v>
      </c>
      <c r="J73" s="151">
        <f>IFNA(VLOOKUP(S73,'Imported Index'!G:H,2,0),1)</f>
        <v>1</v>
      </c>
      <c r="K73" s="147"/>
      <c r="L73" s="147"/>
      <c r="M73" s="147"/>
      <c r="N73" s="147"/>
      <c r="O73" s="147">
        <f>ifna(VLookup(H73, SwSh!A:B, 2, 0),"")</f>
        <v>190</v>
      </c>
      <c r="P73" s="147">
        <v>131.0</v>
      </c>
      <c r="Q73" s="147" t="str">
        <f>ifna(VLookup(H73, PLA!A:C, 3, 0),"")</f>
        <v/>
      </c>
      <c r="R73" s="147" t="str">
        <f>ifna(VLookup(H73, Sv!A:B, 2, 0),"")</f>
        <v>I?</v>
      </c>
      <c r="S73" s="147" t="str">
        <f t="shared" si="1"/>
        <v>lapras</v>
      </c>
    </row>
    <row r="74" ht="31.5" customHeight="1">
      <c r="A74" s="42">
        <v>73.0</v>
      </c>
      <c r="B74" s="85">
        <v>1.0</v>
      </c>
      <c r="C74" s="42">
        <v>3.0</v>
      </c>
      <c r="D74" s="42">
        <v>13.0</v>
      </c>
      <c r="E74" s="42">
        <v>3.0</v>
      </c>
      <c r="F74" s="42">
        <v>1.0</v>
      </c>
      <c r="G74" s="42" t="str">
        <f>ifna(VLookup(S74,Shiny!B:C, 2, 0),"")</f>
        <v/>
      </c>
      <c r="H74" s="188" t="s">
        <v>209</v>
      </c>
      <c r="I74" s="179">
        <v>132.0</v>
      </c>
      <c r="J74" s="156">
        <f>IFNA(VLOOKUP(S74,'Imported Index'!G:H,2,0),1)</f>
        <v>1</v>
      </c>
      <c r="K74" s="85"/>
      <c r="L74" s="42"/>
      <c r="M74" s="42"/>
      <c r="N74" s="42"/>
      <c r="O74" s="42">
        <f>ifna(VLookup(H74, SwSh!A:B, 2, 0),"")</f>
        <v>207</v>
      </c>
      <c r="P74" s="42">
        <v>132.0</v>
      </c>
      <c r="Q74" s="42" t="str">
        <f>ifna(VLookup(H74, PLA!A:C, 3, 0),"")</f>
        <v/>
      </c>
      <c r="R74" s="42">
        <f>ifna(VLookup(H74, Sv!A:B, 2, 0),"")</f>
        <v>212</v>
      </c>
      <c r="S74" s="42" t="str">
        <f t="shared" si="1"/>
        <v>ditto</v>
      </c>
    </row>
    <row r="75" ht="31.5" customHeight="1">
      <c r="A75" s="147">
        <v>74.0</v>
      </c>
      <c r="B75" s="146">
        <v>1.0</v>
      </c>
      <c r="C75" s="147">
        <v>3.0</v>
      </c>
      <c r="D75" s="147">
        <v>14.0</v>
      </c>
      <c r="E75" s="147">
        <v>3.0</v>
      </c>
      <c r="F75" s="147">
        <v>2.0</v>
      </c>
      <c r="G75" s="147" t="str">
        <f>ifna(VLookup(S75,Shiny!B:C, 2, 0),"")</f>
        <v/>
      </c>
      <c r="H75" s="189" t="s">
        <v>211</v>
      </c>
      <c r="I75" s="178">
        <v>134.0</v>
      </c>
      <c r="J75" s="151">
        <f>IFNA(VLOOKUP(S75,'Imported Index'!G:H,2,0),1)</f>
        <v>1</v>
      </c>
      <c r="K75" s="146"/>
      <c r="L75" s="147"/>
      <c r="M75" s="147"/>
      <c r="N75" s="147"/>
      <c r="O75" s="147">
        <f>ifna(VLookup(H75, SwSh!A:B, 2, 0),"")</f>
        <v>75</v>
      </c>
      <c r="P75" s="147">
        <v>134.0</v>
      </c>
      <c r="Q75" s="147">
        <f>ifna(VLookup(H75, PLA!A:C, 3, 0),"")</f>
        <v>26</v>
      </c>
      <c r="R75" s="147">
        <f>ifna(VLookup(H75, Sv!A:B, 2, 0),"")</f>
        <v>180</v>
      </c>
      <c r="S75" s="147" t="str">
        <f t="shared" si="1"/>
        <v>vaporeon</v>
      </c>
    </row>
    <row r="76" ht="31.5" customHeight="1">
      <c r="A76" s="42">
        <v>75.0</v>
      </c>
      <c r="B76" s="85">
        <v>1.0</v>
      </c>
      <c r="C76" s="42">
        <v>3.0</v>
      </c>
      <c r="D76" s="42">
        <v>15.0</v>
      </c>
      <c r="E76" s="42">
        <v>3.0</v>
      </c>
      <c r="F76" s="42">
        <v>3.0</v>
      </c>
      <c r="G76" s="42" t="str">
        <f>ifna(VLookup(S76,Shiny!B:C, 2, 0),"")</f>
        <v/>
      </c>
      <c r="H76" s="188" t="s">
        <v>212</v>
      </c>
      <c r="I76" s="179">
        <v>135.0</v>
      </c>
      <c r="J76" s="156">
        <f>IFNA(VLOOKUP(S76,'Imported Index'!G:H,2,0),1)</f>
        <v>1</v>
      </c>
      <c r="K76" s="85"/>
      <c r="L76" s="42"/>
      <c r="M76" s="42"/>
      <c r="N76" s="42"/>
      <c r="O76" s="42">
        <f>ifna(VLookup(H76, SwSh!A:B, 2, 0),"")</f>
        <v>76</v>
      </c>
      <c r="P76" s="42">
        <v>135.0</v>
      </c>
      <c r="Q76" s="42">
        <f>ifna(VLookup(H76, PLA!A:C, 3, 0),"")</f>
        <v>27</v>
      </c>
      <c r="R76" s="42">
        <f>ifna(VLookup(H76, Sv!A:B, 2, 0),"")</f>
        <v>181</v>
      </c>
      <c r="S76" s="42" t="str">
        <f t="shared" si="1"/>
        <v>jolteon</v>
      </c>
    </row>
    <row r="77" ht="31.5" customHeight="1">
      <c r="A77" s="147">
        <v>76.0</v>
      </c>
      <c r="B77" s="146">
        <v>1.0</v>
      </c>
      <c r="C77" s="147">
        <v>3.0</v>
      </c>
      <c r="D77" s="147">
        <v>16.0</v>
      </c>
      <c r="E77" s="147">
        <v>3.0</v>
      </c>
      <c r="F77" s="147">
        <v>4.0</v>
      </c>
      <c r="G77" s="147" t="str">
        <f>ifna(VLookup(S77,Shiny!B:C, 2, 0),"")</f>
        <v/>
      </c>
      <c r="H77" s="189" t="s">
        <v>213</v>
      </c>
      <c r="I77" s="178">
        <v>136.0</v>
      </c>
      <c r="J77" s="151">
        <f>IFNA(VLOOKUP(S77,'Imported Index'!G:H,2,0),1)</f>
        <v>1</v>
      </c>
      <c r="K77" s="146"/>
      <c r="L77" s="147"/>
      <c r="M77" s="147"/>
      <c r="N77" s="147"/>
      <c r="O77" s="147">
        <f>ifna(VLookup(H77, SwSh!A:B, 2, 0),"")</f>
        <v>77</v>
      </c>
      <c r="P77" s="147">
        <v>136.0</v>
      </c>
      <c r="Q77" s="147">
        <f>ifna(VLookup(H77, PLA!A:C, 3, 0),"")</f>
        <v>28</v>
      </c>
      <c r="R77" s="147">
        <f>ifna(VLookup(H77, Sv!A:B, 2, 0),"")</f>
        <v>182</v>
      </c>
      <c r="S77" s="147" t="str">
        <f t="shared" si="1"/>
        <v>flareon</v>
      </c>
    </row>
    <row r="78" ht="31.5" customHeight="1">
      <c r="A78" s="42">
        <v>77.0</v>
      </c>
      <c r="B78" s="85">
        <v>1.0</v>
      </c>
      <c r="C78" s="42">
        <v>3.0</v>
      </c>
      <c r="D78" s="42">
        <v>17.0</v>
      </c>
      <c r="E78" s="42">
        <v>3.0</v>
      </c>
      <c r="F78" s="42">
        <v>5.0</v>
      </c>
      <c r="G78" s="42" t="str">
        <f>ifna(VLookup(S78,Shiny!B:C, 2, 0),"")</f>
        <v/>
      </c>
      <c r="H78" s="188" t="s">
        <v>216</v>
      </c>
      <c r="I78" s="179">
        <v>139.0</v>
      </c>
      <c r="J78" s="156">
        <f>IFNA(VLOOKUP(S78,'Imported Index'!G:H,2,0),1)</f>
        <v>1</v>
      </c>
      <c r="K78" s="42"/>
      <c r="L78" s="42"/>
      <c r="M78" s="42"/>
      <c r="N78" s="42"/>
      <c r="O78" s="42">
        <f>ifna(VLookup(H78, SwSh!A:B, 2, 0),"")</f>
        <v>124</v>
      </c>
      <c r="P78" s="42">
        <v>139.0</v>
      </c>
      <c r="Q78" s="42" t="str">
        <f>ifna(VLookup(H78, PLA!A:C, 3, 0),"")</f>
        <v/>
      </c>
      <c r="R78" s="42" t="str">
        <f>ifna(VLookup(H78, Sv!A:B, 2, 0),"")</f>
        <v/>
      </c>
      <c r="S78" s="42" t="str">
        <f t="shared" si="1"/>
        <v>omastar</v>
      </c>
    </row>
    <row r="79" ht="31.5" customHeight="1">
      <c r="A79" s="147">
        <v>78.0</v>
      </c>
      <c r="B79" s="146">
        <v>1.0</v>
      </c>
      <c r="C79" s="147">
        <v>3.0</v>
      </c>
      <c r="D79" s="147">
        <v>18.0</v>
      </c>
      <c r="E79" s="147">
        <v>3.0</v>
      </c>
      <c r="F79" s="147">
        <v>6.0</v>
      </c>
      <c r="G79" s="147" t="str">
        <f>ifna(VLookup(S79,Shiny!B:C, 2, 0),"")</f>
        <v/>
      </c>
      <c r="H79" s="189" t="s">
        <v>218</v>
      </c>
      <c r="I79" s="178">
        <v>141.0</v>
      </c>
      <c r="J79" s="151">
        <f>IFNA(VLOOKUP(S79,'Imported Index'!G:H,2,0),1)</f>
        <v>1</v>
      </c>
      <c r="K79" s="147"/>
      <c r="L79" s="147"/>
      <c r="M79" s="147"/>
      <c r="N79" s="147"/>
      <c r="O79" s="147">
        <f>ifna(VLookup(H79, SwSh!A:B, 2, 0),"")</f>
        <v>126</v>
      </c>
      <c r="P79" s="147">
        <v>141.0</v>
      </c>
      <c r="Q79" s="147" t="str">
        <f>ifna(VLookup(H79, PLA!A:C, 3, 0),"")</f>
        <v/>
      </c>
      <c r="R79" s="147" t="str">
        <f>ifna(VLookup(H79, Sv!A:B, 2, 0),"")</f>
        <v/>
      </c>
      <c r="S79" s="147" t="str">
        <f t="shared" si="1"/>
        <v>kabutops</v>
      </c>
    </row>
    <row r="80" ht="31.5" customHeight="1">
      <c r="A80" s="42">
        <v>79.0</v>
      </c>
      <c r="B80" s="85">
        <v>1.0</v>
      </c>
      <c r="C80" s="42">
        <v>3.0</v>
      </c>
      <c r="D80" s="42">
        <v>19.0</v>
      </c>
      <c r="E80" s="42">
        <v>4.0</v>
      </c>
      <c r="F80" s="42">
        <v>1.0</v>
      </c>
      <c r="G80" s="42" t="str">
        <f>ifna(VLookup(S80,Shiny!B:C, 2, 0),"")</f>
        <v/>
      </c>
      <c r="H80" s="188" t="s">
        <v>219</v>
      </c>
      <c r="I80" s="179">
        <v>142.0</v>
      </c>
      <c r="J80" s="156">
        <f>IFNA(VLOOKUP(S80,'Imported Index'!G:H,2,0),1)</f>
        <v>1</v>
      </c>
      <c r="K80" s="42"/>
      <c r="L80" s="42"/>
      <c r="M80" s="42"/>
      <c r="N80" s="42"/>
      <c r="O80" s="42">
        <f>ifna(VLookup(H80, SwSh!A:B, 2, 0),"")</f>
        <v>127</v>
      </c>
      <c r="P80" s="42">
        <v>142.0</v>
      </c>
      <c r="Q80" s="42" t="str">
        <f>ifna(VLookup(H80, PLA!A:C, 3, 0),"")</f>
        <v/>
      </c>
      <c r="R80" s="42" t="str">
        <f>ifna(VLookup(H80, Sv!A:B, 2, 0),"")</f>
        <v/>
      </c>
      <c r="S80" s="42" t="str">
        <f t="shared" si="1"/>
        <v>aerodactyl</v>
      </c>
    </row>
    <row r="81" ht="31.5" customHeight="1">
      <c r="A81" s="147">
        <v>80.0</v>
      </c>
      <c r="B81" s="146">
        <v>1.0</v>
      </c>
      <c r="C81" s="147">
        <v>3.0</v>
      </c>
      <c r="D81" s="147">
        <v>20.0</v>
      </c>
      <c r="E81" s="147">
        <v>4.0</v>
      </c>
      <c r="F81" s="147">
        <v>2.0</v>
      </c>
      <c r="G81" s="147" t="str">
        <f>ifna(VLookup(S81,Shiny!B:C, 2, 0),"")</f>
        <v/>
      </c>
      <c r="H81" s="189" t="s">
        <v>220</v>
      </c>
      <c r="I81" s="178">
        <v>143.0</v>
      </c>
      <c r="J81" s="151">
        <f>IFNA(VLOOKUP(S81,'Imported Index'!G:H,2,0),1)</f>
        <v>1</v>
      </c>
      <c r="K81" s="147"/>
      <c r="L81" s="147"/>
      <c r="M81" s="147"/>
      <c r="N81" s="147"/>
      <c r="O81" s="147">
        <f>ifna(VLookup(H81, SwSh!A:B, 2, 0),"")</f>
        <v>173</v>
      </c>
      <c r="P81" s="147">
        <v>143.0</v>
      </c>
      <c r="Q81" s="147">
        <f>ifna(VLookup(H81, PLA!A:C, 3, 0),"")</f>
        <v>52</v>
      </c>
      <c r="R81" s="147" t="str">
        <f>ifna(VLookup(H81, Sv!A:B, 2, 0),"")</f>
        <v>K103</v>
      </c>
      <c r="S81" s="147" t="str">
        <f t="shared" si="1"/>
        <v>snorlax</v>
      </c>
    </row>
    <row r="82" ht="31.5" customHeight="1">
      <c r="A82" s="42">
        <v>81.0</v>
      </c>
      <c r="B82" s="85">
        <v>1.0</v>
      </c>
      <c r="C82" s="42">
        <v>3.0</v>
      </c>
      <c r="D82" s="42">
        <v>21.0</v>
      </c>
      <c r="E82" s="42">
        <v>4.0</v>
      </c>
      <c r="F82" s="42">
        <v>3.0</v>
      </c>
      <c r="G82" s="42" t="str">
        <f>ifna(VLookup(S82,Shiny!B:C, 2, 0),"")</f>
        <v/>
      </c>
      <c r="H82" s="188" t="s">
        <v>221</v>
      </c>
      <c r="I82" s="179">
        <v>144.0</v>
      </c>
      <c r="J82" s="156">
        <f>IFNA(VLOOKUP(S82,'Imported Index'!G:H,2,0),1)</f>
        <v>1</v>
      </c>
      <c r="K82" s="42"/>
      <c r="L82" s="42" t="s">
        <v>90</v>
      </c>
      <c r="M82" s="42"/>
      <c r="N82" s="42"/>
      <c r="O82" s="42">
        <f>ifna(VLookup(H82, SwSh!A:B, 2, 0),"")</f>
        <v>202</v>
      </c>
      <c r="P82" s="42">
        <v>144.0</v>
      </c>
      <c r="Q82" s="42" t="str">
        <f>ifna(VLookup(H82, PLA!A:C, 3, 0),"")</f>
        <v/>
      </c>
      <c r="R82" s="42" t="str">
        <f>ifna(VLookup(H82, Sv!A:B, 2, 0),"")</f>
        <v/>
      </c>
      <c r="S82" s="42" t="str">
        <f t="shared" si="1"/>
        <v>articuno</v>
      </c>
    </row>
    <row r="83" ht="31.5" customHeight="1">
      <c r="A83" s="147">
        <v>82.0</v>
      </c>
      <c r="B83" s="146">
        <v>1.0</v>
      </c>
      <c r="C83" s="147">
        <v>3.0</v>
      </c>
      <c r="D83" s="147">
        <v>22.0</v>
      </c>
      <c r="E83" s="147">
        <v>4.0</v>
      </c>
      <c r="F83" s="147">
        <v>4.0</v>
      </c>
      <c r="G83" s="147" t="str">
        <f>ifna(VLookup(S83,Shiny!B:C, 2, 0),"")</f>
        <v/>
      </c>
      <c r="H83" s="189" t="s">
        <v>221</v>
      </c>
      <c r="I83" s="178">
        <v>144.0</v>
      </c>
      <c r="J83" s="151">
        <f>IFNA(VLOOKUP(S83,'Imported Index'!G:H,2,0),1)</f>
        <v>1</v>
      </c>
      <c r="K83" s="147"/>
      <c r="L83" s="147" t="s">
        <v>125</v>
      </c>
      <c r="M83" s="146">
        <v>-1.0</v>
      </c>
      <c r="N83" s="147"/>
      <c r="O83" s="147">
        <f>ifna(VLookup(H83, SwSh!A:B, 2, 0),"")</f>
        <v>202</v>
      </c>
      <c r="P83" s="147"/>
      <c r="Q83" s="147" t="str">
        <f>ifna(VLookup(H83, PLA!A:C, 3, 0),"")</f>
        <v/>
      </c>
      <c r="R83" s="147" t="str">
        <f>ifna(VLookup(H83, Sv!A:B, 2, 0),"")</f>
        <v/>
      </c>
      <c r="S83" s="147" t="str">
        <f t="shared" si="1"/>
        <v>articuno-1</v>
      </c>
    </row>
    <row r="84" ht="31.5" customHeight="1">
      <c r="A84" s="42">
        <v>83.0</v>
      </c>
      <c r="B84" s="85">
        <v>1.0</v>
      </c>
      <c r="C84" s="42">
        <v>3.0</v>
      </c>
      <c r="D84" s="42">
        <v>23.0</v>
      </c>
      <c r="E84" s="42">
        <v>4.0</v>
      </c>
      <c r="F84" s="42">
        <v>5.0</v>
      </c>
      <c r="G84" s="42" t="str">
        <f>ifna(VLookup(S84,Shiny!B:C, 2, 0),"")</f>
        <v/>
      </c>
      <c r="H84" s="188" t="s">
        <v>222</v>
      </c>
      <c r="I84" s="179">
        <v>145.0</v>
      </c>
      <c r="J84" s="156">
        <f>IFNA(VLOOKUP(S84,'Imported Index'!G:H,2,0),1)</f>
        <v>1</v>
      </c>
      <c r="K84" s="42"/>
      <c r="L84" s="42" t="s">
        <v>90</v>
      </c>
      <c r="M84" s="42"/>
      <c r="N84" s="42"/>
      <c r="O84" s="42">
        <f>ifna(VLookup(H84, SwSh!A:B, 2, 0),"")</f>
        <v>203</v>
      </c>
      <c r="P84" s="42">
        <v>145.0</v>
      </c>
      <c r="Q84" s="42" t="str">
        <f>ifna(VLookup(H84, PLA!A:C, 3, 0),"")</f>
        <v/>
      </c>
      <c r="R84" s="42" t="str">
        <f>ifna(VLookup(H84, Sv!A:B, 2, 0),"")</f>
        <v/>
      </c>
      <c r="S84" s="42" t="str">
        <f t="shared" si="1"/>
        <v>zapdos</v>
      </c>
    </row>
    <row r="85" ht="31.5" customHeight="1">
      <c r="A85" s="147">
        <v>84.0</v>
      </c>
      <c r="B85" s="146">
        <v>1.0</v>
      </c>
      <c r="C85" s="147">
        <v>3.0</v>
      </c>
      <c r="D85" s="147">
        <v>24.0</v>
      </c>
      <c r="E85" s="147">
        <v>4.0</v>
      </c>
      <c r="F85" s="147">
        <v>6.0</v>
      </c>
      <c r="G85" s="147" t="str">
        <f>ifna(VLookup(S85,Shiny!B:C, 2, 0),"")</f>
        <v/>
      </c>
      <c r="H85" s="189" t="s">
        <v>222</v>
      </c>
      <c r="I85" s="178">
        <v>145.0</v>
      </c>
      <c r="J85" s="151">
        <f>IFNA(VLOOKUP(S85,'Imported Index'!G:H,2,0),1)</f>
        <v>1</v>
      </c>
      <c r="K85" s="147"/>
      <c r="L85" s="147" t="s">
        <v>125</v>
      </c>
      <c r="M85" s="146">
        <v>-1.0</v>
      </c>
      <c r="N85" s="147"/>
      <c r="O85" s="147">
        <f>ifna(VLookup(H85, SwSh!A:B, 2, 0),"")</f>
        <v>203</v>
      </c>
      <c r="P85" s="147"/>
      <c r="Q85" s="147" t="str">
        <f>ifna(VLookup(H85, PLA!A:C, 3, 0),"")</f>
        <v/>
      </c>
      <c r="R85" s="147" t="str">
        <f>ifna(VLookup(H85, Sv!A:B, 2, 0),"")</f>
        <v/>
      </c>
      <c r="S85" s="147" t="str">
        <f t="shared" si="1"/>
        <v>zapdos-1</v>
      </c>
    </row>
    <row r="86" ht="31.5" customHeight="1">
      <c r="A86" s="42">
        <v>85.0</v>
      </c>
      <c r="B86" s="85">
        <v>1.0</v>
      </c>
      <c r="C86" s="42">
        <v>3.0</v>
      </c>
      <c r="D86" s="42">
        <v>25.0</v>
      </c>
      <c r="E86" s="42">
        <v>5.0</v>
      </c>
      <c r="F86" s="42">
        <v>1.0</v>
      </c>
      <c r="G86" s="42" t="str">
        <f>ifna(VLookup(S86,Shiny!B:C, 2, 0),"")</f>
        <v/>
      </c>
      <c r="H86" s="188" t="s">
        <v>223</v>
      </c>
      <c r="I86" s="179">
        <v>146.0</v>
      </c>
      <c r="J86" s="156">
        <f>IFNA(VLOOKUP(S86,'Imported Index'!G:H,2,0),1)</f>
        <v>1</v>
      </c>
      <c r="K86" s="42"/>
      <c r="L86" s="42" t="s">
        <v>90</v>
      </c>
      <c r="M86" s="42"/>
      <c r="N86" s="42"/>
      <c r="O86" s="42">
        <f>ifna(VLookup(H86, SwSh!A:B, 2, 0),"")</f>
        <v>204</v>
      </c>
      <c r="P86" s="42">
        <v>146.0</v>
      </c>
      <c r="Q86" s="42" t="str">
        <f>ifna(VLookup(H86, PLA!A:C, 3, 0),"")</f>
        <v/>
      </c>
      <c r="R86" s="42" t="str">
        <f>ifna(VLookup(H86, Sv!A:B, 2, 0),"")</f>
        <v/>
      </c>
      <c r="S86" s="42" t="str">
        <f t="shared" si="1"/>
        <v>moltres</v>
      </c>
    </row>
    <row r="87" ht="31.5" customHeight="1">
      <c r="A87" s="147">
        <v>86.0</v>
      </c>
      <c r="B87" s="146">
        <v>1.0</v>
      </c>
      <c r="C87" s="147">
        <v>3.0</v>
      </c>
      <c r="D87" s="147">
        <v>26.0</v>
      </c>
      <c r="E87" s="147">
        <v>5.0</v>
      </c>
      <c r="F87" s="147">
        <v>2.0</v>
      </c>
      <c r="G87" s="147" t="str">
        <f>ifna(VLookup(S87,Shiny!B:C, 2, 0),"")</f>
        <v/>
      </c>
      <c r="H87" s="189" t="s">
        <v>223</v>
      </c>
      <c r="I87" s="178">
        <v>146.0</v>
      </c>
      <c r="J87" s="151">
        <f>IFNA(VLOOKUP(S87,'Imported Index'!G:H,2,0),1)</f>
        <v>1</v>
      </c>
      <c r="K87" s="147"/>
      <c r="L87" s="147" t="s">
        <v>125</v>
      </c>
      <c r="M87" s="146">
        <v>-1.0</v>
      </c>
      <c r="N87" s="147"/>
      <c r="O87" s="147">
        <f>ifna(VLookup(H87, SwSh!A:B, 2, 0),"")</f>
        <v>204</v>
      </c>
      <c r="P87" s="147"/>
      <c r="Q87" s="147" t="str">
        <f>ifna(VLookup(H87, PLA!A:C, 3, 0),"")</f>
        <v/>
      </c>
      <c r="R87" s="147" t="str">
        <f>ifna(VLookup(H87, Sv!A:B, 2, 0),"")</f>
        <v/>
      </c>
      <c r="S87" s="147" t="str">
        <f t="shared" si="1"/>
        <v>moltres-1</v>
      </c>
    </row>
    <row r="88" ht="31.5" customHeight="1">
      <c r="A88" s="42">
        <v>87.0</v>
      </c>
      <c r="B88" s="85">
        <v>1.0</v>
      </c>
      <c r="C88" s="42">
        <v>3.0</v>
      </c>
      <c r="D88" s="42">
        <v>27.0</v>
      </c>
      <c r="E88" s="42">
        <v>5.0</v>
      </c>
      <c r="F88" s="42">
        <v>3.0</v>
      </c>
      <c r="G88" s="42" t="str">
        <f>ifna(VLookup(S88,Shiny!B:C, 2, 0),"")</f>
        <v/>
      </c>
      <c r="H88" s="188" t="s">
        <v>226</v>
      </c>
      <c r="I88" s="179">
        <v>149.0</v>
      </c>
      <c r="J88" s="156">
        <f>IFNA(VLOOKUP(S88,'Imported Index'!G:H,2,0),1)</f>
        <v>1</v>
      </c>
      <c r="K88" s="85"/>
      <c r="L88" s="42"/>
      <c r="M88" s="42"/>
      <c r="N88" s="42"/>
      <c r="O88" s="42">
        <f>ifna(VLookup(H88, SwSh!A:B, 2, 0),"")</f>
        <v>196</v>
      </c>
      <c r="P88" s="42">
        <v>149.0</v>
      </c>
      <c r="Q88" s="42" t="str">
        <f>ifna(VLookup(H88, PLA!A:C, 3, 0),"")</f>
        <v/>
      </c>
      <c r="R88" s="42">
        <f>ifna(VLookup(H88, Sv!A:B, 2, 0),"")</f>
        <v>349</v>
      </c>
      <c r="S88" s="42" t="str">
        <f t="shared" si="1"/>
        <v>dragonite</v>
      </c>
    </row>
    <row r="89" ht="31.5" customHeight="1">
      <c r="A89" s="147">
        <v>88.0</v>
      </c>
      <c r="B89" s="146">
        <v>1.0</v>
      </c>
      <c r="C89" s="147">
        <v>3.0</v>
      </c>
      <c r="D89" s="147">
        <v>26.0</v>
      </c>
      <c r="E89" s="147">
        <v>5.0</v>
      </c>
      <c r="F89" s="146">
        <v>4.0</v>
      </c>
      <c r="G89" s="147" t="str">
        <f>ifna(VLookup(S89,Shiny!B:C, 2, 0),"")</f>
        <v/>
      </c>
      <c r="H89" s="189" t="s">
        <v>227</v>
      </c>
      <c r="I89" s="178">
        <v>150.0</v>
      </c>
      <c r="J89" s="151">
        <f>IFNA(VLOOKUP(S89,'Imported Index'!G:H,2,0),1)</f>
        <v>1</v>
      </c>
      <c r="K89" s="147"/>
      <c r="L89" s="147"/>
      <c r="M89" s="147"/>
      <c r="N89" s="147"/>
      <c r="O89" s="147">
        <f>ifna(VLookup(H89, SwSh!A:B, 2, 0),"")</f>
        <v>150</v>
      </c>
      <c r="P89" s="147">
        <v>150.0</v>
      </c>
      <c r="Q89" s="147" t="str">
        <f>ifna(VLookup(H89, PLA!A:C, 3, 0),"")</f>
        <v/>
      </c>
      <c r="R89" s="147" t="str">
        <f>ifna(VLookup(H89, Sv!A:B, 2, 0),"")</f>
        <v/>
      </c>
      <c r="S89" s="147" t="str">
        <f t="shared" si="1"/>
        <v>mewtwo</v>
      </c>
    </row>
    <row r="90" ht="31.5" customHeight="1">
      <c r="A90" s="42">
        <v>89.0</v>
      </c>
      <c r="B90" s="85">
        <v>1.0</v>
      </c>
      <c r="C90" s="42">
        <v>3.0</v>
      </c>
      <c r="D90" s="42">
        <v>27.0</v>
      </c>
      <c r="E90" s="42">
        <v>5.0</v>
      </c>
      <c r="F90" s="85">
        <v>5.0</v>
      </c>
      <c r="G90" s="42" t="str">
        <f>ifna(VLookup(S90,Shiny!B:C, 2, 0),"")</f>
        <v/>
      </c>
      <c r="H90" s="188" t="s">
        <v>228</v>
      </c>
      <c r="I90" s="179">
        <v>151.0</v>
      </c>
      <c r="J90" s="156">
        <f>IFNA(VLOOKUP(S90,'Imported Index'!G:H,2,0),1)</f>
        <v>1</v>
      </c>
      <c r="K90" s="42"/>
      <c r="L90" s="42"/>
      <c r="M90" s="42"/>
      <c r="N90" s="42"/>
      <c r="O90" s="42">
        <f>ifna(VLookup(H90, SwSh!A:B, 2, 0),"")</f>
        <v>151</v>
      </c>
      <c r="P90" s="42">
        <v>151.0</v>
      </c>
      <c r="Q90" s="42" t="str">
        <f>ifna(VLookup(H90, PLA!A:C, 3, 0),"")</f>
        <v/>
      </c>
      <c r="R90" s="42" t="str">
        <f>ifna(VLookup(H90, Sv!A:B, 2, 0),"")</f>
        <v/>
      </c>
      <c r="S90" s="42" t="str">
        <f t="shared" si="1"/>
        <v>mew</v>
      </c>
    </row>
    <row r="91" ht="31.5" customHeight="1">
      <c r="A91" s="147">
        <v>90.0</v>
      </c>
      <c r="B91" s="146"/>
      <c r="C91" s="146"/>
      <c r="D91" s="146"/>
      <c r="E91" s="146"/>
      <c r="F91" s="146"/>
      <c r="G91" s="147" t="str">
        <f>ifna(VLookup(S91,Shiny!B:C, 2, 0),"")</f>
        <v/>
      </c>
      <c r="H91" s="163" t="s">
        <v>229</v>
      </c>
      <c r="I91" s="164"/>
      <c r="J91" s="151">
        <f>IFNA(VLOOKUP(S91,'Imported Index'!G:H,2,0),1)</f>
        <v>1</v>
      </c>
      <c r="K91" s="148"/>
      <c r="L91" s="148"/>
      <c r="M91" s="147"/>
      <c r="N91" s="147"/>
      <c r="O91" s="148" t="str">
        <f>ifna(VLookup(H91, SwSh!A:B, 2, 0),"")</f>
        <v/>
      </c>
      <c r="P91" s="148" t="str">
        <f>ifna((I91),"")</f>
        <v/>
      </c>
      <c r="Q91" s="148" t="str">
        <f>ifna(VLookup(H91, PLA!A:C, 3, 0),"")</f>
        <v/>
      </c>
      <c r="R91" s="147" t="str">
        <f>ifna(VLookup(H91, Sv!A:B, 2, 0),"")</f>
        <v/>
      </c>
      <c r="S91" s="147" t="str">
        <f t="shared" si="1"/>
        <v>gen</v>
      </c>
    </row>
    <row r="92" ht="31.5" customHeight="1">
      <c r="A92" s="42">
        <v>91.0</v>
      </c>
      <c r="B92" s="85">
        <v>1.0</v>
      </c>
      <c r="C92" s="42">
        <v>4.0</v>
      </c>
      <c r="D92" s="42">
        <v>1.0</v>
      </c>
      <c r="E92" s="42">
        <v>1.0</v>
      </c>
      <c r="F92" s="42">
        <v>1.0</v>
      </c>
      <c r="G92" s="42" t="str">
        <f>ifna(VLookup(S92,Shiny!B:C, 2, 0),"")</f>
        <v/>
      </c>
      <c r="H92" s="188" t="s">
        <v>232</v>
      </c>
      <c r="I92" s="179">
        <v>154.0</v>
      </c>
      <c r="J92" s="156">
        <f>IFNA(VLOOKUP(S92,'Imported Index'!G:H,2,0),1)</f>
        <v>1</v>
      </c>
      <c r="K92" s="42"/>
      <c r="L92" s="42"/>
      <c r="M92" s="42"/>
      <c r="N92" s="42"/>
      <c r="O92" s="42" t="str">
        <f>ifna(VLookup(H92, SwSh!A:B, 2, 0),"")</f>
        <v/>
      </c>
      <c r="P92" s="42">
        <v>154.0</v>
      </c>
      <c r="Q92" s="42" t="str">
        <f>ifna(VLookup(H92, PLA!A:C, 3, 0),"")</f>
        <v/>
      </c>
      <c r="R92" s="42" t="str">
        <f>ifna(VLookup(H92, Sv!A:B, 2, 0),"")</f>
        <v>I?</v>
      </c>
      <c r="S92" s="42" t="str">
        <f t="shared" si="1"/>
        <v>meganium</v>
      </c>
    </row>
    <row r="93" ht="31.5" customHeight="1">
      <c r="A93" s="147">
        <v>92.0</v>
      </c>
      <c r="B93" s="146">
        <v>1.0</v>
      </c>
      <c r="C93" s="147">
        <v>4.0</v>
      </c>
      <c r="D93" s="147">
        <v>2.0</v>
      </c>
      <c r="E93" s="147">
        <v>1.0</v>
      </c>
      <c r="F93" s="147">
        <v>2.0</v>
      </c>
      <c r="G93" s="147" t="str">
        <f>ifna(VLookup(S93,Shiny!B:C, 2, 0),"")</f>
        <v/>
      </c>
      <c r="H93" s="189" t="s">
        <v>235</v>
      </c>
      <c r="I93" s="178">
        <v>157.0</v>
      </c>
      <c r="J93" s="151">
        <f>IFNA(VLOOKUP(S93,'Imported Index'!G:H,2,0),1)</f>
        <v>1</v>
      </c>
      <c r="K93" s="147"/>
      <c r="L93" s="147" t="s">
        <v>90</v>
      </c>
      <c r="M93" s="147"/>
      <c r="N93" s="147"/>
      <c r="O93" s="147" t="str">
        <f>ifna(VLookup(H93, SwSh!A:B, 2, 0),"")</f>
        <v/>
      </c>
      <c r="P93" s="147">
        <v>157.0</v>
      </c>
      <c r="Q93" s="147">
        <f>ifna(VLookup(H93, PLA!A:C, 3, 0),"")</f>
        <v>6</v>
      </c>
      <c r="R93" s="147" t="str">
        <f>ifna(VLookup(H93, Sv!A:B, 2, 0),"")</f>
        <v>I?</v>
      </c>
      <c r="S93" s="147" t="str">
        <f t="shared" si="1"/>
        <v>typhlosion</v>
      </c>
    </row>
    <row r="94" ht="31.5" customHeight="1">
      <c r="A94" s="42">
        <v>93.0</v>
      </c>
      <c r="B94" s="85">
        <v>1.0</v>
      </c>
      <c r="C94" s="42">
        <v>4.0</v>
      </c>
      <c r="D94" s="42">
        <v>3.0</v>
      </c>
      <c r="E94" s="42">
        <v>1.0</v>
      </c>
      <c r="F94" s="42">
        <v>3.0</v>
      </c>
      <c r="G94" s="42" t="str">
        <f>ifna(VLookup(S94,Shiny!B:C, 2, 0),"")</f>
        <v/>
      </c>
      <c r="H94" s="188" t="s">
        <v>235</v>
      </c>
      <c r="I94" s="179">
        <v>157.0</v>
      </c>
      <c r="J94" s="156">
        <f>IFNA(VLOOKUP(S94,'Imported Index'!G:H,2,0),1)</f>
        <v>1</v>
      </c>
      <c r="K94" s="42"/>
      <c r="L94" s="42" t="s">
        <v>132</v>
      </c>
      <c r="M94" s="85">
        <v>-1.0</v>
      </c>
      <c r="N94" s="42"/>
      <c r="O94" s="42"/>
      <c r="P94" s="42"/>
      <c r="Q94" s="42">
        <f>ifna(VLookup(H94, PLA!A:C, 3, 0),"")</f>
        <v>6</v>
      </c>
      <c r="R94" s="42" t="str">
        <f>ifna(VLookup(H94, Sv!A:B, 2, 0),"")</f>
        <v>I?</v>
      </c>
      <c r="S94" s="42" t="str">
        <f t="shared" si="1"/>
        <v>typhlosion-1</v>
      </c>
    </row>
    <row r="95" ht="31.5" customHeight="1">
      <c r="A95" s="147">
        <v>94.0</v>
      </c>
      <c r="B95" s="146">
        <v>1.0</v>
      </c>
      <c r="C95" s="147">
        <v>4.0</v>
      </c>
      <c r="D95" s="147">
        <v>4.0</v>
      </c>
      <c r="E95" s="147">
        <v>1.0</v>
      </c>
      <c r="F95" s="147">
        <v>4.0</v>
      </c>
      <c r="G95" s="147" t="str">
        <f>ifna(VLookup(S95,Shiny!B:C, 2, 0),"")</f>
        <v/>
      </c>
      <c r="H95" s="189" t="s">
        <v>238</v>
      </c>
      <c r="I95" s="178">
        <v>160.0</v>
      </c>
      <c r="J95" s="151">
        <f>IFNA(VLOOKUP(S95,'Imported Index'!G:H,2,0),1)</f>
        <v>1</v>
      </c>
      <c r="K95" s="147"/>
      <c r="L95" s="147"/>
      <c r="M95" s="147"/>
      <c r="N95" s="147"/>
      <c r="O95" s="147" t="str">
        <f>ifna(VLookup(H95, SwSh!A:B, 2, 0),"")</f>
        <v/>
      </c>
      <c r="P95" s="147">
        <v>160.0</v>
      </c>
      <c r="Q95" s="147" t="str">
        <f>ifna(VLookup(H95, PLA!A:C, 3, 0),"")</f>
        <v/>
      </c>
      <c r="R95" s="147" t="str">
        <f>ifna(VLookup(H95, Sv!A:B, 2, 0),"")</f>
        <v>I?</v>
      </c>
      <c r="S95" s="147" t="str">
        <f t="shared" si="1"/>
        <v>feraligatr</v>
      </c>
    </row>
    <row r="96" ht="31.5" customHeight="1">
      <c r="A96" s="42">
        <v>95.0</v>
      </c>
      <c r="B96" s="85">
        <v>1.0</v>
      </c>
      <c r="C96" s="42">
        <v>4.0</v>
      </c>
      <c r="D96" s="42">
        <v>5.0</v>
      </c>
      <c r="E96" s="42">
        <v>1.0</v>
      </c>
      <c r="F96" s="42">
        <v>5.0</v>
      </c>
      <c r="G96" s="42" t="str">
        <f>ifna(VLookup(S96,Shiny!B:C, 2, 0),"")</f>
        <v/>
      </c>
      <c r="H96" s="188" t="s">
        <v>240</v>
      </c>
      <c r="I96" s="179">
        <v>162.0</v>
      </c>
      <c r="J96" s="156">
        <f>IFNA(VLOOKUP(S96,'Imported Index'!G:H,2,0),1)</f>
        <v>1</v>
      </c>
      <c r="K96" s="42"/>
      <c r="L96" s="42"/>
      <c r="M96" s="42"/>
      <c r="N96" s="42"/>
      <c r="O96" s="42" t="str">
        <f>ifna(VLookup(H96, SwSh!A:B, 2, 0),"")</f>
        <v/>
      </c>
      <c r="P96" s="42">
        <v>162.0</v>
      </c>
      <c r="Q96" s="42" t="str">
        <f>ifna(VLookup(H96, PLA!A:C, 3, 0),"")</f>
        <v/>
      </c>
      <c r="R96" s="42" t="str">
        <f>ifna(VLookup(H96, Sv!A:B, 2, 0),"")</f>
        <v>K027</v>
      </c>
      <c r="S96" s="42" t="str">
        <f t="shared" si="1"/>
        <v>furret</v>
      </c>
    </row>
    <row r="97" ht="31.5" customHeight="1">
      <c r="A97" s="147">
        <v>96.0</v>
      </c>
      <c r="B97" s="146">
        <v>1.0</v>
      </c>
      <c r="C97" s="147">
        <v>4.0</v>
      </c>
      <c r="D97" s="147">
        <v>6.0</v>
      </c>
      <c r="E97" s="147">
        <v>1.0</v>
      </c>
      <c r="F97" s="147">
        <v>6.0</v>
      </c>
      <c r="G97" s="147" t="str">
        <f>ifna(VLookup(S97,Shiny!B:C, 2, 0),"")</f>
        <v/>
      </c>
      <c r="H97" s="189" t="s">
        <v>242</v>
      </c>
      <c r="I97" s="178">
        <v>164.0</v>
      </c>
      <c r="J97" s="151">
        <f>IFNA(VLOOKUP(S97,'Imported Index'!G:H,2,0),1)</f>
        <v>1</v>
      </c>
      <c r="K97" s="147"/>
      <c r="L97" s="147"/>
      <c r="M97" s="147"/>
      <c r="N97" s="147"/>
      <c r="O97" s="147">
        <f>ifna(VLookup(H97, SwSh!A:B, 2, 0),"")</f>
        <v>20</v>
      </c>
      <c r="P97" s="147">
        <v>164.0</v>
      </c>
      <c r="Q97" s="147" t="str">
        <f>ifna(VLookup(H97, PLA!A:C, 3, 0),"")</f>
        <v/>
      </c>
      <c r="R97" s="147" t="str">
        <f>ifna(VLookup(H97, Sv!A:B, 2, 0),"")</f>
        <v>K046</v>
      </c>
      <c r="S97" s="147" t="str">
        <f t="shared" si="1"/>
        <v>noctowl</v>
      </c>
    </row>
    <row r="98" ht="31.5" customHeight="1">
      <c r="A98" s="42">
        <v>97.0</v>
      </c>
      <c r="B98" s="85">
        <v>1.0</v>
      </c>
      <c r="C98" s="42">
        <v>4.0</v>
      </c>
      <c r="D98" s="42">
        <v>7.0</v>
      </c>
      <c r="E98" s="42">
        <v>2.0</v>
      </c>
      <c r="F98" s="42">
        <v>1.0</v>
      </c>
      <c r="G98" s="42" t="str">
        <f>ifna(VLookup(S98,Shiny!B:C, 2, 0),"")</f>
        <v/>
      </c>
      <c r="H98" s="188" t="s">
        <v>244</v>
      </c>
      <c r="I98" s="179">
        <v>166.0</v>
      </c>
      <c r="J98" s="156">
        <f>IFNA(VLOOKUP(S98,'Imported Index'!G:H,2,0),1)</f>
        <v>1</v>
      </c>
      <c r="K98" s="85"/>
      <c r="L98" s="42"/>
      <c r="M98" s="42"/>
      <c r="N98" s="42"/>
      <c r="O98" s="42" t="str">
        <f>ifna(VLookup(H98, SwSh!A:B, 2, 0),"")</f>
        <v/>
      </c>
      <c r="P98" s="42">
        <v>166.0</v>
      </c>
      <c r="Q98" s="42" t="str">
        <f>ifna(VLookup(H98, PLA!A:C, 3, 0),"")</f>
        <v/>
      </c>
      <c r="R98" s="42" t="str">
        <f>ifna(VLookup(H98, Sv!A:B, 2, 0),"")</f>
        <v/>
      </c>
      <c r="S98" s="42" t="str">
        <f t="shared" si="1"/>
        <v>ledian</v>
      </c>
    </row>
    <row r="99" ht="31.5" customHeight="1">
      <c r="A99" s="147">
        <v>98.0</v>
      </c>
      <c r="B99" s="146">
        <v>1.0</v>
      </c>
      <c r="C99" s="147">
        <v>4.0</v>
      </c>
      <c r="D99" s="147">
        <v>8.0</v>
      </c>
      <c r="E99" s="147">
        <v>2.0</v>
      </c>
      <c r="F99" s="147">
        <v>2.0</v>
      </c>
      <c r="G99" s="147" t="str">
        <f>ifna(VLookup(S99,Shiny!B:C, 2, 0),"")</f>
        <v/>
      </c>
      <c r="H99" s="189" t="s">
        <v>246</v>
      </c>
      <c r="I99" s="178">
        <v>168.0</v>
      </c>
      <c r="J99" s="151">
        <f>IFNA(VLOOKUP(S99,'Imported Index'!G:H,2,0),1)</f>
        <v>1</v>
      </c>
      <c r="K99" s="147"/>
      <c r="L99" s="147"/>
      <c r="M99" s="147"/>
      <c r="N99" s="147"/>
      <c r="O99" s="147" t="str">
        <f>ifna(VLookup(H99, SwSh!A:B, 2, 0),"")</f>
        <v/>
      </c>
      <c r="P99" s="147">
        <v>168.0</v>
      </c>
      <c r="Q99" s="147" t="str">
        <f>ifna(VLookup(H99, PLA!A:C, 3, 0),"")</f>
        <v/>
      </c>
      <c r="R99" s="147" t="str">
        <f>ifna(VLookup(H99, Sv!A:B, 2, 0),"")</f>
        <v>K002</v>
      </c>
      <c r="S99" s="147" t="str">
        <f t="shared" si="1"/>
        <v>ariados</v>
      </c>
    </row>
    <row r="100" ht="31.5" customHeight="1">
      <c r="A100" s="42">
        <v>99.0</v>
      </c>
      <c r="B100" s="85">
        <v>1.0</v>
      </c>
      <c r="C100" s="42">
        <v>4.0</v>
      </c>
      <c r="D100" s="42">
        <v>9.0</v>
      </c>
      <c r="E100" s="42">
        <v>2.0</v>
      </c>
      <c r="F100" s="42">
        <v>3.0</v>
      </c>
      <c r="G100" s="42" t="str">
        <f>ifna(VLookup(S100,Shiny!B:C, 2, 0),"")</f>
        <v/>
      </c>
      <c r="H100" s="188" t="s">
        <v>247</v>
      </c>
      <c r="I100" s="179">
        <v>169.0</v>
      </c>
      <c r="J100" s="156">
        <f>IFNA(VLOOKUP(S100,'Imported Index'!G:H,2,0),1)</f>
        <v>1</v>
      </c>
      <c r="K100" s="42"/>
      <c r="L100" s="42"/>
      <c r="M100" s="42"/>
      <c r="N100" s="42"/>
      <c r="O100" s="42">
        <f>ifna(VLookup(H100, SwSh!A:B, 2, 0),"")</f>
        <v>146</v>
      </c>
      <c r="P100" s="42">
        <v>169.0</v>
      </c>
      <c r="Q100" s="42">
        <f>ifna(VLookup(H100, PLA!A:C, 3, 0),"")</f>
        <v>36</v>
      </c>
      <c r="R100" s="42" t="str">
        <f>ifna(VLookup(H100, Sv!A:B, 2, 0),"")</f>
        <v/>
      </c>
      <c r="S100" s="42" t="str">
        <f t="shared" si="1"/>
        <v>crobat</v>
      </c>
    </row>
    <row r="101" ht="31.5" customHeight="1">
      <c r="A101" s="147">
        <v>100.0</v>
      </c>
      <c r="B101" s="146">
        <v>1.0</v>
      </c>
      <c r="C101" s="147">
        <v>4.0</v>
      </c>
      <c r="D101" s="147">
        <v>10.0</v>
      </c>
      <c r="E101" s="147">
        <v>2.0</v>
      </c>
      <c r="F101" s="147">
        <v>4.0</v>
      </c>
      <c r="G101" s="147" t="str">
        <f>ifna(VLookup(S101,Shiny!B:C, 2, 0),"")</f>
        <v/>
      </c>
      <c r="H101" s="189" t="s">
        <v>249</v>
      </c>
      <c r="I101" s="178">
        <v>171.0</v>
      </c>
      <c r="J101" s="151">
        <f>IFNA(VLOOKUP(S101,'Imported Index'!G:H,2,0),1)</f>
        <v>1</v>
      </c>
      <c r="K101" s="147"/>
      <c r="L101" s="147"/>
      <c r="M101" s="147"/>
      <c r="N101" s="147"/>
      <c r="O101" s="147">
        <f>ifna(VLookup(H101, SwSh!A:B, 2, 0),"")</f>
        <v>189</v>
      </c>
      <c r="P101" s="147">
        <v>171.0</v>
      </c>
      <c r="Q101" s="147" t="str">
        <f>ifna(VLookup(H101, PLA!A:C, 3, 0),"")</f>
        <v/>
      </c>
      <c r="R101" s="147" t="str">
        <f>ifna(VLookup(H101, Sv!A:B, 2, 0),"")</f>
        <v>I?</v>
      </c>
      <c r="S101" s="147" t="str">
        <f t="shared" si="1"/>
        <v>lanturn</v>
      </c>
    </row>
    <row r="102" ht="31.5" customHeight="1">
      <c r="A102" s="42">
        <v>101.0</v>
      </c>
      <c r="B102" s="85">
        <v>1.0</v>
      </c>
      <c r="C102" s="42">
        <v>4.0</v>
      </c>
      <c r="D102" s="42">
        <v>11.0</v>
      </c>
      <c r="E102" s="42">
        <v>2.0</v>
      </c>
      <c r="F102" s="42">
        <v>5.0</v>
      </c>
      <c r="G102" s="42" t="str">
        <f>ifna(VLookup(S102,Shiny!B:C, 2, 0),"")</f>
        <v/>
      </c>
      <c r="H102" s="188" t="s">
        <v>256</v>
      </c>
      <c r="I102" s="179">
        <v>178.0</v>
      </c>
      <c r="J102" s="156">
        <f>IFNA(VLOOKUP(S102,'Imported Index'!G:H,2,0),1)</f>
        <v>1</v>
      </c>
      <c r="K102" s="42"/>
      <c r="L102" s="42"/>
      <c r="M102" s="42"/>
      <c r="N102" s="42"/>
      <c r="O102" s="42">
        <f>ifna(VLookup(H102, SwSh!A:B, 2, 0),"")</f>
        <v>93</v>
      </c>
      <c r="P102" s="42">
        <v>178.0</v>
      </c>
      <c r="Q102" s="42" t="str">
        <f>ifna(VLookup(H102, PLA!A:C, 3, 0),"")</f>
        <v/>
      </c>
      <c r="R102" s="42" t="str">
        <f>ifna(VLookup(H102, Sv!A:B, 2, 0),"")</f>
        <v/>
      </c>
      <c r="S102" s="42" t="str">
        <f t="shared" si="1"/>
        <v>xatu</v>
      </c>
    </row>
    <row r="103" ht="31.5" customHeight="1">
      <c r="A103" s="147">
        <v>102.0</v>
      </c>
      <c r="B103" s="146">
        <v>1.0</v>
      </c>
      <c r="C103" s="147">
        <v>4.0</v>
      </c>
      <c r="D103" s="147">
        <v>12.0</v>
      </c>
      <c r="E103" s="147">
        <v>2.0</v>
      </c>
      <c r="F103" s="147">
        <v>6.0</v>
      </c>
      <c r="G103" s="147" t="str">
        <f>ifna(VLookup(S103,Shiny!B:C, 2, 0),"")</f>
        <v/>
      </c>
      <c r="H103" s="189" t="s">
        <v>259</v>
      </c>
      <c r="I103" s="178">
        <v>181.0</v>
      </c>
      <c r="J103" s="151">
        <f>IFNA(VLOOKUP(S103,'Imported Index'!G:H,2,0),1)</f>
        <v>1</v>
      </c>
      <c r="K103" s="146"/>
      <c r="L103" s="147"/>
      <c r="M103" s="147"/>
      <c r="N103" s="147"/>
      <c r="O103" s="147" t="str">
        <f>ifna(VLookup(H103, SwSh!A:B, 2, 0),"")</f>
        <v/>
      </c>
      <c r="P103" s="147">
        <v>181.0</v>
      </c>
      <c r="Q103" s="147" t="str">
        <f>ifna(VLookup(H103, PLA!A:C, 3, 0),"")</f>
        <v/>
      </c>
      <c r="R103" s="147">
        <f>ifna(VLookup(H103, Sv!A:B, 2, 0),"")</f>
        <v>103</v>
      </c>
      <c r="S103" s="147" t="str">
        <f t="shared" si="1"/>
        <v>ampharos</v>
      </c>
    </row>
    <row r="104" ht="31.5" customHeight="1">
      <c r="A104" s="42">
        <v>103.0</v>
      </c>
      <c r="B104" s="85">
        <v>1.0</v>
      </c>
      <c r="C104" s="42">
        <v>4.0</v>
      </c>
      <c r="D104" s="42">
        <v>13.0</v>
      </c>
      <c r="E104" s="42">
        <v>3.0</v>
      </c>
      <c r="F104" s="42">
        <v>1.0</v>
      </c>
      <c r="G104" s="42" t="str">
        <f>ifna(VLookup(S104,Shiny!B:C, 2, 0),"")</f>
        <v/>
      </c>
      <c r="H104" s="188" t="s">
        <v>260</v>
      </c>
      <c r="I104" s="179">
        <v>182.0</v>
      </c>
      <c r="J104" s="156">
        <f>IFNA(VLOOKUP(S104,'Imported Index'!G:H,2,0),1)</f>
        <v>1</v>
      </c>
      <c r="K104" s="42"/>
      <c r="L104" s="42"/>
      <c r="M104" s="42"/>
      <c r="N104" s="42"/>
      <c r="O104" s="42">
        <f>ifna(VLookup(H104, SwSh!A:B, 2, 0),"")</f>
        <v>58</v>
      </c>
      <c r="P104" s="42">
        <v>182.0</v>
      </c>
      <c r="Q104" s="42" t="str">
        <f>ifna(VLookup(H104, PLA!A:C, 3, 0),"")</f>
        <v/>
      </c>
      <c r="R104" s="42" t="str">
        <f>ifna(VLookup(H104, Sv!A:B, 2, 0),"")</f>
        <v>I?</v>
      </c>
      <c r="S104" s="42" t="str">
        <f t="shared" si="1"/>
        <v>bellossom</v>
      </c>
    </row>
    <row r="105" ht="31.5" customHeight="1">
      <c r="A105" s="147">
        <v>104.0</v>
      </c>
      <c r="B105" s="146">
        <v>1.0</v>
      </c>
      <c r="C105" s="147">
        <v>4.0</v>
      </c>
      <c r="D105" s="147">
        <v>14.0</v>
      </c>
      <c r="E105" s="147">
        <v>3.0</v>
      </c>
      <c r="F105" s="147">
        <v>2.0</v>
      </c>
      <c r="G105" s="147" t="str">
        <f>ifna(VLookup(S105,Shiny!B:C, 2, 0),"")</f>
        <v/>
      </c>
      <c r="H105" s="189" t="s">
        <v>262</v>
      </c>
      <c r="I105" s="178">
        <v>184.0</v>
      </c>
      <c r="J105" s="151">
        <f>IFNA(VLOOKUP(S105,'Imported Index'!G:H,2,0),1)</f>
        <v>1</v>
      </c>
      <c r="K105" s="146"/>
      <c r="L105" s="147"/>
      <c r="M105" s="147"/>
      <c r="N105" s="147"/>
      <c r="O105" s="147">
        <f>ifna(VLookup(H105, SwSh!A:B, 2, 0),"")</f>
        <v>141</v>
      </c>
      <c r="P105" s="147">
        <v>184.0</v>
      </c>
      <c r="Q105" s="147" t="str">
        <f>ifna(VLookup(H105, PLA!A:C, 3, 0),"")</f>
        <v/>
      </c>
      <c r="R105" s="147">
        <f>ifna(VLookup(H105, Sv!A:B, 2, 0),"")</f>
        <v>48</v>
      </c>
      <c r="S105" s="147" t="str">
        <f t="shared" si="1"/>
        <v>azumarill</v>
      </c>
    </row>
    <row r="106" ht="31.5" customHeight="1">
      <c r="A106" s="42">
        <v>105.0</v>
      </c>
      <c r="B106" s="85">
        <v>1.0</v>
      </c>
      <c r="C106" s="42">
        <v>4.0</v>
      </c>
      <c r="D106" s="42">
        <v>15.0</v>
      </c>
      <c r="E106" s="42">
        <v>3.0</v>
      </c>
      <c r="F106" s="42">
        <v>3.0</v>
      </c>
      <c r="G106" s="42" t="str">
        <f>ifna(VLookup(S106,Shiny!B:C, 2, 0),"")</f>
        <v/>
      </c>
      <c r="H106" s="188" t="s">
        <v>263</v>
      </c>
      <c r="I106" s="179">
        <v>185.0</v>
      </c>
      <c r="J106" s="156">
        <f>IFNA(VLOOKUP(S106,'Imported Index'!G:H,2,0),1)</f>
        <v>1</v>
      </c>
      <c r="K106" s="85"/>
      <c r="L106" s="42"/>
      <c r="M106" s="42"/>
      <c r="N106" s="42"/>
      <c r="O106" s="42">
        <f>ifna(VLookup(H106, SwSh!A:B, 2, 0),"")</f>
        <v>253</v>
      </c>
      <c r="P106" s="42">
        <v>185.0</v>
      </c>
      <c r="Q106" s="42">
        <f>ifna(VLookup(H106, PLA!A:C, 3, 0),"")</f>
        <v>124</v>
      </c>
      <c r="R106" s="42">
        <f>ifna(VLookup(H106, Sv!A:B, 2, 0),"")</f>
        <v>88</v>
      </c>
      <c r="S106" s="42" t="str">
        <f t="shared" si="1"/>
        <v>sudowoodo</v>
      </c>
    </row>
    <row r="107" ht="31.5" customHeight="1">
      <c r="A107" s="147">
        <v>106.0</v>
      </c>
      <c r="B107" s="146">
        <v>1.0</v>
      </c>
      <c r="C107" s="147">
        <v>4.0</v>
      </c>
      <c r="D107" s="147">
        <v>16.0</v>
      </c>
      <c r="E107" s="147">
        <v>3.0</v>
      </c>
      <c r="F107" s="147">
        <v>4.0</v>
      </c>
      <c r="G107" s="147" t="str">
        <f>ifna(VLookup(S107,Shiny!B:C, 2, 0),"")</f>
        <v/>
      </c>
      <c r="H107" s="189" t="s">
        <v>264</v>
      </c>
      <c r="I107" s="178">
        <v>186.0</v>
      </c>
      <c r="J107" s="151">
        <f>IFNA(VLOOKUP(S107,'Imported Index'!G:H,2,0),1)</f>
        <v>1</v>
      </c>
      <c r="K107" s="147"/>
      <c r="L107" s="147"/>
      <c r="M107" s="147"/>
      <c r="N107" s="147"/>
      <c r="O107" s="147">
        <f>ifna(VLookup(H107, SwSh!A:B, 2, 0),"")</f>
        <v>145</v>
      </c>
      <c r="P107" s="147">
        <v>186.0</v>
      </c>
      <c r="Q107" s="147" t="str">
        <f>ifna(VLookup(H107, PLA!A:C, 3, 0),"")</f>
        <v/>
      </c>
      <c r="R107" s="147" t="str">
        <f>ifna(VLookup(H107, Sv!A:B, 2, 0),"")</f>
        <v>K042</v>
      </c>
      <c r="S107" s="147" t="str">
        <f t="shared" si="1"/>
        <v>politoed</v>
      </c>
    </row>
    <row r="108" ht="31.5" customHeight="1">
      <c r="A108" s="42">
        <v>107.0</v>
      </c>
      <c r="B108" s="85">
        <v>1.0</v>
      </c>
      <c r="C108" s="42">
        <v>4.0</v>
      </c>
      <c r="D108" s="42">
        <v>17.0</v>
      </c>
      <c r="E108" s="42">
        <v>3.0</v>
      </c>
      <c r="F108" s="42">
        <v>5.0</v>
      </c>
      <c r="G108" s="42" t="str">
        <f>ifna(VLookup(S108,Shiny!B:C, 2, 0),"")</f>
        <v/>
      </c>
      <c r="H108" s="188" t="s">
        <v>267</v>
      </c>
      <c r="I108" s="179">
        <v>189.0</v>
      </c>
      <c r="J108" s="156">
        <f>IFNA(VLOOKUP(S108,'Imported Index'!G:H,2,0),1)</f>
        <v>1</v>
      </c>
      <c r="K108" s="85"/>
      <c r="L108" s="42"/>
      <c r="M108" s="42"/>
      <c r="N108" s="42"/>
      <c r="O108" s="42" t="str">
        <f>ifna(VLookup(H108, SwSh!A:B, 2, 0),"")</f>
        <v/>
      </c>
      <c r="P108" s="42">
        <v>189.0</v>
      </c>
      <c r="Q108" s="42" t="str">
        <f>ifna(VLookup(H108, PLA!A:C, 3, 0),"")</f>
        <v/>
      </c>
      <c r="R108" s="42">
        <f>ifna(VLookup(H108, Sv!A:B, 2, 0),"")</f>
        <v>18</v>
      </c>
      <c r="S108" s="42" t="str">
        <f t="shared" si="1"/>
        <v>jumpluff</v>
      </c>
    </row>
    <row r="109" ht="31.5" customHeight="1">
      <c r="A109" s="147">
        <v>108.0</v>
      </c>
      <c r="B109" s="146">
        <v>1.0</v>
      </c>
      <c r="C109" s="147">
        <v>4.0</v>
      </c>
      <c r="D109" s="147">
        <v>18.0</v>
      </c>
      <c r="E109" s="147">
        <v>3.0</v>
      </c>
      <c r="F109" s="147">
        <v>6.0</v>
      </c>
      <c r="G109" s="147" t="str">
        <f>ifna(VLookup(S109,Shiny!B:C, 2, 0),"")</f>
        <v/>
      </c>
      <c r="H109" s="189" t="s">
        <v>270</v>
      </c>
      <c r="I109" s="178">
        <v>192.0</v>
      </c>
      <c r="J109" s="151">
        <f>IFNA(VLOOKUP(S109,'Imported Index'!G:H,2,0),1)</f>
        <v>1</v>
      </c>
      <c r="K109" s="146"/>
      <c r="L109" s="147"/>
      <c r="M109" s="147"/>
      <c r="N109" s="147"/>
      <c r="O109" s="147" t="str">
        <f>ifna(VLookup(H109, SwSh!A:B, 2, 0),"")</f>
        <v/>
      </c>
      <c r="P109" s="147">
        <v>192.0</v>
      </c>
      <c r="Q109" s="147" t="str">
        <f>ifna(VLookup(H109, PLA!A:C, 3, 0),"")</f>
        <v/>
      </c>
      <c r="R109" s="147">
        <f>ifna(VLookup(H109, Sv!A:B, 2, 0),"")</f>
        <v>32</v>
      </c>
      <c r="S109" s="147" t="str">
        <f t="shared" si="1"/>
        <v>sunflora</v>
      </c>
    </row>
    <row r="110" ht="31.5" customHeight="1">
      <c r="A110" s="42">
        <v>109.0</v>
      </c>
      <c r="B110" s="85">
        <v>1.0</v>
      </c>
      <c r="C110" s="42">
        <v>4.0</v>
      </c>
      <c r="D110" s="42">
        <v>19.0</v>
      </c>
      <c r="E110" s="42">
        <v>4.0</v>
      </c>
      <c r="F110" s="42">
        <v>1.0</v>
      </c>
      <c r="G110" s="42" t="str">
        <f>ifna(VLookup(S110,Shiny!B:C, 2, 0),"")</f>
        <v/>
      </c>
      <c r="H110" s="188" t="s">
        <v>274</v>
      </c>
      <c r="I110" s="179">
        <v>195.0</v>
      </c>
      <c r="J110" s="156">
        <f>IFNA(VLOOKUP(S110,'Imported Index'!G:H,2,0),1)</f>
        <v>1</v>
      </c>
      <c r="K110" s="42"/>
      <c r="L110" s="42"/>
      <c r="M110" s="42"/>
      <c r="N110" s="42"/>
      <c r="O110" s="42">
        <f>ifna(VLookup(H110, SwSh!A:B, 2, 0),"")</f>
        <v>59</v>
      </c>
      <c r="P110" s="42">
        <v>195.0</v>
      </c>
      <c r="Q110" s="42" t="str">
        <f>ifna(VLookup(H110, PLA!A:C, 3, 0),"")</f>
        <v/>
      </c>
      <c r="R110" s="42" t="str">
        <f>ifna(VLookup(H110, Sv!A:B, 2, 0),"")</f>
        <v>K006</v>
      </c>
      <c r="S110" s="42" t="str">
        <f t="shared" si="1"/>
        <v>quagsire</v>
      </c>
    </row>
    <row r="111" ht="31.5" customHeight="1">
      <c r="A111" s="147">
        <v>110.0</v>
      </c>
      <c r="B111" s="146">
        <v>1.0</v>
      </c>
      <c r="C111" s="147">
        <v>4.0</v>
      </c>
      <c r="D111" s="147">
        <v>20.0</v>
      </c>
      <c r="E111" s="147">
        <v>4.0</v>
      </c>
      <c r="F111" s="147">
        <v>2.0</v>
      </c>
      <c r="G111" s="147" t="str">
        <f>ifna(VLookup(S111,Shiny!B:C, 2, 0),"")</f>
        <v/>
      </c>
      <c r="H111" s="189" t="s">
        <v>275</v>
      </c>
      <c r="I111" s="178">
        <v>196.0</v>
      </c>
      <c r="J111" s="151">
        <f>IFNA(VLOOKUP(S111,'Imported Index'!G:H,2,0),1)</f>
        <v>1</v>
      </c>
      <c r="K111" s="146"/>
      <c r="L111" s="147"/>
      <c r="M111" s="147"/>
      <c r="N111" s="147"/>
      <c r="O111" s="147">
        <f>ifna(VLookup(H111, SwSh!A:B, 2, 0),"")</f>
        <v>79</v>
      </c>
      <c r="P111" s="147">
        <v>196.0</v>
      </c>
      <c r="Q111" s="147">
        <f>ifna(VLookup(H111, PLA!A:C, 3, 0),"")</f>
        <v>29</v>
      </c>
      <c r="R111" s="147">
        <f>ifna(VLookup(H111, Sv!A:B, 2, 0),"")</f>
        <v>183</v>
      </c>
      <c r="S111" s="147" t="str">
        <f t="shared" si="1"/>
        <v>espeon</v>
      </c>
    </row>
    <row r="112" ht="31.5" customHeight="1">
      <c r="A112" s="42">
        <v>111.0</v>
      </c>
      <c r="B112" s="85">
        <v>1.0</v>
      </c>
      <c r="C112" s="42">
        <v>4.0</v>
      </c>
      <c r="D112" s="42">
        <v>21.0</v>
      </c>
      <c r="E112" s="42">
        <v>4.0</v>
      </c>
      <c r="F112" s="42">
        <v>3.0</v>
      </c>
      <c r="G112" s="42" t="str">
        <f>ifna(VLookup(S112,Shiny!B:C, 2, 0),"")</f>
        <v/>
      </c>
      <c r="H112" s="188" t="s">
        <v>276</v>
      </c>
      <c r="I112" s="179">
        <v>197.0</v>
      </c>
      <c r="J112" s="156">
        <f>IFNA(VLOOKUP(S112,'Imported Index'!G:H,2,0),1)</f>
        <v>1</v>
      </c>
      <c r="K112" s="85"/>
      <c r="L112" s="42"/>
      <c r="M112" s="42"/>
      <c r="N112" s="42"/>
      <c r="O112" s="42">
        <f>ifna(VLookup(H112, SwSh!A:B, 2, 0),"")</f>
        <v>78</v>
      </c>
      <c r="P112" s="42">
        <v>197.0</v>
      </c>
      <c r="Q112" s="42">
        <f>ifna(VLookup(H112, PLA!A:C, 3, 0),"")</f>
        <v>30</v>
      </c>
      <c r="R112" s="42">
        <f>ifna(VLookup(H112, Sv!A:B, 2, 0),"")</f>
        <v>184</v>
      </c>
      <c r="S112" s="42" t="str">
        <f t="shared" si="1"/>
        <v>umbreon</v>
      </c>
    </row>
    <row r="113" ht="31.5" customHeight="1">
      <c r="A113" s="147">
        <v>112.0</v>
      </c>
      <c r="B113" s="146">
        <v>1.0</v>
      </c>
      <c r="C113" s="147">
        <v>4.0</v>
      </c>
      <c r="D113" s="147">
        <v>22.0</v>
      </c>
      <c r="E113" s="147">
        <v>4.0</v>
      </c>
      <c r="F113" s="147">
        <v>4.0</v>
      </c>
      <c r="G113" s="147" t="str">
        <f>ifna(VLookup(S113,Shiny!B:C, 2, 0),"")</f>
        <v/>
      </c>
      <c r="H113" s="189" t="s">
        <v>278</v>
      </c>
      <c r="I113" s="178">
        <v>199.0</v>
      </c>
      <c r="J113" s="151">
        <f>IFNA(VLOOKUP(S113,'Imported Index'!G:H,2,0),1)</f>
        <v>1</v>
      </c>
      <c r="K113" s="146"/>
      <c r="L113" s="147" t="s">
        <v>90</v>
      </c>
      <c r="M113" s="147"/>
      <c r="N113" s="147"/>
      <c r="O113" s="147">
        <f>ifna(VLookup(H113, SwSh!A:B, 2, 0),"")</f>
        <v>3</v>
      </c>
      <c r="P113" s="147">
        <v>199.0</v>
      </c>
      <c r="Q113" s="147" t="str">
        <f>ifna(VLookup(H113, PLA!A:C, 3, 0),"")</f>
        <v/>
      </c>
      <c r="R113" s="147">
        <f>ifna(VLookup(H113, Sv!A:B, 2, 0),"")</f>
        <v>326</v>
      </c>
      <c r="S113" s="147" t="str">
        <f t="shared" si="1"/>
        <v>slowking</v>
      </c>
    </row>
    <row r="114" ht="31.5" customHeight="1">
      <c r="A114" s="42">
        <v>113.0</v>
      </c>
      <c r="B114" s="85">
        <v>1.0</v>
      </c>
      <c r="C114" s="42">
        <v>4.0</v>
      </c>
      <c r="D114" s="42">
        <v>23.0</v>
      </c>
      <c r="E114" s="42">
        <v>4.0</v>
      </c>
      <c r="F114" s="42">
        <v>5.0</v>
      </c>
      <c r="G114" s="42" t="str">
        <f>ifna(VLookup(S114,Shiny!B:C, 2, 0),"")</f>
        <v/>
      </c>
      <c r="H114" s="188" t="s">
        <v>278</v>
      </c>
      <c r="I114" s="179">
        <v>199.0</v>
      </c>
      <c r="J114" s="156">
        <f>IFNA(VLOOKUP(S114,'Imported Index'!G:H,2,0),1)</f>
        <v>1</v>
      </c>
      <c r="K114" s="85"/>
      <c r="L114" s="42" t="s">
        <v>125</v>
      </c>
      <c r="M114" s="85">
        <v>-1.0</v>
      </c>
      <c r="N114" s="42"/>
      <c r="O114" s="42">
        <f>ifna(VLookup(H114, SwSh!A:B, 2, 0),"")</f>
        <v>3</v>
      </c>
      <c r="P114" s="42"/>
      <c r="Q114" s="42" t="str">
        <f>ifna(VLookup(H114, PLA!A:C, 3, 0),"")</f>
        <v/>
      </c>
      <c r="R114" s="42">
        <f>ifna(VLookup(H114, Sv!A:B, 2, 0),"")</f>
        <v>326</v>
      </c>
      <c r="S114" s="42" t="str">
        <f t="shared" si="1"/>
        <v>slowking-1</v>
      </c>
    </row>
    <row r="115" ht="31.5" customHeight="1">
      <c r="A115" s="147">
        <v>114.0</v>
      </c>
      <c r="B115" s="146">
        <v>1.0</v>
      </c>
      <c r="C115" s="147">
        <v>4.0</v>
      </c>
      <c r="D115" s="147">
        <v>24.0</v>
      </c>
      <c r="E115" s="147">
        <v>4.0</v>
      </c>
      <c r="F115" s="147">
        <v>6.0</v>
      </c>
      <c r="G115" s="147" t="str">
        <f>ifna(VLookup(S115,Shiny!B:C, 2, 0),"")</f>
        <v/>
      </c>
      <c r="H115" s="189" t="s">
        <v>280</v>
      </c>
      <c r="I115" s="178">
        <v>201.0</v>
      </c>
      <c r="J115" s="151">
        <f>IFNA(VLOOKUP(S115,'Imported Index'!G:H,2,0),1)</f>
        <v>1</v>
      </c>
      <c r="K115" s="147"/>
      <c r="L115" s="147"/>
      <c r="M115" s="147"/>
      <c r="N115" s="147"/>
      <c r="O115" s="147" t="str">
        <f>ifna(VLookup(H115, SwSh!A:B, 2, 0),"")</f>
        <v/>
      </c>
      <c r="P115" s="147">
        <v>201.0</v>
      </c>
      <c r="Q115" s="147">
        <f>ifna(VLookup(H115, PLA!A:C, 3, 0),"")</f>
        <v>142</v>
      </c>
      <c r="R115" s="147" t="str">
        <f>ifna(VLookup(H115, Sv!A:B, 2, 0),"")</f>
        <v/>
      </c>
      <c r="S115" s="147" t="str">
        <f t="shared" si="1"/>
        <v>unown</v>
      </c>
    </row>
    <row r="116" ht="31.5" customHeight="1">
      <c r="A116" s="42">
        <v>115.0</v>
      </c>
      <c r="B116" s="85">
        <v>1.0</v>
      </c>
      <c r="C116" s="42">
        <v>4.0</v>
      </c>
      <c r="D116" s="42">
        <v>25.0</v>
      </c>
      <c r="E116" s="42">
        <v>5.0</v>
      </c>
      <c r="F116" s="42">
        <v>1.0</v>
      </c>
      <c r="G116" s="42" t="str">
        <f>ifna(VLookup(S116,Shiny!B:C, 2, 0),"")</f>
        <v/>
      </c>
      <c r="H116" s="166" t="s">
        <v>280</v>
      </c>
      <c r="I116" s="179">
        <v>201.0</v>
      </c>
      <c r="J116" s="156">
        <f>IFNA(VLOOKUP(S116,'Imported Index'!G:H,2,0),1)</f>
        <v>1</v>
      </c>
      <c r="K116" s="157"/>
      <c r="L116" s="157" t="s">
        <v>282</v>
      </c>
      <c r="M116" s="165">
        <v>-1.0</v>
      </c>
      <c r="N116" s="42"/>
      <c r="O116" s="157" t="str">
        <f>ifna(VLookup(H116, SwSh!A:B, 2, 0),"")</f>
        <v/>
      </c>
      <c r="P116" s="157">
        <f t="shared" ref="P116:P142" si="2">ifna((I116),"")</f>
        <v>201</v>
      </c>
      <c r="Q116" s="157">
        <f>ifna(VLookup(H116, PLA!A:C, 3, 0),"")</f>
        <v>142</v>
      </c>
      <c r="R116" s="42" t="str">
        <f>ifna(VLookup(H116, Sv!A:B, 2, 0),"")</f>
        <v/>
      </c>
      <c r="S116" s="42" t="str">
        <f t="shared" si="1"/>
        <v>unown-1</v>
      </c>
    </row>
    <row r="117" ht="31.5" customHeight="1">
      <c r="A117" s="147">
        <v>116.0</v>
      </c>
      <c r="B117" s="146">
        <v>1.0</v>
      </c>
      <c r="C117" s="147">
        <v>4.0</v>
      </c>
      <c r="D117" s="147">
        <v>26.0</v>
      </c>
      <c r="E117" s="147">
        <v>5.0</v>
      </c>
      <c r="F117" s="147">
        <v>2.0</v>
      </c>
      <c r="G117" s="147" t="str">
        <f>ifna(VLookup(S117,Shiny!B:C, 2, 0),"")</f>
        <v/>
      </c>
      <c r="H117" s="163" t="s">
        <v>280</v>
      </c>
      <c r="I117" s="178">
        <v>201.0</v>
      </c>
      <c r="J117" s="151">
        <f>IFNA(VLOOKUP(S117,'Imported Index'!G:H,2,0),1)</f>
        <v>1</v>
      </c>
      <c r="K117" s="148"/>
      <c r="L117" s="148" t="s">
        <v>283</v>
      </c>
      <c r="M117" s="190">
        <v>-2.0</v>
      </c>
      <c r="N117" s="148"/>
      <c r="O117" s="148" t="str">
        <f>ifna(VLookup(H117, SwSh!A:B, 2, 0),"")</f>
        <v/>
      </c>
      <c r="P117" s="148">
        <f t="shared" si="2"/>
        <v>201</v>
      </c>
      <c r="Q117" s="148">
        <f>ifna(VLookup(H117, PLA!A:C, 3, 0),"")</f>
        <v>142</v>
      </c>
      <c r="R117" s="147" t="str">
        <f>ifna(VLookup(H117, Sv!A:B, 2, 0),"")</f>
        <v/>
      </c>
      <c r="S117" s="147" t="str">
        <f t="shared" si="1"/>
        <v>unown-2</v>
      </c>
    </row>
    <row r="118" ht="31.5" customHeight="1">
      <c r="A118" s="42">
        <v>117.0</v>
      </c>
      <c r="B118" s="85">
        <v>1.0</v>
      </c>
      <c r="C118" s="42">
        <v>4.0</v>
      </c>
      <c r="D118" s="42">
        <v>27.0</v>
      </c>
      <c r="E118" s="42">
        <v>5.0</v>
      </c>
      <c r="F118" s="42">
        <v>3.0</v>
      </c>
      <c r="G118" s="42" t="str">
        <f>ifna(VLookup(S118,Shiny!B:C, 2, 0),"")</f>
        <v/>
      </c>
      <c r="H118" s="166" t="s">
        <v>280</v>
      </c>
      <c r="I118" s="179">
        <v>201.0</v>
      </c>
      <c r="J118" s="156">
        <f>IFNA(VLOOKUP(S118,'Imported Index'!G:H,2,0),1)</f>
        <v>1</v>
      </c>
      <c r="K118" s="157"/>
      <c r="L118" s="157" t="s">
        <v>284</v>
      </c>
      <c r="M118" s="165">
        <v>-3.0</v>
      </c>
      <c r="N118" s="42"/>
      <c r="O118" s="157" t="str">
        <f>ifna(VLookup(H118, SwSh!A:B, 2, 0),"")</f>
        <v/>
      </c>
      <c r="P118" s="157">
        <f t="shared" si="2"/>
        <v>201</v>
      </c>
      <c r="Q118" s="157">
        <f>ifna(VLookup(H118, PLA!A:C, 3, 0),"")</f>
        <v>142</v>
      </c>
      <c r="R118" s="42" t="str">
        <f>ifna(VLookup(H118, Sv!A:B, 2, 0),"")</f>
        <v/>
      </c>
      <c r="S118" s="42" t="str">
        <f t="shared" si="1"/>
        <v>unown-3</v>
      </c>
    </row>
    <row r="119" ht="31.5" customHeight="1">
      <c r="A119" s="147">
        <v>118.0</v>
      </c>
      <c r="B119" s="146">
        <v>1.0</v>
      </c>
      <c r="C119" s="147">
        <v>4.0</v>
      </c>
      <c r="D119" s="147">
        <v>28.0</v>
      </c>
      <c r="E119" s="147">
        <v>5.0</v>
      </c>
      <c r="F119" s="147">
        <v>4.0</v>
      </c>
      <c r="G119" s="147" t="str">
        <f>ifna(VLookup(S119,Shiny!B:C, 2, 0),"")</f>
        <v/>
      </c>
      <c r="H119" s="163" t="s">
        <v>280</v>
      </c>
      <c r="I119" s="178">
        <v>201.0</v>
      </c>
      <c r="J119" s="151">
        <f>IFNA(VLOOKUP(S119,'Imported Index'!G:H,2,0),1)</f>
        <v>1</v>
      </c>
      <c r="K119" s="148"/>
      <c r="L119" s="148" t="s">
        <v>285</v>
      </c>
      <c r="M119" s="190">
        <v>-4.0</v>
      </c>
      <c r="N119" s="147"/>
      <c r="O119" s="148" t="str">
        <f>ifna(VLookup(H119, SwSh!A:B, 2, 0),"")</f>
        <v/>
      </c>
      <c r="P119" s="148">
        <f t="shared" si="2"/>
        <v>201</v>
      </c>
      <c r="Q119" s="148">
        <f>ifna(VLookup(H119, PLA!A:C, 3, 0),"")</f>
        <v>142</v>
      </c>
      <c r="R119" s="147" t="str">
        <f>ifna(VLookup(H119, Sv!A:B, 2, 0),"")</f>
        <v/>
      </c>
      <c r="S119" s="147" t="str">
        <f t="shared" si="1"/>
        <v>unown-4</v>
      </c>
    </row>
    <row r="120" ht="31.5" customHeight="1">
      <c r="A120" s="42">
        <v>119.0</v>
      </c>
      <c r="B120" s="85">
        <v>1.0</v>
      </c>
      <c r="C120" s="42">
        <v>4.0</v>
      </c>
      <c r="D120" s="42">
        <v>29.0</v>
      </c>
      <c r="E120" s="42">
        <v>5.0</v>
      </c>
      <c r="F120" s="42">
        <v>5.0</v>
      </c>
      <c r="G120" s="42" t="str">
        <f>ifna(VLookup(S120,Shiny!B:C, 2, 0),"")</f>
        <v/>
      </c>
      <c r="H120" s="166" t="s">
        <v>280</v>
      </c>
      <c r="I120" s="179">
        <v>201.0</v>
      </c>
      <c r="J120" s="156">
        <f>IFNA(VLOOKUP(S120,'Imported Index'!G:H,2,0),1)</f>
        <v>1</v>
      </c>
      <c r="K120" s="157"/>
      <c r="L120" s="157" t="s">
        <v>286</v>
      </c>
      <c r="M120" s="165">
        <v>-5.0</v>
      </c>
      <c r="N120" s="42"/>
      <c r="O120" s="157" t="str">
        <f>ifna(VLookup(H120, SwSh!A:B, 2, 0),"")</f>
        <v/>
      </c>
      <c r="P120" s="157">
        <f t="shared" si="2"/>
        <v>201</v>
      </c>
      <c r="Q120" s="157">
        <f>ifna(VLookup(H120, PLA!A:C, 3, 0),"")</f>
        <v>142</v>
      </c>
      <c r="R120" s="42" t="str">
        <f>ifna(VLookup(H120, Sv!A:B, 2, 0),"")</f>
        <v/>
      </c>
      <c r="S120" s="42" t="str">
        <f t="shared" si="1"/>
        <v>unown-5</v>
      </c>
    </row>
    <row r="121" ht="31.5" customHeight="1">
      <c r="A121" s="147">
        <v>120.0</v>
      </c>
      <c r="B121" s="146">
        <v>1.0</v>
      </c>
      <c r="C121" s="147">
        <v>4.0</v>
      </c>
      <c r="D121" s="147">
        <v>30.0</v>
      </c>
      <c r="E121" s="147">
        <v>5.0</v>
      </c>
      <c r="F121" s="147">
        <v>6.0</v>
      </c>
      <c r="G121" s="147" t="str">
        <f>ifna(VLookup(S121,Shiny!B:C, 2, 0),"")</f>
        <v/>
      </c>
      <c r="H121" s="163" t="s">
        <v>280</v>
      </c>
      <c r="I121" s="178">
        <v>201.0</v>
      </c>
      <c r="J121" s="151">
        <f>IFNA(VLOOKUP(S121,'Imported Index'!G:H,2,0),1)</f>
        <v>1</v>
      </c>
      <c r="K121" s="148"/>
      <c r="L121" s="148" t="s">
        <v>287</v>
      </c>
      <c r="M121" s="190">
        <v>-6.0</v>
      </c>
      <c r="N121" s="147"/>
      <c r="O121" s="148" t="str">
        <f>ifna(VLookup(H121, SwSh!A:B, 2, 0),"")</f>
        <v/>
      </c>
      <c r="P121" s="148">
        <f t="shared" si="2"/>
        <v>201</v>
      </c>
      <c r="Q121" s="148">
        <f>ifna(VLookup(H121, PLA!A:C, 3, 0),"")</f>
        <v>142</v>
      </c>
      <c r="R121" s="147" t="str">
        <f>ifna(VLookup(H121, Sv!A:B, 2, 0),"")</f>
        <v/>
      </c>
      <c r="S121" s="147" t="str">
        <f t="shared" si="1"/>
        <v>unown-6</v>
      </c>
    </row>
    <row r="122" ht="31.5" customHeight="1">
      <c r="A122" s="42">
        <v>121.0</v>
      </c>
      <c r="B122" s="85">
        <v>1.0</v>
      </c>
      <c r="C122" s="42">
        <v>5.0</v>
      </c>
      <c r="D122" s="42">
        <v>1.0</v>
      </c>
      <c r="E122" s="42">
        <v>1.0</v>
      </c>
      <c r="F122" s="42">
        <v>1.0</v>
      </c>
      <c r="G122" s="42" t="str">
        <f>ifna(VLookup(S122,Shiny!B:C, 2, 0),"")</f>
        <v/>
      </c>
      <c r="H122" s="166" t="s">
        <v>280</v>
      </c>
      <c r="I122" s="179">
        <v>201.0</v>
      </c>
      <c r="J122" s="156">
        <f>IFNA(VLOOKUP(S122,'Imported Index'!G:H,2,0),1)</f>
        <v>1</v>
      </c>
      <c r="K122" s="157"/>
      <c r="L122" s="157" t="s">
        <v>288</v>
      </c>
      <c r="M122" s="165">
        <v>-7.0</v>
      </c>
      <c r="N122" s="42"/>
      <c r="O122" s="157" t="str">
        <f>ifna(VLookup(H122, SwSh!A:B, 2, 0),"")</f>
        <v/>
      </c>
      <c r="P122" s="157">
        <f t="shared" si="2"/>
        <v>201</v>
      </c>
      <c r="Q122" s="157">
        <f>ifna(VLookup(H122, PLA!A:C, 3, 0),"")</f>
        <v>142</v>
      </c>
      <c r="R122" s="42" t="str">
        <f>ifna(VLookup(H122, Sv!A:B, 2, 0),"")</f>
        <v/>
      </c>
      <c r="S122" s="42" t="str">
        <f t="shared" si="1"/>
        <v>unown-7</v>
      </c>
    </row>
    <row r="123" ht="31.5" customHeight="1">
      <c r="A123" s="147">
        <v>122.0</v>
      </c>
      <c r="B123" s="146">
        <v>1.0</v>
      </c>
      <c r="C123" s="147">
        <v>5.0</v>
      </c>
      <c r="D123" s="147">
        <v>2.0</v>
      </c>
      <c r="E123" s="147">
        <v>1.0</v>
      </c>
      <c r="F123" s="147">
        <v>2.0</v>
      </c>
      <c r="G123" s="147" t="str">
        <f>ifna(VLookup(S123,Shiny!B:C, 2, 0),"")</f>
        <v/>
      </c>
      <c r="H123" s="163" t="s">
        <v>280</v>
      </c>
      <c r="I123" s="178">
        <v>201.0</v>
      </c>
      <c r="J123" s="151">
        <f>IFNA(VLOOKUP(S123,'Imported Index'!G:H,2,0),1)</f>
        <v>1</v>
      </c>
      <c r="K123" s="148"/>
      <c r="L123" s="148" t="s">
        <v>289</v>
      </c>
      <c r="M123" s="190">
        <v>-8.0</v>
      </c>
      <c r="N123" s="147"/>
      <c r="O123" s="148" t="str">
        <f>ifna(VLookup(H123, SwSh!A:B, 2, 0),"")</f>
        <v/>
      </c>
      <c r="P123" s="148">
        <f t="shared" si="2"/>
        <v>201</v>
      </c>
      <c r="Q123" s="148">
        <f>ifna(VLookup(H123, PLA!A:C, 3, 0),"")</f>
        <v>142</v>
      </c>
      <c r="R123" s="147" t="str">
        <f>ifna(VLookup(H123, Sv!A:B, 2, 0),"")</f>
        <v/>
      </c>
      <c r="S123" s="147" t="str">
        <f t="shared" si="1"/>
        <v>unown-8</v>
      </c>
    </row>
    <row r="124" ht="31.5" customHeight="1">
      <c r="A124" s="42">
        <v>123.0</v>
      </c>
      <c r="B124" s="85">
        <v>1.0</v>
      </c>
      <c r="C124" s="42">
        <v>5.0</v>
      </c>
      <c r="D124" s="42">
        <v>3.0</v>
      </c>
      <c r="E124" s="42">
        <v>1.0</v>
      </c>
      <c r="F124" s="42">
        <v>3.0</v>
      </c>
      <c r="G124" s="42" t="str">
        <f>ifna(VLookup(S124,Shiny!B:C, 2, 0),"")</f>
        <v/>
      </c>
      <c r="H124" s="166" t="s">
        <v>280</v>
      </c>
      <c r="I124" s="179">
        <v>201.0</v>
      </c>
      <c r="J124" s="156">
        <f>IFNA(VLOOKUP(S124,'Imported Index'!G:H,2,0),1)</f>
        <v>1</v>
      </c>
      <c r="K124" s="157"/>
      <c r="L124" s="157" t="s">
        <v>290</v>
      </c>
      <c r="M124" s="165">
        <v>-9.0</v>
      </c>
      <c r="N124" s="42"/>
      <c r="O124" s="157" t="str">
        <f>ifna(VLookup(H124, SwSh!A:B, 2, 0),"")</f>
        <v/>
      </c>
      <c r="P124" s="157">
        <f t="shared" si="2"/>
        <v>201</v>
      </c>
      <c r="Q124" s="157">
        <f>ifna(VLookup(H124, PLA!A:C, 3, 0),"")</f>
        <v>142</v>
      </c>
      <c r="R124" s="42" t="str">
        <f>ifna(VLookup(H124, Sv!A:B, 2, 0),"")</f>
        <v/>
      </c>
      <c r="S124" s="42" t="str">
        <f t="shared" si="1"/>
        <v>unown-9</v>
      </c>
    </row>
    <row r="125" ht="31.5" customHeight="1">
      <c r="A125" s="147">
        <v>124.0</v>
      </c>
      <c r="B125" s="146">
        <v>1.0</v>
      </c>
      <c r="C125" s="147">
        <v>5.0</v>
      </c>
      <c r="D125" s="147">
        <v>4.0</v>
      </c>
      <c r="E125" s="147">
        <v>1.0</v>
      </c>
      <c r="F125" s="147">
        <v>4.0</v>
      </c>
      <c r="G125" s="147" t="str">
        <f>ifna(VLookup(S125,Shiny!B:C, 2, 0),"")</f>
        <v/>
      </c>
      <c r="H125" s="163" t="s">
        <v>280</v>
      </c>
      <c r="I125" s="178">
        <v>201.0</v>
      </c>
      <c r="J125" s="151">
        <f>IFNA(VLOOKUP(S125,'Imported Index'!G:H,2,0),1)</f>
        <v>1</v>
      </c>
      <c r="K125" s="148"/>
      <c r="L125" s="148" t="s">
        <v>291</v>
      </c>
      <c r="M125" s="190">
        <v>-10.0</v>
      </c>
      <c r="N125" s="147"/>
      <c r="O125" s="148" t="str">
        <f>ifna(VLookup(H125, SwSh!A:B, 2, 0),"")</f>
        <v/>
      </c>
      <c r="P125" s="148">
        <f t="shared" si="2"/>
        <v>201</v>
      </c>
      <c r="Q125" s="148">
        <f>ifna(VLookup(H125, PLA!A:C, 3, 0),"")</f>
        <v>142</v>
      </c>
      <c r="R125" s="147" t="str">
        <f>ifna(VLookup(H125, Sv!A:B, 2, 0),"")</f>
        <v/>
      </c>
      <c r="S125" s="147" t="str">
        <f t="shared" si="1"/>
        <v>unown-10</v>
      </c>
    </row>
    <row r="126" ht="31.5" customHeight="1">
      <c r="A126" s="42">
        <v>125.0</v>
      </c>
      <c r="B126" s="85">
        <v>1.0</v>
      </c>
      <c r="C126" s="42">
        <v>5.0</v>
      </c>
      <c r="D126" s="42">
        <v>5.0</v>
      </c>
      <c r="E126" s="42">
        <v>1.0</v>
      </c>
      <c r="F126" s="42">
        <v>5.0</v>
      </c>
      <c r="G126" s="42" t="str">
        <f>ifna(VLookup(S126,Shiny!B:C, 2, 0),"")</f>
        <v/>
      </c>
      <c r="H126" s="166" t="s">
        <v>280</v>
      </c>
      <c r="I126" s="179">
        <v>201.0</v>
      </c>
      <c r="J126" s="156">
        <f>IFNA(VLOOKUP(S126,'Imported Index'!G:H,2,0),1)</f>
        <v>1</v>
      </c>
      <c r="K126" s="157"/>
      <c r="L126" s="157" t="s">
        <v>292</v>
      </c>
      <c r="M126" s="165">
        <v>-11.0</v>
      </c>
      <c r="N126" s="42"/>
      <c r="O126" s="157" t="str">
        <f>ifna(VLookup(H126, SwSh!A:B, 2, 0),"")</f>
        <v/>
      </c>
      <c r="P126" s="157">
        <f t="shared" si="2"/>
        <v>201</v>
      </c>
      <c r="Q126" s="157">
        <f>ifna(VLookup(H126, PLA!A:C, 3, 0),"")</f>
        <v>142</v>
      </c>
      <c r="R126" s="42" t="str">
        <f>ifna(VLookup(H126, Sv!A:B, 2, 0),"")</f>
        <v/>
      </c>
      <c r="S126" s="42" t="str">
        <f t="shared" si="1"/>
        <v>unown-11</v>
      </c>
    </row>
    <row r="127" ht="31.5" customHeight="1">
      <c r="A127" s="147">
        <v>126.0</v>
      </c>
      <c r="B127" s="146">
        <v>1.0</v>
      </c>
      <c r="C127" s="147">
        <v>5.0</v>
      </c>
      <c r="D127" s="147">
        <v>6.0</v>
      </c>
      <c r="E127" s="147">
        <v>1.0</v>
      </c>
      <c r="F127" s="147">
        <v>6.0</v>
      </c>
      <c r="G127" s="147" t="str">
        <f>ifna(VLookup(S127,Shiny!B:C, 2, 0),"")</f>
        <v/>
      </c>
      <c r="H127" s="163" t="s">
        <v>280</v>
      </c>
      <c r="I127" s="178">
        <v>201.0</v>
      </c>
      <c r="J127" s="151">
        <f>IFNA(VLOOKUP(S127,'Imported Index'!G:H,2,0),1)</f>
        <v>1</v>
      </c>
      <c r="K127" s="148"/>
      <c r="L127" s="148" t="s">
        <v>293</v>
      </c>
      <c r="M127" s="190">
        <v>-12.0</v>
      </c>
      <c r="N127" s="147"/>
      <c r="O127" s="148" t="str">
        <f>ifna(VLookup(H127, SwSh!A:B, 2, 0),"")</f>
        <v/>
      </c>
      <c r="P127" s="148">
        <f t="shared" si="2"/>
        <v>201</v>
      </c>
      <c r="Q127" s="148">
        <f>ifna(VLookup(H127, PLA!A:C, 3, 0),"")</f>
        <v>142</v>
      </c>
      <c r="R127" s="147" t="str">
        <f>ifna(VLookup(H127, Sv!A:B, 2, 0),"")</f>
        <v/>
      </c>
      <c r="S127" s="147" t="str">
        <f t="shared" si="1"/>
        <v>unown-12</v>
      </c>
    </row>
    <row r="128" ht="31.5" customHeight="1">
      <c r="A128" s="42">
        <v>127.0</v>
      </c>
      <c r="B128" s="85">
        <v>1.0</v>
      </c>
      <c r="C128" s="42">
        <v>5.0</v>
      </c>
      <c r="D128" s="42">
        <v>7.0</v>
      </c>
      <c r="E128" s="42">
        <v>2.0</v>
      </c>
      <c r="F128" s="42">
        <v>1.0</v>
      </c>
      <c r="G128" s="42" t="str">
        <f>ifna(VLookup(S128,Shiny!B:C, 2, 0),"")</f>
        <v/>
      </c>
      <c r="H128" s="166" t="s">
        <v>280</v>
      </c>
      <c r="I128" s="179">
        <v>201.0</v>
      </c>
      <c r="J128" s="156">
        <f>IFNA(VLOOKUP(S128,'Imported Index'!G:H,2,0),1)</f>
        <v>1</v>
      </c>
      <c r="K128" s="157"/>
      <c r="L128" s="157" t="s">
        <v>294</v>
      </c>
      <c r="M128" s="165">
        <v>-13.0</v>
      </c>
      <c r="N128" s="42"/>
      <c r="O128" s="157" t="str">
        <f>ifna(VLookup(H128, SwSh!A:B, 2, 0),"")</f>
        <v/>
      </c>
      <c r="P128" s="157">
        <f t="shared" si="2"/>
        <v>201</v>
      </c>
      <c r="Q128" s="157">
        <f>ifna(VLookup(H128, PLA!A:C, 3, 0),"")</f>
        <v>142</v>
      </c>
      <c r="R128" s="42" t="str">
        <f>ifna(VLookup(H128, Sv!A:B, 2, 0),"")</f>
        <v/>
      </c>
      <c r="S128" s="42" t="str">
        <f t="shared" si="1"/>
        <v>unown-13</v>
      </c>
    </row>
    <row r="129" ht="31.5" customHeight="1">
      <c r="A129" s="147">
        <v>128.0</v>
      </c>
      <c r="B129" s="146">
        <v>1.0</v>
      </c>
      <c r="C129" s="147">
        <v>5.0</v>
      </c>
      <c r="D129" s="147">
        <v>8.0</v>
      </c>
      <c r="E129" s="147">
        <v>2.0</v>
      </c>
      <c r="F129" s="147">
        <v>2.0</v>
      </c>
      <c r="G129" s="147" t="str">
        <f>ifna(VLookup(S129,Shiny!B:C, 2, 0),"")</f>
        <v/>
      </c>
      <c r="H129" s="163" t="s">
        <v>280</v>
      </c>
      <c r="I129" s="178">
        <v>201.0</v>
      </c>
      <c r="J129" s="151">
        <f>IFNA(VLOOKUP(S129,'Imported Index'!G:H,2,0),1)</f>
        <v>1</v>
      </c>
      <c r="K129" s="148"/>
      <c r="L129" s="148" t="s">
        <v>295</v>
      </c>
      <c r="M129" s="190">
        <v>-14.0</v>
      </c>
      <c r="N129" s="147"/>
      <c r="O129" s="148" t="str">
        <f>ifna(VLookup(H129, SwSh!A:B, 2, 0),"")</f>
        <v/>
      </c>
      <c r="P129" s="148">
        <f t="shared" si="2"/>
        <v>201</v>
      </c>
      <c r="Q129" s="148">
        <f>ifna(VLookup(H129, PLA!A:C, 3, 0),"")</f>
        <v>142</v>
      </c>
      <c r="R129" s="147" t="str">
        <f>ifna(VLookup(H129, Sv!A:B, 2, 0),"")</f>
        <v/>
      </c>
      <c r="S129" s="147" t="str">
        <f t="shared" si="1"/>
        <v>unown-14</v>
      </c>
    </row>
    <row r="130" ht="31.5" customHeight="1">
      <c r="A130" s="42">
        <v>129.0</v>
      </c>
      <c r="B130" s="85">
        <v>1.0</v>
      </c>
      <c r="C130" s="42">
        <v>5.0</v>
      </c>
      <c r="D130" s="42">
        <v>9.0</v>
      </c>
      <c r="E130" s="42">
        <v>2.0</v>
      </c>
      <c r="F130" s="42">
        <v>3.0</v>
      </c>
      <c r="G130" s="42" t="str">
        <f>ifna(VLookup(S130,Shiny!B:C, 2, 0),"")</f>
        <v/>
      </c>
      <c r="H130" s="166" t="s">
        <v>280</v>
      </c>
      <c r="I130" s="179">
        <v>201.0</v>
      </c>
      <c r="J130" s="156">
        <f>IFNA(VLOOKUP(S130,'Imported Index'!G:H,2,0),1)</f>
        <v>1</v>
      </c>
      <c r="K130" s="157"/>
      <c r="L130" s="157" t="s">
        <v>296</v>
      </c>
      <c r="M130" s="165">
        <v>-15.0</v>
      </c>
      <c r="N130" s="42"/>
      <c r="O130" s="157" t="str">
        <f>ifna(VLookup(H130, SwSh!A:B, 2, 0),"")</f>
        <v/>
      </c>
      <c r="P130" s="157">
        <f t="shared" si="2"/>
        <v>201</v>
      </c>
      <c r="Q130" s="157">
        <f>ifna(VLookup(H130, PLA!A:C, 3, 0),"")</f>
        <v>142</v>
      </c>
      <c r="R130" s="42" t="str">
        <f>ifna(VLookup(H130, Sv!A:B, 2, 0),"")</f>
        <v/>
      </c>
      <c r="S130" s="42" t="str">
        <f t="shared" si="1"/>
        <v>unown-15</v>
      </c>
    </row>
    <row r="131" ht="31.5" customHeight="1">
      <c r="A131" s="147">
        <v>130.0</v>
      </c>
      <c r="B131" s="146">
        <v>1.0</v>
      </c>
      <c r="C131" s="147">
        <v>5.0</v>
      </c>
      <c r="D131" s="147">
        <v>10.0</v>
      </c>
      <c r="E131" s="147">
        <v>2.0</v>
      </c>
      <c r="F131" s="147">
        <v>4.0</v>
      </c>
      <c r="G131" s="147" t="str">
        <f>ifna(VLookup(S131,Shiny!B:C, 2, 0),"")</f>
        <v/>
      </c>
      <c r="H131" s="163" t="s">
        <v>280</v>
      </c>
      <c r="I131" s="178">
        <v>201.0</v>
      </c>
      <c r="J131" s="151">
        <f>IFNA(VLOOKUP(S131,'Imported Index'!G:H,2,0),1)</f>
        <v>1</v>
      </c>
      <c r="K131" s="148"/>
      <c r="L131" s="148" t="s">
        <v>297</v>
      </c>
      <c r="M131" s="190">
        <v>-16.0</v>
      </c>
      <c r="N131" s="147"/>
      <c r="O131" s="148" t="str">
        <f>ifna(VLookup(H131, SwSh!A:B, 2, 0),"")</f>
        <v/>
      </c>
      <c r="P131" s="148">
        <f t="shared" si="2"/>
        <v>201</v>
      </c>
      <c r="Q131" s="148">
        <f>ifna(VLookup(H131, PLA!A:C, 3, 0),"")</f>
        <v>142</v>
      </c>
      <c r="R131" s="147" t="str">
        <f>ifna(VLookup(H131, Sv!A:B, 2, 0),"")</f>
        <v/>
      </c>
      <c r="S131" s="147" t="str">
        <f t="shared" si="1"/>
        <v>unown-16</v>
      </c>
    </row>
    <row r="132" ht="31.5" customHeight="1">
      <c r="A132" s="42">
        <v>131.0</v>
      </c>
      <c r="B132" s="85">
        <v>1.0</v>
      </c>
      <c r="C132" s="42">
        <v>5.0</v>
      </c>
      <c r="D132" s="42">
        <v>11.0</v>
      </c>
      <c r="E132" s="42">
        <v>2.0</v>
      </c>
      <c r="F132" s="42">
        <v>5.0</v>
      </c>
      <c r="G132" s="42" t="str">
        <f>ifna(VLookup(S132,Shiny!B:C, 2, 0),"")</f>
        <v/>
      </c>
      <c r="H132" s="166" t="s">
        <v>280</v>
      </c>
      <c r="I132" s="179">
        <v>201.0</v>
      </c>
      <c r="J132" s="156">
        <f>IFNA(VLOOKUP(S132,'Imported Index'!G:H,2,0),1)</f>
        <v>1</v>
      </c>
      <c r="K132" s="157"/>
      <c r="L132" s="157" t="s">
        <v>298</v>
      </c>
      <c r="M132" s="165">
        <v>-17.0</v>
      </c>
      <c r="N132" s="42"/>
      <c r="O132" s="157" t="str">
        <f>ifna(VLookup(H132, SwSh!A:B, 2, 0),"")</f>
        <v/>
      </c>
      <c r="P132" s="157">
        <f t="shared" si="2"/>
        <v>201</v>
      </c>
      <c r="Q132" s="157">
        <f>ifna(VLookup(H132, PLA!A:C, 3, 0),"")</f>
        <v>142</v>
      </c>
      <c r="R132" s="42" t="str">
        <f>ifna(VLookup(H132, Sv!A:B, 2, 0),"")</f>
        <v/>
      </c>
      <c r="S132" s="42" t="str">
        <f t="shared" si="1"/>
        <v>unown-17</v>
      </c>
    </row>
    <row r="133" ht="31.5" customHeight="1">
      <c r="A133" s="147">
        <v>132.0</v>
      </c>
      <c r="B133" s="146">
        <v>1.0</v>
      </c>
      <c r="C133" s="147">
        <v>5.0</v>
      </c>
      <c r="D133" s="147">
        <v>12.0</v>
      </c>
      <c r="E133" s="147">
        <v>2.0</v>
      </c>
      <c r="F133" s="147">
        <v>6.0</v>
      </c>
      <c r="G133" s="147" t="str">
        <f>ifna(VLookup(S133,Shiny!B:C, 2, 0),"")</f>
        <v/>
      </c>
      <c r="H133" s="163" t="s">
        <v>280</v>
      </c>
      <c r="I133" s="178">
        <v>201.0</v>
      </c>
      <c r="J133" s="151">
        <f>IFNA(VLOOKUP(S133,'Imported Index'!G:H,2,0),1)</f>
        <v>1</v>
      </c>
      <c r="K133" s="148"/>
      <c r="L133" s="148" t="s">
        <v>299</v>
      </c>
      <c r="M133" s="190">
        <v>-18.0</v>
      </c>
      <c r="N133" s="147"/>
      <c r="O133" s="148" t="str">
        <f>ifna(VLookup(H133, SwSh!A:B, 2, 0),"")</f>
        <v/>
      </c>
      <c r="P133" s="148">
        <f t="shared" si="2"/>
        <v>201</v>
      </c>
      <c r="Q133" s="148">
        <f>ifna(VLookup(H133, PLA!A:C, 3, 0),"")</f>
        <v>142</v>
      </c>
      <c r="R133" s="147" t="str">
        <f>ifna(VLookup(H133, Sv!A:B, 2, 0),"")</f>
        <v/>
      </c>
      <c r="S133" s="147" t="str">
        <f t="shared" si="1"/>
        <v>unown-18</v>
      </c>
    </row>
    <row r="134" ht="31.5" customHeight="1">
      <c r="A134" s="42">
        <v>133.0</v>
      </c>
      <c r="B134" s="85">
        <v>1.0</v>
      </c>
      <c r="C134" s="42">
        <v>5.0</v>
      </c>
      <c r="D134" s="42">
        <v>13.0</v>
      </c>
      <c r="E134" s="42">
        <v>3.0</v>
      </c>
      <c r="F134" s="42">
        <v>1.0</v>
      </c>
      <c r="G134" s="42" t="str">
        <f>ifna(VLookup(S134,Shiny!B:C, 2, 0),"")</f>
        <v/>
      </c>
      <c r="H134" s="166" t="s">
        <v>280</v>
      </c>
      <c r="I134" s="179">
        <v>201.0</v>
      </c>
      <c r="J134" s="156">
        <f>IFNA(VLOOKUP(S134,'Imported Index'!G:H,2,0),1)</f>
        <v>1</v>
      </c>
      <c r="K134" s="157"/>
      <c r="L134" s="157" t="s">
        <v>300</v>
      </c>
      <c r="M134" s="165">
        <v>-19.0</v>
      </c>
      <c r="N134" s="42"/>
      <c r="O134" s="157" t="str">
        <f>ifna(VLookup(H134, SwSh!A:B, 2, 0),"")</f>
        <v/>
      </c>
      <c r="P134" s="157">
        <f t="shared" si="2"/>
        <v>201</v>
      </c>
      <c r="Q134" s="157">
        <f>ifna(VLookup(H134, PLA!A:C, 3, 0),"")</f>
        <v>142</v>
      </c>
      <c r="R134" s="42" t="str">
        <f>ifna(VLookup(H134, Sv!A:B, 2, 0),"")</f>
        <v/>
      </c>
      <c r="S134" s="42" t="str">
        <f t="shared" si="1"/>
        <v>unown-19</v>
      </c>
    </row>
    <row r="135" ht="31.5" customHeight="1">
      <c r="A135" s="147">
        <v>134.0</v>
      </c>
      <c r="B135" s="146">
        <v>1.0</v>
      </c>
      <c r="C135" s="147">
        <v>5.0</v>
      </c>
      <c r="D135" s="147">
        <v>14.0</v>
      </c>
      <c r="E135" s="147">
        <v>3.0</v>
      </c>
      <c r="F135" s="147">
        <v>2.0</v>
      </c>
      <c r="G135" s="147" t="str">
        <f>ifna(VLookup(S135,Shiny!B:C, 2, 0),"")</f>
        <v/>
      </c>
      <c r="H135" s="163" t="s">
        <v>280</v>
      </c>
      <c r="I135" s="178">
        <v>201.0</v>
      </c>
      <c r="J135" s="151">
        <f>IFNA(VLOOKUP(S135,'Imported Index'!G:H,2,0),1)</f>
        <v>1</v>
      </c>
      <c r="K135" s="148"/>
      <c r="L135" s="148" t="s">
        <v>301</v>
      </c>
      <c r="M135" s="190">
        <v>-20.0</v>
      </c>
      <c r="N135" s="147"/>
      <c r="O135" s="148" t="str">
        <f>ifna(VLookup(H135, SwSh!A:B, 2, 0),"")</f>
        <v/>
      </c>
      <c r="P135" s="148">
        <f t="shared" si="2"/>
        <v>201</v>
      </c>
      <c r="Q135" s="148">
        <f>ifna(VLookup(H135, PLA!A:C, 3, 0),"")</f>
        <v>142</v>
      </c>
      <c r="R135" s="147" t="str">
        <f>ifna(VLookup(H135, Sv!A:B, 2, 0),"")</f>
        <v/>
      </c>
      <c r="S135" s="147" t="str">
        <f t="shared" si="1"/>
        <v>unown-20</v>
      </c>
    </row>
    <row r="136" ht="31.5" customHeight="1">
      <c r="A136" s="42">
        <v>135.0</v>
      </c>
      <c r="B136" s="85">
        <v>1.0</v>
      </c>
      <c r="C136" s="42">
        <v>5.0</v>
      </c>
      <c r="D136" s="42">
        <v>15.0</v>
      </c>
      <c r="E136" s="42">
        <v>3.0</v>
      </c>
      <c r="F136" s="42">
        <v>3.0</v>
      </c>
      <c r="G136" s="42" t="str">
        <f>ifna(VLookup(S136,Shiny!B:C, 2, 0),"")</f>
        <v/>
      </c>
      <c r="H136" s="166" t="s">
        <v>280</v>
      </c>
      <c r="I136" s="179">
        <v>201.0</v>
      </c>
      <c r="J136" s="156">
        <f>IFNA(VLOOKUP(S136,'Imported Index'!G:H,2,0),1)</f>
        <v>1</v>
      </c>
      <c r="K136" s="157"/>
      <c r="L136" s="157" t="s">
        <v>302</v>
      </c>
      <c r="M136" s="165">
        <v>-21.0</v>
      </c>
      <c r="N136" s="42"/>
      <c r="O136" s="157" t="str">
        <f>ifna(VLookup(H136, SwSh!A:B, 2, 0),"")</f>
        <v/>
      </c>
      <c r="P136" s="157">
        <f t="shared" si="2"/>
        <v>201</v>
      </c>
      <c r="Q136" s="157">
        <f>ifna(VLookup(H136, PLA!A:C, 3, 0),"")</f>
        <v>142</v>
      </c>
      <c r="R136" s="42" t="str">
        <f>ifna(VLookup(H136, Sv!A:B, 2, 0),"")</f>
        <v/>
      </c>
      <c r="S136" s="42" t="str">
        <f t="shared" si="1"/>
        <v>unown-21</v>
      </c>
    </row>
    <row r="137" ht="31.5" customHeight="1">
      <c r="A137" s="147">
        <v>136.0</v>
      </c>
      <c r="B137" s="146">
        <v>1.0</v>
      </c>
      <c r="C137" s="147">
        <v>5.0</v>
      </c>
      <c r="D137" s="147">
        <v>16.0</v>
      </c>
      <c r="E137" s="147">
        <v>3.0</v>
      </c>
      <c r="F137" s="147">
        <v>4.0</v>
      </c>
      <c r="G137" s="147" t="str">
        <f>ifna(VLookup(S137,Shiny!B:C, 2, 0),"")</f>
        <v/>
      </c>
      <c r="H137" s="163" t="s">
        <v>280</v>
      </c>
      <c r="I137" s="178">
        <v>201.0</v>
      </c>
      <c r="J137" s="151">
        <f>IFNA(VLOOKUP(S137,'Imported Index'!G:H,2,0),1)</f>
        <v>1</v>
      </c>
      <c r="K137" s="148"/>
      <c r="L137" s="148" t="s">
        <v>303</v>
      </c>
      <c r="M137" s="190">
        <v>-22.0</v>
      </c>
      <c r="N137" s="147"/>
      <c r="O137" s="148" t="str">
        <f>ifna(VLookup(H137, SwSh!A:B, 2, 0),"")</f>
        <v/>
      </c>
      <c r="P137" s="148">
        <f t="shared" si="2"/>
        <v>201</v>
      </c>
      <c r="Q137" s="148">
        <f>ifna(VLookup(H137, PLA!A:C, 3, 0),"")</f>
        <v>142</v>
      </c>
      <c r="R137" s="147" t="str">
        <f>ifna(VLookup(H137, Sv!A:B, 2, 0),"")</f>
        <v/>
      </c>
      <c r="S137" s="147" t="str">
        <f t="shared" si="1"/>
        <v>unown-22</v>
      </c>
    </row>
    <row r="138" ht="31.5" customHeight="1">
      <c r="A138" s="42">
        <v>137.0</v>
      </c>
      <c r="B138" s="85">
        <v>1.0</v>
      </c>
      <c r="C138" s="42">
        <v>5.0</v>
      </c>
      <c r="D138" s="42">
        <v>17.0</v>
      </c>
      <c r="E138" s="42">
        <v>3.0</v>
      </c>
      <c r="F138" s="42">
        <v>5.0</v>
      </c>
      <c r="G138" s="42" t="str">
        <f>ifna(VLookup(S138,Shiny!B:C, 2, 0),"")</f>
        <v/>
      </c>
      <c r="H138" s="166" t="s">
        <v>280</v>
      </c>
      <c r="I138" s="179">
        <v>201.0</v>
      </c>
      <c r="J138" s="156">
        <f>IFNA(VLOOKUP(S138,'Imported Index'!G:H,2,0),1)</f>
        <v>1</v>
      </c>
      <c r="K138" s="157"/>
      <c r="L138" s="157" t="s">
        <v>12</v>
      </c>
      <c r="M138" s="165">
        <v>-23.0</v>
      </c>
      <c r="N138" s="42"/>
      <c r="O138" s="157" t="str">
        <f>ifna(VLookup(H138, SwSh!A:B, 2, 0),"")</f>
        <v/>
      </c>
      <c r="P138" s="157">
        <f t="shared" si="2"/>
        <v>201</v>
      </c>
      <c r="Q138" s="157">
        <f>ifna(VLookup(H138, PLA!A:C, 3, 0),"")</f>
        <v>142</v>
      </c>
      <c r="R138" s="42" t="str">
        <f>ifna(VLookup(H138, Sv!A:B, 2, 0),"")</f>
        <v/>
      </c>
      <c r="S138" s="42" t="str">
        <f t="shared" si="1"/>
        <v>unown-23</v>
      </c>
    </row>
    <row r="139" ht="31.5" customHeight="1">
      <c r="A139" s="147">
        <v>138.0</v>
      </c>
      <c r="B139" s="146">
        <v>1.0</v>
      </c>
      <c r="C139" s="147">
        <v>5.0</v>
      </c>
      <c r="D139" s="147">
        <v>18.0</v>
      </c>
      <c r="E139" s="147">
        <v>3.0</v>
      </c>
      <c r="F139" s="147">
        <v>6.0</v>
      </c>
      <c r="G139" s="147" t="str">
        <f>ifna(VLookup(S139,Shiny!B:C, 2, 0),"")</f>
        <v/>
      </c>
      <c r="H139" s="163" t="s">
        <v>280</v>
      </c>
      <c r="I139" s="178">
        <v>201.0</v>
      </c>
      <c r="J139" s="151">
        <f>IFNA(VLOOKUP(S139,'Imported Index'!G:H,2,0),1)</f>
        <v>1</v>
      </c>
      <c r="K139" s="148"/>
      <c r="L139" s="148" t="s">
        <v>304</v>
      </c>
      <c r="M139" s="190">
        <v>-24.0</v>
      </c>
      <c r="N139" s="147"/>
      <c r="O139" s="148" t="str">
        <f>ifna(VLookup(H139, SwSh!A:B, 2, 0),"")</f>
        <v/>
      </c>
      <c r="P139" s="148">
        <f t="shared" si="2"/>
        <v>201</v>
      </c>
      <c r="Q139" s="148">
        <f>ifna(VLookup(H139, PLA!A:C, 3, 0),"")</f>
        <v>142</v>
      </c>
      <c r="R139" s="147" t="str">
        <f>ifna(VLookup(H139, Sv!A:B, 2, 0),"")</f>
        <v/>
      </c>
      <c r="S139" s="147" t="str">
        <f t="shared" si="1"/>
        <v>unown-24</v>
      </c>
    </row>
    <row r="140" ht="31.5" customHeight="1">
      <c r="A140" s="87">
        <v>139.0</v>
      </c>
      <c r="B140" s="87">
        <v>1.0</v>
      </c>
      <c r="C140" s="87">
        <v>5.0</v>
      </c>
      <c r="D140" s="87">
        <v>19.0</v>
      </c>
      <c r="E140" s="87">
        <v>4.0</v>
      </c>
      <c r="F140" s="87">
        <v>1.0</v>
      </c>
      <c r="G140" s="42" t="str">
        <f>ifna(VLookup(S140,Shiny!B:C, 2, 0),"")</f>
        <v/>
      </c>
      <c r="H140" s="166" t="s">
        <v>280</v>
      </c>
      <c r="I140" s="179">
        <v>201.0</v>
      </c>
      <c r="J140" s="156">
        <f>IFNA(VLOOKUP(S140,'Imported Index'!G:H,2,0),1)</f>
        <v>1</v>
      </c>
      <c r="K140" s="157"/>
      <c r="L140" s="157" t="s">
        <v>305</v>
      </c>
      <c r="M140" s="165">
        <v>-25.0</v>
      </c>
      <c r="N140" s="42"/>
      <c r="O140" s="157" t="str">
        <f>ifna(VLookup(H140, SwSh!A:B, 2, 0),"")</f>
        <v/>
      </c>
      <c r="P140" s="157">
        <f t="shared" si="2"/>
        <v>201</v>
      </c>
      <c r="Q140" s="157">
        <f>ifna(VLookup(H140, PLA!A:C, 3, 0),"")</f>
        <v>142</v>
      </c>
      <c r="R140" s="42" t="str">
        <f>ifna(VLookup(H140, Sv!A:B, 2, 0),"")</f>
        <v/>
      </c>
      <c r="S140" s="42" t="str">
        <f t="shared" si="1"/>
        <v>unown-25</v>
      </c>
    </row>
    <row r="141" ht="31.5" customHeight="1">
      <c r="A141" s="145">
        <v>140.0</v>
      </c>
      <c r="B141" s="145">
        <v>1.0</v>
      </c>
      <c r="C141" s="145">
        <v>5.0</v>
      </c>
      <c r="D141" s="145">
        <v>20.0</v>
      </c>
      <c r="E141" s="145">
        <v>4.0</v>
      </c>
      <c r="F141" s="145">
        <v>2.0</v>
      </c>
      <c r="G141" s="147" t="str">
        <f>ifna(VLookup(S141,Shiny!B:C, 2, 0),"")</f>
        <v/>
      </c>
      <c r="H141" s="163" t="s">
        <v>280</v>
      </c>
      <c r="I141" s="178">
        <v>201.0</v>
      </c>
      <c r="J141" s="151">
        <f>IFNA(VLOOKUP(S141,'Imported Index'!G:H,2,0),1)</f>
        <v>1</v>
      </c>
      <c r="K141" s="148"/>
      <c r="L141" s="148" t="s">
        <v>306</v>
      </c>
      <c r="M141" s="190">
        <v>-26.0</v>
      </c>
      <c r="N141" s="147"/>
      <c r="O141" s="148" t="str">
        <f>ifna(VLookup(H141, SwSh!A:B, 2, 0),"")</f>
        <v/>
      </c>
      <c r="P141" s="148">
        <f t="shared" si="2"/>
        <v>201</v>
      </c>
      <c r="Q141" s="148">
        <f>ifna(VLookup(H141, PLA!A:C, 3, 0),"")</f>
        <v>142</v>
      </c>
      <c r="R141" s="147" t="str">
        <f>ifna(VLookup(H141, Sv!A:B, 2, 0),"")</f>
        <v/>
      </c>
      <c r="S141" s="147" t="str">
        <f t="shared" si="1"/>
        <v>unown-26</v>
      </c>
    </row>
    <row r="142" ht="31.5" customHeight="1">
      <c r="A142" s="87">
        <v>141.0</v>
      </c>
      <c r="B142" s="87">
        <v>1.0</v>
      </c>
      <c r="C142" s="87">
        <v>5.0</v>
      </c>
      <c r="D142" s="87">
        <v>21.0</v>
      </c>
      <c r="E142" s="87">
        <v>4.0</v>
      </c>
      <c r="F142" s="87">
        <v>3.0</v>
      </c>
      <c r="G142" s="42" t="str">
        <f>ifna(VLookup(S142,Shiny!B:C, 2, 0),"")</f>
        <v/>
      </c>
      <c r="H142" s="166" t="s">
        <v>280</v>
      </c>
      <c r="I142" s="179">
        <v>201.0</v>
      </c>
      <c r="J142" s="156">
        <f>IFNA(VLOOKUP(S142,'Imported Index'!G:H,2,0),1)</f>
        <v>1</v>
      </c>
      <c r="K142" s="157"/>
      <c r="L142" s="157" t="s">
        <v>307</v>
      </c>
      <c r="M142" s="165">
        <v>-27.0</v>
      </c>
      <c r="N142" s="42"/>
      <c r="O142" s="157" t="str">
        <f>ifna(VLookup(H142, SwSh!A:B, 2, 0),"")</f>
        <v/>
      </c>
      <c r="P142" s="157">
        <f t="shared" si="2"/>
        <v>201</v>
      </c>
      <c r="Q142" s="157">
        <f>ifna(VLookup(H142, PLA!A:C, 3, 0),"")</f>
        <v>142</v>
      </c>
      <c r="R142" s="42" t="str">
        <f>ifna(VLookup(H142, Sv!A:B, 2, 0),"")</f>
        <v/>
      </c>
      <c r="S142" s="42" t="str">
        <f t="shared" si="1"/>
        <v>unown-27</v>
      </c>
    </row>
    <row r="143" ht="31.5" customHeight="1">
      <c r="A143" s="145">
        <v>142.0</v>
      </c>
      <c r="B143" s="145">
        <v>1.0</v>
      </c>
      <c r="C143" s="145">
        <v>5.0</v>
      </c>
      <c r="D143" s="145">
        <v>22.0</v>
      </c>
      <c r="E143" s="145">
        <v>4.0</v>
      </c>
      <c r="F143" s="145">
        <v>4.0</v>
      </c>
      <c r="G143" s="147" t="str">
        <f>ifna(VLookup(S143,Shiny!B:C, 2, 0),"")</f>
        <v/>
      </c>
      <c r="H143" s="189" t="s">
        <v>308</v>
      </c>
      <c r="I143" s="178">
        <v>202.0</v>
      </c>
      <c r="J143" s="151">
        <f>IFNA(VLOOKUP(S143,'Imported Index'!G:H,2,0),1)</f>
        <v>1</v>
      </c>
      <c r="K143" s="146"/>
      <c r="L143" s="147"/>
      <c r="M143" s="147"/>
      <c r="N143" s="147"/>
      <c r="O143" s="147">
        <f>ifna(VLookup(H143, SwSh!A:B, 2, 0),"")</f>
        <v>217</v>
      </c>
      <c r="P143" s="147">
        <v>202.0</v>
      </c>
      <c r="Q143" s="147" t="str">
        <f>ifna(VLookup(H143, PLA!A:C, 3, 0),"")</f>
        <v/>
      </c>
      <c r="R143" s="147" t="str">
        <f>ifna(VLookup(H143, Sv!A:B, 2, 0),"")</f>
        <v/>
      </c>
      <c r="S143" s="147" t="str">
        <f t="shared" si="1"/>
        <v>wobbuffet</v>
      </c>
    </row>
    <row r="144" ht="31.5" customHeight="1">
      <c r="A144" s="87">
        <v>143.0</v>
      </c>
      <c r="B144" s="87">
        <v>1.0</v>
      </c>
      <c r="C144" s="87">
        <v>5.0</v>
      </c>
      <c r="D144" s="87">
        <v>23.0</v>
      </c>
      <c r="E144" s="87">
        <v>4.0</v>
      </c>
      <c r="F144" s="87">
        <v>5.0</v>
      </c>
      <c r="G144" s="42" t="str">
        <f>ifna(VLookup(S144,Shiny!B:C, 2, 0),"")</f>
        <v/>
      </c>
      <c r="H144" s="188" t="s">
        <v>311</v>
      </c>
      <c r="I144" s="179">
        <v>205.0</v>
      </c>
      <c r="J144" s="156">
        <f>IFNA(VLOOKUP(S144,'Imported Index'!G:H,2,0),1)</f>
        <v>1</v>
      </c>
      <c r="K144" s="85"/>
      <c r="L144" s="42"/>
      <c r="M144" s="42"/>
      <c r="N144" s="42"/>
      <c r="O144" s="42" t="str">
        <f>ifna(VLookup(H144, SwSh!A:B, 2, 0),"")</f>
        <v/>
      </c>
      <c r="P144" s="42">
        <v>205.0</v>
      </c>
      <c r="Q144" s="42" t="str">
        <f>ifna(VLookup(H144, PLA!A:C, 3, 0),"")</f>
        <v/>
      </c>
      <c r="R144" s="42">
        <f>ifna(VLookup(H144, Sv!A:B, 2, 0),"")</f>
        <v>259</v>
      </c>
      <c r="S144" s="42" t="str">
        <f t="shared" si="1"/>
        <v>forretress</v>
      </c>
    </row>
    <row r="145" ht="31.5" customHeight="1">
      <c r="A145" s="145">
        <v>144.0</v>
      </c>
      <c r="B145" s="145">
        <v>1.0</v>
      </c>
      <c r="C145" s="145">
        <v>5.0</v>
      </c>
      <c r="D145" s="145">
        <v>24.0</v>
      </c>
      <c r="E145" s="145">
        <v>4.0</v>
      </c>
      <c r="F145" s="145">
        <v>6.0</v>
      </c>
      <c r="G145" s="147" t="str">
        <f>ifna(VLookup(S145,Shiny!B:C, 2, 0),"")</f>
        <v/>
      </c>
      <c r="H145" s="189" t="s">
        <v>314</v>
      </c>
      <c r="I145" s="178">
        <v>208.0</v>
      </c>
      <c r="J145" s="151">
        <f>IFNA(VLOOKUP(S145,'Imported Index'!G:H,2,0),1)</f>
        <v>1</v>
      </c>
      <c r="K145" s="147"/>
      <c r="L145" s="147"/>
      <c r="M145" s="147"/>
      <c r="N145" s="147"/>
      <c r="O145" s="147">
        <f>ifna(VLookup(H145, SwSh!A:B, 2, 0),"")</f>
        <v>179</v>
      </c>
      <c r="P145" s="147">
        <v>208.0</v>
      </c>
      <c r="Q145" s="147">
        <f>ifna(VLookup(H145, PLA!A:C, 3, 0),"")</f>
        <v>119</v>
      </c>
      <c r="R145" s="147" t="str">
        <f>ifna(VLookup(H145, Sv!A:B, 2, 0),"")</f>
        <v/>
      </c>
      <c r="S145" s="147" t="str">
        <f t="shared" si="1"/>
        <v>steelix</v>
      </c>
    </row>
    <row r="146" ht="31.5" customHeight="1">
      <c r="A146" s="87">
        <v>145.0</v>
      </c>
      <c r="B146" s="87">
        <v>1.0</v>
      </c>
      <c r="C146" s="87">
        <v>5.0</v>
      </c>
      <c r="D146" s="87">
        <v>25.0</v>
      </c>
      <c r="E146" s="87">
        <v>5.0</v>
      </c>
      <c r="F146" s="87">
        <v>1.0</v>
      </c>
      <c r="G146" s="42" t="str">
        <f>ifna(VLookup(S146,Shiny!B:C, 2, 0),"")</f>
        <v/>
      </c>
      <c r="H146" s="188" t="s">
        <v>316</v>
      </c>
      <c r="I146" s="179">
        <v>210.0</v>
      </c>
      <c r="J146" s="156">
        <f>IFNA(VLOOKUP(S146,'Imported Index'!G:H,2,0),1)</f>
        <v>1</v>
      </c>
      <c r="K146" s="42"/>
      <c r="L146" s="42"/>
      <c r="M146" s="42"/>
      <c r="N146" s="42"/>
      <c r="O146" s="42" t="str">
        <f>ifna(VLookup(H146, SwSh!A:B, 2, 0),"")</f>
        <v/>
      </c>
      <c r="P146" s="42">
        <v>210.0</v>
      </c>
      <c r="Q146" s="42" t="str">
        <f>ifna(VLookup(H146, PLA!A:C, 3, 0),"")</f>
        <v/>
      </c>
      <c r="R146" s="42" t="str">
        <f>ifna(VLookup(H146, Sv!A:B, 2, 0),"")</f>
        <v>I?</v>
      </c>
      <c r="S146" s="42" t="str">
        <f t="shared" si="1"/>
        <v>granbull</v>
      </c>
    </row>
    <row r="147" ht="31.5" customHeight="1">
      <c r="A147" s="145">
        <v>146.0</v>
      </c>
      <c r="B147" s="145">
        <v>1.0</v>
      </c>
      <c r="C147" s="145">
        <v>5.0</v>
      </c>
      <c r="D147" s="145">
        <v>26.0</v>
      </c>
      <c r="E147" s="145">
        <v>5.0</v>
      </c>
      <c r="F147" s="145">
        <v>2.0</v>
      </c>
      <c r="G147" s="147" t="str">
        <f>ifna(VLookup(S147,Shiny!B:C, 2, 0),"")</f>
        <v/>
      </c>
      <c r="H147" s="172" t="s">
        <v>317</v>
      </c>
      <c r="I147" s="191">
        <v>211.0</v>
      </c>
      <c r="J147" s="151">
        <f>IFNA(VLOOKUP(S147,'Imported Index'!G:H,2,0),1)</f>
        <v>1</v>
      </c>
      <c r="K147" s="192"/>
      <c r="L147" s="193" t="s">
        <v>90</v>
      </c>
      <c r="M147" s="194"/>
      <c r="N147" s="194"/>
      <c r="O147" s="195">
        <f>ifna(VLookup(H147, SwSh!A:B, 2, 0),"")</f>
        <v>304</v>
      </c>
      <c r="P147" s="196">
        <f>ifna((I147),"")</f>
        <v>211</v>
      </c>
      <c r="Q147" s="195">
        <f>ifna(VLookup(H147, PLA!A:C, 3, 0),"")</f>
        <v>84</v>
      </c>
      <c r="R147" s="147">
        <f>ifna(VLookup(H147, Sv!A:B, 2, 0),"")</f>
        <v>331</v>
      </c>
      <c r="S147" s="197" t="str">
        <f t="shared" si="1"/>
        <v>qwilfish</v>
      </c>
    </row>
    <row r="148" ht="31.5" customHeight="1">
      <c r="A148" s="87">
        <v>147.0</v>
      </c>
      <c r="B148" s="87">
        <v>1.0</v>
      </c>
      <c r="C148" s="87">
        <v>5.0</v>
      </c>
      <c r="D148" s="87">
        <v>27.0</v>
      </c>
      <c r="E148" s="87">
        <v>5.0</v>
      </c>
      <c r="F148" s="87">
        <v>3.0</v>
      </c>
      <c r="G148" s="42" t="str">
        <f>ifna(VLookup(S148,Shiny!B:C, 2, 0),"")</f>
        <v/>
      </c>
      <c r="H148" s="188" t="s">
        <v>318</v>
      </c>
      <c r="I148" s="179">
        <v>212.0</v>
      </c>
      <c r="J148" s="156">
        <f>IFNA(VLOOKUP(S148,'Imported Index'!G:H,2,0),1)</f>
        <v>1</v>
      </c>
      <c r="K148" s="85"/>
      <c r="L148" s="42"/>
      <c r="M148" s="42"/>
      <c r="N148" s="42"/>
      <c r="O148" s="42">
        <f>ifna(VLookup(H148, SwSh!A:B, 2, 0),"")</f>
        <v>119</v>
      </c>
      <c r="P148" s="42">
        <v>212.0</v>
      </c>
      <c r="Q148" s="42">
        <f>ifna(VLookup(H148, PLA!A:C, 3, 0),"")</f>
        <v>74</v>
      </c>
      <c r="R148" s="42">
        <f>ifna(VLookup(H148, Sv!A:B, 2, 0),"")</f>
        <v>261</v>
      </c>
      <c r="S148" s="42" t="str">
        <f t="shared" si="1"/>
        <v>scizor</v>
      </c>
    </row>
    <row r="149" ht="31.5" customHeight="1">
      <c r="A149" s="145">
        <v>148.0</v>
      </c>
      <c r="B149" s="145">
        <v>1.0</v>
      </c>
      <c r="C149" s="145">
        <v>6.0</v>
      </c>
      <c r="D149" s="145">
        <v>28.0</v>
      </c>
      <c r="E149" s="145">
        <v>5.0</v>
      </c>
      <c r="F149" s="145">
        <v>4.0</v>
      </c>
      <c r="G149" s="147" t="str">
        <f>ifna(VLookup(S149,Shiny!B:C, 2, 0),"")</f>
        <v/>
      </c>
      <c r="H149" s="189" t="s">
        <v>319</v>
      </c>
      <c r="I149" s="178">
        <v>213.0</v>
      </c>
      <c r="J149" s="151">
        <f>IFNA(VLOOKUP(S149,'Imported Index'!G:H,2,0),1)</f>
        <v>1</v>
      </c>
      <c r="K149" s="146"/>
      <c r="L149" s="147"/>
      <c r="M149" s="147"/>
      <c r="N149" s="147"/>
      <c r="O149" s="147">
        <f>ifna(VLookup(H149, SwSh!A:B, 2, 0),"")</f>
        <v>170</v>
      </c>
      <c r="P149" s="147">
        <v>213.0</v>
      </c>
      <c r="Q149" s="147" t="str">
        <f>ifna(VLookup(H149, PLA!A:C, 3, 0),"")</f>
        <v/>
      </c>
      <c r="R149" s="147" t="str">
        <f>ifna(VLookup(H149, Sv!A:B, 2, 0),"")</f>
        <v/>
      </c>
      <c r="S149" s="147" t="str">
        <f t="shared" si="1"/>
        <v>shuckle</v>
      </c>
    </row>
    <row r="150" ht="31.5" customHeight="1">
      <c r="A150" s="87">
        <v>149.0</v>
      </c>
      <c r="B150" s="87">
        <v>1.0</v>
      </c>
      <c r="C150" s="87">
        <v>6.0</v>
      </c>
      <c r="D150" s="87">
        <v>29.0</v>
      </c>
      <c r="E150" s="87">
        <v>5.0</v>
      </c>
      <c r="F150" s="87">
        <v>5.0</v>
      </c>
      <c r="G150" s="42" t="str">
        <f>ifna(VLookup(S150,Shiny!B:C, 2, 0),"")</f>
        <v/>
      </c>
      <c r="H150" s="188" t="s">
        <v>320</v>
      </c>
      <c r="I150" s="179">
        <v>214.0</v>
      </c>
      <c r="J150" s="156">
        <f>IFNA(VLOOKUP(S150,'Imported Index'!G:H,2,0),1)</f>
        <v>1</v>
      </c>
      <c r="K150" s="85"/>
      <c r="L150" s="42"/>
      <c r="M150" s="42"/>
      <c r="N150" s="42"/>
      <c r="O150" s="42">
        <f>ifna(VLookup(H150, SwSh!A:B, 2, 0),"")</f>
        <v>121</v>
      </c>
      <c r="P150" s="42">
        <v>214.0</v>
      </c>
      <c r="Q150" s="42">
        <f>ifna(VLookup(H150, PLA!A:C, 3, 0),"")</f>
        <v>75</v>
      </c>
      <c r="R150" s="42">
        <f>ifna(VLookup(H150, Sv!A:B, 2, 0),"")</f>
        <v>262</v>
      </c>
      <c r="S150" s="42" t="str">
        <f t="shared" si="1"/>
        <v>heracross</v>
      </c>
    </row>
    <row r="151" ht="31.5" customHeight="1">
      <c r="A151" s="145">
        <v>150.0</v>
      </c>
      <c r="B151" s="145">
        <v>1.0</v>
      </c>
      <c r="C151" s="145">
        <v>6.0</v>
      </c>
      <c r="D151" s="145">
        <v>30.0</v>
      </c>
      <c r="E151" s="145">
        <v>5.0</v>
      </c>
      <c r="F151" s="145">
        <v>6.0</v>
      </c>
      <c r="G151" s="147" t="str">
        <f>ifna(VLookup(S151,Shiny!B:C, 2, 0),"")</f>
        <v/>
      </c>
      <c r="H151" s="189" t="s">
        <v>325</v>
      </c>
      <c r="I151" s="178">
        <v>219.0</v>
      </c>
      <c r="J151" s="151">
        <f>IFNA(VLOOKUP(S151,'Imported Index'!G:H,2,0),1)</f>
        <v>1</v>
      </c>
      <c r="K151" s="147"/>
      <c r="L151" s="147"/>
      <c r="M151" s="147"/>
      <c r="N151" s="147"/>
      <c r="O151" s="147" t="str">
        <f>ifna(VLookup(H151, SwSh!A:B, 2, 0),"")</f>
        <v/>
      </c>
      <c r="P151" s="147">
        <v>219.0</v>
      </c>
      <c r="Q151" s="147" t="str">
        <f>ifna(VLookup(H151, PLA!A:C, 3, 0),"")</f>
        <v/>
      </c>
      <c r="R151" s="147" t="str">
        <f>ifna(VLookup(H151, Sv!A:B, 2, 0),"")</f>
        <v>K145</v>
      </c>
      <c r="S151" s="147" t="str">
        <f t="shared" si="1"/>
        <v>magcargo</v>
      </c>
    </row>
    <row r="152" ht="31.5" customHeight="1">
      <c r="A152" s="87">
        <v>151.0</v>
      </c>
      <c r="B152" s="87">
        <v>1.0</v>
      </c>
      <c r="C152" s="87">
        <v>6.0</v>
      </c>
      <c r="D152" s="87">
        <v>1.0</v>
      </c>
      <c r="E152" s="87">
        <v>1.0</v>
      </c>
      <c r="F152" s="87">
        <v>1.0</v>
      </c>
      <c r="G152" s="42" t="str">
        <f>ifna(VLookup(S152,Shiny!B:C, 2, 0),"")</f>
        <v/>
      </c>
      <c r="H152" s="188" t="s">
        <v>328</v>
      </c>
      <c r="I152" s="179">
        <v>222.0</v>
      </c>
      <c r="J152" s="156">
        <f>IFNA(VLOOKUP(S152,'Imported Index'!G:H,2,0),1)</f>
        <v>1</v>
      </c>
      <c r="K152" s="85"/>
      <c r="L152" s="42"/>
      <c r="M152" s="42"/>
      <c r="N152" s="42"/>
      <c r="O152" s="42">
        <f>ifna(VLookup(H152, SwSh!A:B, 2, 0),"")</f>
        <v>236</v>
      </c>
      <c r="P152" s="42">
        <v>222.0</v>
      </c>
      <c r="Q152" s="42" t="str">
        <f>ifna(VLookup(H152, PLA!A:C, 3, 0),"")</f>
        <v/>
      </c>
      <c r="R152" s="42" t="str">
        <f>ifna(VLookup(H152, Sv!A:B, 2, 0),"")</f>
        <v/>
      </c>
      <c r="S152" s="42" t="str">
        <f t="shared" si="1"/>
        <v>corsola</v>
      </c>
    </row>
    <row r="153" ht="31.5" customHeight="1">
      <c r="A153" s="145">
        <v>152.0</v>
      </c>
      <c r="B153" s="145">
        <v>1.0</v>
      </c>
      <c r="C153" s="145">
        <v>6.0</v>
      </c>
      <c r="D153" s="145">
        <v>2.0</v>
      </c>
      <c r="E153" s="145">
        <v>1.0</v>
      </c>
      <c r="F153" s="145">
        <v>2.0</v>
      </c>
      <c r="G153" s="147" t="str">
        <f>ifna(VLookup(S153,Shiny!B:C, 2, 0),"")</f>
        <v/>
      </c>
      <c r="H153" s="189" t="s">
        <v>330</v>
      </c>
      <c r="I153" s="178">
        <v>224.0</v>
      </c>
      <c r="J153" s="151">
        <f>IFNA(VLOOKUP(S153,'Imported Index'!G:H,2,0),1)</f>
        <v>1</v>
      </c>
      <c r="K153" s="147"/>
      <c r="L153" s="147"/>
      <c r="M153" s="147"/>
      <c r="N153" s="147"/>
      <c r="O153" s="147">
        <f>ifna(VLookup(H153, SwSh!A:B, 2, 0),"")</f>
        <v>45</v>
      </c>
      <c r="P153" s="147">
        <v>224.0</v>
      </c>
      <c r="Q153" s="147">
        <f>ifna(VLookup(H153, PLA!A:C, 3, 0),"")</f>
        <v>147</v>
      </c>
      <c r="R153" s="147" t="str">
        <f>ifna(VLookup(H153, Sv!A:B, 2, 0),"")</f>
        <v/>
      </c>
      <c r="S153" s="147" t="str">
        <f t="shared" si="1"/>
        <v>octillery</v>
      </c>
    </row>
    <row r="154" ht="31.5" customHeight="1">
      <c r="A154" s="87">
        <v>153.0</v>
      </c>
      <c r="B154" s="87">
        <v>1.0</v>
      </c>
      <c r="C154" s="87">
        <v>6.0</v>
      </c>
      <c r="D154" s="87">
        <v>3.0</v>
      </c>
      <c r="E154" s="87">
        <v>1.0</v>
      </c>
      <c r="F154" s="87">
        <v>3.0</v>
      </c>
      <c r="G154" s="42" t="str">
        <f>ifna(VLookup(S154,Shiny!B:C, 2, 0),"")</f>
        <v/>
      </c>
      <c r="H154" s="188" t="s">
        <v>331</v>
      </c>
      <c r="I154" s="179">
        <v>225.0</v>
      </c>
      <c r="J154" s="156">
        <f>IFNA(VLOOKUP(S154,'Imported Index'!G:H,2,0),1)</f>
        <v>1</v>
      </c>
      <c r="K154" s="85"/>
      <c r="L154" s="42"/>
      <c r="M154" s="42"/>
      <c r="N154" s="42"/>
      <c r="O154" s="42">
        <f>ifna(VLookup(H154, SwSh!A:B, 2, 0),"")</f>
        <v>78</v>
      </c>
      <c r="P154" s="42">
        <v>225.0</v>
      </c>
      <c r="Q154" s="42" t="str">
        <f>ifna(VLookup(H154, PLA!A:C, 3, 0),"")</f>
        <v/>
      </c>
      <c r="R154" s="42">
        <f>ifna(VLookup(H154, Sv!A:B, 2, 0),"")</f>
        <v>354</v>
      </c>
      <c r="S154" s="42" t="str">
        <f t="shared" si="1"/>
        <v>delibird</v>
      </c>
    </row>
    <row r="155" ht="31.5" customHeight="1">
      <c r="A155" s="145">
        <v>154.0</v>
      </c>
      <c r="B155" s="145">
        <v>1.0</v>
      </c>
      <c r="C155" s="145">
        <v>6.0</v>
      </c>
      <c r="D155" s="145">
        <v>4.0</v>
      </c>
      <c r="E155" s="145">
        <v>1.0</v>
      </c>
      <c r="F155" s="145">
        <v>4.0</v>
      </c>
      <c r="G155" s="147" t="str">
        <f>ifna(VLookup(S155,Shiny!B:C, 2, 0),"")</f>
        <v/>
      </c>
      <c r="H155" s="189" t="s">
        <v>332</v>
      </c>
      <c r="I155" s="178">
        <v>226.0</v>
      </c>
      <c r="J155" s="151">
        <f>IFNA(VLOOKUP(S155,'Imported Index'!G:H,2,0),1)</f>
        <v>1</v>
      </c>
      <c r="K155" s="147"/>
      <c r="L155" s="147"/>
      <c r="M155" s="147"/>
      <c r="N155" s="147"/>
      <c r="O155" s="147">
        <f>ifna(VLookup(H155, SwSh!A:B, 2, 0),"")</f>
        <v>47</v>
      </c>
      <c r="P155" s="147">
        <v>226.0</v>
      </c>
      <c r="Q155" s="147">
        <f>ifna(VLookup(H155, PLA!A:C, 3, 0),"")</f>
        <v>165</v>
      </c>
      <c r="R155" s="147" t="str">
        <f>ifna(VLookup(H155, Sv!A:B, 2, 0),"")</f>
        <v/>
      </c>
      <c r="S155" s="147" t="str">
        <f t="shared" si="1"/>
        <v>mantine</v>
      </c>
    </row>
    <row r="156" ht="31.5" customHeight="1">
      <c r="A156" s="87">
        <v>155.0</v>
      </c>
      <c r="B156" s="87">
        <v>1.0</v>
      </c>
      <c r="C156" s="87">
        <v>6.0</v>
      </c>
      <c r="D156" s="87">
        <v>5.0</v>
      </c>
      <c r="E156" s="87">
        <v>1.0</v>
      </c>
      <c r="F156" s="87">
        <v>5.0</v>
      </c>
      <c r="G156" s="42" t="str">
        <f>ifna(VLookup(S156,Shiny!B:C, 2, 0),"")</f>
        <v/>
      </c>
      <c r="H156" s="188" t="s">
        <v>333</v>
      </c>
      <c r="I156" s="179">
        <v>227.0</v>
      </c>
      <c r="J156" s="156">
        <f>IFNA(VLOOKUP(S156,'Imported Index'!G:H,2,0),1)</f>
        <v>1</v>
      </c>
      <c r="K156" s="42"/>
      <c r="L156" s="42"/>
      <c r="M156" s="42"/>
      <c r="N156" s="42"/>
      <c r="O156" s="42">
        <f>ifna(VLookup(H156, SwSh!A:B, 2, 0),"")</f>
        <v>153</v>
      </c>
      <c r="P156" s="42">
        <v>227.0</v>
      </c>
      <c r="Q156" s="42" t="str">
        <f>ifna(VLookup(H156, PLA!A:C, 3, 0),"")</f>
        <v/>
      </c>
      <c r="R156" s="42" t="str">
        <f>ifna(VLookup(H156, Sv!A:B, 2, 0),"")</f>
        <v>I?</v>
      </c>
      <c r="S156" s="42" t="str">
        <f t="shared" si="1"/>
        <v>skarmory</v>
      </c>
    </row>
    <row r="157" ht="31.5" customHeight="1">
      <c r="A157" s="145">
        <v>156.0</v>
      </c>
      <c r="B157" s="145">
        <v>1.0</v>
      </c>
      <c r="C157" s="145">
        <v>6.0</v>
      </c>
      <c r="D157" s="145">
        <v>6.0</v>
      </c>
      <c r="E157" s="145">
        <v>1.0</v>
      </c>
      <c r="F157" s="145">
        <v>6.0</v>
      </c>
      <c r="G157" s="147" t="str">
        <f>ifna(VLookup(S157,Shiny!B:C, 2, 0),"")</f>
        <v/>
      </c>
      <c r="H157" s="189" t="s">
        <v>335</v>
      </c>
      <c r="I157" s="178">
        <v>229.0</v>
      </c>
      <c r="J157" s="151">
        <f>IFNA(VLOOKUP(S157,'Imported Index'!G:H,2,0),1)</f>
        <v>1</v>
      </c>
      <c r="K157" s="146"/>
      <c r="L157" s="147"/>
      <c r="M157" s="147"/>
      <c r="N157" s="147"/>
      <c r="O157" s="147" t="str">
        <f>ifna(VLookup(H157, SwSh!A:B, 2, 0),"")</f>
        <v/>
      </c>
      <c r="P157" s="147">
        <v>229.0</v>
      </c>
      <c r="Q157" s="147" t="str">
        <f>ifna(VLookup(H157, PLA!A:C, 3, 0),"")</f>
        <v/>
      </c>
      <c r="R157" s="147">
        <f>ifna(VLookup(H157, Sv!A:B, 2, 0),"")</f>
        <v>26</v>
      </c>
      <c r="S157" s="147" t="str">
        <f t="shared" si="1"/>
        <v>houndoom</v>
      </c>
    </row>
    <row r="158" ht="31.5" customHeight="1">
      <c r="A158" s="87">
        <v>157.0</v>
      </c>
      <c r="B158" s="87">
        <v>1.0</v>
      </c>
      <c r="C158" s="87">
        <v>6.0</v>
      </c>
      <c r="D158" s="87">
        <v>7.0</v>
      </c>
      <c r="E158" s="87">
        <v>2.0</v>
      </c>
      <c r="F158" s="87">
        <v>1.0</v>
      </c>
      <c r="G158" s="42" t="str">
        <f>ifna(VLookup(S158,Shiny!B:C, 2, 0),"")</f>
        <v/>
      </c>
      <c r="H158" s="188" t="s">
        <v>336</v>
      </c>
      <c r="I158" s="179">
        <v>230.0</v>
      </c>
      <c r="J158" s="156">
        <f>IFNA(VLOOKUP(S158,'Imported Index'!G:H,2,0),1)</f>
        <v>1</v>
      </c>
      <c r="K158" s="42"/>
      <c r="L158" s="42"/>
      <c r="M158" s="42"/>
      <c r="N158" s="42"/>
      <c r="O158" s="42">
        <f>ifna(VLookup(H158, SwSh!A:B, 2, 0),"")</f>
        <v>200</v>
      </c>
      <c r="P158" s="42">
        <v>230.0</v>
      </c>
      <c r="Q158" s="42" t="str">
        <f>ifna(VLookup(H158, PLA!A:C, 3, 0),"")</f>
        <v/>
      </c>
      <c r="R158" s="42" t="str">
        <f>ifna(VLookup(H158, Sv!A:B, 2, 0),"")</f>
        <v>I?</v>
      </c>
      <c r="S158" s="42" t="str">
        <f t="shared" si="1"/>
        <v>kingdra</v>
      </c>
    </row>
    <row r="159" ht="31.5" customHeight="1">
      <c r="A159" s="145">
        <v>158.0</v>
      </c>
      <c r="B159" s="145">
        <v>1.0</v>
      </c>
      <c r="C159" s="145">
        <v>6.0</v>
      </c>
      <c r="D159" s="145">
        <v>8.0</v>
      </c>
      <c r="E159" s="145">
        <v>2.0</v>
      </c>
      <c r="F159" s="145">
        <v>2.0</v>
      </c>
      <c r="G159" s="147" t="str">
        <f>ifna(VLookup(S159,Shiny!B:C, 2, 0),"")</f>
        <v/>
      </c>
      <c r="H159" s="189" t="s">
        <v>338</v>
      </c>
      <c r="I159" s="178">
        <v>232.0</v>
      </c>
      <c r="J159" s="151">
        <f>IFNA(VLOOKUP(S159,'Imported Index'!G:H,2,0),1)</f>
        <v>1</v>
      </c>
      <c r="K159" s="146"/>
      <c r="L159" s="147"/>
      <c r="M159" s="147"/>
      <c r="N159" s="147"/>
      <c r="O159" s="147" t="str">
        <f>ifna(VLookup(H159, SwSh!A:B, 2, 0),"")</f>
        <v/>
      </c>
      <c r="P159" s="147">
        <v>232.0</v>
      </c>
      <c r="Q159" s="147" t="str">
        <f>ifna(VLookup(H159, PLA!A:C, 3, 0),"")</f>
        <v/>
      </c>
      <c r="R159" s="147">
        <f>ifna(VLookup(H159, Sv!A:B, 2, 0),"")</f>
        <v>123</v>
      </c>
      <c r="S159" s="147" t="str">
        <f t="shared" si="1"/>
        <v>donphan</v>
      </c>
    </row>
    <row r="160" ht="31.5" customHeight="1">
      <c r="A160" s="87">
        <v>159.0</v>
      </c>
      <c r="B160" s="87">
        <v>1.0</v>
      </c>
      <c r="C160" s="87">
        <v>6.0</v>
      </c>
      <c r="D160" s="87">
        <v>9.0</v>
      </c>
      <c r="E160" s="87">
        <v>2.0</v>
      </c>
      <c r="F160" s="87">
        <v>3.0</v>
      </c>
      <c r="G160" s="42" t="str">
        <f>ifna(VLookup(S160,Shiny!B:C, 2, 0),"")</f>
        <v/>
      </c>
      <c r="H160" s="188" t="s">
        <v>341</v>
      </c>
      <c r="I160" s="179">
        <v>235.0</v>
      </c>
      <c r="J160" s="156">
        <f>IFNA(VLOOKUP(S160,'Imported Index'!G:H,2,0),1)</f>
        <v>1</v>
      </c>
      <c r="K160" s="42"/>
      <c r="L160" s="42"/>
      <c r="M160" s="42"/>
      <c r="N160" s="42"/>
      <c r="O160" s="42" t="str">
        <f>ifna(VLookup(H160, SwSh!A:B, 2, 0),"")</f>
        <v/>
      </c>
      <c r="P160" s="42">
        <v>235.0</v>
      </c>
      <c r="Q160" s="42" t="str">
        <f>ifna(VLookup(H160, PLA!A:C, 3, 0),"")</f>
        <v/>
      </c>
      <c r="R160" s="42" t="str">
        <f>ifna(VLookup(H160, Sv!A:B, 2, 0),"")</f>
        <v>I?</v>
      </c>
      <c r="S160" s="42" t="str">
        <f t="shared" si="1"/>
        <v>smeargle</v>
      </c>
    </row>
    <row r="161" ht="31.5" customHeight="1">
      <c r="A161" s="145">
        <v>160.0</v>
      </c>
      <c r="B161" s="145">
        <v>1.0</v>
      </c>
      <c r="C161" s="145">
        <v>6.0</v>
      </c>
      <c r="D161" s="145">
        <v>10.0</v>
      </c>
      <c r="E161" s="145">
        <v>2.0</v>
      </c>
      <c r="F161" s="145">
        <v>4.0</v>
      </c>
      <c r="G161" s="147" t="str">
        <f>ifna(VLookup(S161,Shiny!B:C, 2, 0),"")</f>
        <v/>
      </c>
      <c r="H161" s="189" t="s">
        <v>343</v>
      </c>
      <c r="I161" s="178">
        <v>237.0</v>
      </c>
      <c r="J161" s="151">
        <f>IFNA(VLOOKUP(S161,'Imported Index'!G:H,2,0),1)</f>
        <v>1</v>
      </c>
      <c r="K161" s="147"/>
      <c r="L161" s="147"/>
      <c r="M161" s="147"/>
      <c r="N161" s="147"/>
      <c r="O161" s="147">
        <f>ifna(VLookup(H161, SwSh!A:B, 2, 0),"")</f>
        <v>110</v>
      </c>
      <c r="P161" s="147">
        <v>237.0</v>
      </c>
      <c r="Q161" s="147" t="str">
        <f>ifna(VLookup(H161, PLA!A:C, 3, 0),"")</f>
        <v/>
      </c>
      <c r="R161" s="147" t="str">
        <f>ifna(VLookup(H161, Sv!A:B, 2, 0),"")</f>
        <v>I?</v>
      </c>
      <c r="S161" s="147" t="str">
        <f t="shared" si="1"/>
        <v>hitmontop</v>
      </c>
    </row>
    <row r="162" ht="31.5" customHeight="1">
      <c r="A162" s="87">
        <v>161.0</v>
      </c>
      <c r="B162" s="87">
        <v>1.0</v>
      </c>
      <c r="C162" s="87">
        <v>6.0</v>
      </c>
      <c r="D162" s="87">
        <v>11.0</v>
      </c>
      <c r="E162" s="87">
        <v>2.0</v>
      </c>
      <c r="F162" s="87">
        <v>5.0</v>
      </c>
      <c r="G162" s="42" t="str">
        <f>ifna(VLookup(S162,Shiny!B:C, 2, 0),"")</f>
        <v/>
      </c>
      <c r="H162" s="188" t="s">
        <v>347</v>
      </c>
      <c r="I162" s="179">
        <v>241.0</v>
      </c>
      <c r="J162" s="156">
        <f>IFNA(VLOOKUP(S162,'Imported Index'!G:H,2,0),1)</f>
        <v>1</v>
      </c>
      <c r="K162" s="42"/>
      <c r="L162" s="42"/>
      <c r="M162" s="42"/>
      <c r="N162" s="42"/>
      <c r="O162" s="42">
        <f>ifna(VLookup(H162, SwSh!A:B, 2, 0),"")</f>
        <v>117</v>
      </c>
      <c r="P162" s="42">
        <v>241.0</v>
      </c>
      <c r="Q162" s="42" t="str">
        <f>ifna(VLookup(H162, PLA!A:C, 3, 0),"")</f>
        <v/>
      </c>
      <c r="R162" s="42" t="str">
        <f>ifna(VLookup(H162, Sv!A:B, 2, 0),"")</f>
        <v/>
      </c>
      <c r="S162" s="42" t="str">
        <f t="shared" si="1"/>
        <v>miltank</v>
      </c>
    </row>
    <row r="163" ht="31.5" customHeight="1">
      <c r="A163" s="145">
        <v>162.0</v>
      </c>
      <c r="B163" s="145">
        <v>1.0</v>
      </c>
      <c r="C163" s="145">
        <v>6.0</v>
      </c>
      <c r="D163" s="145">
        <v>12.0</v>
      </c>
      <c r="E163" s="145">
        <v>2.0</v>
      </c>
      <c r="F163" s="145">
        <v>6.0</v>
      </c>
      <c r="G163" s="147" t="str">
        <f>ifna(VLookup(S163,Shiny!B:C, 2, 0),"")</f>
        <v/>
      </c>
      <c r="H163" s="189" t="s">
        <v>348</v>
      </c>
      <c r="I163" s="178">
        <v>242.0</v>
      </c>
      <c r="J163" s="151">
        <f>IFNA(VLOOKUP(S163,'Imported Index'!G:H,2,0),1)</f>
        <v>1</v>
      </c>
      <c r="K163" s="146"/>
      <c r="L163" s="147"/>
      <c r="M163" s="147"/>
      <c r="N163" s="147"/>
      <c r="O163" s="147">
        <f>ifna(VLookup(H163, SwSh!A:B, 2, 0),"")</f>
        <v>8</v>
      </c>
      <c r="P163" s="147">
        <v>242.0</v>
      </c>
      <c r="Q163" s="147">
        <f>ifna(VLookup(H163, PLA!A:C, 3, 0),"")</f>
        <v>88</v>
      </c>
      <c r="R163" s="147">
        <f>ifna(VLookup(H163, Sv!A:B, 2, 0),"")</f>
        <v>45</v>
      </c>
      <c r="S163" s="147" t="str">
        <f t="shared" si="1"/>
        <v>blissey</v>
      </c>
    </row>
    <row r="164" ht="31.5" customHeight="1">
      <c r="A164" s="87">
        <v>163.0</v>
      </c>
      <c r="B164" s="87">
        <v>1.0</v>
      </c>
      <c r="C164" s="87">
        <v>6.0</v>
      </c>
      <c r="D164" s="87">
        <v>13.0</v>
      </c>
      <c r="E164" s="87">
        <v>3.0</v>
      </c>
      <c r="F164" s="87">
        <v>1.0</v>
      </c>
      <c r="G164" s="42" t="str">
        <f>ifna(VLookup(S164,Shiny!B:C, 2, 0),"")</f>
        <v/>
      </c>
      <c r="H164" s="188" t="s">
        <v>349</v>
      </c>
      <c r="I164" s="179">
        <v>243.0</v>
      </c>
      <c r="J164" s="156">
        <f>IFNA(VLOOKUP(S164,'Imported Index'!G:H,2,0),1)</f>
        <v>1</v>
      </c>
      <c r="K164" s="85"/>
      <c r="L164" s="42"/>
      <c r="M164" s="42"/>
      <c r="N164" s="42"/>
      <c r="O164" s="42">
        <f>ifna(VLookup(H164, SwSh!A:B, 2, 0),"")</f>
        <v>243</v>
      </c>
      <c r="P164" s="42">
        <v>243.0</v>
      </c>
      <c r="Q164" s="42" t="str">
        <f>ifna(VLookup(H164, PLA!A:C, 3, 0),"")</f>
        <v/>
      </c>
      <c r="R164" s="42" t="str">
        <f>ifna(VLookup(H164, Sv!A:B, 2, 0),"")</f>
        <v/>
      </c>
      <c r="S164" s="42" t="str">
        <f t="shared" si="1"/>
        <v>raikou</v>
      </c>
    </row>
    <row r="165" ht="31.5" customHeight="1">
      <c r="A165" s="145">
        <v>164.0</v>
      </c>
      <c r="B165" s="145">
        <v>1.0</v>
      </c>
      <c r="C165" s="145">
        <v>6.0</v>
      </c>
      <c r="D165" s="145">
        <v>14.0</v>
      </c>
      <c r="E165" s="145">
        <v>3.0</v>
      </c>
      <c r="F165" s="145">
        <v>2.0</v>
      </c>
      <c r="G165" s="147" t="str">
        <f>ifna(VLookup(S165,Shiny!B:C, 2, 0),"")</f>
        <v/>
      </c>
      <c r="H165" s="189" t="s">
        <v>350</v>
      </c>
      <c r="I165" s="178">
        <v>244.0</v>
      </c>
      <c r="J165" s="151">
        <f>IFNA(VLOOKUP(S165,'Imported Index'!G:H,2,0),1)</f>
        <v>1</v>
      </c>
      <c r="K165" s="147"/>
      <c r="L165" s="147"/>
      <c r="M165" s="147"/>
      <c r="N165" s="147"/>
      <c r="O165" s="147">
        <f>ifna(VLookup(H165, SwSh!A:B, 2, 0),"")</f>
        <v>244</v>
      </c>
      <c r="P165" s="147">
        <v>244.0</v>
      </c>
      <c r="Q165" s="147" t="str">
        <f>ifna(VLookup(H165, PLA!A:C, 3, 0),"")</f>
        <v/>
      </c>
      <c r="R165" s="147" t="str">
        <f>ifna(VLookup(H165, Sv!A:B, 2, 0),"")</f>
        <v/>
      </c>
      <c r="S165" s="147" t="str">
        <f t="shared" si="1"/>
        <v>entei</v>
      </c>
    </row>
    <row r="166" ht="31.5" customHeight="1">
      <c r="A166" s="87">
        <v>165.0</v>
      </c>
      <c r="B166" s="87">
        <v>1.0</v>
      </c>
      <c r="C166" s="87">
        <v>6.0</v>
      </c>
      <c r="D166" s="87">
        <v>15.0</v>
      </c>
      <c r="E166" s="87">
        <v>3.0</v>
      </c>
      <c r="F166" s="87">
        <v>3.0</v>
      </c>
      <c r="G166" s="42" t="str">
        <f>ifna(VLookup(S166,Shiny!B:C, 2, 0),"")</f>
        <v/>
      </c>
      <c r="H166" s="188" t="s">
        <v>351</v>
      </c>
      <c r="I166" s="179">
        <v>245.0</v>
      </c>
      <c r="J166" s="156">
        <f>IFNA(VLOOKUP(S166,'Imported Index'!G:H,2,0),1)</f>
        <v>1</v>
      </c>
      <c r="K166" s="42"/>
      <c r="L166" s="42"/>
      <c r="M166" s="42"/>
      <c r="N166" s="42"/>
      <c r="O166" s="42">
        <f>ifna(VLookup(H166, SwSh!A:B, 2, 0),"")</f>
        <v>245</v>
      </c>
      <c r="P166" s="42">
        <v>245.0</v>
      </c>
      <c r="Q166" s="42" t="str">
        <f>ifna(VLookup(H166, PLA!A:C, 3, 0),"")</f>
        <v/>
      </c>
      <c r="R166" s="42" t="str">
        <f>ifna(VLookup(H166, Sv!A:B, 2, 0),"")</f>
        <v/>
      </c>
      <c r="S166" s="42" t="str">
        <f t="shared" si="1"/>
        <v>suicune</v>
      </c>
    </row>
    <row r="167" ht="31.5" customHeight="1">
      <c r="A167" s="145">
        <v>166.0</v>
      </c>
      <c r="B167" s="145">
        <v>1.0</v>
      </c>
      <c r="C167" s="145">
        <v>6.0</v>
      </c>
      <c r="D167" s="145">
        <v>16.0</v>
      </c>
      <c r="E167" s="145">
        <v>3.0</v>
      </c>
      <c r="F167" s="145">
        <v>4.0</v>
      </c>
      <c r="G167" s="147" t="str">
        <f>ifna(VLookup(S167,Shiny!B:C, 2, 0),"")</f>
        <v/>
      </c>
      <c r="H167" s="189" t="s">
        <v>354</v>
      </c>
      <c r="I167" s="178">
        <v>248.0</v>
      </c>
      <c r="J167" s="151">
        <f>IFNA(VLOOKUP(S167,'Imported Index'!G:H,2,0),1)</f>
        <v>1</v>
      </c>
      <c r="K167" s="146"/>
      <c r="L167" s="147"/>
      <c r="M167" s="147"/>
      <c r="N167" s="147"/>
      <c r="O167" s="147">
        <f>ifna(VLookup(H167, SwSh!A:B, 2, 0),"")</f>
        <v>141</v>
      </c>
      <c r="P167" s="147">
        <v>248.0</v>
      </c>
      <c r="Q167" s="147" t="str">
        <f>ifna(VLookup(H167, PLA!A:C, 3, 0),"")</f>
        <v/>
      </c>
      <c r="R167" s="147">
        <f>ifna(VLookup(H167, Sv!A:B, 2, 0),"")</f>
        <v>318</v>
      </c>
      <c r="S167" s="147" t="str">
        <f t="shared" si="1"/>
        <v>tyranitar</v>
      </c>
    </row>
    <row r="168" ht="31.5" customHeight="1">
      <c r="A168" s="87">
        <v>167.0</v>
      </c>
      <c r="B168" s="87">
        <v>1.0</v>
      </c>
      <c r="C168" s="87">
        <v>6.0</v>
      </c>
      <c r="D168" s="87">
        <v>17.0</v>
      </c>
      <c r="E168" s="87">
        <v>3.0</v>
      </c>
      <c r="F168" s="87">
        <v>5.0</v>
      </c>
      <c r="G168" s="42" t="str">
        <f>ifna(VLookup(S168,Shiny!B:C, 2, 0),"")</f>
        <v/>
      </c>
      <c r="H168" s="188" t="s">
        <v>355</v>
      </c>
      <c r="I168" s="179">
        <v>249.0</v>
      </c>
      <c r="J168" s="156">
        <f>IFNA(VLOOKUP(S168,'Imported Index'!G:H,2,0),1)</f>
        <v>1</v>
      </c>
      <c r="K168" s="85"/>
      <c r="L168" s="42"/>
      <c r="M168" s="42"/>
      <c r="N168" s="42"/>
      <c r="O168" s="42">
        <f>ifna(VLookup(H168, SwSh!A:B, 2, 0),"")</f>
        <v>249</v>
      </c>
      <c r="P168" s="42">
        <v>249.0</v>
      </c>
      <c r="Q168" s="42" t="str">
        <f>ifna(VLookup(H168, PLA!A:C, 3, 0),"")</f>
        <v/>
      </c>
      <c r="R168" s="42" t="str">
        <f>ifna(VLookup(H168, Sv!A:B, 2, 0),"")</f>
        <v/>
      </c>
      <c r="S168" s="42" t="str">
        <f t="shared" si="1"/>
        <v>lugia</v>
      </c>
    </row>
    <row r="169" ht="31.5" customHeight="1">
      <c r="A169" s="145">
        <v>168.0</v>
      </c>
      <c r="B169" s="145">
        <v>1.0</v>
      </c>
      <c r="C169" s="145">
        <v>6.0</v>
      </c>
      <c r="D169" s="145">
        <v>18.0</v>
      </c>
      <c r="E169" s="145">
        <v>3.0</v>
      </c>
      <c r="F169" s="145">
        <v>6.0</v>
      </c>
      <c r="G169" s="147" t="str">
        <f>ifna(VLookup(S169,Shiny!B:C, 2, 0),"")</f>
        <v/>
      </c>
      <c r="H169" s="189" t="s">
        <v>356</v>
      </c>
      <c r="I169" s="178">
        <v>250.0</v>
      </c>
      <c r="J169" s="151">
        <f>IFNA(VLOOKUP(S169,'Imported Index'!G:H,2,0),1)</f>
        <v>1</v>
      </c>
      <c r="K169" s="146"/>
      <c r="L169" s="147"/>
      <c r="M169" s="147"/>
      <c r="N169" s="147"/>
      <c r="O169" s="147">
        <f>ifna(VLookup(H169, SwSh!A:B, 2, 0),"")</f>
        <v>250</v>
      </c>
      <c r="P169" s="147">
        <v>250.0</v>
      </c>
      <c r="Q169" s="147" t="str">
        <f>ifna(VLookup(H169, PLA!A:C, 3, 0),"")</f>
        <v/>
      </c>
      <c r="R169" s="147" t="str">
        <f>ifna(VLookup(H169, Sv!A:B, 2, 0),"")</f>
        <v/>
      </c>
      <c r="S169" s="147" t="str">
        <f t="shared" si="1"/>
        <v>ho-oh</v>
      </c>
    </row>
    <row r="170" ht="31.5" customHeight="1">
      <c r="A170" s="87">
        <v>169.0</v>
      </c>
      <c r="B170" s="87">
        <v>1.0</v>
      </c>
      <c r="C170" s="87">
        <v>6.0</v>
      </c>
      <c r="D170" s="87">
        <v>19.0</v>
      </c>
      <c r="E170" s="87">
        <v>4.0</v>
      </c>
      <c r="F170" s="87">
        <v>1.0</v>
      </c>
      <c r="G170" s="42" t="str">
        <f>ifna(VLookup(S170,Shiny!B:C, 2, 0),"")</f>
        <v/>
      </c>
      <c r="H170" s="188" t="s">
        <v>357</v>
      </c>
      <c r="I170" s="179">
        <v>251.0</v>
      </c>
      <c r="J170" s="156">
        <f>IFNA(VLOOKUP(S170,'Imported Index'!G:H,2,0),1)</f>
        <v>1</v>
      </c>
      <c r="K170" s="42"/>
      <c r="L170" s="42"/>
      <c r="M170" s="42"/>
      <c r="N170" s="42"/>
      <c r="O170" s="42">
        <f>ifna(VLookup(H170, SwSh!A:B, 2, 0),"")</f>
        <v>251</v>
      </c>
      <c r="P170" s="42">
        <v>251.0</v>
      </c>
      <c r="Q170" s="42" t="str">
        <f>ifna(VLookup(H170, PLA!A:C, 3, 0),"")</f>
        <v/>
      </c>
      <c r="R170" s="42" t="str">
        <f>ifna(VLookup(H170, Sv!A:B, 2, 0),"")</f>
        <v/>
      </c>
      <c r="S170" s="42" t="str">
        <f t="shared" si="1"/>
        <v>celebi</v>
      </c>
    </row>
    <row r="171" ht="31.5" customHeight="1">
      <c r="A171" s="147">
        <v>170.0</v>
      </c>
      <c r="B171" s="146"/>
      <c r="C171" s="146"/>
      <c r="D171" s="146"/>
      <c r="E171" s="146"/>
      <c r="F171" s="146"/>
      <c r="G171" s="147" t="str">
        <f>ifna(VLookup(S171,Shiny!B:C, 2, 0),"")</f>
        <v/>
      </c>
      <c r="H171" s="163" t="s">
        <v>229</v>
      </c>
      <c r="I171" s="164"/>
      <c r="J171" s="151">
        <f>IFNA(VLOOKUP(S171,'Imported Index'!G:H,2,0),1)</f>
        <v>1</v>
      </c>
      <c r="K171" s="148"/>
      <c r="L171" s="148"/>
      <c r="M171" s="147"/>
      <c r="N171" s="147"/>
      <c r="O171" s="148" t="str">
        <f>ifna(VLookup(H171, SwSh!A:B, 2, 0),"")</f>
        <v/>
      </c>
      <c r="P171" s="148" t="str">
        <f>ifna((I171),"")</f>
        <v/>
      </c>
      <c r="Q171" s="148" t="str">
        <f>ifna(VLookup(H171, PLA!A:C, 3, 0),"")</f>
        <v/>
      </c>
      <c r="R171" s="147" t="str">
        <f>ifna(VLookup(H171, Sv!A:B, 2, 0),"")</f>
        <v/>
      </c>
      <c r="S171" s="147" t="str">
        <f t="shared" si="1"/>
        <v>gen</v>
      </c>
    </row>
    <row r="172" ht="31.5" customHeight="1">
      <c r="A172" s="42">
        <v>171.0</v>
      </c>
      <c r="B172" s="85">
        <v>1.0</v>
      </c>
      <c r="C172" s="85">
        <v>7.0</v>
      </c>
      <c r="D172" s="42">
        <v>1.0</v>
      </c>
      <c r="E172" s="42">
        <v>1.0</v>
      </c>
      <c r="F172" s="42">
        <v>1.0</v>
      </c>
      <c r="G172" s="42" t="str">
        <f>ifna(VLookup(S172,Shiny!B:C, 2, 0),"")</f>
        <v/>
      </c>
      <c r="H172" s="188" t="s">
        <v>360</v>
      </c>
      <c r="I172" s="179">
        <v>254.0</v>
      </c>
      <c r="J172" s="156">
        <f>IFNA(VLOOKUP(S172,'Imported Index'!G:H,2,0),1)</f>
        <v>1</v>
      </c>
      <c r="K172" s="42"/>
      <c r="L172" s="42"/>
      <c r="M172" s="42"/>
      <c r="N172" s="42"/>
      <c r="O172" s="42">
        <f>ifna(VLookup(H172, SwSh!A:B, 2, 0),"")</f>
        <v>254</v>
      </c>
      <c r="P172" s="42">
        <v>254.0</v>
      </c>
      <c r="Q172" s="42" t="str">
        <f>ifna(VLookup(H172, PLA!A:C, 3, 0),"")</f>
        <v/>
      </c>
      <c r="R172" s="42" t="str">
        <f>ifna(VLookup(H172, Sv!A:B, 2, 0),"")</f>
        <v>I?</v>
      </c>
      <c r="S172" s="42" t="str">
        <f t="shared" si="1"/>
        <v>sceptile</v>
      </c>
    </row>
    <row r="173" ht="31.5" customHeight="1">
      <c r="A173" s="147">
        <v>172.0</v>
      </c>
      <c r="B173" s="146">
        <v>1.0</v>
      </c>
      <c r="C173" s="146">
        <v>7.0</v>
      </c>
      <c r="D173" s="147">
        <v>2.0</v>
      </c>
      <c r="E173" s="147">
        <v>1.0</v>
      </c>
      <c r="F173" s="147">
        <v>2.0</v>
      </c>
      <c r="G173" s="147" t="str">
        <f>ifna(VLookup(S173,Shiny!B:C, 2, 0),"")</f>
        <v/>
      </c>
      <c r="H173" s="189" t="s">
        <v>363</v>
      </c>
      <c r="I173" s="178">
        <v>257.0</v>
      </c>
      <c r="J173" s="151">
        <f>IFNA(VLOOKUP(S173,'Imported Index'!G:H,2,0),1)</f>
        <v>1</v>
      </c>
      <c r="K173" s="147"/>
      <c r="L173" s="147"/>
      <c r="M173" s="147"/>
      <c r="N173" s="147"/>
      <c r="O173" s="147">
        <f>ifna(VLookup(H173, SwSh!A:B, 2, 0),"")</f>
        <v>257</v>
      </c>
      <c r="P173" s="147">
        <v>257.0</v>
      </c>
      <c r="Q173" s="147" t="str">
        <f>ifna(VLookup(H173, PLA!A:C, 3, 0),"")</f>
        <v/>
      </c>
      <c r="R173" s="147" t="str">
        <f>ifna(VLookup(H173, Sv!A:B, 2, 0),"")</f>
        <v>I?</v>
      </c>
      <c r="S173" s="147" t="str">
        <f t="shared" si="1"/>
        <v>blaziken</v>
      </c>
    </row>
    <row r="174" ht="31.5" customHeight="1">
      <c r="A174" s="42">
        <v>173.0</v>
      </c>
      <c r="B174" s="85">
        <v>1.0</v>
      </c>
      <c r="C174" s="85">
        <v>7.0</v>
      </c>
      <c r="D174" s="42">
        <v>3.0</v>
      </c>
      <c r="E174" s="42">
        <v>1.0</v>
      </c>
      <c r="F174" s="42">
        <v>3.0</v>
      </c>
      <c r="G174" s="42" t="str">
        <f>ifna(VLookup(S174,Shiny!B:C, 2, 0),"")</f>
        <v/>
      </c>
      <c r="H174" s="188" t="s">
        <v>366</v>
      </c>
      <c r="I174" s="179">
        <v>260.0</v>
      </c>
      <c r="J174" s="156">
        <f>IFNA(VLOOKUP(S174,'Imported Index'!G:H,2,0),1)</f>
        <v>1</v>
      </c>
      <c r="K174" s="42"/>
      <c r="L174" s="42"/>
      <c r="M174" s="42"/>
      <c r="N174" s="42"/>
      <c r="O174" s="42">
        <f>ifna(VLookup(H174, SwSh!A:B, 2, 0),"")</f>
        <v>260</v>
      </c>
      <c r="P174" s="42">
        <v>260.0</v>
      </c>
      <c r="Q174" s="42" t="str">
        <f>ifna(VLookup(H174, PLA!A:C, 3, 0),"")</f>
        <v/>
      </c>
      <c r="R174" s="42" t="str">
        <f>ifna(VLookup(H174, Sv!A:B, 2, 0),"")</f>
        <v>I?</v>
      </c>
      <c r="S174" s="42" t="str">
        <f t="shared" si="1"/>
        <v>swampert</v>
      </c>
    </row>
    <row r="175" ht="31.5" customHeight="1">
      <c r="A175" s="147">
        <v>174.0</v>
      </c>
      <c r="B175" s="146">
        <v>1.0</v>
      </c>
      <c r="C175" s="146">
        <v>7.0</v>
      </c>
      <c r="D175" s="147">
        <v>4.0</v>
      </c>
      <c r="E175" s="147">
        <v>1.0</v>
      </c>
      <c r="F175" s="147">
        <v>4.0</v>
      </c>
      <c r="G175" s="147" t="str">
        <f>ifna(VLookup(S175,Shiny!B:C, 2, 0),"")</f>
        <v/>
      </c>
      <c r="H175" s="189" t="s">
        <v>368</v>
      </c>
      <c r="I175" s="178">
        <v>262.0</v>
      </c>
      <c r="J175" s="151">
        <f>IFNA(VLOOKUP(S175,'Imported Index'!G:H,2,0),1)</f>
        <v>1</v>
      </c>
      <c r="K175" s="147"/>
      <c r="L175" s="147"/>
      <c r="M175" s="147"/>
      <c r="N175" s="147"/>
      <c r="O175" s="147" t="str">
        <f>ifna(VLookup(H175, SwSh!A:B, 2, 0),"")</f>
        <v/>
      </c>
      <c r="P175" s="147">
        <v>262.0</v>
      </c>
      <c r="Q175" s="147" t="str">
        <f>ifna(VLookup(H175, PLA!A:C, 3, 0),"")</f>
        <v/>
      </c>
      <c r="R175" s="147" t="str">
        <f>ifna(VLookup(H175, Sv!A:B, 2, 0),"")</f>
        <v>K008</v>
      </c>
      <c r="S175" s="147" t="str">
        <f t="shared" si="1"/>
        <v>mightyena</v>
      </c>
    </row>
    <row r="176" ht="31.5" customHeight="1">
      <c r="A176" s="42">
        <v>175.0</v>
      </c>
      <c r="B176" s="85">
        <v>1.0</v>
      </c>
      <c r="C176" s="85">
        <v>7.0</v>
      </c>
      <c r="D176" s="42">
        <v>5.0</v>
      </c>
      <c r="E176" s="42">
        <v>1.0</v>
      </c>
      <c r="F176" s="42">
        <v>5.0</v>
      </c>
      <c r="G176" s="42" t="str">
        <f>ifna(VLookup(S176,Shiny!B:C, 2, 0),"")</f>
        <v/>
      </c>
      <c r="H176" s="188" t="s">
        <v>370</v>
      </c>
      <c r="I176" s="179">
        <v>264.0</v>
      </c>
      <c r="J176" s="156">
        <f>IFNA(VLOOKUP(S176,'Imported Index'!G:H,2,0),1)</f>
        <v>1</v>
      </c>
      <c r="K176" s="85"/>
      <c r="L176" s="42"/>
      <c r="M176" s="42"/>
      <c r="N176" s="42"/>
      <c r="O176" s="42">
        <f>ifna(VLookup(H176, SwSh!A:B, 2, 0),"")</f>
        <v>32</v>
      </c>
      <c r="P176" s="42">
        <v>264.0</v>
      </c>
      <c r="Q176" s="42" t="str">
        <f>ifna(VLookup(H176, PLA!A:C, 3, 0),"")</f>
        <v/>
      </c>
      <c r="R176" s="42" t="str">
        <f>ifna(VLookup(H176, Sv!A:B, 2, 0),"")</f>
        <v/>
      </c>
      <c r="S176" s="42" t="str">
        <f t="shared" si="1"/>
        <v>linoone</v>
      </c>
    </row>
    <row r="177" ht="31.5" customHeight="1">
      <c r="A177" s="147">
        <v>176.0</v>
      </c>
      <c r="B177" s="146">
        <v>1.0</v>
      </c>
      <c r="C177" s="146">
        <v>7.0</v>
      </c>
      <c r="D177" s="147">
        <v>6.0</v>
      </c>
      <c r="E177" s="147">
        <v>1.0</v>
      </c>
      <c r="F177" s="147">
        <v>6.0</v>
      </c>
      <c r="G177" s="147" t="str">
        <f>ifna(VLookup(S177,Shiny!B:C, 2, 0),"")</f>
        <v/>
      </c>
      <c r="H177" s="189" t="s">
        <v>373</v>
      </c>
      <c r="I177" s="178">
        <v>267.0</v>
      </c>
      <c r="J177" s="151">
        <f>IFNA(VLOOKUP(S177,'Imported Index'!G:H,2,0),1)</f>
        <v>1</v>
      </c>
      <c r="K177" s="147"/>
      <c r="L177" s="147"/>
      <c r="M177" s="147"/>
      <c r="N177" s="147"/>
      <c r="O177" s="147" t="str">
        <f>ifna(VLookup(H177, SwSh!A:B, 2, 0),"")</f>
        <v/>
      </c>
      <c r="P177" s="147">
        <v>267.0</v>
      </c>
      <c r="Q177" s="147">
        <f>ifna(VLookup(H177, PLA!A:C, 3, 0),"")</f>
        <v>20</v>
      </c>
      <c r="R177" s="147" t="str">
        <f>ifna(VLookup(H177, Sv!A:B, 2, 0),"")</f>
        <v/>
      </c>
      <c r="S177" s="147" t="str">
        <f t="shared" si="1"/>
        <v>beautifly</v>
      </c>
    </row>
    <row r="178" ht="31.5" customHeight="1">
      <c r="A178" s="42">
        <v>177.0</v>
      </c>
      <c r="B178" s="85">
        <v>1.0</v>
      </c>
      <c r="C178" s="85">
        <v>7.0</v>
      </c>
      <c r="D178" s="42">
        <v>7.0</v>
      </c>
      <c r="E178" s="42">
        <v>2.0</v>
      </c>
      <c r="F178" s="42">
        <v>1.0</v>
      </c>
      <c r="G178" s="42" t="str">
        <f>ifna(VLookup(S178,Shiny!B:C, 2, 0),"")</f>
        <v/>
      </c>
      <c r="H178" s="188" t="s">
        <v>375</v>
      </c>
      <c r="I178" s="179">
        <v>269.0</v>
      </c>
      <c r="J178" s="156">
        <f>IFNA(VLOOKUP(S178,'Imported Index'!G:H,2,0),1)</f>
        <v>1</v>
      </c>
      <c r="K178" s="42"/>
      <c r="L178" s="42"/>
      <c r="M178" s="42"/>
      <c r="N178" s="42"/>
      <c r="O178" s="42" t="str">
        <f>ifna(VLookup(H178, SwSh!A:B, 2, 0),"")</f>
        <v/>
      </c>
      <c r="P178" s="42">
        <v>269.0</v>
      </c>
      <c r="Q178" s="42">
        <f>ifna(VLookup(H178, PLA!A:C, 3, 0),"")</f>
        <v>22</v>
      </c>
      <c r="R178" s="42" t="str">
        <f>ifna(VLookup(H178, Sv!A:B, 2, 0),"")</f>
        <v/>
      </c>
      <c r="S178" s="42" t="str">
        <f t="shared" si="1"/>
        <v>dustox</v>
      </c>
    </row>
    <row r="179" ht="31.5" customHeight="1">
      <c r="A179" s="147">
        <v>178.0</v>
      </c>
      <c r="B179" s="146">
        <v>1.0</v>
      </c>
      <c r="C179" s="146">
        <v>7.0</v>
      </c>
      <c r="D179" s="147">
        <v>8.0</v>
      </c>
      <c r="E179" s="147">
        <v>2.0</v>
      </c>
      <c r="F179" s="147">
        <v>2.0</v>
      </c>
      <c r="G179" s="147" t="str">
        <f>ifna(VLookup(S179,Shiny!B:C, 2, 0),"")</f>
        <v/>
      </c>
      <c r="H179" s="189" t="s">
        <v>378</v>
      </c>
      <c r="I179" s="178">
        <v>272.0</v>
      </c>
      <c r="J179" s="151">
        <f>IFNA(VLOOKUP(S179,'Imported Index'!G:H,2,0),1)</f>
        <v>1</v>
      </c>
      <c r="K179" s="147"/>
      <c r="L179" s="147"/>
      <c r="M179" s="147"/>
      <c r="N179" s="147"/>
      <c r="O179" s="147">
        <f>ifna(VLookup(H179, SwSh!A:B, 2, 0),"")</f>
        <v>38</v>
      </c>
      <c r="P179" s="147">
        <v>272.0</v>
      </c>
      <c r="Q179" s="147" t="str">
        <f>ifna(VLookup(H179, PLA!A:C, 3, 0),"")</f>
        <v/>
      </c>
      <c r="R179" s="147" t="str">
        <f>ifna(VLookup(H179, Sv!A:B, 2, 0),"")</f>
        <v>K106</v>
      </c>
      <c r="S179" s="147" t="str">
        <f t="shared" si="1"/>
        <v>ludicolo</v>
      </c>
    </row>
    <row r="180" ht="31.5" customHeight="1">
      <c r="A180" s="42">
        <v>179.0</v>
      </c>
      <c r="B180" s="85">
        <v>1.0</v>
      </c>
      <c r="C180" s="85">
        <v>7.0</v>
      </c>
      <c r="D180" s="42">
        <v>9.0</v>
      </c>
      <c r="E180" s="42">
        <v>2.0</v>
      </c>
      <c r="F180" s="42">
        <v>3.0</v>
      </c>
      <c r="G180" s="42" t="str">
        <f>ifna(VLookup(S180,Shiny!B:C, 2, 0),"")</f>
        <v/>
      </c>
      <c r="H180" s="188" t="s">
        <v>381</v>
      </c>
      <c r="I180" s="179">
        <v>275.0</v>
      </c>
      <c r="J180" s="156">
        <f>IFNA(VLOOKUP(S180,'Imported Index'!G:H,2,0),1)</f>
        <v>1</v>
      </c>
      <c r="K180" s="42"/>
      <c r="L180" s="42"/>
      <c r="M180" s="42"/>
      <c r="N180" s="42"/>
      <c r="O180" s="42">
        <f>ifna(VLookup(H180, SwSh!A:B, 2, 0),"")</f>
        <v>41</v>
      </c>
      <c r="P180" s="42">
        <v>275.0</v>
      </c>
      <c r="Q180" s="42" t="str">
        <f>ifna(VLookup(H180, PLA!A:C, 3, 0),"")</f>
        <v/>
      </c>
      <c r="R180" s="42" t="str">
        <f>ifna(VLookup(H180, Sv!A:B, 2, 0),"")</f>
        <v>K056</v>
      </c>
      <c r="S180" s="42" t="str">
        <f t="shared" si="1"/>
        <v>shiftry</v>
      </c>
    </row>
    <row r="181" ht="31.5" customHeight="1">
      <c r="A181" s="147">
        <v>180.0</v>
      </c>
      <c r="B181" s="146">
        <v>1.0</v>
      </c>
      <c r="C181" s="146">
        <v>7.0</v>
      </c>
      <c r="D181" s="147">
        <v>10.0</v>
      </c>
      <c r="E181" s="147">
        <v>2.0</v>
      </c>
      <c r="F181" s="147">
        <v>4.0</v>
      </c>
      <c r="G181" s="147" t="str">
        <f>ifna(VLookup(S181,Shiny!B:C, 2, 0),"")</f>
        <v/>
      </c>
      <c r="H181" s="189" t="s">
        <v>383</v>
      </c>
      <c r="I181" s="178">
        <v>277.0</v>
      </c>
      <c r="J181" s="151">
        <f>IFNA(VLOOKUP(S181,'Imported Index'!G:H,2,0),1)</f>
        <v>1</v>
      </c>
      <c r="K181" s="147"/>
      <c r="L181" s="147"/>
      <c r="M181" s="147"/>
      <c r="N181" s="147"/>
      <c r="O181" s="147" t="str">
        <f>ifna(VLookup(H181, SwSh!A:B, 2, 0),"")</f>
        <v/>
      </c>
      <c r="P181" s="147">
        <v>277.0</v>
      </c>
      <c r="Q181" s="147" t="str">
        <f>ifna(VLookup(H181, PLA!A:C, 3, 0),"")</f>
        <v/>
      </c>
      <c r="R181" s="147" t="str">
        <f>ifna(VLookup(H181, Sv!A:B, 2, 0),"")</f>
        <v/>
      </c>
      <c r="S181" s="147" t="str">
        <f t="shared" si="1"/>
        <v>swellow</v>
      </c>
    </row>
    <row r="182" ht="31.5" customHeight="1">
      <c r="A182" s="42">
        <v>181.0</v>
      </c>
      <c r="B182" s="85">
        <v>1.0</v>
      </c>
      <c r="C182" s="85">
        <v>7.0</v>
      </c>
      <c r="D182" s="42">
        <v>11.0</v>
      </c>
      <c r="E182" s="42">
        <v>2.0</v>
      </c>
      <c r="F182" s="42">
        <v>5.0</v>
      </c>
      <c r="G182" s="42" t="str">
        <f>ifna(VLookup(S182,Shiny!B:C, 2, 0),"")</f>
        <v/>
      </c>
      <c r="H182" s="188" t="s">
        <v>385</v>
      </c>
      <c r="I182" s="179">
        <v>279.0</v>
      </c>
      <c r="J182" s="156">
        <f>IFNA(VLOOKUP(S182,'Imported Index'!G:H,2,0),1)</f>
        <v>1</v>
      </c>
      <c r="K182" s="85"/>
      <c r="L182" s="42"/>
      <c r="M182" s="42"/>
      <c r="N182" s="42"/>
      <c r="O182" s="42">
        <f>ifna(VLookup(H182, SwSh!A:B, 2, 0),"")</f>
        <v>49</v>
      </c>
      <c r="P182" s="42">
        <v>279.0</v>
      </c>
      <c r="Q182" s="42" t="str">
        <f>ifna(VLookup(H182, PLA!A:C, 3, 0),"")</f>
        <v/>
      </c>
      <c r="R182" s="42">
        <f>ifna(VLookup(H182, Sv!A:B, 2, 0),"")</f>
        <v>133</v>
      </c>
      <c r="S182" s="42" t="str">
        <f t="shared" si="1"/>
        <v>pelipper</v>
      </c>
    </row>
    <row r="183" ht="31.5" customHeight="1">
      <c r="A183" s="147">
        <v>182.0</v>
      </c>
      <c r="B183" s="146">
        <v>1.0</v>
      </c>
      <c r="C183" s="146">
        <v>7.0</v>
      </c>
      <c r="D183" s="147">
        <v>12.0</v>
      </c>
      <c r="E183" s="147">
        <v>2.0</v>
      </c>
      <c r="F183" s="147">
        <v>6.0</v>
      </c>
      <c r="G183" s="147" t="str">
        <f>ifna(VLookup(S183,Shiny!B:C, 2, 0),"")</f>
        <v/>
      </c>
      <c r="H183" s="189" t="s">
        <v>388</v>
      </c>
      <c r="I183" s="178">
        <v>282.0</v>
      </c>
      <c r="J183" s="151">
        <f>IFNA(VLOOKUP(S183,'Imported Index'!G:H,2,0),1)</f>
        <v>1</v>
      </c>
      <c r="K183" s="146"/>
      <c r="L183" s="147"/>
      <c r="M183" s="147"/>
      <c r="N183" s="147"/>
      <c r="O183" s="147">
        <f>ifna(VLookup(H183, SwSh!A:B, 2, 0),"")</f>
        <v>36</v>
      </c>
      <c r="P183" s="147">
        <v>282.0</v>
      </c>
      <c r="Q183" s="147">
        <f>ifna(VLookup(H183, PLA!A:C, 3, 0),"")</f>
        <v>103</v>
      </c>
      <c r="R183" s="147">
        <f>ifna(VLookup(H183, Sv!A:B, 2, 0),"")</f>
        <v>64</v>
      </c>
      <c r="S183" s="147" t="str">
        <f t="shared" si="1"/>
        <v>gardevoir</v>
      </c>
    </row>
    <row r="184" ht="31.5" customHeight="1">
      <c r="A184" s="42">
        <v>183.0</v>
      </c>
      <c r="B184" s="85">
        <v>1.0</v>
      </c>
      <c r="C184" s="85">
        <v>7.0</v>
      </c>
      <c r="D184" s="42">
        <v>13.0</v>
      </c>
      <c r="E184" s="42">
        <v>3.0</v>
      </c>
      <c r="F184" s="42">
        <v>1.0</v>
      </c>
      <c r="G184" s="42" t="str">
        <f>ifna(VLookup(S184,Shiny!B:C, 2, 0),"")</f>
        <v/>
      </c>
      <c r="H184" s="188" t="s">
        <v>390</v>
      </c>
      <c r="I184" s="179">
        <v>284.0</v>
      </c>
      <c r="J184" s="156">
        <f>IFNA(VLOOKUP(S184,'Imported Index'!G:H,2,0),1)</f>
        <v>1</v>
      </c>
      <c r="K184" s="85"/>
      <c r="L184" s="42"/>
      <c r="M184" s="42"/>
      <c r="N184" s="42"/>
      <c r="O184" s="42" t="str">
        <f>ifna(VLookup(H184, SwSh!A:B, 2, 0),"")</f>
        <v/>
      </c>
      <c r="P184" s="42">
        <v>284.0</v>
      </c>
      <c r="Q184" s="42" t="str">
        <f>ifna(VLookup(H184, PLA!A:C, 3, 0),"")</f>
        <v/>
      </c>
      <c r="R184" s="42">
        <f>ifna(VLookup(H184, Sv!A:B, 2, 0),"")</f>
        <v>50</v>
      </c>
      <c r="S184" s="42" t="str">
        <f t="shared" si="1"/>
        <v>masquerain</v>
      </c>
    </row>
    <row r="185" ht="31.5" customHeight="1">
      <c r="A185" s="147">
        <v>184.0</v>
      </c>
      <c r="B185" s="146">
        <v>1.0</v>
      </c>
      <c r="C185" s="146">
        <v>7.0</v>
      </c>
      <c r="D185" s="147">
        <v>14.0</v>
      </c>
      <c r="E185" s="147">
        <v>3.0</v>
      </c>
      <c r="F185" s="147">
        <v>2.0</v>
      </c>
      <c r="G185" s="147" t="str">
        <f>ifna(VLookup(S185,Shiny!B:C, 2, 0),"")</f>
        <v/>
      </c>
      <c r="H185" s="189" t="s">
        <v>392</v>
      </c>
      <c r="I185" s="178">
        <v>286.0</v>
      </c>
      <c r="J185" s="151">
        <f>IFNA(VLOOKUP(S185,'Imported Index'!G:H,2,0),1)</f>
        <v>1</v>
      </c>
      <c r="K185" s="146"/>
      <c r="L185" s="147"/>
      <c r="M185" s="147"/>
      <c r="N185" s="147"/>
      <c r="O185" s="147" t="str">
        <f>ifna(VLookup(H185, SwSh!A:B, 2, 0),"")</f>
        <v/>
      </c>
      <c r="P185" s="147">
        <v>286.0</v>
      </c>
      <c r="Q185" s="147" t="str">
        <f>ifna(VLookup(H185, PLA!A:C, 3, 0),"")</f>
        <v/>
      </c>
      <c r="R185" s="147">
        <f>ifna(VLookup(H185, Sv!A:B, 2, 0),"")</f>
        <v>107</v>
      </c>
      <c r="S185" s="147" t="str">
        <f t="shared" si="1"/>
        <v>breloom</v>
      </c>
    </row>
    <row r="186" ht="31.5" customHeight="1">
      <c r="A186" s="42">
        <v>185.0</v>
      </c>
      <c r="B186" s="85">
        <v>1.0</v>
      </c>
      <c r="C186" s="85">
        <v>7.0</v>
      </c>
      <c r="D186" s="42">
        <v>15.0</v>
      </c>
      <c r="E186" s="42">
        <v>3.0</v>
      </c>
      <c r="F186" s="42">
        <v>3.0</v>
      </c>
      <c r="G186" s="42" t="str">
        <f>ifna(VLookup(S186,Shiny!B:C, 2, 0),"")</f>
        <v/>
      </c>
      <c r="H186" s="188" t="s">
        <v>395</v>
      </c>
      <c r="I186" s="179">
        <v>289.0</v>
      </c>
      <c r="J186" s="156">
        <f>IFNA(VLOOKUP(S186,'Imported Index'!G:H,2,0),1)</f>
        <v>1</v>
      </c>
      <c r="K186" s="85"/>
      <c r="L186" s="42"/>
      <c r="M186" s="42"/>
      <c r="N186" s="42"/>
      <c r="O186" s="42" t="str">
        <f>ifna(VLookup(H186, SwSh!A:B, 2, 0),"")</f>
        <v/>
      </c>
      <c r="P186" s="42">
        <v>289.0</v>
      </c>
      <c r="Q186" s="42" t="str">
        <f>ifna(VLookup(H186, PLA!A:C, 3, 0),"")</f>
        <v/>
      </c>
      <c r="R186" s="42">
        <f>ifna(VLookup(H186, Sv!A:B, 2, 0),"")</f>
        <v>80</v>
      </c>
      <c r="S186" s="42" t="str">
        <f t="shared" si="1"/>
        <v>slaking</v>
      </c>
    </row>
    <row r="187" ht="31.5" customHeight="1">
      <c r="A187" s="147">
        <v>186.0</v>
      </c>
      <c r="B187" s="146">
        <v>1.0</v>
      </c>
      <c r="C187" s="146">
        <v>7.0</v>
      </c>
      <c r="D187" s="147">
        <v>16.0</v>
      </c>
      <c r="E187" s="147">
        <v>3.0</v>
      </c>
      <c r="F187" s="147">
        <v>4.0</v>
      </c>
      <c r="G187" s="147" t="str">
        <f>ifna(VLookup(S187,Shiny!B:C, 2, 0),"")</f>
        <v/>
      </c>
      <c r="H187" s="189" t="s">
        <v>397</v>
      </c>
      <c r="I187" s="178">
        <v>291.0</v>
      </c>
      <c r="J187" s="151">
        <f>IFNA(VLOOKUP(S187,'Imported Index'!G:H,2,0),1)</f>
        <v>1</v>
      </c>
      <c r="K187" s="147"/>
      <c r="L187" s="147"/>
      <c r="M187" s="147"/>
      <c r="N187" s="147"/>
      <c r="O187" s="147">
        <f>ifna(VLookup(H187, SwSh!A:B, 2, 0),"")</f>
        <v>105</v>
      </c>
      <c r="P187" s="147">
        <v>291.0</v>
      </c>
      <c r="Q187" s="147" t="str">
        <f>ifna(VLookup(H187, PLA!A:C, 3, 0),"")</f>
        <v/>
      </c>
      <c r="R187" s="147" t="str">
        <f>ifna(VLookup(H187, Sv!A:B, 2, 0),"")</f>
        <v/>
      </c>
      <c r="S187" s="147" t="str">
        <f t="shared" si="1"/>
        <v>ninjask</v>
      </c>
    </row>
    <row r="188" ht="31.5" customHeight="1">
      <c r="A188" s="42">
        <v>187.0</v>
      </c>
      <c r="B188" s="85">
        <v>1.0</v>
      </c>
      <c r="C188" s="85">
        <v>7.0</v>
      </c>
      <c r="D188" s="42">
        <v>17.0</v>
      </c>
      <c r="E188" s="42">
        <v>3.0</v>
      </c>
      <c r="F188" s="42">
        <v>5.0</v>
      </c>
      <c r="G188" s="42" t="str">
        <f>ifna(VLookup(S188,Shiny!B:C, 2, 0),"")</f>
        <v/>
      </c>
      <c r="H188" s="188" t="s">
        <v>398</v>
      </c>
      <c r="I188" s="179">
        <v>292.0</v>
      </c>
      <c r="J188" s="156">
        <f>IFNA(VLOOKUP(S188,'Imported Index'!G:H,2,0),1)</f>
        <v>1</v>
      </c>
      <c r="K188" s="42"/>
      <c r="L188" s="42"/>
      <c r="M188" s="42"/>
      <c r="N188" s="42"/>
      <c r="O188" s="42">
        <f>ifna(VLookup(H188, SwSh!A:B, 2, 0),"")</f>
        <v>106</v>
      </c>
      <c r="P188" s="42">
        <v>292.0</v>
      </c>
      <c r="Q188" s="42" t="str">
        <f>ifna(VLookup(H188, PLA!A:C, 3, 0),"")</f>
        <v/>
      </c>
      <c r="R188" s="42" t="str">
        <f>ifna(VLookup(H188, Sv!A:B, 2, 0),"")</f>
        <v/>
      </c>
      <c r="S188" s="42" t="str">
        <f t="shared" si="1"/>
        <v>shedinja</v>
      </c>
    </row>
    <row r="189" ht="31.5" customHeight="1">
      <c r="A189" s="147">
        <v>188.0</v>
      </c>
      <c r="B189" s="146">
        <v>1.0</v>
      </c>
      <c r="C189" s="146">
        <v>7.0</v>
      </c>
      <c r="D189" s="147">
        <v>18.0</v>
      </c>
      <c r="E189" s="147">
        <v>3.0</v>
      </c>
      <c r="F189" s="147">
        <v>6.0</v>
      </c>
      <c r="G189" s="147" t="str">
        <f>ifna(VLookup(S189,Shiny!B:C, 2, 0),"")</f>
        <v/>
      </c>
      <c r="H189" s="189" t="s">
        <v>401</v>
      </c>
      <c r="I189" s="178">
        <v>295.0</v>
      </c>
      <c r="J189" s="151">
        <f>IFNA(VLOOKUP(S189,'Imported Index'!G:H,2,0),1)</f>
        <v>1</v>
      </c>
      <c r="K189" s="146"/>
      <c r="L189" s="147"/>
      <c r="M189" s="147"/>
      <c r="N189" s="147"/>
      <c r="O189" s="147">
        <f>ifna(VLookup(H189, SwSh!A:B, 2, 0),"")</f>
        <v>150</v>
      </c>
      <c r="P189" s="147">
        <v>295.0</v>
      </c>
      <c r="Q189" s="147" t="str">
        <f>ifna(VLookup(H189, PLA!A:C, 3, 0),"")</f>
        <v/>
      </c>
      <c r="R189" s="147" t="str">
        <f>ifna(VLookup(H189, Sv!A:B, 2, 0),"")</f>
        <v/>
      </c>
      <c r="S189" s="147" t="str">
        <f t="shared" si="1"/>
        <v>exploud</v>
      </c>
    </row>
    <row r="190" ht="31.5" customHeight="1">
      <c r="A190" s="42">
        <v>189.0</v>
      </c>
      <c r="B190" s="85">
        <v>1.0</v>
      </c>
      <c r="C190" s="85">
        <v>7.0</v>
      </c>
      <c r="D190" s="42">
        <v>19.0</v>
      </c>
      <c r="E190" s="42">
        <v>4.0</v>
      </c>
      <c r="F190" s="42">
        <v>1.0</v>
      </c>
      <c r="G190" s="42" t="str">
        <f>ifna(VLookup(S190,Shiny!B:C, 2, 0),"")</f>
        <v/>
      </c>
      <c r="H190" s="188" t="s">
        <v>403</v>
      </c>
      <c r="I190" s="179">
        <v>297.0</v>
      </c>
      <c r="J190" s="156">
        <f>IFNA(VLOOKUP(S190,'Imported Index'!G:H,2,0),1)</f>
        <v>1</v>
      </c>
      <c r="K190" s="85"/>
      <c r="L190" s="42"/>
      <c r="M190" s="42"/>
      <c r="N190" s="42"/>
      <c r="O190" s="42" t="str">
        <f>ifna(VLookup(H190, SwSh!A:B, 2, 0),"")</f>
        <v/>
      </c>
      <c r="P190" s="42">
        <v>297.0</v>
      </c>
      <c r="Q190" s="42" t="str">
        <f>ifna(VLookup(H190, PLA!A:C, 3, 0),"")</f>
        <v/>
      </c>
      <c r="R190" s="42">
        <f>ifna(VLookup(H190, Sv!A:B, 2, 0),"")</f>
        <v>117</v>
      </c>
      <c r="S190" s="42" t="str">
        <f t="shared" si="1"/>
        <v>hariyama</v>
      </c>
    </row>
    <row r="191" ht="31.5" customHeight="1">
      <c r="A191" s="147">
        <v>190.0</v>
      </c>
      <c r="B191" s="146">
        <v>1.0</v>
      </c>
      <c r="C191" s="146">
        <v>7.0</v>
      </c>
      <c r="D191" s="147">
        <v>20.0</v>
      </c>
      <c r="E191" s="147">
        <v>4.0</v>
      </c>
      <c r="F191" s="147">
        <v>2.0</v>
      </c>
      <c r="G191" s="147" t="str">
        <f>ifna(VLookup(S191,Shiny!B:C, 2, 0),"")</f>
        <v/>
      </c>
      <c r="H191" s="189" t="s">
        <v>407</v>
      </c>
      <c r="I191" s="178">
        <v>301.0</v>
      </c>
      <c r="J191" s="151">
        <f>IFNA(VLOOKUP(S191,'Imported Index'!G:H,2,0),1)</f>
        <v>1</v>
      </c>
      <c r="K191" s="146"/>
      <c r="L191" s="147"/>
      <c r="M191" s="147"/>
      <c r="N191" s="147"/>
      <c r="O191" s="147" t="str">
        <f>ifna(VLookup(H191, SwSh!A:B, 2, 0),"")</f>
        <v/>
      </c>
      <c r="P191" s="147">
        <v>301.0</v>
      </c>
      <c r="Q191" s="147" t="str">
        <f>ifna(VLookup(H191, PLA!A:C, 3, 0),"")</f>
        <v/>
      </c>
      <c r="R191" s="147" t="str">
        <f>ifna(VLookup(H191, Sv!A:B, 2, 0),"")</f>
        <v/>
      </c>
      <c r="S191" s="147" t="str">
        <f t="shared" si="1"/>
        <v>delcatty</v>
      </c>
    </row>
    <row r="192" ht="31.5" customHeight="1">
      <c r="A192" s="42">
        <v>191.0</v>
      </c>
      <c r="B192" s="85">
        <v>1.0</v>
      </c>
      <c r="C192" s="85">
        <v>7.0</v>
      </c>
      <c r="D192" s="42">
        <v>21.0</v>
      </c>
      <c r="E192" s="42">
        <v>4.0</v>
      </c>
      <c r="F192" s="42">
        <v>3.0</v>
      </c>
      <c r="G192" s="42" t="str">
        <f>ifna(VLookup(S192,Shiny!B:C, 2, 0),"")</f>
        <v/>
      </c>
      <c r="H192" s="188" t="s">
        <v>408</v>
      </c>
      <c r="I192" s="179">
        <v>302.0</v>
      </c>
      <c r="J192" s="156">
        <f>IFNA(VLOOKUP(S192,'Imported Index'!G:H,2,0),1)</f>
        <v>1</v>
      </c>
      <c r="K192" s="85"/>
      <c r="L192" s="42"/>
      <c r="M192" s="42"/>
      <c r="N192" s="42"/>
      <c r="O192" s="42">
        <f>ifna(VLookup(H192, SwSh!A:B, 2, 0),"")</f>
        <v>174</v>
      </c>
      <c r="P192" s="42">
        <v>302.0</v>
      </c>
      <c r="Q192" s="42" t="str">
        <f>ifna(VLookup(H192, PLA!A:C, 3, 0),"")</f>
        <v/>
      </c>
      <c r="R192" s="42">
        <f>ifna(VLookup(H192, Sv!A:B, 2, 0),"")</f>
        <v>297</v>
      </c>
      <c r="S192" s="42" t="str">
        <f t="shared" si="1"/>
        <v>sableye</v>
      </c>
    </row>
    <row r="193" ht="31.5" customHeight="1">
      <c r="A193" s="147">
        <v>192.0</v>
      </c>
      <c r="B193" s="146">
        <v>1.0</v>
      </c>
      <c r="C193" s="146">
        <v>7.0</v>
      </c>
      <c r="D193" s="147">
        <v>22.0</v>
      </c>
      <c r="E193" s="147">
        <v>4.0</v>
      </c>
      <c r="F193" s="147">
        <v>4.0</v>
      </c>
      <c r="G193" s="147" t="str">
        <f>ifna(VLookup(S193,Shiny!B:C, 2, 0),"")</f>
        <v/>
      </c>
      <c r="H193" s="189" t="s">
        <v>409</v>
      </c>
      <c r="I193" s="178">
        <v>303.0</v>
      </c>
      <c r="J193" s="151">
        <f>IFNA(VLOOKUP(S193,'Imported Index'!G:H,2,0),1)</f>
        <v>1</v>
      </c>
      <c r="K193" s="147"/>
      <c r="L193" s="147"/>
      <c r="M193" s="147"/>
      <c r="N193" s="147"/>
      <c r="O193" s="147">
        <f>ifna(VLookup(H193, SwSh!A:B, 2, 0),"")</f>
        <v>175</v>
      </c>
      <c r="P193" s="147">
        <v>303.0</v>
      </c>
      <c r="Q193" s="147" t="str">
        <f>ifna(VLookup(H193, PLA!A:C, 3, 0),"")</f>
        <v/>
      </c>
      <c r="R193" s="147" t="str">
        <f>ifna(VLookup(H193, Sv!A:B, 2, 0),"")</f>
        <v/>
      </c>
      <c r="S193" s="147" t="str">
        <f t="shared" si="1"/>
        <v>mawile</v>
      </c>
    </row>
    <row r="194" ht="31.5" customHeight="1">
      <c r="A194" s="42">
        <v>193.0</v>
      </c>
      <c r="B194" s="85">
        <v>1.0</v>
      </c>
      <c r="C194" s="85">
        <v>7.0</v>
      </c>
      <c r="D194" s="42">
        <v>23.0</v>
      </c>
      <c r="E194" s="42">
        <v>4.0</v>
      </c>
      <c r="F194" s="42">
        <v>5.0</v>
      </c>
      <c r="G194" s="42" t="str">
        <f>ifna(VLookup(S194,Shiny!B:C, 2, 0),"")</f>
        <v/>
      </c>
      <c r="H194" s="188" t="s">
        <v>412</v>
      </c>
      <c r="I194" s="179">
        <v>306.0</v>
      </c>
      <c r="J194" s="156">
        <f>IFNA(VLOOKUP(S194,'Imported Index'!G:H,2,0),1)</f>
        <v>1</v>
      </c>
      <c r="K194" s="85"/>
      <c r="L194" s="42"/>
      <c r="M194" s="42"/>
      <c r="N194" s="42"/>
      <c r="O194" s="42">
        <f>ifna(VLookup(H194, SwSh!A:B, 2, 0),"")</f>
        <v>193</v>
      </c>
      <c r="P194" s="42">
        <v>306.0</v>
      </c>
      <c r="Q194" s="42" t="str">
        <f>ifna(VLookup(H194, PLA!A:C, 3, 0),"")</f>
        <v/>
      </c>
      <c r="R194" s="42" t="str">
        <f>ifna(VLookup(H194, Sv!A:B, 2, 0),"")</f>
        <v/>
      </c>
      <c r="S194" s="42" t="str">
        <f t="shared" si="1"/>
        <v>aggron</v>
      </c>
    </row>
    <row r="195" ht="31.5" customHeight="1">
      <c r="A195" s="147">
        <v>194.0</v>
      </c>
      <c r="B195" s="146">
        <v>1.0</v>
      </c>
      <c r="C195" s="146">
        <v>7.0</v>
      </c>
      <c r="D195" s="147">
        <v>24.0</v>
      </c>
      <c r="E195" s="147">
        <v>4.0</v>
      </c>
      <c r="F195" s="147">
        <v>6.0</v>
      </c>
      <c r="G195" s="147" t="str">
        <f>ifna(VLookup(S195,Shiny!B:C, 2, 0),"")</f>
        <v/>
      </c>
      <c r="H195" s="189" t="s">
        <v>414</v>
      </c>
      <c r="I195" s="178">
        <v>308.0</v>
      </c>
      <c r="J195" s="151">
        <f>IFNA(VLOOKUP(S195,'Imported Index'!G:H,2,0),1)</f>
        <v>1</v>
      </c>
      <c r="K195" s="146"/>
      <c r="L195" s="147"/>
      <c r="M195" s="147"/>
      <c r="N195" s="147"/>
      <c r="O195" s="147" t="str">
        <f>ifna(VLookup(H195, SwSh!A:B, 2, 0),"")</f>
        <v/>
      </c>
      <c r="P195" s="147">
        <v>308.0</v>
      </c>
      <c r="Q195" s="147" t="str">
        <f>ifna(VLookup(H195, PLA!A:C, 3, 0),"")</f>
        <v/>
      </c>
      <c r="R195" s="147">
        <f>ifna(VLookup(H195, Sv!A:B, 2, 0),"")</f>
        <v>162</v>
      </c>
      <c r="S195" s="147" t="str">
        <f t="shared" si="1"/>
        <v>medicham</v>
      </c>
    </row>
    <row r="196" ht="31.5" customHeight="1">
      <c r="A196" s="42">
        <v>195.0</v>
      </c>
      <c r="B196" s="85">
        <v>1.0</v>
      </c>
      <c r="C196" s="85">
        <v>7.0</v>
      </c>
      <c r="D196" s="42">
        <v>25.0</v>
      </c>
      <c r="E196" s="42">
        <v>5.0</v>
      </c>
      <c r="F196" s="42">
        <v>1.0</v>
      </c>
      <c r="G196" s="42" t="str">
        <f>ifna(VLookup(S196,Shiny!B:C, 2, 0),"")</f>
        <v/>
      </c>
      <c r="H196" s="188" t="s">
        <v>416</v>
      </c>
      <c r="I196" s="179">
        <v>310.0</v>
      </c>
      <c r="J196" s="156">
        <f>IFNA(VLOOKUP(S196,'Imported Index'!G:H,2,0),1)</f>
        <v>1</v>
      </c>
      <c r="K196" s="85"/>
      <c r="L196" s="42"/>
      <c r="M196" s="42"/>
      <c r="N196" s="42"/>
      <c r="O196" s="42">
        <f>ifna(VLookup(H196, SwSh!A:B, 2, 0),"")</f>
        <v>67</v>
      </c>
      <c r="P196" s="42">
        <v>310.0</v>
      </c>
      <c r="Q196" s="42" t="str">
        <f>ifna(VLookup(H196, PLA!A:C, 3, 0),"")</f>
        <v/>
      </c>
      <c r="R196" s="42" t="str">
        <f>ifna(VLookup(H196, Sv!A:B, 2, 0),"")</f>
        <v/>
      </c>
      <c r="S196" s="42" t="str">
        <f t="shared" si="1"/>
        <v>manectric</v>
      </c>
    </row>
    <row r="197" ht="31.5" customHeight="1">
      <c r="A197" s="147">
        <v>196.0</v>
      </c>
      <c r="B197" s="146">
        <v>1.0</v>
      </c>
      <c r="C197" s="146">
        <v>7.0</v>
      </c>
      <c r="D197" s="147">
        <v>26.0</v>
      </c>
      <c r="E197" s="147">
        <v>5.0</v>
      </c>
      <c r="F197" s="147">
        <v>2.0</v>
      </c>
      <c r="G197" s="147" t="str">
        <f>ifna(VLookup(S197,Shiny!B:C, 2, 0),"")</f>
        <v/>
      </c>
      <c r="H197" s="189" t="s">
        <v>417</v>
      </c>
      <c r="I197" s="178">
        <v>311.0</v>
      </c>
      <c r="J197" s="151">
        <f>IFNA(VLOOKUP(S197,'Imported Index'!G:H,2,0),1)</f>
        <v>1</v>
      </c>
      <c r="K197" s="147"/>
      <c r="L197" s="147"/>
      <c r="M197" s="147"/>
      <c r="N197" s="147"/>
      <c r="O197" s="147" t="str">
        <f>ifna(VLookup(H197, SwSh!A:B, 2, 0),"")</f>
        <v/>
      </c>
      <c r="P197" s="147">
        <v>311.0</v>
      </c>
      <c r="Q197" s="147" t="str">
        <f>ifna(VLookup(H197, PLA!A:C, 3, 0),"")</f>
        <v/>
      </c>
      <c r="R197" s="147" t="str">
        <f>ifna(VLookup(H197, Sv!A:B, 2, 0),"")</f>
        <v>I?</v>
      </c>
      <c r="S197" s="147" t="str">
        <f t="shared" si="1"/>
        <v>plusle</v>
      </c>
    </row>
    <row r="198" ht="31.5" customHeight="1">
      <c r="A198" s="42">
        <v>197.0</v>
      </c>
      <c r="B198" s="85">
        <v>1.0</v>
      </c>
      <c r="C198" s="85">
        <v>7.0</v>
      </c>
      <c r="D198" s="42">
        <v>27.0</v>
      </c>
      <c r="E198" s="42">
        <v>5.0</v>
      </c>
      <c r="F198" s="42">
        <v>3.0</v>
      </c>
      <c r="G198" s="42" t="str">
        <f>ifna(VLookup(S198,Shiny!B:C, 2, 0),"")</f>
        <v/>
      </c>
      <c r="H198" s="188" t="s">
        <v>418</v>
      </c>
      <c r="I198" s="179">
        <v>312.0</v>
      </c>
      <c r="J198" s="156">
        <f>IFNA(VLOOKUP(S198,'Imported Index'!G:H,2,0),1)</f>
        <v>1</v>
      </c>
      <c r="K198" s="42"/>
      <c r="L198" s="42"/>
      <c r="M198" s="42"/>
      <c r="N198" s="42"/>
      <c r="O198" s="42" t="str">
        <f>ifna(VLookup(H198, SwSh!A:B, 2, 0),"")</f>
        <v/>
      </c>
      <c r="P198" s="42">
        <v>312.0</v>
      </c>
      <c r="Q198" s="42" t="str">
        <f>ifna(VLookup(H198, PLA!A:C, 3, 0),"")</f>
        <v/>
      </c>
      <c r="R198" s="42" t="str">
        <f>ifna(VLookup(H198, Sv!A:B, 2, 0),"")</f>
        <v>I?</v>
      </c>
      <c r="S198" s="42" t="str">
        <f t="shared" si="1"/>
        <v>minun</v>
      </c>
    </row>
    <row r="199" ht="31.5" customHeight="1">
      <c r="A199" s="147">
        <v>198.0</v>
      </c>
      <c r="B199" s="146">
        <v>1.0</v>
      </c>
      <c r="C199" s="146">
        <v>7.0</v>
      </c>
      <c r="D199" s="147">
        <v>28.0</v>
      </c>
      <c r="E199" s="147">
        <v>5.0</v>
      </c>
      <c r="F199" s="147">
        <v>4.0</v>
      </c>
      <c r="G199" s="147" t="str">
        <f>ifna(VLookup(S199,Shiny!B:C, 2, 0),"")</f>
        <v/>
      </c>
      <c r="H199" s="189" t="s">
        <v>419</v>
      </c>
      <c r="I199" s="178">
        <v>313.0</v>
      </c>
      <c r="J199" s="151">
        <f>IFNA(VLOOKUP(S199,'Imported Index'!G:H,2,0),1)</f>
        <v>1</v>
      </c>
      <c r="K199" s="147"/>
      <c r="L199" s="147"/>
      <c r="M199" s="147"/>
      <c r="N199" s="147"/>
      <c r="O199" s="147" t="str">
        <f>ifna(VLookup(H199, SwSh!A:B, 2, 0),"")</f>
        <v/>
      </c>
      <c r="P199" s="147">
        <v>313.0</v>
      </c>
      <c r="Q199" s="147" t="str">
        <f>ifna(VLookup(H199, PLA!A:C, 3, 0),"")</f>
        <v/>
      </c>
      <c r="R199" s="147" t="str">
        <f>ifna(VLookup(H199, Sv!A:B, 2, 0),"")</f>
        <v>K009</v>
      </c>
      <c r="S199" s="147" t="str">
        <f t="shared" si="1"/>
        <v>volbeat</v>
      </c>
    </row>
    <row r="200" ht="31.5" customHeight="1">
      <c r="A200" s="42">
        <v>199.0</v>
      </c>
      <c r="B200" s="85">
        <v>1.0</v>
      </c>
      <c r="C200" s="85">
        <v>7.0</v>
      </c>
      <c r="D200" s="42">
        <v>29.0</v>
      </c>
      <c r="E200" s="42">
        <v>5.0</v>
      </c>
      <c r="F200" s="42">
        <v>5.0</v>
      </c>
      <c r="G200" s="42" t="str">
        <f>ifna(VLookup(S200,Shiny!B:C, 2, 0),"")</f>
        <v/>
      </c>
      <c r="H200" s="188" t="s">
        <v>420</v>
      </c>
      <c r="I200" s="179">
        <v>314.0</v>
      </c>
      <c r="J200" s="156">
        <f>IFNA(VLOOKUP(S200,'Imported Index'!G:H,2,0),1)</f>
        <v>1</v>
      </c>
      <c r="K200" s="42"/>
      <c r="L200" s="42"/>
      <c r="M200" s="42"/>
      <c r="N200" s="42"/>
      <c r="O200" s="42" t="str">
        <f>ifna(VLookup(H200, SwSh!A:B, 2, 0),"")</f>
        <v/>
      </c>
      <c r="P200" s="42">
        <v>314.0</v>
      </c>
      <c r="Q200" s="42" t="str">
        <f>ifna(VLookup(H200, PLA!A:C, 3, 0),"")</f>
        <v/>
      </c>
      <c r="R200" s="42" t="str">
        <f>ifna(VLookup(H200, Sv!A:B, 2, 0),"")</f>
        <v>K010</v>
      </c>
      <c r="S200" s="42" t="str">
        <f t="shared" si="1"/>
        <v>illumise</v>
      </c>
    </row>
    <row r="201" ht="31.5" customHeight="1">
      <c r="A201" s="147">
        <v>200.0</v>
      </c>
      <c r="B201" s="146">
        <v>1.0</v>
      </c>
      <c r="C201" s="146">
        <v>7.0</v>
      </c>
      <c r="D201" s="147">
        <v>30.0</v>
      </c>
      <c r="E201" s="147">
        <v>5.0</v>
      </c>
      <c r="F201" s="147">
        <v>6.0</v>
      </c>
      <c r="G201" s="147" t="str">
        <f>ifna(VLookup(S201,Shiny!B:C, 2, 0),"")</f>
        <v/>
      </c>
      <c r="H201" s="189" t="s">
        <v>423</v>
      </c>
      <c r="I201" s="178">
        <v>317.0</v>
      </c>
      <c r="J201" s="151">
        <f>IFNA(VLOOKUP(S201,'Imported Index'!G:H,2,0),1)</f>
        <v>1</v>
      </c>
      <c r="K201" s="146"/>
      <c r="L201" s="147"/>
      <c r="M201" s="147"/>
      <c r="N201" s="147"/>
      <c r="O201" s="147" t="str">
        <f>ifna(VLookup(H201, SwSh!A:B, 2, 0),"")</f>
        <v/>
      </c>
      <c r="P201" s="147">
        <v>317.0</v>
      </c>
      <c r="Q201" s="147" t="str">
        <f>ifna(VLookup(H201, PLA!A:C, 3, 0),"")</f>
        <v/>
      </c>
      <c r="R201" s="147">
        <f>ifna(VLookup(H201, Sv!A:B, 2, 0),"")</f>
        <v>140</v>
      </c>
      <c r="S201" s="147" t="str">
        <f t="shared" si="1"/>
        <v>swalot</v>
      </c>
    </row>
    <row r="202" ht="31.5" customHeight="1">
      <c r="A202" s="42">
        <v>201.0</v>
      </c>
      <c r="B202" s="85">
        <v>1.0</v>
      </c>
      <c r="C202" s="85">
        <v>8.0</v>
      </c>
      <c r="D202" s="42">
        <v>1.0</v>
      </c>
      <c r="E202" s="42">
        <v>1.0</v>
      </c>
      <c r="F202" s="42">
        <v>1.0</v>
      </c>
      <c r="G202" s="42" t="str">
        <f>ifna(VLookup(S202,Shiny!B:C, 2, 0),"")</f>
        <v/>
      </c>
      <c r="H202" s="188" t="s">
        <v>425</v>
      </c>
      <c r="I202" s="179">
        <v>319.0</v>
      </c>
      <c r="J202" s="156">
        <f>IFNA(VLOOKUP(S202,'Imported Index'!G:H,2,0),1)</f>
        <v>1</v>
      </c>
      <c r="K202" s="85"/>
      <c r="L202" s="42"/>
      <c r="M202" s="42"/>
      <c r="N202" s="42"/>
      <c r="O202" s="42">
        <f>ifna(VLookup(H202, SwSh!A:B, 2, 0),"")</f>
        <v>112</v>
      </c>
      <c r="P202" s="42">
        <v>319.0</v>
      </c>
      <c r="Q202" s="42" t="str">
        <f>ifna(VLookup(H202, PLA!A:C, 3, 0),"")</f>
        <v/>
      </c>
      <c r="R202" s="42" t="str">
        <f>ifna(VLookup(H202, Sv!A:B, 2, 0),"")</f>
        <v/>
      </c>
      <c r="S202" s="42" t="str">
        <f t="shared" si="1"/>
        <v>sharpedo</v>
      </c>
    </row>
    <row r="203" ht="31.5" customHeight="1">
      <c r="A203" s="147">
        <v>202.0</v>
      </c>
      <c r="B203" s="146">
        <v>1.0</v>
      </c>
      <c r="C203" s="146">
        <v>8.0</v>
      </c>
      <c r="D203" s="147">
        <v>2.0</v>
      </c>
      <c r="E203" s="147">
        <v>1.0</v>
      </c>
      <c r="F203" s="147">
        <v>2.0</v>
      </c>
      <c r="G203" s="147" t="str">
        <f>ifna(VLookup(S203,Shiny!B:C, 2, 0),"")</f>
        <v/>
      </c>
      <c r="H203" s="189" t="s">
        <v>427</v>
      </c>
      <c r="I203" s="178">
        <v>321.0</v>
      </c>
      <c r="J203" s="151">
        <f>IFNA(VLOOKUP(S203,'Imported Index'!G:H,2,0),1)</f>
        <v>1</v>
      </c>
      <c r="K203" s="147"/>
      <c r="L203" s="147"/>
      <c r="M203" s="147"/>
      <c r="N203" s="147"/>
      <c r="O203" s="147">
        <f>ifna(VLookup(H203, SwSh!A:B, 2, 0),"")</f>
        <v>191</v>
      </c>
      <c r="P203" s="147">
        <v>321.0</v>
      </c>
      <c r="Q203" s="147" t="str">
        <f>ifna(VLookup(H203, PLA!A:C, 3, 0),"")</f>
        <v/>
      </c>
      <c r="R203" s="147" t="str">
        <f>ifna(VLookup(H203, Sv!A:B, 2, 0),"")</f>
        <v/>
      </c>
      <c r="S203" s="147" t="str">
        <f t="shared" si="1"/>
        <v>wailord</v>
      </c>
    </row>
    <row r="204" ht="31.5" customHeight="1">
      <c r="A204" s="42">
        <v>203.0</v>
      </c>
      <c r="B204" s="85">
        <v>1.0</v>
      </c>
      <c r="C204" s="85">
        <v>8.0</v>
      </c>
      <c r="D204" s="42">
        <v>3.0</v>
      </c>
      <c r="E204" s="42">
        <v>1.0</v>
      </c>
      <c r="F204" s="42">
        <v>3.0</v>
      </c>
      <c r="G204" s="42" t="str">
        <f>ifna(VLookup(S204,Shiny!B:C, 2, 0),"")</f>
        <v/>
      </c>
      <c r="H204" s="188" t="s">
        <v>429</v>
      </c>
      <c r="I204" s="179">
        <v>323.0</v>
      </c>
      <c r="J204" s="156">
        <f>IFNA(VLOOKUP(S204,'Imported Index'!G:H,2,0),1)</f>
        <v>1</v>
      </c>
      <c r="K204" s="85"/>
      <c r="L204" s="42"/>
      <c r="M204" s="42"/>
      <c r="N204" s="42"/>
      <c r="O204" s="42" t="str">
        <f>ifna(VLookup(H204, SwSh!A:B, 2, 0),"")</f>
        <v/>
      </c>
      <c r="P204" s="42">
        <v>323.0</v>
      </c>
      <c r="Q204" s="42" t="str">
        <f>ifna(VLookup(H204, PLA!A:C, 3, 0),"")</f>
        <v/>
      </c>
      <c r="R204" s="42">
        <f>ifna(VLookup(H204, Sv!A:B, 2, 0),"")</f>
        <v>152</v>
      </c>
      <c r="S204" s="42" t="str">
        <f t="shared" si="1"/>
        <v>camerupt</v>
      </c>
    </row>
    <row r="205" ht="31.5" customHeight="1">
      <c r="A205" s="147">
        <v>204.0</v>
      </c>
      <c r="B205" s="146">
        <v>1.0</v>
      </c>
      <c r="C205" s="146">
        <v>8.0</v>
      </c>
      <c r="D205" s="147">
        <v>4.0</v>
      </c>
      <c r="E205" s="147">
        <v>1.0</v>
      </c>
      <c r="F205" s="147">
        <v>4.0</v>
      </c>
      <c r="G205" s="147" t="str">
        <f>ifna(VLookup(S205,Shiny!B:C, 2, 0),"")</f>
        <v/>
      </c>
      <c r="H205" s="189" t="s">
        <v>430</v>
      </c>
      <c r="I205" s="178">
        <v>324.0</v>
      </c>
      <c r="J205" s="151">
        <f>IFNA(VLOOKUP(S205,'Imported Index'!G:H,2,0),1)</f>
        <v>1</v>
      </c>
      <c r="K205" s="146"/>
      <c r="L205" s="147"/>
      <c r="M205" s="147"/>
      <c r="N205" s="147"/>
      <c r="O205" s="147">
        <f>ifna(VLookup(H205, SwSh!A:B, 2, 0),"")</f>
        <v>173</v>
      </c>
      <c r="P205" s="147">
        <v>324.0</v>
      </c>
      <c r="Q205" s="147" t="str">
        <f>ifna(VLookup(H205, PLA!A:C, 3, 0),"")</f>
        <v/>
      </c>
      <c r="R205" s="147">
        <f>ifna(VLookup(H205, Sv!A:B, 2, 0),"")</f>
        <v>150</v>
      </c>
      <c r="S205" s="147" t="str">
        <f t="shared" si="1"/>
        <v>torkoal</v>
      </c>
    </row>
    <row r="206" ht="31.5" customHeight="1">
      <c r="A206" s="42">
        <v>205.0</v>
      </c>
      <c r="B206" s="85">
        <v>1.0</v>
      </c>
      <c r="C206" s="85">
        <v>8.0</v>
      </c>
      <c r="D206" s="42">
        <v>5.0</v>
      </c>
      <c r="E206" s="42">
        <v>1.0</v>
      </c>
      <c r="F206" s="42">
        <v>5.0</v>
      </c>
      <c r="G206" s="42" t="str">
        <f>ifna(VLookup(S206,Shiny!B:C, 2, 0),"")</f>
        <v/>
      </c>
      <c r="H206" s="188" t="s">
        <v>432</v>
      </c>
      <c r="I206" s="179">
        <v>326.0</v>
      </c>
      <c r="J206" s="156">
        <f>IFNA(VLOOKUP(S206,'Imported Index'!G:H,2,0),1)</f>
        <v>1</v>
      </c>
      <c r="K206" s="85"/>
      <c r="L206" s="42"/>
      <c r="M206" s="42"/>
      <c r="N206" s="42"/>
      <c r="O206" s="42" t="str">
        <f>ifna(VLookup(H206, SwSh!A:B, 2, 0),"")</f>
        <v/>
      </c>
      <c r="P206" s="42">
        <v>326.0</v>
      </c>
      <c r="Q206" s="42" t="str">
        <f>ifna(VLookup(H206, PLA!A:C, 3, 0),"")</f>
        <v/>
      </c>
      <c r="R206" s="42">
        <f>ifna(VLookup(H206, Sv!A:B, 2, 0),"")</f>
        <v>112</v>
      </c>
      <c r="S206" s="42" t="str">
        <f t="shared" si="1"/>
        <v>grumpig</v>
      </c>
    </row>
    <row r="207" ht="31.5" customHeight="1">
      <c r="A207" s="147">
        <v>206.0</v>
      </c>
      <c r="B207" s="146">
        <v>1.0</v>
      </c>
      <c r="C207" s="146">
        <v>8.0</v>
      </c>
      <c r="D207" s="147">
        <v>6.0</v>
      </c>
      <c r="E207" s="147">
        <v>1.0</v>
      </c>
      <c r="F207" s="147">
        <v>6.0</v>
      </c>
      <c r="G207" s="147" t="str">
        <f>ifna(VLookup(S207,Shiny!B:C, 2, 0),"")</f>
        <v/>
      </c>
      <c r="H207" s="189" t="s">
        <v>433</v>
      </c>
      <c r="I207" s="178">
        <v>327.0</v>
      </c>
      <c r="J207" s="151">
        <f>IFNA(VLOOKUP(S207,'Imported Index'!G:H,2,0),1)</f>
        <v>1</v>
      </c>
      <c r="K207" s="146"/>
      <c r="L207" s="147"/>
      <c r="M207" s="147"/>
      <c r="N207" s="147"/>
      <c r="O207" s="147" t="str">
        <f>ifna(VLookup(H207, SwSh!A:B, 2, 0),"")</f>
        <v/>
      </c>
      <c r="P207" s="147">
        <v>327.0</v>
      </c>
      <c r="Q207" s="147" t="str">
        <f>ifna(VLookup(H207, PLA!A:C, 3, 0),"")</f>
        <v/>
      </c>
      <c r="R207" s="147" t="str">
        <f>ifna(VLookup(H207, Sv!A:B, 2, 0),"")</f>
        <v/>
      </c>
      <c r="S207" s="147" t="str">
        <f t="shared" si="1"/>
        <v>spinda</v>
      </c>
    </row>
    <row r="208" ht="31.5" customHeight="1">
      <c r="A208" s="42">
        <v>207.0</v>
      </c>
      <c r="B208" s="85">
        <v>1.0</v>
      </c>
      <c r="C208" s="85">
        <v>8.0</v>
      </c>
      <c r="D208" s="42">
        <v>7.0</v>
      </c>
      <c r="E208" s="42">
        <v>2.0</v>
      </c>
      <c r="F208" s="42">
        <v>1.0</v>
      </c>
      <c r="G208" s="42" t="str">
        <f>ifna(VLookup(S208,Shiny!B:C, 2, 0),"")</f>
        <v/>
      </c>
      <c r="H208" s="188" t="s">
        <v>436</v>
      </c>
      <c r="I208" s="179">
        <v>330.0</v>
      </c>
      <c r="J208" s="156">
        <f>IFNA(VLOOKUP(S208,'Imported Index'!G:H,2,0),1)</f>
        <v>1</v>
      </c>
      <c r="K208" s="42"/>
      <c r="L208" s="42"/>
      <c r="M208" s="42"/>
      <c r="N208" s="42"/>
      <c r="O208" s="42">
        <f>ifna(VLookup(H208, SwSh!A:B, 2, 0),"")</f>
        <v>323</v>
      </c>
      <c r="P208" s="42">
        <v>330.0</v>
      </c>
      <c r="Q208" s="42" t="str">
        <f>ifna(VLookup(H208, PLA!A:C, 3, 0),"")</f>
        <v/>
      </c>
      <c r="R208" s="42" t="str">
        <f>ifna(VLookup(H208, Sv!A:B, 2, 0),"")</f>
        <v>I?</v>
      </c>
      <c r="S208" s="42" t="str">
        <f t="shared" si="1"/>
        <v>flygon</v>
      </c>
    </row>
    <row r="209" ht="31.5" customHeight="1">
      <c r="A209" s="147">
        <v>208.0</v>
      </c>
      <c r="B209" s="146">
        <v>1.0</v>
      </c>
      <c r="C209" s="146">
        <v>8.0</v>
      </c>
      <c r="D209" s="147">
        <v>8.0</v>
      </c>
      <c r="E209" s="147">
        <v>2.0</v>
      </c>
      <c r="F209" s="147">
        <v>2.0</v>
      </c>
      <c r="G209" s="147" t="str">
        <f>ifna(VLookup(S209,Shiny!B:C, 2, 0),"")</f>
        <v/>
      </c>
      <c r="H209" s="189" t="s">
        <v>438</v>
      </c>
      <c r="I209" s="178">
        <v>332.0</v>
      </c>
      <c r="J209" s="151">
        <f>IFNA(VLOOKUP(S209,'Imported Index'!G:H,2,0),1)</f>
        <v>1</v>
      </c>
      <c r="K209" s="146"/>
      <c r="L209" s="147"/>
      <c r="M209" s="147"/>
      <c r="N209" s="147"/>
      <c r="O209" s="147" t="str">
        <f>ifna(VLookup(H209, SwSh!A:B, 2, 0),"")</f>
        <v/>
      </c>
      <c r="P209" s="147">
        <v>332.0</v>
      </c>
      <c r="Q209" s="147" t="str">
        <f>ifna(VLookup(H209, PLA!A:C, 3, 0),"")</f>
        <v/>
      </c>
      <c r="R209" s="147">
        <f>ifna(VLookup(H209, Sv!A:B, 2, 0),"")</f>
        <v>253</v>
      </c>
      <c r="S209" s="147" t="str">
        <f t="shared" si="1"/>
        <v>cacturne</v>
      </c>
    </row>
    <row r="210" ht="31.5" customHeight="1">
      <c r="A210" s="42">
        <v>209.0</v>
      </c>
      <c r="B210" s="85">
        <v>1.0</v>
      </c>
      <c r="C210" s="85">
        <v>8.0</v>
      </c>
      <c r="D210" s="42">
        <v>9.0</v>
      </c>
      <c r="E210" s="42">
        <v>2.0</v>
      </c>
      <c r="F210" s="42">
        <v>3.0</v>
      </c>
      <c r="G210" s="42" t="str">
        <f>ifna(VLookup(S210,Shiny!B:C, 2, 0),"")</f>
        <v/>
      </c>
      <c r="H210" s="188" t="s">
        <v>440</v>
      </c>
      <c r="I210" s="179">
        <v>334.0</v>
      </c>
      <c r="J210" s="156">
        <f>IFNA(VLOOKUP(S210,'Imported Index'!G:H,2,0),1)</f>
        <v>1</v>
      </c>
      <c r="K210" s="85"/>
      <c r="L210" s="42"/>
      <c r="M210" s="42"/>
      <c r="N210" s="42"/>
      <c r="O210" s="42">
        <f>ifna(VLookup(H210, SwSh!A:B, 2, 0),"")</f>
        <v>36</v>
      </c>
      <c r="P210" s="42">
        <v>334.0</v>
      </c>
      <c r="Q210" s="42" t="str">
        <f>ifna(VLookup(H210, PLA!A:C, 3, 0),"")</f>
        <v/>
      </c>
      <c r="R210" s="42">
        <f>ifna(VLookup(H210, Sv!A:B, 2, 0),"")</f>
        <v>220</v>
      </c>
      <c r="S210" s="42" t="str">
        <f t="shared" si="1"/>
        <v>altaria</v>
      </c>
    </row>
    <row r="211" ht="31.5" customHeight="1">
      <c r="A211" s="147">
        <v>210.0</v>
      </c>
      <c r="B211" s="146">
        <v>1.0</v>
      </c>
      <c r="C211" s="146">
        <v>8.0</v>
      </c>
      <c r="D211" s="147">
        <v>10.0</v>
      </c>
      <c r="E211" s="147">
        <v>2.0</v>
      </c>
      <c r="F211" s="147">
        <v>4.0</v>
      </c>
      <c r="G211" s="147" t="str">
        <f>ifna(VLookup(S211,Shiny!B:C, 2, 0),"")</f>
        <v/>
      </c>
      <c r="H211" s="189" t="s">
        <v>441</v>
      </c>
      <c r="I211" s="178">
        <v>335.0</v>
      </c>
      <c r="J211" s="151">
        <f>IFNA(VLOOKUP(S211,'Imported Index'!G:H,2,0),1)</f>
        <v>1</v>
      </c>
      <c r="K211" s="146"/>
      <c r="L211" s="147"/>
      <c r="M211" s="147"/>
      <c r="N211" s="147"/>
      <c r="O211" s="147" t="str">
        <f>ifna(VLookup(H211, SwSh!A:B, 2, 0),"")</f>
        <v/>
      </c>
      <c r="P211" s="147">
        <v>335.0</v>
      </c>
      <c r="Q211" s="147" t="str">
        <f>ifna(VLookup(H211, PLA!A:C, 3, 0),"")</f>
        <v/>
      </c>
      <c r="R211" s="147">
        <f>ifna(VLookup(H211, Sv!A:B, 2, 0),"")</f>
        <v>217</v>
      </c>
      <c r="S211" s="147" t="str">
        <f t="shared" si="1"/>
        <v>zangoose</v>
      </c>
    </row>
    <row r="212" ht="31.5" customHeight="1">
      <c r="A212" s="42">
        <v>211.0</v>
      </c>
      <c r="B212" s="85">
        <v>1.0</v>
      </c>
      <c r="C212" s="85">
        <v>8.0</v>
      </c>
      <c r="D212" s="42">
        <v>11.0</v>
      </c>
      <c r="E212" s="42">
        <v>2.0</v>
      </c>
      <c r="F212" s="42">
        <v>5.0</v>
      </c>
      <c r="G212" s="42" t="str">
        <f>ifna(VLookup(S212,Shiny!B:C, 2, 0),"")</f>
        <v/>
      </c>
      <c r="H212" s="188" t="s">
        <v>442</v>
      </c>
      <c r="I212" s="179">
        <v>336.0</v>
      </c>
      <c r="J212" s="156">
        <f>IFNA(VLOOKUP(S212,'Imported Index'!G:H,2,0),1)</f>
        <v>1</v>
      </c>
      <c r="K212" s="85"/>
      <c r="L212" s="42"/>
      <c r="M212" s="42"/>
      <c r="N212" s="42"/>
      <c r="O212" s="42" t="str">
        <f>ifna(VLookup(H212, SwSh!A:B, 2, 0),"")</f>
        <v/>
      </c>
      <c r="P212" s="42">
        <v>336.0</v>
      </c>
      <c r="Q212" s="42" t="str">
        <f>ifna(VLookup(H212, PLA!A:C, 3, 0),"")</f>
        <v/>
      </c>
      <c r="R212" s="42">
        <f>ifna(VLookup(H212, Sv!A:B, 2, 0),"")</f>
        <v>218</v>
      </c>
      <c r="S212" s="42" t="str">
        <f t="shared" si="1"/>
        <v>seviper</v>
      </c>
    </row>
    <row r="213" ht="31.5" customHeight="1">
      <c r="A213" s="147">
        <v>212.0</v>
      </c>
      <c r="B213" s="146">
        <v>1.0</v>
      </c>
      <c r="C213" s="146">
        <v>8.0</v>
      </c>
      <c r="D213" s="147">
        <v>12.0</v>
      </c>
      <c r="E213" s="147">
        <v>2.0</v>
      </c>
      <c r="F213" s="147">
        <v>6.0</v>
      </c>
      <c r="G213" s="147" t="str">
        <f>ifna(VLookup(S213,Shiny!B:C, 2, 0),"")</f>
        <v/>
      </c>
      <c r="H213" s="189" t="s">
        <v>443</v>
      </c>
      <c r="I213" s="178">
        <v>337.0</v>
      </c>
      <c r="J213" s="151">
        <f>IFNA(VLOOKUP(S213,'Imported Index'!G:H,2,0),1)</f>
        <v>1</v>
      </c>
      <c r="K213" s="146"/>
      <c r="L213" s="147"/>
      <c r="M213" s="147"/>
      <c r="N213" s="147"/>
      <c r="O213" s="147">
        <f>ifna(VLookup(H213, SwSh!A:B, 2, 0),"")</f>
        <v>362</v>
      </c>
      <c r="P213" s="147">
        <v>337.0</v>
      </c>
      <c r="Q213" s="147" t="str">
        <f>ifna(VLookup(H213, PLA!A:C, 3, 0),"")</f>
        <v/>
      </c>
      <c r="R213" s="147" t="str">
        <f>ifna(VLookup(H213, Sv!A:B, 2, 0),"")</f>
        <v/>
      </c>
      <c r="S213" s="147" t="str">
        <f t="shared" si="1"/>
        <v>lunatone</v>
      </c>
    </row>
    <row r="214" ht="31.5" customHeight="1">
      <c r="A214" s="42">
        <v>213.0</v>
      </c>
      <c r="B214" s="85">
        <v>1.0</v>
      </c>
      <c r="C214" s="85">
        <v>8.0</v>
      </c>
      <c r="D214" s="42">
        <v>13.0</v>
      </c>
      <c r="E214" s="42">
        <v>3.0</v>
      </c>
      <c r="F214" s="42">
        <v>1.0</v>
      </c>
      <c r="G214" s="42" t="str">
        <f>ifna(VLookup(S214,Shiny!B:C, 2, 0),"")</f>
        <v/>
      </c>
      <c r="H214" s="188" t="s">
        <v>444</v>
      </c>
      <c r="I214" s="179">
        <v>338.0</v>
      </c>
      <c r="J214" s="156">
        <f>IFNA(VLOOKUP(S214,'Imported Index'!G:H,2,0),1)</f>
        <v>1</v>
      </c>
      <c r="K214" s="85"/>
      <c r="L214" s="42"/>
      <c r="M214" s="42"/>
      <c r="N214" s="42"/>
      <c r="O214" s="42">
        <f>ifna(VLookup(H214, SwSh!A:B, 2, 0),"")</f>
        <v>363</v>
      </c>
      <c r="P214" s="42">
        <v>338.0</v>
      </c>
      <c r="Q214" s="42" t="str">
        <f>ifna(VLookup(H214, PLA!A:C, 3, 0),"")</f>
        <v/>
      </c>
      <c r="R214" s="42" t="str">
        <f>ifna(VLookup(H214, Sv!A:B, 2, 0),"")</f>
        <v/>
      </c>
      <c r="S214" s="42" t="str">
        <f t="shared" si="1"/>
        <v>solrock</v>
      </c>
    </row>
    <row r="215" ht="31.5" customHeight="1">
      <c r="A215" s="147">
        <v>214.0</v>
      </c>
      <c r="B215" s="146">
        <v>1.0</v>
      </c>
      <c r="C215" s="146">
        <v>8.0</v>
      </c>
      <c r="D215" s="147">
        <v>14.0</v>
      </c>
      <c r="E215" s="147">
        <v>3.0</v>
      </c>
      <c r="F215" s="147">
        <v>2.0</v>
      </c>
      <c r="G215" s="147" t="str">
        <f>ifna(VLookup(S215,Shiny!B:C, 2, 0),"")</f>
        <v/>
      </c>
      <c r="H215" s="189" t="s">
        <v>446</v>
      </c>
      <c r="I215" s="178">
        <v>340.0</v>
      </c>
      <c r="J215" s="151">
        <f>IFNA(VLOOKUP(S215,'Imported Index'!G:H,2,0),1)</f>
        <v>1</v>
      </c>
      <c r="K215" s="146"/>
      <c r="L215" s="147"/>
      <c r="M215" s="147"/>
      <c r="N215" s="147"/>
      <c r="O215" s="147">
        <f>ifna(VLookup(H215, SwSh!A:B, 2, 0),"")</f>
        <v>61</v>
      </c>
      <c r="P215" s="147">
        <v>340.0</v>
      </c>
      <c r="Q215" s="147">
        <f>ifna(VLookup(H215, PLA!A:C, 3, 0),"")</f>
        <v>98</v>
      </c>
      <c r="R215" s="147">
        <f>ifna(VLookup(H215, Sv!A:B, 2, 0),"")</f>
        <v>169</v>
      </c>
      <c r="S215" s="147" t="str">
        <f t="shared" si="1"/>
        <v>whiscash</v>
      </c>
    </row>
    <row r="216" ht="31.5" customHeight="1">
      <c r="A216" s="42">
        <v>215.0</v>
      </c>
      <c r="B216" s="85">
        <v>1.0</v>
      </c>
      <c r="C216" s="85">
        <v>8.0</v>
      </c>
      <c r="D216" s="42">
        <v>15.0</v>
      </c>
      <c r="E216" s="42">
        <v>3.0</v>
      </c>
      <c r="F216" s="42">
        <v>3.0</v>
      </c>
      <c r="G216" s="42" t="str">
        <f>ifna(VLookup(S216,Shiny!B:C, 2, 0),"")</f>
        <v/>
      </c>
      <c r="H216" s="188" t="s">
        <v>448</v>
      </c>
      <c r="I216" s="179">
        <v>342.0</v>
      </c>
      <c r="J216" s="156">
        <f>IFNA(VLOOKUP(S216,'Imported Index'!G:H,2,0),1)</f>
        <v>1</v>
      </c>
      <c r="K216" s="42"/>
      <c r="L216" s="42"/>
      <c r="M216" s="42"/>
      <c r="N216" s="42"/>
      <c r="O216" s="42">
        <f>ifna(VLookup(H216, SwSh!A:B, 2, 0),"")</f>
        <v>92</v>
      </c>
      <c r="P216" s="42">
        <v>342.0</v>
      </c>
      <c r="Q216" s="42" t="str">
        <f>ifna(VLookup(H216, PLA!A:C, 3, 0),"")</f>
        <v/>
      </c>
      <c r="R216" s="42" t="str">
        <f>ifna(VLookup(H216, Sv!A:B, 2, 0),"")</f>
        <v>K012</v>
      </c>
      <c r="S216" s="42" t="str">
        <f t="shared" si="1"/>
        <v>crawdaunt</v>
      </c>
    </row>
    <row r="217" ht="31.5" customHeight="1">
      <c r="A217" s="147">
        <v>216.0</v>
      </c>
      <c r="B217" s="146">
        <v>1.0</v>
      </c>
      <c r="C217" s="146">
        <v>8.0</v>
      </c>
      <c r="D217" s="147">
        <v>16.0</v>
      </c>
      <c r="E217" s="147">
        <v>3.0</v>
      </c>
      <c r="F217" s="147">
        <v>4.0</v>
      </c>
      <c r="G217" s="147" t="str">
        <f>ifna(VLookup(S217,Shiny!B:C, 2, 0),"")</f>
        <v/>
      </c>
      <c r="H217" s="189" t="s">
        <v>450</v>
      </c>
      <c r="I217" s="178">
        <v>344.0</v>
      </c>
      <c r="J217" s="151">
        <f>IFNA(VLOOKUP(S217,'Imported Index'!G:H,2,0),1)</f>
        <v>1</v>
      </c>
      <c r="K217" s="146"/>
      <c r="L217" s="147"/>
      <c r="M217" s="147"/>
      <c r="N217" s="147"/>
      <c r="O217" s="147">
        <f>ifna(VLookup(H217, SwSh!A:B, 2, 0),"")</f>
        <v>83</v>
      </c>
      <c r="P217" s="147">
        <v>344.0</v>
      </c>
      <c r="Q217" s="147" t="str">
        <f>ifna(VLookup(H217, PLA!A:C, 3, 0),"")</f>
        <v/>
      </c>
      <c r="R217" s="147" t="str">
        <f>ifna(VLookup(H217, Sv!A:B, 2, 0),"")</f>
        <v/>
      </c>
      <c r="S217" s="147" t="str">
        <f t="shared" si="1"/>
        <v>claydol</v>
      </c>
    </row>
    <row r="218" ht="31.5" customHeight="1">
      <c r="A218" s="42">
        <v>217.0</v>
      </c>
      <c r="B218" s="85">
        <v>1.0</v>
      </c>
      <c r="C218" s="85">
        <v>8.0</v>
      </c>
      <c r="D218" s="42">
        <v>17.0</v>
      </c>
      <c r="E218" s="42">
        <v>3.0</v>
      </c>
      <c r="F218" s="42">
        <v>5.0</v>
      </c>
      <c r="G218" s="42" t="str">
        <f>ifna(VLookup(S218,Shiny!B:C, 2, 0),"")</f>
        <v/>
      </c>
      <c r="H218" s="188" t="s">
        <v>452</v>
      </c>
      <c r="I218" s="179">
        <v>346.0</v>
      </c>
      <c r="J218" s="156">
        <f>IFNA(VLOOKUP(S218,'Imported Index'!G:H,2,0),1)</f>
        <v>1</v>
      </c>
      <c r="K218" s="42"/>
      <c r="L218" s="42"/>
      <c r="M218" s="42"/>
      <c r="N218" s="42"/>
      <c r="O218" s="42">
        <f>ifna(VLookup(H218, SwSh!A:B, 2, 0),"")</f>
        <v>184</v>
      </c>
      <c r="P218" s="42">
        <v>346.0</v>
      </c>
      <c r="Q218" s="42" t="str">
        <f>ifna(VLookup(H218, PLA!A:C, 3, 0),"")</f>
        <v/>
      </c>
      <c r="R218" s="42" t="str">
        <f>ifna(VLookup(H218, Sv!A:B, 2, 0),"")</f>
        <v/>
      </c>
      <c r="S218" s="42" t="str">
        <f t="shared" si="1"/>
        <v>cradily</v>
      </c>
    </row>
    <row r="219" ht="31.5" customHeight="1">
      <c r="A219" s="147">
        <v>218.0</v>
      </c>
      <c r="B219" s="146">
        <v>1.0</v>
      </c>
      <c r="C219" s="146">
        <v>8.0</v>
      </c>
      <c r="D219" s="147">
        <v>18.0</v>
      </c>
      <c r="E219" s="147">
        <v>3.0</v>
      </c>
      <c r="F219" s="147">
        <v>6.0</v>
      </c>
      <c r="G219" s="147" t="str">
        <f>ifna(VLookup(S219,Shiny!B:C, 2, 0),"")</f>
        <v/>
      </c>
      <c r="H219" s="189" t="s">
        <v>454</v>
      </c>
      <c r="I219" s="178">
        <v>348.0</v>
      </c>
      <c r="J219" s="151">
        <f>IFNA(VLOOKUP(S219,'Imported Index'!G:H,2,0),1)</f>
        <v>1</v>
      </c>
      <c r="K219" s="146"/>
      <c r="L219" s="146"/>
      <c r="M219" s="146"/>
      <c r="N219" s="147"/>
      <c r="O219" s="147">
        <f>ifna(VLookup(H219, SwSh!A:B, 2, 0),"")</f>
        <v>186</v>
      </c>
      <c r="P219" s="147">
        <v>348.0</v>
      </c>
      <c r="Q219" s="147" t="str">
        <f>ifna(VLookup(H219, PLA!A:C, 3, 0),"")</f>
        <v/>
      </c>
      <c r="R219" s="147" t="str">
        <f>ifna(VLookup(H219, Sv!A:B, 2, 0),"")</f>
        <v/>
      </c>
      <c r="S219" s="147" t="str">
        <f t="shared" si="1"/>
        <v>armaldo</v>
      </c>
    </row>
    <row r="220" ht="31.5" customHeight="1">
      <c r="A220" s="42">
        <v>219.0</v>
      </c>
      <c r="B220" s="85">
        <v>1.0</v>
      </c>
      <c r="C220" s="85">
        <v>8.0</v>
      </c>
      <c r="D220" s="42">
        <v>19.0</v>
      </c>
      <c r="E220" s="42">
        <v>4.0</v>
      </c>
      <c r="F220" s="42">
        <v>1.0</v>
      </c>
      <c r="G220" s="42" t="str">
        <f>ifna(VLookup(S220,Shiny!B:C, 2, 0),"")</f>
        <v/>
      </c>
      <c r="H220" s="188" t="s">
        <v>456</v>
      </c>
      <c r="I220" s="179">
        <v>350.0</v>
      </c>
      <c r="J220" s="156">
        <f>IFNA(VLOOKUP(S220,'Imported Index'!G:H,2,0),1)</f>
        <v>1</v>
      </c>
      <c r="K220" s="42"/>
      <c r="L220" s="42"/>
      <c r="M220" s="42"/>
      <c r="N220" s="42"/>
      <c r="O220" s="42">
        <f>ifna(VLookup(H220, SwSh!A:B, 2, 0),"")</f>
        <v>153</v>
      </c>
      <c r="P220" s="42">
        <v>350.0</v>
      </c>
      <c r="Q220" s="42" t="str">
        <f>ifna(VLookup(H220, PLA!A:C, 3, 0),"")</f>
        <v/>
      </c>
      <c r="R220" s="42" t="str">
        <f>ifna(VLookup(H220, Sv!A:B, 2, 0),"")</f>
        <v>K159</v>
      </c>
      <c r="S220" s="42" t="str">
        <f t="shared" si="1"/>
        <v>milotic</v>
      </c>
    </row>
    <row r="221" ht="31.5" customHeight="1">
      <c r="A221" s="147">
        <v>220.0</v>
      </c>
      <c r="B221" s="146">
        <v>1.0</v>
      </c>
      <c r="C221" s="146">
        <v>8.0</v>
      </c>
      <c r="D221" s="147">
        <v>20.0</v>
      </c>
      <c r="E221" s="147">
        <v>4.0</v>
      </c>
      <c r="F221" s="147">
        <v>2.0</v>
      </c>
      <c r="G221" s="147" t="str">
        <f>ifna(VLookup(S221,Shiny!B:C, 2, 0),"")</f>
        <v/>
      </c>
      <c r="H221" s="189" t="s">
        <v>457</v>
      </c>
      <c r="I221" s="178">
        <v>351.0</v>
      </c>
      <c r="J221" s="151">
        <f>IFNA(VLOOKUP(S221,'Imported Index'!G:H,2,0),1)</f>
        <v>1</v>
      </c>
      <c r="K221" s="146"/>
      <c r="L221" s="147"/>
      <c r="M221" s="147"/>
      <c r="N221" s="147"/>
      <c r="O221" s="147" t="str">
        <f>ifna(VLookup(H221, SwSh!A:B, 2, 0),"")</f>
        <v/>
      </c>
      <c r="P221" s="147">
        <v>351.0</v>
      </c>
      <c r="Q221" s="147" t="str">
        <f>ifna(VLookup(H221, PLA!A:C, 3, 0),"")</f>
        <v/>
      </c>
      <c r="R221" s="147" t="str">
        <f>ifna(VLookup(H221, Sv!A:B, 2, 0),"")</f>
        <v/>
      </c>
      <c r="S221" s="147" t="str">
        <f t="shared" si="1"/>
        <v>castform</v>
      </c>
    </row>
    <row r="222" ht="31.5" customHeight="1">
      <c r="A222" s="42">
        <v>221.0</v>
      </c>
      <c r="B222" s="85">
        <v>1.0</v>
      </c>
      <c r="C222" s="85">
        <v>8.0</v>
      </c>
      <c r="D222" s="42">
        <v>21.0</v>
      </c>
      <c r="E222" s="42">
        <v>4.0</v>
      </c>
      <c r="F222" s="42">
        <v>3.0</v>
      </c>
      <c r="G222" s="42" t="str">
        <f>ifna(VLookup(S222,Shiny!B:C, 2, 0),"")</f>
        <v/>
      </c>
      <c r="H222" s="188" t="s">
        <v>458</v>
      </c>
      <c r="I222" s="179">
        <v>352.0</v>
      </c>
      <c r="J222" s="156">
        <f>IFNA(VLOOKUP(S222,'Imported Index'!G:H,2,0),1)</f>
        <v>1</v>
      </c>
      <c r="K222" s="85"/>
      <c r="L222" s="42"/>
      <c r="M222" s="42"/>
      <c r="N222" s="42"/>
      <c r="O222" s="42" t="str">
        <f>ifna(VLookup(H222, SwSh!A:B, 2, 0),"")</f>
        <v/>
      </c>
      <c r="P222" s="42">
        <v>352.0</v>
      </c>
      <c r="Q222" s="42" t="str">
        <f>ifna(VLookup(H222, PLA!A:C, 3, 0),"")</f>
        <v/>
      </c>
      <c r="R222" s="42" t="str">
        <f>ifna(VLookup(H222, Sv!A:B, 2, 0),"")</f>
        <v/>
      </c>
      <c r="S222" s="42" t="str">
        <f t="shared" si="1"/>
        <v>kecleon</v>
      </c>
    </row>
    <row r="223" ht="31.5" customHeight="1">
      <c r="A223" s="147">
        <v>222.0</v>
      </c>
      <c r="B223" s="146">
        <v>1.0</v>
      </c>
      <c r="C223" s="146">
        <v>8.0</v>
      </c>
      <c r="D223" s="147">
        <v>22.0</v>
      </c>
      <c r="E223" s="147">
        <v>4.0</v>
      </c>
      <c r="F223" s="147">
        <v>4.0</v>
      </c>
      <c r="G223" s="147" t="str">
        <f>ifna(VLookup(S223,Shiny!B:C, 2, 0),"")</f>
        <v/>
      </c>
      <c r="H223" s="189" t="s">
        <v>460</v>
      </c>
      <c r="I223" s="178">
        <v>354.0</v>
      </c>
      <c r="J223" s="151">
        <f>IFNA(VLOOKUP(S223,'Imported Index'!G:H,2,0),1)</f>
        <v>1</v>
      </c>
      <c r="K223" s="146"/>
      <c r="L223" s="147"/>
      <c r="M223" s="147"/>
      <c r="N223" s="147"/>
      <c r="O223" s="147" t="str">
        <f>ifna(VLookup(H223, SwSh!A:B, 2, 0),"")</f>
        <v/>
      </c>
      <c r="P223" s="147">
        <v>354.0</v>
      </c>
      <c r="Q223" s="147" t="str">
        <f>ifna(VLookup(H223, PLA!A:C, 3, 0),"")</f>
        <v/>
      </c>
      <c r="R223" s="147">
        <f>ifna(VLookup(H223, Sv!A:B, 2, 0),"")</f>
        <v>299</v>
      </c>
      <c r="S223" s="147" t="str">
        <f t="shared" si="1"/>
        <v>banette</v>
      </c>
    </row>
    <row r="224" ht="31.5" customHeight="1">
      <c r="A224" s="42">
        <v>223.0</v>
      </c>
      <c r="B224" s="85">
        <v>1.0</v>
      </c>
      <c r="C224" s="85">
        <v>8.0</v>
      </c>
      <c r="D224" s="42">
        <v>23.0</v>
      </c>
      <c r="E224" s="42">
        <v>4.0</v>
      </c>
      <c r="F224" s="42">
        <v>5.0</v>
      </c>
      <c r="G224" s="42" t="str">
        <f>ifna(VLookup(S224,Shiny!B:C, 2, 0),"")</f>
        <v/>
      </c>
      <c r="H224" s="188" t="s">
        <v>463</v>
      </c>
      <c r="I224" s="179">
        <v>357.0</v>
      </c>
      <c r="J224" s="156">
        <f>IFNA(VLOOKUP(S224,'Imported Index'!G:H,2,0),1)</f>
        <v>1</v>
      </c>
      <c r="K224" s="85"/>
      <c r="L224" s="42"/>
      <c r="M224" s="42"/>
      <c r="N224" s="42"/>
      <c r="O224" s="42" t="str">
        <f>ifna(VLookup(H224, SwSh!A:B, 2, 0),"")</f>
        <v/>
      </c>
      <c r="P224" s="42">
        <v>357.0</v>
      </c>
      <c r="Q224" s="42" t="str">
        <f>ifna(VLookup(H224, PLA!A:C, 3, 0),"")</f>
        <v/>
      </c>
      <c r="R224" s="42">
        <f>ifna(VLookup(H224, Sv!A:B, 2, 0),"")</f>
        <v>246</v>
      </c>
      <c r="S224" s="42" t="str">
        <f t="shared" si="1"/>
        <v>tropius</v>
      </c>
    </row>
    <row r="225" ht="31.5" customHeight="1">
      <c r="A225" s="147">
        <v>224.0</v>
      </c>
      <c r="B225" s="146">
        <v>1.0</v>
      </c>
      <c r="C225" s="146">
        <v>8.0</v>
      </c>
      <c r="D225" s="147">
        <v>24.0</v>
      </c>
      <c r="E225" s="147">
        <v>4.0</v>
      </c>
      <c r="F225" s="147">
        <v>6.0</v>
      </c>
      <c r="G225" s="147" t="str">
        <f>ifna(VLookup(S225,Shiny!B:C, 2, 0),"")</f>
        <v/>
      </c>
      <c r="H225" s="189" t="s">
        <v>464</v>
      </c>
      <c r="I225" s="178">
        <v>358.0</v>
      </c>
      <c r="J225" s="151">
        <f>IFNA(VLOOKUP(S225,'Imported Index'!G:H,2,0),1)</f>
        <v>1</v>
      </c>
      <c r="K225" s="147"/>
      <c r="L225" s="147"/>
      <c r="M225" s="147"/>
      <c r="N225" s="147"/>
      <c r="O225" s="147" t="str">
        <f>ifna(VLookup(H225, SwSh!A:B, 2, 0),"")</f>
        <v/>
      </c>
      <c r="P225" s="147">
        <v>358.0</v>
      </c>
      <c r="Q225" s="147">
        <f>ifna(VLookup(H225, PLA!A:C, 3, 0),"")</f>
        <v>196</v>
      </c>
      <c r="R225" s="147" t="str">
        <f>ifna(VLookup(H225, Sv!A:B, 2, 0),"")</f>
        <v>K143</v>
      </c>
      <c r="S225" s="147" t="str">
        <f t="shared" si="1"/>
        <v>chimecho</v>
      </c>
    </row>
    <row r="226" ht="31.5" customHeight="1">
      <c r="A226" s="42">
        <v>225.0</v>
      </c>
      <c r="B226" s="85">
        <v>1.0</v>
      </c>
      <c r="C226" s="85">
        <v>8.0</v>
      </c>
      <c r="D226" s="42">
        <v>25.0</v>
      </c>
      <c r="E226" s="42">
        <v>5.0</v>
      </c>
      <c r="F226" s="42">
        <v>1.0</v>
      </c>
      <c r="G226" s="42" t="str">
        <f>ifna(VLookup(S226,Shiny!B:C, 2, 0),"")</f>
        <v/>
      </c>
      <c r="H226" s="188" t="s">
        <v>465</v>
      </c>
      <c r="I226" s="179">
        <v>359.0</v>
      </c>
      <c r="J226" s="156">
        <f>IFNA(VLOOKUP(S226,'Imported Index'!G:H,2,0),1)</f>
        <v>1</v>
      </c>
      <c r="K226" s="85"/>
      <c r="L226" s="42"/>
      <c r="M226" s="42"/>
      <c r="N226" s="42"/>
      <c r="O226" s="42">
        <f>ifna(VLookup(H226, SwSh!A:B, 2, 0),"")</f>
        <v>107</v>
      </c>
      <c r="P226" s="42">
        <v>359.0</v>
      </c>
      <c r="Q226" s="42" t="str">
        <f>ifna(VLookup(H226, PLA!A:C, 3, 0),"")</f>
        <v/>
      </c>
      <c r="R226" s="42" t="str">
        <f>ifna(VLookup(H226, Sv!A:B, 2, 0),"")</f>
        <v/>
      </c>
      <c r="S226" s="42" t="str">
        <f t="shared" si="1"/>
        <v>absol</v>
      </c>
    </row>
    <row r="227" ht="31.5" customHeight="1">
      <c r="A227" s="147">
        <v>226.0</v>
      </c>
      <c r="B227" s="146">
        <v>1.0</v>
      </c>
      <c r="C227" s="146">
        <v>8.0</v>
      </c>
      <c r="D227" s="147">
        <v>26.0</v>
      </c>
      <c r="E227" s="147">
        <v>5.0</v>
      </c>
      <c r="F227" s="147">
        <v>2.0</v>
      </c>
      <c r="G227" s="147" t="str">
        <f>ifna(VLookup(S227,Shiny!B:C, 2, 0),"")</f>
        <v/>
      </c>
      <c r="H227" s="189" t="s">
        <v>468</v>
      </c>
      <c r="I227" s="178">
        <v>362.0</v>
      </c>
      <c r="J227" s="151">
        <f>IFNA(VLOOKUP(S227,'Imported Index'!G:H,2,0),1)</f>
        <v>1</v>
      </c>
      <c r="K227" s="146"/>
      <c r="L227" s="147"/>
      <c r="M227" s="147"/>
      <c r="N227" s="147"/>
      <c r="O227" s="147">
        <f>ifna(VLookup(H227, SwSh!A:B, 2, 0),"")</f>
        <v>26</v>
      </c>
      <c r="P227" s="147">
        <v>362.0</v>
      </c>
      <c r="Q227" s="147">
        <f>ifna(VLookup(H227, PLA!A:C, 3, 0),"")</f>
        <v>206</v>
      </c>
      <c r="R227" s="147">
        <f>ifna(VLookup(H227, Sv!A:B, 2, 0),"")</f>
        <v>358</v>
      </c>
      <c r="S227" s="147" t="str">
        <f t="shared" si="1"/>
        <v>glalie</v>
      </c>
    </row>
    <row r="228" ht="31.5" customHeight="1">
      <c r="A228" s="42">
        <v>227.0</v>
      </c>
      <c r="B228" s="85">
        <v>1.0</v>
      </c>
      <c r="C228" s="85">
        <v>8.0</v>
      </c>
      <c r="D228" s="42">
        <v>27.0</v>
      </c>
      <c r="E228" s="42">
        <v>5.0</v>
      </c>
      <c r="F228" s="42">
        <v>3.0</v>
      </c>
      <c r="G228" s="42" t="str">
        <f>ifna(VLookup(S228,Shiny!B:C, 2, 0),"")</f>
        <v/>
      </c>
      <c r="H228" s="188" t="s">
        <v>471</v>
      </c>
      <c r="I228" s="179">
        <v>365.0</v>
      </c>
      <c r="J228" s="156">
        <f>IFNA(VLOOKUP(S228,'Imported Index'!G:H,2,0),1)</f>
        <v>1</v>
      </c>
      <c r="K228" s="42"/>
      <c r="L228" s="42"/>
      <c r="M228" s="42"/>
      <c r="N228" s="42"/>
      <c r="O228" s="42">
        <f>ifna(VLookup(H228, SwSh!A:B, 2, 0),"")</f>
        <v>161</v>
      </c>
      <c r="P228" s="42">
        <v>365.0</v>
      </c>
      <c r="Q228" s="42">
        <f>ifna(VLookup(H228, PLA!A:C, 3, 0),"")</f>
        <v>145</v>
      </c>
      <c r="R228" s="42" t="str">
        <f>ifna(VLookup(H228, Sv!A:B, 2, 0),"")</f>
        <v/>
      </c>
      <c r="S228" s="42" t="str">
        <f t="shared" si="1"/>
        <v>walrein</v>
      </c>
    </row>
    <row r="229" ht="31.5" customHeight="1">
      <c r="A229" s="147">
        <v>228.0</v>
      </c>
      <c r="B229" s="146">
        <v>1.0</v>
      </c>
      <c r="C229" s="146">
        <v>8.0</v>
      </c>
      <c r="D229" s="147">
        <v>28.0</v>
      </c>
      <c r="E229" s="147">
        <v>5.0</v>
      </c>
      <c r="F229" s="147">
        <v>4.0</v>
      </c>
      <c r="G229" s="147" t="str">
        <f>ifna(VLookup(S229,Shiny!B:C, 2, 0),"")</f>
        <v/>
      </c>
      <c r="H229" s="189" t="s">
        <v>473</v>
      </c>
      <c r="I229" s="178">
        <v>367.0</v>
      </c>
      <c r="J229" s="151">
        <f>IFNA(VLOOKUP(S229,'Imported Index'!G:H,2,0),1)</f>
        <v>1</v>
      </c>
      <c r="K229" s="146"/>
      <c r="L229" s="147"/>
      <c r="M229" s="147"/>
      <c r="N229" s="147"/>
      <c r="O229" s="147" t="str">
        <f>ifna(VLookup(H229, SwSh!A:B, 2, 0),"")</f>
        <v/>
      </c>
      <c r="P229" s="147">
        <v>367.0</v>
      </c>
      <c r="Q229" s="147" t="str">
        <f>ifna(VLookup(H229, PLA!A:C, 3, 0),"")</f>
        <v/>
      </c>
      <c r="R229" s="147" t="str">
        <f>ifna(VLookup(H229, Sv!A:B, 2, 0),"")</f>
        <v/>
      </c>
      <c r="S229" s="147" t="str">
        <f t="shared" si="1"/>
        <v>huntail</v>
      </c>
    </row>
    <row r="230" ht="31.5" customHeight="1">
      <c r="A230" s="42">
        <v>229.0</v>
      </c>
      <c r="B230" s="85">
        <v>1.0</v>
      </c>
      <c r="C230" s="85">
        <v>8.0</v>
      </c>
      <c r="D230" s="42">
        <v>29.0</v>
      </c>
      <c r="E230" s="42">
        <v>5.0</v>
      </c>
      <c r="F230" s="42">
        <v>5.0</v>
      </c>
      <c r="G230" s="42" t="str">
        <f>ifna(VLookup(S230,Shiny!B:C, 2, 0),"")</f>
        <v/>
      </c>
      <c r="H230" s="188" t="s">
        <v>474</v>
      </c>
      <c r="I230" s="179">
        <v>368.0</v>
      </c>
      <c r="J230" s="156">
        <f>IFNA(VLOOKUP(S230,'Imported Index'!G:H,2,0),1)</f>
        <v>1</v>
      </c>
      <c r="K230" s="85"/>
      <c r="L230" s="42"/>
      <c r="M230" s="42"/>
      <c r="N230" s="42"/>
      <c r="O230" s="42" t="str">
        <f>ifna(VLookup(H230, SwSh!A:B, 2, 0),"")</f>
        <v/>
      </c>
      <c r="P230" s="42">
        <v>368.0</v>
      </c>
      <c r="Q230" s="42" t="str">
        <f>ifna(VLookup(H230, PLA!A:C, 3, 0),"")</f>
        <v/>
      </c>
      <c r="R230" s="42" t="str">
        <f>ifna(VLookup(H230, Sv!A:B, 2, 0),"")</f>
        <v/>
      </c>
      <c r="S230" s="42" t="str">
        <f t="shared" si="1"/>
        <v>gorebyss</v>
      </c>
    </row>
    <row r="231" ht="31.5" customHeight="1">
      <c r="A231" s="147">
        <v>230.0</v>
      </c>
      <c r="B231" s="146">
        <v>1.0</v>
      </c>
      <c r="C231" s="146">
        <v>8.0</v>
      </c>
      <c r="D231" s="147">
        <v>30.0</v>
      </c>
      <c r="E231" s="147">
        <v>5.0</v>
      </c>
      <c r="F231" s="147">
        <v>6.0</v>
      </c>
      <c r="G231" s="147" t="str">
        <f>ifna(VLookup(S231,Shiny!B:C, 2, 0),"")</f>
        <v/>
      </c>
      <c r="H231" s="189" t="s">
        <v>475</v>
      </c>
      <c r="I231" s="178">
        <v>369.0</v>
      </c>
      <c r="J231" s="151">
        <f>IFNA(VLOOKUP(S231,'Imported Index'!G:H,2,0),1)</f>
        <v>1</v>
      </c>
      <c r="K231" s="146"/>
      <c r="L231" s="147"/>
      <c r="M231" s="147"/>
      <c r="N231" s="147"/>
      <c r="O231" s="147">
        <f>ifna(VLookup(H231, SwSh!A:B, 2, 0),"")</f>
        <v>187</v>
      </c>
      <c r="P231" s="147">
        <v>369.0</v>
      </c>
      <c r="Q231" s="147" t="str">
        <f>ifna(VLookup(H231, PLA!A:C, 3, 0),"")</f>
        <v/>
      </c>
      <c r="R231" s="147" t="str">
        <f>ifna(VLookup(H231, Sv!A:B, 2, 0),"")</f>
        <v/>
      </c>
      <c r="S231" s="147" t="str">
        <f t="shared" si="1"/>
        <v>relicanth</v>
      </c>
    </row>
    <row r="232" ht="31.5" customHeight="1">
      <c r="A232" s="42">
        <v>231.0</v>
      </c>
      <c r="B232" s="85">
        <v>1.0</v>
      </c>
      <c r="C232" s="85">
        <v>9.0</v>
      </c>
      <c r="D232" s="42">
        <v>1.0</v>
      </c>
      <c r="E232" s="42">
        <v>1.0</v>
      </c>
      <c r="F232" s="42">
        <v>1.0</v>
      </c>
      <c r="G232" s="42" t="str">
        <f>ifna(VLookup(S232,Shiny!B:C, 2, 0),"")</f>
        <v/>
      </c>
      <c r="H232" s="188" t="s">
        <v>476</v>
      </c>
      <c r="I232" s="179">
        <v>370.0</v>
      </c>
      <c r="J232" s="156">
        <f>IFNA(VLOOKUP(S232,'Imported Index'!G:H,2,0),1)</f>
        <v>1</v>
      </c>
      <c r="K232" s="85"/>
      <c r="L232" s="42"/>
      <c r="M232" s="42"/>
      <c r="N232" s="42"/>
      <c r="O232" s="42" t="str">
        <f>ifna(VLookup(H232, SwSh!A:B, 2, 0),"")</f>
        <v/>
      </c>
      <c r="P232" s="42">
        <v>370.0</v>
      </c>
      <c r="Q232" s="42" t="str">
        <f>ifna(VLookup(H232, PLA!A:C, 3, 0),"")</f>
        <v/>
      </c>
      <c r="R232" s="42">
        <f>ifna(VLookup(H232, Sv!A:B, 2, 0),"")</f>
        <v>332</v>
      </c>
      <c r="S232" s="42" t="str">
        <f t="shared" si="1"/>
        <v>luvdisc</v>
      </c>
    </row>
    <row r="233" ht="31.5" customHeight="1">
      <c r="A233" s="147">
        <v>232.0</v>
      </c>
      <c r="B233" s="146">
        <v>1.0</v>
      </c>
      <c r="C233" s="146">
        <v>9.0</v>
      </c>
      <c r="D233" s="147">
        <v>2.0</v>
      </c>
      <c r="E233" s="147">
        <v>1.0</v>
      </c>
      <c r="F233" s="147">
        <v>2.0</v>
      </c>
      <c r="G233" s="147" t="str">
        <f>ifna(VLookup(S233,Shiny!B:C, 2, 0),"")</f>
        <v/>
      </c>
      <c r="H233" s="189" t="s">
        <v>479</v>
      </c>
      <c r="I233" s="178">
        <v>373.0</v>
      </c>
      <c r="J233" s="151">
        <f>IFNA(VLOOKUP(S233,'Imported Index'!G:H,2,0),1)</f>
        <v>1</v>
      </c>
      <c r="K233" s="146"/>
      <c r="L233" s="147"/>
      <c r="M233" s="147"/>
      <c r="N233" s="147"/>
      <c r="O233" s="147">
        <f>ifna(VLookup(H233, SwSh!A:B, 2, 0),"")</f>
        <v>115</v>
      </c>
      <c r="P233" s="147">
        <v>373.0</v>
      </c>
      <c r="Q233" s="147" t="str">
        <f>ifna(VLookup(H233, PLA!A:C, 3, 0),"")</f>
        <v/>
      </c>
      <c r="R233" s="147">
        <f>ifna(VLookup(H233, Sv!A:B, 2, 0),"")</f>
        <v>278</v>
      </c>
      <c r="S233" s="147" t="str">
        <f t="shared" si="1"/>
        <v>salamence</v>
      </c>
    </row>
    <row r="234" ht="31.5" customHeight="1">
      <c r="A234" s="42">
        <v>233.0</v>
      </c>
      <c r="B234" s="85">
        <v>1.0</v>
      </c>
      <c r="C234" s="85">
        <v>9.0</v>
      </c>
      <c r="D234" s="42">
        <v>3.0</v>
      </c>
      <c r="E234" s="42">
        <v>1.0</v>
      </c>
      <c r="F234" s="42">
        <v>3.0</v>
      </c>
      <c r="G234" s="42" t="str">
        <f>ifna(VLookup(S234,Shiny!B:C, 2, 0),"")</f>
        <v/>
      </c>
      <c r="H234" s="188" t="s">
        <v>482</v>
      </c>
      <c r="I234" s="179">
        <v>376.0</v>
      </c>
      <c r="J234" s="156">
        <f>IFNA(VLOOKUP(S234,'Imported Index'!G:H,2,0),1)</f>
        <v>1</v>
      </c>
      <c r="K234" s="42"/>
      <c r="L234" s="42"/>
      <c r="M234" s="42"/>
      <c r="N234" s="42"/>
      <c r="O234" s="42">
        <f>ifna(VLookup(H234, SwSh!A:B, 2, 0),"")</f>
        <v>131</v>
      </c>
      <c r="P234" s="42">
        <v>376.0</v>
      </c>
      <c r="Q234" s="42" t="str">
        <f>ifna(VLookup(H234, PLA!A:C, 3, 0),"")</f>
        <v/>
      </c>
      <c r="R234" s="42" t="str">
        <f>ifna(VLookup(H234, Sv!A:B, 2, 0),"")</f>
        <v>I?</v>
      </c>
      <c r="S234" s="42" t="str">
        <f t="shared" si="1"/>
        <v>metagross</v>
      </c>
    </row>
    <row r="235" ht="31.5" customHeight="1">
      <c r="A235" s="147">
        <v>234.0</v>
      </c>
      <c r="B235" s="146">
        <v>1.0</v>
      </c>
      <c r="C235" s="146">
        <v>9.0</v>
      </c>
      <c r="D235" s="147">
        <v>4.0</v>
      </c>
      <c r="E235" s="147">
        <v>1.0</v>
      </c>
      <c r="F235" s="147">
        <v>4.0</v>
      </c>
      <c r="G235" s="147" t="str">
        <f>ifna(VLookup(S235,Shiny!B:C, 2, 0),"")</f>
        <v/>
      </c>
      <c r="H235" s="189" t="s">
        <v>483</v>
      </c>
      <c r="I235" s="178">
        <v>377.0</v>
      </c>
      <c r="J235" s="151">
        <f>IFNA(VLOOKUP(S235,'Imported Index'!G:H,2,0),1)</f>
        <v>1</v>
      </c>
      <c r="K235" s="147"/>
      <c r="L235" s="147"/>
      <c r="M235" s="147"/>
      <c r="N235" s="147"/>
      <c r="O235" s="147">
        <f>ifna(VLookup(H235, SwSh!A:B, 2, 0),"")</f>
        <v>197</v>
      </c>
      <c r="P235" s="147">
        <v>377.0</v>
      </c>
      <c r="Q235" s="147" t="str">
        <f>ifna(VLookup(H235, PLA!A:C, 3, 0),"")</f>
        <v/>
      </c>
      <c r="R235" s="147" t="str">
        <f>ifna(VLookup(H235, Sv!A:B, 2, 0),"")</f>
        <v/>
      </c>
      <c r="S235" s="147" t="str">
        <f t="shared" si="1"/>
        <v>regirock</v>
      </c>
    </row>
    <row r="236" ht="31.5" customHeight="1">
      <c r="A236" s="42">
        <v>235.0</v>
      </c>
      <c r="B236" s="85">
        <v>1.0</v>
      </c>
      <c r="C236" s="85">
        <v>9.0</v>
      </c>
      <c r="D236" s="42">
        <v>5.0</v>
      </c>
      <c r="E236" s="42">
        <v>1.0</v>
      </c>
      <c r="F236" s="42">
        <v>5.0</v>
      </c>
      <c r="G236" s="42" t="str">
        <f>ifna(VLookup(S236,Shiny!B:C, 2, 0),"")</f>
        <v/>
      </c>
      <c r="H236" s="188" t="s">
        <v>484</v>
      </c>
      <c r="I236" s="179">
        <v>378.0</v>
      </c>
      <c r="J236" s="156">
        <f>IFNA(VLOOKUP(S236,'Imported Index'!G:H,2,0),1)</f>
        <v>1</v>
      </c>
      <c r="K236" s="42"/>
      <c r="L236" s="42"/>
      <c r="M236" s="42"/>
      <c r="N236" s="42"/>
      <c r="O236" s="42">
        <f>ifna(VLookup(H236, SwSh!A:B, 2, 0),"")</f>
        <v>198</v>
      </c>
      <c r="P236" s="42">
        <v>378.0</v>
      </c>
      <c r="Q236" s="42" t="str">
        <f>ifna(VLookup(H236, PLA!A:C, 3, 0),"")</f>
        <v/>
      </c>
      <c r="R236" s="42" t="str">
        <f>ifna(VLookup(H236, Sv!A:B, 2, 0),"")</f>
        <v/>
      </c>
      <c r="S236" s="42" t="str">
        <f t="shared" si="1"/>
        <v>regice</v>
      </c>
    </row>
    <row r="237" ht="31.5" customHeight="1">
      <c r="A237" s="147">
        <v>236.0</v>
      </c>
      <c r="B237" s="146">
        <v>1.0</v>
      </c>
      <c r="C237" s="146">
        <v>9.0</v>
      </c>
      <c r="D237" s="147">
        <v>6.0</v>
      </c>
      <c r="E237" s="147">
        <v>1.0</v>
      </c>
      <c r="F237" s="147">
        <v>6.0</v>
      </c>
      <c r="G237" s="147" t="str">
        <f>ifna(VLookup(S237,Shiny!B:C, 2, 0),"")</f>
        <v/>
      </c>
      <c r="H237" s="189" t="s">
        <v>485</v>
      </c>
      <c r="I237" s="178">
        <v>379.0</v>
      </c>
      <c r="J237" s="151">
        <f>IFNA(VLOOKUP(S237,'Imported Index'!G:H,2,0),1)</f>
        <v>1</v>
      </c>
      <c r="K237" s="147"/>
      <c r="L237" s="147"/>
      <c r="M237" s="147"/>
      <c r="N237" s="147"/>
      <c r="O237" s="147">
        <f>ifna(VLookup(H237, SwSh!A:B, 2, 0),"")</f>
        <v>199</v>
      </c>
      <c r="P237" s="147">
        <v>379.0</v>
      </c>
      <c r="Q237" s="147" t="str">
        <f>ifna(VLookup(H237, PLA!A:C, 3, 0),"")</f>
        <v/>
      </c>
      <c r="R237" s="147" t="str">
        <f>ifna(VLookup(H237, Sv!A:B, 2, 0),"")</f>
        <v/>
      </c>
      <c r="S237" s="147" t="str">
        <f t="shared" si="1"/>
        <v>registeel</v>
      </c>
    </row>
    <row r="238" ht="31.5" customHeight="1">
      <c r="A238" s="42">
        <v>237.0</v>
      </c>
      <c r="B238" s="85">
        <v>1.0</v>
      </c>
      <c r="C238" s="85">
        <v>9.0</v>
      </c>
      <c r="D238" s="42">
        <v>7.0</v>
      </c>
      <c r="E238" s="42">
        <v>2.0</v>
      </c>
      <c r="F238" s="42">
        <v>1.0</v>
      </c>
      <c r="G238" s="42" t="str">
        <f>ifna(VLookup(S238,Shiny!B:C, 2, 0),"")</f>
        <v/>
      </c>
      <c r="H238" s="188" t="s">
        <v>486</v>
      </c>
      <c r="I238" s="179">
        <v>380.0</v>
      </c>
      <c r="J238" s="156">
        <f>IFNA(VLOOKUP(S238,'Imported Index'!G:H,2,0),1)</f>
        <v>1</v>
      </c>
      <c r="K238" s="42"/>
      <c r="L238" s="42"/>
      <c r="M238" s="42"/>
      <c r="N238" s="42"/>
      <c r="O238" s="42">
        <f>ifna(VLookup(H238, SwSh!A:B, 2, 0),"")</f>
        <v>380</v>
      </c>
      <c r="P238" s="42">
        <v>380.0</v>
      </c>
      <c r="Q238" s="42" t="str">
        <f>ifna(VLookup(H238, PLA!A:C, 3, 0),"")</f>
        <v/>
      </c>
      <c r="R238" s="42" t="str">
        <f>ifna(VLookup(H238, Sv!A:B, 2, 0),"")</f>
        <v/>
      </c>
      <c r="S238" s="42" t="str">
        <f t="shared" si="1"/>
        <v>latias</v>
      </c>
    </row>
    <row r="239" ht="31.5" customHeight="1">
      <c r="A239" s="147">
        <v>238.0</v>
      </c>
      <c r="B239" s="146">
        <v>1.0</v>
      </c>
      <c r="C239" s="146">
        <v>9.0</v>
      </c>
      <c r="D239" s="147">
        <v>8.0</v>
      </c>
      <c r="E239" s="147">
        <v>2.0</v>
      </c>
      <c r="F239" s="147">
        <v>2.0</v>
      </c>
      <c r="G239" s="147" t="str">
        <f>ifna(VLookup(S239,Shiny!B:C, 2, 0),"")</f>
        <v/>
      </c>
      <c r="H239" s="189" t="s">
        <v>487</v>
      </c>
      <c r="I239" s="178">
        <v>381.0</v>
      </c>
      <c r="J239" s="151">
        <f>IFNA(VLOOKUP(S239,'Imported Index'!G:H,2,0),1)</f>
        <v>1</v>
      </c>
      <c r="K239" s="147"/>
      <c r="L239" s="147"/>
      <c r="M239" s="147"/>
      <c r="N239" s="147"/>
      <c r="O239" s="147">
        <f>ifna(VLookup(H239, SwSh!A:B, 2, 0),"")</f>
        <v>381</v>
      </c>
      <c r="P239" s="147">
        <v>381.0</v>
      </c>
      <c r="Q239" s="147" t="str">
        <f>ifna(VLookup(H239, PLA!A:C, 3, 0),"")</f>
        <v/>
      </c>
      <c r="R239" s="147" t="str">
        <f>ifna(VLookup(H239, Sv!A:B, 2, 0),"")</f>
        <v/>
      </c>
      <c r="S239" s="147" t="str">
        <f t="shared" si="1"/>
        <v>latios</v>
      </c>
    </row>
    <row r="240" ht="31.5" customHeight="1">
      <c r="A240" s="42">
        <v>239.0</v>
      </c>
      <c r="B240" s="85">
        <v>1.0</v>
      </c>
      <c r="C240" s="85">
        <v>9.0</v>
      </c>
      <c r="D240" s="42">
        <v>9.0</v>
      </c>
      <c r="E240" s="42">
        <v>2.0</v>
      </c>
      <c r="F240" s="42">
        <v>3.0</v>
      </c>
      <c r="G240" s="42" t="str">
        <f>ifna(VLookup(S240,Shiny!B:C, 2, 0),"")</f>
        <v/>
      </c>
      <c r="H240" s="188" t="s">
        <v>488</v>
      </c>
      <c r="I240" s="179">
        <v>382.0</v>
      </c>
      <c r="J240" s="156">
        <f>IFNA(VLOOKUP(S240,'Imported Index'!G:H,2,0),1)</f>
        <v>1</v>
      </c>
      <c r="K240" s="85"/>
      <c r="L240" s="42"/>
      <c r="M240" s="42"/>
      <c r="N240" s="42"/>
      <c r="O240" s="42">
        <f>ifna(VLookup(H240, SwSh!A:B, 2, 0),"")</f>
        <v>382</v>
      </c>
      <c r="P240" s="42">
        <v>382.0</v>
      </c>
      <c r="Q240" s="42" t="str">
        <f>ifna(VLookup(H240, PLA!A:C, 3, 0),"")</f>
        <v/>
      </c>
      <c r="R240" s="42" t="str">
        <f>ifna(VLookup(H240, Sv!A:B, 2, 0),"")</f>
        <v/>
      </c>
      <c r="S240" s="42" t="str">
        <f t="shared" si="1"/>
        <v>kyogre</v>
      </c>
    </row>
    <row r="241" ht="31.5" customHeight="1">
      <c r="A241" s="147">
        <v>240.0</v>
      </c>
      <c r="B241" s="146">
        <v>1.0</v>
      </c>
      <c r="C241" s="146">
        <v>9.0</v>
      </c>
      <c r="D241" s="147">
        <v>10.0</v>
      </c>
      <c r="E241" s="147">
        <v>2.0</v>
      </c>
      <c r="F241" s="147">
        <v>4.0</v>
      </c>
      <c r="G241" s="147" t="str">
        <f>ifna(VLookup(S241,Shiny!B:C, 2, 0),"")</f>
        <v/>
      </c>
      <c r="H241" s="189" t="s">
        <v>489</v>
      </c>
      <c r="I241" s="178">
        <v>383.0</v>
      </c>
      <c r="J241" s="151">
        <f>IFNA(VLOOKUP(S241,'Imported Index'!G:H,2,0),1)</f>
        <v>1</v>
      </c>
      <c r="K241" s="147"/>
      <c r="L241" s="147"/>
      <c r="M241" s="147"/>
      <c r="N241" s="147"/>
      <c r="O241" s="147">
        <f>ifna(VLookup(H241, SwSh!A:B, 2, 0),"")</f>
        <v>383</v>
      </c>
      <c r="P241" s="147">
        <v>383.0</v>
      </c>
      <c r="Q241" s="147" t="str">
        <f>ifna(VLookup(H241, PLA!A:C, 3, 0),"")</f>
        <v/>
      </c>
      <c r="R241" s="147" t="str">
        <f>ifna(VLookup(H241, Sv!A:B, 2, 0),"")</f>
        <v/>
      </c>
      <c r="S241" s="147" t="str">
        <f t="shared" si="1"/>
        <v>groudon</v>
      </c>
    </row>
    <row r="242" ht="31.5" customHeight="1">
      <c r="A242" s="42">
        <v>241.0</v>
      </c>
      <c r="B242" s="85">
        <v>1.0</v>
      </c>
      <c r="C242" s="85">
        <v>9.0</v>
      </c>
      <c r="D242" s="42">
        <v>11.0</v>
      </c>
      <c r="E242" s="42">
        <v>2.0</v>
      </c>
      <c r="F242" s="42">
        <v>5.0</v>
      </c>
      <c r="G242" s="42" t="str">
        <f>ifna(VLookup(S242,Shiny!B:C, 2, 0),"")</f>
        <v/>
      </c>
      <c r="H242" s="188" t="s">
        <v>490</v>
      </c>
      <c r="I242" s="179">
        <v>384.0</v>
      </c>
      <c r="J242" s="156">
        <f>IFNA(VLOOKUP(S242,'Imported Index'!G:H,2,0),1)</f>
        <v>1</v>
      </c>
      <c r="K242" s="42"/>
      <c r="L242" s="42"/>
      <c r="M242" s="42"/>
      <c r="N242" s="42"/>
      <c r="O242" s="42">
        <f>ifna(VLookup(H242, SwSh!A:B, 2, 0),"")</f>
        <v>384</v>
      </c>
      <c r="P242" s="42">
        <v>384.0</v>
      </c>
      <c r="Q242" s="42" t="str">
        <f>ifna(VLookup(H242, PLA!A:C, 3, 0),"")</f>
        <v/>
      </c>
      <c r="R242" s="42" t="str">
        <f>ifna(VLookup(H242, Sv!A:B, 2, 0),"")</f>
        <v/>
      </c>
      <c r="S242" s="42" t="str">
        <f t="shared" si="1"/>
        <v>rayquaza</v>
      </c>
    </row>
    <row r="243" ht="31.5" customHeight="1">
      <c r="A243" s="147">
        <v>242.0</v>
      </c>
      <c r="B243" s="146">
        <v>1.0</v>
      </c>
      <c r="C243" s="146">
        <v>9.0</v>
      </c>
      <c r="D243" s="147">
        <v>12.0</v>
      </c>
      <c r="E243" s="147">
        <v>2.0</v>
      </c>
      <c r="F243" s="147">
        <v>6.0</v>
      </c>
      <c r="G243" s="147" t="str">
        <f>ifna(VLookup(S243,Shiny!B:C, 2, 0),"")</f>
        <v/>
      </c>
      <c r="H243" s="189" t="s">
        <v>491</v>
      </c>
      <c r="I243" s="178">
        <v>385.0</v>
      </c>
      <c r="J243" s="151">
        <f>IFNA(VLOOKUP(S243,'Imported Index'!G:H,2,0),1)</f>
        <v>1</v>
      </c>
      <c r="K243" s="147"/>
      <c r="L243" s="147"/>
      <c r="M243" s="147"/>
      <c r="N243" s="147"/>
      <c r="O243" s="147">
        <f>ifna(VLookup(H243, SwSh!A:B, 2, 0),"")</f>
        <v>385</v>
      </c>
      <c r="P243" s="147">
        <v>385.0</v>
      </c>
      <c r="Q243" s="147" t="str">
        <f>ifna(VLookup(H243, PLA!A:C, 3, 0),"")</f>
        <v/>
      </c>
      <c r="R243" s="147" t="str">
        <f>ifna(VLookup(H243, Sv!A:B, 2, 0),"")</f>
        <v/>
      </c>
      <c r="S243" s="147" t="str">
        <f t="shared" si="1"/>
        <v>jirachi</v>
      </c>
    </row>
    <row r="244" ht="31.5" customHeight="1">
      <c r="A244" s="42">
        <v>243.0</v>
      </c>
      <c r="B244" s="85">
        <v>1.0</v>
      </c>
      <c r="C244" s="85">
        <v>9.0</v>
      </c>
      <c r="D244" s="85">
        <v>13.0</v>
      </c>
      <c r="E244" s="85">
        <v>3.0</v>
      </c>
      <c r="F244" s="42">
        <v>1.0</v>
      </c>
      <c r="G244" s="42" t="str">
        <f>ifna(VLookup(S244,Shiny!B:C, 2, 0),"")</f>
        <v/>
      </c>
      <c r="H244" s="166" t="s">
        <v>492</v>
      </c>
      <c r="I244" s="179">
        <v>386.0</v>
      </c>
      <c r="J244" s="156">
        <f>IFNA(VLOOKUP(S244,'Imported Index'!G:H,2,0),1)</f>
        <v>1</v>
      </c>
      <c r="K244" s="157"/>
      <c r="L244" s="157" t="s">
        <v>493</v>
      </c>
      <c r="M244" s="42"/>
      <c r="N244" s="42"/>
      <c r="O244" s="157" t="str">
        <f>ifna(VLookup(H244, SwSh!A:B, 2, 0),"")</f>
        <v/>
      </c>
      <c r="P244" s="157">
        <f t="shared" ref="P244:P248" si="3">ifna((I244),"")</f>
        <v>386</v>
      </c>
      <c r="Q244" s="157" t="str">
        <f>ifna(VLookup(H244, PLA!A:C, 3, 0),"")</f>
        <v/>
      </c>
      <c r="R244" s="42" t="str">
        <f>ifna(VLookup(H244, Sv!A:B, 2, 0),"")</f>
        <v/>
      </c>
      <c r="S244" s="42" t="str">
        <f t="shared" si="1"/>
        <v>deoxys</v>
      </c>
    </row>
    <row r="245" ht="31.5" customHeight="1">
      <c r="A245" s="147">
        <v>244.0</v>
      </c>
      <c r="B245" s="146">
        <v>1.0</v>
      </c>
      <c r="C245" s="146">
        <v>9.0</v>
      </c>
      <c r="D245" s="146">
        <v>14.0</v>
      </c>
      <c r="E245" s="146">
        <v>3.0</v>
      </c>
      <c r="F245" s="147">
        <v>2.0</v>
      </c>
      <c r="G245" s="147" t="str">
        <f>ifna(VLookup(S245,Shiny!B:C, 2, 0),"")</f>
        <v/>
      </c>
      <c r="H245" s="163" t="s">
        <v>492</v>
      </c>
      <c r="I245" s="178">
        <v>386.0</v>
      </c>
      <c r="J245" s="151">
        <f>IFNA(VLOOKUP(S245,'Imported Index'!G:H,2,0),1)</f>
        <v>1</v>
      </c>
      <c r="K245" s="148"/>
      <c r="L245" s="148" t="s">
        <v>494</v>
      </c>
      <c r="M245" s="147">
        <v>-1.0</v>
      </c>
      <c r="N245" s="147"/>
      <c r="O245" s="148" t="str">
        <f>ifna(VLookup(H245, SwSh!A:B, 2, 0),"")</f>
        <v/>
      </c>
      <c r="P245" s="148">
        <f t="shared" si="3"/>
        <v>386</v>
      </c>
      <c r="Q245" s="148" t="str">
        <f>ifna(VLookup(H245, PLA!A:C, 3, 0),"")</f>
        <v/>
      </c>
      <c r="R245" s="147" t="str">
        <f>ifna(VLookup(H245, Sv!A:B, 2, 0),"")</f>
        <v/>
      </c>
      <c r="S245" s="147" t="str">
        <f t="shared" si="1"/>
        <v>deoxys-1</v>
      </c>
    </row>
    <row r="246" ht="31.5" customHeight="1">
      <c r="A246" s="42">
        <v>245.0</v>
      </c>
      <c r="B246" s="85">
        <v>1.0</v>
      </c>
      <c r="C246" s="85">
        <v>9.0</v>
      </c>
      <c r="D246" s="85">
        <v>15.0</v>
      </c>
      <c r="E246" s="85">
        <v>3.0</v>
      </c>
      <c r="F246" s="42">
        <v>3.0</v>
      </c>
      <c r="G246" s="42" t="str">
        <f>ifna(VLookup(S246,Shiny!B:C, 2, 0),"")</f>
        <v/>
      </c>
      <c r="H246" s="166" t="s">
        <v>492</v>
      </c>
      <c r="I246" s="179">
        <v>386.0</v>
      </c>
      <c r="J246" s="156">
        <f>IFNA(VLOOKUP(S246,'Imported Index'!G:H,2,0),1)</f>
        <v>1</v>
      </c>
      <c r="K246" s="157"/>
      <c r="L246" s="157" t="s">
        <v>495</v>
      </c>
      <c r="M246" s="42">
        <v>-2.0</v>
      </c>
      <c r="N246" s="42"/>
      <c r="O246" s="157" t="str">
        <f>ifna(VLookup(H246, SwSh!A:B, 2, 0),"")</f>
        <v/>
      </c>
      <c r="P246" s="157">
        <f t="shared" si="3"/>
        <v>386</v>
      </c>
      <c r="Q246" s="157" t="str">
        <f>ifna(VLookup(H246, PLA!A:C, 3, 0),"")</f>
        <v/>
      </c>
      <c r="R246" s="42" t="str">
        <f>ifna(VLookup(H246, Sv!A:B, 2, 0),"")</f>
        <v/>
      </c>
      <c r="S246" s="42" t="str">
        <f t="shared" si="1"/>
        <v>deoxys-2</v>
      </c>
    </row>
    <row r="247" ht="31.5" customHeight="1">
      <c r="A247" s="147">
        <v>246.0</v>
      </c>
      <c r="B247" s="146">
        <v>1.0</v>
      </c>
      <c r="C247" s="146">
        <v>9.0</v>
      </c>
      <c r="D247" s="146">
        <v>16.0</v>
      </c>
      <c r="E247" s="147">
        <v>3.0</v>
      </c>
      <c r="F247" s="147">
        <v>4.0</v>
      </c>
      <c r="G247" s="147" t="str">
        <f>ifna(VLookup(S247,Shiny!B:C, 2, 0),"")</f>
        <v/>
      </c>
      <c r="H247" s="163" t="s">
        <v>492</v>
      </c>
      <c r="I247" s="178">
        <v>386.0</v>
      </c>
      <c r="J247" s="151">
        <f>IFNA(VLOOKUP(S247,'Imported Index'!G:H,2,0),1)</f>
        <v>1</v>
      </c>
      <c r="K247" s="148"/>
      <c r="L247" s="148" t="s">
        <v>496</v>
      </c>
      <c r="M247" s="147">
        <v>-3.0</v>
      </c>
      <c r="N247" s="147"/>
      <c r="O247" s="148" t="str">
        <f>ifna(VLookup(H247, SwSh!A:B, 2, 0),"")</f>
        <v/>
      </c>
      <c r="P247" s="148">
        <f t="shared" si="3"/>
        <v>386</v>
      </c>
      <c r="Q247" s="148" t="str">
        <f>ifna(VLookup(H247, PLA!A:C, 3, 0),"")</f>
        <v/>
      </c>
      <c r="R247" s="147" t="str">
        <f>ifna(VLookup(H247, Sv!A:B, 2, 0),"")</f>
        <v/>
      </c>
      <c r="S247" s="147" t="str">
        <f t="shared" si="1"/>
        <v>deoxys-3</v>
      </c>
    </row>
    <row r="248" ht="31.5" customHeight="1">
      <c r="A248" s="42">
        <v>247.0</v>
      </c>
      <c r="B248" s="85"/>
      <c r="C248" s="85"/>
      <c r="D248" s="85"/>
      <c r="E248" s="85"/>
      <c r="F248" s="85"/>
      <c r="G248" s="42" t="str">
        <f>ifna(VLookup(S248,Shiny!B:C, 2, 0),"")</f>
        <v/>
      </c>
      <c r="H248" s="166" t="s">
        <v>229</v>
      </c>
      <c r="I248" s="167"/>
      <c r="J248" s="156">
        <f>IFNA(VLOOKUP(S248,'Imported Index'!G:H,2,0),1)</f>
        <v>1</v>
      </c>
      <c r="K248" s="157"/>
      <c r="L248" s="157"/>
      <c r="M248" s="42"/>
      <c r="N248" s="42"/>
      <c r="O248" s="157" t="str">
        <f>ifna(VLookup(H248, SwSh!A:B, 2, 0),"")</f>
        <v/>
      </c>
      <c r="P248" s="157" t="str">
        <f t="shared" si="3"/>
        <v/>
      </c>
      <c r="Q248" s="157" t="str">
        <f>ifna(VLookup(H248, PLA!A:C, 3, 0),"")</f>
        <v/>
      </c>
      <c r="R248" s="42" t="str">
        <f>ifna(VLookup(H248, Sv!A:B, 2, 0),"")</f>
        <v/>
      </c>
      <c r="S248" s="42" t="str">
        <f t="shared" si="1"/>
        <v>gen</v>
      </c>
    </row>
    <row r="249" ht="31.5" customHeight="1">
      <c r="A249" s="147">
        <v>248.0</v>
      </c>
      <c r="B249" s="146">
        <v>1.0</v>
      </c>
      <c r="C249" s="146">
        <v>10.0</v>
      </c>
      <c r="D249" s="147">
        <v>1.0</v>
      </c>
      <c r="E249" s="147">
        <v>1.0</v>
      </c>
      <c r="F249" s="147">
        <v>1.0</v>
      </c>
      <c r="G249" s="147" t="str">
        <f>ifna(VLookup(S249,Shiny!B:C, 2, 0),"")</f>
        <v/>
      </c>
      <c r="H249" s="189" t="s">
        <v>499</v>
      </c>
      <c r="I249" s="178">
        <v>389.0</v>
      </c>
      <c r="J249" s="151">
        <f>IFNA(VLOOKUP(S249,'Imported Index'!G:H,2,0),1)</f>
        <v>1</v>
      </c>
      <c r="K249" s="147"/>
      <c r="L249" s="147"/>
      <c r="M249" s="147"/>
      <c r="N249" s="147"/>
      <c r="O249" s="147" t="str">
        <f>ifna(VLookup(H249, SwSh!A:B, 2, 0),"")</f>
        <v/>
      </c>
      <c r="P249" s="147">
        <v>389.0</v>
      </c>
      <c r="Q249" s="147">
        <f>ifna(VLookup(H249, PLA!A:C, 3, 0),"")</f>
        <v>132</v>
      </c>
      <c r="R249" s="147" t="str">
        <f>ifna(VLookup(H249, Sv!A:B, 2, 0),"")</f>
        <v>I?</v>
      </c>
      <c r="S249" s="147" t="str">
        <f t="shared" si="1"/>
        <v>torterra</v>
      </c>
    </row>
    <row r="250" ht="31.5" customHeight="1">
      <c r="A250" s="42">
        <v>249.0</v>
      </c>
      <c r="B250" s="85">
        <v>1.0</v>
      </c>
      <c r="C250" s="85">
        <v>10.0</v>
      </c>
      <c r="D250" s="42">
        <v>2.0</v>
      </c>
      <c r="E250" s="42">
        <v>1.0</v>
      </c>
      <c r="F250" s="42">
        <v>2.0</v>
      </c>
      <c r="G250" s="42" t="str">
        <f>ifna(VLookup(S250,Shiny!B:C, 2, 0),"")</f>
        <v/>
      </c>
      <c r="H250" s="188" t="s">
        <v>502</v>
      </c>
      <c r="I250" s="179">
        <v>392.0</v>
      </c>
      <c r="J250" s="156">
        <f>IFNA(VLOOKUP(S250,'Imported Index'!G:H,2,0),1)</f>
        <v>1</v>
      </c>
      <c r="K250" s="42"/>
      <c r="L250" s="42"/>
      <c r="M250" s="42"/>
      <c r="N250" s="42"/>
      <c r="O250" s="42" t="str">
        <f>ifna(VLookup(H250, SwSh!A:B, 2, 0),"")</f>
        <v/>
      </c>
      <c r="P250" s="42">
        <v>392.0</v>
      </c>
      <c r="Q250" s="42">
        <f>ifna(VLookup(H250, PLA!A:C, 3, 0),"")</f>
        <v>63</v>
      </c>
      <c r="R250" s="42" t="str">
        <f>ifna(VLookup(H250, Sv!A:B, 2, 0),"")</f>
        <v>I?</v>
      </c>
      <c r="S250" s="42" t="str">
        <f t="shared" si="1"/>
        <v>infernape</v>
      </c>
    </row>
    <row r="251" ht="31.5" customHeight="1">
      <c r="A251" s="147">
        <v>250.0</v>
      </c>
      <c r="B251" s="146">
        <v>1.0</v>
      </c>
      <c r="C251" s="146">
        <v>10.0</v>
      </c>
      <c r="D251" s="147">
        <v>3.0</v>
      </c>
      <c r="E251" s="147">
        <v>1.0</v>
      </c>
      <c r="F251" s="147">
        <v>3.0</v>
      </c>
      <c r="G251" s="147" t="str">
        <f>ifna(VLookup(S251,Shiny!B:C, 2, 0),"")</f>
        <v/>
      </c>
      <c r="H251" s="189" t="s">
        <v>505</v>
      </c>
      <c r="I251" s="178">
        <v>395.0</v>
      </c>
      <c r="J251" s="151">
        <f>IFNA(VLOOKUP(S251,'Imported Index'!G:H,2,0),1)</f>
        <v>1</v>
      </c>
      <c r="K251" s="147"/>
      <c r="L251" s="147"/>
      <c r="M251" s="147"/>
      <c r="N251" s="147"/>
      <c r="O251" s="147" t="str">
        <f>ifna(VLookup(H251, SwSh!A:B, 2, 0),"")</f>
        <v/>
      </c>
      <c r="P251" s="147">
        <v>395.0</v>
      </c>
      <c r="Q251" s="147">
        <f>ifna(VLookup(H251, PLA!A:C, 3, 0),"")</f>
        <v>163</v>
      </c>
      <c r="R251" s="147" t="str">
        <f>ifna(VLookup(H251, Sv!A:B, 2, 0),"")</f>
        <v>I?</v>
      </c>
      <c r="S251" s="147" t="str">
        <f t="shared" si="1"/>
        <v>empoleon</v>
      </c>
    </row>
    <row r="252" ht="31.5" customHeight="1">
      <c r="A252" s="42">
        <v>251.0</v>
      </c>
      <c r="B252" s="85">
        <v>1.0</v>
      </c>
      <c r="C252" s="85">
        <v>10.0</v>
      </c>
      <c r="D252" s="42">
        <v>4.0</v>
      </c>
      <c r="E252" s="42">
        <v>1.0</v>
      </c>
      <c r="F252" s="42">
        <v>4.0</v>
      </c>
      <c r="G252" s="42" t="str">
        <f>ifna(VLookup(S252,Shiny!B:C, 2, 0),"")</f>
        <v/>
      </c>
      <c r="H252" s="188" t="s">
        <v>508</v>
      </c>
      <c r="I252" s="179">
        <v>398.0</v>
      </c>
      <c r="J252" s="156">
        <f>IFNA(VLOOKUP(S252,'Imported Index'!G:H,2,0),1)</f>
        <v>1</v>
      </c>
      <c r="K252" s="85"/>
      <c r="L252" s="42"/>
      <c r="M252" s="42"/>
      <c r="N252" s="42"/>
      <c r="O252" s="42" t="str">
        <f>ifna(VLookup(H252, SwSh!A:B, 2, 0),"")</f>
        <v/>
      </c>
      <c r="P252" s="42">
        <v>398.0</v>
      </c>
      <c r="Q252" s="42">
        <f>ifna(VLookup(H252, PLA!A:C, 3, 0),"")</f>
        <v>14</v>
      </c>
      <c r="R252" s="42">
        <f>ifna(VLookup(H252, Sv!A:B, 2, 0),"")</f>
        <v>99</v>
      </c>
      <c r="S252" s="42" t="str">
        <f t="shared" si="1"/>
        <v>staraptor</v>
      </c>
    </row>
    <row r="253" ht="31.5" customHeight="1">
      <c r="A253" s="147">
        <v>252.0</v>
      </c>
      <c r="B253" s="146">
        <v>1.0</v>
      </c>
      <c r="C253" s="146">
        <v>10.0</v>
      </c>
      <c r="D253" s="147">
        <v>5.0</v>
      </c>
      <c r="E253" s="147">
        <v>1.0</v>
      </c>
      <c r="F253" s="147">
        <v>5.0</v>
      </c>
      <c r="G253" s="147" t="str">
        <f>ifna(VLookup(S253,Shiny!B:C, 2, 0),"")</f>
        <v/>
      </c>
      <c r="H253" s="189" t="s">
        <v>510</v>
      </c>
      <c r="I253" s="178">
        <v>400.0</v>
      </c>
      <c r="J253" s="151">
        <f>IFNA(VLOOKUP(S253,'Imported Index'!G:H,2,0),1)</f>
        <v>1</v>
      </c>
      <c r="K253" s="147"/>
      <c r="L253" s="147"/>
      <c r="M253" s="147"/>
      <c r="N253" s="147"/>
      <c r="O253" s="147" t="str">
        <f>ifna(VLookup(H253, SwSh!A:B, 2, 0),"")</f>
        <v/>
      </c>
      <c r="P253" s="147">
        <v>400.0</v>
      </c>
      <c r="Q253" s="147">
        <f>ifna(VLookup(H253, PLA!A:C, 3, 0),"")</f>
        <v>11</v>
      </c>
      <c r="R253" s="147" t="str">
        <f>ifna(VLookup(H253, Sv!A:B, 2, 0),"")</f>
        <v/>
      </c>
      <c r="S253" s="147" t="str">
        <f t="shared" si="1"/>
        <v>bibarel</v>
      </c>
    </row>
    <row r="254" ht="31.5" customHeight="1">
      <c r="A254" s="42">
        <v>253.0</v>
      </c>
      <c r="B254" s="85">
        <v>1.0</v>
      </c>
      <c r="C254" s="85">
        <v>10.0</v>
      </c>
      <c r="D254" s="42">
        <v>6.0</v>
      </c>
      <c r="E254" s="42">
        <v>1.0</v>
      </c>
      <c r="F254" s="42">
        <v>6.0</v>
      </c>
      <c r="G254" s="42" t="str">
        <f>ifna(VLookup(S254,Shiny!B:C, 2, 0),"")</f>
        <v/>
      </c>
      <c r="H254" s="188" t="s">
        <v>512</v>
      </c>
      <c r="I254" s="179">
        <v>402.0</v>
      </c>
      <c r="J254" s="156">
        <f>IFNA(VLOOKUP(S254,'Imported Index'!G:H,2,0),1)</f>
        <v>1</v>
      </c>
      <c r="K254" s="85"/>
      <c r="L254" s="42"/>
      <c r="M254" s="42"/>
      <c r="N254" s="42"/>
      <c r="O254" s="42" t="str">
        <f>ifna(VLookup(H254, SwSh!A:B, 2, 0),"")</f>
        <v/>
      </c>
      <c r="P254" s="42">
        <v>402.0</v>
      </c>
      <c r="Q254" s="42">
        <f>ifna(VLookup(H254, PLA!A:C, 3, 0),"")</f>
        <v>40</v>
      </c>
      <c r="R254" s="42">
        <f>ifna(VLookup(H254, Sv!A:B, 2, 0),"")</f>
        <v>34</v>
      </c>
      <c r="S254" s="42" t="str">
        <f t="shared" si="1"/>
        <v>kricketune</v>
      </c>
    </row>
    <row r="255" ht="31.5" customHeight="1">
      <c r="A255" s="147">
        <v>254.0</v>
      </c>
      <c r="B255" s="146">
        <v>1.0</v>
      </c>
      <c r="C255" s="146">
        <v>10.0</v>
      </c>
      <c r="D255" s="147">
        <v>7.0</v>
      </c>
      <c r="E255" s="147">
        <v>2.0</v>
      </c>
      <c r="F255" s="147">
        <v>1.0</v>
      </c>
      <c r="G255" s="147" t="str">
        <f>ifna(VLookup(S255,Shiny!B:C, 2, 0),"")</f>
        <v/>
      </c>
      <c r="H255" s="189" t="s">
        <v>515</v>
      </c>
      <c r="I255" s="178">
        <v>405.0</v>
      </c>
      <c r="J255" s="151">
        <f>IFNA(VLOOKUP(S255,'Imported Index'!G:H,2,0),1)</f>
        <v>1</v>
      </c>
      <c r="K255" s="146"/>
      <c r="L255" s="147"/>
      <c r="M255" s="147"/>
      <c r="N255" s="147"/>
      <c r="O255" s="147">
        <f>ifna(VLookup(H255, SwSh!A:B, 2, 0),"")</f>
        <v>27</v>
      </c>
      <c r="P255" s="147">
        <v>405.0</v>
      </c>
      <c r="Q255" s="147">
        <f>ifna(VLookup(H255, PLA!A:C, 3, 0),"")</f>
        <v>17</v>
      </c>
      <c r="R255" s="147">
        <f>ifna(VLookup(H255, Sv!A:B, 2, 0),"")</f>
        <v>96</v>
      </c>
      <c r="S255" s="147" t="str">
        <f t="shared" si="1"/>
        <v>luxray</v>
      </c>
    </row>
    <row r="256" ht="31.5" customHeight="1">
      <c r="A256" s="42">
        <v>255.0</v>
      </c>
      <c r="B256" s="85">
        <v>1.0</v>
      </c>
      <c r="C256" s="85">
        <v>10.0</v>
      </c>
      <c r="D256" s="42">
        <v>8.0</v>
      </c>
      <c r="E256" s="42">
        <v>2.0</v>
      </c>
      <c r="F256" s="42">
        <v>2.0</v>
      </c>
      <c r="G256" s="42" t="str">
        <f>ifna(VLookup(S256,Shiny!B:C, 2, 0),"")</f>
        <v/>
      </c>
      <c r="H256" s="188" t="s">
        <v>517</v>
      </c>
      <c r="I256" s="179">
        <v>407.0</v>
      </c>
      <c r="J256" s="156">
        <f>IFNA(VLOOKUP(S256,'Imported Index'!G:H,2,0),1)</f>
        <v>1</v>
      </c>
      <c r="K256" s="42"/>
      <c r="L256" s="42"/>
      <c r="M256" s="42"/>
      <c r="N256" s="42"/>
      <c r="O256" s="42">
        <f>ifna(VLookup(H256, SwSh!A:B, 2, 0),"")</f>
        <v>61</v>
      </c>
      <c r="P256" s="42">
        <v>407.0</v>
      </c>
      <c r="Q256" s="42">
        <f>ifna(VLookup(H256, PLA!A:C, 3, 0),"")</f>
        <v>91</v>
      </c>
      <c r="R256" s="42" t="str">
        <f>ifna(VLookup(H256, Sv!A:B, 2, 0),"")</f>
        <v/>
      </c>
      <c r="S256" s="42" t="str">
        <f t="shared" si="1"/>
        <v>roserade</v>
      </c>
    </row>
    <row r="257" ht="31.5" customHeight="1">
      <c r="A257" s="147">
        <v>256.0</v>
      </c>
      <c r="B257" s="146">
        <v>1.0</v>
      </c>
      <c r="C257" s="146">
        <v>10.0</v>
      </c>
      <c r="D257" s="147">
        <v>9.0</v>
      </c>
      <c r="E257" s="147">
        <v>2.0</v>
      </c>
      <c r="F257" s="147">
        <v>3.0</v>
      </c>
      <c r="G257" s="147" t="str">
        <f>ifna(VLookup(S257,Shiny!B:C, 2, 0),"")</f>
        <v/>
      </c>
      <c r="H257" s="189" t="s">
        <v>519</v>
      </c>
      <c r="I257" s="178">
        <v>409.0</v>
      </c>
      <c r="J257" s="151">
        <f>IFNA(VLOOKUP(S257,'Imported Index'!G:H,2,0),1)</f>
        <v>1</v>
      </c>
      <c r="K257" s="147"/>
      <c r="L257" s="147"/>
      <c r="M257" s="147"/>
      <c r="N257" s="147"/>
      <c r="O257" s="147" t="str">
        <f>ifna(VLookup(H257, SwSh!A:B, 2, 0),"")</f>
        <v/>
      </c>
      <c r="P257" s="147">
        <v>409.0</v>
      </c>
      <c r="Q257" s="147">
        <f>ifna(VLookup(H257, PLA!A:C, 3, 0),"")</f>
        <v>209</v>
      </c>
      <c r="R257" s="147" t="str">
        <f>ifna(VLookup(H257, Sv!A:B, 2, 0),"")</f>
        <v>I?</v>
      </c>
      <c r="S257" s="147" t="str">
        <f t="shared" si="1"/>
        <v>rampardos</v>
      </c>
    </row>
    <row r="258" ht="31.5" customHeight="1">
      <c r="A258" s="42">
        <v>257.0</v>
      </c>
      <c r="B258" s="85">
        <v>1.0</v>
      </c>
      <c r="C258" s="85">
        <v>10.0</v>
      </c>
      <c r="D258" s="42">
        <v>10.0</v>
      </c>
      <c r="E258" s="42">
        <v>2.0</v>
      </c>
      <c r="F258" s="42">
        <v>4.0</v>
      </c>
      <c r="G258" s="42" t="str">
        <f>ifna(VLookup(S258,Shiny!B:C, 2, 0),"")</f>
        <v/>
      </c>
      <c r="H258" s="188" t="s">
        <v>521</v>
      </c>
      <c r="I258" s="179">
        <v>411.0</v>
      </c>
      <c r="J258" s="156">
        <f>IFNA(VLOOKUP(S258,'Imported Index'!G:H,2,0),1)</f>
        <v>1</v>
      </c>
      <c r="K258" s="42"/>
      <c r="L258" s="85"/>
      <c r="M258" s="85"/>
      <c r="N258" s="42"/>
      <c r="O258" s="42" t="str">
        <f>ifna(VLookup(H258, SwSh!A:B, 2, 0),"")</f>
        <v/>
      </c>
      <c r="P258" s="42">
        <v>411.0</v>
      </c>
      <c r="Q258" s="42">
        <f>ifna(VLookup(H258, PLA!A:C, 3, 0),"")</f>
        <v>211</v>
      </c>
      <c r="R258" s="42" t="str">
        <f>ifna(VLookup(H258, Sv!A:B, 2, 0),"")</f>
        <v>I?</v>
      </c>
      <c r="S258" s="42" t="str">
        <f t="shared" si="1"/>
        <v>bastiodon</v>
      </c>
    </row>
    <row r="259" ht="31.5" customHeight="1">
      <c r="A259" s="147">
        <v>258.0</v>
      </c>
      <c r="B259" s="146">
        <v>1.0</v>
      </c>
      <c r="C259" s="146">
        <v>10.0</v>
      </c>
      <c r="D259" s="147">
        <v>11.0</v>
      </c>
      <c r="E259" s="147">
        <v>2.0</v>
      </c>
      <c r="F259" s="147">
        <v>5.0</v>
      </c>
      <c r="G259" s="147" t="str">
        <f>ifna(VLookup(S259,Shiny!B:C, 2, 0),"")</f>
        <v/>
      </c>
      <c r="H259" s="163" t="s">
        <v>526</v>
      </c>
      <c r="I259" s="178">
        <v>413.0</v>
      </c>
      <c r="J259" s="151">
        <f>IFNA(VLOOKUP(S259,'Imported Index'!G:H,2,0),1)</f>
        <v>1</v>
      </c>
      <c r="K259" s="148"/>
      <c r="L259" s="148" t="s">
        <v>523</v>
      </c>
      <c r="M259" s="147"/>
      <c r="N259" s="147"/>
      <c r="O259" s="148" t="str">
        <f>ifna(VLookup(H259, SwSh!A:B, 2, 0),"")</f>
        <v/>
      </c>
      <c r="P259" s="148">
        <f t="shared" ref="P259:P261" si="4">ifna((I259),"")</f>
        <v>413</v>
      </c>
      <c r="Q259" s="148">
        <f>ifna(VLookup(H259, PLA!A:C, 3, 0),"")</f>
        <v>44</v>
      </c>
      <c r="R259" s="147" t="str">
        <f>ifna(VLookup(H259, Sv!A:B, 2, 0),"")</f>
        <v/>
      </c>
      <c r="S259" s="147" t="str">
        <f t="shared" si="1"/>
        <v>wormadam</v>
      </c>
    </row>
    <row r="260" ht="31.5" customHeight="1">
      <c r="A260" s="42">
        <v>259.0</v>
      </c>
      <c r="B260" s="85">
        <v>1.0</v>
      </c>
      <c r="C260" s="85">
        <v>10.0</v>
      </c>
      <c r="D260" s="42">
        <v>12.0</v>
      </c>
      <c r="E260" s="42">
        <v>2.0</v>
      </c>
      <c r="F260" s="42">
        <v>6.0</v>
      </c>
      <c r="G260" s="42" t="str">
        <f>ifna(VLookup(S260,Shiny!B:C, 2, 0),"")</f>
        <v/>
      </c>
      <c r="H260" s="166" t="s">
        <v>526</v>
      </c>
      <c r="I260" s="179">
        <v>413.0</v>
      </c>
      <c r="J260" s="156">
        <f>IFNA(VLOOKUP(S260,'Imported Index'!G:H,2,0),1)</f>
        <v>1</v>
      </c>
      <c r="K260" s="157"/>
      <c r="L260" s="157" t="s">
        <v>524</v>
      </c>
      <c r="M260" s="42">
        <v>-1.0</v>
      </c>
      <c r="N260" s="42"/>
      <c r="O260" s="157" t="str">
        <f>ifna(VLookup(H260, SwSh!A:B, 2, 0),"")</f>
        <v/>
      </c>
      <c r="P260" s="157">
        <f t="shared" si="4"/>
        <v>413</v>
      </c>
      <c r="Q260" s="157">
        <f>ifna(VLookup(H260, PLA!A:C, 3, 0),"")</f>
        <v>44</v>
      </c>
      <c r="R260" s="42" t="str">
        <f>ifna(VLookup(H260, Sv!A:B, 2, 0),"")</f>
        <v/>
      </c>
      <c r="S260" s="42" t="str">
        <f t="shared" si="1"/>
        <v>wormadam-1</v>
      </c>
    </row>
    <row r="261" ht="31.5" customHeight="1">
      <c r="A261" s="147">
        <v>260.0</v>
      </c>
      <c r="B261" s="146">
        <v>1.0</v>
      </c>
      <c r="C261" s="146">
        <v>10.0</v>
      </c>
      <c r="D261" s="147">
        <v>13.0</v>
      </c>
      <c r="E261" s="147">
        <v>3.0</v>
      </c>
      <c r="F261" s="147">
        <v>1.0</v>
      </c>
      <c r="G261" s="147" t="str">
        <f>ifna(VLookup(S261,Shiny!B:C, 2, 0),"")</f>
        <v/>
      </c>
      <c r="H261" s="163" t="s">
        <v>526</v>
      </c>
      <c r="I261" s="178">
        <v>413.0</v>
      </c>
      <c r="J261" s="151">
        <f>IFNA(VLOOKUP(S261,'Imported Index'!G:H,2,0),1)</f>
        <v>1</v>
      </c>
      <c r="K261" s="148"/>
      <c r="L261" s="148" t="s">
        <v>525</v>
      </c>
      <c r="M261" s="147">
        <v>-2.0</v>
      </c>
      <c r="N261" s="147"/>
      <c r="O261" s="148" t="str">
        <f>ifna(VLookup(H261, SwSh!A:B, 2, 0),"")</f>
        <v/>
      </c>
      <c r="P261" s="148">
        <f t="shared" si="4"/>
        <v>413</v>
      </c>
      <c r="Q261" s="148">
        <f>ifna(VLookup(H261, PLA!A:C, 3, 0),"")</f>
        <v>44</v>
      </c>
      <c r="R261" s="147" t="str">
        <f>ifna(VLookup(H261, Sv!A:B, 2, 0),"")</f>
        <v/>
      </c>
      <c r="S261" s="147" t="str">
        <f t="shared" si="1"/>
        <v>wormadam-2</v>
      </c>
    </row>
    <row r="262" ht="31.5" customHeight="1">
      <c r="A262" s="42">
        <v>261.0</v>
      </c>
      <c r="B262" s="85">
        <v>1.0</v>
      </c>
      <c r="C262" s="85">
        <v>10.0</v>
      </c>
      <c r="D262" s="42">
        <v>14.0</v>
      </c>
      <c r="E262" s="42">
        <v>3.0</v>
      </c>
      <c r="F262" s="42">
        <v>2.0</v>
      </c>
      <c r="G262" s="42" t="str">
        <f>ifna(VLookup(S262,Shiny!B:C, 2, 0),"")</f>
        <v/>
      </c>
      <c r="H262" s="188" t="s">
        <v>527</v>
      </c>
      <c r="I262" s="179">
        <v>414.0</v>
      </c>
      <c r="J262" s="156">
        <f>IFNA(VLOOKUP(S262,'Imported Index'!G:H,2,0),1)</f>
        <v>1</v>
      </c>
      <c r="K262" s="42"/>
      <c r="L262" s="42"/>
      <c r="M262" s="42"/>
      <c r="N262" s="42"/>
      <c r="O262" s="42" t="str">
        <f>ifna(VLookup(H262, SwSh!A:B, 2, 0),"")</f>
        <v/>
      </c>
      <c r="P262" s="42">
        <v>414.0</v>
      </c>
      <c r="Q262" s="42">
        <f>ifna(VLookup(H262, PLA!A:C, 3, 0),"")</f>
        <v>45</v>
      </c>
      <c r="R262" s="42" t="str">
        <f>ifna(VLookup(H262, Sv!A:B, 2, 0),"")</f>
        <v/>
      </c>
      <c r="S262" s="42" t="str">
        <f t="shared" si="1"/>
        <v>mothim</v>
      </c>
    </row>
    <row r="263" ht="31.5" customHeight="1">
      <c r="A263" s="147">
        <v>262.0</v>
      </c>
      <c r="B263" s="146">
        <v>1.0</v>
      </c>
      <c r="C263" s="146">
        <v>10.0</v>
      </c>
      <c r="D263" s="147">
        <v>15.0</v>
      </c>
      <c r="E263" s="147">
        <v>3.0</v>
      </c>
      <c r="F263" s="147">
        <v>3.0</v>
      </c>
      <c r="G263" s="147" t="str">
        <f>ifna(VLookup(S263,Shiny!B:C, 2, 0),"")</f>
        <v/>
      </c>
      <c r="H263" s="189" t="s">
        <v>529</v>
      </c>
      <c r="I263" s="178">
        <v>416.0</v>
      </c>
      <c r="J263" s="151">
        <f>IFNA(VLOOKUP(S263,'Imported Index'!G:H,2,0),1)</f>
        <v>1</v>
      </c>
      <c r="K263" s="146"/>
      <c r="L263" s="147"/>
      <c r="M263" s="147"/>
      <c r="N263" s="147"/>
      <c r="O263" s="147">
        <f>ifna(VLookup(H263, SwSh!A:B, 2, 0),"")</f>
        <v>117</v>
      </c>
      <c r="P263" s="147">
        <v>416.0</v>
      </c>
      <c r="Q263" s="147">
        <f>ifna(VLookup(H263, PLA!A:C, 3, 0),"")</f>
        <v>71</v>
      </c>
      <c r="R263" s="147">
        <f>ifna(VLookup(H263, Sv!A:B, 2, 0),"")</f>
        <v>39</v>
      </c>
      <c r="S263" s="147" t="str">
        <f t="shared" si="1"/>
        <v>vespiquen</v>
      </c>
    </row>
    <row r="264" ht="31.5" customHeight="1">
      <c r="A264" s="42">
        <v>263.0</v>
      </c>
      <c r="B264" s="85">
        <v>1.0</v>
      </c>
      <c r="C264" s="85">
        <v>10.0</v>
      </c>
      <c r="D264" s="42">
        <v>16.0</v>
      </c>
      <c r="E264" s="42">
        <v>3.0</v>
      </c>
      <c r="F264" s="42">
        <v>4.0</v>
      </c>
      <c r="G264" s="42" t="str">
        <f>ifna(VLookup(S264,Shiny!B:C, 2, 0),"")</f>
        <v/>
      </c>
      <c r="H264" s="188" t="s">
        <v>530</v>
      </c>
      <c r="I264" s="179">
        <v>417.0</v>
      </c>
      <c r="J264" s="156">
        <f>IFNA(VLOOKUP(S264,'Imported Index'!G:H,2,0),1)</f>
        <v>1</v>
      </c>
      <c r="K264" s="85"/>
      <c r="L264" s="42"/>
      <c r="M264" s="42"/>
      <c r="N264" s="42"/>
      <c r="O264" s="42" t="str">
        <f>ifna(VLookup(H264, SwSh!A:B, 2, 0),"")</f>
        <v/>
      </c>
      <c r="P264" s="42">
        <v>417.0</v>
      </c>
      <c r="Q264" s="42">
        <f>ifna(VLookup(H264, PLA!A:C, 3, 0),"")</f>
        <v>109</v>
      </c>
      <c r="R264" s="42">
        <f>ifna(VLookup(H264, Sv!A:B, 2, 0),"")</f>
        <v>201</v>
      </c>
      <c r="S264" s="42" t="str">
        <f t="shared" si="1"/>
        <v>pachirisu</v>
      </c>
    </row>
    <row r="265" ht="31.5" customHeight="1">
      <c r="A265" s="147">
        <v>264.0</v>
      </c>
      <c r="B265" s="146">
        <v>1.0</v>
      </c>
      <c r="C265" s="146">
        <v>10.0</v>
      </c>
      <c r="D265" s="147">
        <v>17.0</v>
      </c>
      <c r="E265" s="147">
        <v>3.0</v>
      </c>
      <c r="F265" s="147">
        <v>5.0</v>
      </c>
      <c r="G265" s="147" t="str">
        <f>ifna(VLookup(S265,Shiny!B:C, 2, 0),"")</f>
        <v/>
      </c>
      <c r="H265" s="189" t="s">
        <v>532</v>
      </c>
      <c r="I265" s="178">
        <v>419.0</v>
      </c>
      <c r="J265" s="151">
        <f>IFNA(VLOOKUP(S265,'Imported Index'!G:H,2,0),1)</f>
        <v>1</v>
      </c>
      <c r="K265" s="146"/>
      <c r="L265" s="147"/>
      <c r="M265" s="147"/>
      <c r="N265" s="147"/>
      <c r="O265" s="147" t="str">
        <f>ifna(VLookup(H265, SwSh!A:B, 2, 0),"")</f>
        <v/>
      </c>
      <c r="P265" s="147">
        <v>419.0</v>
      </c>
      <c r="Q265" s="147">
        <f>ifna(VLookup(H265, PLA!A:C, 3, 0),"")</f>
        <v>42</v>
      </c>
      <c r="R265" s="147">
        <f>ifna(VLookup(H265, Sv!A:B, 2, 0),"")</f>
        <v>52</v>
      </c>
      <c r="S265" s="147" t="str">
        <f t="shared" si="1"/>
        <v>floatzel</v>
      </c>
    </row>
    <row r="266" ht="31.5" customHeight="1">
      <c r="A266" s="42">
        <v>265.0</v>
      </c>
      <c r="B266" s="85">
        <v>1.0</v>
      </c>
      <c r="C266" s="85">
        <v>10.0</v>
      </c>
      <c r="D266" s="42">
        <v>18.0</v>
      </c>
      <c r="E266" s="42">
        <v>3.0</v>
      </c>
      <c r="F266" s="42">
        <v>6.0</v>
      </c>
      <c r="G266" s="42" t="str">
        <f>ifna(VLookup(S266,Shiny!B:C, 2, 0),"")</f>
        <v/>
      </c>
      <c r="H266" s="188" t="s">
        <v>534</v>
      </c>
      <c r="I266" s="179">
        <v>421.0</v>
      </c>
      <c r="J266" s="156">
        <f>IFNA(VLOOKUP(S266,'Imported Index'!G:H,2,0),1)</f>
        <v>1</v>
      </c>
      <c r="K266" s="42"/>
      <c r="L266" s="42"/>
      <c r="M266" s="42"/>
      <c r="N266" s="42"/>
      <c r="O266" s="42">
        <f>ifna(VLookup(H266, SwSh!A:B, 2, 0),"")</f>
        <v>129</v>
      </c>
      <c r="P266" s="42">
        <v>421.0</v>
      </c>
      <c r="Q266" s="42">
        <f>ifna(VLookup(H266, PLA!A:C, 3, 0),"")</f>
        <v>67</v>
      </c>
      <c r="R266" s="42" t="str">
        <f>ifna(VLookup(H266, Sv!A:B, 2, 0),"")</f>
        <v/>
      </c>
      <c r="S266" s="42" t="str">
        <f t="shared" si="1"/>
        <v>cherrim</v>
      </c>
    </row>
    <row r="267" ht="31.5" customHeight="1">
      <c r="A267" s="147">
        <v>266.0</v>
      </c>
      <c r="B267" s="146">
        <v>1.0</v>
      </c>
      <c r="C267" s="146">
        <v>10.0</v>
      </c>
      <c r="D267" s="147">
        <v>19.0</v>
      </c>
      <c r="E267" s="147">
        <v>4.0</v>
      </c>
      <c r="F267" s="147">
        <v>1.0</v>
      </c>
      <c r="G267" s="147" t="str">
        <f>ifna(VLookup(S267,Shiny!B:C, 2, 0),"")</f>
        <v/>
      </c>
      <c r="H267" s="189" t="s">
        <v>538</v>
      </c>
      <c r="I267" s="178">
        <v>423.0</v>
      </c>
      <c r="J267" s="151">
        <f>IFNA(VLOOKUP(S267,'Imported Index'!G:H,2,0),1)</f>
        <v>1</v>
      </c>
      <c r="K267" s="146"/>
      <c r="L267" s="148" t="s">
        <v>536</v>
      </c>
      <c r="M267" s="147"/>
      <c r="N267" s="147"/>
      <c r="O267" s="147">
        <f>ifna(VLookup(H267, SwSh!A:B, 2, 0),"")</f>
        <v>231</v>
      </c>
      <c r="P267" s="147">
        <v>423.0</v>
      </c>
      <c r="Q267" s="147">
        <f>ifna(VLookup(H267, PLA!A:C, 3, 0),"")</f>
        <v>83</v>
      </c>
      <c r="R267" s="147">
        <f>ifna(VLookup(H267, Sv!A:B, 2, 0),"")</f>
        <v>328</v>
      </c>
      <c r="S267" s="147" t="str">
        <f t="shared" si="1"/>
        <v>gastrodon</v>
      </c>
    </row>
    <row r="268" ht="31.5" customHeight="1">
      <c r="A268" s="42">
        <v>267.0</v>
      </c>
      <c r="B268" s="85">
        <v>1.0</v>
      </c>
      <c r="C268" s="85">
        <v>10.0</v>
      </c>
      <c r="D268" s="42">
        <v>20.0</v>
      </c>
      <c r="E268" s="42">
        <v>4.0</v>
      </c>
      <c r="F268" s="42">
        <v>2.0</v>
      </c>
      <c r="G268" s="42" t="str">
        <f>ifna(VLookup(S268,Shiny!B:C, 2, 0),"")</f>
        <v/>
      </c>
      <c r="H268" s="188" t="s">
        <v>538</v>
      </c>
      <c r="I268" s="179">
        <v>423.0</v>
      </c>
      <c r="J268" s="156">
        <f>IFNA(VLOOKUP(S268,'Imported Index'!G:H,2,0),1)</f>
        <v>1</v>
      </c>
      <c r="K268" s="85"/>
      <c r="L268" s="157" t="s">
        <v>537</v>
      </c>
      <c r="M268" s="42"/>
      <c r="N268" s="42">
        <v>-1.0</v>
      </c>
      <c r="O268" s="42">
        <f>ifna(VLookup(H268, SwSh!A:B, 2, 0),"")</f>
        <v>231</v>
      </c>
      <c r="P268" s="42">
        <v>423.0</v>
      </c>
      <c r="Q268" s="42">
        <f>ifna(VLookup(H268, PLA!A:C, 3, 0),"")</f>
        <v>83</v>
      </c>
      <c r="R268" s="42">
        <f>ifna(VLookup(H268, Sv!A:B, 2, 0),"")</f>
        <v>328</v>
      </c>
      <c r="S268" s="42" t="str">
        <f t="shared" si="1"/>
        <v>gastrodon-1</v>
      </c>
    </row>
    <row r="269" ht="31.5" customHeight="1">
      <c r="A269" s="147">
        <v>268.0</v>
      </c>
      <c r="B269" s="146">
        <v>1.0</v>
      </c>
      <c r="C269" s="146">
        <v>10.0</v>
      </c>
      <c r="D269" s="147">
        <v>21.0</v>
      </c>
      <c r="E269" s="147">
        <v>4.0</v>
      </c>
      <c r="F269" s="147">
        <v>3.0</v>
      </c>
      <c r="G269" s="147" t="str">
        <f>ifna(VLookup(S269,Shiny!B:C, 2, 0),"")</f>
        <v/>
      </c>
      <c r="H269" s="189" t="s">
        <v>539</v>
      </c>
      <c r="I269" s="178">
        <v>424.0</v>
      </c>
      <c r="J269" s="151">
        <f>IFNA(VLOOKUP(S269,'Imported Index'!G:H,2,0),1)</f>
        <v>1</v>
      </c>
      <c r="K269" s="147"/>
      <c r="L269" s="147"/>
      <c r="M269" s="147"/>
      <c r="N269" s="147"/>
      <c r="O269" s="147" t="str">
        <f>ifna(VLookup(H269, SwSh!A:B, 2, 0),"")</f>
        <v/>
      </c>
      <c r="P269" s="147">
        <v>424.0</v>
      </c>
      <c r="Q269" s="147">
        <f>ifna(VLookup(H269, PLA!A:C, 3, 0),"")</f>
        <v>79</v>
      </c>
      <c r="R269" s="147" t="str">
        <f>ifna(VLookup(H269, Sv!A:B, 2, 0),"")</f>
        <v>K048</v>
      </c>
      <c r="S269" s="147" t="str">
        <f t="shared" si="1"/>
        <v>ambipom</v>
      </c>
    </row>
    <row r="270" ht="31.5" customHeight="1">
      <c r="A270" s="42">
        <v>269.0</v>
      </c>
      <c r="B270" s="85">
        <v>1.0</v>
      </c>
      <c r="C270" s="85">
        <v>10.0</v>
      </c>
      <c r="D270" s="42">
        <v>22.0</v>
      </c>
      <c r="E270" s="42">
        <v>4.0</v>
      </c>
      <c r="F270" s="42">
        <v>4.0</v>
      </c>
      <c r="G270" s="42" t="str">
        <f>ifna(VLookup(S270,Shiny!B:C, 2, 0),"")</f>
        <v/>
      </c>
      <c r="H270" s="188" t="s">
        <v>541</v>
      </c>
      <c r="I270" s="179">
        <v>426.0</v>
      </c>
      <c r="J270" s="156">
        <f>IFNA(VLOOKUP(S270,'Imported Index'!G:H,2,0),1)</f>
        <v>1</v>
      </c>
      <c r="K270" s="85"/>
      <c r="L270" s="42"/>
      <c r="M270" s="42"/>
      <c r="N270" s="42"/>
      <c r="O270" s="42">
        <f>ifna(VLookup(H270, SwSh!A:B, 2, 0),"")</f>
        <v>125</v>
      </c>
      <c r="P270" s="42">
        <v>426.0</v>
      </c>
      <c r="Q270" s="42">
        <f>ifna(VLookup(H270, PLA!A:C, 3, 0),"")</f>
        <v>38</v>
      </c>
      <c r="R270" s="42">
        <f>ifna(VLookup(H270, Sv!A:B, 2, 0),"")</f>
        <v>144</v>
      </c>
      <c r="S270" s="42" t="str">
        <f t="shared" si="1"/>
        <v>drifblim</v>
      </c>
    </row>
    <row r="271" ht="31.5" customHeight="1">
      <c r="A271" s="147">
        <v>270.0</v>
      </c>
      <c r="B271" s="146">
        <v>1.0</v>
      </c>
      <c r="C271" s="146">
        <v>10.0</v>
      </c>
      <c r="D271" s="147">
        <v>23.0</v>
      </c>
      <c r="E271" s="147">
        <v>4.0</v>
      </c>
      <c r="F271" s="147">
        <v>5.0</v>
      </c>
      <c r="G271" s="147" t="str">
        <f>ifna(VLookup(S271,Shiny!B:C, 2, 0),"")</f>
        <v/>
      </c>
      <c r="H271" s="189" t="s">
        <v>543</v>
      </c>
      <c r="I271" s="178">
        <v>428.0</v>
      </c>
      <c r="J271" s="151">
        <f>IFNA(VLOOKUP(S271,'Imported Index'!G:H,2,0),1)</f>
        <v>1</v>
      </c>
      <c r="K271" s="147"/>
      <c r="L271" s="147"/>
      <c r="M271" s="147"/>
      <c r="N271" s="147"/>
      <c r="O271" s="147">
        <f>ifna(VLookup(H271, SwSh!A:B, 2, 0),"")</f>
        <v>5</v>
      </c>
      <c r="P271" s="147">
        <v>428.0</v>
      </c>
      <c r="Q271" s="147">
        <f>ifna(VLookup(H271, PLA!A:C, 3, 0),"")</f>
        <v>65</v>
      </c>
      <c r="R271" s="147" t="str">
        <f>ifna(VLookup(H271, Sv!A:B, 2, 0),"")</f>
        <v/>
      </c>
      <c r="S271" s="147" t="str">
        <f t="shared" si="1"/>
        <v>lopunny</v>
      </c>
    </row>
    <row r="272" ht="31.5" customHeight="1">
      <c r="A272" s="42">
        <v>271.0</v>
      </c>
      <c r="B272" s="85">
        <v>1.0</v>
      </c>
      <c r="C272" s="85">
        <v>10.0</v>
      </c>
      <c r="D272" s="42">
        <v>24.0</v>
      </c>
      <c r="E272" s="42">
        <v>4.0</v>
      </c>
      <c r="F272" s="42">
        <v>6.0</v>
      </c>
      <c r="G272" s="42" t="str">
        <f>ifna(VLookup(S272,Shiny!B:C, 2, 0),"")</f>
        <v/>
      </c>
      <c r="H272" s="188" t="s">
        <v>544</v>
      </c>
      <c r="I272" s="179">
        <v>429.0</v>
      </c>
      <c r="J272" s="156">
        <f>IFNA(VLOOKUP(S272,'Imported Index'!G:H,2,0),1)</f>
        <v>1</v>
      </c>
      <c r="K272" s="85"/>
      <c r="L272" s="42"/>
      <c r="M272" s="42"/>
      <c r="N272" s="42"/>
      <c r="O272" s="42" t="str">
        <f>ifna(VLookup(H272, SwSh!A:B, 2, 0),"")</f>
        <v/>
      </c>
      <c r="P272" s="42">
        <v>429.0</v>
      </c>
      <c r="Q272" s="42">
        <f>ifna(VLookup(H272, PLA!A:C, 3, 0),"")</f>
        <v>198</v>
      </c>
      <c r="R272" s="42">
        <f>ifna(VLookup(H272, Sv!A:B, 2, 0),"")</f>
        <v>115</v>
      </c>
      <c r="S272" s="42" t="str">
        <f t="shared" si="1"/>
        <v>mismagius</v>
      </c>
    </row>
    <row r="273" ht="31.5" customHeight="1">
      <c r="A273" s="147">
        <v>272.0</v>
      </c>
      <c r="B273" s="146">
        <v>1.0</v>
      </c>
      <c r="C273" s="146">
        <v>10.0</v>
      </c>
      <c r="D273" s="147">
        <v>25.0</v>
      </c>
      <c r="E273" s="147">
        <v>5.0</v>
      </c>
      <c r="F273" s="147">
        <v>1.0</v>
      </c>
      <c r="G273" s="147" t="str">
        <f>ifna(VLookup(S273,Shiny!B:C, 2, 0),"")</f>
        <v/>
      </c>
      <c r="H273" s="189" t="s">
        <v>545</v>
      </c>
      <c r="I273" s="178">
        <v>430.0</v>
      </c>
      <c r="J273" s="151">
        <f>IFNA(VLOOKUP(S273,'Imported Index'!G:H,2,0),1)</f>
        <v>1</v>
      </c>
      <c r="K273" s="146"/>
      <c r="L273" s="147"/>
      <c r="M273" s="147"/>
      <c r="N273" s="147"/>
      <c r="O273" s="147" t="str">
        <f>ifna(VLookup(H273, SwSh!A:B, 2, 0),"")</f>
        <v/>
      </c>
      <c r="P273" s="147">
        <v>430.0</v>
      </c>
      <c r="Q273" s="147">
        <f>ifna(VLookup(H273, PLA!A:C, 3, 0),"")</f>
        <v>141</v>
      </c>
      <c r="R273" s="147">
        <f>ifna(VLookup(H273, Sv!A:B, 2, 0),"")</f>
        <v>233</v>
      </c>
      <c r="S273" s="147" t="str">
        <f t="shared" si="1"/>
        <v>honchkrow</v>
      </c>
    </row>
    <row r="274" ht="31.5" customHeight="1">
      <c r="A274" s="42">
        <v>273.0</v>
      </c>
      <c r="B274" s="85">
        <v>1.0</v>
      </c>
      <c r="C274" s="85">
        <v>10.0</v>
      </c>
      <c r="D274" s="42">
        <v>26.0</v>
      </c>
      <c r="E274" s="42">
        <v>5.0</v>
      </c>
      <c r="F274" s="42">
        <v>2.0</v>
      </c>
      <c r="G274" s="42" t="str">
        <f>ifna(VLookup(S274,Shiny!B:C, 2, 0),"")</f>
        <v/>
      </c>
      <c r="H274" s="188" t="s">
        <v>547</v>
      </c>
      <c r="I274" s="179">
        <v>432.0</v>
      </c>
      <c r="J274" s="156">
        <f>IFNA(VLOOKUP(S274,'Imported Index'!G:H,2,0),1)</f>
        <v>1</v>
      </c>
      <c r="K274" s="42"/>
      <c r="L274" s="42"/>
      <c r="M274" s="42"/>
      <c r="N274" s="42"/>
      <c r="O274" s="42" t="str">
        <f>ifna(VLookup(H274, SwSh!A:B, 2, 0),"")</f>
        <v/>
      </c>
      <c r="P274" s="42">
        <v>432.0</v>
      </c>
      <c r="Q274" s="42">
        <f>ifna(VLookup(H274, PLA!A:C, 3, 0),"")</f>
        <v>153</v>
      </c>
      <c r="R274" s="42" t="str">
        <f>ifna(VLookup(H274, Sv!A:B, 2, 0),"")</f>
        <v/>
      </c>
      <c r="S274" s="42" t="str">
        <f t="shared" si="1"/>
        <v>purugly</v>
      </c>
    </row>
    <row r="275" ht="31.5" customHeight="1">
      <c r="A275" s="147">
        <v>274.0</v>
      </c>
      <c r="B275" s="146">
        <v>1.0</v>
      </c>
      <c r="C275" s="146">
        <v>10.0</v>
      </c>
      <c r="D275" s="147">
        <v>27.0</v>
      </c>
      <c r="E275" s="147">
        <v>5.0</v>
      </c>
      <c r="F275" s="147">
        <v>3.0</v>
      </c>
      <c r="G275" s="147" t="str">
        <f>ifna(VLookup(S275,Shiny!B:C, 2, 0),"")</f>
        <v/>
      </c>
      <c r="H275" s="189" t="s">
        <v>550</v>
      </c>
      <c r="I275" s="178">
        <v>435.0</v>
      </c>
      <c r="J275" s="151">
        <f>IFNA(VLOOKUP(S275,'Imported Index'!G:H,2,0),1)</f>
        <v>1</v>
      </c>
      <c r="K275" s="146"/>
      <c r="L275" s="147"/>
      <c r="M275" s="147"/>
      <c r="N275" s="147"/>
      <c r="O275" s="147">
        <f>ifna(VLookup(H275, SwSh!A:B, 2, 0),"")</f>
        <v>131</v>
      </c>
      <c r="P275" s="147">
        <v>435.0</v>
      </c>
      <c r="Q275" s="147">
        <f>ifna(VLookup(H275, PLA!A:C, 3, 0),"")</f>
        <v>111</v>
      </c>
      <c r="R275" s="147">
        <f>ifna(VLookup(H275, Sv!A:B, 2, 0),"")</f>
        <v>227</v>
      </c>
      <c r="S275" s="147" t="str">
        <f t="shared" si="1"/>
        <v>skuntank</v>
      </c>
    </row>
    <row r="276" ht="31.5" customHeight="1">
      <c r="A276" s="42">
        <v>275.0</v>
      </c>
      <c r="B276" s="85">
        <v>1.0</v>
      </c>
      <c r="C276" s="85">
        <v>10.0</v>
      </c>
      <c r="D276" s="42">
        <v>28.0</v>
      </c>
      <c r="E276" s="42">
        <v>5.0</v>
      </c>
      <c r="F276" s="42">
        <v>4.0</v>
      </c>
      <c r="G276" s="42" t="str">
        <f>ifna(VLookup(S276,Shiny!B:C, 2, 0),"")</f>
        <v/>
      </c>
      <c r="H276" s="188" t="s">
        <v>552</v>
      </c>
      <c r="I276" s="179">
        <v>437.0</v>
      </c>
      <c r="J276" s="156">
        <f>IFNA(VLOOKUP(S276,'Imported Index'!G:H,2,0),1)</f>
        <v>1</v>
      </c>
      <c r="K276" s="85"/>
      <c r="L276" s="42"/>
      <c r="M276" s="42"/>
      <c r="N276" s="42"/>
      <c r="O276" s="42">
        <f>ifna(VLookup(H276, SwSh!A:B, 2, 0),"")</f>
        <v>88</v>
      </c>
      <c r="P276" s="42">
        <v>437.0</v>
      </c>
      <c r="Q276" s="42">
        <f>ifna(VLookup(H276, PLA!A:C, 3, 0),"")</f>
        <v>181</v>
      </c>
      <c r="R276" s="42">
        <f>ifna(VLookup(H276, Sv!A:B, 2, 0),"")</f>
        <v>154</v>
      </c>
      <c r="S276" s="42" t="str">
        <f t="shared" si="1"/>
        <v>bronzong</v>
      </c>
    </row>
    <row r="277" ht="31.5" customHeight="1">
      <c r="A277" s="147">
        <v>276.0</v>
      </c>
      <c r="B277" s="146">
        <v>1.0</v>
      </c>
      <c r="C277" s="146">
        <v>10.0</v>
      </c>
      <c r="D277" s="147">
        <v>29.0</v>
      </c>
      <c r="E277" s="147">
        <v>5.0</v>
      </c>
      <c r="F277" s="147">
        <v>5.0</v>
      </c>
      <c r="G277" s="147" t="str">
        <f>ifna(VLookup(S277,Shiny!B:C, 2, 0),"")</f>
        <v/>
      </c>
      <c r="H277" s="189" t="s">
        <v>556</v>
      </c>
      <c r="I277" s="178">
        <v>441.0</v>
      </c>
      <c r="J277" s="151">
        <f>IFNA(VLOOKUP(S277,'Imported Index'!G:H,2,0),1)</f>
        <v>1</v>
      </c>
      <c r="K277" s="147"/>
      <c r="L277" s="147"/>
      <c r="M277" s="147"/>
      <c r="N277" s="147"/>
      <c r="O277" s="147" t="str">
        <f>ifna(VLookup(H277, SwSh!A:B, 2, 0),"")</f>
        <v/>
      </c>
      <c r="P277" s="147">
        <v>441.0</v>
      </c>
      <c r="Q277" s="147">
        <f>ifna(VLookup(H277, PLA!A:C, 3, 0),"")</f>
        <v>157</v>
      </c>
      <c r="R277" s="147" t="str">
        <f>ifna(VLookup(H277, Sv!A:B, 2, 0),"")</f>
        <v/>
      </c>
      <c r="S277" s="147" t="str">
        <f t="shared" si="1"/>
        <v>chatot</v>
      </c>
    </row>
    <row r="278" ht="31.5" customHeight="1">
      <c r="A278" s="42">
        <v>277.0</v>
      </c>
      <c r="B278" s="85">
        <v>1.0</v>
      </c>
      <c r="C278" s="85">
        <v>10.0</v>
      </c>
      <c r="D278" s="42">
        <v>30.0</v>
      </c>
      <c r="E278" s="42">
        <v>5.0</v>
      </c>
      <c r="F278" s="42">
        <v>6.0</v>
      </c>
      <c r="G278" s="42" t="str">
        <f>ifna(VLookup(S278,Shiny!B:C, 2, 0),"")</f>
        <v/>
      </c>
      <c r="H278" s="188" t="s">
        <v>557</v>
      </c>
      <c r="I278" s="179">
        <v>442.0</v>
      </c>
      <c r="J278" s="156">
        <f>IFNA(VLOOKUP(S278,'Imported Index'!G:H,2,0),1)</f>
        <v>1</v>
      </c>
      <c r="K278" s="85"/>
      <c r="L278" s="42"/>
      <c r="M278" s="42"/>
      <c r="N278" s="42"/>
      <c r="O278" s="42">
        <f>ifna(VLookup(H278, SwSh!A:B, 2, 0),"")</f>
        <v>47</v>
      </c>
      <c r="P278" s="42">
        <v>442.0</v>
      </c>
      <c r="Q278" s="42">
        <f>ifna(VLookup(H278, PLA!A:C, 3, 0),"")</f>
        <v>139</v>
      </c>
      <c r="R278" s="42">
        <f>ifna(VLookup(H278, Sv!A:B, 2, 0),"")</f>
        <v>302</v>
      </c>
      <c r="S278" s="42" t="str">
        <f t="shared" si="1"/>
        <v>spiritomb</v>
      </c>
    </row>
    <row r="279" ht="31.5" customHeight="1">
      <c r="A279" s="147">
        <v>278.0</v>
      </c>
      <c r="B279" s="146">
        <v>1.0</v>
      </c>
      <c r="C279" s="146">
        <v>11.0</v>
      </c>
      <c r="D279" s="147">
        <v>1.0</v>
      </c>
      <c r="E279" s="147">
        <v>1.0</v>
      </c>
      <c r="F279" s="147">
        <v>1.0</v>
      </c>
      <c r="G279" s="147" t="str">
        <f>ifna(VLookup(S279,Shiny!B:C, 2, 0),"")</f>
        <v/>
      </c>
      <c r="H279" s="189" t="s">
        <v>560</v>
      </c>
      <c r="I279" s="178">
        <v>445.0</v>
      </c>
      <c r="J279" s="151">
        <f>IFNA(VLOOKUP(S279,'Imported Index'!G:H,2,0),1)</f>
        <v>1</v>
      </c>
      <c r="K279" s="146"/>
      <c r="L279" s="147"/>
      <c r="M279" s="147"/>
      <c r="N279" s="147"/>
      <c r="O279" s="147">
        <f>ifna(VLookup(H279, SwSh!A:B, 2, 0),"")</f>
        <v>118</v>
      </c>
      <c r="P279" s="147">
        <v>445.0</v>
      </c>
      <c r="Q279" s="147">
        <f>ifna(VLookup(H279, PLA!A:C, 3, 0),"")</f>
        <v>189</v>
      </c>
      <c r="R279" s="147">
        <f>ifna(VLookup(H279, Sv!A:B, 2, 0),"")</f>
        <v>128</v>
      </c>
      <c r="S279" s="147" t="str">
        <f t="shared" si="1"/>
        <v>garchomp</v>
      </c>
    </row>
    <row r="280" ht="31.5" customHeight="1">
      <c r="A280" s="42">
        <v>279.0</v>
      </c>
      <c r="B280" s="85">
        <v>1.0</v>
      </c>
      <c r="C280" s="85">
        <v>11.0</v>
      </c>
      <c r="D280" s="42">
        <v>2.0</v>
      </c>
      <c r="E280" s="42">
        <v>1.0</v>
      </c>
      <c r="F280" s="42">
        <v>2.0</v>
      </c>
      <c r="G280" s="42" t="str">
        <f>ifna(VLookup(S280,Shiny!B:C, 2, 0),"")</f>
        <v/>
      </c>
      <c r="H280" s="188" t="s">
        <v>563</v>
      </c>
      <c r="I280" s="179">
        <v>448.0</v>
      </c>
      <c r="J280" s="156">
        <f>IFNA(VLOOKUP(S280,'Imported Index'!G:H,2,0),1)</f>
        <v>1</v>
      </c>
      <c r="K280" s="85"/>
      <c r="L280" s="42"/>
      <c r="M280" s="42"/>
      <c r="N280" s="42"/>
      <c r="O280" s="42">
        <f>ifna(VLookup(H280, SwSh!A:B, 2, 0),"")</f>
        <v>135</v>
      </c>
      <c r="P280" s="42">
        <v>448.0</v>
      </c>
      <c r="Q280" s="42">
        <f>ifna(VLookup(H280, PLA!A:C, 3, 0),"")</f>
        <v>224</v>
      </c>
      <c r="R280" s="42">
        <f>ifna(VLookup(H280, Sv!A:B, 2, 0),"")</f>
        <v>164</v>
      </c>
      <c r="S280" s="42" t="str">
        <f t="shared" si="1"/>
        <v>lucario</v>
      </c>
    </row>
    <row r="281" ht="31.5" customHeight="1">
      <c r="A281" s="147">
        <v>280.0</v>
      </c>
      <c r="B281" s="146">
        <v>1.0</v>
      </c>
      <c r="C281" s="146">
        <v>11.0</v>
      </c>
      <c r="D281" s="147">
        <v>3.0</v>
      </c>
      <c r="E281" s="147">
        <v>1.0</v>
      </c>
      <c r="F281" s="147">
        <v>3.0</v>
      </c>
      <c r="G281" s="147" t="str">
        <f>ifna(VLookup(S281,Shiny!B:C, 2, 0),"")</f>
        <v/>
      </c>
      <c r="H281" s="189" t="s">
        <v>565</v>
      </c>
      <c r="I281" s="178">
        <v>450.0</v>
      </c>
      <c r="J281" s="151">
        <f>IFNA(VLOOKUP(S281,'Imported Index'!G:H,2,0),1)</f>
        <v>1</v>
      </c>
      <c r="K281" s="146"/>
      <c r="L281" s="147"/>
      <c r="M281" s="147"/>
      <c r="N281" s="147"/>
      <c r="O281" s="147">
        <f>ifna(VLookup(H281, SwSh!A:B, 2, 0),"")</f>
        <v>315</v>
      </c>
      <c r="P281" s="147">
        <v>450.0</v>
      </c>
      <c r="Q281" s="147">
        <f>ifna(VLookup(H281, PLA!A:C, 3, 0),"")</f>
        <v>108</v>
      </c>
      <c r="R281" s="147">
        <f>ifna(VLookup(H281, Sv!A:B, 2, 0),"")</f>
        <v>266</v>
      </c>
      <c r="S281" s="147" t="str">
        <f t="shared" si="1"/>
        <v>hippowdon</v>
      </c>
    </row>
    <row r="282" ht="31.5" customHeight="1">
      <c r="A282" s="42">
        <v>281.0</v>
      </c>
      <c r="B282" s="85">
        <v>1.0</v>
      </c>
      <c r="C282" s="85">
        <v>11.0</v>
      </c>
      <c r="D282" s="42">
        <v>4.0</v>
      </c>
      <c r="E282" s="42">
        <v>1.0</v>
      </c>
      <c r="F282" s="42">
        <v>4.0</v>
      </c>
      <c r="G282" s="42" t="str">
        <f>ifna(VLookup(S282,Shiny!B:C, 2, 0),"")</f>
        <v/>
      </c>
      <c r="H282" s="188" t="s">
        <v>567</v>
      </c>
      <c r="I282" s="179">
        <v>452.0</v>
      </c>
      <c r="J282" s="156">
        <f>IFNA(VLOOKUP(S282,'Imported Index'!G:H,2,0),1)</f>
        <v>1</v>
      </c>
      <c r="K282" s="42"/>
      <c r="L282" s="42"/>
      <c r="M282" s="42"/>
      <c r="N282" s="42"/>
      <c r="O282" s="42">
        <f>ifna(VLookup(H282, SwSh!A:B, 2, 0),"")</f>
        <v>51</v>
      </c>
      <c r="P282" s="42">
        <v>452.0</v>
      </c>
      <c r="Q282" s="42">
        <f>ifna(VLookup(H282, PLA!A:C, 3, 0),"")</f>
        <v>149</v>
      </c>
      <c r="R282" s="42" t="str">
        <f>ifna(VLookup(H282, Sv!A:B, 2, 0),"")</f>
        <v/>
      </c>
      <c r="S282" s="42" t="str">
        <f t="shared" si="1"/>
        <v>drapion</v>
      </c>
    </row>
    <row r="283" ht="31.5" customHeight="1">
      <c r="A283" s="147">
        <v>282.0</v>
      </c>
      <c r="B283" s="146">
        <v>1.0</v>
      </c>
      <c r="C283" s="146">
        <v>11.0</v>
      </c>
      <c r="D283" s="147">
        <v>5.0</v>
      </c>
      <c r="E283" s="147">
        <v>1.0</v>
      </c>
      <c r="F283" s="147">
        <v>5.0</v>
      </c>
      <c r="G283" s="147" t="str">
        <f>ifna(VLookup(S283,Shiny!B:C, 2, 0),"")</f>
        <v/>
      </c>
      <c r="H283" s="189" t="s">
        <v>569</v>
      </c>
      <c r="I283" s="178">
        <v>454.0</v>
      </c>
      <c r="J283" s="151">
        <f>IFNA(VLOOKUP(S283,'Imported Index'!G:H,2,0),1)</f>
        <v>1</v>
      </c>
      <c r="K283" s="146"/>
      <c r="L283" s="147"/>
      <c r="M283" s="147"/>
      <c r="N283" s="147"/>
      <c r="O283" s="147">
        <f>ifna(VLookup(H283, SwSh!A:B, 2, 0),"")</f>
        <v>83</v>
      </c>
      <c r="P283" s="147">
        <v>454.0</v>
      </c>
      <c r="Q283" s="147">
        <f>ifna(VLookup(H283, PLA!A:C, 3, 0),"")</f>
        <v>100</v>
      </c>
      <c r="R283" s="147">
        <f>ifna(VLookup(H283, Sv!A:B, 2, 0),"")</f>
        <v>176</v>
      </c>
      <c r="S283" s="147" t="str">
        <f t="shared" si="1"/>
        <v>toxicroak</v>
      </c>
    </row>
    <row r="284" ht="31.5" customHeight="1">
      <c r="A284" s="42">
        <v>283.0</v>
      </c>
      <c r="B284" s="85">
        <v>1.0</v>
      </c>
      <c r="C284" s="85">
        <v>11.0</v>
      </c>
      <c r="D284" s="42">
        <v>6.0</v>
      </c>
      <c r="E284" s="42">
        <v>1.0</v>
      </c>
      <c r="F284" s="42">
        <v>6.0</v>
      </c>
      <c r="G284" s="42" t="str">
        <f>ifna(VLookup(S284,Shiny!B:C, 2, 0),"")</f>
        <v/>
      </c>
      <c r="H284" s="188" t="s">
        <v>570</v>
      </c>
      <c r="I284" s="179">
        <v>455.0</v>
      </c>
      <c r="J284" s="156">
        <f>IFNA(VLOOKUP(S284,'Imported Index'!G:H,2,0),1)</f>
        <v>1</v>
      </c>
      <c r="K284" s="42"/>
      <c r="L284" s="42"/>
      <c r="M284" s="42"/>
      <c r="N284" s="42"/>
      <c r="O284" s="42" t="str">
        <f>ifna(VLookup(H284, SwSh!A:B, 2, 0),"")</f>
        <v/>
      </c>
      <c r="P284" s="42">
        <v>455.0</v>
      </c>
      <c r="Q284" s="42">
        <f>ifna(VLookup(H284, PLA!A:C, 3, 0),"")</f>
        <v>92</v>
      </c>
      <c r="R284" s="42" t="str">
        <f>ifna(VLookup(H284, Sv!A:B, 2, 0),"")</f>
        <v/>
      </c>
      <c r="S284" s="42" t="str">
        <f t="shared" si="1"/>
        <v>carnivine</v>
      </c>
    </row>
    <row r="285" ht="31.5" customHeight="1">
      <c r="A285" s="147">
        <v>284.0</v>
      </c>
      <c r="B285" s="146">
        <v>1.0</v>
      </c>
      <c r="C285" s="146">
        <v>11.0</v>
      </c>
      <c r="D285" s="147">
        <v>7.0</v>
      </c>
      <c r="E285" s="147">
        <v>2.0</v>
      </c>
      <c r="F285" s="147">
        <v>1.0</v>
      </c>
      <c r="G285" s="147" t="str">
        <f>ifna(VLookup(S285,Shiny!B:C, 2, 0),"")</f>
        <v/>
      </c>
      <c r="H285" s="189" t="s">
        <v>572</v>
      </c>
      <c r="I285" s="178">
        <v>457.0</v>
      </c>
      <c r="J285" s="151">
        <f>IFNA(VLOOKUP(S285,'Imported Index'!G:H,2,0),1)</f>
        <v>1</v>
      </c>
      <c r="K285" s="146"/>
      <c r="L285" s="147"/>
      <c r="M285" s="147"/>
      <c r="N285" s="147"/>
      <c r="O285" s="147" t="str">
        <f>ifna(VLookup(H285, SwSh!A:B, 2, 0),"")</f>
        <v/>
      </c>
      <c r="P285" s="147">
        <v>457.0</v>
      </c>
      <c r="Q285" s="147">
        <f>ifna(VLookup(H285, PLA!A:C, 3, 0),"")</f>
        <v>173</v>
      </c>
      <c r="R285" s="147">
        <f>ifna(VLookup(H285, Sv!A:B, 2, 0),"")</f>
        <v>334</v>
      </c>
      <c r="S285" s="147" t="str">
        <f t="shared" si="1"/>
        <v>lumineon</v>
      </c>
    </row>
    <row r="286" ht="31.5" customHeight="1">
      <c r="A286" s="42">
        <v>285.0</v>
      </c>
      <c r="B286" s="85">
        <v>1.0</v>
      </c>
      <c r="C286" s="85">
        <v>11.0</v>
      </c>
      <c r="D286" s="42">
        <v>8.0</v>
      </c>
      <c r="E286" s="42">
        <v>2.0</v>
      </c>
      <c r="F286" s="42">
        <v>2.0</v>
      </c>
      <c r="G286" s="42" t="str">
        <f>ifna(VLookup(S286,Shiny!B:C, 2, 0),"")</f>
        <v/>
      </c>
      <c r="H286" s="188" t="s">
        <v>575</v>
      </c>
      <c r="I286" s="179">
        <v>460.0</v>
      </c>
      <c r="J286" s="156">
        <f>IFNA(VLOOKUP(S286,'Imported Index'!G:H,2,0),1)</f>
        <v>1</v>
      </c>
      <c r="K286" s="85"/>
      <c r="L286" s="42"/>
      <c r="M286" s="42"/>
      <c r="N286" s="42"/>
      <c r="O286" s="42">
        <f>ifna(VLookup(H286, SwSh!A:B, 2, 0),"")</f>
        <v>32</v>
      </c>
      <c r="P286" s="42">
        <v>460.0</v>
      </c>
      <c r="Q286" s="42">
        <f>ifna(VLookup(H286, PLA!A:C, 3, 0),"")</f>
        <v>218</v>
      </c>
      <c r="R286" s="42">
        <f>ifna(VLookup(H286, Sv!A:B, 2, 0),"")</f>
        <v>353</v>
      </c>
      <c r="S286" s="42" t="str">
        <f t="shared" si="1"/>
        <v>abomasnow</v>
      </c>
    </row>
    <row r="287" ht="31.5" customHeight="1">
      <c r="A287" s="147">
        <v>286.0</v>
      </c>
      <c r="B287" s="146">
        <v>1.0</v>
      </c>
      <c r="C287" s="146">
        <v>11.0</v>
      </c>
      <c r="D287" s="147">
        <v>9.0</v>
      </c>
      <c r="E287" s="147">
        <v>2.0</v>
      </c>
      <c r="F287" s="147">
        <v>3.0</v>
      </c>
      <c r="G287" s="147" t="str">
        <f>ifna(VLookup(S287,Shiny!B:C, 2, 0),"")</f>
        <v/>
      </c>
      <c r="H287" s="189" t="s">
        <v>576</v>
      </c>
      <c r="I287" s="178">
        <v>461.0</v>
      </c>
      <c r="J287" s="151">
        <f>IFNA(VLOOKUP(S287,'Imported Index'!G:H,2,0),1)</f>
        <v>1</v>
      </c>
      <c r="K287" s="146"/>
      <c r="L287" s="147"/>
      <c r="M287" s="147"/>
      <c r="N287" s="147"/>
      <c r="O287" s="147">
        <f>ifna(VLookup(H287, SwSh!A:B, 2, 0),"")</f>
        <v>29</v>
      </c>
      <c r="P287" s="147">
        <v>461.0</v>
      </c>
      <c r="Q287" s="147">
        <f>ifna(VLookup(H287, PLA!A:C, 3, 0),"")</f>
        <v>204</v>
      </c>
      <c r="R287" s="147">
        <f>ifna(VLookup(H287, Sv!A:B, 2, 0),"")</f>
        <v>231</v>
      </c>
      <c r="S287" s="147" t="str">
        <f t="shared" si="1"/>
        <v>weavile</v>
      </c>
    </row>
    <row r="288" ht="31.5" customHeight="1">
      <c r="A288" s="42">
        <v>287.0</v>
      </c>
      <c r="B288" s="85">
        <v>1.0</v>
      </c>
      <c r="C288" s="85">
        <v>11.0</v>
      </c>
      <c r="D288" s="42">
        <v>10.0</v>
      </c>
      <c r="E288" s="42">
        <v>2.0</v>
      </c>
      <c r="F288" s="42">
        <v>4.0</v>
      </c>
      <c r="G288" s="42" t="str">
        <f>ifna(VLookup(S288,Shiny!B:C, 2, 0),"")</f>
        <v/>
      </c>
      <c r="H288" s="188" t="s">
        <v>577</v>
      </c>
      <c r="I288" s="179">
        <v>462.0</v>
      </c>
      <c r="J288" s="156">
        <f>IFNA(VLOOKUP(S288,'Imported Index'!G:H,2,0),1)</f>
        <v>1</v>
      </c>
      <c r="K288" s="85"/>
      <c r="L288" s="42"/>
      <c r="M288" s="42"/>
      <c r="N288" s="42"/>
      <c r="O288" s="42">
        <f>ifna(VLookup(H288, SwSh!A:B, 2, 0),"")</f>
        <v>107</v>
      </c>
      <c r="P288" s="42">
        <v>462.0</v>
      </c>
      <c r="Q288" s="42">
        <f>ifna(VLookup(H288, PLA!A:C, 3, 0),"")</f>
        <v>179</v>
      </c>
      <c r="R288" s="42">
        <f>ifna(VLookup(H288, Sv!A:B, 2, 0),"")</f>
        <v>211</v>
      </c>
      <c r="S288" s="42" t="str">
        <f t="shared" si="1"/>
        <v>magnezone</v>
      </c>
    </row>
    <row r="289" ht="31.5" customHeight="1">
      <c r="A289" s="147">
        <v>288.0</v>
      </c>
      <c r="B289" s="146">
        <v>1.0</v>
      </c>
      <c r="C289" s="146">
        <v>11.0</v>
      </c>
      <c r="D289" s="147">
        <v>11.0</v>
      </c>
      <c r="E289" s="147">
        <v>2.0</v>
      </c>
      <c r="F289" s="147">
        <v>5.0</v>
      </c>
      <c r="G289" s="147" t="str">
        <f>ifna(VLookup(S289,Shiny!B:C, 2, 0),"")</f>
        <v/>
      </c>
      <c r="H289" s="189" t="s">
        <v>578</v>
      </c>
      <c r="I289" s="178">
        <v>463.0</v>
      </c>
      <c r="J289" s="151">
        <f>IFNA(VLOOKUP(S289,'Imported Index'!G:H,2,0),1)</f>
        <v>1</v>
      </c>
      <c r="K289" s="147"/>
      <c r="L289" s="147"/>
      <c r="M289" s="147"/>
      <c r="N289" s="147"/>
      <c r="O289" s="147">
        <f>ifna(VLookup(H289, SwSh!A:B, 2, 0),"")</f>
        <v>55</v>
      </c>
      <c r="P289" s="147">
        <v>463.0</v>
      </c>
      <c r="Q289" s="147">
        <f>ifna(VLookup(H289, PLA!A:C, 3, 0),"")</f>
        <v>126</v>
      </c>
      <c r="R289" s="147" t="str">
        <f>ifna(VLookup(H289, Sv!A:B, 2, 0),"")</f>
        <v/>
      </c>
      <c r="S289" s="147" t="str">
        <f t="shared" si="1"/>
        <v>lickilicky</v>
      </c>
    </row>
    <row r="290" ht="31.5" customHeight="1">
      <c r="A290" s="42">
        <v>289.0</v>
      </c>
      <c r="B290" s="85">
        <v>1.0</v>
      </c>
      <c r="C290" s="85">
        <v>11.0</v>
      </c>
      <c r="D290" s="42">
        <v>12.0</v>
      </c>
      <c r="E290" s="42">
        <v>2.0</v>
      </c>
      <c r="F290" s="42">
        <v>6.0</v>
      </c>
      <c r="G290" s="42" t="str">
        <f>ifna(VLookup(S290,Shiny!B:C, 2, 0),"")</f>
        <v/>
      </c>
      <c r="H290" s="188" t="s">
        <v>579</v>
      </c>
      <c r="I290" s="179">
        <v>464.0</v>
      </c>
      <c r="J290" s="156">
        <f>IFNA(VLOOKUP(S290,'Imported Index'!G:H,2,0),1)</f>
        <v>1</v>
      </c>
      <c r="K290" s="42"/>
      <c r="L290" s="42"/>
      <c r="M290" s="42"/>
      <c r="N290" s="42"/>
      <c r="O290" s="42">
        <f>ifna(VLookup(H290, SwSh!A:B, 2, 0),"")</f>
        <v>185</v>
      </c>
      <c r="P290" s="42">
        <v>464.0</v>
      </c>
      <c r="Q290" s="42">
        <f>ifna(VLookup(H290, PLA!A:C, 3, 0),"")</f>
        <v>122</v>
      </c>
      <c r="R290" s="42" t="str">
        <f>ifna(VLookup(H290, Sv!A:B, 2, 0),"")</f>
        <v>I?</v>
      </c>
      <c r="S290" s="42" t="str">
        <f t="shared" si="1"/>
        <v>rhyperior</v>
      </c>
    </row>
    <row r="291" ht="31.5" customHeight="1">
      <c r="A291" s="147">
        <v>290.0</v>
      </c>
      <c r="B291" s="146">
        <v>1.0</v>
      </c>
      <c r="C291" s="146">
        <v>11.0</v>
      </c>
      <c r="D291" s="147">
        <v>13.0</v>
      </c>
      <c r="E291" s="147">
        <v>3.0</v>
      </c>
      <c r="F291" s="147">
        <v>1.0</v>
      </c>
      <c r="G291" s="147" t="str">
        <f>ifna(VLookup(S291,Shiny!B:C, 2, 0),"")</f>
        <v/>
      </c>
      <c r="H291" s="189" t="s">
        <v>580</v>
      </c>
      <c r="I291" s="178">
        <v>465.0</v>
      </c>
      <c r="J291" s="151">
        <f>IFNA(VLOOKUP(S291,'Imported Index'!G:H,2,0),1)</f>
        <v>1</v>
      </c>
      <c r="K291" s="147"/>
      <c r="L291" s="147"/>
      <c r="M291" s="147"/>
      <c r="N291" s="147"/>
      <c r="O291" s="147">
        <f>ifna(VLookup(H291, SwSh!A:B, 2, 0),"")</f>
        <v>81</v>
      </c>
      <c r="P291" s="147">
        <v>465.0</v>
      </c>
      <c r="Q291" s="147">
        <f>ifna(VLookup(H291, PLA!A:C, 3, 0),"")</f>
        <v>96</v>
      </c>
      <c r="R291" s="147" t="str">
        <f>ifna(VLookup(H291, Sv!A:B, 2, 0),"")</f>
        <v/>
      </c>
      <c r="S291" s="147" t="str">
        <f t="shared" si="1"/>
        <v>tangrowth</v>
      </c>
    </row>
    <row r="292" ht="31.5" customHeight="1">
      <c r="A292" s="42">
        <v>291.0</v>
      </c>
      <c r="B292" s="85">
        <v>1.0</v>
      </c>
      <c r="C292" s="85">
        <v>11.0</v>
      </c>
      <c r="D292" s="42">
        <v>14.0</v>
      </c>
      <c r="E292" s="42">
        <v>3.0</v>
      </c>
      <c r="F292" s="42">
        <v>2.0</v>
      </c>
      <c r="G292" s="42" t="str">
        <f>ifna(VLookup(S292,Shiny!B:C, 2, 0),"")</f>
        <v/>
      </c>
      <c r="H292" s="188" t="s">
        <v>581</v>
      </c>
      <c r="I292" s="179">
        <v>466.0</v>
      </c>
      <c r="J292" s="156">
        <f>IFNA(VLOOKUP(S292,'Imported Index'!G:H,2,0),1)</f>
        <v>1</v>
      </c>
      <c r="K292" s="42"/>
      <c r="L292" s="42"/>
      <c r="M292" s="42"/>
      <c r="N292" s="42"/>
      <c r="O292" s="42">
        <f>ifna(VLookup(H292, SwSh!A:B, 2, 0),"")</f>
        <v>17</v>
      </c>
      <c r="P292" s="42">
        <v>466.0</v>
      </c>
      <c r="Q292" s="42">
        <f>ifna(VLookup(H292, PLA!A:C, 3, 0),"")</f>
        <v>184</v>
      </c>
      <c r="R292" s="42" t="str">
        <f>ifna(VLookup(H292, Sv!A:B, 2, 0),"")</f>
        <v>I?</v>
      </c>
      <c r="S292" s="42" t="str">
        <f t="shared" si="1"/>
        <v>electivire</v>
      </c>
    </row>
    <row r="293" ht="31.5" customHeight="1">
      <c r="A293" s="147">
        <v>292.0</v>
      </c>
      <c r="B293" s="146">
        <v>1.0</v>
      </c>
      <c r="C293" s="146">
        <v>11.0</v>
      </c>
      <c r="D293" s="147">
        <v>15.0</v>
      </c>
      <c r="E293" s="147">
        <v>3.0</v>
      </c>
      <c r="F293" s="147">
        <v>3.0</v>
      </c>
      <c r="G293" s="147" t="str">
        <f>ifna(VLookup(S293,Shiny!B:C, 2, 0),"")</f>
        <v/>
      </c>
      <c r="H293" s="189" t="s">
        <v>582</v>
      </c>
      <c r="I293" s="178">
        <v>467.0</v>
      </c>
      <c r="J293" s="151">
        <f>IFNA(VLOOKUP(S293,'Imported Index'!G:H,2,0),1)</f>
        <v>1</v>
      </c>
      <c r="K293" s="147"/>
      <c r="L293" s="147"/>
      <c r="M293" s="147"/>
      <c r="N293" s="147"/>
      <c r="O293" s="147">
        <f>ifna(VLookup(H293, SwSh!A:B, 2, 0),"")</f>
        <v>20</v>
      </c>
      <c r="P293" s="147">
        <v>467.0</v>
      </c>
      <c r="Q293" s="147">
        <f>ifna(VLookup(H293, PLA!A:C, 3, 0),"")</f>
        <v>176</v>
      </c>
      <c r="R293" s="147" t="str">
        <f>ifna(VLookup(H293, Sv!A:B, 2, 0),"")</f>
        <v>I?</v>
      </c>
      <c r="S293" s="147" t="str">
        <f t="shared" si="1"/>
        <v>magmortar</v>
      </c>
    </row>
    <row r="294" ht="31.5" customHeight="1">
      <c r="A294" s="42">
        <v>293.0</v>
      </c>
      <c r="B294" s="85">
        <v>1.0</v>
      </c>
      <c r="C294" s="85">
        <v>11.0</v>
      </c>
      <c r="D294" s="42">
        <v>16.0</v>
      </c>
      <c r="E294" s="42">
        <v>3.0</v>
      </c>
      <c r="F294" s="42">
        <v>4.0</v>
      </c>
      <c r="G294" s="42" t="str">
        <f>ifna(VLookup(S294,Shiny!B:C, 2, 0),"")</f>
        <v/>
      </c>
      <c r="H294" s="188" t="s">
        <v>583</v>
      </c>
      <c r="I294" s="179">
        <v>468.0</v>
      </c>
      <c r="J294" s="156">
        <f>IFNA(VLOOKUP(S294,'Imported Index'!G:H,2,0),1)</f>
        <v>1</v>
      </c>
      <c r="K294" s="42"/>
      <c r="L294" s="42"/>
      <c r="M294" s="42"/>
      <c r="N294" s="42"/>
      <c r="O294" s="42">
        <f>ifna(VLookup(H294, SwSh!A:B, 2, 0),"")</f>
        <v>259</v>
      </c>
      <c r="P294" s="42">
        <v>468.0</v>
      </c>
      <c r="Q294" s="42">
        <f>ifna(VLookup(H294, PLA!A:C, 3, 0),"")</f>
        <v>129</v>
      </c>
      <c r="R294" s="42" t="str">
        <f>ifna(VLookup(H294, Sv!A:B, 2, 0),"")</f>
        <v/>
      </c>
      <c r="S294" s="42" t="str">
        <f t="shared" si="1"/>
        <v>togekiss</v>
      </c>
    </row>
    <row r="295" ht="31.5" customHeight="1">
      <c r="A295" s="147">
        <v>294.0</v>
      </c>
      <c r="B295" s="146">
        <v>1.0</v>
      </c>
      <c r="C295" s="146">
        <v>11.0</v>
      </c>
      <c r="D295" s="147">
        <v>17.0</v>
      </c>
      <c r="E295" s="147">
        <v>3.0</v>
      </c>
      <c r="F295" s="147">
        <v>5.0</v>
      </c>
      <c r="G295" s="147" t="str">
        <f>ifna(VLookup(S295,Shiny!B:C, 2, 0),"")</f>
        <v/>
      </c>
      <c r="H295" s="189" t="s">
        <v>584</v>
      </c>
      <c r="I295" s="178">
        <v>469.0</v>
      </c>
      <c r="J295" s="151">
        <f>IFNA(VLOOKUP(S295,'Imported Index'!G:H,2,0),1)</f>
        <v>1</v>
      </c>
      <c r="K295" s="147"/>
      <c r="L295" s="147"/>
      <c r="M295" s="147"/>
      <c r="N295" s="147"/>
      <c r="O295" s="147" t="str">
        <f>ifna(VLookup(H295, SwSh!A:B, 2, 0),"")</f>
        <v/>
      </c>
      <c r="P295" s="147">
        <v>469.0</v>
      </c>
      <c r="Q295" s="147">
        <f>ifna(VLookup(H295, PLA!A:C, 3, 0),"")</f>
        <v>106</v>
      </c>
      <c r="R295" s="147" t="str">
        <f>ifna(VLookup(H295, Sv!A:B, 2, 0),"")</f>
        <v>K004</v>
      </c>
      <c r="S295" s="147" t="str">
        <f t="shared" si="1"/>
        <v>yanmega</v>
      </c>
    </row>
    <row r="296" ht="31.5" customHeight="1">
      <c r="A296" s="42">
        <v>295.0</v>
      </c>
      <c r="B296" s="85">
        <v>1.0</v>
      </c>
      <c r="C296" s="85">
        <v>11.0</v>
      </c>
      <c r="D296" s="42">
        <v>18.0</v>
      </c>
      <c r="E296" s="42">
        <v>3.0</v>
      </c>
      <c r="F296" s="42">
        <v>6.0</v>
      </c>
      <c r="G296" s="42" t="str">
        <f>ifna(VLookup(S296,Shiny!B:C, 2, 0),"")</f>
        <v/>
      </c>
      <c r="H296" s="188" t="s">
        <v>585</v>
      </c>
      <c r="I296" s="179">
        <v>470.0</v>
      </c>
      <c r="J296" s="156">
        <f>IFNA(VLOOKUP(S296,'Imported Index'!G:H,2,0),1)</f>
        <v>1</v>
      </c>
      <c r="K296" s="85"/>
      <c r="L296" s="42"/>
      <c r="M296" s="42"/>
      <c r="N296" s="42"/>
      <c r="O296" s="42">
        <f>ifna(VLookup(H296, SwSh!A:B, 2, 0),"")</f>
        <v>81</v>
      </c>
      <c r="P296" s="42">
        <v>470.0</v>
      </c>
      <c r="Q296" s="42">
        <f>ifna(VLookup(H296, PLA!A:C, 3, 0),"")</f>
        <v>31</v>
      </c>
      <c r="R296" s="42">
        <f>ifna(VLookup(H296, Sv!A:B, 2, 0),"")</f>
        <v>185</v>
      </c>
      <c r="S296" s="42" t="str">
        <f t="shared" si="1"/>
        <v>leafeon</v>
      </c>
    </row>
    <row r="297" ht="31.5" customHeight="1">
      <c r="A297" s="147">
        <v>296.0</v>
      </c>
      <c r="B297" s="146">
        <v>1.0</v>
      </c>
      <c r="C297" s="146">
        <v>11.0</v>
      </c>
      <c r="D297" s="147">
        <v>19.0</v>
      </c>
      <c r="E297" s="147">
        <v>4.0</v>
      </c>
      <c r="F297" s="147">
        <v>1.0</v>
      </c>
      <c r="G297" s="147" t="str">
        <f>ifna(VLookup(S297,Shiny!B:C, 2, 0),"")</f>
        <v/>
      </c>
      <c r="H297" s="189" t="s">
        <v>586</v>
      </c>
      <c r="I297" s="178">
        <v>471.0</v>
      </c>
      <c r="J297" s="151">
        <f>IFNA(VLOOKUP(S297,'Imported Index'!G:H,2,0),1)</f>
        <v>1</v>
      </c>
      <c r="K297" s="146"/>
      <c r="L297" s="147"/>
      <c r="M297" s="147"/>
      <c r="N297" s="147"/>
      <c r="O297" s="147">
        <f>ifna(VLookup(H297, SwSh!A:B, 2, 0),"")</f>
        <v>80</v>
      </c>
      <c r="P297" s="147">
        <v>471.0</v>
      </c>
      <c r="Q297" s="147">
        <f>ifna(VLookup(H297, PLA!A:C, 3, 0),"")</f>
        <v>32</v>
      </c>
      <c r="R297" s="147">
        <f>ifna(VLookup(H297, Sv!A:B, 2, 0),"")</f>
        <v>186</v>
      </c>
      <c r="S297" s="147" t="str">
        <f t="shared" si="1"/>
        <v>glaceon</v>
      </c>
    </row>
    <row r="298" ht="31.5" customHeight="1">
      <c r="A298" s="42">
        <v>297.0</v>
      </c>
      <c r="B298" s="85">
        <v>1.0</v>
      </c>
      <c r="C298" s="85">
        <v>11.0</v>
      </c>
      <c r="D298" s="42">
        <v>20.0</v>
      </c>
      <c r="E298" s="42">
        <v>4.0</v>
      </c>
      <c r="F298" s="42">
        <v>2.0</v>
      </c>
      <c r="G298" s="42" t="str">
        <f>ifna(VLookup(S298,Shiny!B:C, 2, 0),"")</f>
        <v/>
      </c>
      <c r="H298" s="188" t="s">
        <v>587</v>
      </c>
      <c r="I298" s="179">
        <v>472.0</v>
      </c>
      <c r="J298" s="156">
        <f>IFNA(VLOOKUP(S298,'Imported Index'!G:H,2,0),1)</f>
        <v>1</v>
      </c>
      <c r="K298" s="42"/>
      <c r="L298" s="42"/>
      <c r="M298" s="42"/>
      <c r="N298" s="42"/>
      <c r="O298" s="42" t="str">
        <f>ifna(VLookup(H298, SwSh!A:B, 2, 0),"")</f>
        <v/>
      </c>
      <c r="P298" s="42">
        <v>472.0</v>
      </c>
      <c r="Q298" s="42">
        <f>ifna(VLookup(H298, PLA!A:C, 3, 0),"")</f>
        <v>186</v>
      </c>
      <c r="R298" s="42" t="str">
        <f>ifna(VLookup(H298, Sv!A:B, 2, 0),"")</f>
        <v>K122</v>
      </c>
      <c r="S298" s="42" t="str">
        <f t="shared" si="1"/>
        <v>gliscor</v>
      </c>
    </row>
    <row r="299" ht="31.5" customHeight="1">
      <c r="A299" s="147">
        <v>298.0</v>
      </c>
      <c r="B299" s="146">
        <v>1.0</v>
      </c>
      <c r="C299" s="146">
        <v>11.0</v>
      </c>
      <c r="D299" s="147">
        <v>21.0</v>
      </c>
      <c r="E299" s="147">
        <v>4.0</v>
      </c>
      <c r="F299" s="147">
        <v>3.0</v>
      </c>
      <c r="G299" s="147" t="str">
        <f>ifna(VLookup(S299,Shiny!B:C, 2, 0),"")</f>
        <v/>
      </c>
      <c r="H299" s="189" t="s">
        <v>588</v>
      </c>
      <c r="I299" s="178">
        <v>473.0</v>
      </c>
      <c r="J299" s="151">
        <f>IFNA(VLOOKUP(S299,'Imported Index'!G:H,2,0),1)</f>
        <v>1</v>
      </c>
      <c r="K299" s="147"/>
      <c r="L299" s="147"/>
      <c r="M299" s="147"/>
      <c r="N299" s="147"/>
      <c r="O299" s="147">
        <f>ifna(VLookup(H299, SwSh!A:B, 2, 0),"")</f>
        <v>9</v>
      </c>
      <c r="P299" s="147">
        <v>473.0</v>
      </c>
      <c r="Q299" s="147">
        <f>ifna(VLookup(H299, PLA!A:C, 3, 0),"")</f>
        <v>214</v>
      </c>
      <c r="R299" s="147" t="str">
        <f>ifna(VLookup(H299, Sv!A:B, 2, 0),"")</f>
        <v>K052</v>
      </c>
      <c r="S299" s="147" t="str">
        <f t="shared" si="1"/>
        <v>mamoswine</v>
      </c>
    </row>
    <row r="300" ht="31.5" customHeight="1">
      <c r="A300" s="42">
        <v>299.0</v>
      </c>
      <c r="B300" s="85">
        <v>1.0</v>
      </c>
      <c r="C300" s="85">
        <v>11.0</v>
      </c>
      <c r="D300" s="42">
        <v>22.0</v>
      </c>
      <c r="E300" s="42">
        <v>4.0</v>
      </c>
      <c r="F300" s="42">
        <v>4.0</v>
      </c>
      <c r="G300" s="42" t="str">
        <f>ifna(VLookup(S300,Shiny!B:C, 2, 0),"")</f>
        <v/>
      </c>
      <c r="H300" s="188" t="s">
        <v>589</v>
      </c>
      <c r="I300" s="179">
        <v>474.0</v>
      </c>
      <c r="J300" s="156">
        <f>IFNA(VLOOKUP(S300,'Imported Index'!G:H,2,0),1)</f>
        <v>1</v>
      </c>
      <c r="K300" s="42"/>
      <c r="L300" s="42"/>
      <c r="M300" s="42"/>
      <c r="N300" s="42"/>
      <c r="O300" s="42">
        <f>ifna(VLookup(H300, SwSh!A:B, 2, 0),"")</f>
        <v>210</v>
      </c>
      <c r="P300" s="42">
        <v>474.0</v>
      </c>
      <c r="Q300" s="42">
        <f>ifna(VLookup(H300, PLA!A:C, 3, 0),"")</f>
        <v>135</v>
      </c>
      <c r="R300" s="42" t="str">
        <f>ifna(VLookup(H300, Sv!A:B, 2, 0),"")</f>
        <v>I?</v>
      </c>
      <c r="S300" s="42" t="str">
        <f t="shared" si="1"/>
        <v>porygon-z</v>
      </c>
    </row>
    <row r="301" ht="31.5" customHeight="1">
      <c r="A301" s="147">
        <v>300.0</v>
      </c>
      <c r="B301" s="146">
        <v>1.0</v>
      </c>
      <c r="C301" s="146">
        <v>11.0</v>
      </c>
      <c r="D301" s="147">
        <v>23.0</v>
      </c>
      <c r="E301" s="147">
        <v>4.0</v>
      </c>
      <c r="F301" s="147">
        <v>5.0</v>
      </c>
      <c r="G301" s="147" t="str">
        <f>ifna(VLookup(S301,Shiny!B:C, 2, 0),"")</f>
        <v/>
      </c>
      <c r="H301" s="189" t="s">
        <v>590</v>
      </c>
      <c r="I301" s="178">
        <v>475.0</v>
      </c>
      <c r="J301" s="151">
        <f>IFNA(VLOOKUP(S301,'Imported Index'!G:H,2,0),1)</f>
        <v>1</v>
      </c>
      <c r="K301" s="146"/>
      <c r="L301" s="147"/>
      <c r="M301" s="147"/>
      <c r="N301" s="147"/>
      <c r="O301" s="147">
        <f>ifna(VLookup(H301, SwSh!A:B, 2, 0),"")</f>
        <v>37</v>
      </c>
      <c r="P301" s="147">
        <v>475.0</v>
      </c>
      <c r="Q301" s="147">
        <f>ifna(VLookup(H301, PLA!A:C, 3, 0),"")</f>
        <v>104</v>
      </c>
      <c r="R301" s="147">
        <f>ifna(VLookup(H301, Sv!A:B, 2, 0),"")</f>
        <v>65</v>
      </c>
      <c r="S301" s="147" t="str">
        <f t="shared" si="1"/>
        <v>gallade</v>
      </c>
    </row>
    <row r="302" ht="31.5" customHeight="1">
      <c r="A302" s="42">
        <v>301.0</v>
      </c>
      <c r="B302" s="85">
        <v>1.0</v>
      </c>
      <c r="C302" s="85">
        <v>11.0</v>
      </c>
      <c r="D302" s="42">
        <v>24.0</v>
      </c>
      <c r="E302" s="42">
        <v>4.0</v>
      </c>
      <c r="F302" s="42">
        <v>6.0</v>
      </c>
      <c r="G302" s="42" t="str">
        <f>ifna(VLookup(S302,Shiny!B:C, 2, 0),"")</f>
        <v/>
      </c>
      <c r="H302" s="188" t="s">
        <v>591</v>
      </c>
      <c r="I302" s="179">
        <v>476.0</v>
      </c>
      <c r="J302" s="156">
        <f>IFNA(VLOOKUP(S302,'Imported Index'!G:H,2,0),1)</f>
        <v>1</v>
      </c>
      <c r="K302" s="42"/>
      <c r="L302" s="42"/>
      <c r="M302" s="42"/>
      <c r="N302" s="42"/>
      <c r="O302" s="42" t="str">
        <f>ifna(VLookup(H302, SwSh!A:B, 2, 0),"")</f>
        <v/>
      </c>
      <c r="P302" s="42">
        <v>476.0</v>
      </c>
      <c r="Q302" s="42">
        <f>ifna(VLookup(H302, PLA!A:C, 3, 0),"")</f>
        <v>191</v>
      </c>
      <c r="R302" s="42" t="str">
        <f>ifna(VLookup(H302, Sv!A:B, 2, 0),"")</f>
        <v>K108</v>
      </c>
      <c r="S302" s="42" t="str">
        <f t="shared" si="1"/>
        <v>probopass</v>
      </c>
    </row>
    <row r="303" ht="31.5" customHeight="1">
      <c r="A303" s="147">
        <v>302.0</v>
      </c>
      <c r="B303" s="146">
        <v>1.0</v>
      </c>
      <c r="C303" s="146">
        <v>11.0</v>
      </c>
      <c r="D303" s="147">
        <v>25.0</v>
      </c>
      <c r="E303" s="147">
        <v>5.0</v>
      </c>
      <c r="F303" s="147">
        <v>1.0</v>
      </c>
      <c r="G303" s="147" t="str">
        <f>ifna(VLookup(S303,Shiny!B:C, 2, 0),"")</f>
        <v/>
      </c>
      <c r="H303" s="189" t="s">
        <v>592</v>
      </c>
      <c r="I303" s="178">
        <v>477.0</v>
      </c>
      <c r="J303" s="151">
        <f>IFNA(VLOOKUP(S303,'Imported Index'!G:H,2,0),1)</f>
        <v>1</v>
      </c>
      <c r="K303" s="147"/>
      <c r="L303" s="147"/>
      <c r="M303" s="147"/>
      <c r="N303" s="147"/>
      <c r="O303" s="147">
        <f>ifna(VLookup(H303, SwSh!A:B, 2, 0),"")</f>
        <v>137</v>
      </c>
      <c r="P303" s="147">
        <v>477.0</v>
      </c>
      <c r="Q303" s="147">
        <f>ifna(VLookup(H303, PLA!A:C, 3, 0),"")</f>
        <v>160</v>
      </c>
      <c r="R303" s="147" t="str">
        <f>ifna(VLookup(H303, Sv!A:B, 2, 0),"")</f>
        <v>K141</v>
      </c>
      <c r="S303" s="147" t="str">
        <f t="shared" si="1"/>
        <v>dusknoir</v>
      </c>
    </row>
    <row r="304" ht="31.5" customHeight="1">
      <c r="A304" s="42">
        <v>303.0</v>
      </c>
      <c r="B304" s="85">
        <v>1.0</v>
      </c>
      <c r="C304" s="85">
        <v>11.0</v>
      </c>
      <c r="D304" s="42">
        <v>26.0</v>
      </c>
      <c r="E304" s="42">
        <v>5.0</v>
      </c>
      <c r="F304" s="42">
        <v>2.0</v>
      </c>
      <c r="G304" s="42" t="str">
        <f>ifna(VLookup(S304,Shiny!B:C, 2, 0),"")</f>
        <v/>
      </c>
      <c r="H304" s="188" t="s">
        <v>593</v>
      </c>
      <c r="I304" s="179">
        <v>478.0</v>
      </c>
      <c r="J304" s="156">
        <f>IFNA(VLOOKUP(S304,'Imported Index'!G:H,2,0),1)</f>
        <v>1</v>
      </c>
      <c r="K304" s="85"/>
      <c r="L304" s="42"/>
      <c r="M304" s="42"/>
      <c r="N304" s="42"/>
      <c r="O304" s="42">
        <f>ifna(VLookup(H304, SwSh!A:B, 2, 0),"")</f>
        <v>27</v>
      </c>
      <c r="P304" s="42">
        <v>478.0</v>
      </c>
      <c r="Q304" s="42">
        <f>ifna(VLookup(H304, PLA!A:C, 3, 0),"")</f>
        <v>207</v>
      </c>
      <c r="R304" s="42">
        <f>ifna(VLookup(H304, Sv!A:B, 2, 0),"")</f>
        <v>359</v>
      </c>
      <c r="S304" s="42" t="str">
        <f t="shared" si="1"/>
        <v>froslass</v>
      </c>
    </row>
    <row r="305" ht="31.5" customHeight="1">
      <c r="A305" s="147">
        <v>304.0</v>
      </c>
      <c r="B305" s="146">
        <v>1.0</v>
      </c>
      <c r="C305" s="146">
        <v>11.0</v>
      </c>
      <c r="D305" s="147">
        <v>27.0</v>
      </c>
      <c r="E305" s="147">
        <v>5.0</v>
      </c>
      <c r="F305" s="147">
        <v>3.0</v>
      </c>
      <c r="G305" s="147" t="str">
        <f>ifna(VLookup(S305,Shiny!B:C, 2, 0),"")</f>
        <v/>
      </c>
      <c r="H305" s="163" t="s">
        <v>594</v>
      </c>
      <c r="I305" s="178">
        <v>479.0</v>
      </c>
      <c r="J305" s="151">
        <f>IFNA(VLOOKUP(S305,'Imported Index'!G:H,2,0),1)</f>
        <v>1</v>
      </c>
      <c r="K305" s="151"/>
      <c r="L305" s="148" t="s">
        <v>493</v>
      </c>
      <c r="M305" s="147"/>
      <c r="N305" s="147"/>
      <c r="O305" s="148">
        <f>ifna(VLookup(H305, SwSh!A:B, 2, 0),"")</f>
        <v>372</v>
      </c>
      <c r="P305" s="148">
        <f t="shared" ref="P305:P310" si="5">ifna((I305),"")</f>
        <v>479</v>
      </c>
      <c r="Q305" s="148">
        <f>ifna(VLookup(H305, PLA!A:C, 3, 0),"")</f>
        <v>194</v>
      </c>
      <c r="R305" s="147">
        <f>ifna(VLookup(H305, Sv!A:B, 2, 0),"")</f>
        <v>310</v>
      </c>
      <c r="S305" s="147" t="str">
        <f t="shared" si="1"/>
        <v>rotom</v>
      </c>
    </row>
    <row r="306" ht="31.5" customHeight="1">
      <c r="A306" s="42">
        <v>305.0</v>
      </c>
      <c r="B306" s="85">
        <v>1.0</v>
      </c>
      <c r="C306" s="85">
        <v>11.0</v>
      </c>
      <c r="D306" s="42">
        <v>28.0</v>
      </c>
      <c r="E306" s="42">
        <v>5.0</v>
      </c>
      <c r="F306" s="42">
        <v>4.0</v>
      </c>
      <c r="G306" s="42" t="str">
        <f>ifna(VLookup(S306,Shiny!B:C, 2, 0),"")</f>
        <v/>
      </c>
      <c r="H306" s="166" t="s">
        <v>594</v>
      </c>
      <c r="I306" s="179">
        <v>479.0</v>
      </c>
      <c r="J306" s="156">
        <f>IFNA(VLOOKUP(S306,'Imported Index'!G:H,2,0),1)</f>
        <v>1</v>
      </c>
      <c r="K306" s="156"/>
      <c r="L306" s="157" t="s">
        <v>595</v>
      </c>
      <c r="M306" s="42">
        <v>-1.0</v>
      </c>
      <c r="N306" s="42"/>
      <c r="O306" s="157">
        <f>ifna(VLookup(H306, SwSh!A:B, 2, 0),"")</f>
        <v>372</v>
      </c>
      <c r="P306" s="157">
        <f t="shared" si="5"/>
        <v>479</v>
      </c>
      <c r="Q306" s="157">
        <f>ifna(VLookup(H306, PLA!A:C, 3, 0),"")</f>
        <v>194</v>
      </c>
      <c r="R306" s="42">
        <f>ifna(VLookup(H306, Sv!A:B, 2, 0),"")</f>
        <v>310</v>
      </c>
      <c r="S306" s="42" t="str">
        <f t="shared" si="1"/>
        <v>rotom-1</v>
      </c>
    </row>
    <row r="307" ht="31.5" customHeight="1">
      <c r="A307" s="147">
        <v>306.0</v>
      </c>
      <c r="B307" s="146">
        <v>1.0</v>
      </c>
      <c r="C307" s="146">
        <v>11.0</v>
      </c>
      <c r="D307" s="147">
        <v>29.0</v>
      </c>
      <c r="E307" s="147">
        <v>5.0</v>
      </c>
      <c r="F307" s="147">
        <v>5.0</v>
      </c>
      <c r="G307" s="147" t="str">
        <f>ifna(VLookup(S307,Shiny!B:C, 2, 0),"")</f>
        <v/>
      </c>
      <c r="H307" s="163" t="s">
        <v>594</v>
      </c>
      <c r="I307" s="178">
        <v>479.0</v>
      </c>
      <c r="J307" s="151">
        <f>IFNA(VLOOKUP(S307,'Imported Index'!G:H,2,0),1)</f>
        <v>1</v>
      </c>
      <c r="K307" s="151"/>
      <c r="L307" s="148" t="s">
        <v>596</v>
      </c>
      <c r="M307" s="147">
        <v>-2.0</v>
      </c>
      <c r="N307" s="147"/>
      <c r="O307" s="148">
        <f>ifna(VLookup(H307, SwSh!A:B, 2, 0),"")</f>
        <v>372</v>
      </c>
      <c r="P307" s="148">
        <f t="shared" si="5"/>
        <v>479</v>
      </c>
      <c r="Q307" s="148">
        <f>ifna(VLookup(H307, PLA!A:C, 3, 0),"")</f>
        <v>194</v>
      </c>
      <c r="R307" s="147">
        <f>ifna(VLookup(H307, Sv!A:B, 2, 0),"")</f>
        <v>310</v>
      </c>
      <c r="S307" s="147" t="str">
        <f t="shared" si="1"/>
        <v>rotom-2</v>
      </c>
    </row>
    <row r="308" ht="31.5" customHeight="1">
      <c r="A308" s="42">
        <v>307.0</v>
      </c>
      <c r="B308" s="85">
        <v>1.0</v>
      </c>
      <c r="C308" s="85">
        <v>11.0</v>
      </c>
      <c r="D308" s="42">
        <v>30.0</v>
      </c>
      <c r="E308" s="42">
        <v>5.0</v>
      </c>
      <c r="F308" s="42">
        <v>6.0</v>
      </c>
      <c r="G308" s="42" t="str">
        <f>ifna(VLookup(S308,Shiny!B:C, 2, 0),"")</f>
        <v/>
      </c>
      <c r="H308" s="166" t="s">
        <v>594</v>
      </c>
      <c r="I308" s="179">
        <v>479.0</v>
      </c>
      <c r="J308" s="156">
        <f>IFNA(VLOOKUP(S308,'Imported Index'!G:H,2,0),1)</f>
        <v>1</v>
      </c>
      <c r="K308" s="156"/>
      <c r="L308" s="157" t="s">
        <v>597</v>
      </c>
      <c r="M308" s="42">
        <v>-3.0</v>
      </c>
      <c r="N308" s="42"/>
      <c r="O308" s="157">
        <f>ifna(VLookup(H308, SwSh!A:B, 2, 0),"")</f>
        <v>372</v>
      </c>
      <c r="P308" s="157">
        <f t="shared" si="5"/>
        <v>479</v>
      </c>
      <c r="Q308" s="157">
        <f>ifna(VLookup(H308, PLA!A:C, 3, 0),"")</f>
        <v>194</v>
      </c>
      <c r="R308" s="42">
        <f>ifna(VLookup(H308, Sv!A:B, 2, 0),"")</f>
        <v>310</v>
      </c>
      <c r="S308" s="42" t="str">
        <f t="shared" si="1"/>
        <v>rotom-3</v>
      </c>
    </row>
    <row r="309" ht="31.5" customHeight="1">
      <c r="A309" s="147">
        <v>308.0</v>
      </c>
      <c r="B309" s="146">
        <v>1.0</v>
      </c>
      <c r="C309" s="146">
        <v>12.0</v>
      </c>
      <c r="D309" s="147">
        <v>1.0</v>
      </c>
      <c r="E309" s="147">
        <v>1.0</v>
      </c>
      <c r="F309" s="147">
        <v>1.0</v>
      </c>
      <c r="G309" s="147" t="str">
        <f>ifna(VLookup(S309,Shiny!B:C, 2, 0),"")</f>
        <v/>
      </c>
      <c r="H309" s="163" t="s">
        <v>594</v>
      </c>
      <c r="I309" s="178">
        <v>479.0</v>
      </c>
      <c r="J309" s="151">
        <f>IFNA(VLOOKUP(S309,'Imported Index'!G:H,2,0),1)</f>
        <v>1</v>
      </c>
      <c r="K309" s="151"/>
      <c r="L309" s="148" t="s">
        <v>598</v>
      </c>
      <c r="M309" s="147">
        <v>-4.0</v>
      </c>
      <c r="N309" s="147"/>
      <c r="O309" s="148">
        <f>ifna(VLookup(H309, SwSh!A:B, 2, 0),"")</f>
        <v>372</v>
      </c>
      <c r="P309" s="148">
        <f t="shared" si="5"/>
        <v>479</v>
      </c>
      <c r="Q309" s="148">
        <f>ifna(VLookup(H309, PLA!A:C, 3, 0),"")</f>
        <v>194</v>
      </c>
      <c r="R309" s="147">
        <f>ifna(VLookup(H309, Sv!A:B, 2, 0),"")</f>
        <v>310</v>
      </c>
      <c r="S309" s="147" t="str">
        <f t="shared" si="1"/>
        <v>rotom-4</v>
      </c>
    </row>
    <row r="310" ht="31.5" customHeight="1">
      <c r="A310" s="42">
        <v>309.0</v>
      </c>
      <c r="B310" s="85">
        <v>1.0</v>
      </c>
      <c r="C310" s="85">
        <v>12.0</v>
      </c>
      <c r="D310" s="42">
        <v>2.0</v>
      </c>
      <c r="E310" s="42">
        <v>1.0</v>
      </c>
      <c r="F310" s="42">
        <v>2.0</v>
      </c>
      <c r="G310" s="42" t="str">
        <f>ifna(VLookup(S310,Shiny!B:C, 2, 0),"")</f>
        <v/>
      </c>
      <c r="H310" s="166" t="s">
        <v>594</v>
      </c>
      <c r="I310" s="179">
        <v>479.0</v>
      </c>
      <c r="J310" s="156">
        <f>IFNA(VLOOKUP(S310,'Imported Index'!G:H,2,0),1)</f>
        <v>1</v>
      </c>
      <c r="K310" s="156"/>
      <c r="L310" s="157" t="s">
        <v>599</v>
      </c>
      <c r="M310" s="42">
        <v>-5.0</v>
      </c>
      <c r="N310" s="42"/>
      <c r="O310" s="157">
        <f>ifna(VLookup(H310, SwSh!A:B, 2, 0),"")</f>
        <v>372</v>
      </c>
      <c r="P310" s="157">
        <f t="shared" si="5"/>
        <v>479</v>
      </c>
      <c r="Q310" s="157">
        <f>ifna(VLookup(H310, PLA!A:C, 3, 0),"")</f>
        <v>194</v>
      </c>
      <c r="R310" s="42">
        <f>ifna(VLookup(H310, Sv!A:B, 2, 0),"")</f>
        <v>310</v>
      </c>
      <c r="S310" s="42" t="str">
        <f t="shared" si="1"/>
        <v>rotom-5</v>
      </c>
    </row>
    <row r="311" ht="31.5" customHeight="1">
      <c r="A311" s="147">
        <v>310.0</v>
      </c>
      <c r="B311" s="146">
        <v>1.0</v>
      </c>
      <c r="C311" s="146">
        <v>12.0</v>
      </c>
      <c r="D311" s="147">
        <v>3.0</v>
      </c>
      <c r="E311" s="147">
        <v>1.0</v>
      </c>
      <c r="F311" s="147">
        <v>3.0</v>
      </c>
      <c r="G311" s="147" t="str">
        <f>ifna(VLookup(S311,Shiny!B:C, 2, 0),"")</f>
        <v/>
      </c>
      <c r="H311" s="189" t="s">
        <v>600</v>
      </c>
      <c r="I311" s="178">
        <v>480.0</v>
      </c>
      <c r="J311" s="151">
        <f>IFNA(VLOOKUP(S311,'Imported Index'!G:H,2,0),1)</f>
        <v>1</v>
      </c>
      <c r="K311" s="146"/>
      <c r="L311" s="147"/>
      <c r="M311" s="147"/>
      <c r="N311" s="147"/>
      <c r="O311" s="147">
        <f>ifna(VLookup(H311, SwSh!A:B, 2, 0),"")</f>
        <v>480</v>
      </c>
      <c r="P311" s="147">
        <v>480.0</v>
      </c>
      <c r="Q311" s="147">
        <f>ifna(VLookup(H311, PLA!A:C, 3, 0),"")</f>
        <v>225</v>
      </c>
      <c r="R311" s="147" t="str">
        <f>ifna(VLookup(H311, Sv!A:B, 2, 0),"")</f>
        <v/>
      </c>
      <c r="S311" s="147" t="str">
        <f t="shared" si="1"/>
        <v>uxie</v>
      </c>
    </row>
    <row r="312" ht="31.5" customHeight="1">
      <c r="A312" s="42">
        <v>311.0</v>
      </c>
      <c r="B312" s="85">
        <v>1.0</v>
      </c>
      <c r="C312" s="85">
        <v>12.0</v>
      </c>
      <c r="D312" s="42">
        <v>4.0</v>
      </c>
      <c r="E312" s="42">
        <v>1.0</v>
      </c>
      <c r="F312" s="42">
        <v>4.0</v>
      </c>
      <c r="G312" s="42" t="str">
        <f>ifna(VLookup(S312,Shiny!B:C, 2, 0),"")</f>
        <v/>
      </c>
      <c r="H312" s="188" t="s">
        <v>601</v>
      </c>
      <c r="I312" s="179">
        <v>481.0</v>
      </c>
      <c r="J312" s="156">
        <f>IFNA(VLOOKUP(S312,'Imported Index'!G:H,2,0),1)</f>
        <v>1</v>
      </c>
      <c r="K312" s="85"/>
      <c r="L312" s="42"/>
      <c r="M312" s="42"/>
      <c r="N312" s="42"/>
      <c r="O312" s="42">
        <f>ifna(VLookup(H312, SwSh!A:B, 2, 0),"")</f>
        <v>481</v>
      </c>
      <c r="P312" s="42">
        <v>481.0</v>
      </c>
      <c r="Q312" s="42">
        <f>ifna(VLookup(H312, PLA!A:C, 3, 0),"")</f>
        <v>226</v>
      </c>
      <c r="R312" s="42" t="str">
        <f>ifna(VLookup(H312, Sv!A:B, 2, 0),"")</f>
        <v/>
      </c>
      <c r="S312" s="42" t="str">
        <f t="shared" si="1"/>
        <v>mesprit</v>
      </c>
    </row>
    <row r="313" ht="31.5" customHeight="1">
      <c r="A313" s="147">
        <v>312.0</v>
      </c>
      <c r="B313" s="146">
        <v>1.0</v>
      </c>
      <c r="C313" s="146">
        <v>12.0</v>
      </c>
      <c r="D313" s="147">
        <v>5.0</v>
      </c>
      <c r="E313" s="147">
        <v>1.0</v>
      </c>
      <c r="F313" s="147">
        <v>5.0</v>
      </c>
      <c r="G313" s="147" t="str">
        <f>ifna(VLookup(S313,Shiny!B:C, 2, 0),"")</f>
        <v/>
      </c>
      <c r="H313" s="189" t="s">
        <v>602</v>
      </c>
      <c r="I313" s="178">
        <v>482.0</v>
      </c>
      <c r="J313" s="151">
        <f>IFNA(VLOOKUP(S313,'Imported Index'!G:H,2,0),1)</f>
        <v>1</v>
      </c>
      <c r="K313" s="146"/>
      <c r="L313" s="147"/>
      <c r="M313" s="147"/>
      <c r="N313" s="147"/>
      <c r="O313" s="147">
        <f>ifna(VLookup(H313, SwSh!A:B, 2, 0),"")</f>
        <v>482</v>
      </c>
      <c r="P313" s="147">
        <v>482.0</v>
      </c>
      <c r="Q313" s="147">
        <f>ifna(VLookup(H313, PLA!A:C, 3, 0),"")</f>
        <v>227</v>
      </c>
      <c r="R313" s="147" t="str">
        <f>ifna(VLookup(H313, Sv!A:B, 2, 0),"")</f>
        <v/>
      </c>
      <c r="S313" s="147" t="str">
        <f t="shared" si="1"/>
        <v>azelf</v>
      </c>
    </row>
    <row r="314" ht="31.5" customHeight="1">
      <c r="A314" s="42">
        <v>313.0</v>
      </c>
      <c r="B314" s="85">
        <v>1.0</v>
      </c>
      <c r="C314" s="85">
        <v>12.0</v>
      </c>
      <c r="D314" s="42">
        <v>6.0</v>
      </c>
      <c r="E314" s="42">
        <v>1.0</v>
      </c>
      <c r="F314" s="42">
        <v>6.0</v>
      </c>
      <c r="G314" s="42" t="str">
        <f>ifna(VLookup(S314,Shiny!B:C, 2, 0),"")</f>
        <v/>
      </c>
      <c r="H314" s="188" t="s">
        <v>603</v>
      </c>
      <c r="I314" s="179">
        <v>483.0</v>
      </c>
      <c r="J314" s="156">
        <f>IFNA(VLOOKUP(S314,'Imported Index'!G:H,2,0),1)</f>
        <v>1</v>
      </c>
      <c r="K314" s="42"/>
      <c r="L314" s="42"/>
      <c r="M314" s="42"/>
      <c r="N314" s="42"/>
      <c r="O314" s="42">
        <f>ifna(VLookup(H314, SwSh!A:B, 2, 0),"")</f>
        <v>483</v>
      </c>
      <c r="P314" s="42">
        <v>483.0</v>
      </c>
      <c r="Q314" s="42">
        <f>ifna(VLookup(H314, PLA!A:C, 3, 0),"")</f>
        <v>235</v>
      </c>
      <c r="R314" s="42" t="str">
        <f>ifna(VLookup(H314, Sv!A:B, 2, 0),"")</f>
        <v/>
      </c>
      <c r="S314" s="42" t="str">
        <f t="shared" si="1"/>
        <v>dialga</v>
      </c>
    </row>
    <row r="315" ht="31.5" customHeight="1">
      <c r="A315" s="147">
        <v>314.0</v>
      </c>
      <c r="B315" s="146">
        <v>1.0</v>
      </c>
      <c r="C315" s="146">
        <v>12.0</v>
      </c>
      <c r="D315" s="147">
        <v>7.0</v>
      </c>
      <c r="E315" s="147">
        <v>2.0</v>
      </c>
      <c r="F315" s="147">
        <v>1.0</v>
      </c>
      <c r="G315" s="147" t="str">
        <f>ifna(VLookup(S315,Shiny!B:C, 2, 0),"")</f>
        <v/>
      </c>
      <c r="H315" s="189" t="s">
        <v>604</v>
      </c>
      <c r="I315" s="178">
        <v>484.0</v>
      </c>
      <c r="J315" s="151">
        <f>IFNA(VLOOKUP(S315,'Imported Index'!G:H,2,0),1)</f>
        <v>1</v>
      </c>
      <c r="K315" s="146"/>
      <c r="L315" s="147"/>
      <c r="M315" s="147"/>
      <c r="N315" s="147"/>
      <c r="O315" s="147">
        <f>ifna(VLookup(H315, SwSh!A:B, 2, 0),"")</f>
        <v>484</v>
      </c>
      <c r="P315" s="147">
        <v>484.0</v>
      </c>
      <c r="Q315" s="147">
        <f>ifna(VLookup(H315, PLA!A:C, 3, 0),"")</f>
        <v>236</v>
      </c>
      <c r="R315" s="147" t="str">
        <f>ifna(VLookup(H315, Sv!A:B, 2, 0),"")</f>
        <v/>
      </c>
      <c r="S315" s="147" t="str">
        <f t="shared" si="1"/>
        <v>palkia</v>
      </c>
    </row>
    <row r="316" ht="31.5" customHeight="1">
      <c r="A316" s="42">
        <v>315.0</v>
      </c>
      <c r="B316" s="85">
        <v>1.0</v>
      </c>
      <c r="C316" s="85">
        <v>12.0</v>
      </c>
      <c r="D316" s="42">
        <v>8.0</v>
      </c>
      <c r="E316" s="42">
        <v>2.0</v>
      </c>
      <c r="F316" s="42">
        <v>2.0</v>
      </c>
      <c r="G316" s="42" t="str">
        <f>ifna(VLookup(S316,Shiny!B:C, 2, 0),"")</f>
        <v/>
      </c>
      <c r="H316" s="188" t="s">
        <v>605</v>
      </c>
      <c r="I316" s="179">
        <v>485.0</v>
      </c>
      <c r="J316" s="156">
        <f>IFNA(VLOOKUP(S316,'Imported Index'!G:H,2,0),1)</f>
        <v>1</v>
      </c>
      <c r="K316" s="42"/>
      <c r="L316" s="42"/>
      <c r="M316" s="42"/>
      <c r="N316" s="42"/>
      <c r="O316" s="42">
        <f>ifna(VLookup(H316, SwSh!A:B, 2, 0),"")</f>
        <v>485</v>
      </c>
      <c r="P316" s="42">
        <v>485.0</v>
      </c>
      <c r="Q316" s="42">
        <f>ifna(VLookup(H316, PLA!A:C, 3, 0),"")</f>
        <v>228</v>
      </c>
      <c r="R316" s="42" t="str">
        <f>ifna(VLookup(H316, Sv!A:B, 2, 0),"")</f>
        <v/>
      </c>
      <c r="S316" s="42" t="str">
        <f t="shared" si="1"/>
        <v>heatran</v>
      </c>
    </row>
    <row r="317" ht="31.5" customHeight="1">
      <c r="A317" s="147">
        <v>316.0</v>
      </c>
      <c r="B317" s="146">
        <v>1.0</v>
      </c>
      <c r="C317" s="146">
        <v>12.0</v>
      </c>
      <c r="D317" s="147">
        <v>7.0</v>
      </c>
      <c r="E317" s="147">
        <v>2.0</v>
      </c>
      <c r="F317" s="147">
        <v>3.0</v>
      </c>
      <c r="G317" s="147" t="str">
        <f>ifna(VLookup(S317,Shiny!B:C, 2, 0),"")</f>
        <v/>
      </c>
      <c r="H317" s="189" t="s">
        <v>606</v>
      </c>
      <c r="I317" s="178">
        <v>486.0</v>
      </c>
      <c r="J317" s="151">
        <f>IFNA(VLOOKUP(S317,'Imported Index'!G:H,2,0),1)</f>
        <v>1</v>
      </c>
      <c r="K317" s="147"/>
      <c r="L317" s="147"/>
      <c r="M317" s="147"/>
      <c r="N317" s="147"/>
      <c r="O317" s="147">
        <f>ifna(VLookup(H317, SwSh!A:B, 2, 0),"")</f>
        <v>486</v>
      </c>
      <c r="P317" s="147">
        <v>486.0</v>
      </c>
      <c r="Q317" s="147">
        <f>ifna(VLookup(H317, PLA!A:C, 3, 0),"")</f>
        <v>229</v>
      </c>
      <c r="R317" s="147" t="str">
        <f>ifna(VLookup(H317, Sv!A:B, 2, 0),"")</f>
        <v/>
      </c>
      <c r="S317" s="147" t="str">
        <f t="shared" si="1"/>
        <v>regigigas</v>
      </c>
    </row>
    <row r="318" ht="31.5" customHeight="1">
      <c r="A318" s="42">
        <v>317.0</v>
      </c>
      <c r="B318" s="85">
        <v>1.0</v>
      </c>
      <c r="C318" s="85">
        <v>12.0</v>
      </c>
      <c r="D318" s="42">
        <v>8.0</v>
      </c>
      <c r="E318" s="42">
        <v>2.0</v>
      </c>
      <c r="F318" s="42">
        <v>4.0</v>
      </c>
      <c r="G318" s="42" t="str">
        <f>ifna(VLookup(S318,Shiny!B:C, 2, 0),"")</f>
        <v/>
      </c>
      <c r="H318" s="188" t="s">
        <v>607</v>
      </c>
      <c r="I318" s="179">
        <v>487.0</v>
      </c>
      <c r="J318" s="156">
        <f>IFNA(VLOOKUP(S318,'Imported Index'!G:H,2,0),1)</f>
        <v>1</v>
      </c>
      <c r="K318" s="42"/>
      <c r="L318" s="42"/>
      <c r="M318" s="42"/>
      <c r="N318" s="42"/>
      <c r="O318" s="42">
        <f>ifna(VLookup(H318, SwSh!A:B, 2, 0),"")</f>
        <v>487</v>
      </c>
      <c r="P318" s="42">
        <v>487.0</v>
      </c>
      <c r="Q318" s="42">
        <f>ifna(VLookup(H318, PLA!A:C, 3, 0),"")</f>
        <v>237</v>
      </c>
      <c r="R318" s="42" t="str">
        <f>ifna(VLookup(H318, Sv!A:B, 2, 0),"")</f>
        <v/>
      </c>
      <c r="S318" s="42" t="str">
        <f t="shared" si="1"/>
        <v>giratina</v>
      </c>
    </row>
    <row r="319" ht="31.5" customHeight="1">
      <c r="A319" s="147">
        <v>318.0</v>
      </c>
      <c r="B319" s="146">
        <v>1.0</v>
      </c>
      <c r="C319" s="146">
        <v>12.0</v>
      </c>
      <c r="D319" s="147">
        <v>9.0</v>
      </c>
      <c r="E319" s="147">
        <v>2.0</v>
      </c>
      <c r="F319" s="147">
        <v>5.0</v>
      </c>
      <c r="G319" s="147" t="str">
        <f>ifna(VLookup(S319,Shiny!B:C, 2, 0),"")</f>
        <v/>
      </c>
      <c r="H319" s="189" t="s">
        <v>608</v>
      </c>
      <c r="I319" s="178">
        <v>488.0</v>
      </c>
      <c r="J319" s="151">
        <f>IFNA(VLOOKUP(S319,'Imported Index'!G:H,2,0),1)</f>
        <v>1</v>
      </c>
      <c r="K319" s="146"/>
      <c r="L319" s="147"/>
      <c r="M319" s="147"/>
      <c r="N319" s="147"/>
      <c r="O319" s="147">
        <f>ifna(VLookup(H319, SwSh!A:B, 2, 0),"")</f>
        <v>488</v>
      </c>
      <c r="P319" s="147">
        <v>488.0</v>
      </c>
      <c r="Q319" s="147">
        <f>ifna(VLookup(H319, PLA!A:C, 3, 0),"")</f>
        <v>230</v>
      </c>
      <c r="R319" s="147" t="str">
        <f>ifna(VLookup(H319, Sv!A:B, 2, 0),"")</f>
        <v/>
      </c>
      <c r="S319" s="147" t="str">
        <f t="shared" si="1"/>
        <v>cresselia</v>
      </c>
    </row>
    <row r="320" ht="31.5" customHeight="1">
      <c r="A320" s="42">
        <v>319.0</v>
      </c>
      <c r="B320" s="85">
        <v>1.0</v>
      </c>
      <c r="C320" s="85">
        <v>12.0</v>
      </c>
      <c r="D320" s="85">
        <v>10.0</v>
      </c>
      <c r="E320" s="85">
        <v>2.0</v>
      </c>
      <c r="F320" s="42">
        <v>6.0</v>
      </c>
      <c r="G320" s="42" t="str">
        <f>ifna(VLookup(S320,Shiny!B:C, 2, 0),"")</f>
        <v/>
      </c>
      <c r="H320" s="188" t="s">
        <v>609</v>
      </c>
      <c r="I320" s="179">
        <v>489.0</v>
      </c>
      <c r="J320" s="156">
        <f>IFNA(VLOOKUP(S320,'Imported Index'!G:H,2,0),1)</f>
        <v>1</v>
      </c>
      <c r="K320" s="85"/>
      <c r="L320" s="42"/>
      <c r="M320" s="42"/>
      <c r="N320" s="42"/>
      <c r="O320" s="42" t="str">
        <f>ifna(VLookup(H320, SwSh!A:B, 2, 0),"")</f>
        <v/>
      </c>
      <c r="P320" s="42">
        <v>489.0</v>
      </c>
      <c r="Q320" s="42">
        <f>ifna(VLookup(H320, PLA!A:C, 3, 0),"")</f>
        <v>239</v>
      </c>
      <c r="R320" s="42" t="str">
        <f>ifna(VLookup(H320, Sv!A:B, 2, 0),"")</f>
        <v/>
      </c>
      <c r="S320" s="42" t="str">
        <f t="shared" si="1"/>
        <v>phione</v>
      </c>
    </row>
    <row r="321" ht="31.5" customHeight="1">
      <c r="A321" s="147">
        <v>320.0</v>
      </c>
      <c r="B321" s="146">
        <v>1.0</v>
      </c>
      <c r="C321" s="146">
        <v>12.0</v>
      </c>
      <c r="D321" s="146">
        <v>11.0</v>
      </c>
      <c r="E321" s="146">
        <v>3.0</v>
      </c>
      <c r="F321" s="147">
        <v>1.0</v>
      </c>
      <c r="G321" s="147" t="str">
        <f>ifna(VLookup(S321,Shiny!B:C, 2, 0),"")</f>
        <v/>
      </c>
      <c r="H321" s="189" t="s">
        <v>610</v>
      </c>
      <c r="I321" s="178">
        <v>490.0</v>
      </c>
      <c r="J321" s="151">
        <f>IFNA(VLOOKUP(S321,'Imported Index'!G:H,2,0),1)</f>
        <v>1</v>
      </c>
      <c r="K321" s="146"/>
      <c r="L321" s="147"/>
      <c r="M321" s="147"/>
      <c r="N321" s="147"/>
      <c r="O321" s="147" t="str">
        <f>ifna(VLookup(H321, SwSh!A:B, 2, 0),"")</f>
        <v/>
      </c>
      <c r="P321" s="147">
        <v>490.0</v>
      </c>
      <c r="Q321" s="147">
        <f>ifna(VLookup(H321, PLA!A:C, 3, 0),"")</f>
        <v>240</v>
      </c>
      <c r="R321" s="147" t="str">
        <f>ifna(VLookup(H321, Sv!A:B, 2, 0),"")</f>
        <v/>
      </c>
      <c r="S321" s="147" t="str">
        <f t="shared" si="1"/>
        <v>manaphy</v>
      </c>
    </row>
    <row r="322" ht="31.5" customHeight="1">
      <c r="A322" s="42">
        <v>321.0</v>
      </c>
      <c r="B322" s="85">
        <v>1.0</v>
      </c>
      <c r="C322" s="85">
        <v>12.0</v>
      </c>
      <c r="D322" s="85">
        <v>12.0</v>
      </c>
      <c r="E322" s="85">
        <v>3.0</v>
      </c>
      <c r="F322" s="42">
        <v>2.0</v>
      </c>
      <c r="G322" s="42" t="str">
        <f>ifna(VLookup(S322,Shiny!B:C, 2, 0),"")</f>
        <v/>
      </c>
      <c r="H322" s="188" t="s">
        <v>611</v>
      </c>
      <c r="I322" s="179">
        <v>491.0</v>
      </c>
      <c r="J322" s="156">
        <f>IFNA(VLOOKUP(S322,'Imported Index'!G:H,2,0),1)</f>
        <v>1</v>
      </c>
      <c r="K322" s="42"/>
      <c r="L322" s="42"/>
      <c r="M322" s="42"/>
      <c r="N322" s="42"/>
      <c r="O322" s="42" t="str">
        <f>ifna(VLookup(H322, SwSh!A:B, 2, 0),"")</f>
        <v/>
      </c>
      <c r="P322" s="42">
        <v>491.0</v>
      </c>
      <c r="Q322" s="42">
        <f>ifna(VLookup(H322, PLA!A:C, 3, 0),"")</f>
        <v>242</v>
      </c>
      <c r="R322" s="42" t="str">
        <f>ifna(VLookup(H322, Sv!A:B, 2, 0),"")</f>
        <v/>
      </c>
      <c r="S322" s="42" t="str">
        <f t="shared" si="1"/>
        <v>darkrai</v>
      </c>
    </row>
    <row r="323" ht="31.5" customHeight="1">
      <c r="A323" s="147">
        <v>322.0</v>
      </c>
      <c r="B323" s="146">
        <v>1.0</v>
      </c>
      <c r="C323" s="146">
        <v>12.0</v>
      </c>
      <c r="D323" s="146">
        <v>13.0</v>
      </c>
      <c r="E323" s="146">
        <v>3.0</v>
      </c>
      <c r="F323" s="147">
        <v>3.0</v>
      </c>
      <c r="G323" s="147" t="str">
        <f>ifna(VLookup(S323,Shiny!B:C, 2, 0),"")</f>
        <v/>
      </c>
      <c r="H323" s="189" t="s">
        <v>612</v>
      </c>
      <c r="I323" s="178">
        <v>492.0</v>
      </c>
      <c r="J323" s="151">
        <f>IFNA(VLOOKUP(S323,'Imported Index'!G:H,2,0),1)</f>
        <v>1</v>
      </c>
      <c r="K323" s="146"/>
      <c r="L323" s="148" t="s">
        <v>493</v>
      </c>
      <c r="M323" s="147"/>
      <c r="N323" s="147"/>
      <c r="O323" s="147" t="str">
        <f>ifna(VLookup(H323, SwSh!A:B, 2, 0),"")</f>
        <v/>
      </c>
      <c r="P323" s="147">
        <v>492.0</v>
      </c>
      <c r="Q323" s="147">
        <f>ifna(VLookup(H323, PLA!A:C, 3, 0),"")</f>
        <v>241</v>
      </c>
      <c r="R323" s="147" t="str">
        <f>ifna(VLookup(H323, Sv!A:B, 2, 0),"")</f>
        <v/>
      </c>
      <c r="S323" s="147" t="str">
        <f t="shared" si="1"/>
        <v>shaymin</v>
      </c>
    </row>
    <row r="324" ht="31.5" customHeight="1">
      <c r="A324" s="42">
        <v>323.0</v>
      </c>
      <c r="B324" s="85">
        <v>1.0</v>
      </c>
      <c r="C324" s="85">
        <v>12.0</v>
      </c>
      <c r="D324" s="85">
        <v>14.0</v>
      </c>
      <c r="E324" s="85">
        <v>3.0</v>
      </c>
      <c r="F324" s="42">
        <v>4.0</v>
      </c>
      <c r="G324" s="42" t="str">
        <f>ifna(VLookup(S324,Shiny!B:C, 2, 0),"")</f>
        <v/>
      </c>
      <c r="H324" s="188" t="s">
        <v>612</v>
      </c>
      <c r="I324" s="179">
        <v>492.0</v>
      </c>
      <c r="J324" s="156">
        <f>IFNA(VLOOKUP(S324,'Imported Index'!G:H,2,0),1)</f>
        <v>1</v>
      </c>
      <c r="K324" s="85"/>
      <c r="L324" s="157" t="s">
        <v>613</v>
      </c>
      <c r="M324" s="42">
        <v>-1.0</v>
      </c>
      <c r="N324" s="42"/>
      <c r="O324" s="42" t="str">
        <f>ifna(VLookup(H324, SwSh!A:B, 2, 0),"")</f>
        <v/>
      </c>
      <c r="P324" s="42">
        <v>492.0</v>
      </c>
      <c r="Q324" s="42">
        <f>ifna(VLookup(H324, PLA!A:C, 3, 0),"")</f>
        <v>241</v>
      </c>
      <c r="R324" s="42" t="str">
        <f>ifna(VLookup(H324, Sv!A:B, 2, 0),"")</f>
        <v/>
      </c>
      <c r="S324" s="42" t="str">
        <f t="shared" si="1"/>
        <v>shaymin-1</v>
      </c>
    </row>
    <row r="325" ht="31.5" customHeight="1">
      <c r="A325" s="147">
        <v>324.0</v>
      </c>
      <c r="B325" s="146">
        <v>1.0</v>
      </c>
      <c r="C325" s="146">
        <v>12.0</v>
      </c>
      <c r="D325" s="146">
        <v>15.0</v>
      </c>
      <c r="E325" s="146">
        <v>3.0</v>
      </c>
      <c r="F325" s="147">
        <v>5.0</v>
      </c>
      <c r="G325" s="147" t="str">
        <f>ifna(VLookup(S325,Shiny!B:C, 2, 0),"")</f>
        <v/>
      </c>
      <c r="H325" s="189" t="s">
        <v>614</v>
      </c>
      <c r="I325" s="178">
        <v>493.0</v>
      </c>
      <c r="J325" s="151">
        <f>IFNA(VLOOKUP(S325,'Imported Index'!G:H,2,0),1)</f>
        <v>1</v>
      </c>
      <c r="K325" s="147"/>
      <c r="L325" s="147"/>
      <c r="M325" s="147"/>
      <c r="N325" s="147"/>
      <c r="O325" s="147" t="str">
        <f>ifna(VLookup(H325, SwSh!A:B, 2, 0),"")</f>
        <v/>
      </c>
      <c r="P325" s="147">
        <v>493.0</v>
      </c>
      <c r="Q325" s="147">
        <f>ifna(VLookup(H325, PLA!A:C, 3, 0),"")</f>
        <v>238</v>
      </c>
      <c r="R325" s="147" t="str">
        <f>ifna(VLookup(H325, Sv!A:B, 2, 0),"")</f>
        <v/>
      </c>
      <c r="S325" s="147" t="str">
        <f t="shared" si="1"/>
        <v>arceus</v>
      </c>
    </row>
    <row r="326" ht="31.5" customHeight="1">
      <c r="A326" s="42">
        <v>325.0</v>
      </c>
      <c r="B326" s="85"/>
      <c r="C326" s="85"/>
      <c r="D326" s="85"/>
      <c r="E326" s="85"/>
      <c r="F326" s="85"/>
      <c r="G326" s="42" t="str">
        <f>ifna(VLookup(S326,Shiny!B:C, 2, 0),"")</f>
        <v/>
      </c>
      <c r="H326" s="166" t="s">
        <v>229</v>
      </c>
      <c r="I326" s="167"/>
      <c r="J326" s="156">
        <f>IFNA(VLOOKUP(S326,'Imported Index'!G:H,2,0),1)</f>
        <v>1</v>
      </c>
      <c r="K326" s="157"/>
      <c r="L326" s="157"/>
      <c r="M326" s="42"/>
      <c r="N326" s="42"/>
      <c r="O326" s="157" t="str">
        <f>ifna(VLookup(H326, SwSh!A:B, 2, 0),"")</f>
        <v/>
      </c>
      <c r="P326" s="157" t="str">
        <f>ifna((I326),"")</f>
        <v/>
      </c>
      <c r="Q326" s="157" t="str">
        <f>ifna(VLookup(H326, PLA!A:C, 3, 0),"")</f>
        <v/>
      </c>
      <c r="R326" s="42" t="str">
        <f>ifna(VLookup(H326, Sv!A:B, 2, 0),"")</f>
        <v/>
      </c>
      <c r="S326" s="42" t="str">
        <f t="shared" si="1"/>
        <v>gen</v>
      </c>
    </row>
    <row r="327" ht="31.5" customHeight="1">
      <c r="A327" s="147">
        <v>326.0</v>
      </c>
      <c r="B327" s="146">
        <v>1.0</v>
      </c>
      <c r="C327" s="146">
        <v>13.0</v>
      </c>
      <c r="D327" s="146">
        <v>1.0</v>
      </c>
      <c r="E327" s="146">
        <v>1.0</v>
      </c>
      <c r="F327" s="147">
        <v>1.0</v>
      </c>
      <c r="G327" s="147" t="str">
        <f>ifna(VLookup(S327,Shiny!B:C, 2, 0),"")</f>
        <v/>
      </c>
      <c r="H327" s="189" t="s">
        <v>615</v>
      </c>
      <c r="I327" s="178">
        <v>494.0</v>
      </c>
      <c r="J327" s="151">
        <f>IFNA(VLOOKUP(S327,'Imported Index'!G:H,2,0),1)</f>
        <v>1</v>
      </c>
      <c r="K327" s="147"/>
      <c r="L327" s="147"/>
      <c r="M327" s="147"/>
      <c r="N327" s="147"/>
      <c r="O327" s="147">
        <f>ifna(VLookup(H327, SwSh!A:B, 2, 0),"")</f>
        <v>494</v>
      </c>
      <c r="P327" s="147"/>
      <c r="Q327" s="147" t="str">
        <f>ifna(VLookup(H327, PLA!A:C, 3, 0),"")</f>
        <v/>
      </c>
      <c r="R327" s="147" t="str">
        <f>ifna(VLookup(H327, Sv!A:B, 2, 0),"")</f>
        <v/>
      </c>
      <c r="S327" s="147" t="str">
        <f t="shared" si="1"/>
        <v>victini</v>
      </c>
    </row>
    <row r="328" ht="31.5" customHeight="1">
      <c r="A328" s="42">
        <v>327.0</v>
      </c>
      <c r="B328" s="85">
        <v>1.0</v>
      </c>
      <c r="C328" s="85">
        <v>13.0</v>
      </c>
      <c r="D328" s="42">
        <v>2.0</v>
      </c>
      <c r="E328" s="42">
        <v>1.0</v>
      </c>
      <c r="F328" s="42">
        <v>2.0</v>
      </c>
      <c r="G328" s="42" t="str">
        <f>ifna(VLookup(S328,Shiny!B:C, 2, 0),"")</f>
        <v/>
      </c>
      <c r="H328" s="188" t="s">
        <v>618</v>
      </c>
      <c r="I328" s="179">
        <v>497.0</v>
      </c>
      <c r="J328" s="156">
        <f>IFNA(VLOOKUP(S328,'Imported Index'!G:H,2,0),1)</f>
        <v>1</v>
      </c>
      <c r="K328" s="42"/>
      <c r="L328" s="42"/>
      <c r="M328" s="42"/>
      <c r="N328" s="42"/>
      <c r="O328" s="42" t="str">
        <f>ifna(VLookup(H328, SwSh!A:B, 2, 0),"")</f>
        <v/>
      </c>
      <c r="P328" s="42"/>
      <c r="Q328" s="42" t="str">
        <f>ifna(VLookup(H328, PLA!A:C, 3, 0),"")</f>
        <v/>
      </c>
      <c r="R328" s="42" t="str">
        <f>ifna(VLookup(H328, Sv!A:B, 2, 0),"")</f>
        <v/>
      </c>
      <c r="S328" s="42" t="str">
        <f t="shared" si="1"/>
        <v>serperior</v>
      </c>
    </row>
    <row r="329" ht="31.5" customHeight="1">
      <c r="A329" s="147">
        <v>328.0</v>
      </c>
      <c r="B329" s="146">
        <v>1.0</v>
      </c>
      <c r="C329" s="146">
        <v>13.0</v>
      </c>
      <c r="D329" s="147">
        <v>3.0</v>
      </c>
      <c r="E329" s="147">
        <v>1.0</v>
      </c>
      <c r="F329" s="147">
        <v>3.0</v>
      </c>
      <c r="G329" s="147" t="str">
        <f>ifna(VLookup(S329,Shiny!B:C, 2, 0),"")</f>
        <v/>
      </c>
      <c r="H329" s="189" t="s">
        <v>621</v>
      </c>
      <c r="I329" s="178">
        <v>500.0</v>
      </c>
      <c r="J329" s="151">
        <f>IFNA(VLOOKUP(S329,'Imported Index'!G:H,2,0),1)</f>
        <v>1</v>
      </c>
      <c r="K329" s="147"/>
      <c r="L329" s="147"/>
      <c r="M329" s="147"/>
      <c r="N329" s="147"/>
      <c r="O329" s="147" t="str">
        <f>ifna(VLookup(H329, SwSh!A:B, 2, 0),"")</f>
        <v/>
      </c>
      <c r="P329" s="147"/>
      <c r="Q329" s="147" t="str">
        <f>ifna(VLookup(H329, PLA!A:C, 3, 0),"")</f>
        <v/>
      </c>
      <c r="R329" s="147" t="str">
        <f>ifna(VLookup(H329, Sv!A:B, 2, 0),"")</f>
        <v/>
      </c>
      <c r="S329" s="147" t="str">
        <f t="shared" si="1"/>
        <v>emboar</v>
      </c>
    </row>
    <row r="330" ht="31.5" customHeight="1">
      <c r="A330" s="42">
        <v>329.0</v>
      </c>
      <c r="B330" s="85">
        <v>1.0</v>
      </c>
      <c r="C330" s="85">
        <v>13.0</v>
      </c>
      <c r="D330" s="42">
        <v>4.0</v>
      </c>
      <c r="E330" s="42">
        <v>1.0</v>
      </c>
      <c r="F330" s="42">
        <v>4.0</v>
      </c>
      <c r="G330" s="42" t="str">
        <f>ifna(VLookup(S330,Shiny!B:C, 2, 0),"")</f>
        <v/>
      </c>
      <c r="H330" s="188" t="s">
        <v>624</v>
      </c>
      <c r="I330" s="179">
        <v>503.0</v>
      </c>
      <c r="J330" s="156">
        <f>IFNA(VLOOKUP(S330,'Imported Index'!G:H,2,0),1)</f>
        <v>1</v>
      </c>
      <c r="K330" s="42"/>
      <c r="L330" s="42" t="s">
        <v>90</v>
      </c>
      <c r="M330" s="42"/>
      <c r="N330" s="42"/>
      <c r="O330" s="42" t="str">
        <f>ifna(VLookup(H330, SwSh!A:B, 2, 0),"")</f>
        <v/>
      </c>
      <c r="P330" s="42"/>
      <c r="Q330" s="42">
        <f>ifna(VLookup(H330, PLA!A:C, 3, 0),"")</f>
        <v>9</v>
      </c>
      <c r="R330" s="42" t="str">
        <f>ifna(VLookup(H330, Sv!A:B, 2, 0),"")</f>
        <v/>
      </c>
      <c r="S330" s="42" t="str">
        <f t="shared" si="1"/>
        <v>samurott</v>
      </c>
    </row>
    <row r="331" ht="31.5" customHeight="1">
      <c r="A331" s="147">
        <v>330.0</v>
      </c>
      <c r="B331" s="146">
        <v>1.0</v>
      </c>
      <c r="C331" s="146">
        <v>13.0</v>
      </c>
      <c r="D331" s="147">
        <v>5.0</v>
      </c>
      <c r="E331" s="147">
        <v>1.0</v>
      </c>
      <c r="F331" s="147">
        <v>5.0</v>
      </c>
      <c r="G331" s="147" t="str">
        <f>ifna(VLookup(S331,Shiny!B:C, 2, 0),"")</f>
        <v/>
      </c>
      <c r="H331" s="189" t="s">
        <v>624</v>
      </c>
      <c r="I331" s="178">
        <v>503.0</v>
      </c>
      <c r="J331" s="151">
        <f>IFNA(VLOOKUP(S331,'Imported Index'!G:H,2,0),1)</f>
        <v>1</v>
      </c>
      <c r="K331" s="147"/>
      <c r="L331" s="147" t="s">
        <v>132</v>
      </c>
      <c r="M331" s="146">
        <v>-1.0</v>
      </c>
      <c r="N331" s="147"/>
      <c r="O331" s="147"/>
      <c r="P331" s="147"/>
      <c r="Q331" s="147">
        <f>ifna(VLookup(H331, PLA!A:C, 3, 0),"")</f>
        <v>9</v>
      </c>
      <c r="R331" s="147" t="str">
        <f>ifna(VLookup(H331, Sv!A:B, 2, 0),"")</f>
        <v/>
      </c>
      <c r="S331" s="147" t="str">
        <f t="shared" si="1"/>
        <v>samurott-1</v>
      </c>
    </row>
    <row r="332" ht="31.5" customHeight="1">
      <c r="A332" s="42">
        <v>331.0</v>
      </c>
      <c r="B332" s="85">
        <v>1.0</v>
      </c>
      <c r="C332" s="85">
        <v>13.0</v>
      </c>
      <c r="D332" s="42">
        <v>6.0</v>
      </c>
      <c r="E332" s="42">
        <v>1.0</v>
      </c>
      <c r="F332" s="42">
        <v>6.0</v>
      </c>
      <c r="G332" s="42" t="str">
        <f>ifna(VLookup(S332,Shiny!B:C, 2, 0),"")</f>
        <v/>
      </c>
      <c r="H332" s="188" t="s">
        <v>626</v>
      </c>
      <c r="I332" s="179">
        <v>505.0</v>
      </c>
      <c r="J332" s="156">
        <f>IFNA(VLOOKUP(S332,'Imported Index'!G:H,2,0),1)</f>
        <v>1</v>
      </c>
      <c r="K332" s="42"/>
      <c r="L332" s="42"/>
      <c r="M332" s="42"/>
      <c r="N332" s="42"/>
      <c r="O332" s="42" t="str">
        <f>ifna(VLookup(H332, SwSh!A:B, 2, 0),"")</f>
        <v/>
      </c>
      <c r="P332" s="42"/>
      <c r="Q332" s="42" t="str">
        <f>ifna(VLookup(H332, PLA!A:C, 3, 0),"")</f>
        <v/>
      </c>
      <c r="R332" s="42" t="str">
        <f>ifna(VLookup(H332, Sv!A:B, 2, 0),"")</f>
        <v/>
      </c>
      <c r="S332" s="42" t="str">
        <f t="shared" si="1"/>
        <v>watchog</v>
      </c>
    </row>
    <row r="333" ht="31.5" customHeight="1">
      <c r="A333" s="147">
        <v>332.0</v>
      </c>
      <c r="B333" s="146">
        <v>1.0</v>
      </c>
      <c r="C333" s="146">
        <v>13.0</v>
      </c>
      <c r="D333" s="147">
        <v>7.0</v>
      </c>
      <c r="E333" s="147">
        <v>2.0</v>
      </c>
      <c r="F333" s="147">
        <v>1.0</v>
      </c>
      <c r="G333" s="147" t="str">
        <f>ifna(VLookup(S333,Shiny!B:C, 2, 0),"")</f>
        <v/>
      </c>
      <c r="H333" s="189" t="s">
        <v>629</v>
      </c>
      <c r="I333" s="178">
        <v>508.0</v>
      </c>
      <c r="J333" s="151">
        <f>IFNA(VLOOKUP(S333,'Imported Index'!G:H,2,0),1)</f>
        <v>1</v>
      </c>
      <c r="K333" s="146"/>
      <c r="L333" s="147"/>
      <c r="M333" s="147"/>
      <c r="N333" s="147"/>
      <c r="O333" s="147">
        <f>ifna(VLookup(H333, SwSh!A:B, 2, 0),"")</f>
        <v>115</v>
      </c>
      <c r="P333" s="147"/>
      <c r="Q333" s="147" t="str">
        <f>ifna(VLookup(H333, PLA!A:C, 3, 0),"")</f>
        <v/>
      </c>
      <c r="R333" s="147" t="str">
        <f>ifna(VLookup(H333, Sv!A:B, 2, 0),"")</f>
        <v/>
      </c>
      <c r="S333" s="147" t="str">
        <f t="shared" si="1"/>
        <v>stoutland</v>
      </c>
    </row>
    <row r="334" ht="31.5" customHeight="1">
      <c r="A334" s="42">
        <v>333.0</v>
      </c>
      <c r="B334" s="85">
        <v>1.0</v>
      </c>
      <c r="C334" s="85">
        <v>13.0</v>
      </c>
      <c r="D334" s="42">
        <v>8.0</v>
      </c>
      <c r="E334" s="42">
        <v>2.0</v>
      </c>
      <c r="F334" s="42">
        <v>2.0</v>
      </c>
      <c r="G334" s="42" t="str">
        <f>ifna(VLookup(S334,Shiny!B:C, 2, 0),"")</f>
        <v/>
      </c>
      <c r="H334" s="188" t="s">
        <v>631</v>
      </c>
      <c r="I334" s="179">
        <v>510.0</v>
      </c>
      <c r="J334" s="156">
        <f>IFNA(VLOOKUP(S334,'Imported Index'!G:H,2,0),1)</f>
        <v>1</v>
      </c>
      <c r="K334" s="42"/>
      <c r="L334" s="42"/>
      <c r="M334" s="42"/>
      <c r="N334" s="42"/>
      <c r="O334" s="42">
        <f>ifna(VLookup(H334, SwSh!A:B, 2, 0),"")</f>
        <v>45</v>
      </c>
      <c r="P334" s="42"/>
      <c r="Q334" s="42" t="str">
        <f>ifna(VLookup(H334, PLA!A:C, 3, 0),"")</f>
        <v/>
      </c>
      <c r="R334" s="42" t="str">
        <f>ifna(VLookup(H334, Sv!A:B, 2, 0),"")</f>
        <v/>
      </c>
      <c r="S334" s="42" t="str">
        <f t="shared" si="1"/>
        <v>liepard</v>
      </c>
    </row>
    <row r="335" ht="31.5" customHeight="1">
      <c r="A335" s="147">
        <v>334.0</v>
      </c>
      <c r="B335" s="146">
        <v>1.0</v>
      </c>
      <c r="C335" s="146">
        <v>13.0</v>
      </c>
      <c r="D335" s="147">
        <v>9.0</v>
      </c>
      <c r="E335" s="147">
        <v>2.0</v>
      </c>
      <c r="F335" s="147">
        <v>3.0</v>
      </c>
      <c r="G335" s="147" t="str">
        <f>ifna(VLookup(S335,Shiny!B:C, 2, 0),"")</f>
        <v/>
      </c>
      <c r="H335" s="189" t="s">
        <v>633</v>
      </c>
      <c r="I335" s="178">
        <v>512.0</v>
      </c>
      <c r="J335" s="151">
        <f>IFNA(VLOOKUP(S335,'Imported Index'!G:H,2,0),1)</f>
        <v>1</v>
      </c>
      <c r="K335" s="146"/>
      <c r="L335" s="147"/>
      <c r="M335" s="147"/>
      <c r="N335" s="147"/>
      <c r="O335" s="147" t="str">
        <f>ifna(VLookup(H335, SwSh!A:B, 2, 0),"")</f>
        <v/>
      </c>
      <c r="P335" s="147"/>
      <c r="Q335" s="147" t="str">
        <f>ifna(VLookup(H335, PLA!A:C, 3, 0),"")</f>
        <v/>
      </c>
      <c r="R335" s="147" t="str">
        <f>ifna(VLookup(H335, Sv!A:B, 2, 0),"")</f>
        <v/>
      </c>
      <c r="S335" s="147" t="str">
        <f t="shared" si="1"/>
        <v>simisage</v>
      </c>
    </row>
    <row r="336" ht="31.5" customHeight="1">
      <c r="A336" s="42">
        <v>335.0</v>
      </c>
      <c r="B336" s="85">
        <v>1.0</v>
      </c>
      <c r="C336" s="85">
        <v>13.0</v>
      </c>
      <c r="D336" s="42">
        <v>10.0</v>
      </c>
      <c r="E336" s="42">
        <v>2.0</v>
      </c>
      <c r="F336" s="42">
        <v>4.0</v>
      </c>
      <c r="G336" s="42" t="str">
        <f>ifna(VLookup(S336,Shiny!B:C, 2, 0),"")</f>
        <v/>
      </c>
      <c r="H336" s="188" t="s">
        <v>635</v>
      </c>
      <c r="I336" s="179">
        <v>514.0</v>
      </c>
      <c r="J336" s="156">
        <f>IFNA(VLOOKUP(S336,'Imported Index'!G:H,2,0),1)</f>
        <v>1</v>
      </c>
      <c r="K336" s="85"/>
      <c r="L336" s="42"/>
      <c r="M336" s="42"/>
      <c r="N336" s="42"/>
      <c r="O336" s="42" t="str">
        <f>ifna(VLookup(H336, SwSh!A:B, 2, 0),"")</f>
        <v/>
      </c>
      <c r="P336" s="42"/>
      <c r="Q336" s="42" t="str">
        <f>ifna(VLookup(H336, PLA!A:C, 3, 0),"")</f>
        <v/>
      </c>
      <c r="R336" s="42" t="str">
        <f>ifna(VLookup(H336, Sv!A:B, 2, 0),"")</f>
        <v/>
      </c>
      <c r="S336" s="42" t="str">
        <f t="shared" si="1"/>
        <v>simisear</v>
      </c>
    </row>
    <row r="337" ht="31.5" customHeight="1">
      <c r="A337" s="147">
        <v>336.0</v>
      </c>
      <c r="B337" s="146">
        <v>1.0</v>
      </c>
      <c r="C337" s="146">
        <v>13.0</v>
      </c>
      <c r="D337" s="147">
        <v>11.0</v>
      </c>
      <c r="E337" s="147">
        <v>2.0</v>
      </c>
      <c r="F337" s="147">
        <v>5.0</v>
      </c>
      <c r="G337" s="147" t="str">
        <f>ifna(VLookup(S337,Shiny!B:C, 2, 0),"")</f>
        <v/>
      </c>
      <c r="H337" s="189" t="s">
        <v>637</v>
      </c>
      <c r="I337" s="178">
        <v>516.0</v>
      </c>
      <c r="J337" s="151">
        <f>IFNA(VLOOKUP(S337,'Imported Index'!G:H,2,0),1)</f>
        <v>1</v>
      </c>
      <c r="K337" s="146"/>
      <c r="L337" s="147"/>
      <c r="M337" s="147"/>
      <c r="N337" s="147"/>
      <c r="O337" s="147" t="str">
        <f>ifna(VLookup(H337, SwSh!A:B, 2, 0),"")</f>
        <v/>
      </c>
      <c r="P337" s="147"/>
      <c r="Q337" s="147" t="str">
        <f>ifna(VLookup(H337, PLA!A:C, 3, 0),"")</f>
        <v/>
      </c>
      <c r="R337" s="147" t="str">
        <f>ifna(VLookup(H337, Sv!A:B, 2, 0),"")</f>
        <v/>
      </c>
      <c r="S337" s="147" t="str">
        <f t="shared" si="1"/>
        <v>simipour</v>
      </c>
    </row>
    <row r="338" ht="31.5" customHeight="1">
      <c r="A338" s="42">
        <v>337.0</v>
      </c>
      <c r="B338" s="85">
        <v>1.0</v>
      </c>
      <c r="C338" s="85">
        <v>13.0</v>
      </c>
      <c r="D338" s="42">
        <v>12.0</v>
      </c>
      <c r="E338" s="42">
        <v>2.0</v>
      </c>
      <c r="F338" s="42">
        <v>6.0</v>
      </c>
      <c r="G338" s="42" t="str">
        <f>ifna(VLookup(S338,Shiny!B:C, 2, 0),"")</f>
        <v/>
      </c>
      <c r="H338" s="188" t="s">
        <v>639</v>
      </c>
      <c r="I338" s="179">
        <v>518.0</v>
      </c>
      <c r="J338" s="156">
        <f>IFNA(VLOOKUP(S338,'Imported Index'!G:H,2,0),1)</f>
        <v>1</v>
      </c>
      <c r="K338" s="85"/>
      <c r="L338" s="42"/>
      <c r="M338" s="42"/>
      <c r="N338" s="42"/>
      <c r="O338" s="42">
        <f>ifna(VLookup(H338, SwSh!A:B, 2, 0),"")</f>
        <v>91</v>
      </c>
      <c r="P338" s="42"/>
      <c r="Q338" s="42" t="str">
        <f>ifna(VLookup(H338, PLA!A:C, 3, 0),"")</f>
        <v/>
      </c>
      <c r="R338" s="42" t="str">
        <f>ifna(VLookup(H338, Sv!A:B, 2, 0),"")</f>
        <v/>
      </c>
      <c r="S338" s="42" t="str">
        <f t="shared" si="1"/>
        <v>musharna</v>
      </c>
    </row>
    <row r="339" ht="31.5" customHeight="1">
      <c r="A339" s="147">
        <v>338.0</v>
      </c>
      <c r="B339" s="146">
        <v>1.0</v>
      </c>
      <c r="C339" s="146">
        <v>13.0</v>
      </c>
      <c r="D339" s="147">
        <v>13.0</v>
      </c>
      <c r="E339" s="147">
        <v>3.0</v>
      </c>
      <c r="F339" s="147">
        <v>1.0</v>
      </c>
      <c r="G339" s="147" t="str">
        <f>ifna(VLookup(S339,Shiny!B:C, 2, 0),"")</f>
        <v/>
      </c>
      <c r="H339" s="189" t="s">
        <v>642</v>
      </c>
      <c r="I339" s="178">
        <v>521.0</v>
      </c>
      <c r="J339" s="151">
        <f>IFNA(VLOOKUP(S339,'Imported Index'!G:H,2,0),1)</f>
        <v>1</v>
      </c>
      <c r="K339" s="147"/>
      <c r="L339" s="147"/>
      <c r="M339" s="147"/>
      <c r="N339" s="147"/>
      <c r="O339" s="147">
        <f>ifna(VLookup(H339, SwSh!A:B, 2, 0),"")</f>
        <v>28</v>
      </c>
      <c r="P339" s="147"/>
      <c r="Q339" s="147" t="str">
        <f>ifna(VLookup(H339, PLA!A:C, 3, 0),"")</f>
        <v/>
      </c>
      <c r="R339" s="147" t="str">
        <f>ifna(VLookup(H339, Sv!A:B, 2, 0),"")</f>
        <v/>
      </c>
      <c r="S339" s="147" t="str">
        <f t="shared" si="1"/>
        <v>unfezant</v>
      </c>
    </row>
    <row r="340" ht="31.5" customHeight="1">
      <c r="A340" s="42">
        <v>339.0</v>
      </c>
      <c r="B340" s="85">
        <v>1.0</v>
      </c>
      <c r="C340" s="85">
        <v>13.0</v>
      </c>
      <c r="D340" s="42">
        <v>14.0</v>
      </c>
      <c r="E340" s="42">
        <v>3.0</v>
      </c>
      <c r="F340" s="42">
        <v>2.0</v>
      </c>
      <c r="G340" s="42" t="str">
        <f>ifna(VLookup(S340,Shiny!B:C, 2, 0),"")</f>
        <v/>
      </c>
      <c r="H340" s="188" t="s">
        <v>644</v>
      </c>
      <c r="I340" s="179">
        <v>523.0</v>
      </c>
      <c r="J340" s="156">
        <f>IFNA(VLOOKUP(S340,'Imported Index'!G:H,2,0),1)</f>
        <v>1</v>
      </c>
      <c r="K340" s="42"/>
      <c r="L340" s="42"/>
      <c r="M340" s="42"/>
      <c r="N340" s="42"/>
      <c r="O340" s="42" t="str">
        <f>ifna(VLookup(H340, SwSh!A:B, 2, 0),"")</f>
        <v/>
      </c>
      <c r="P340" s="42"/>
      <c r="Q340" s="42" t="str">
        <f>ifna(VLookup(H340, PLA!A:C, 3, 0),"")</f>
        <v/>
      </c>
      <c r="R340" s="42" t="str">
        <f>ifna(VLookup(H340, Sv!A:B, 2, 0),"")</f>
        <v>I?</v>
      </c>
      <c r="S340" s="42" t="str">
        <f t="shared" si="1"/>
        <v>zebstrika</v>
      </c>
    </row>
    <row r="341" ht="31.5" customHeight="1">
      <c r="A341" s="147">
        <v>340.0</v>
      </c>
      <c r="B341" s="146">
        <v>1.0</v>
      </c>
      <c r="C341" s="146">
        <v>13.0</v>
      </c>
      <c r="D341" s="147">
        <v>15.0</v>
      </c>
      <c r="E341" s="147">
        <v>3.0</v>
      </c>
      <c r="F341" s="147">
        <v>3.0</v>
      </c>
      <c r="G341" s="147" t="str">
        <f>ifna(VLookup(S341,Shiny!B:C, 2, 0),"")</f>
        <v/>
      </c>
      <c r="H341" s="189" t="s">
        <v>647</v>
      </c>
      <c r="I341" s="178">
        <v>526.0</v>
      </c>
      <c r="J341" s="151">
        <f>IFNA(VLOOKUP(S341,'Imported Index'!G:H,2,0),1)</f>
        <v>1</v>
      </c>
      <c r="K341" s="147"/>
      <c r="L341" s="147"/>
      <c r="M341" s="147"/>
      <c r="N341" s="147"/>
      <c r="O341" s="147">
        <f>ifna(VLookup(H341, SwSh!A:B, 2, 0),"")</f>
        <v>156</v>
      </c>
      <c r="P341" s="147"/>
      <c r="Q341" s="147" t="str">
        <f>ifna(VLookup(H341, PLA!A:C, 3, 0),"")</f>
        <v/>
      </c>
      <c r="R341" s="147" t="str">
        <f>ifna(VLookup(H341, Sv!A:B, 2, 0),"")</f>
        <v/>
      </c>
      <c r="S341" s="147" t="str">
        <f t="shared" si="1"/>
        <v>gigalith</v>
      </c>
    </row>
    <row r="342" ht="31.5" customHeight="1">
      <c r="A342" s="42">
        <v>341.0</v>
      </c>
      <c r="B342" s="85">
        <v>1.0</v>
      </c>
      <c r="C342" s="85">
        <v>13.0</v>
      </c>
      <c r="D342" s="42">
        <v>16.0</v>
      </c>
      <c r="E342" s="42">
        <v>3.0</v>
      </c>
      <c r="F342" s="42">
        <v>4.0</v>
      </c>
      <c r="G342" s="42" t="str">
        <f>ifna(VLookup(S342,Shiny!B:C, 2, 0),"")</f>
        <v/>
      </c>
      <c r="H342" s="188" t="s">
        <v>649</v>
      </c>
      <c r="I342" s="179">
        <v>528.0</v>
      </c>
      <c r="J342" s="156">
        <f>IFNA(VLOOKUP(S342,'Imported Index'!G:H,2,0),1)</f>
        <v>1</v>
      </c>
      <c r="K342" s="42"/>
      <c r="L342" s="42"/>
      <c r="M342" s="42"/>
      <c r="N342" s="42"/>
      <c r="O342" s="42">
        <f>ifna(VLookup(H342, SwSh!A:B, 2, 0),"")</f>
        <v>152</v>
      </c>
      <c r="P342" s="42"/>
      <c r="Q342" s="42" t="str">
        <f>ifna(VLookup(H342, PLA!A:C, 3, 0),"")</f>
        <v/>
      </c>
      <c r="R342" s="42" t="str">
        <f>ifna(VLookup(H342, Sv!A:B, 2, 0),"")</f>
        <v/>
      </c>
      <c r="S342" s="42" t="str">
        <f t="shared" si="1"/>
        <v>swoobat</v>
      </c>
    </row>
    <row r="343" ht="31.5" customHeight="1">
      <c r="A343" s="147">
        <v>342.0</v>
      </c>
      <c r="B343" s="146">
        <v>1.0</v>
      </c>
      <c r="C343" s="146">
        <v>13.0</v>
      </c>
      <c r="D343" s="147">
        <v>17.0</v>
      </c>
      <c r="E343" s="147">
        <v>3.0</v>
      </c>
      <c r="F343" s="147">
        <v>5.0</v>
      </c>
      <c r="G343" s="147" t="str">
        <f>ifna(VLookup(S343,Shiny!B:C, 2, 0),"")</f>
        <v/>
      </c>
      <c r="H343" s="189" t="s">
        <v>651</v>
      </c>
      <c r="I343" s="178">
        <v>530.0</v>
      </c>
      <c r="J343" s="151">
        <f>IFNA(VLOOKUP(S343,'Imported Index'!G:H,2,0),1)</f>
        <v>1</v>
      </c>
      <c r="K343" s="147"/>
      <c r="L343" s="147"/>
      <c r="M343" s="147"/>
      <c r="N343" s="147"/>
      <c r="O343" s="147">
        <f>ifna(VLookup(H343, SwSh!A:B, 2, 0),"")</f>
        <v>167</v>
      </c>
      <c r="P343" s="147"/>
      <c r="Q343" s="147" t="str">
        <f>ifna(VLookup(H343, PLA!A:C, 3, 0),"")</f>
        <v/>
      </c>
      <c r="R343" s="147" t="str">
        <f>ifna(VLookup(H343, Sv!A:B, 2, 0),"")</f>
        <v>I?</v>
      </c>
      <c r="S343" s="147" t="str">
        <f t="shared" si="1"/>
        <v>excadrill</v>
      </c>
    </row>
    <row r="344" ht="31.5" customHeight="1">
      <c r="A344" s="42">
        <v>343.0</v>
      </c>
      <c r="B344" s="85">
        <v>1.0</v>
      </c>
      <c r="C344" s="85">
        <v>13.0</v>
      </c>
      <c r="D344" s="42">
        <v>18.0</v>
      </c>
      <c r="E344" s="42">
        <v>3.0</v>
      </c>
      <c r="F344" s="42">
        <v>6.0</v>
      </c>
      <c r="G344" s="42" t="str">
        <f>ifna(VLookup(S344,Shiny!B:C, 2, 0),"")</f>
        <v/>
      </c>
      <c r="H344" s="188" t="s">
        <v>652</v>
      </c>
      <c r="I344" s="179">
        <v>531.0</v>
      </c>
      <c r="J344" s="156">
        <f>IFNA(VLOOKUP(S344,'Imported Index'!G:H,2,0),1)</f>
        <v>1</v>
      </c>
      <c r="K344" s="85"/>
      <c r="L344" s="42"/>
      <c r="M344" s="42"/>
      <c r="N344" s="42"/>
      <c r="O344" s="42">
        <f>ifna(VLookup(H344, SwSh!A:B, 2, 0),"")</f>
        <v>21</v>
      </c>
      <c r="P344" s="42"/>
      <c r="Q344" s="42" t="str">
        <f>ifna(VLookup(H344, PLA!A:C, 3, 0),"")</f>
        <v/>
      </c>
      <c r="R344" s="42" t="str">
        <f>ifna(VLookup(H344, Sv!A:B, 2, 0),"")</f>
        <v/>
      </c>
      <c r="S344" s="42" t="str">
        <f t="shared" si="1"/>
        <v>audino</v>
      </c>
    </row>
    <row r="345" ht="31.5" customHeight="1">
      <c r="A345" s="147">
        <v>344.0</v>
      </c>
      <c r="B345" s="146">
        <v>1.0</v>
      </c>
      <c r="C345" s="146">
        <v>13.0</v>
      </c>
      <c r="D345" s="147">
        <v>19.0</v>
      </c>
      <c r="E345" s="147">
        <v>4.0</v>
      </c>
      <c r="F345" s="147">
        <v>1.0</v>
      </c>
      <c r="G345" s="147" t="str">
        <f>ifna(VLookup(S345,Shiny!B:C, 2, 0),"")</f>
        <v/>
      </c>
      <c r="H345" s="189" t="s">
        <v>655</v>
      </c>
      <c r="I345" s="178">
        <v>534.0</v>
      </c>
      <c r="J345" s="151">
        <f>IFNA(VLOOKUP(S345,'Imported Index'!G:H,2,0),1)</f>
        <v>1</v>
      </c>
      <c r="K345" s="147"/>
      <c r="L345" s="147"/>
      <c r="M345" s="147"/>
      <c r="N345" s="147"/>
      <c r="O345" s="147">
        <f>ifna(VLookup(H345, SwSh!A:B, 2, 0),"")</f>
        <v>59</v>
      </c>
      <c r="P345" s="147"/>
      <c r="Q345" s="147" t="str">
        <f>ifna(VLookup(H345, PLA!A:C, 3, 0),"")</f>
        <v/>
      </c>
      <c r="R345" s="147" t="str">
        <f>ifna(VLookup(H345, Sv!A:B, 2, 0),"")</f>
        <v>K087</v>
      </c>
      <c r="S345" s="147" t="str">
        <f t="shared" si="1"/>
        <v>conkeldurr</v>
      </c>
    </row>
    <row r="346" ht="31.5" customHeight="1">
      <c r="A346" s="42">
        <v>345.0</v>
      </c>
      <c r="B346" s="85">
        <v>1.0</v>
      </c>
      <c r="C346" s="85">
        <v>13.0</v>
      </c>
      <c r="D346" s="42">
        <v>20.0</v>
      </c>
      <c r="E346" s="42">
        <v>4.0</v>
      </c>
      <c r="F346" s="42">
        <v>2.0</v>
      </c>
      <c r="G346" s="42" t="str">
        <f>ifna(VLookup(S346,Shiny!B:C, 2, 0),"")</f>
        <v/>
      </c>
      <c r="H346" s="188" t="s">
        <v>658</v>
      </c>
      <c r="I346" s="179">
        <v>537.0</v>
      </c>
      <c r="J346" s="156">
        <f>IFNA(VLOOKUP(S346,'Imported Index'!G:H,2,0),1)</f>
        <v>1</v>
      </c>
      <c r="K346" s="42"/>
      <c r="L346" s="42"/>
      <c r="M346" s="42"/>
      <c r="N346" s="42"/>
      <c r="O346" s="42">
        <f>ifna(VLookup(H346, SwSh!A:B, 2, 0),"")</f>
        <v>134</v>
      </c>
      <c r="P346" s="42"/>
      <c r="Q346" s="42" t="str">
        <f>ifna(VLookup(H346, PLA!A:C, 3, 0),"")</f>
        <v/>
      </c>
      <c r="R346" s="42" t="str">
        <f>ifna(VLookup(H346, Sv!A:B, 2, 0),"")</f>
        <v/>
      </c>
      <c r="S346" s="42" t="str">
        <f t="shared" si="1"/>
        <v>seismitoad</v>
      </c>
    </row>
    <row r="347" ht="31.5" customHeight="1">
      <c r="A347" s="147">
        <v>346.0</v>
      </c>
      <c r="B347" s="146">
        <v>1.0</v>
      </c>
      <c r="C347" s="146">
        <v>13.0</v>
      </c>
      <c r="D347" s="147">
        <v>21.0</v>
      </c>
      <c r="E347" s="147">
        <v>4.0</v>
      </c>
      <c r="F347" s="147">
        <v>3.0</v>
      </c>
      <c r="G347" s="147" t="str">
        <f>ifna(VLookup(S347,Shiny!B:C, 2, 0),"")</f>
        <v/>
      </c>
      <c r="H347" s="189" t="s">
        <v>659</v>
      </c>
      <c r="I347" s="178">
        <v>538.0</v>
      </c>
      <c r="J347" s="151">
        <f>IFNA(VLOOKUP(S347,'Imported Index'!G:H,2,0),1)</f>
        <v>1</v>
      </c>
      <c r="K347" s="146"/>
      <c r="L347" s="147"/>
      <c r="M347" s="147"/>
      <c r="N347" s="147"/>
      <c r="O347" s="147">
        <f>ifna(VLookup(H347, SwSh!A:B, 2, 0),"")</f>
        <v>248</v>
      </c>
      <c r="P347" s="147"/>
      <c r="Q347" s="147" t="str">
        <f>ifna(VLookup(H347, PLA!A:C, 3, 0),"")</f>
        <v/>
      </c>
      <c r="R347" s="147" t="str">
        <f>ifna(VLookup(H347, Sv!A:B, 2, 0),"")</f>
        <v/>
      </c>
      <c r="S347" s="147" t="str">
        <f t="shared" si="1"/>
        <v>throh</v>
      </c>
    </row>
    <row r="348" ht="31.5" customHeight="1">
      <c r="A348" s="42">
        <v>347.0</v>
      </c>
      <c r="B348" s="85">
        <v>1.0</v>
      </c>
      <c r="C348" s="85">
        <v>13.0</v>
      </c>
      <c r="D348" s="42">
        <v>22.0</v>
      </c>
      <c r="E348" s="42">
        <v>4.0</v>
      </c>
      <c r="F348" s="42">
        <v>4.0</v>
      </c>
      <c r="G348" s="42" t="str">
        <f>ifna(VLookup(S348,Shiny!B:C, 2, 0),"")</f>
        <v/>
      </c>
      <c r="H348" s="188" t="s">
        <v>660</v>
      </c>
      <c r="I348" s="179">
        <v>539.0</v>
      </c>
      <c r="J348" s="156">
        <f>IFNA(VLOOKUP(S348,'Imported Index'!G:H,2,0),1)</f>
        <v>1</v>
      </c>
      <c r="K348" s="42"/>
      <c r="L348" s="42"/>
      <c r="M348" s="42"/>
      <c r="N348" s="42"/>
      <c r="O348" s="42">
        <f>ifna(VLookup(H348, SwSh!A:B, 2, 0),"")</f>
        <v>249</v>
      </c>
      <c r="P348" s="42"/>
      <c r="Q348" s="42" t="str">
        <f>ifna(VLookup(H348, PLA!A:C, 3, 0),"")</f>
        <v/>
      </c>
      <c r="R348" s="42" t="str">
        <f>ifna(VLookup(H348, Sv!A:B, 2, 0),"")</f>
        <v/>
      </c>
      <c r="S348" s="42" t="str">
        <f t="shared" si="1"/>
        <v>sawk</v>
      </c>
    </row>
    <row r="349" ht="31.5" customHeight="1">
      <c r="A349" s="147">
        <v>348.0</v>
      </c>
      <c r="B349" s="146">
        <v>1.0</v>
      </c>
      <c r="C349" s="146">
        <v>13.0</v>
      </c>
      <c r="D349" s="147">
        <v>23.0</v>
      </c>
      <c r="E349" s="147">
        <v>4.0</v>
      </c>
      <c r="F349" s="147">
        <v>5.0</v>
      </c>
      <c r="G349" s="147" t="str">
        <f>ifna(VLookup(S349,Shiny!B:C, 2, 0),"")</f>
        <v/>
      </c>
      <c r="H349" s="189" t="s">
        <v>663</v>
      </c>
      <c r="I349" s="178">
        <v>542.0</v>
      </c>
      <c r="J349" s="151">
        <f>IFNA(VLOOKUP(S349,'Imported Index'!G:H,2,0),1)</f>
        <v>1</v>
      </c>
      <c r="K349" s="147"/>
      <c r="L349" s="147"/>
      <c r="M349" s="147"/>
      <c r="N349" s="147"/>
      <c r="O349" s="147" t="str">
        <f>ifna(VLookup(H349, SwSh!A:B, 2, 0),"")</f>
        <v/>
      </c>
      <c r="P349" s="147"/>
      <c r="Q349" s="147" t="str">
        <f>ifna(VLookup(H349, PLA!A:C, 3, 0),"")</f>
        <v/>
      </c>
      <c r="R349" s="147" t="str">
        <f>ifna(VLookup(H349, Sv!A:B, 2, 0),"")</f>
        <v>K015</v>
      </c>
      <c r="S349" s="147" t="str">
        <f t="shared" si="1"/>
        <v>leavanny</v>
      </c>
    </row>
    <row r="350" ht="31.5" customHeight="1">
      <c r="A350" s="42">
        <v>349.0</v>
      </c>
      <c r="B350" s="85">
        <v>1.0</v>
      </c>
      <c r="C350" s="85">
        <v>13.0</v>
      </c>
      <c r="D350" s="42">
        <v>24.0</v>
      </c>
      <c r="E350" s="42">
        <v>4.0</v>
      </c>
      <c r="F350" s="42">
        <v>6.0</v>
      </c>
      <c r="G350" s="42" t="str">
        <f>ifna(VLookup(S350,Shiny!B:C, 2, 0),"")</f>
        <v/>
      </c>
      <c r="H350" s="188" t="s">
        <v>666</v>
      </c>
      <c r="I350" s="179">
        <v>545.0</v>
      </c>
      <c r="J350" s="156">
        <f>IFNA(VLOOKUP(S350,'Imported Index'!G:H,2,0),1)</f>
        <v>1</v>
      </c>
      <c r="K350" s="42"/>
      <c r="L350" s="42"/>
      <c r="M350" s="42"/>
      <c r="N350" s="42"/>
      <c r="O350" s="42">
        <f>ifna(VLookup(H350, SwSh!A:B, 2, 0),"")</f>
        <v>76</v>
      </c>
      <c r="P350" s="42"/>
      <c r="Q350" s="42" t="str">
        <f>ifna(VLookup(H350, PLA!A:C, 3, 0),"")</f>
        <v/>
      </c>
      <c r="R350" s="42" t="str">
        <f>ifna(VLookup(H350, Sv!A:B, 2, 0),"")</f>
        <v/>
      </c>
      <c r="S350" s="42" t="str">
        <f t="shared" si="1"/>
        <v>scolipede</v>
      </c>
    </row>
    <row r="351" ht="31.5" customHeight="1">
      <c r="A351" s="147">
        <v>350.0</v>
      </c>
      <c r="B351" s="146">
        <v>1.0</v>
      </c>
      <c r="C351" s="146">
        <v>13.0</v>
      </c>
      <c r="D351" s="147">
        <v>25.0</v>
      </c>
      <c r="E351" s="147">
        <v>5.0</v>
      </c>
      <c r="F351" s="147">
        <v>1.0</v>
      </c>
      <c r="G351" s="147" t="str">
        <f>ifna(VLookup(S351,Shiny!B:C, 2, 0),"")</f>
        <v/>
      </c>
      <c r="H351" s="189" t="s">
        <v>668</v>
      </c>
      <c r="I351" s="178">
        <v>547.0</v>
      </c>
      <c r="J351" s="151">
        <f>IFNA(VLOOKUP(S351,'Imported Index'!G:H,2,0),1)</f>
        <v>1</v>
      </c>
      <c r="K351" s="147"/>
      <c r="L351" s="147"/>
      <c r="M351" s="147"/>
      <c r="N351" s="147"/>
      <c r="O351" s="147">
        <f>ifna(VLookup(H351, SwSh!A:B, 2, 0),"")</f>
        <v>169</v>
      </c>
      <c r="P351" s="147"/>
      <c r="Q351" s="147" t="str">
        <f>ifna(VLookup(H351, PLA!A:C, 3, 0),"")</f>
        <v/>
      </c>
      <c r="R351" s="147" t="str">
        <f>ifna(VLookup(H351, Sv!A:B, 2, 0),"")</f>
        <v>I?</v>
      </c>
      <c r="S351" s="147" t="str">
        <f t="shared" si="1"/>
        <v>whimsicott</v>
      </c>
    </row>
    <row r="352" ht="31.5" customHeight="1">
      <c r="A352" s="42">
        <v>351.0</v>
      </c>
      <c r="B352" s="85">
        <v>1.0</v>
      </c>
      <c r="C352" s="85">
        <v>13.0</v>
      </c>
      <c r="D352" s="42">
        <v>26.0</v>
      </c>
      <c r="E352" s="42">
        <v>5.0</v>
      </c>
      <c r="F352" s="42">
        <v>2.0</v>
      </c>
      <c r="G352" s="42" t="str">
        <f>ifna(VLookup(S352,Shiny!B:C, 2, 0),"")</f>
        <v/>
      </c>
      <c r="H352" s="188" t="s">
        <v>670</v>
      </c>
      <c r="I352" s="179">
        <v>549.0</v>
      </c>
      <c r="J352" s="156">
        <f>IFNA(VLOOKUP(S352,'Imported Index'!G:H,2,0),1)</f>
        <v>1</v>
      </c>
      <c r="K352" s="85"/>
      <c r="L352" s="42" t="s">
        <v>90</v>
      </c>
      <c r="M352" s="42"/>
      <c r="N352" s="42"/>
      <c r="O352" s="42">
        <f>ifna(VLookup(H352, SwSh!A:B, 2, 0),"")</f>
        <v>202</v>
      </c>
      <c r="P352" s="42"/>
      <c r="Q352" s="42">
        <f>ifna(VLookup(H352, PLA!A:C, 3, 0),"")</f>
        <v>94</v>
      </c>
      <c r="R352" s="42">
        <f>ifna(VLookup(H352, Sv!A:B, 2, 0),"")</f>
        <v>105</v>
      </c>
      <c r="S352" s="42" t="str">
        <f t="shared" si="1"/>
        <v>lilligant</v>
      </c>
    </row>
    <row r="353" ht="31.5" customHeight="1">
      <c r="A353" s="147">
        <v>352.0</v>
      </c>
      <c r="B353" s="146">
        <v>1.0</v>
      </c>
      <c r="C353" s="146">
        <v>13.0</v>
      </c>
      <c r="D353" s="147">
        <v>27.0</v>
      </c>
      <c r="E353" s="147">
        <v>5.0</v>
      </c>
      <c r="F353" s="147">
        <v>3.0</v>
      </c>
      <c r="G353" s="147" t="str">
        <f>ifna(VLookup(S353,Shiny!B:C, 2, 0),"")</f>
        <v/>
      </c>
      <c r="H353" s="189" t="s">
        <v>670</v>
      </c>
      <c r="I353" s="178">
        <v>549.0</v>
      </c>
      <c r="J353" s="151">
        <f>IFNA(VLOOKUP(S353,'Imported Index'!G:H,2,0),1)</f>
        <v>1</v>
      </c>
      <c r="K353" s="146"/>
      <c r="L353" s="147" t="s">
        <v>132</v>
      </c>
      <c r="M353" s="146">
        <v>-1.0</v>
      </c>
      <c r="N353" s="147"/>
      <c r="O353" s="147"/>
      <c r="P353" s="147"/>
      <c r="Q353" s="147">
        <f>ifna(VLookup(H353, PLA!A:C, 3, 0),"")</f>
        <v>94</v>
      </c>
      <c r="R353" s="147">
        <f>ifna(VLookup(H353, Sv!A:B, 2, 0),"")</f>
        <v>105</v>
      </c>
      <c r="S353" s="147" t="str">
        <f t="shared" si="1"/>
        <v>lilligant-1</v>
      </c>
    </row>
    <row r="354" ht="31.5" customHeight="1">
      <c r="A354" s="42">
        <v>353.0</v>
      </c>
      <c r="B354" s="85">
        <v>1.0</v>
      </c>
      <c r="C354" s="85">
        <v>13.0</v>
      </c>
      <c r="D354" s="42">
        <v>28.0</v>
      </c>
      <c r="E354" s="42">
        <v>5.0</v>
      </c>
      <c r="F354" s="42">
        <v>4.0</v>
      </c>
      <c r="G354" s="42" t="str">
        <f>ifna(VLookup(S354,Shiny!B:C, 2, 0),"")</f>
        <v/>
      </c>
      <c r="H354" s="166" t="s">
        <v>671</v>
      </c>
      <c r="I354" s="179">
        <v>550.0</v>
      </c>
      <c r="J354" s="156">
        <f>IFNA(VLOOKUP(S354,'Imported Index'!G:H,2,0),1)</f>
        <v>1</v>
      </c>
      <c r="K354" s="156"/>
      <c r="L354" s="157" t="s">
        <v>672</v>
      </c>
      <c r="M354" s="42"/>
      <c r="N354" s="42"/>
      <c r="O354" s="157">
        <f>ifna(VLookup(H354, SwSh!A:B, 2, 0),"")</f>
        <v>64</v>
      </c>
      <c r="P354" s="157"/>
      <c r="Q354" s="157">
        <f>ifna(VLookup(H354, PLA!A:C, 3, 0),"")</f>
        <v>166</v>
      </c>
      <c r="R354" s="42">
        <f>ifna(VLookup(H354, Sv!A:B, 2, 0),"")</f>
        <v>138</v>
      </c>
      <c r="S354" s="42" t="str">
        <f t="shared" si="1"/>
        <v>basculin</v>
      </c>
    </row>
    <row r="355" ht="31.5" customHeight="1">
      <c r="A355" s="147">
        <v>354.0</v>
      </c>
      <c r="B355" s="146">
        <v>1.0</v>
      </c>
      <c r="C355" s="146">
        <v>13.0</v>
      </c>
      <c r="D355" s="147">
        <v>29.0</v>
      </c>
      <c r="E355" s="147">
        <v>5.0</v>
      </c>
      <c r="F355" s="147">
        <v>5.0</v>
      </c>
      <c r="G355" s="147" t="str">
        <f>ifna(VLookup(S355,Shiny!B:C, 2, 0),"")</f>
        <v/>
      </c>
      <c r="H355" s="163" t="s">
        <v>671</v>
      </c>
      <c r="I355" s="178">
        <v>550.0</v>
      </c>
      <c r="J355" s="151">
        <f>IFNA(VLOOKUP(S355,'Imported Index'!G:H,2,0),1)</f>
        <v>1</v>
      </c>
      <c r="K355" s="151"/>
      <c r="L355" s="148" t="s">
        <v>673</v>
      </c>
      <c r="M355" s="147">
        <v>-1.0</v>
      </c>
      <c r="N355" s="147"/>
      <c r="O355" s="148">
        <f>ifna(VLookup(H355, SwSh!A:B, 2, 0),"")</f>
        <v>64</v>
      </c>
      <c r="P355" s="148"/>
      <c r="Q355" s="148">
        <f>ifna(VLookup(H355, PLA!A:C, 3, 0),"")</f>
        <v>166</v>
      </c>
      <c r="R355" s="147">
        <f>ifna(VLookup(H355, Sv!A:B, 2, 0),"")</f>
        <v>138</v>
      </c>
      <c r="S355" s="147" t="str">
        <f t="shared" si="1"/>
        <v>basculin-1</v>
      </c>
    </row>
    <row r="356" ht="31.5" customHeight="1">
      <c r="A356" s="42">
        <v>355.0</v>
      </c>
      <c r="B356" s="85">
        <v>1.0</v>
      </c>
      <c r="C356" s="85">
        <v>13.0</v>
      </c>
      <c r="D356" s="42">
        <v>30.0</v>
      </c>
      <c r="E356" s="42">
        <v>5.0</v>
      </c>
      <c r="F356" s="42">
        <v>6.0</v>
      </c>
      <c r="G356" s="42" t="str">
        <f>ifna(VLookup(S356,Shiny!B:C, 2, 0),"")</f>
        <v/>
      </c>
      <c r="H356" s="188" t="s">
        <v>677</v>
      </c>
      <c r="I356" s="179">
        <v>553.0</v>
      </c>
      <c r="J356" s="156">
        <f>IFNA(VLOOKUP(S356,'Imported Index'!G:H,2,0),1)</f>
        <v>1</v>
      </c>
      <c r="K356" s="85"/>
      <c r="L356" s="42"/>
      <c r="M356" s="42"/>
      <c r="N356" s="42"/>
      <c r="O356" s="42">
        <f>ifna(VLookup(H356, SwSh!A:B, 2, 0),"")</f>
        <v>178</v>
      </c>
      <c r="P356" s="42"/>
      <c r="Q356" s="42" t="str">
        <f>ifna(VLookup(H356, PLA!A:C, 3, 0),"")</f>
        <v/>
      </c>
      <c r="R356" s="42">
        <f>ifna(VLookup(H356, Sv!A:B, 2, 0),"")</f>
        <v>269</v>
      </c>
      <c r="S356" s="42" t="str">
        <f t="shared" si="1"/>
        <v>krookodile</v>
      </c>
    </row>
    <row r="357" ht="31.5" customHeight="1">
      <c r="A357" s="147">
        <v>356.0</v>
      </c>
      <c r="B357" s="146">
        <v>1.0</v>
      </c>
      <c r="C357" s="146">
        <v>14.0</v>
      </c>
      <c r="D357" s="147">
        <v>1.0</v>
      </c>
      <c r="E357" s="147">
        <v>1.0</v>
      </c>
      <c r="F357" s="147">
        <v>1.0</v>
      </c>
      <c r="G357" s="147" t="str">
        <f>ifna(VLookup(S357,Shiny!B:C, 2, 0),"")</f>
        <v/>
      </c>
      <c r="H357" s="189" t="s">
        <v>680</v>
      </c>
      <c r="I357" s="178">
        <v>555.0</v>
      </c>
      <c r="J357" s="151">
        <f>IFNA(VLOOKUP(S357,'Imported Index'!G:H,2,0),1)</f>
        <v>1</v>
      </c>
      <c r="K357" s="147"/>
      <c r="L357" s="147" t="s">
        <v>90</v>
      </c>
      <c r="M357" s="147"/>
      <c r="N357" s="147"/>
      <c r="O357" s="147">
        <f>ifna(VLookup(H357, SwSh!A:B, 2, 0),"")</f>
        <v>104</v>
      </c>
      <c r="P357" s="147"/>
      <c r="Q357" s="147" t="str">
        <f>ifna(VLookup(H357, PLA!A:C, 3, 0),"")</f>
        <v/>
      </c>
      <c r="R357" s="147" t="str">
        <f>ifna(VLookup(H357, Sv!A:B, 2, 0),"")</f>
        <v/>
      </c>
      <c r="S357" s="147" t="str">
        <f t="shared" si="1"/>
        <v>darmanitan</v>
      </c>
    </row>
    <row r="358" ht="31.5" customHeight="1">
      <c r="A358" s="42">
        <v>357.0</v>
      </c>
      <c r="B358" s="85">
        <v>1.0</v>
      </c>
      <c r="C358" s="85">
        <v>14.0</v>
      </c>
      <c r="D358" s="42">
        <v>2.0</v>
      </c>
      <c r="E358" s="42">
        <v>1.0</v>
      </c>
      <c r="F358" s="42">
        <v>2.0</v>
      </c>
      <c r="G358" s="42" t="str">
        <f>ifna(VLookup(S358,Shiny!B:C, 2, 0),"")</f>
        <v/>
      </c>
      <c r="H358" s="188" t="s">
        <v>680</v>
      </c>
      <c r="I358" s="179">
        <v>555.0</v>
      </c>
      <c r="J358" s="156">
        <f>IFNA(VLOOKUP(S358,'Imported Index'!G:H,2,0),1)</f>
        <v>1</v>
      </c>
      <c r="K358" s="42"/>
      <c r="L358" s="42" t="s">
        <v>679</v>
      </c>
      <c r="M358" s="85">
        <v>-1.0</v>
      </c>
      <c r="N358" s="42"/>
      <c r="O358" s="42">
        <f>ifna(VLookup(H358, SwSh!A:B, 2, 0),"")</f>
        <v>104</v>
      </c>
      <c r="P358" s="42"/>
      <c r="Q358" s="42" t="str">
        <f>ifna(VLookup(H358, PLA!A:C, 3, 0),"")</f>
        <v/>
      </c>
      <c r="R358" s="42" t="str">
        <f>ifna(VLookup(H358, Sv!A:B, 2, 0),"")</f>
        <v/>
      </c>
      <c r="S358" s="42" t="str">
        <f t="shared" si="1"/>
        <v>darmanitan-1</v>
      </c>
    </row>
    <row r="359" ht="31.5" customHeight="1">
      <c r="A359" s="147">
        <v>358.0</v>
      </c>
      <c r="B359" s="146">
        <v>1.0</v>
      </c>
      <c r="C359" s="146">
        <v>14.0</v>
      </c>
      <c r="D359" s="147">
        <v>3.0</v>
      </c>
      <c r="E359" s="147">
        <v>1.0</v>
      </c>
      <c r="F359" s="147">
        <v>3.0</v>
      </c>
      <c r="G359" s="147" t="str">
        <f>ifna(VLookup(S359,Shiny!B:C, 2, 0),"")</f>
        <v/>
      </c>
      <c r="H359" s="189" t="s">
        <v>681</v>
      </c>
      <c r="I359" s="178">
        <v>556.0</v>
      </c>
      <c r="J359" s="151">
        <f>IFNA(VLOOKUP(S359,'Imported Index'!G:H,2,0),1)</f>
        <v>1</v>
      </c>
      <c r="K359" s="146"/>
      <c r="L359" s="147"/>
      <c r="M359" s="147"/>
      <c r="N359" s="147"/>
      <c r="O359" s="147">
        <f>ifna(VLookup(H359, SwSh!A:B, 2, 0),"")</f>
        <v>296</v>
      </c>
      <c r="P359" s="147"/>
      <c r="Q359" s="147" t="str">
        <f>ifna(VLookup(H359, PLA!A:C, 3, 0),"")</f>
        <v/>
      </c>
      <c r="R359" s="147" t="str">
        <f>ifna(VLookup(H359, Sv!A:B, 2, 0),"")</f>
        <v/>
      </c>
      <c r="S359" s="147" t="str">
        <f t="shared" si="1"/>
        <v>maractus</v>
      </c>
    </row>
    <row r="360" ht="31.5" customHeight="1">
      <c r="A360" s="42">
        <v>359.0</v>
      </c>
      <c r="B360" s="85">
        <v>1.0</v>
      </c>
      <c r="C360" s="85">
        <v>14.0</v>
      </c>
      <c r="D360" s="42">
        <v>4.0</v>
      </c>
      <c r="E360" s="42">
        <v>1.0</v>
      </c>
      <c r="F360" s="42">
        <v>4.0</v>
      </c>
      <c r="G360" s="42" t="str">
        <f>ifna(VLookup(S360,Shiny!B:C, 2, 0),"")</f>
        <v/>
      </c>
      <c r="H360" s="188" t="s">
        <v>683</v>
      </c>
      <c r="I360" s="179">
        <v>558.0</v>
      </c>
      <c r="J360" s="156">
        <f>IFNA(VLOOKUP(S360,'Imported Index'!G:H,2,0),1)</f>
        <v>1</v>
      </c>
      <c r="K360" s="42"/>
      <c r="L360" s="42"/>
      <c r="M360" s="42"/>
      <c r="N360" s="42"/>
      <c r="O360" s="42">
        <f>ifna(VLookup(H360, SwSh!A:B, 2, 0),"")</f>
        <v>87</v>
      </c>
      <c r="P360" s="42"/>
      <c r="Q360" s="42" t="str">
        <f>ifna(VLookup(H360, PLA!A:C, 3, 0),"")</f>
        <v/>
      </c>
      <c r="R360" s="42" t="str">
        <f>ifna(VLookup(H360, Sv!A:B, 2, 0),"")</f>
        <v/>
      </c>
      <c r="S360" s="42" t="str">
        <f t="shared" si="1"/>
        <v>crustle</v>
      </c>
    </row>
    <row r="361" ht="31.5" customHeight="1">
      <c r="A361" s="147">
        <v>360.0</v>
      </c>
      <c r="B361" s="146">
        <v>1.0</v>
      </c>
      <c r="C361" s="146">
        <v>14.0</v>
      </c>
      <c r="D361" s="147">
        <v>5.0</v>
      </c>
      <c r="E361" s="147">
        <v>1.0</v>
      </c>
      <c r="F361" s="147">
        <v>5.0</v>
      </c>
      <c r="G361" s="147" t="str">
        <f>ifna(VLookup(S361,Shiny!B:C, 2, 0),"")</f>
        <v/>
      </c>
      <c r="H361" s="189" t="s">
        <v>685</v>
      </c>
      <c r="I361" s="178">
        <v>560.0</v>
      </c>
      <c r="J361" s="151">
        <f>IFNA(VLOOKUP(S361,'Imported Index'!G:H,2,0),1)</f>
        <v>1</v>
      </c>
      <c r="K361" s="147"/>
      <c r="L361" s="147"/>
      <c r="M361" s="147"/>
      <c r="N361" s="147"/>
      <c r="O361" s="147">
        <f>ifna(VLookup(H361, SwSh!A:B, 2, 0),"")</f>
        <v>162</v>
      </c>
      <c r="P361" s="147"/>
      <c r="Q361" s="147" t="str">
        <f>ifna(VLookup(H361, PLA!A:C, 3, 0),"")</f>
        <v/>
      </c>
      <c r="R361" s="147" t="str">
        <f>ifna(VLookup(H361, Sv!A:B, 2, 0),"")</f>
        <v>I?</v>
      </c>
      <c r="S361" s="147" t="str">
        <f t="shared" si="1"/>
        <v>scrafty</v>
      </c>
    </row>
    <row r="362" ht="31.5" customHeight="1">
      <c r="A362" s="42">
        <v>361.0</v>
      </c>
      <c r="B362" s="85">
        <v>1.0</v>
      </c>
      <c r="C362" s="85">
        <v>14.0</v>
      </c>
      <c r="D362" s="42">
        <v>6.0</v>
      </c>
      <c r="E362" s="42">
        <v>1.0</v>
      </c>
      <c r="F362" s="42">
        <v>6.0</v>
      </c>
      <c r="G362" s="42" t="str">
        <f>ifna(VLookup(S362,Shiny!B:C, 2, 0),"")</f>
        <v/>
      </c>
      <c r="H362" s="188" t="s">
        <v>686</v>
      </c>
      <c r="I362" s="179">
        <v>561.0</v>
      </c>
      <c r="J362" s="156">
        <f>IFNA(VLOOKUP(S362,'Imported Index'!G:H,2,0),1)</f>
        <v>1</v>
      </c>
      <c r="K362" s="42"/>
      <c r="L362" s="42"/>
      <c r="M362" s="42"/>
      <c r="N362" s="42"/>
      <c r="O362" s="42">
        <f>ifna(VLookup(H362, SwSh!A:B, 2, 0),"")</f>
        <v>297</v>
      </c>
      <c r="P362" s="42"/>
      <c r="Q362" s="42" t="str">
        <f>ifna(VLookup(H362, PLA!A:C, 3, 0),"")</f>
        <v/>
      </c>
      <c r="R362" s="42" t="str">
        <f>ifna(VLookup(H362, Sv!A:B, 2, 0),"")</f>
        <v/>
      </c>
      <c r="S362" s="42" t="str">
        <f t="shared" si="1"/>
        <v>sigilyph</v>
      </c>
    </row>
    <row r="363" ht="31.5" customHeight="1">
      <c r="A363" s="147">
        <v>362.0</v>
      </c>
      <c r="B363" s="146">
        <v>1.0</v>
      </c>
      <c r="C363" s="146">
        <v>14.0</v>
      </c>
      <c r="D363" s="147">
        <v>7.0</v>
      </c>
      <c r="E363" s="147">
        <v>2.0</v>
      </c>
      <c r="F363" s="147">
        <v>1.0</v>
      </c>
      <c r="G363" s="147" t="str">
        <f>ifna(VLookup(S363,Shiny!B:C, 2, 0),"")</f>
        <v/>
      </c>
      <c r="H363" s="189" t="s">
        <v>688</v>
      </c>
      <c r="I363" s="178">
        <v>563.0</v>
      </c>
      <c r="J363" s="151">
        <f>IFNA(VLOOKUP(S363,'Imported Index'!G:H,2,0),1)</f>
        <v>1</v>
      </c>
      <c r="K363" s="146"/>
      <c r="L363" s="147"/>
      <c r="M363" s="147"/>
      <c r="N363" s="147"/>
      <c r="O363" s="147">
        <f>ifna(VLookup(H363, SwSh!A:B, 2, 0),"")</f>
        <v>329</v>
      </c>
      <c r="P363" s="147"/>
      <c r="Q363" s="147" t="str">
        <f>ifna(VLookup(H363, PLA!A:C, 3, 0),"")</f>
        <v/>
      </c>
      <c r="R363" s="147" t="str">
        <f>ifna(VLookup(H363, Sv!A:B, 2, 0),"")</f>
        <v/>
      </c>
      <c r="S363" s="147" t="str">
        <f t="shared" si="1"/>
        <v>cofagrigus</v>
      </c>
    </row>
    <row r="364" ht="31.5" customHeight="1">
      <c r="A364" s="42">
        <v>363.0</v>
      </c>
      <c r="B364" s="85">
        <v>1.0</v>
      </c>
      <c r="C364" s="85">
        <v>14.0</v>
      </c>
      <c r="D364" s="42">
        <v>8.0</v>
      </c>
      <c r="E364" s="42">
        <v>2.0</v>
      </c>
      <c r="F364" s="42">
        <v>2.0</v>
      </c>
      <c r="G364" s="42" t="str">
        <f>ifna(VLookup(S364,Shiny!B:C, 2, 0),"")</f>
        <v/>
      </c>
      <c r="H364" s="188" t="s">
        <v>690</v>
      </c>
      <c r="I364" s="179">
        <v>565.0</v>
      </c>
      <c r="J364" s="156">
        <f>IFNA(VLOOKUP(S364,'Imported Index'!G:H,2,0),1)</f>
        <v>1</v>
      </c>
      <c r="K364" s="85"/>
      <c r="L364" s="85"/>
      <c r="M364" s="42"/>
      <c r="N364" s="42"/>
      <c r="O364" s="42">
        <f>ifna(VLookup(H364, SwSh!A:B, 2, 0),"")</f>
        <v>148</v>
      </c>
      <c r="P364" s="42"/>
      <c r="Q364" s="42" t="str">
        <f>ifna(VLookup(H364, PLA!A:C, 3, 0),"")</f>
        <v/>
      </c>
      <c r="R364" s="42" t="str">
        <f>ifna(VLookup(H364, Sv!A:B, 2, 0),"")</f>
        <v/>
      </c>
      <c r="S364" s="42" t="str">
        <f t="shared" si="1"/>
        <v>carracosta</v>
      </c>
    </row>
    <row r="365" ht="31.5" customHeight="1">
      <c r="A365" s="147">
        <v>364.0</v>
      </c>
      <c r="B365" s="146">
        <v>1.0</v>
      </c>
      <c r="C365" s="146">
        <v>14.0</v>
      </c>
      <c r="D365" s="147">
        <v>9.0</v>
      </c>
      <c r="E365" s="147">
        <v>2.0</v>
      </c>
      <c r="F365" s="147">
        <v>3.0</v>
      </c>
      <c r="G365" s="147" t="str">
        <f>ifna(VLookup(S365,Shiny!B:C, 2, 0),"")</f>
        <v/>
      </c>
      <c r="H365" s="189" t="s">
        <v>692</v>
      </c>
      <c r="I365" s="178">
        <v>567.0</v>
      </c>
      <c r="J365" s="151">
        <f>IFNA(VLOOKUP(S365,'Imported Index'!G:H,2,0),1)</f>
        <v>1</v>
      </c>
      <c r="K365" s="146"/>
      <c r="L365" s="146"/>
      <c r="M365" s="147"/>
      <c r="N365" s="147"/>
      <c r="O365" s="147">
        <f>ifna(VLookup(H365, SwSh!A:B, 2, 0),"")</f>
        <v>150</v>
      </c>
      <c r="P365" s="147"/>
      <c r="Q365" s="147" t="str">
        <f>ifna(VLookup(H365, PLA!A:C, 3, 0),"")</f>
        <v/>
      </c>
      <c r="R365" s="147" t="str">
        <f>ifna(VLookup(H365, Sv!A:B, 2, 0),"")</f>
        <v/>
      </c>
      <c r="S365" s="147" t="str">
        <f t="shared" si="1"/>
        <v>archeops</v>
      </c>
    </row>
    <row r="366" ht="31.5" customHeight="1">
      <c r="A366" s="42">
        <v>365.0</v>
      </c>
      <c r="B366" s="85">
        <v>1.0</v>
      </c>
      <c r="C366" s="85">
        <v>14.0</v>
      </c>
      <c r="D366" s="42">
        <v>10.0</v>
      </c>
      <c r="E366" s="42">
        <v>2.0</v>
      </c>
      <c r="F366" s="42">
        <v>4.0</v>
      </c>
      <c r="G366" s="42" t="str">
        <f>ifna(VLookup(S366,Shiny!B:C, 2, 0),"")</f>
        <v/>
      </c>
      <c r="H366" s="188" t="s">
        <v>694</v>
      </c>
      <c r="I366" s="179">
        <v>569.0</v>
      </c>
      <c r="J366" s="156">
        <f>IFNA(VLOOKUP(S366,'Imported Index'!G:H,2,0),1)</f>
        <v>1</v>
      </c>
      <c r="K366" s="42"/>
      <c r="L366" s="42"/>
      <c r="M366" s="42"/>
      <c r="N366" s="42"/>
      <c r="O366" s="42">
        <f>ifna(VLookup(H366, SwSh!A:B, 2, 0),"")</f>
        <v>158</v>
      </c>
      <c r="P366" s="42"/>
      <c r="Q366" s="42" t="str">
        <f>ifna(VLookup(H366, PLA!A:C, 3, 0),"")</f>
        <v/>
      </c>
      <c r="R366" s="42" t="str">
        <f>ifna(VLookup(H366, Sv!A:B, 2, 0),"")</f>
        <v/>
      </c>
      <c r="S366" s="42" t="str">
        <f t="shared" si="1"/>
        <v>garbodor</v>
      </c>
    </row>
    <row r="367" ht="31.5" customHeight="1">
      <c r="A367" s="147">
        <v>366.0</v>
      </c>
      <c r="B367" s="146">
        <v>1.0</v>
      </c>
      <c r="C367" s="146">
        <v>14.0</v>
      </c>
      <c r="D367" s="147">
        <v>11.0</v>
      </c>
      <c r="E367" s="147">
        <v>2.0</v>
      </c>
      <c r="F367" s="147">
        <v>5.0</v>
      </c>
      <c r="G367" s="147" t="str">
        <f>ifna(VLookup(S367,Shiny!B:C, 2, 0),"")</f>
        <v/>
      </c>
      <c r="H367" s="189" t="s">
        <v>696</v>
      </c>
      <c r="I367" s="178">
        <v>571.0</v>
      </c>
      <c r="J367" s="151">
        <f>IFNA(VLOOKUP(S367,'Imported Index'!G:H,2,0),1)</f>
        <v>1</v>
      </c>
      <c r="K367" s="146"/>
      <c r="L367" s="147" t="s">
        <v>90</v>
      </c>
      <c r="M367" s="147"/>
      <c r="N367" s="147"/>
      <c r="O367" s="147">
        <f>ifna(VLookup(H367, SwSh!A:B, 2, 0),"")</f>
        <v>88</v>
      </c>
      <c r="P367" s="147"/>
      <c r="Q367" s="147">
        <f>ifna(VLookup(H367, PLA!A:C, 3, 0),"")</f>
        <v>220</v>
      </c>
      <c r="R367" s="147">
        <f>ifna(VLookup(H367, Sv!A:B, 2, 0),"")</f>
        <v>229</v>
      </c>
      <c r="S367" s="147" t="str">
        <f t="shared" si="1"/>
        <v>zoroark</v>
      </c>
    </row>
    <row r="368" ht="31.5" customHeight="1">
      <c r="A368" s="42">
        <v>367.0</v>
      </c>
      <c r="B368" s="85">
        <v>1.0</v>
      </c>
      <c r="C368" s="85">
        <v>14.0</v>
      </c>
      <c r="D368" s="42">
        <v>12.0</v>
      </c>
      <c r="E368" s="42">
        <v>2.0</v>
      </c>
      <c r="F368" s="42">
        <v>6.0</v>
      </c>
      <c r="G368" s="42" t="str">
        <f>ifna(VLookup(S368,Shiny!B:C, 2, 0),"")</f>
        <v/>
      </c>
      <c r="H368" s="188" t="s">
        <v>696</v>
      </c>
      <c r="I368" s="179">
        <v>571.0</v>
      </c>
      <c r="J368" s="156">
        <f>IFNA(VLOOKUP(S368,'Imported Index'!G:H,2,0),1)</f>
        <v>1</v>
      </c>
      <c r="K368" s="85"/>
      <c r="L368" s="42" t="s">
        <v>132</v>
      </c>
      <c r="M368" s="85">
        <v>-1.0</v>
      </c>
      <c r="N368" s="42"/>
      <c r="O368" s="42"/>
      <c r="P368" s="42"/>
      <c r="Q368" s="42">
        <f>ifna(VLookup(H368, PLA!A:C, 3, 0),"")</f>
        <v>220</v>
      </c>
      <c r="R368" s="42">
        <f>ifna(VLookup(H368, Sv!A:B, 2, 0),"")</f>
        <v>229</v>
      </c>
      <c r="S368" s="42" t="str">
        <f t="shared" si="1"/>
        <v>zoroark-1</v>
      </c>
    </row>
    <row r="369" ht="31.5" customHeight="1">
      <c r="A369" s="147">
        <v>368.0</v>
      </c>
      <c r="B369" s="146">
        <v>1.0</v>
      </c>
      <c r="C369" s="146">
        <v>14.0</v>
      </c>
      <c r="D369" s="147">
        <v>13.0</v>
      </c>
      <c r="E369" s="147">
        <v>3.0</v>
      </c>
      <c r="F369" s="147">
        <v>1.0</v>
      </c>
      <c r="G369" s="147" t="str">
        <f>ifna(VLookup(S369,Shiny!B:C, 2, 0),"")</f>
        <v/>
      </c>
      <c r="H369" s="189" t="s">
        <v>698</v>
      </c>
      <c r="I369" s="178">
        <v>573.0</v>
      </c>
      <c r="J369" s="151">
        <f>IFNA(VLOOKUP(S369,'Imported Index'!G:H,2,0),1)</f>
        <v>1</v>
      </c>
      <c r="K369" s="147"/>
      <c r="L369" s="147"/>
      <c r="M369" s="147"/>
      <c r="N369" s="147"/>
      <c r="O369" s="147">
        <f>ifna(VLookup(H369, SwSh!A:B, 2, 0),"")</f>
        <v>51</v>
      </c>
      <c r="P369" s="147"/>
      <c r="Q369" s="147" t="str">
        <f>ifna(VLookup(H369, PLA!A:C, 3, 0),"")</f>
        <v/>
      </c>
      <c r="R369" s="147" t="str">
        <f>ifna(VLookup(H369, Sv!A:B, 2, 0),"")</f>
        <v>I?</v>
      </c>
      <c r="S369" s="147" t="str">
        <f t="shared" si="1"/>
        <v>cinccino</v>
      </c>
    </row>
    <row r="370" ht="31.5" customHeight="1">
      <c r="A370" s="42">
        <v>369.0</v>
      </c>
      <c r="B370" s="85">
        <v>1.0</v>
      </c>
      <c r="C370" s="85">
        <v>14.0</v>
      </c>
      <c r="D370" s="42">
        <v>14.0</v>
      </c>
      <c r="E370" s="42">
        <v>3.0</v>
      </c>
      <c r="F370" s="42">
        <v>2.0</v>
      </c>
      <c r="G370" s="42" t="str">
        <f>ifna(VLookup(S370,Shiny!B:C, 2, 0),"")</f>
        <v/>
      </c>
      <c r="H370" s="188" t="s">
        <v>701</v>
      </c>
      <c r="I370" s="179">
        <v>576.0</v>
      </c>
      <c r="J370" s="156">
        <f>IFNA(VLOOKUP(S370,'Imported Index'!G:H,2,0),1)</f>
        <v>1</v>
      </c>
      <c r="K370" s="85"/>
      <c r="L370" s="42"/>
      <c r="M370" s="42"/>
      <c r="N370" s="42"/>
      <c r="O370" s="42">
        <f>ifna(VLookup(H370, SwSh!A:B, 2, 0),"")</f>
        <v>53</v>
      </c>
      <c r="P370" s="42"/>
      <c r="Q370" s="42" t="str">
        <f>ifna(VLookup(H370, PLA!A:C, 3, 0),"")</f>
        <v/>
      </c>
      <c r="R370" s="42">
        <f>ifna(VLookup(H370, Sv!A:B, 2, 0),"")</f>
        <v>236</v>
      </c>
      <c r="S370" s="42" t="str">
        <f t="shared" si="1"/>
        <v>gothitelle</v>
      </c>
    </row>
    <row r="371" ht="31.5" customHeight="1">
      <c r="A371" s="147">
        <v>370.0</v>
      </c>
      <c r="B371" s="146">
        <v>1.0</v>
      </c>
      <c r="C371" s="146">
        <v>14.0</v>
      </c>
      <c r="D371" s="147">
        <v>15.0</v>
      </c>
      <c r="E371" s="147">
        <v>3.0</v>
      </c>
      <c r="F371" s="147">
        <v>3.0</v>
      </c>
      <c r="G371" s="147" t="str">
        <f>ifna(VLookup(S371,Shiny!B:C, 2, 0),"")</f>
        <v/>
      </c>
      <c r="H371" s="189" t="s">
        <v>704</v>
      </c>
      <c r="I371" s="178">
        <v>579.0</v>
      </c>
      <c r="J371" s="151">
        <f>IFNA(VLOOKUP(S371,'Imported Index'!G:H,2,0),1)</f>
        <v>1</v>
      </c>
      <c r="K371" s="147"/>
      <c r="L371" s="147"/>
      <c r="M371" s="147"/>
      <c r="N371" s="147"/>
      <c r="O371" s="147">
        <f>ifna(VLookup(H371, SwSh!A:B, 2, 0),"")</f>
        <v>56</v>
      </c>
      <c r="P371" s="147"/>
      <c r="Q371" s="147" t="str">
        <f>ifna(VLookup(H371, PLA!A:C, 3, 0),"")</f>
        <v/>
      </c>
      <c r="R371" s="147" t="str">
        <f>ifna(VLookup(H371, Sv!A:B, 2, 0),"")</f>
        <v>I?</v>
      </c>
      <c r="S371" s="147" t="str">
        <f t="shared" si="1"/>
        <v>reuniclus</v>
      </c>
    </row>
    <row r="372" ht="31.5" customHeight="1">
      <c r="A372" s="42">
        <v>371.0</v>
      </c>
      <c r="B372" s="85">
        <v>1.0</v>
      </c>
      <c r="C372" s="85">
        <v>14.0</v>
      </c>
      <c r="D372" s="42">
        <v>16.0</v>
      </c>
      <c r="E372" s="42">
        <v>3.0</v>
      </c>
      <c r="F372" s="42">
        <v>4.0</v>
      </c>
      <c r="G372" s="42" t="str">
        <f>ifna(VLookup(S372,Shiny!B:C, 2, 0),"")</f>
        <v/>
      </c>
      <c r="H372" s="188" t="s">
        <v>706</v>
      </c>
      <c r="I372" s="179">
        <v>581.0</v>
      </c>
      <c r="J372" s="156">
        <f>IFNA(VLOOKUP(S372,'Imported Index'!G:H,2,0),1)</f>
        <v>1</v>
      </c>
      <c r="K372" s="42"/>
      <c r="L372" s="42"/>
      <c r="M372" s="42"/>
      <c r="N372" s="42"/>
      <c r="O372" s="42" t="str">
        <f>ifna(VLookup(H372, SwSh!A:B, 2, 0),"")</f>
        <v/>
      </c>
      <c r="P372" s="42"/>
      <c r="Q372" s="42" t="str">
        <f>ifna(VLookup(H372, PLA!A:C, 3, 0),"")</f>
        <v/>
      </c>
      <c r="R372" s="42" t="str">
        <f>ifna(VLookup(H372, Sv!A:B, 2, 0),"")</f>
        <v>K182</v>
      </c>
      <c r="S372" s="42" t="str">
        <f t="shared" si="1"/>
        <v>swanna</v>
      </c>
    </row>
    <row r="373" ht="31.5" customHeight="1">
      <c r="A373" s="147">
        <v>372.0</v>
      </c>
      <c r="B373" s="146">
        <v>1.0</v>
      </c>
      <c r="C373" s="146">
        <v>14.0</v>
      </c>
      <c r="D373" s="147">
        <v>17.0</v>
      </c>
      <c r="E373" s="147">
        <v>3.0</v>
      </c>
      <c r="F373" s="147">
        <v>5.0</v>
      </c>
      <c r="G373" s="147" t="str">
        <f>ifna(VLookup(S373,Shiny!B:C, 2, 0),"")</f>
        <v/>
      </c>
      <c r="H373" s="189" t="s">
        <v>709</v>
      </c>
      <c r="I373" s="178">
        <v>584.0</v>
      </c>
      <c r="J373" s="151">
        <f>IFNA(VLOOKUP(S373,'Imported Index'!G:H,2,0),1)</f>
        <v>1</v>
      </c>
      <c r="K373" s="146"/>
      <c r="L373" s="147"/>
      <c r="M373" s="147"/>
      <c r="N373" s="147"/>
      <c r="O373" s="147">
        <f>ifna(VLookup(H373, SwSh!A:B, 2, 0),"")</f>
        <v>24</v>
      </c>
      <c r="P373" s="147"/>
      <c r="Q373" s="147" t="str">
        <f>ifna(VLookup(H373, PLA!A:C, 3, 0),"")</f>
        <v/>
      </c>
      <c r="R373" s="147" t="str">
        <f>ifna(VLookup(H373, Sv!A:B, 2, 0),"")</f>
        <v/>
      </c>
      <c r="S373" s="147" t="str">
        <f t="shared" si="1"/>
        <v>vanilluxe</v>
      </c>
    </row>
    <row r="374" ht="31.5" customHeight="1">
      <c r="A374" s="42">
        <v>373.0</v>
      </c>
      <c r="B374" s="85">
        <v>1.0</v>
      </c>
      <c r="C374" s="85">
        <v>14.0</v>
      </c>
      <c r="D374" s="42">
        <v>18.0</v>
      </c>
      <c r="E374" s="42">
        <v>3.0</v>
      </c>
      <c r="F374" s="42">
        <v>6.0</v>
      </c>
      <c r="G374" s="42" t="str">
        <f>ifna(VLookup(S374,Shiny!B:C, 2, 0),"")</f>
        <v/>
      </c>
      <c r="H374" s="166" t="s">
        <v>715</v>
      </c>
      <c r="I374" s="179">
        <v>586.0</v>
      </c>
      <c r="J374" s="156">
        <f>IFNA(VLOOKUP(S374,'Imported Index'!G:H,2,0),1)</f>
        <v>1</v>
      </c>
      <c r="K374" s="156"/>
      <c r="L374" s="157" t="s">
        <v>711</v>
      </c>
      <c r="M374" s="42"/>
      <c r="N374" s="42"/>
      <c r="O374" s="157" t="str">
        <f>ifna(VLookup(H374, SwSh!A:B, 2, 0),"")</f>
        <v/>
      </c>
      <c r="P374" s="157"/>
      <c r="Q374" s="157" t="str">
        <f>ifna(VLookup(H374, PLA!A:C, 3, 0),"")</f>
        <v/>
      </c>
      <c r="R374" s="42">
        <f>ifna(VLookup(H374, Sv!A:B, 2, 0),"")</f>
        <v>191</v>
      </c>
      <c r="S374" s="42" t="str">
        <f t="shared" si="1"/>
        <v>sawsbuck</v>
      </c>
    </row>
    <row r="375" ht="31.5" customHeight="1">
      <c r="A375" s="147">
        <v>374.0</v>
      </c>
      <c r="B375" s="146"/>
      <c r="C375" s="146">
        <v>14.0</v>
      </c>
      <c r="D375" s="147">
        <v>19.0</v>
      </c>
      <c r="E375" s="147">
        <v>4.0</v>
      </c>
      <c r="F375" s="147">
        <v>1.0</v>
      </c>
      <c r="G375" s="147" t="str">
        <f>ifna(VLookup(S375,Shiny!B:C, 2, 0),"")</f>
        <v/>
      </c>
      <c r="H375" s="163" t="s">
        <v>715</v>
      </c>
      <c r="I375" s="178">
        <v>586.0</v>
      </c>
      <c r="J375" s="151">
        <f>IFNA(VLOOKUP(S375,'Imported Index'!G:H,2,0),1)</f>
        <v>1</v>
      </c>
      <c r="K375" s="151"/>
      <c r="L375" s="148" t="s">
        <v>712</v>
      </c>
      <c r="M375" s="147">
        <v>-1.0</v>
      </c>
      <c r="N375" s="147"/>
      <c r="O375" s="148" t="str">
        <f>ifna(VLookup(H375, SwSh!A:B, 2, 0),"")</f>
        <v/>
      </c>
      <c r="P375" s="148"/>
      <c r="Q375" s="148" t="str">
        <f>ifna(VLookup(H375, PLA!A:C, 3, 0),"")</f>
        <v/>
      </c>
      <c r="R375" s="147">
        <f>ifna(VLookup(H375, Sv!A:B, 2, 0),"")</f>
        <v>191</v>
      </c>
      <c r="S375" s="147" t="str">
        <f t="shared" si="1"/>
        <v>sawsbuck-1</v>
      </c>
    </row>
    <row r="376" ht="31.5" customHeight="1">
      <c r="A376" s="42">
        <v>375.0</v>
      </c>
      <c r="B376" s="85"/>
      <c r="C376" s="85">
        <v>14.0</v>
      </c>
      <c r="D376" s="42">
        <v>20.0</v>
      </c>
      <c r="E376" s="42">
        <v>4.0</v>
      </c>
      <c r="F376" s="42">
        <v>2.0</v>
      </c>
      <c r="G376" s="42" t="str">
        <f>ifna(VLookup(S376,Shiny!B:C, 2, 0),"")</f>
        <v/>
      </c>
      <c r="H376" s="166" t="s">
        <v>715</v>
      </c>
      <c r="I376" s="179">
        <v>586.0</v>
      </c>
      <c r="J376" s="156">
        <f>IFNA(VLOOKUP(S376,'Imported Index'!G:H,2,0),1)</f>
        <v>1</v>
      </c>
      <c r="K376" s="156"/>
      <c r="L376" s="157" t="s">
        <v>713</v>
      </c>
      <c r="M376" s="42">
        <v>-2.0</v>
      </c>
      <c r="N376" s="42"/>
      <c r="O376" s="157" t="str">
        <f>ifna(VLookup(H376, SwSh!A:B, 2, 0),"")</f>
        <v/>
      </c>
      <c r="P376" s="157"/>
      <c r="Q376" s="157" t="str">
        <f>ifna(VLookup(H376, PLA!A:C, 3, 0),"")</f>
        <v/>
      </c>
      <c r="R376" s="42">
        <f>ifna(VLookup(H376, Sv!A:B, 2, 0),"")</f>
        <v>191</v>
      </c>
      <c r="S376" s="42" t="str">
        <f t="shared" si="1"/>
        <v>sawsbuck-2</v>
      </c>
    </row>
    <row r="377" ht="31.5" customHeight="1">
      <c r="A377" s="147">
        <v>376.0</v>
      </c>
      <c r="B377" s="146"/>
      <c r="C377" s="146">
        <v>14.0</v>
      </c>
      <c r="D377" s="147">
        <v>21.0</v>
      </c>
      <c r="E377" s="147">
        <v>4.0</v>
      </c>
      <c r="F377" s="147">
        <v>3.0</v>
      </c>
      <c r="G377" s="147" t="str">
        <f>ifna(VLookup(S377,Shiny!B:C, 2, 0),"")</f>
        <v/>
      </c>
      <c r="H377" s="163" t="s">
        <v>715</v>
      </c>
      <c r="I377" s="178">
        <v>586.0</v>
      </c>
      <c r="J377" s="151">
        <f>IFNA(VLOOKUP(S377,'Imported Index'!G:H,2,0),1)</f>
        <v>1</v>
      </c>
      <c r="K377" s="151"/>
      <c r="L377" s="148" t="s">
        <v>714</v>
      </c>
      <c r="M377" s="147">
        <v>-3.0</v>
      </c>
      <c r="N377" s="147"/>
      <c r="O377" s="148" t="str">
        <f>ifna(VLookup(H377, SwSh!A:B, 2, 0),"")</f>
        <v/>
      </c>
      <c r="P377" s="148"/>
      <c r="Q377" s="148" t="str">
        <f>ifna(VLookup(H377, PLA!A:C, 3, 0),"")</f>
        <v/>
      </c>
      <c r="R377" s="147">
        <f>ifna(VLookup(H377, Sv!A:B, 2, 0),"")</f>
        <v>191</v>
      </c>
      <c r="S377" s="147" t="str">
        <f t="shared" si="1"/>
        <v>sawsbuck-3</v>
      </c>
    </row>
    <row r="378" ht="31.5" customHeight="1">
      <c r="A378" s="42">
        <v>377.0</v>
      </c>
      <c r="B378" s="85">
        <v>1.0</v>
      </c>
      <c r="C378" s="85">
        <v>14.0</v>
      </c>
      <c r="D378" s="42">
        <v>22.0</v>
      </c>
      <c r="E378" s="42">
        <v>4.0</v>
      </c>
      <c r="F378" s="42">
        <v>4.0</v>
      </c>
      <c r="G378" s="42" t="str">
        <f>ifna(VLookup(S378,Shiny!B:C, 2, 0),"")</f>
        <v/>
      </c>
      <c r="H378" s="188" t="s">
        <v>716</v>
      </c>
      <c r="I378" s="179">
        <v>587.0</v>
      </c>
      <c r="J378" s="156">
        <f>IFNA(VLOOKUP(S378,'Imported Index'!G:H,2,0),1)</f>
        <v>1</v>
      </c>
      <c r="K378" s="42"/>
      <c r="L378" s="42"/>
      <c r="M378" s="42"/>
      <c r="N378" s="42"/>
      <c r="O378" s="42">
        <f>ifna(VLookup(H378, SwSh!A:B, 2, 0),"")</f>
        <v>102</v>
      </c>
      <c r="P378" s="42"/>
      <c r="Q378" s="42" t="str">
        <f>ifna(VLookup(H378, PLA!A:C, 3, 0),"")</f>
        <v/>
      </c>
      <c r="R378" s="42" t="str">
        <f>ifna(VLookup(H378, Sv!A:B, 2, 0),"")</f>
        <v/>
      </c>
      <c r="S378" s="42" t="str">
        <f t="shared" si="1"/>
        <v>emolga</v>
      </c>
    </row>
    <row r="379" ht="31.5" customHeight="1">
      <c r="A379" s="147">
        <v>378.0</v>
      </c>
      <c r="B379" s="146">
        <v>1.0</v>
      </c>
      <c r="C379" s="146">
        <v>14.0</v>
      </c>
      <c r="D379" s="147">
        <v>23.0</v>
      </c>
      <c r="E379" s="147">
        <v>4.0</v>
      </c>
      <c r="F379" s="147">
        <v>5.0</v>
      </c>
      <c r="G379" s="147" t="str">
        <f>ifna(VLookup(S379,Shiny!B:C, 2, 0),"")</f>
        <v/>
      </c>
      <c r="H379" s="189" t="s">
        <v>718</v>
      </c>
      <c r="I379" s="178">
        <v>589.0</v>
      </c>
      <c r="J379" s="151">
        <f>IFNA(VLOOKUP(S379,'Imported Index'!G:H,2,0),1)</f>
        <v>1</v>
      </c>
      <c r="K379" s="147"/>
      <c r="L379" s="147"/>
      <c r="M379" s="147"/>
      <c r="N379" s="147"/>
      <c r="O379" s="147">
        <f>ifna(VLookup(H379, SwSh!A:B, 2, 0),"")</f>
        <v>67</v>
      </c>
      <c r="P379" s="147"/>
      <c r="Q379" s="147" t="str">
        <f>ifna(VLookup(H379, PLA!A:C, 3, 0),"")</f>
        <v/>
      </c>
      <c r="R379" s="147" t="str">
        <f>ifna(VLookup(H379, Sv!A:B, 2, 0),"")</f>
        <v/>
      </c>
      <c r="S379" s="147" t="str">
        <f t="shared" si="1"/>
        <v>escavalier</v>
      </c>
    </row>
    <row r="380" ht="31.5" customHeight="1">
      <c r="A380" s="42">
        <v>379.0</v>
      </c>
      <c r="B380" s="85">
        <v>1.0</v>
      </c>
      <c r="C380" s="85">
        <v>14.0</v>
      </c>
      <c r="D380" s="42">
        <v>24.0</v>
      </c>
      <c r="E380" s="42">
        <v>4.0</v>
      </c>
      <c r="F380" s="42">
        <v>6.0</v>
      </c>
      <c r="G380" s="42" t="str">
        <f>ifna(VLookup(S380,Shiny!B:C, 2, 0),"")</f>
        <v/>
      </c>
      <c r="H380" s="188" t="s">
        <v>720</v>
      </c>
      <c r="I380" s="179">
        <v>591.0</v>
      </c>
      <c r="J380" s="156">
        <f>IFNA(VLOOKUP(S380,'Imported Index'!G:H,2,0),1)</f>
        <v>1</v>
      </c>
      <c r="K380" s="85"/>
      <c r="L380" s="42"/>
      <c r="M380" s="42"/>
      <c r="N380" s="42"/>
      <c r="O380" s="42">
        <f>ifna(VLookup(H380, SwSh!A:B, 2, 0),"")</f>
        <v>78</v>
      </c>
      <c r="P380" s="42"/>
      <c r="Q380" s="42" t="str">
        <f>ifna(VLookup(H380, PLA!A:C, 3, 0),"")</f>
        <v/>
      </c>
      <c r="R380" s="42">
        <f>ifna(VLookup(H380, Sv!A:B, 2, 0),"")</f>
        <v>206</v>
      </c>
      <c r="S380" s="42" t="str">
        <f t="shared" si="1"/>
        <v>amoonguss</v>
      </c>
    </row>
    <row r="381" ht="31.5" customHeight="1">
      <c r="A381" s="147">
        <v>380.0</v>
      </c>
      <c r="B381" s="146">
        <v>1.0</v>
      </c>
      <c r="C381" s="146">
        <v>14.0</v>
      </c>
      <c r="D381" s="147">
        <v>25.0</v>
      </c>
      <c r="E381" s="147">
        <v>5.0</v>
      </c>
      <c r="F381" s="147">
        <v>1.0</v>
      </c>
      <c r="G381" s="147" t="str">
        <f>ifna(VLookup(S381,Shiny!B:C, 2, 0),"")</f>
        <v/>
      </c>
      <c r="H381" s="189" t="s">
        <v>722</v>
      </c>
      <c r="I381" s="178">
        <v>593.0</v>
      </c>
      <c r="J381" s="151">
        <f>IFNA(VLOOKUP(S381,'Imported Index'!G:H,2,0),1)</f>
        <v>1</v>
      </c>
      <c r="K381" s="146"/>
      <c r="L381" s="147"/>
      <c r="M381" s="147"/>
      <c r="N381" s="147"/>
      <c r="O381" s="147">
        <f>ifna(VLookup(H381, SwSh!A:B, 2, 0),"")</f>
        <v>193</v>
      </c>
      <c r="P381" s="147"/>
      <c r="Q381" s="147" t="str">
        <f>ifna(VLookup(H381, PLA!A:C, 3, 0),"")</f>
        <v/>
      </c>
      <c r="R381" s="147" t="str">
        <f>ifna(VLookup(H381, Sv!A:B, 2, 0),"")</f>
        <v/>
      </c>
      <c r="S381" s="147" t="str">
        <f t="shared" si="1"/>
        <v>jellicent</v>
      </c>
    </row>
    <row r="382" ht="31.5" customHeight="1">
      <c r="A382" s="42">
        <v>381.0</v>
      </c>
      <c r="B382" s="85">
        <v>1.0</v>
      </c>
      <c r="C382" s="85">
        <v>14.0</v>
      </c>
      <c r="D382" s="42">
        <v>26.0</v>
      </c>
      <c r="E382" s="42">
        <v>5.0</v>
      </c>
      <c r="F382" s="42">
        <v>2.0</v>
      </c>
      <c r="G382" s="42" t="str">
        <f>ifna(VLookup(S382,Shiny!B:C, 2, 0),"")</f>
        <v/>
      </c>
      <c r="H382" s="188" t="s">
        <v>723</v>
      </c>
      <c r="I382" s="179">
        <v>594.0</v>
      </c>
      <c r="J382" s="156">
        <f>IFNA(VLOOKUP(S382,'Imported Index'!G:H,2,0),1)</f>
        <v>1</v>
      </c>
      <c r="K382" s="85"/>
      <c r="L382" s="42"/>
      <c r="M382" s="42"/>
      <c r="N382" s="42"/>
      <c r="O382" s="42" t="str">
        <f>ifna(VLookup(H382, SwSh!A:B, 2, 0),"")</f>
        <v/>
      </c>
      <c r="P382" s="42"/>
      <c r="Q382" s="42" t="str">
        <f>ifna(VLookup(H382, PLA!A:C, 3, 0),"")</f>
        <v/>
      </c>
      <c r="R382" s="42">
        <f>ifna(VLookup(H382, Sv!A:B, 2, 0),"")</f>
        <v>336</v>
      </c>
      <c r="S382" s="42" t="str">
        <f t="shared" si="1"/>
        <v>alomomola</v>
      </c>
    </row>
    <row r="383" ht="31.5" customHeight="1">
      <c r="A383" s="147">
        <v>382.0</v>
      </c>
      <c r="B383" s="146">
        <v>1.0</v>
      </c>
      <c r="C383" s="146">
        <v>14.0</v>
      </c>
      <c r="D383" s="147">
        <v>27.0</v>
      </c>
      <c r="E383" s="147">
        <v>5.0</v>
      </c>
      <c r="F383" s="147">
        <v>3.0</v>
      </c>
      <c r="G383" s="147" t="str">
        <f>ifna(VLookup(S383,Shiny!B:C, 2, 0),"")</f>
        <v/>
      </c>
      <c r="H383" s="189" t="s">
        <v>725</v>
      </c>
      <c r="I383" s="178">
        <v>596.0</v>
      </c>
      <c r="J383" s="151">
        <f>IFNA(VLOOKUP(S383,'Imported Index'!G:H,2,0),1)</f>
        <v>1</v>
      </c>
      <c r="K383" s="147"/>
      <c r="L383" s="147"/>
      <c r="M383" s="147"/>
      <c r="N383" s="147"/>
      <c r="O383" s="147">
        <f>ifna(VLookup(H383, SwSh!A:B, 2, 0),"")</f>
        <v>65</v>
      </c>
      <c r="P383" s="147"/>
      <c r="Q383" s="147" t="str">
        <f>ifna(VLookup(H383, PLA!A:C, 3, 0),"")</f>
        <v/>
      </c>
      <c r="R383" s="147" t="str">
        <f>ifna(VLookup(H383, Sv!A:B, 2, 0),"")</f>
        <v>I?</v>
      </c>
      <c r="S383" s="147" t="str">
        <f t="shared" si="1"/>
        <v>galvantula</v>
      </c>
    </row>
    <row r="384" ht="31.5" customHeight="1">
      <c r="A384" s="42">
        <v>383.0</v>
      </c>
      <c r="B384" s="85">
        <v>1.0</v>
      </c>
      <c r="C384" s="85">
        <v>14.0</v>
      </c>
      <c r="D384" s="42">
        <v>28.0</v>
      </c>
      <c r="E384" s="42">
        <v>5.0</v>
      </c>
      <c r="F384" s="42">
        <v>4.0</v>
      </c>
      <c r="G384" s="42" t="str">
        <f>ifna(VLookup(S384,Shiny!B:C, 2, 0),"")</f>
        <v/>
      </c>
      <c r="H384" s="188" t="s">
        <v>727</v>
      </c>
      <c r="I384" s="179">
        <v>598.0</v>
      </c>
      <c r="J384" s="156">
        <f>IFNA(VLOOKUP(S384,'Imported Index'!G:H,2,0),1)</f>
        <v>1</v>
      </c>
      <c r="K384" s="85"/>
      <c r="L384" s="42"/>
      <c r="M384" s="42"/>
      <c r="N384" s="42"/>
      <c r="O384" s="42">
        <f>ifna(VLookup(H384, SwSh!A:B, 2, 0),"")</f>
        <v>180</v>
      </c>
      <c r="P384" s="42"/>
      <c r="Q384" s="42" t="str">
        <f>ifna(VLookup(H384, PLA!A:C, 3, 0),"")</f>
        <v/>
      </c>
      <c r="R384" s="42" t="str">
        <f>ifna(VLookup(H384, Sv!A:B, 2, 0),"")</f>
        <v/>
      </c>
      <c r="S384" s="42" t="str">
        <f t="shared" si="1"/>
        <v>ferrothorn</v>
      </c>
    </row>
    <row r="385" ht="31.5" customHeight="1">
      <c r="A385" s="147">
        <v>384.0</v>
      </c>
      <c r="B385" s="146">
        <v>1.0</v>
      </c>
      <c r="C385" s="146">
        <v>14.0</v>
      </c>
      <c r="D385" s="147">
        <v>29.0</v>
      </c>
      <c r="E385" s="147">
        <v>5.0</v>
      </c>
      <c r="F385" s="147">
        <v>5.0</v>
      </c>
      <c r="G385" s="147" t="str">
        <f>ifna(VLookup(S385,Shiny!B:C, 2, 0),"")</f>
        <v/>
      </c>
      <c r="H385" s="189" t="s">
        <v>730</v>
      </c>
      <c r="I385" s="178">
        <v>601.0</v>
      </c>
      <c r="J385" s="151">
        <f>IFNA(VLOOKUP(S385,'Imported Index'!G:H,2,0),1)</f>
        <v>1</v>
      </c>
      <c r="K385" s="146"/>
      <c r="L385" s="147"/>
      <c r="M385" s="147"/>
      <c r="N385" s="147"/>
      <c r="O385" s="147">
        <f>ifna(VLookup(H385, SwSh!A:B, 2, 0),"")</f>
        <v>115</v>
      </c>
      <c r="P385" s="147"/>
      <c r="Q385" s="147" t="str">
        <f>ifna(VLookup(H385, PLA!A:C, 3, 0),"")</f>
        <v/>
      </c>
      <c r="R385" s="147" t="str">
        <f>ifna(VLookup(H385, Sv!A:B, 2, 0),"")</f>
        <v/>
      </c>
      <c r="S385" s="147" t="str">
        <f t="shared" si="1"/>
        <v>klinklang</v>
      </c>
    </row>
    <row r="386" ht="31.5" customHeight="1">
      <c r="A386" s="42">
        <v>385.0</v>
      </c>
      <c r="B386" s="85">
        <v>1.0</v>
      </c>
      <c r="C386" s="85">
        <v>14.0</v>
      </c>
      <c r="D386" s="42">
        <v>30.0</v>
      </c>
      <c r="E386" s="42">
        <v>5.0</v>
      </c>
      <c r="F386" s="42">
        <v>6.0</v>
      </c>
      <c r="G386" s="42" t="str">
        <f>ifna(VLookup(S386,Shiny!B:C, 2, 0),"")</f>
        <v/>
      </c>
      <c r="H386" s="188" t="s">
        <v>733</v>
      </c>
      <c r="I386" s="179">
        <v>604.0</v>
      </c>
      <c r="J386" s="156">
        <f>IFNA(VLOOKUP(S386,'Imported Index'!G:H,2,0),1)</f>
        <v>1</v>
      </c>
      <c r="K386" s="85"/>
      <c r="L386" s="42"/>
      <c r="M386" s="42"/>
      <c r="N386" s="42"/>
      <c r="O386" s="42" t="str">
        <f>ifna(VLookup(H386, SwSh!A:B, 2, 0),"")</f>
        <v/>
      </c>
      <c r="P386" s="42"/>
      <c r="Q386" s="42" t="str">
        <f>ifna(VLookup(H386, PLA!A:C, 3, 0),"")</f>
        <v/>
      </c>
      <c r="R386" s="42">
        <f>ifna(VLookup(H386, Sv!A:B, 2, 0),"")</f>
        <v>343</v>
      </c>
      <c r="S386" s="42" t="str">
        <f t="shared" si="1"/>
        <v>eelektross</v>
      </c>
    </row>
    <row r="387" ht="31.5" customHeight="1">
      <c r="A387" s="147">
        <v>386.0</v>
      </c>
      <c r="B387" s="146">
        <v>1.0</v>
      </c>
      <c r="C387" s="146">
        <v>15.0</v>
      </c>
      <c r="D387" s="147">
        <v>1.0</v>
      </c>
      <c r="E387" s="147">
        <v>1.0</v>
      </c>
      <c r="F387" s="147">
        <v>1.0</v>
      </c>
      <c r="G387" s="147" t="str">
        <f>ifna(VLookup(S387,Shiny!B:C, 2, 0),"")</f>
        <v/>
      </c>
      <c r="H387" s="189" t="s">
        <v>735</v>
      </c>
      <c r="I387" s="178">
        <v>606.0</v>
      </c>
      <c r="J387" s="151">
        <f>IFNA(VLOOKUP(S387,'Imported Index'!G:H,2,0),1)</f>
        <v>1</v>
      </c>
      <c r="K387" s="146"/>
      <c r="L387" s="147"/>
      <c r="M387" s="147"/>
      <c r="N387" s="147"/>
      <c r="O387" s="147">
        <f>ifna(VLookup(H387, SwSh!A:B, 2, 0),"")</f>
        <v>278</v>
      </c>
      <c r="P387" s="147"/>
      <c r="Q387" s="147" t="str">
        <f>ifna(VLookup(H387, PLA!A:C, 3, 0),"")</f>
        <v/>
      </c>
      <c r="R387" s="147" t="str">
        <f>ifna(VLookup(H387, Sv!A:B, 2, 0),"")</f>
        <v/>
      </c>
      <c r="S387" s="147" t="str">
        <f t="shared" si="1"/>
        <v>beheeyem</v>
      </c>
    </row>
    <row r="388" ht="31.5" customHeight="1">
      <c r="A388" s="42">
        <v>387.0</v>
      </c>
      <c r="B388" s="85">
        <v>1.0</v>
      </c>
      <c r="C388" s="85">
        <v>15.0</v>
      </c>
      <c r="D388" s="42">
        <v>2.0</v>
      </c>
      <c r="E388" s="42">
        <v>1.0</v>
      </c>
      <c r="F388" s="42">
        <v>2.0</v>
      </c>
      <c r="G388" s="42" t="str">
        <f>ifna(VLookup(S388,Shiny!B:C, 2, 0),"")</f>
        <v/>
      </c>
      <c r="H388" s="188" t="s">
        <v>738</v>
      </c>
      <c r="I388" s="179">
        <v>609.0</v>
      </c>
      <c r="J388" s="156">
        <f>IFNA(VLOOKUP(S388,'Imported Index'!G:H,2,0),1)</f>
        <v>1</v>
      </c>
      <c r="K388" s="42"/>
      <c r="L388" s="42"/>
      <c r="M388" s="42"/>
      <c r="N388" s="42"/>
      <c r="O388" s="42">
        <f>ifna(VLookup(H388, SwSh!A:B, 2, 0),"")</f>
        <v>50</v>
      </c>
      <c r="P388" s="42"/>
      <c r="Q388" s="42" t="str">
        <f>ifna(VLookup(H388, PLA!A:C, 3, 0),"")</f>
        <v/>
      </c>
      <c r="R388" s="42" t="str">
        <f>ifna(VLookup(H388, Sv!A:B, 2, 0),"")</f>
        <v>K148</v>
      </c>
      <c r="S388" s="42" t="str">
        <f t="shared" si="1"/>
        <v>chandelure</v>
      </c>
    </row>
    <row r="389" ht="31.5" customHeight="1">
      <c r="A389" s="147">
        <v>388.0</v>
      </c>
      <c r="B389" s="146">
        <v>1.0</v>
      </c>
      <c r="C389" s="146">
        <v>15.0</v>
      </c>
      <c r="D389" s="147">
        <v>3.0</v>
      </c>
      <c r="E389" s="147">
        <v>1.0</v>
      </c>
      <c r="F389" s="147">
        <v>3.0</v>
      </c>
      <c r="G389" s="147" t="str">
        <f>ifna(VLookup(S389,Shiny!B:C, 2, 0),"")</f>
        <v/>
      </c>
      <c r="H389" s="189" t="s">
        <v>741</v>
      </c>
      <c r="I389" s="178">
        <v>612.0</v>
      </c>
      <c r="J389" s="151">
        <f>IFNA(VLOOKUP(S389,'Imported Index'!G:H,2,0),1)</f>
        <v>1</v>
      </c>
      <c r="K389" s="146"/>
      <c r="L389" s="147"/>
      <c r="M389" s="147"/>
      <c r="N389" s="147"/>
      <c r="O389" s="147">
        <f>ifna(VLookup(H389, SwSh!A:B, 2, 0),"")</f>
        <v>326</v>
      </c>
      <c r="P389" s="147"/>
      <c r="Q389" s="147" t="str">
        <f>ifna(VLookup(H389, PLA!A:C, 3, 0),"")</f>
        <v/>
      </c>
      <c r="R389" s="147">
        <f>ifna(VLookup(H389, Sv!A:B, 2, 0),"")</f>
        <v>157</v>
      </c>
      <c r="S389" s="147" t="str">
        <f t="shared" si="1"/>
        <v>haxorus</v>
      </c>
    </row>
    <row r="390" ht="31.5" customHeight="1">
      <c r="A390" s="42">
        <v>389.0</v>
      </c>
      <c r="B390" s="85">
        <v>1.0</v>
      </c>
      <c r="C390" s="85">
        <v>15.0</v>
      </c>
      <c r="D390" s="42">
        <v>4.0</v>
      </c>
      <c r="E390" s="42">
        <v>1.0</v>
      </c>
      <c r="F390" s="42">
        <v>4.0</v>
      </c>
      <c r="G390" s="42" t="str">
        <f>ifna(VLookup(S390,Shiny!B:C, 2, 0),"")</f>
        <v/>
      </c>
      <c r="H390" s="188" t="s">
        <v>743</v>
      </c>
      <c r="I390" s="179">
        <v>614.0</v>
      </c>
      <c r="J390" s="156">
        <f>IFNA(VLOOKUP(S390,'Imported Index'!G:H,2,0),1)</f>
        <v>1</v>
      </c>
      <c r="K390" s="85"/>
      <c r="L390" s="42"/>
      <c r="M390" s="42"/>
      <c r="N390" s="42"/>
      <c r="O390" s="42">
        <f>ifna(VLookup(H390, SwSh!A:B, 2, 0),"")</f>
        <v>122</v>
      </c>
      <c r="P390" s="42"/>
      <c r="Q390" s="42" t="str">
        <f>ifna(VLookup(H390, PLA!A:C, 3, 0),"")</f>
        <v/>
      </c>
      <c r="R390" s="42">
        <f>ifna(VLookup(H390, Sv!A:B, 2, 0),"")</f>
        <v>356</v>
      </c>
      <c r="S390" s="42" t="str">
        <f t="shared" si="1"/>
        <v>beartic</v>
      </c>
    </row>
    <row r="391" ht="31.5" customHeight="1">
      <c r="A391" s="147">
        <v>390.0</v>
      </c>
      <c r="B391" s="146">
        <v>1.0</v>
      </c>
      <c r="C391" s="146">
        <v>15.0</v>
      </c>
      <c r="D391" s="147">
        <v>5.0</v>
      </c>
      <c r="E391" s="147">
        <v>1.0</v>
      </c>
      <c r="F391" s="147">
        <v>5.0</v>
      </c>
      <c r="G391" s="147" t="str">
        <f>ifna(VLookup(S391,Shiny!B:C, 2, 0),"")</f>
        <v/>
      </c>
      <c r="H391" s="189" t="s">
        <v>744</v>
      </c>
      <c r="I391" s="178">
        <v>615.0</v>
      </c>
      <c r="J391" s="151">
        <f>IFNA(VLOOKUP(S391,'Imported Index'!G:H,2,0),1)</f>
        <v>1</v>
      </c>
      <c r="K391" s="146"/>
      <c r="L391" s="147"/>
      <c r="M391" s="147"/>
      <c r="N391" s="147"/>
      <c r="O391" s="147">
        <f>ifna(VLookup(H391, SwSh!A:B, 2, 0),"")</f>
        <v>30</v>
      </c>
      <c r="P391" s="147"/>
      <c r="Q391" s="147" t="str">
        <f>ifna(VLookup(H391, PLA!A:C, 3, 0),"")</f>
        <v/>
      </c>
      <c r="R391" s="147">
        <f>ifna(VLookup(H391, Sv!A:B, 2, 0),"")</f>
        <v>360</v>
      </c>
      <c r="S391" s="147" t="str">
        <f t="shared" si="1"/>
        <v>cryogonal</v>
      </c>
    </row>
    <row r="392" ht="31.5" customHeight="1">
      <c r="A392" s="42">
        <v>391.0</v>
      </c>
      <c r="B392" s="85">
        <v>1.0</v>
      </c>
      <c r="C392" s="85">
        <v>15.0</v>
      </c>
      <c r="D392" s="42">
        <v>6.0</v>
      </c>
      <c r="E392" s="42">
        <v>1.0</v>
      </c>
      <c r="F392" s="42">
        <v>6.0</v>
      </c>
      <c r="G392" s="42" t="str">
        <f>ifna(VLookup(S392,Shiny!B:C, 2, 0),"")</f>
        <v/>
      </c>
      <c r="H392" s="188" t="s">
        <v>746</v>
      </c>
      <c r="I392" s="179">
        <v>617.0</v>
      </c>
      <c r="J392" s="156">
        <f>IFNA(VLOOKUP(S392,'Imported Index'!G:H,2,0),1)</f>
        <v>1</v>
      </c>
      <c r="K392" s="42"/>
      <c r="L392" s="42"/>
      <c r="M392" s="42"/>
      <c r="N392" s="42"/>
      <c r="O392" s="42">
        <f>ifna(VLookup(H392, SwSh!A:B, 2, 0),"")</f>
        <v>65</v>
      </c>
      <c r="P392" s="42"/>
      <c r="Q392" s="42" t="str">
        <f>ifna(VLookup(H392, PLA!A:C, 3, 0),"")</f>
        <v/>
      </c>
      <c r="R392" s="42" t="str">
        <f>ifna(VLookup(H392, Sv!A:B, 2, 0),"")</f>
        <v/>
      </c>
      <c r="S392" s="42" t="str">
        <f t="shared" si="1"/>
        <v>accelgor</v>
      </c>
    </row>
    <row r="393" ht="31.5" customHeight="1">
      <c r="A393" s="147">
        <v>392.0</v>
      </c>
      <c r="B393" s="146">
        <v>1.0</v>
      </c>
      <c r="C393" s="146">
        <v>15.0</v>
      </c>
      <c r="D393" s="147">
        <v>7.0</v>
      </c>
      <c r="E393" s="147">
        <v>2.0</v>
      </c>
      <c r="F393" s="147">
        <v>1.0</v>
      </c>
      <c r="G393" s="147" t="str">
        <f>ifna(VLookup(S393,Shiny!B:C, 2, 0),"")</f>
        <v/>
      </c>
      <c r="H393" s="189" t="s">
        <v>747</v>
      </c>
      <c r="I393" s="178">
        <v>618.0</v>
      </c>
      <c r="J393" s="151">
        <f>IFNA(VLOOKUP(S393,'Imported Index'!G:H,2,0),1)</f>
        <v>1</v>
      </c>
      <c r="K393" s="146"/>
      <c r="L393" s="147" t="s">
        <v>90</v>
      </c>
      <c r="M393" s="147"/>
      <c r="N393" s="147"/>
      <c r="O393" s="147">
        <f>ifna(VLookup(H393, SwSh!A:B, 2, 0),"")</f>
        <v>226</v>
      </c>
      <c r="P393" s="147"/>
      <c r="Q393" s="147" t="str">
        <f>ifna(VLookup(H393, PLA!A:C, 3, 0),"")</f>
        <v/>
      </c>
      <c r="R393" s="147" t="str">
        <f>ifna(VLookup(H393, Sv!A:B, 2, 0),"")</f>
        <v/>
      </c>
      <c r="S393" s="147" t="str">
        <f t="shared" si="1"/>
        <v>stunfisk</v>
      </c>
    </row>
    <row r="394" ht="31.5" customHeight="1">
      <c r="A394" s="42">
        <v>393.0</v>
      </c>
      <c r="B394" s="85">
        <v>1.0</v>
      </c>
      <c r="C394" s="85">
        <v>15.0</v>
      </c>
      <c r="D394" s="42">
        <v>8.0</v>
      </c>
      <c r="E394" s="42">
        <v>2.0</v>
      </c>
      <c r="F394" s="42">
        <v>2.0</v>
      </c>
      <c r="G394" s="42" t="str">
        <f>ifna(VLookup(S394,Shiny!B:C, 2, 0),"")</f>
        <v/>
      </c>
      <c r="H394" s="188" t="s">
        <v>747</v>
      </c>
      <c r="I394" s="179">
        <v>618.0</v>
      </c>
      <c r="J394" s="156">
        <f>IFNA(VLOOKUP(S394,'Imported Index'!G:H,2,0),1)</f>
        <v>1</v>
      </c>
      <c r="K394" s="42"/>
      <c r="L394" s="42" t="s">
        <v>125</v>
      </c>
      <c r="M394" s="85">
        <v>-1.0</v>
      </c>
      <c r="N394" s="42"/>
      <c r="O394" s="42">
        <f>ifna(VLookup(H394, SwSh!A:B, 2, 0),"")</f>
        <v>226</v>
      </c>
      <c r="P394" s="42"/>
      <c r="Q394" s="42" t="str">
        <f>ifna(VLookup(H394, PLA!A:C, 3, 0),"")</f>
        <v/>
      </c>
      <c r="R394" s="42" t="str">
        <f>ifna(VLookup(H394, Sv!A:B, 2, 0),"")</f>
        <v/>
      </c>
      <c r="S394" s="42" t="str">
        <f t="shared" si="1"/>
        <v>stunfisk-1</v>
      </c>
    </row>
    <row r="395" ht="31.5" customHeight="1">
      <c r="A395" s="147">
        <v>394.0</v>
      </c>
      <c r="B395" s="146">
        <v>1.0</v>
      </c>
      <c r="C395" s="146">
        <v>15.0</v>
      </c>
      <c r="D395" s="147">
        <v>9.0</v>
      </c>
      <c r="E395" s="147">
        <v>2.0</v>
      </c>
      <c r="F395" s="147">
        <v>3.0</v>
      </c>
      <c r="G395" s="147" t="str">
        <f>ifna(VLookup(S395,Shiny!B:C, 2, 0),"")</f>
        <v/>
      </c>
      <c r="H395" s="189" t="s">
        <v>749</v>
      </c>
      <c r="I395" s="178">
        <v>620.0</v>
      </c>
      <c r="J395" s="151">
        <f>IFNA(VLOOKUP(S395,'Imported Index'!G:H,2,0),1)</f>
        <v>1</v>
      </c>
      <c r="K395" s="147"/>
      <c r="L395" s="147"/>
      <c r="M395" s="147"/>
      <c r="N395" s="147"/>
      <c r="O395" s="147">
        <f>ifna(VLookup(H395, SwSh!A:B, 2, 0),"")</f>
        <v>164</v>
      </c>
      <c r="P395" s="147"/>
      <c r="Q395" s="147" t="str">
        <f>ifna(VLookup(H395, PLA!A:C, 3, 0),"")</f>
        <v/>
      </c>
      <c r="R395" s="147" t="str">
        <f>ifna(VLookup(H395, Sv!A:B, 2, 0),"")</f>
        <v>K138</v>
      </c>
      <c r="S395" s="147" t="str">
        <f t="shared" si="1"/>
        <v>mienshao</v>
      </c>
    </row>
    <row r="396" ht="31.5" customHeight="1">
      <c r="A396" s="42">
        <v>395.0</v>
      </c>
      <c r="B396" s="85">
        <v>1.0</v>
      </c>
      <c r="C396" s="85">
        <v>15.0</v>
      </c>
      <c r="D396" s="42">
        <v>10.0</v>
      </c>
      <c r="E396" s="42">
        <v>2.0</v>
      </c>
      <c r="F396" s="42">
        <v>4.0</v>
      </c>
      <c r="G396" s="42" t="str">
        <f>ifna(VLookup(S396,Shiny!B:C, 2, 0),"")</f>
        <v/>
      </c>
      <c r="H396" s="188" t="s">
        <v>750</v>
      </c>
      <c r="I396" s="179">
        <v>621.0</v>
      </c>
      <c r="J396" s="156">
        <f>IFNA(VLOOKUP(S396,'Imported Index'!G:H,2,0),1)</f>
        <v>1</v>
      </c>
      <c r="K396" s="42"/>
      <c r="L396" s="42"/>
      <c r="M396" s="42"/>
      <c r="N396" s="42"/>
      <c r="O396" s="42">
        <f>ifna(VLookup(H396, SwSh!A:B, 2, 0),"")</f>
        <v>63</v>
      </c>
      <c r="P396" s="42"/>
      <c r="Q396" s="42" t="str">
        <f>ifna(VLookup(H396, PLA!A:C, 3, 0),"")</f>
        <v/>
      </c>
      <c r="R396" s="42" t="str">
        <f>ifna(VLookup(H396, Sv!A:B, 2, 0),"")</f>
        <v/>
      </c>
      <c r="S396" s="42" t="str">
        <f t="shared" si="1"/>
        <v>druddigon</v>
      </c>
    </row>
    <row r="397" ht="31.5" customHeight="1">
      <c r="A397" s="147">
        <v>396.0</v>
      </c>
      <c r="B397" s="146">
        <v>1.0</v>
      </c>
      <c r="C397" s="146">
        <v>15.0</v>
      </c>
      <c r="D397" s="147">
        <v>11.0</v>
      </c>
      <c r="E397" s="147">
        <v>2.0</v>
      </c>
      <c r="F397" s="147">
        <v>5.0</v>
      </c>
      <c r="G397" s="147" t="str">
        <f>ifna(VLookup(S397,Shiny!B:C, 2, 0),"")</f>
        <v/>
      </c>
      <c r="H397" s="189" t="s">
        <v>752</v>
      </c>
      <c r="I397" s="178">
        <v>623.0</v>
      </c>
      <c r="J397" s="151">
        <f>IFNA(VLOOKUP(S397,'Imported Index'!G:H,2,0),1)</f>
        <v>1</v>
      </c>
      <c r="K397" s="147"/>
      <c r="L397" s="147"/>
      <c r="M397" s="147"/>
      <c r="N397" s="147"/>
      <c r="O397" s="147">
        <f>ifna(VLookup(H397, SwSh!A:B, 2, 0),"")</f>
        <v>89</v>
      </c>
      <c r="P397" s="147"/>
      <c r="Q397" s="147" t="str">
        <f>ifna(VLookup(H397, PLA!A:C, 3, 0),"")</f>
        <v/>
      </c>
      <c r="R397" s="147" t="str">
        <f>ifna(VLookup(H397, Sv!A:B, 2, 0),"")</f>
        <v>I?</v>
      </c>
      <c r="S397" s="147" t="str">
        <f t="shared" si="1"/>
        <v>golurk</v>
      </c>
    </row>
    <row r="398" ht="31.5" customHeight="1">
      <c r="A398" s="42">
        <v>397.0</v>
      </c>
      <c r="B398" s="85">
        <v>1.0</v>
      </c>
      <c r="C398" s="85">
        <v>15.0</v>
      </c>
      <c r="D398" s="42">
        <v>12.0</v>
      </c>
      <c r="E398" s="42">
        <v>2.0</v>
      </c>
      <c r="F398" s="42">
        <v>6.0</v>
      </c>
      <c r="G398" s="42" t="str">
        <f>ifna(VLookup(S398,Shiny!B:C, 2, 0),"")</f>
        <v/>
      </c>
      <c r="H398" s="188" t="s">
        <v>755</v>
      </c>
      <c r="I398" s="179">
        <v>626.0</v>
      </c>
      <c r="J398" s="156">
        <f>IFNA(VLOOKUP(S398,'Imported Index'!G:H,2,0),1)</f>
        <v>1</v>
      </c>
      <c r="K398" s="42"/>
      <c r="L398" s="42"/>
      <c r="M398" s="42"/>
      <c r="N398" s="42"/>
      <c r="O398" s="42">
        <f>ifna(VLookup(H398, SwSh!A:B, 2, 0),"")</f>
        <v>53</v>
      </c>
      <c r="P398" s="42"/>
      <c r="Q398" s="42" t="str">
        <f>ifna(VLookup(H398, PLA!A:C, 3, 0),"")</f>
        <v/>
      </c>
      <c r="R398" s="42" t="str">
        <f>ifna(VLookup(H398, Sv!A:B, 2, 0),"")</f>
        <v/>
      </c>
      <c r="S398" s="42" t="str">
        <f t="shared" si="1"/>
        <v>bouffalant</v>
      </c>
    </row>
    <row r="399" ht="31.5" customHeight="1">
      <c r="A399" s="147">
        <v>398.0</v>
      </c>
      <c r="B399" s="146">
        <v>1.0</v>
      </c>
      <c r="C399" s="146">
        <v>15.0</v>
      </c>
      <c r="D399" s="147">
        <v>13.0</v>
      </c>
      <c r="E399" s="147">
        <v>3.0</v>
      </c>
      <c r="F399" s="147">
        <v>1.0</v>
      </c>
      <c r="G399" s="147" t="str">
        <f>ifna(VLookup(S399,Shiny!B:C, 2, 0),"")</f>
        <v/>
      </c>
      <c r="H399" s="189" t="s">
        <v>757</v>
      </c>
      <c r="I399" s="178">
        <v>628.0</v>
      </c>
      <c r="J399" s="151">
        <f>IFNA(VLOOKUP(S399,'Imported Index'!G:H,2,0),1)</f>
        <v>1</v>
      </c>
      <c r="K399" s="146"/>
      <c r="L399" s="147" t="s">
        <v>90</v>
      </c>
      <c r="M399" s="147"/>
      <c r="N399" s="147"/>
      <c r="O399" s="147">
        <f>ifna(VLookup(H399, SwSh!A:B, 2, 0),"")</f>
        <v>180</v>
      </c>
      <c r="P399" s="147"/>
      <c r="Q399" s="147">
        <f>ifna(VLookup(H399, PLA!A:C, 3, 0),"")</f>
        <v>222</v>
      </c>
      <c r="R399" s="147">
        <f>ifna(VLookup(H399, Sv!A:B, 2, 0),"")</f>
        <v>366</v>
      </c>
      <c r="S399" s="147" t="str">
        <f t="shared" si="1"/>
        <v>braviary</v>
      </c>
    </row>
    <row r="400" ht="31.5" customHeight="1">
      <c r="A400" s="42">
        <v>399.0</v>
      </c>
      <c r="B400" s="85">
        <v>1.0</v>
      </c>
      <c r="C400" s="85">
        <v>15.0</v>
      </c>
      <c r="D400" s="42">
        <v>14.0</v>
      </c>
      <c r="E400" s="42">
        <v>3.0</v>
      </c>
      <c r="F400" s="42">
        <v>2.0</v>
      </c>
      <c r="G400" s="42" t="str">
        <f>ifna(VLookup(S400,Shiny!B:C, 2, 0),"")</f>
        <v/>
      </c>
      <c r="H400" s="188" t="s">
        <v>757</v>
      </c>
      <c r="I400" s="179">
        <v>628.0</v>
      </c>
      <c r="J400" s="156">
        <f>IFNA(VLOOKUP(S400,'Imported Index'!G:H,2,0),1)</f>
        <v>1</v>
      </c>
      <c r="K400" s="85"/>
      <c r="L400" s="42" t="s">
        <v>132</v>
      </c>
      <c r="M400" s="85">
        <v>-1.0</v>
      </c>
      <c r="N400" s="42"/>
      <c r="O400" s="42"/>
      <c r="P400" s="42"/>
      <c r="Q400" s="42">
        <f>ifna(VLookup(H400, PLA!A:C, 3, 0),"")</f>
        <v>222</v>
      </c>
      <c r="R400" s="42">
        <f>ifna(VLookup(H400, Sv!A:B, 2, 0),"")</f>
        <v>366</v>
      </c>
      <c r="S400" s="42" t="str">
        <f t="shared" si="1"/>
        <v>braviary-1</v>
      </c>
    </row>
    <row r="401" ht="31.5" customHeight="1">
      <c r="A401" s="147">
        <v>400.0</v>
      </c>
      <c r="B401" s="146">
        <v>1.0</v>
      </c>
      <c r="C401" s="146">
        <v>15.0</v>
      </c>
      <c r="D401" s="147">
        <v>15.0</v>
      </c>
      <c r="E401" s="147">
        <v>3.0</v>
      </c>
      <c r="F401" s="147">
        <v>3.0</v>
      </c>
      <c r="G401" s="147" t="str">
        <f>ifna(VLookup(S401,Shiny!B:C, 2, 0),"")</f>
        <v/>
      </c>
      <c r="H401" s="189" t="s">
        <v>759</v>
      </c>
      <c r="I401" s="178">
        <v>630.0</v>
      </c>
      <c r="J401" s="151">
        <f>IFNA(VLOOKUP(S401,'Imported Index'!G:H,2,0),1)</f>
        <v>1</v>
      </c>
      <c r="K401" s="147"/>
      <c r="L401" s="147"/>
      <c r="M401" s="147"/>
      <c r="N401" s="147"/>
      <c r="O401" s="147">
        <f>ifna(VLookup(H401, SwSh!A:B, 2, 0),"")</f>
        <v>182</v>
      </c>
      <c r="P401" s="147"/>
      <c r="Q401" s="147" t="str">
        <f>ifna(VLookup(H401, PLA!A:C, 3, 0),"")</f>
        <v/>
      </c>
      <c r="R401" s="147" t="str">
        <f>ifna(VLookup(H401, Sv!A:B, 2, 0),"")</f>
        <v>K128</v>
      </c>
      <c r="S401" s="147" t="str">
        <f t="shared" si="1"/>
        <v>mandibuzz</v>
      </c>
    </row>
    <row r="402" ht="31.5" customHeight="1">
      <c r="A402" s="42">
        <v>401.0</v>
      </c>
      <c r="B402" s="85">
        <v>1.0</v>
      </c>
      <c r="C402" s="85">
        <v>15.0</v>
      </c>
      <c r="D402" s="42">
        <v>16.0</v>
      </c>
      <c r="E402" s="42">
        <v>3.0</v>
      </c>
      <c r="F402" s="42">
        <v>4.0</v>
      </c>
      <c r="G402" s="42" t="str">
        <f>ifna(VLookup(S402,Shiny!B:C, 2, 0),"")</f>
        <v/>
      </c>
      <c r="H402" s="188" t="s">
        <v>760</v>
      </c>
      <c r="I402" s="179">
        <v>631.0</v>
      </c>
      <c r="J402" s="156">
        <f>IFNA(VLOOKUP(S402,'Imported Index'!G:H,2,0),1)</f>
        <v>1</v>
      </c>
      <c r="K402" s="42"/>
      <c r="L402" s="42"/>
      <c r="M402" s="42"/>
      <c r="N402" s="42"/>
      <c r="O402" s="42">
        <f>ifna(VLookup(H402, SwSh!A:B, 2, 0),"")</f>
        <v>102</v>
      </c>
      <c r="P402" s="42"/>
      <c r="Q402" s="42" t="str">
        <f>ifna(VLookup(H402, PLA!A:C, 3, 0),"")</f>
        <v/>
      </c>
      <c r="R402" s="42" t="str">
        <f>ifna(VLookup(H402, Sv!A:B, 2, 0),"")</f>
        <v/>
      </c>
      <c r="S402" s="42" t="str">
        <f t="shared" si="1"/>
        <v>heatmor</v>
      </c>
    </row>
    <row r="403" ht="31.5" customHeight="1">
      <c r="A403" s="147">
        <v>402.0</v>
      </c>
      <c r="B403" s="146">
        <v>1.0</v>
      </c>
      <c r="C403" s="146">
        <v>15.0</v>
      </c>
      <c r="D403" s="147">
        <v>17.0</v>
      </c>
      <c r="E403" s="147">
        <v>3.0</v>
      </c>
      <c r="F403" s="147">
        <v>5.0</v>
      </c>
      <c r="G403" s="147" t="str">
        <f>ifna(VLookup(S403,Shiny!B:C, 2, 0),"")</f>
        <v/>
      </c>
      <c r="H403" s="189" t="s">
        <v>761</v>
      </c>
      <c r="I403" s="178">
        <v>632.0</v>
      </c>
      <c r="J403" s="151">
        <f>IFNA(VLOOKUP(S403,'Imported Index'!G:H,2,0),1)</f>
        <v>1</v>
      </c>
      <c r="K403" s="146"/>
      <c r="L403" s="147"/>
      <c r="M403" s="147"/>
      <c r="N403" s="147"/>
      <c r="O403" s="147">
        <f>ifna(VLookup(H403, SwSh!A:B, 2, 0),"")</f>
        <v>101</v>
      </c>
      <c r="P403" s="147"/>
      <c r="Q403" s="147" t="str">
        <f>ifna(VLookup(H403, PLA!A:C, 3, 0),"")</f>
        <v/>
      </c>
      <c r="R403" s="147" t="str">
        <f>ifna(VLookup(H403, Sv!A:B, 2, 0),"")</f>
        <v/>
      </c>
      <c r="S403" s="147" t="str">
        <f t="shared" si="1"/>
        <v>durant</v>
      </c>
    </row>
    <row r="404" ht="31.5" customHeight="1">
      <c r="A404" s="42">
        <v>403.0</v>
      </c>
      <c r="B404" s="85">
        <v>1.0</v>
      </c>
      <c r="C404" s="85">
        <v>15.0</v>
      </c>
      <c r="D404" s="42">
        <v>18.0</v>
      </c>
      <c r="E404" s="42">
        <v>3.0</v>
      </c>
      <c r="F404" s="42">
        <v>6.0</v>
      </c>
      <c r="G404" s="42" t="str">
        <f>ifna(VLookup(S404,Shiny!B:C, 2, 0),"")</f>
        <v/>
      </c>
      <c r="H404" s="188" t="s">
        <v>764</v>
      </c>
      <c r="I404" s="179">
        <v>635.0</v>
      </c>
      <c r="J404" s="156">
        <f>IFNA(VLOOKUP(S404,'Imported Index'!G:H,2,0),1)</f>
        <v>1</v>
      </c>
      <c r="K404" s="85"/>
      <c r="L404" s="42"/>
      <c r="M404" s="42"/>
      <c r="N404" s="42"/>
      <c r="O404" s="42">
        <f>ifna(VLookup(H404, SwSh!A:B, 2, 0),"")</f>
        <v>138</v>
      </c>
      <c r="P404" s="42"/>
      <c r="Q404" s="42" t="str">
        <f>ifna(VLookup(H404, PLA!A:C, 3, 0),"")</f>
        <v/>
      </c>
      <c r="R404" s="42">
        <f>ifna(VLookup(H404, Sv!A:B, 2, 0),"")</f>
        <v>372</v>
      </c>
      <c r="S404" s="42" t="str">
        <f t="shared" si="1"/>
        <v>hydreigon</v>
      </c>
    </row>
    <row r="405" ht="31.5" customHeight="1">
      <c r="A405" s="147">
        <v>404.0</v>
      </c>
      <c r="B405" s="146">
        <v>1.0</v>
      </c>
      <c r="C405" s="146">
        <v>15.0</v>
      </c>
      <c r="D405" s="147">
        <v>19.0</v>
      </c>
      <c r="E405" s="147">
        <v>4.0</v>
      </c>
      <c r="F405" s="147">
        <v>1.0</v>
      </c>
      <c r="G405" s="147" t="str">
        <f>ifna(VLookup(S405,Shiny!B:C, 2, 0),"")</f>
        <v/>
      </c>
      <c r="H405" s="189" t="s">
        <v>766</v>
      </c>
      <c r="I405" s="178">
        <v>637.0</v>
      </c>
      <c r="J405" s="151">
        <f>IFNA(VLOOKUP(S405,'Imported Index'!G:H,2,0),1)</f>
        <v>1</v>
      </c>
      <c r="K405" s="146"/>
      <c r="L405" s="147"/>
      <c r="M405" s="147"/>
      <c r="N405" s="147"/>
      <c r="O405" s="147">
        <f>ifna(VLookup(H405, SwSh!A:B, 2, 0),"")</f>
        <v>187</v>
      </c>
      <c r="P405" s="147"/>
      <c r="Q405" s="147" t="str">
        <f>ifna(VLookup(H405, PLA!A:C, 3, 0),"")</f>
        <v/>
      </c>
      <c r="R405" s="147">
        <f>ifna(VLookup(H405, Sv!A:B, 2, 0),"")</f>
        <v>275</v>
      </c>
      <c r="S405" s="147" t="str">
        <f t="shared" si="1"/>
        <v>volcarona</v>
      </c>
    </row>
    <row r="406" ht="31.5" customHeight="1">
      <c r="A406" s="42">
        <v>405.0</v>
      </c>
      <c r="B406" s="85">
        <v>1.0</v>
      </c>
      <c r="C406" s="85">
        <v>15.0</v>
      </c>
      <c r="D406" s="42">
        <v>20.0</v>
      </c>
      <c r="E406" s="42">
        <v>4.0</v>
      </c>
      <c r="F406" s="42">
        <v>2.0</v>
      </c>
      <c r="G406" s="42" t="str">
        <f>ifna(VLookup(S406,Shiny!B:C, 2, 0),"")</f>
        <v/>
      </c>
      <c r="H406" s="188" t="s">
        <v>767</v>
      </c>
      <c r="I406" s="179">
        <v>638.0</v>
      </c>
      <c r="J406" s="156">
        <f>IFNA(VLOOKUP(S406,'Imported Index'!G:H,2,0),1)</f>
        <v>1</v>
      </c>
      <c r="K406" s="42"/>
      <c r="L406" s="42"/>
      <c r="M406" s="42"/>
      <c r="N406" s="42"/>
      <c r="O406" s="42">
        <f>ifna(VLookup(H406, SwSh!A:B, 2, 0),"")</f>
        <v>205</v>
      </c>
      <c r="P406" s="42"/>
      <c r="Q406" s="42" t="str">
        <f>ifna(VLookup(H406, PLA!A:C, 3, 0),"")</f>
        <v/>
      </c>
      <c r="R406" s="42" t="str">
        <f>ifna(VLookup(H406, Sv!A:B, 2, 0),"")</f>
        <v/>
      </c>
      <c r="S406" s="42" t="str">
        <f t="shared" si="1"/>
        <v>cobalion</v>
      </c>
    </row>
    <row r="407" ht="31.5" customHeight="1">
      <c r="A407" s="147">
        <v>406.0</v>
      </c>
      <c r="B407" s="146">
        <v>1.0</v>
      </c>
      <c r="C407" s="146">
        <v>15.0</v>
      </c>
      <c r="D407" s="147">
        <v>21.0</v>
      </c>
      <c r="E407" s="147">
        <v>4.0</v>
      </c>
      <c r="F407" s="147">
        <v>3.0</v>
      </c>
      <c r="G407" s="147" t="str">
        <f>ifna(VLookup(S407,Shiny!B:C, 2, 0),"")</f>
        <v/>
      </c>
      <c r="H407" s="189" t="s">
        <v>768</v>
      </c>
      <c r="I407" s="178">
        <v>639.0</v>
      </c>
      <c r="J407" s="151">
        <f>IFNA(VLOOKUP(S407,'Imported Index'!G:H,2,0),1)</f>
        <v>1</v>
      </c>
      <c r="K407" s="147"/>
      <c r="L407" s="147"/>
      <c r="M407" s="147"/>
      <c r="N407" s="147"/>
      <c r="O407" s="147">
        <f>ifna(VLookup(H407, SwSh!A:B, 2, 0),"")</f>
        <v>206</v>
      </c>
      <c r="P407" s="147"/>
      <c r="Q407" s="147" t="str">
        <f>ifna(VLookup(H407, PLA!A:C, 3, 0),"")</f>
        <v/>
      </c>
      <c r="R407" s="147" t="str">
        <f>ifna(VLookup(H407, Sv!A:B, 2, 0),"")</f>
        <v/>
      </c>
      <c r="S407" s="147" t="str">
        <f t="shared" si="1"/>
        <v>terrakion</v>
      </c>
    </row>
    <row r="408" ht="31.5" customHeight="1">
      <c r="A408" s="42">
        <v>407.0</v>
      </c>
      <c r="B408" s="85">
        <v>1.0</v>
      </c>
      <c r="C408" s="85">
        <v>15.0</v>
      </c>
      <c r="D408" s="42">
        <v>22.0</v>
      </c>
      <c r="E408" s="42">
        <v>4.0</v>
      </c>
      <c r="F408" s="42">
        <v>4.0</v>
      </c>
      <c r="G408" s="42" t="str">
        <f>ifna(VLookup(S408,Shiny!B:C, 2, 0),"")</f>
        <v/>
      </c>
      <c r="H408" s="188" t="s">
        <v>769</v>
      </c>
      <c r="I408" s="179">
        <v>640.0</v>
      </c>
      <c r="J408" s="156">
        <f>IFNA(VLOOKUP(S408,'Imported Index'!G:H,2,0),1)</f>
        <v>1</v>
      </c>
      <c r="K408" s="42"/>
      <c r="L408" s="42"/>
      <c r="M408" s="42"/>
      <c r="N408" s="42"/>
      <c r="O408" s="42">
        <f>ifna(VLookup(H408, SwSh!A:B, 2, 0),"")</f>
        <v>207</v>
      </c>
      <c r="P408" s="42"/>
      <c r="Q408" s="42" t="str">
        <f>ifna(VLookup(H408, PLA!A:C, 3, 0),"")</f>
        <v/>
      </c>
      <c r="R408" s="42" t="str">
        <f>ifna(VLookup(H408, Sv!A:B, 2, 0),"")</f>
        <v/>
      </c>
      <c r="S408" s="42" t="str">
        <f t="shared" si="1"/>
        <v>virizion</v>
      </c>
    </row>
    <row r="409" ht="31.5" customHeight="1">
      <c r="A409" s="147">
        <v>408.0</v>
      </c>
      <c r="B409" s="146">
        <v>1.0</v>
      </c>
      <c r="C409" s="146">
        <v>15.0</v>
      </c>
      <c r="D409" s="147">
        <v>23.0</v>
      </c>
      <c r="E409" s="147">
        <v>4.0</v>
      </c>
      <c r="F409" s="147">
        <v>5.0</v>
      </c>
      <c r="G409" s="147" t="str">
        <f>ifna(VLookup(S409,Shiny!B:C, 2, 0),"")</f>
        <v/>
      </c>
      <c r="H409" s="163" t="s">
        <v>770</v>
      </c>
      <c r="I409" s="178">
        <v>641.0</v>
      </c>
      <c r="J409" s="151">
        <f>IFNA(VLOOKUP(S409,'Imported Index'!G:H,2,0),1)</f>
        <v>1</v>
      </c>
      <c r="K409" s="148"/>
      <c r="L409" s="148" t="s">
        <v>771</v>
      </c>
      <c r="M409" s="147"/>
      <c r="N409" s="147"/>
      <c r="O409" s="148">
        <f>ifna(VLookup(H409, SwSh!A:B, 2, 0),"")</f>
        <v>641</v>
      </c>
      <c r="P409" s="148"/>
      <c r="Q409" s="148">
        <f>ifna(VLookup(H409, PLA!A:C, 3, 0),"")</f>
        <v>231</v>
      </c>
      <c r="R409" s="147" t="str">
        <f>ifna(VLookup(H409, Sv!A:B, 2, 0),"")</f>
        <v/>
      </c>
      <c r="S409" s="147" t="str">
        <f t="shared" si="1"/>
        <v>tornadus</v>
      </c>
    </row>
    <row r="410" ht="31.5" customHeight="1">
      <c r="A410" s="42">
        <v>409.0</v>
      </c>
      <c r="B410" s="85">
        <v>1.0</v>
      </c>
      <c r="C410" s="85">
        <v>15.0</v>
      </c>
      <c r="D410" s="85">
        <v>24.0</v>
      </c>
      <c r="E410" s="85">
        <v>4.0</v>
      </c>
      <c r="F410" s="42">
        <v>6.0</v>
      </c>
      <c r="G410" s="42" t="str">
        <f>ifna(VLookup(S410,Shiny!B:C, 2, 0),"")</f>
        <v/>
      </c>
      <c r="H410" s="166" t="s">
        <v>770</v>
      </c>
      <c r="I410" s="179">
        <v>641.0</v>
      </c>
      <c r="J410" s="156">
        <f>IFNA(VLOOKUP(S410,'Imported Index'!G:H,2,0),1)</f>
        <v>1</v>
      </c>
      <c r="K410" s="157"/>
      <c r="L410" s="157" t="s">
        <v>772</v>
      </c>
      <c r="M410" s="42">
        <v>-1.0</v>
      </c>
      <c r="N410" s="42"/>
      <c r="O410" s="157">
        <f>ifna(VLookup(H410, SwSh!A:B, 2, 0),"")</f>
        <v>641</v>
      </c>
      <c r="P410" s="157"/>
      <c r="Q410" s="157">
        <f>ifna(VLookup(H410, PLA!A:C, 3, 0),"")</f>
        <v>231</v>
      </c>
      <c r="R410" s="42" t="str">
        <f>ifna(VLookup(H410, Sv!A:B, 2, 0),"")</f>
        <v/>
      </c>
      <c r="S410" s="42" t="str">
        <f t="shared" si="1"/>
        <v>tornadus-1</v>
      </c>
    </row>
    <row r="411" ht="31.5" customHeight="1">
      <c r="A411" s="147">
        <v>410.0</v>
      </c>
      <c r="B411" s="146">
        <v>1.0</v>
      </c>
      <c r="C411" s="146">
        <v>15.0</v>
      </c>
      <c r="D411" s="146">
        <v>25.0</v>
      </c>
      <c r="E411" s="146">
        <v>5.0</v>
      </c>
      <c r="F411" s="147">
        <v>1.0</v>
      </c>
      <c r="G411" s="147" t="str">
        <f>ifna(VLookup(S411,Shiny!B:C, 2, 0),"")</f>
        <v/>
      </c>
      <c r="H411" s="163" t="s">
        <v>773</v>
      </c>
      <c r="I411" s="178">
        <v>642.0</v>
      </c>
      <c r="J411" s="151">
        <f>IFNA(VLOOKUP(S411,'Imported Index'!G:H,2,0),1)</f>
        <v>1</v>
      </c>
      <c r="K411" s="148"/>
      <c r="L411" s="148" t="s">
        <v>771</v>
      </c>
      <c r="M411" s="147"/>
      <c r="N411" s="147"/>
      <c r="O411" s="148">
        <f>ifna(VLookup(H411, SwSh!A:B, 2, 0),"")</f>
        <v>642</v>
      </c>
      <c r="P411" s="148"/>
      <c r="Q411" s="148">
        <f>ifna(VLookup(H411, PLA!A:C, 3, 0),"")</f>
        <v>232</v>
      </c>
      <c r="R411" s="147" t="str">
        <f>ifna(VLookup(H411, Sv!A:B, 2, 0),"")</f>
        <v/>
      </c>
      <c r="S411" s="147" t="str">
        <f t="shared" si="1"/>
        <v>thundurus</v>
      </c>
    </row>
    <row r="412" ht="31.5" customHeight="1">
      <c r="A412" s="42">
        <v>411.0</v>
      </c>
      <c r="B412" s="85">
        <v>1.0</v>
      </c>
      <c r="C412" s="85">
        <v>15.0</v>
      </c>
      <c r="D412" s="85">
        <v>26.0</v>
      </c>
      <c r="E412" s="85">
        <v>5.0</v>
      </c>
      <c r="F412" s="42">
        <v>2.0</v>
      </c>
      <c r="G412" s="42" t="str">
        <f>ifna(VLookup(S412,Shiny!B:C, 2, 0),"")</f>
        <v/>
      </c>
      <c r="H412" s="166" t="s">
        <v>773</v>
      </c>
      <c r="I412" s="179">
        <v>642.0</v>
      </c>
      <c r="J412" s="156">
        <f>IFNA(VLOOKUP(S412,'Imported Index'!G:H,2,0),1)</f>
        <v>1</v>
      </c>
      <c r="K412" s="157"/>
      <c r="L412" s="157" t="s">
        <v>772</v>
      </c>
      <c r="M412" s="42">
        <v>-1.0</v>
      </c>
      <c r="N412" s="42"/>
      <c r="O412" s="157">
        <f>ifna(VLookup(H412, SwSh!A:B, 2, 0),"")</f>
        <v>642</v>
      </c>
      <c r="P412" s="157"/>
      <c r="Q412" s="157">
        <f>ifna(VLookup(H412, PLA!A:C, 3, 0),"")</f>
        <v>232</v>
      </c>
      <c r="R412" s="42" t="str">
        <f>ifna(VLookup(H412, Sv!A:B, 2, 0),"")</f>
        <v/>
      </c>
      <c r="S412" s="42" t="str">
        <f t="shared" si="1"/>
        <v>thundurus-1</v>
      </c>
    </row>
    <row r="413" ht="31.5" customHeight="1">
      <c r="A413" s="147">
        <v>412.0</v>
      </c>
      <c r="B413" s="146">
        <v>1.0</v>
      </c>
      <c r="C413" s="146">
        <v>15.0</v>
      </c>
      <c r="D413" s="146">
        <v>27.0</v>
      </c>
      <c r="E413" s="146">
        <v>5.0</v>
      </c>
      <c r="F413" s="147">
        <v>3.0</v>
      </c>
      <c r="G413" s="147" t="str">
        <f>ifna(VLookup(S413,Shiny!B:C, 2, 0),"")</f>
        <v/>
      </c>
      <c r="H413" s="189" t="s">
        <v>774</v>
      </c>
      <c r="I413" s="178">
        <v>643.0</v>
      </c>
      <c r="J413" s="151">
        <f>IFNA(VLOOKUP(S413,'Imported Index'!G:H,2,0),1)</f>
        <v>1</v>
      </c>
      <c r="K413" s="146"/>
      <c r="L413" s="147"/>
      <c r="M413" s="147"/>
      <c r="N413" s="147"/>
      <c r="O413" s="147">
        <f>ifna(VLookup(H413, SwSh!A:B, 2, 0),"")</f>
        <v>643</v>
      </c>
      <c r="P413" s="147"/>
      <c r="Q413" s="147" t="str">
        <f>ifna(VLookup(H413, PLA!A:C, 3, 0),"")</f>
        <v/>
      </c>
      <c r="R413" s="147" t="str">
        <f>ifna(VLookup(H413, Sv!A:B, 2, 0),"")</f>
        <v/>
      </c>
      <c r="S413" s="147" t="str">
        <f t="shared" si="1"/>
        <v>reshiram</v>
      </c>
    </row>
    <row r="414" ht="31.5" customHeight="1">
      <c r="A414" s="42">
        <v>413.0</v>
      </c>
      <c r="B414" s="85">
        <v>1.0</v>
      </c>
      <c r="C414" s="85">
        <v>15.0</v>
      </c>
      <c r="D414" s="85">
        <v>28.0</v>
      </c>
      <c r="E414" s="85">
        <v>5.0</v>
      </c>
      <c r="F414" s="42">
        <v>4.0</v>
      </c>
      <c r="G414" s="42" t="str">
        <f>ifna(VLookup(S414,Shiny!B:C, 2, 0),"")</f>
        <v/>
      </c>
      <c r="H414" s="188" t="s">
        <v>775</v>
      </c>
      <c r="I414" s="179">
        <v>644.0</v>
      </c>
      <c r="J414" s="156">
        <f>IFNA(VLOOKUP(S414,'Imported Index'!G:H,2,0),1)</f>
        <v>1</v>
      </c>
      <c r="K414" s="85"/>
      <c r="L414" s="42"/>
      <c r="M414" s="42"/>
      <c r="N414" s="42"/>
      <c r="O414" s="42">
        <f>ifna(VLookup(H414, SwSh!A:B, 2, 0),"")</f>
        <v>644</v>
      </c>
      <c r="P414" s="42"/>
      <c r="Q414" s="42" t="str">
        <f>ifna(VLookup(H414, PLA!A:C, 3, 0),"")</f>
        <v/>
      </c>
      <c r="R414" s="42" t="str">
        <f>ifna(VLookup(H414, Sv!A:B, 2, 0),"")</f>
        <v/>
      </c>
      <c r="S414" s="42" t="str">
        <f t="shared" si="1"/>
        <v>zekrom</v>
      </c>
    </row>
    <row r="415" ht="31.5" customHeight="1">
      <c r="A415" s="147">
        <v>414.0</v>
      </c>
      <c r="B415" s="146">
        <v>1.0</v>
      </c>
      <c r="C415" s="146">
        <v>15.0</v>
      </c>
      <c r="D415" s="146">
        <v>29.0</v>
      </c>
      <c r="E415" s="146">
        <v>5.0</v>
      </c>
      <c r="F415" s="147">
        <v>5.0</v>
      </c>
      <c r="G415" s="147" t="str">
        <f>ifna(VLookup(S415,Shiny!B:C, 2, 0),"")</f>
        <v/>
      </c>
      <c r="H415" s="163" t="s">
        <v>776</v>
      </c>
      <c r="I415" s="178">
        <v>645.0</v>
      </c>
      <c r="J415" s="151">
        <f>IFNA(VLOOKUP(S415,'Imported Index'!G:H,2,0),1)</f>
        <v>1</v>
      </c>
      <c r="K415" s="148"/>
      <c r="L415" s="148" t="s">
        <v>771</v>
      </c>
      <c r="M415" s="147"/>
      <c r="N415" s="147"/>
      <c r="O415" s="148">
        <f>ifna(VLookup(H415, SwSh!A:B, 2, 0),"")</f>
        <v>645</v>
      </c>
      <c r="P415" s="148"/>
      <c r="Q415" s="148">
        <f>ifna(VLookup(H415, PLA!A:C, 3, 0),"")</f>
        <v>233</v>
      </c>
      <c r="R415" s="147" t="str">
        <f>ifna(VLookup(H415, Sv!A:B, 2, 0),"")</f>
        <v/>
      </c>
      <c r="S415" s="147" t="str">
        <f t="shared" si="1"/>
        <v>landorus</v>
      </c>
    </row>
    <row r="416" ht="31.5" customHeight="1">
      <c r="A416" s="42">
        <v>415.0</v>
      </c>
      <c r="B416" s="85">
        <v>1.0</v>
      </c>
      <c r="C416" s="85">
        <v>15.0</v>
      </c>
      <c r="D416" s="85">
        <v>30.0</v>
      </c>
      <c r="E416" s="85">
        <v>5.0</v>
      </c>
      <c r="F416" s="42">
        <v>6.0</v>
      </c>
      <c r="G416" s="42" t="str">
        <f>ifna(VLookup(S416,Shiny!B:C, 2, 0),"")</f>
        <v/>
      </c>
      <c r="H416" s="166" t="s">
        <v>776</v>
      </c>
      <c r="I416" s="179">
        <v>645.0</v>
      </c>
      <c r="J416" s="156">
        <f>IFNA(VLOOKUP(S416,'Imported Index'!G:H,2,0),1)</f>
        <v>1</v>
      </c>
      <c r="K416" s="157"/>
      <c r="L416" s="157" t="s">
        <v>772</v>
      </c>
      <c r="M416" s="42">
        <v>-1.0</v>
      </c>
      <c r="N416" s="42"/>
      <c r="O416" s="157">
        <f>ifna(VLookup(H416, SwSh!A:B, 2, 0),"")</f>
        <v>645</v>
      </c>
      <c r="P416" s="157"/>
      <c r="Q416" s="157">
        <f>ifna(VLookup(H416, PLA!A:C, 3, 0),"")</f>
        <v>233</v>
      </c>
      <c r="R416" s="42" t="str">
        <f>ifna(VLookup(H416, Sv!A:B, 2, 0),"")</f>
        <v/>
      </c>
      <c r="S416" s="42" t="str">
        <f t="shared" si="1"/>
        <v>landorus-1</v>
      </c>
    </row>
    <row r="417" ht="31.5" customHeight="1">
      <c r="A417" s="147">
        <v>416.0</v>
      </c>
      <c r="B417" s="146">
        <v>1.0</v>
      </c>
      <c r="C417" s="146">
        <v>16.0</v>
      </c>
      <c r="D417" s="146">
        <v>1.0</v>
      </c>
      <c r="E417" s="146">
        <v>1.0</v>
      </c>
      <c r="F417" s="147">
        <v>1.0</v>
      </c>
      <c r="G417" s="147" t="str">
        <f>ifna(VLookup(S417,Shiny!B:C, 2, 0),"")</f>
        <v/>
      </c>
      <c r="H417" s="189" t="s">
        <v>777</v>
      </c>
      <c r="I417" s="178">
        <v>646.0</v>
      </c>
      <c r="J417" s="151">
        <f>IFNA(VLOOKUP(S417,'Imported Index'!G:H,2,0),1)</f>
        <v>1</v>
      </c>
      <c r="K417" s="146"/>
      <c r="L417" s="147"/>
      <c r="M417" s="147"/>
      <c r="N417" s="147"/>
      <c r="O417" s="147">
        <f>ifna(VLookup(H417, SwSh!A:B, 2, 0),"")</f>
        <v>646</v>
      </c>
      <c r="P417" s="147"/>
      <c r="Q417" s="147" t="str">
        <f>ifna(VLookup(H417, PLA!A:C, 3, 0),"")</f>
        <v/>
      </c>
      <c r="R417" s="147" t="str">
        <f>ifna(VLookup(H417, Sv!A:B, 2, 0),"")</f>
        <v/>
      </c>
      <c r="S417" s="147" t="str">
        <f t="shared" si="1"/>
        <v>kyurem</v>
      </c>
    </row>
    <row r="418" ht="31.5" customHeight="1">
      <c r="A418" s="42">
        <v>417.0</v>
      </c>
      <c r="B418" s="85">
        <v>1.0</v>
      </c>
      <c r="C418" s="85">
        <v>16.0</v>
      </c>
      <c r="D418" s="85">
        <v>2.0</v>
      </c>
      <c r="E418" s="85">
        <v>1.0</v>
      </c>
      <c r="F418" s="42">
        <v>2.0</v>
      </c>
      <c r="G418" s="42" t="str">
        <f>ifna(VLookup(S418,Shiny!B:C, 2, 0),"")</f>
        <v/>
      </c>
      <c r="H418" s="166" t="s">
        <v>778</v>
      </c>
      <c r="I418" s="179">
        <v>647.0</v>
      </c>
      <c r="J418" s="156">
        <f>IFNA(VLOOKUP(S418,'Imported Index'!G:H,2,0),1)</f>
        <v>1</v>
      </c>
      <c r="K418" s="156"/>
      <c r="L418" s="157"/>
      <c r="M418" s="42"/>
      <c r="N418" s="42"/>
      <c r="O418" s="157">
        <f>ifna(VLookup(H418, SwSh!A:B, 2, 0),"")</f>
        <v>647</v>
      </c>
      <c r="P418" s="157"/>
      <c r="Q418" s="157" t="str">
        <f>ifna(VLookup(H418, PLA!A:C, 3, 0),"")</f>
        <v/>
      </c>
      <c r="R418" s="42" t="str">
        <f>ifna(VLookup(H418, Sv!A:B, 2, 0),"")</f>
        <v/>
      </c>
      <c r="S418" s="42" t="str">
        <f t="shared" si="1"/>
        <v>keldeo</v>
      </c>
    </row>
    <row r="419" ht="31.5" customHeight="1">
      <c r="A419" s="147">
        <v>418.0</v>
      </c>
      <c r="B419" s="146">
        <v>1.0</v>
      </c>
      <c r="C419" s="146">
        <v>16.0</v>
      </c>
      <c r="D419" s="146">
        <v>3.0</v>
      </c>
      <c r="E419" s="146">
        <v>1.0</v>
      </c>
      <c r="F419" s="147">
        <v>3.0</v>
      </c>
      <c r="G419" s="147" t="str">
        <f>ifna(VLookup(S419,Shiny!B:C, 2, 0),"")</f>
        <v/>
      </c>
      <c r="H419" s="163" t="s">
        <v>778</v>
      </c>
      <c r="I419" s="178">
        <v>647.0</v>
      </c>
      <c r="J419" s="151">
        <f>IFNA(VLOOKUP(S419,'Imported Index'!G:H,2,0),1)</f>
        <v>1</v>
      </c>
      <c r="K419" s="148"/>
      <c r="L419" s="148" t="s">
        <v>779</v>
      </c>
      <c r="M419" s="147">
        <v>-1.0</v>
      </c>
      <c r="N419" s="147"/>
      <c r="O419" s="148">
        <f>ifna(VLookup(H419, SwSh!A:B, 2, 0),"")</f>
        <v>647</v>
      </c>
      <c r="P419" s="148"/>
      <c r="Q419" s="148" t="str">
        <f>ifna(VLookup(H419, PLA!A:C, 3, 0),"")</f>
        <v/>
      </c>
      <c r="R419" s="147" t="str">
        <f>ifna(VLookup(H419, Sv!A:B, 2, 0),"")</f>
        <v/>
      </c>
      <c r="S419" s="147" t="str">
        <f t="shared" si="1"/>
        <v>keldeo-1</v>
      </c>
    </row>
    <row r="420" ht="31.5" customHeight="1">
      <c r="A420" s="42">
        <v>419.0</v>
      </c>
      <c r="B420" s="85">
        <v>1.0</v>
      </c>
      <c r="C420" s="85">
        <v>16.0</v>
      </c>
      <c r="D420" s="85">
        <v>4.0</v>
      </c>
      <c r="E420" s="85">
        <v>1.0</v>
      </c>
      <c r="F420" s="42">
        <v>4.0</v>
      </c>
      <c r="G420" s="42" t="str">
        <f>ifna(VLookup(S420,Shiny!B:C, 2, 0),"")</f>
        <v/>
      </c>
      <c r="H420" s="188" t="s">
        <v>780</v>
      </c>
      <c r="I420" s="179">
        <v>648.0</v>
      </c>
      <c r="J420" s="156">
        <f>IFNA(VLOOKUP(S420,'Imported Index'!G:H,2,0),1)</f>
        <v>1</v>
      </c>
      <c r="K420" s="42"/>
      <c r="L420" s="42"/>
      <c r="M420" s="42"/>
      <c r="N420" s="42"/>
      <c r="O420" s="42" t="str">
        <f>ifna(VLookup(H420, SwSh!A:B, 2, 0),"")</f>
        <v/>
      </c>
      <c r="P420" s="42"/>
      <c r="Q420" s="42" t="str">
        <f>ifna(VLookup(H420, PLA!A:C, 3, 0),"")</f>
        <v/>
      </c>
      <c r="R420" s="42" t="str">
        <f>ifna(VLookup(H420, Sv!A:B, 2, 0),"")</f>
        <v/>
      </c>
      <c r="S420" s="42" t="str">
        <f t="shared" si="1"/>
        <v>meloetta</v>
      </c>
    </row>
    <row r="421" ht="31.5" customHeight="1">
      <c r="A421" s="147">
        <v>420.0</v>
      </c>
      <c r="B421" s="146">
        <v>1.0</v>
      </c>
      <c r="C421" s="146">
        <v>16.0</v>
      </c>
      <c r="D421" s="146">
        <v>5.0</v>
      </c>
      <c r="E421" s="146">
        <v>1.0</v>
      </c>
      <c r="F421" s="147">
        <v>5.0</v>
      </c>
      <c r="G421" s="147" t="str">
        <f>ifna(VLookup(S421,Shiny!B:C, 2, 0),"")</f>
        <v/>
      </c>
      <c r="H421" s="189" t="s">
        <v>781</v>
      </c>
      <c r="I421" s="178">
        <v>649.0</v>
      </c>
      <c r="J421" s="151">
        <f>IFNA(VLOOKUP(S421,'Imported Index'!G:H,2,0),1)</f>
        <v>1</v>
      </c>
      <c r="K421" s="147"/>
      <c r="L421" s="147"/>
      <c r="M421" s="147"/>
      <c r="N421" s="147"/>
      <c r="O421" s="147">
        <f>ifna(VLookup(H421, SwSh!A:B, 2, 0),"")</f>
        <v>649</v>
      </c>
      <c r="P421" s="147"/>
      <c r="Q421" s="147" t="str">
        <f>ifna(VLookup(H421, PLA!A:C, 3, 0),"")</f>
        <v/>
      </c>
      <c r="R421" s="147" t="str">
        <f>ifna(VLookup(H421, Sv!A:B, 2, 0),"")</f>
        <v/>
      </c>
      <c r="S421" s="147" t="str">
        <f t="shared" si="1"/>
        <v>genesect</v>
      </c>
    </row>
    <row r="422" ht="31.5" customHeight="1">
      <c r="A422" s="42">
        <v>421.0</v>
      </c>
      <c r="B422" s="85"/>
      <c r="C422" s="85"/>
      <c r="D422" s="85"/>
      <c r="E422" s="85"/>
      <c r="F422" s="42"/>
      <c r="G422" s="42" t="str">
        <f>ifna(VLookup(S422,Shiny!B:C, 2, 0),"")</f>
        <v/>
      </c>
      <c r="H422" s="166" t="s">
        <v>229</v>
      </c>
      <c r="I422" s="167"/>
      <c r="J422" s="156">
        <f>IFNA(VLOOKUP(S422,'Imported Index'!G:H,2,0),1)</f>
        <v>1</v>
      </c>
      <c r="K422" s="157"/>
      <c r="L422" s="157"/>
      <c r="M422" s="42"/>
      <c r="N422" s="42"/>
      <c r="O422" s="157" t="str">
        <f>ifna(VLookup(H422, SwSh!A:B, 2, 0),"")</f>
        <v/>
      </c>
      <c r="P422" s="157" t="str">
        <f>ifna((I422),"")</f>
        <v/>
      </c>
      <c r="Q422" s="157" t="str">
        <f>ifna(VLookup(H422, PLA!A:C, 3, 0),"")</f>
        <v/>
      </c>
      <c r="R422" s="42" t="str">
        <f>ifna(VLookup(H422, Sv!A:B, 2, 0),"")</f>
        <v/>
      </c>
      <c r="S422" s="42" t="str">
        <f t="shared" si="1"/>
        <v>gen</v>
      </c>
    </row>
    <row r="423" ht="31.5" customHeight="1">
      <c r="A423" s="147">
        <v>422.0</v>
      </c>
      <c r="B423" s="146">
        <v>1.0</v>
      </c>
      <c r="C423" s="146">
        <v>17.0</v>
      </c>
      <c r="D423" s="147">
        <v>1.0</v>
      </c>
      <c r="E423" s="147">
        <v>1.0</v>
      </c>
      <c r="F423" s="147">
        <v>1.0</v>
      </c>
      <c r="G423" s="147" t="str">
        <f>ifna(VLookup(S423,Shiny!B:C, 2, 0),"")</f>
        <v/>
      </c>
      <c r="H423" s="189" t="s">
        <v>784</v>
      </c>
      <c r="I423" s="178">
        <v>652.0</v>
      </c>
      <c r="J423" s="151">
        <f>IFNA(VLOOKUP(S423,'Imported Index'!G:H,2,0),1)</f>
        <v>1</v>
      </c>
      <c r="K423" s="147"/>
      <c r="L423" s="147"/>
      <c r="M423" s="147"/>
      <c r="N423" s="147"/>
      <c r="O423" s="147" t="str">
        <f>ifna(VLookup(H423, SwSh!A:B, 2, 0),"")</f>
        <v/>
      </c>
      <c r="P423" s="147"/>
      <c r="Q423" s="147" t="str">
        <f>ifna(VLookup(H423, PLA!A:C, 3, 0),"")</f>
        <v/>
      </c>
      <c r="R423" s="147" t="str">
        <f>ifna(VLookup(H423, Sv!A:B, 2, 0),"")</f>
        <v/>
      </c>
      <c r="S423" s="147" t="str">
        <f t="shared" si="1"/>
        <v>chesnaught</v>
      </c>
    </row>
    <row r="424" ht="31.5" customHeight="1">
      <c r="A424" s="42">
        <v>423.0</v>
      </c>
      <c r="B424" s="85">
        <v>1.0</v>
      </c>
      <c r="C424" s="85">
        <v>17.0</v>
      </c>
      <c r="D424" s="42">
        <v>2.0</v>
      </c>
      <c r="E424" s="42">
        <v>1.0</v>
      </c>
      <c r="F424" s="42">
        <v>2.0</v>
      </c>
      <c r="G424" s="42" t="str">
        <f>ifna(VLookup(S424,Shiny!B:C, 2, 0),"")</f>
        <v/>
      </c>
      <c r="H424" s="188" t="s">
        <v>787</v>
      </c>
      <c r="I424" s="179">
        <v>655.0</v>
      </c>
      <c r="J424" s="156">
        <f>IFNA(VLOOKUP(S424,'Imported Index'!G:H,2,0),1)</f>
        <v>1</v>
      </c>
      <c r="K424" s="42"/>
      <c r="L424" s="42"/>
      <c r="M424" s="42"/>
      <c r="N424" s="42"/>
      <c r="O424" s="42" t="str">
        <f>ifna(VLookup(H424, SwSh!A:B, 2, 0),"")</f>
        <v/>
      </c>
      <c r="P424" s="42"/>
      <c r="Q424" s="42" t="str">
        <f>ifna(VLookup(H424, PLA!A:C, 3, 0),"")</f>
        <v/>
      </c>
      <c r="R424" s="42" t="str">
        <f>ifna(VLookup(H424, Sv!A:B, 2, 0),"")</f>
        <v/>
      </c>
      <c r="S424" s="42" t="str">
        <f t="shared" si="1"/>
        <v>delphox</v>
      </c>
    </row>
    <row r="425" ht="31.5" customHeight="1">
      <c r="A425" s="147">
        <v>424.0</v>
      </c>
      <c r="B425" s="146">
        <v>1.0</v>
      </c>
      <c r="C425" s="146">
        <v>17.0</v>
      </c>
      <c r="D425" s="147">
        <v>3.0</v>
      </c>
      <c r="E425" s="147">
        <v>1.0</v>
      </c>
      <c r="F425" s="147">
        <v>3.0</v>
      </c>
      <c r="G425" s="147" t="str">
        <f>ifna(VLookup(S425,Shiny!B:C, 2, 0),"")</f>
        <v/>
      </c>
      <c r="H425" s="189" t="s">
        <v>790</v>
      </c>
      <c r="I425" s="178">
        <v>658.0</v>
      </c>
      <c r="J425" s="151">
        <f>IFNA(VLOOKUP(S425,'Imported Index'!G:H,2,0),1)</f>
        <v>1</v>
      </c>
      <c r="K425" s="147"/>
      <c r="L425" s="147"/>
      <c r="M425" s="147"/>
      <c r="N425" s="147"/>
      <c r="O425" s="147" t="str">
        <f>ifna(VLookup(H425, SwSh!A:B, 2, 0),"")</f>
        <v/>
      </c>
      <c r="P425" s="147"/>
      <c r="Q425" s="147" t="str">
        <f>ifna(VLookup(H425, PLA!A:C, 3, 0),"")</f>
        <v/>
      </c>
      <c r="R425" s="147" t="str">
        <f>ifna(VLookup(H425, Sv!A:B, 2, 0),"")</f>
        <v/>
      </c>
      <c r="S425" s="147" t="str">
        <f t="shared" si="1"/>
        <v>greninja</v>
      </c>
    </row>
    <row r="426" ht="31.5" customHeight="1">
      <c r="A426" s="42">
        <v>425.0</v>
      </c>
      <c r="B426" s="85">
        <v>1.0</v>
      </c>
      <c r="C426" s="85">
        <v>17.0</v>
      </c>
      <c r="D426" s="42">
        <v>4.0</v>
      </c>
      <c r="E426" s="42">
        <v>1.0</v>
      </c>
      <c r="F426" s="42">
        <v>4.0</v>
      </c>
      <c r="G426" s="42" t="str">
        <f>ifna(VLookup(S426,Shiny!B:C, 2, 0),"")</f>
        <v/>
      </c>
      <c r="H426" s="188" t="s">
        <v>792</v>
      </c>
      <c r="I426" s="179">
        <v>660.0</v>
      </c>
      <c r="J426" s="156">
        <f>IFNA(VLOOKUP(S426,'Imported Index'!G:H,2,0),1)</f>
        <v>1</v>
      </c>
      <c r="K426" s="42"/>
      <c r="L426" s="42"/>
      <c r="M426" s="42"/>
      <c r="N426" s="42"/>
      <c r="O426" s="42">
        <f>ifna(VLookup(H426, SwSh!A:B, 2, 0),"")</f>
        <v>49</v>
      </c>
      <c r="P426" s="42"/>
      <c r="Q426" s="42" t="str">
        <f>ifna(VLookup(H426, PLA!A:C, 3, 0),"")</f>
        <v/>
      </c>
      <c r="R426" s="42" t="str">
        <f>ifna(VLookup(H426, Sv!A:B, 2, 0),"")</f>
        <v/>
      </c>
      <c r="S426" s="42" t="str">
        <f t="shared" si="1"/>
        <v>diggersby</v>
      </c>
    </row>
    <row r="427" ht="31.5" customHeight="1">
      <c r="A427" s="147">
        <v>426.0</v>
      </c>
      <c r="B427" s="146">
        <v>1.0</v>
      </c>
      <c r="C427" s="146">
        <v>17.0</v>
      </c>
      <c r="D427" s="147">
        <v>5.0</v>
      </c>
      <c r="E427" s="147">
        <v>1.0</v>
      </c>
      <c r="F427" s="147">
        <v>5.0</v>
      </c>
      <c r="G427" s="147" t="str">
        <f>ifna(VLookup(S427,Shiny!B:C, 2, 0),"")</f>
        <v/>
      </c>
      <c r="H427" s="189" t="s">
        <v>795</v>
      </c>
      <c r="I427" s="178">
        <v>663.0</v>
      </c>
      <c r="J427" s="151">
        <f>IFNA(VLOOKUP(S427,'Imported Index'!G:H,2,0),1)</f>
        <v>1</v>
      </c>
      <c r="K427" s="146"/>
      <c r="L427" s="147"/>
      <c r="M427" s="147"/>
      <c r="N427" s="147"/>
      <c r="O427" s="147">
        <f>ifna(VLookup(H427, SwSh!A:B, 2, 0),"")</f>
        <v>24</v>
      </c>
      <c r="P427" s="147"/>
      <c r="Q427" s="147" t="str">
        <f>ifna(VLookup(H427, PLA!A:C, 3, 0),"")</f>
        <v/>
      </c>
      <c r="R427" s="147">
        <f>ifna(VLookup(H427, Sv!A:B, 2, 0),"")</f>
        <v>21</v>
      </c>
      <c r="S427" s="147" t="str">
        <f t="shared" si="1"/>
        <v>talonflame</v>
      </c>
    </row>
    <row r="428" ht="31.5" customHeight="1">
      <c r="A428" s="42">
        <v>427.0</v>
      </c>
      <c r="B428" s="85">
        <v>1.0</v>
      </c>
      <c r="C428" s="85">
        <v>17.0</v>
      </c>
      <c r="D428" s="42">
        <v>6.0</v>
      </c>
      <c r="E428" s="42">
        <v>1.0</v>
      </c>
      <c r="F428" s="42">
        <v>6.0</v>
      </c>
      <c r="G428" s="42" t="str">
        <f>ifna(VLookup(S428,Shiny!B:C, 2, 0),"")</f>
        <v/>
      </c>
      <c r="H428" s="166" t="s">
        <v>800</v>
      </c>
      <c r="I428" s="179">
        <v>666.0</v>
      </c>
      <c r="J428" s="156">
        <f>IFNA(VLOOKUP(S428,'Imported Index'!G:H,2,0),1)</f>
        <v>1</v>
      </c>
      <c r="K428" s="156"/>
      <c r="L428" s="157" t="s">
        <v>797</v>
      </c>
      <c r="M428" s="42"/>
      <c r="N428" s="42"/>
      <c r="O428" s="157" t="str">
        <f>ifna(VLookup(H428, SwSh!A:B, 2, 0),"")</f>
        <v/>
      </c>
      <c r="P428" s="157"/>
      <c r="Q428" s="157" t="str">
        <f>ifna(VLookup(H428, PLA!A:C, 3, 0),"")</f>
        <v/>
      </c>
      <c r="R428" s="42">
        <f>ifna(VLookup(H428, Sv!A:B, 2, 0),"")</f>
        <v>37</v>
      </c>
      <c r="S428" s="42" t="str">
        <f t="shared" si="1"/>
        <v>vivillon</v>
      </c>
    </row>
    <row r="429" ht="31.5" customHeight="1">
      <c r="A429" s="147">
        <v>428.0</v>
      </c>
      <c r="B429" s="146">
        <v>1.0</v>
      </c>
      <c r="C429" s="146">
        <v>17.0</v>
      </c>
      <c r="D429" s="147">
        <v>7.0</v>
      </c>
      <c r="E429" s="147">
        <v>2.0</v>
      </c>
      <c r="F429" s="147">
        <v>1.0</v>
      </c>
      <c r="G429" s="147" t="str">
        <f>ifna(VLookup(S429,Shiny!B:C, 2, 0),"")</f>
        <v/>
      </c>
      <c r="H429" s="163" t="s">
        <v>800</v>
      </c>
      <c r="I429" s="178">
        <v>666.0</v>
      </c>
      <c r="J429" s="151">
        <f>IFNA(VLOOKUP(S429,'Imported Index'!G:H,2,0),1)</f>
        <v>1</v>
      </c>
      <c r="K429" s="151"/>
      <c r="L429" s="148" t="s">
        <v>801</v>
      </c>
      <c r="M429" s="147">
        <v>-1.0</v>
      </c>
      <c r="N429" s="147"/>
      <c r="O429" s="148" t="str">
        <f>ifna(VLookup(H429, SwSh!A:B, 2, 0),"")</f>
        <v/>
      </c>
      <c r="P429" s="148"/>
      <c r="Q429" s="148" t="str">
        <f>ifna(VLookup(H429, PLA!A:C, 3, 0),"")</f>
        <v/>
      </c>
      <c r="R429" s="147">
        <f>ifna(VLookup(H429, Sv!A:B, 2, 0),"")</f>
        <v>37</v>
      </c>
      <c r="S429" s="147" t="str">
        <f t="shared" si="1"/>
        <v>vivillon-1</v>
      </c>
    </row>
    <row r="430" ht="31.5" customHeight="1">
      <c r="A430" s="42">
        <v>429.0</v>
      </c>
      <c r="B430" s="85">
        <v>1.0</v>
      </c>
      <c r="C430" s="85">
        <v>17.0</v>
      </c>
      <c r="D430" s="42">
        <v>8.0</v>
      </c>
      <c r="E430" s="42">
        <v>2.0</v>
      </c>
      <c r="F430" s="42">
        <v>2.0</v>
      </c>
      <c r="G430" s="42" t="str">
        <f>ifna(VLookup(S430,Shiny!B:C, 2, 0),"")</f>
        <v/>
      </c>
      <c r="H430" s="166" t="s">
        <v>800</v>
      </c>
      <c r="I430" s="179">
        <v>666.0</v>
      </c>
      <c r="J430" s="156">
        <f>IFNA(VLOOKUP(S430,'Imported Index'!G:H,2,0),1)</f>
        <v>1</v>
      </c>
      <c r="K430" s="156"/>
      <c r="L430" s="157" t="s">
        <v>802</v>
      </c>
      <c r="M430" s="42">
        <v>-2.0</v>
      </c>
      <c r="N430" s="42"/>
      <c r="O430" s="157" t="str">
        <f>ifna(VLookup(H430, SwSh!A:B, 2, 0),"")</f>
        <v/>
      </c>
      <c r="P430" s="157"/>
      <c r="Q430" s="157" t="str">
        <f>ifna(VLookup(H430, PLA!A:C, 3, 0),"")</f>
        <v/>
      </c>
      <c r="R430" s="42">
        <f>ifna(VLookup(H430, Sv!A:B, 2, 0),"")</f>
        <v>37</v>
      </c>
      <c r="S430" s="42" t="str">
        <f t="shared" si="1"/>
        <v>vivillon-2</v>
      </c>
    </row>
    <row r="431" ht="31.5" customHeight="1">
      <c r="A431" s="147">
        <v>430.0</v>
      </c>
      <c r="B431" s="146">
        <v>1.0</v>
      </c>
      <c r="C431" s="146">
        <v>17.0</v>
      </c>
      <c r="D431" s="147">
        <v>9.0</v>
      </c>
      <c r="E431" s="147">
        <v>2.0</v>
      </c>
      <c r="F431" s="147">
        <v>3.0</v>
      </c>
      <c r="G431" s="147" t="str">
        <f>ifna(VLookup(S431,Shiny!B:C, 2, 0),"")</f>
        <v/>
      </c>
      <c r="H431" s="163" t="s">
        <v>800</v>
      </c>
      <c r="I431" s="178">
        <v>666.0</v>
      </c>
      <c r="J431" s="151">
        <f>IFNA(VLOOKUP(S431,'Imported Index'!G:H,2,0),1)</f>
        <v>1</v>
      </c>
      <c r="K431" s="151"/>
      <c r="L431" s="148" t="s">
        <v>803</v>
      </c>
      <c r="M431" s="147">
        <v>-3.0</v>
      </c>
      <c r="N431" s="147"/>
      <c r="O431" s="148" t="str">
        <f>ifna(VLookup(H431, SwSh!A:B, 2, 0),"")</f>
        <v/>
      </c>
      <c r="P431" s="148"/>
      <c r="Q431" s="148" t="str">
        <f>ifna(VLookup(H431, PLA!A:C, 3, 0),"")</f>
        <v/>
      </c>
      <c r="R431" s="147">
        <f>ifna(VLookup(H431, Sv!A:B, 2, 0),"")</f>
        <v>37</v>
      </c>
      <c r="S431" s="147" t="str">
        <f t="shared" si="1"/>
        <v>vivillon-3</v>
      </c>
    </row>
    <row r="432" ht="31.5" customHeight="1">
      <c r="A432" s="42">
        <v>431.0</v>
      </c>
      <c r="B432" s="85">
        <v>1.0</v>
      </c>
      <c r="C432" s="85">
        <v>17.0</v>
      </c>
      <c r="D432" s="42">
        <v>10.0</v>
      </c>
      <c r="E432" s="42">
        <v>2.0</v>
      </c>
      <c r="F432" s="42">
        <v>4.0</v>
      </c>
      <c r="G432" s="42" t="str">
        <f>ifna(VLookup(S432,Shiny!B:C, 2, 0),"")</f>
        <v/>
      </c>
      <c r="H432" s="166" t="s">
        <v>800</v>
      </c>
      <c r="I432" s="179">
        <v>666.0</v>
      </c>
      <c r="J432" s="156">
        <f>IFNA(VLOOKUP(S432,'Imported Index'!G:H,2,0),1)</f>
        <v>1</v>
      </c>
      <c r="K432" s="156"/>
      <c r="L432" s="157" t="s">
        <v>804</v>
      </c>
      <c r="M432" s="42">
        <v>-4.0</v>
      </c>
      <c r="N432" s="42"/>
      <c r="O432" s="157" t="str">
        <f>ifna(VLookup(H432, SwSh!A:B, 2, 0),"")</f>
        <v/>
      </c>
      <c r="P432" s="157"/>
      <c r="Q432" s="157" t="str">
        <f>ifna(VLookup(H432, PLA!A:C, 3, 0),"")</f>
        <v/>
      </c>
      <c r="R432" s="42">
        <f>ifna(VLookup(H432, Sv!A:B, 2, 0),"")</f>
        <v>37</v>
      </c>
      <c r="S432" s="42" t="str">
        <f t="shared" si="1"/>
        <v>vivillon-4</v>
      </c>
    </row>
    <row r="433" ht="31.5" customHeight="1">
      <c r="A433" s="147">
        <v>432.0</v>
      </c>
      <c r="B433" s="146">
        <v>1.0</v>
      </c>
      <c r="C433" s="146">
        <v>17.0</v>
      </c>
      <c r="D433" s="147">
        <v>11.0</v>
      </c>
      <c r="E433" s="147">
        <v>2.0</v>
      </c>
      <c r="F433" s="147">
        <v>5.0</v>
      </c>
      <c r="G433" s="147" t="str">
        <f>ifna(VLookup(S433,Shiny!B:C, 2, 0),"")</f>
        <v/>
      </c>
      <c r="H433" s="163" t="s">
        <v>800</v>
      </c>
      <c r="I433" s="178">
        <v>666.0</v>
      </c>
      <c r="J433" s="151">
        <f>IFNA(VLOOKUP(S433,'Imported Index'!G:H,2,0),1)</f>
        <v>1</v>
      </c>
      <c r="K433" s="151"/>
      <c r="L433" s="148" t="s">
        <v>805</v>
      </c>
      <c r="M433" s="147">
        <v>-5.0</v>
      </c>
      <c r="N433" s="147"/>
      <c r="O433" s="148" t="str">
        <f>ifna(VLookup(H433, SwSh!A:B, 2, 0),"")</f>
        <v/>
      </c>
      <c r="P433" s="148"/>
      <c r="Q433" s="148" t="str">
        <f>ifna(VLookup(H433, PLA!A:C, 3, 0),"")</f>
        <v/>
      </c>
      <c r="R433" s="147">
        <f>ifna(VLookup(H433, Sv!A:B, 2, 0),"")</f>
        <v>37</v>
      </c>
      <c r="S433" s="147" t="str">
        <f t="shared" si="1"/>
        <v>vivillon-5</v>
      </c>
    </row>
    <row r="434" ht="31.5" customHeight="1">
      <c r="A434" s="42">
        <v>433.0</v>
      </c>
      <c r="B434" s="85">
        <v>1.0</v>
      </c>
      <c r="C434" s="85">
        <v>17.0</v>
      </c>
      <c r="D434" s="42">
        <v>12.0</v>
      </c>
      <c r="E434" s="42">
        <v>2.0</v>
      </c>
      <c r="F434" s="42">
        <v>6.0</v>
      </c>
      <c r="G434" s="42" t="str">
        <f>ifna(VLookup(S434,Shiny!B:C, 2, 0),"")</f>
        <v/>
      </c>
      <c r="H434" s="166" t="s">
        <v>800</v>
      </c>
      <c r="I434" s="179">
        <v>666.0</v>
      </c>
      <c r="J434" s="156">
        <f>IFNA(VLOOKUP(S434,'Imported Index'!G:H,2,0),1)</f>
        <v>1</v>
      </c>
      <c r="K434" s="156"/>
      <c r="L434" s="157" t="s">
        <v>806</v>
      </c>
      <c r="M434" s="42">
        <v>-6.0</v>
      </c>
      <c r="N434" s="42"/>
      <c r="O434" s="157" t="str">
        <f>ifna(VLookup(H434, SwSh!A:B, 2, 0),"")</f>
        <v/>
      </c>
      <c r="P434" s="157"/>
      <c r="Q434" s="157" t="str">
        <f>ifna(VLookup(H434, PLA!A:C, 3, 0),"")</f>
        <v/>
      </c>
      <c r="R434" s="42">
        <f>ifna(VLookup(H434, Sv!A:B, 2, 0),"")</f>
        <v>37</v>
      </c>
      <c r="S434" s="42" t="str">
        <f t="shared" si="1"/>
        <v>vivillon-6</v>
      </c>
    </row>
    <row r="435" ht="31.5" customHeight="1">
      <c r="A435" s="147">
        <v>434.0</v>
      </c>
      <c r="B435" s="146">
        <v>1.0</v>
      </c>
      <c r="C435" s="146">
        <v>17.0</v>
      </c>
      <c r="D435" s="147">
        <v>13.0</v>
      </c>
      <c r="E435" s="147">
        <v>3.0</v>
      </c>
      <c r="F435" s="147">
        <v>1.0</v>
      </c>
      <c r="G435" s="147" t="str">
        <f>ifna(VLookup(S435,Shiny!B:C, 2, 0),"")</f>
        <v/>
      </c>
      <c r="H435" s="163" t="s">
        <v>800</v>
      </c>
      <c r="I435" s="178">
        <v>666.0</v>
      </c>
      <c r="J435" s="151">
        <f>IFNA(VLOOKUP(S435,'Imported Index'!G:H,2,0),1)</f>
        <v>1</v>
      </c>
      <c r="K435" s="151"/>
      <c r="L435" s="148" t="s">
        <v>807</v>
      </c>
      <c r="M435" s="147">
        <v>-7.0</v>
      </c>
      <c r="N435" s="147"/>
      <c r="O435" s="148" t="str">
        <f>ifna(VLookup(H435, SwSh!A:B, 2, 0),"")</f>
        <v/>
      </c>
      <c r="P435" s="148"/>
      <c r="Q435" s="148" t="str">
        <f>ifna(VLookup(H435, PLA!A:C, 3, 0),"")</f>
        <v/>
      </c>
      <c r="R435" s="147">
        <f>ifna(VLookup(H435, Sv!A:B, 2, 0),"")</f>
        <v>37</v>
      </c>
      <c r="S435" s="147" t="str">
        <f t="shared" si="1"/>
        <v>vivillon-7</v>
      </c>
    </row>
    <row r="436" ht="31.5" customHeight="1">
      <c r="A436" s="42">
        <v>435.0</v>
      </c>
      <c r="B436" s="85">
        <v>1.0</v>
      </c>
      <c r="C436" s="85">
        <v>17.0</v>
      </c>
      <c r="D436" s="42">
        <v>14.0</v>
      </c>
      <c r="E436" s="42">
        <v>3.0</v>
      </c>
      <c r="F436" s="42">
        <v>2.0</v>
      </c>
      <c r="G436" s="42" t="str">
        <f>ifna(VLookup(S436,Shiny!B:C, 2, 0),"")</f>
        <v/>
      </c>
      <c r="H436" s="166" t="s">
        <v>800</v>
      </c>
      <c r="I436" s="179">
        <v>666.0</v>
      </c>
      <c r="J436" s="156">
        <f>IFNA(VLOOKUP(S436,'Imported Index'!G:H,2,0),1)</f>
        <v>1</v>
      </c>
      <c r="K436" s="156"/>
      <c r="L436" s="157" t="s">
        <v>808</v>
      </c>
      <c r="M436" s="42">
        <v>-8.0</v>
      </c>
      <c r="N436" s="42"/>
      <c r="O436" s="157" t="str">
        <f>ifna(VLookup(H436, SwSh!A:B, 2, 0),"")</f>
        <v/>
      </c>
      <c r="P436" s="157"/>
      <c r="Q436" s="157" t="str">
        <f>ifna(VLookup(H436, PLA!A:C, 3, 0),"")</f>
        <v/>
      </c>
      <c r="R436" s="42">
        <f>ifna(VLookup(H436, Sv!A:B, 2, 0),"")</f>
        <v>37</v>
      </c>
      <c r="S436" s="42" t="str">
        <f t="shared" si="1"/>
        <v>vivillon-8</v>
      </c>
    </row>
    <row r="437" ht="31.5" customHeight="1">
      <c r="A437" s="147">
        <v>436.0</v>
      </c>
      <c r="B437" s="146">
        <v>1.0</v>
      </c>
      <c r="C437" s="146">
        <v>17.0</v>
      </c>
      <c r="D437" s="147">
        <v>15.0</v>
      </c>
      <c r="E437" s="147">
        <v>3.0</v>
      </c>
      <c r="F437" s="147">
        <v>3.0</v>
      </c>
      <c r="G437" s="147" t="str">
        <f>ifna(VLookup(S437,Shiny!B:C, 2, 0),"")</f>
        <v/>
      </c>
      <c r="H437" s="163" t="s">
        <v>800</v>
      </c>
      <c r="I437" s="178">
        <v>666.0</v>
      </c>
      <c r="J437" s="151">
        <f>IFNA(VLOOKUP(S437,'Imported Index'!G:H,2,0),1)</f>
        <v>1</v>
      </c>
      <c r="K437" s="151"/>
      <c r="L437" s="148" t="s">
        <v>809</v>
      </c>
      <c r="M437" s="147">
        <v>-9.0</v>
      </c>
      <c r="N437" s="147"/>
      <c r="O437" s="148" t="str">
        <f>ifna(VLookup(H437, SwSh!A:B, 2, 0),"")</f>
        <v/>
      </c>
      <c r="P437" s="148"/>
      <c r="Q437" s="148" t="str">
        <f>ifna(VLookup(H437, PLA!A:C, 3, 0),"")</f>
        <v/>
      </c>
      <c r="R437" s="147">
        <f>ifna(VLookup(H437, Sv!A:B, 2, 0),"")</f>
        <v>37</v>
      </c>
      <c r="S437" s="147" t="str">
        <f t="shared" si="1"/>
        <v>vivillon-9</v>
      </c>
    </row>
    <row r="438" ht="31.5" customHeight="1">
      <c r="A438" s="42">
        <v>437.0</v>
      </c>
      <c r="B438" s="85">
        <v>1.0</v>
      </c>
      <c r="C438" s="85">
        <v>17.0</v>
      </c>
      <c r="D438" s="42">
        <v>16.0</v>
      </c>
      <c r="E438" s="42">
        <v>3.0</v>
      </c>
      <c r="F438" s="42">
        <v>4.0</v>
      </c>
      <c r="G438" s="42" t="str">
        <f>ifna(VLookup(S438,Shiny!B:C, 2, 0),"")</f>
        <v/>
      </c>
      <c r="H438" s="166" t="s">
        <v>800</v>
      </c>
      <c r="I438" s="179">
        <v>666.0</v>
      </c>
      <c r="J438" s="156">
        <f>IFNA(VLOOKUP(S438,'Imported Index'!G:H,2,0),1)</f>
        <v>1</v>
      </c>
      <c r="K438" s="156"/>
      <c r="L438" s="157" t="s">
        <v>810</v>
      </c>
      <c r="M438" s="42">
        <v>-10.0</v>
      </c>
      <c r="N438" s="42"/>
      <c r="O438" s="157"/>
      <c r="P438" s="157"/>
      <c r="Q438" s="157" t="str">
        <f>ifna(VLookup(H438, PLA!A:C, 3, 0),"")</f>
        <v/>
      </c>
      <c r="R438" s="42">
        <f>ifna(VLookup(H438, Sv!A:B, 2, 0),"")</f>
        <v>37</v>
      </c>
      <c r="S438" s="42" t="str">
        <f t="shared" si="1"/>
        <v>vivillon-10</v>
      </c>
    </row>
    <row r="439" ht="31.5" customHeight="1">
      <c r="A439" s="147">
        <v>438.0</v>
      </c>
      <c r="B439" s="146">
        <v>1.0</v>
      </c>
      <c r="C439" s="146">
        <v>17.0</v>
      </c>
      <c r="D439" s="147">
        <v>17.0</v>
      </c>
      <c r="E439" s="147">
        <v>3.0</v>
      </c>
      <c r="F439" s="147">
        <v>5.0</v>
      </c>
      <c r="G439" s="147" t="str">
        <f>ifna(VLookup(S439,Shiny!B:C, 2, 0),"")</f>
        <v/>
      </c>
      <c r="H439" s="163" t="s">
        <v>800</v>
      </c>
      <c r="I439" s="178">
        <v>666.0</v>
      </c>
      <c r="J439" s="151">
        <f>IFNA(VLOOKUP(S439,'Imported Index'!G:H,2,0),1)</f>
        <v>1</v>
      </c>
      <c r="K439" s="151"/>
      <c r="L439" s="148" t="s">
        <v>811</v>
      </c>
      <c r="M439" s="147">
        <v>-11.0</v>
      </c>
      <c r="N439" s="147"/>
      <c r="O439" s="148" t="str">
        <f>ifna(VLookup(H439, SwSh!A:B, 2, 0),"")</f>
        <v/>
      </c>
      <c r="P439" s="148"/>
      <c r="Q439" s="148" t="str">
        <f>ifna(VLookup(H439, PLA!A:C, 3, 0),"")</f>
        <v/>
      </c>
      <c r="R439" s="147">
        <f>ifna(VLookup(H439, Sv!A:B, 2, 0),"")</f>
        <v>37</v>
      </c>
      <c r="S439" s="147" t="str">
        <f t="shared" si="1"/>
        <v>vivillon-11</v>
      </c>
    </row>
    <row r="440" ht="31.5" customHeight="1">
      <c r="A440" s="42">
        <v>439.0</v>
      </c>
      <c r="B440" s="85">
        <v>1.0</v>
      </c>
      <c r="C440" s="85">
        <v>17.0</v>
      </c>
      <c r="D440" s="42">
        <v>18.0</v>
      </c>
      <c r="E440" s="42">
        <v>3.0</v>
      </c>
      <c r="F440" s="42">
        <v>6.0</v>
      </c>
      <c r="G440" s="42" t="str">
        <f>ifna(VLookup(S440,Shiny!B:C, 2, 0),"")</f>
        <v/>
      </c>
      <c r="H440" s="166" t="s">
        <v>800</v>
      </c>
      <c r="I440" s="179">
        <v>666.0</v>
      </c>
      <c r="J440" s="156">
        <f>IFNA(VLOOKUP(S440,'Imported Index'!G:H,2,0),1)</f>
        <v>1</v>
      </c>
      <c r="K440" s="156"/>
      <c r="L440" s="157" t="s">
        <v>812</v>
      </c>
      <c r="M440" s="42">
        <v>-12.0</v>
      </c>
      <c r="N440" s="42"/>
      <c r="O440" s="157" t="str">
        <f>ifna(VLookup(H440, SwSh!A:B, 2, 0),"")</f>
        <v/>
      </c>
      <c r="P440" s="157"/>
      <c r="Q440" s="157" t="str">
        <f>ifna(VLookup(H440, PLA!A:C, 3, 0),"")</f>
        <v/>
      </c>
      <c r="R440" s="42">
        <f>ifna(VLookup(H440, Sv!A:B, 2, 0),"")</f>
        <v>37</v>
      </c>
      <c r="S440" s="42" t="str">
        <f t="shared" si="1"/>
        <v>vivillon-12</v>
      </c>
    </row>
    <row r="441" ht="31.5" customHeight="1">
      <c r="A441" s="147">
        <v>440.0</v>
      </c>
      <c r="B441" s="146">
        <v>1.0</v>
      </c>
      <c r="C441" s="146">
        <v>17.0</v>
      </c>
      <c r="D441" s="147">
        <v>19.0</v>
      </c>
      <c r="E441" s="147">
        <v>4.0</v>
      </c>
      <c r="F441" s="147">
        <v>1.0</v>
      </c>
      <c r="G441" s="147" t="str">
        <f>ifna(VLookup(S441,Shiny!B:C, 2, 0),"")</f>
        <v/>
      </c>
      <c r="H441" s="163" t="s">
        <v>800</v>
      </c>
      <c r="I441" s="178">
        <v>666.0</v>
      </c>
      <c r="J441" s="151">
        <f>IFNA(VLOOKUP(S441,'Imported Index'!G:H,2,0),1)</f>
        <v>1</v>
      </c>
      <c r="K441" s="151"/>
      <c r="L441" s="148" t="s">
        <v>813</v>
      </c>
      <c r="M441" s="147">
        <v>-13.0</v>
      </c>
      <c r="N441" s="147"/>
      <c r="O441" s="148" t="str">
        <f>ifna(VLookup(H441, SwSh!A:B, 2, 0),"")</f>
        <v/>
      </c>
      <c r="P441" s="148"/>
      <c r="Q441" s="148" t="str">
        <f>ifna(VLookup(H441, PLA!A:C, 3, 0),"")</f>
        <v/>
      </c>
      <c r="R441" s="147">
        <f>ifna(VLookup(H441, Sv!A:B, 2, 0),"")</f>
        <v>37</v>
      </c>
      <c r="S441" s="147" t="str">
        <f t="shared" si="1"/>
        <v>vivillon-13</v>
      </c>
    </row>
    <row r="442" ht="31.5" customHeight="1">
      <c r="A442" s="42">
        <v>441.0</v>
      </c>
      <c r="B442" s="85">
        <v>1.0</v>
      </c>
      <c r="C442" s="85">
        <v>17.0</v>
      </c>
      <c r="D442" s="42">
        <v>20.0</v>
      </c>
      <c r="E442" s="42">
        <v>4.0</v>
      </c>
      <c r="F442" s="42">
        <v>2.0</v>
      </c>
      <c r="G442" s="42" t="str">
        <f>ifna(VLookup(S442,Shiny!B:C, 2, 0),"")</f>
        <v/>
      </c>
      <c r="H442" s="166" t="s">
        <v>800</v>
      </c>
      <c r="I442" s="179">
        <v>666.0</v>
      </c>
      <c r="J442" s="156">
        <f>IFNA(VLOOKUP(S442,'Imported Index'!G:H,2,0),1)</f>
        <v>1</v>
      </c>
      <c r="K442" s="156"/>
      <c r="L442" s="157" t="s">
        <v>814</v>
      </c>
      <c r="M442" s="42">
        <v>-14.0</v>
      </c>
      <c r="N442" s="42"/>
      <c r="O442" s="157" t="str">
        <f>ifna(VLookup(H442, SwSh!A:B, 2, 0),"")</f>
        <v/>
      </c>
      <c r="P442" s="157"/>
      <c r="Q442" s="157" t="str">
        <f>ifna(VLookup(H442, PLA!A:C, 3, 0),"")</f>
        <v/>
      </c>
      <c r="R442" s="42">
        <f>ifna(VLookup(H442, Sv!A:B, 2, 0),"")</f>
        <v>37</v>
      </c>
      <c r="S442" s="42" t="str">
        <f t="shared" si="1"/>
        <v>vivillon-14</v>
      </c>
    </row>
    <row r="443" ht="31.5" customHeight="1">
      <c r="A443" s="147">
        <v>442.0</v>
      </c>
      <c r="B443" s="146">
        <v>1.0</v>
      </c>
      <c r="C443" s="146">
        <v>17.0</v>
      </c>
      <c r="D443" s="147">
        <v>21.0</v>
      </c>
      <c r="E443" s="147">
        <v>4.0</v>
      </c>
      <c r="F443" s="147">
        <v>3.0</v>
      </c>
      <c r="G443" s="147" t="str">
        <f>ifna(VLookup(S443,Shiny!B:C, 2, 0),"")</f>
        <v/>
      </c>
      <c r="H443" s="163" t="s">
        <v>800</v>
      </c>
      <c r="I443" s="178">
        <v>666.0</v>
      </c>
      <c r="J443" s="151">
        <f>IFNA(VLOOKUP(S443,'Imported Index'!G:H,2,0),1)</f>
        <v>1</v>
      </c>
      <c r="K443" s="151"/>
      <c r="L443" s="148" t="s">
        <v>815</v>
      </c>
      <c r="M443" s="147">
        <v>-15.0</v>
      </c>
      <c r="N443" s="147"/>
      <c r="O443" s="148" t="str">
        <f>ifna(VLookup(H443, SwSh!A:B, 2, 0),"")</f>
        <v/>
      </c>
      <c r="P443" s="148"/>
      <c r="Q443" s="148" t="str">
        <f>ifna(VLookup(H443, PLA!A:C, 3, 0),"")</f>
        <v/>
      </c>
      <c r="R443" s="147">
        <f>ifna(VLookup(H443, Sv!A:B, 2, 0),"")</f>
        <v>37</v>
      </c>
      <c r="S443" s="147" t="str">
        <f t="shared" si="1"/>
        <v>vivillon-15</v>
      </c>
    </row>
    <row r="444" ht="31.5" customHeight="1">
      <c r="A444" s="42">
        <v>443.0</v>
      </c>
      <c r="B444" s="85">
        <v>1.0</v>
      </c>
      <c r="C444" s="85">
        <v>17.0</v>
      </c>
      <c r="D444" s="42">
        <v>22.0</v>
      </c>
      <c r="E444" s="42">
        <v>4.0</v>
      </c>
      <c r="F444" s="42">
        <v>4.0</v>
      </c>
      <c r="G444" s="42" t="str">
        <f>ifna(VLookup(S444,Shiny!B:C, 2, 0),"")</f>
        <v/>
      </c>
      <c r="H444" s="166" t="s">
        <v>800</v>
      </c>
      <c r="I444" s="179">
        <v>666.0</v>
      </c>
      <c r="J444" s="156">
        <f>IFNA(VLOOKUP(S444,'Imported Index'!G:H,2,0),1)</f>
        <v>1</v>
      </c>
      <c r="K444" s="156"/>
      <c r="L444" s="157" t="s">
        <v>816</v>
      </c>
      <c r="M444" s="42">
        <v>-16.0</v>
      </c>
      <c r="N444" s="42"/>
      <c r="O444" s="157" t="str">
        <f>ifna(VLookup(H444, SwSh!A:B, 2, 0),"")</f>
        <v/>
      </c>
      <c r="P444" s="157"/>
      <c r="Q444" s="157" t="str">
        <f>ifna(VLookup(H444, PLA!A:C, 3, 0),"")</f>
        <v/>
      </c>
      <c r="R444" s="42">
        <f>ifna(VLookup(H444, Sv!A:B, 2, 0),"")</f>
        <v>37</v>
      </c>
      <c r="S444" s="42" t="str">
        <f t="shared" si="1"/>
        <v>vivillon-16</v>
      </c>
    </row>
    <row r="445" ht="31.5" customHeight="1">
      <c r="A445" s="147">
        <v>444.0</v>
      </c>
      <c r="B445" s="146">
        <v>1.0</v>
      </c>
      <c r="C445" s="146">
        <v>17.0</v>
      </c>
      <c r="D445" s="147">
        <v>23.0</v>
      </c>
      <c r="E445" s="147">
        <v>4.0</v>
      </c>
      <c r="F445" s="147">
        <v>5.0</v>
      </c>
      <c r="G445" s="147" t="str">
        <f>ifna(VLookup(S445,Shiny!B:C, 2, 0),"")</f>
        <v/>
      </c>
      <c r="H445" s="163" t="s">
        <v>800</v>
      </c>
      <c r="I445" s="178">
        <v>666.0</v>
      </c>
      <c r="J445" s="151">
        <f>IFNA(VLOOKUP(S445,'Imported Index'!G:H,2,0),1)</f>
        <v>1</v>
      </c>
      <c r="K445" s="151"/>
      <c r="L445" s="148" t="s">
        <v>817</v>
      </c>
      <c r="M445" s="147">
        <v>-17.0</v>
      </c>
      <c r="N445" s="147"/>
      <c r="O445" s="148" t="str">
        <f>ifna(VLookup(H445, SwSh!A:B, 2, 0),"")</f>
        <v/>
      </c>
      <c r="P445" s="148"/>
      <c r="Q445" s="148" t="str">
        <f>ifna(VLookup(H445, PLA!A:C, 3, 0),"")</f>
        <v/>
      </c>
      <c r="R445" s="147">
        <f>ifna(VLookup(H445, Sv!A:B, 2, 0),"")</f>
        <v>37</v>
      </c>
      <c r="S445" s="147" t="str">
        <f t="shared" si="1"/>
        <v>vivillon-17</v>
      </c>
    </row>
    <row r="446" ht="31.5" customHeight="1">
      <c r="A446" s="42">
        <v>445.0</v>
      </c>
      <c r="B446" s="85">
        <v>1.0</v>
      </c>
      <c r="C446" s="85">
        <v>17.0</v>
      </c>
      <c r="D446" s="42">
        <v>24.0</v>
      </c>
      <c r="E446" s="42">
        <v>4.0</v>
      </c>
      <c r="F446" s="42">
        <v>6.0</v>
      </c>
      <c r="G446" s="42" t="str">
        <f>ifna(VLookup(S446,Shiny!B:C, 2, 0),"")</f>
        <v/>
      </c>
      <c r="H446" s="166" t="s">
        <v>800</v>
      </c>
      <c r="I446" s="179">
        <v>666.0</v>
      </c>
      <c r="J446" s="156">
        <f>IFNA(VLOOKUP(S446,'Imported Index'!G:H,2,0),1)</f>
        <v>1</v>
      </c>
      <c r="K446" s="156"/>
      <c r="L446" s="157" t="s">
        <v>818</v>
      </c>
      <c r="M446" s="42">
        <v>-18.0</v>
      </c>
      <c r="N446" s="42"/>
      <c r="O446" s="157" t="str">
        <f>ifna(VLookup(H446, SwSh!A:B, 2, 0),"")</f>
        <v/>
      </c>
      <c r="P446" s="157"/>
      <c r="Q446" s="157" t="str">
        <f>ifna(VLookup(H446, PLA!A:C, 3, 0),"")</f>
        <v/>
      </c>
      <c r="R446" s="42">
        <f>ifna(VLookup(H446, Sv!A:B, 2, 0),"")</f>
        <v>37</v>
      </c>
      <c r="S446" s="42" t="str">
        <f t="shared" si="1"/>
        <v>vivillon-18</v>
      </c>
    </row>
    <row r="447" ht="31.5" customHeight="1">
      <c r="A447" s="147">
        <v>446.0</v>
      </c>
      <c r="B447" s="146">
        <v>1.0</v>
      </c>
      <c r="C447" s="146">
        <v>17.0</v>
      </c>
      <c r="D447" s="147">
        <v>25.0</v>
      </c>
      <c r="E447" s="147">
        <v>5.0</v>
      </c>
      <c r="F447" s="147">
        <v>1.0</v>
      </c>
      <c r="G447" s="147" t="str">
        <f>ifna(VLookup(S447,Shiny!B:C, 2, 0),"")</f>
        <v/>
      </c>
      <c r="H447" s="163" t="s">
        <v>800</v>
      </c>
      <c r="I447" s="178">
        <v>666.0</v>
      </c>
      <c r="J447" s="151">
        <f>IFNA(VLOOKUP(S447,'Imported Index'!G:H,2,0),1)</f>
        <v>1</v>
      </c>
      <c r="K447" s="151"/>
      <c r="L447" s="148" t="s">
        <v>819</v>
      </c>
      <c r="M447" s="147">
        <v>-19.0</v>
      </c>
      <c r="N447" s="147"/>
      <c r="O447" s="148" t="str">
        <f>ifna(VLookup(H447, SwSh!A:B, 2, 0),"")</f>
        <v/>
      </c>
      <c r="P447" s="148"/>
      <c r="Q447" s="148" t="str">
        <f>ifna(VLookup(H447, PLA!A:C, 3, 0),"")</f>
        <v/>
      </c>
      <c r="R447" s="147">
        <f>ifna(VLookup(H447, Sv!A:B, 2, 0),"")</f>
        <v>37</v>
      </c>
      <c r="S447" s="147" t="str">
        <f t="shared" si="1"/>
        <v>vivillon-19</v>
      </c>
    </row>
    <row r="448" ht="31.5" customHeight="1">
      <c r="A448" s="42">
        <v>447.0</v>
      </c>
      <c r="B448" s="85">
        <v>1.0</v>
      </c>
      <c r="C448" s="85">
        <v>17.0</v>
      </c>
      <c r="D448" s="42">
        <v>26.0</v>
      </c>
      <c r="E448" s="42">
        <v>5.0</v>
      </c>
      <c r="F448" s="42">
        <v>2.0</v>
      </c>
      <c r="G448" s="42" t="str">
        <f>ifna(VLookup(S448,Shiny!B:C, 2, 0),"")</f>
        <v/>
      </c>
      <c r="H448" s="188" t="s">
        <v>821</v>
      </c>
      <c r="I448" s="179">
        <v>668.0</v>
      </c>
      <c r="J448" s="156">
        <f>IFNA(VLOOKUP(S448,'Imported Index'!G:H,2,0),1)</f>
        <v>1</v>
      </c>
      <c r="K448" s="85"/>
      <c r="L448" s="42"/>
      <c r="M448" s="42"/>
      <c r="N448" s="42"/>
      <c r="O448" s="42" t="str">
        <f>ifna(VLookup(H448, SwSh!A:B, 2, 0),"")</f>
        <v/>
      </c>
      <c r="P448" s="42"/>
      <c r="Q448" s="42" t="str">
        <f>ifna(VLookup(H448, PLA!A:C, 3, 0),"")</f>
        <v/>
      </c>
      <c r="R448" s="42">
        <f>ifna(VLookup(H448, Sv!A:B, 2, 0),"")</f>
        <v>225</v>
      </c>
      <c r="S448" s="42" t="str">
        <f t="shared" si="1"/>
        <v>pyroar</v>
      </c>
    </row>
    <row r="449" ht="31.5" customHeight="1">
      <c r="A449" s="147">
        <v>448.0</v>
      </c>
      <c r="B449" s="146">
        <v>1.0</v>
      </c>
      <c r="C449" s="146">
        <v>17.0</v>
      </c>
      <c r="D449" s="147">
        <v>27.0</v>
      </c>
      <c r="E449" s="147">
        <v>5.0</v>
      </c>
      <c r="F449" s="147">
        <v>3.0</v>
      </c>
      <c r="G449" s="147" t="str">
        <f>ifna(VLookup(S449,Shiny!B:C, 2, 0),"")</f>
        <v/>
      </c>
      <c r="H449" s="163" t="s">
        <v>829</v>
      </c>
      <c r="I449" s="178">
        <v>671.0</v>
      </c>
      <c r="J449" s="151">
        <f>IFNA(VLOOKUP(S449,'Imported Index'!G:H,2,0),1)</f>
        <v>1</v>
      </c>
      <c r="K449" s="151"/>
      <c r="L449" s="147" t="s">
        <v>823</v>
      </c>
      <c r="M449" s="147"/>
      <c r="N449" s="147"/>
      <c r="O449" s="148" t="str">
        <f>ifna(VLookup(H449, SwSh!A:B, 2, 0),"")</f>
        <v/>
      </c>
      <c r="P449" s="148"/>
      <c r="Q449" s="148" t="str">
        <f>ifna(VLookup(H449, PLA!A:C, 3, 0),"")</f>
        <v/>
      </c>
      <c r="R449" s="147">
        <f>ifna(VLookup(H449, Sv!A:B, 2, 0),"")</f>
        <v>147</v>
      </c>
      <c r="S449" s="147" t="str">
        <f t="shared" si="1"/>
        <v>florges</v>
      </c>
    </row>
    <row r="450" ht="31.5" customHeight="1">
      <c r="A450" s="42">
        <v>449.0</v>
      </c>
      <c r="B450" s="85">
        <v>1.0</v>
      </c>
      <c r="C450" s="85">
        <v>17.0</v>
      </c>
      <c r="D450" s="42">
        <v>28.0</v>
      </c>
      <c r="E450" s="42">
        <v>5.0</v>
      </c>
      <c r="F450" s="42">
        <v>4.0</v>
      </c>
      <c r="G450" s="42" t="str">
        <f>ifna(VLookup(S450,Shiny!B:C, 2, 0),"")</f>
        <v/>
      </c>
      <c r="H450" s="166" t="s">
        <v>829</v>
      </c>
      <c r="I450" s="179">
        <v>671.0</v>
      </c>
      <c r="J450" s="156">
        <f>IFNA(VLOOKUP(S450,'Imported Index'!G:H,2,0),1)</f>
        <v>1</v>
      </c>
      <c r="K450" s="156"/>
      <c r="L450" s="42" t="s">
        <v>824</v>
      </c>
      <c r="M450" s="42">
        <v>-1.0</v>
      </c>
      <c r="N450" s="42"/>
      <c r="O450" s="157" t="str">
        <f>ifna(VLookup(H450, SwSh!A:B, 2, 0),"")</f>
        <v/>
      </c>
      <c r="P450" s="157"/>
      <c r="Q450" s="157" t="str">
        <f>ifna(VLookup(H450, PLA!A:C, 3, 0),"")</f>
        <v/>
      </c>
      <c r="R450" s="42">
        <f>ifna(VLookup(H450, Sv!A:B, 2, 0),"")</f>
        <v>147</v>
      </c>
      <c r="S450" s="42" t="str">
        <f t="shared" si="1"/>
        <v>florges-1</v>
      </c>
    </row>
    <row r="451" ht="31.5" customHeight="1">
      <c r="A451" s="147">
        <v>450.0</v>
      </c>
      <c r="B451" s="146">
        <v>1.0</v>
      </c>
      <c r="C451" s="146">
        <v>17.0</v>
      </c>
      <c r="D451" s="147">
        <v>29.0</v>
      </c>
      <c r="E451" s="147">
        <v>5.0</v>
      </c>
      <c r="F451" s="147">
        <v>5.0</v>
      </c>
      <c r="G451" s="147" t="str">
        <f>ifna(VLookup(S451,Shiny!B:C, 2, 0),"")</f>
        <v/>
      </c>
      <c r="H451" s="163" t="s">
        <v>829</v>
      </c>
      <c r="I451" s="178">
        <v>671.0</v>
      </c>
      <c r="J451" s="151">
        <f>IFNA(VLOOKUP(S451,'Imported Index'!G:H,2,0),1)</f>
        <v>1</v>
      </c>
      <c r="K451" s="151"/>
      <c r="L451" s="147" t="s">
        <v>825</v>
      </c>
      <c r="M451" s="147">
        <v>-2.0</v>
      </c>
      <c r="N451" s="147"/>
      <c r="O451" s="148" t="str">
        <f>ifna(VLookup(H451, SwSh!A:B, 2, 0),"")</f>
        <v/>
      </c>
      <c r="P451" s="148"/>
      <c r="Q451" s="148" t="str">
        <f>ifna(VLookup(H451, PLA!A:C, 3, 0),"")</f>
        <v/>
      </c>
      <c r="R451" s="147">
        <f>ifna(VLookup(H451, Sv!A:B, 2, 0),"")</f>
        <v>147</v>
      </c>
      <c r="S451" s="147" t="str">
        <f t="shared" si="1"/>
        <v>florges-2</v>
      </c>
    </row>
    <row r="452" ht="31.5" customHeight="1">
      <c r="A452" s="42">
        <v>451.0</v>
      </c>
      <c r="B452" s="85">
        <v>1.0</v>
      </c>
      <c r="C452" s="85">
        <v>17.0</v>
      </c>
      <c r="D452" s="42">
        <v>30.0</v>
      </c>
      <c r="E452" s="42">
        <v>5.0</v>
      </c>
      <c r="F452" s="42">
        <v>6.0</v>
      </c>
      <c r="G452" s="42" t="str">
        <f>ifna(VLookup(S452,Shiny!B:C, 2, 0),"")</f>
        <v/>
      </c>
      <c r="H452" s="166" t="s">
        <v>829</v>
      </c>
      <c r="I452" s="179">
        <v>671.0</v>
      </c>
      <c r="J452" s="156">
        <f>IFNA(VLOOKUP(S452,'Imported Index'!G:H,2,0),1)</f>
        <v>1</v>
      </c>
      <c r="K452" s="156"/>
      <c r="L452" s="42" t="s">
        <v>826</v>
      </c>
      <c r="M452" s="42">
        <v>-3.0</v>
      </c>
      <c r="N452" s="42"/>
      <c r="O452" s="157" t="str">
        <f>ifna(VLookup(H452, SwSh!A:B, 2, 0),"")</f>
        <v/>
      </c>
      <c r="P452" s="157"/>
      <c r="Q452" s="157" t="str">
        <f>ifna(VLookup(H452, PLA!A:C, 3, 0),"")</f>
        <v/>
      </c>
      <c r="R452" s="42">
        <f>ifna(VLookup(H452, Sv!A:B, 2, 0),"")</f>
        <v>147</v>
      </c>
      <c r="S452" s="42" t="str">
        <f t="shared" si="1"/>
        <v>florges-3</v>
      </c>
    </row>
    <row r="453" ht="31.5" customHeight="1">
      <c r="A453" s="147">
        <v>452.0</v>
      </c>
      <c r="B453" s="146">
        <v>1.0</v>
      </c>
      <c r="C453" s="146">
        <v>18.0</v>
      </c>
      <c r="D453" s="147">
        <v>1.0</v>
      </c>
      <c r="E453" s="147">
        <v>1.0</v>
      </c>
      <c r="F453" s="147">
        <v>1.0</v>
      </c>
      <c r="G453" s="147" t="str">
        <f>ifna(VLookup(S453,Shiny!B:C, 2, 0),"")</f>
        <v/>
      </c>
      <c r="H453" s="163" t="s">
        <v>829</v>
      </c>
      <c r="I453" s="178">
        <v>671.0</v>
      </c>
      <c r="J453" s="151">
        <f>IFNA(VLOOKUP(S453,'Imported Index'!G:H,2,0),1)</f>
        <v>1</v>
      </c>
      <c r="K453" s="151"/>
      <c r="L453" s="147" t="s">
        <v>827</v>
      </c>
      <c r="M453" s="147">
        <v>-4.0</v>
      </c>
      <c r="N453" s="147"/>
      <c r="O453" s="148" t="str">
        <f>ifna(VLookup(H453, SwSh!A:B, 2, 0),"")</f>
        <v/>
      </c>
      <c r="P453" s="148"/>
      <c r="Q453" s="148" t="str">
        <f>ifna(VLookup(H453, PLA!A:C, 3, 0),"")</f>
        <v/>
      </c>
      <c r="R453" s="147">
        <f>ifna(VLookup(H453, Sv!A:B, 2, 0),"")</f>
        <v>147</v>
      </c>
      <c r="S453" s="147" t="str">
        <f t="shared" si="1"/>
        <v>florges-4</v>
      </c>
    </row>
    <row r="454" ht="31.5" customHeight="1">
      <c r="A454" s="42">
        <v>453.0</v>
      </c>
      <c r="B454" s="85">
        <v>1.0</v>
      </c>
      <c r="C454" s="85">
        <v>18.0</v>
      </c>
      <c r="D454" s="42">
        <v>2.0</v>
      </c>
      <c r="E454" s="42">
        <v>1.0</v>
      </c>
      <c r="F454" s="42">
        <v>2.0</v>
      </c>
      <c r="G454" s="42" t="str">
        <f>ifna(VLookup(S454,Shiny!B:C, 2, 0),"")</f>
        <v/>
      </c>
      <c r="H454" s="188" t="s">
        <v>831</v>
      </c>
      <c r="I454" s="179">
        <v>673.0</v>
      </c>
      <c r="J454" s="156">
        <f>IFNA(VLOOKUP(S454,'Imported Index'!G:H,2,0),1)</f>
        <v>1</v>
      </c>
      <c r="K454" s="85"/>
      <c r="L454" s="42"/>
      <c r="M454" s="42"/>
      <c r="N454" s="42"/>
      <c r="O454" s="42" t="str">
        <f>ifna(VLookup(H454, SwSh!A:B, 2, 0),"")</f>
        <v/>
      </c>
      <c r="P454" s="42"/>
      <c r="Q454" s="42" t="str">
        <f>ifna(VLookup(H454, PLA!A:C, 3, 0),"")</f>
        <v/>
      </c>
      <c r="R454" s="42">
        <f>ifna(VLookup(H454, Sv!A:B, 2, 0),"")</f>
        <v>222</v>
      </c>
      <c r="S454" s="42" t="str">
        <f t="shared" si="1"/>
        <v>gogoat</v>
      </c>
    </row>
    <row r="455" ht="31.5" customHeight="1">
      <c r="A455" s="147">
        <v>454.0</v>
      </c>
      <c r="B455" s="146">
        <v>1.0</v>
      </c>
      <c r="C455" s="146">
        <v>18.0</v>
      </c>
      <c r="D455" s="147">
        <v>3.0</v>
      </c>
      <c r="E455" s="147">
        <v>1.0</v>
      </c>
      <c r="F455" s="147">
        <v>3.0</v>
      </c>
      <c r="G455" s="147" t="str">
        <f>ifna(VLookup(S455,Shiny!B:C, 2, 0),"")</f>
        <v/>
      </c>
      <c r="H455" s="189" t="s">
        <v>833</v>
      </c>
      <c r="I455" s="178">
        <v>675.0</v>
      </c>
      <c r="J455" s="151">
        <f>IFNA(VLOOKUP(S455,'Imported Index'!G:H,2,0),1)</f>
        <v>1</v>
      </c>
      <c r="K455" s="147"/>
      <c r="L455" s="147"/>
      <c r="M455" s="147"/>
      <c r="N455" s="147"/>
      <c r="O455" s="147">
        <f>ifna(VLookup(H455, SwSh!A:B, 2, 0),"")</f>
        <v>112</v>
      </c>
      <c r="P455" s="147"/>
      <c r="Q455" s="147" t="str">
        <f>ifna(VLookup(H455, PLA!A:C, 3, 0),"")</f>
        <v/>
      </c>
      <c r="R455" s="147" t="str">
        <f>ifna(VLookup(H455, Sv!A:B, 2, 0),"")</f>
        <v/>
      </c>
      <c r="S455" s="147" t="str">
        <f t="shared" si="1"/>
        <v>pangoro</v>
      </c>
    </row>
    <row r="456" ht="31.5" customHeight="1">
      <c r="A456" s="42">
        <v>455.0</v>
      </c>
      <c r="B456" s="85">
        <v>1.0</v>
      </c>
      <c r="C456" s="85">
        <v>18.0</v>
      </c>
      <c r="D456" s="42">
        <v>4.0</v>
      </c>
      <c r="E456" s="42">
        <v>1.0</v>
      </c>
      <c r="F456" s="42">
        <v>4.0</v>
      </c>
      <c r="G456" s="42" t="str">
        <f>ifna(VLookup(S456,Shiny!B:C, 2, 0),"")</f>
        <v/>
      </c>
      <c r="H456" s="166" t="s">
        <v>834</v>
      </c>
      <c r="I456" s="179">
        <v>676.0</v>
      </c>
      <c r="J456" s="156">
        <f>IFNA(VLOOKUP(S456,'Imported Index'!G:H,2,0),1)</f>
        <v>1</v>
      </c>
      <c r="K456" s="157"/>
      <c r="L456" s="157" t="s">
        <v>493</v>
      </c>
      <c r="M456" s="42"/>
      <c r="N456" s="42"/>
      <c r="O456" s="157" t="str">
        <f>ifna(VLookup(H456, SwSh!A:B, 2, 0),"")</f>
        <v/>
      </c>
      <c r="P456" s="157"/>
      <c r="Q456" s="157" t="str">
        <f>ifna(VLookup(H456, PLA!A:C, 3, 0),"")</f>
        <v/>
      </c>
      <c r="R456" s="42" t="str">
        <f>ifna(VLookup(H456, Sv!A:B, 2, 0),"")</f>
        <v/>
      </c>
      <c r="S456" s="42" t="str">
        <f t="shared" si="1"/>
        <v>furfrou</v>
      </c>
    </row>
    <row r="457" ht="31.5" customHeight="1">
      <c r="A457" s="147">
        <v>456.0</v>
      </c>
      <c r="B457" s="146">
        <v>1.0</v>
      </c>
      <c r="C457" s="146">
        <v>18.0</v>
      </c>
      <c r="D457" s="147">
        <v>5.0</v>
      </c>
      <c r="E457" s="147">
        <v>1.0</v>
      </c>
      <c r="F457" s="147">
        <v>5.0</v>
      </c>
      <c r="G457" s="147" t="str">
        <f>ifna(VLookup(S457,Shiny!B:C, 2, 0),"")</f>
        <v/>
      </c>
      <c r="H457" s="163" t="s">
        <v>834</v>
      </c>
      <c r="I457" s="178">
        <v>676.0</v>
      </c>
      <c r="J457" s="151">
        <f>IFNA(VLOOKUP(S457,'Imported Index'!G:H,2,0),1)</f>
        <v>1</v>
      </c>
      <c r="K457" s="148"/>
      <c r="L457" s="148" t="s">
        <v>835</v>
      </c>
      <c r="M457" s="147">
        <v>-1.0</v>
      </c>
      <c r="N457" s="147"/>
      <c r="O457" s="148" t="str">
        <f>ifna(VLookup(H457, SwSh!A:B, 2, 0),"")</f>
        <v/>
      </c>
      <c r="P457" s="148"/>
      <c r="Q457" s="148" t="str">
        <f>ifna(VLookup(H457, PLA!A:C, 3, 0),"")</f>
        <v/>
      </c>
      <c r="R457" s="147" t="str">
        <f>ifna(VLookup(H457, Sv!A:B, 2, 0),"")</f>
        <v/>
      </c>
      <c r="S457" s="147" t="str">
        <f t="shared" si="1"/>
        <v>furfrou-1</v>
      </c>
    </row>
    <row r="458" ht="31.5" customHeight="1">
      <c r="A458" s="42">
        <v>457.0</v>
      </c>
      <c r="B458" s="85">
        <v>1.0</v>
      </c>
      <c r="C458" s="85">
        <v>18.0</v>
      </c>
      <c r="D458" s="42">
        <v>6.0</v>
      </c>
      <c r="E458" s="42">
        <v>1.0</v>
      </c>
      <c r="F458" s="42">
        <v>6.0</v>
      </c>
      <c r="G458" s="42" t="str">
        <f>ifna(VLookup(S458,Shiny!B:C, 2, 0),"")</f>
        <v/>
      </c>
      <c r="H458" s="166" t="s">
        <v>834</v>
      </c>
      <c r="I458" s="179">
        <v>676.0</v>
      </c>
      <c r="J458" s="156">
        <f>IFNA(VLOOKUP(S458,'Imported Index'!G:H,2,0),1)</f>
        <v>1</v>
      </c>
      <c r="K458" s="157"/>
      <c r="L458" s="157" t="s">
        <v>836</v>
      </c>
      <c r="M458" s="42">
        <v>-2.0</v>
      </c>
      <c r="N458" s="42"/>
      <c r="O458" s="157" t="str">
        <f>ifna(VLookup(H458, SwSh!A:B, 2, 0),"")</f>
        <v/>
      </c>
      <c r="P458" s="157"/>
      <c r="Q458" s="157" t="str">
        <f>ifna(VLookup(H458, PLA!A:C, 3, 0),"")</f>
        <v/>
      </c>
      <c r="R458" s="42" t="str">
        <f>ifna(VLookup(H458, Sv!A:B, 2, 0),"")</f>
        <v/>
      </c>
      <c r="S458" s="42" t="str">
        <f t="shared" si="1"/>
        <v>furfrou-2</v>
      </c>
    </row>
    <row r="459" ht="31.5" customHeight="1">
      <c r="A459" s="147">
        <v>458.0</v>
      </c>
      <c r="B459" s="146">
        <v>1.0</v>
      </c>
      <c r="C459" s="146">
        <v>18.0</v>
      </c>
      <c r="D459" s="147">
        <v>7.0</v>
      </c>
      <c r="E459" s="147">
        <v>2.0</v>
      </c>
      <c r="F459" s="147">
        <v>1.0</v>
      </c>
      <c r="G459" s="147" t="str">
        <f>ifna(VLookup(S459,Shiny!B:C, 2, 0),"")</f>
        <v/>
      </c>
      <c r="H459" s="163" t="s">
        <v>834</v>
      </c>
      <c r="I459" s="178">
        <v>676.0</v>
      </c>
      <c r="J459" s="151">
        <f>IFNA(VLOOKUP(S459,'Imported Index'!G:H,2,0),1)</f>
        <v>1</v>
      </c>
      <c r="K459" s="148"/>
      <c r="L459" s="148" t="s">
        <v>837</v>
      </c>
      <c r="M459" s="147">
        <v>-3.0</v>
      </c>
      <c r="N459" s="147"/>
      <c r="O459" s="148" t="str">
        <f>ifna(VLookup(H459, SwSh!A:B, 2, 0),"")</f>
        <v/>
      </c>
      <c r="P459" s="148"/>
      <c r="Q459" s="148" t="str">
        <f>ifna(VLookup(H459, PLA!A:C, 3, 0),"")</f>
        <v/>
      </c>
      <c r="R459" s="147" t="str">
        <f>ifna(VLookup(H459, Sv!A:B, 2, 0),"")</f>
        <v/>
      </c>
      <c r="S459" s="147" t="str">
        <f t="shared" si="1"/>
        <v>furfrou-3</v>
      </c>
    </row>
    <row r="460" ht="31.5" customHeight="1">
      <c r="A460" s="42">
        <v>459.0</v>
      </c>
      <c r="B460" s="85">
        <v>1.0</v>
      </c>
      <c r="C460" s="85">
        <v>18.0</v>
      </c>
      <c r="D460" s="42">
        <v>8.0</v>
      </c>
      <c r="E460" s="42">
        <v>2.0</v>
      </c>
      <c r="F460" s="42">
        <v>2.0</v>
      </c>
      <c r="G460" s="42" t="str">
        <f>ifna(VLookup(S460,Shiny!B:C, 2, 0),"")</f>
        <v/>
      </c>
      <c r="H460" s="166" t="s">
        <v>834</v>
      </c>
      <c r="I460" s="179">
        <v>676.0</v>
      </c>
      <c r="J460" s="156">
        <f>IFNA(VLOOKUP(S460,'Imported Index'!G:H,2,0),1)</f>
        <v>1</v>
      </c>
      <c r="K460" s="157"/>
      <c r="L460" s="157" t="s">
        <v>838</v>
      </c>
      <c r="M460" s="42">
        <v>-4.0</v>
      </c>
      <c r="N460" s="42"/>
      <c r="O460" s="157" t="str">
        <f>ifna(VLookup(H460, SwSh!A:B, 2, 0),"")</f>
        <v/>
      </c>
      <c r="P460" s="157"/>
      <c r="Q460" s="157" t="str">
        <f>ifna(VLookup(H460, PLA!A:C, 3, 0),"")</f>
        <v/>
      </c>
      <c r="R460" s="42" t="str">
        <f>ifna(VLookup(H460, Sv!A:B, 2, 0),"")</f>
        <v/>
      </c>
      <c r="S460" s="42" t="str">
        <f t="shared" si="1"/>
        <v>furfrou-4</v>
      </c>
    </row>
    <row r="461" ht="31.5" customHeight="1">
      <c r="A461" s="147">
        <v>460.0</v>
      </c>
      <c r="B461" s="146">
        <v>1.0</v>
      </c>
      <c r="C461" s="146">
        <v>18.0</v>
      </c>
      <c r="D461" s="147">
        <v>9.0</v>
      </c>
      <c r="E461" s="147">
        <v>2.0</v>
      </c>
      <c r="F461" s="147">
        <v>3.0</v>
      </c>
      <c r="G461" s="147" t="str">
        <f>ifna(VLookup(S461,Shiny!B:C, 2, 0),"")</f>
        <v/>
      </c>
      <c r="H461" s="163" t="s">
        <v>834</v>
      </c>
      <c r="I461" s="178">
        <v>676.0</v>
      </c>
      <c r="J461" s="151">
        <f>IFNA(VLOOKUP(S461,'Imported Index'!G:H,2,0),1)</f>
        <v>1</v>
      </c>
      <c r="K461" s="148"/>
      <c r="L461" s="148" t="s">
        <v>839</v>
      </c>
      <c r="M461" s="147">
        <v>-5.0</v>
      </c>
      <c r="N461" s="147"/>
      <c r="O461" s="148" t="str">
        <f>ifna(VLookup(H461, SwSh!A:B, 2, 0),"")</f>
        <v/>
      </c>
      <c r="P461" s="148"/>
      <c r="Q461" s="148" t="str">
        <f>ifna(VLookup(H461, PLA!A:C, 3, 0),"")</f>
        <v/>
      </c>
      <c r="R461" s="147" t="str">
        <f>ifna(VLookup(H461, Sv!A:B, 2, 0),"")</f>
        <v/>
      </c>
      <c r="S461" s="147" t="str">
        <f t="shared" si="1"/>
        <v>furfrou-5</v>
      </c>
    </row>
    <row r="462" ht="31.5" customHeight="1">
      <c r="A462" s="42">
        <v>461.0</v>
      </c>
      <c r="B462" s="85">
        <v>1.0</v>
      </c>
      <c r="C462" s="85">
        <v>18.0</v>
      </c>
      <c r="D462" s="42">
        <v>10.0</v>
      </c>
      <c r="E462" s="42">
        <v>2.0</v>
      </c>
      <c r="F462" s="42">
        <v>4.0</v>
      </c>
      <c r="G462" s="42" t="str">
        <f>ifna(VLookup(S462,Shiny!B:C, 2, 0),"")</f>
        <v/>
      </c>
      <c r="H462" s="166" t="s">
        <v>834</v>
      </c>
      <c r="I462" s="179">
        <v>676.0</v>
      </c>
      <c r="J462" s="156">
        <f>IFNA(VLOOKUP(S462,'Imported Index'!G:H,2,0),1)</f>
        <v>1</v>
      </c>
      <c r="K462" s="157"/>
      <c r="L462" s="157" t="s">
        <v>840</v>
      </c>
      <c r="M462" s="42">
        <v>-6.0</v>
      </c>
      <c r="N462" s="42"/>
      <c r="O462" s="157" t="str">
        <f>ifna(VLookup(H462, SwSh!A:B, 2, 0),"")</f>
        <v/>
      </c>
      <c r="P462" s="157"/>
      <c r="Q462" s="157" t="str">
        <f>ifna(VLookup(H462, PLA!A:C, 3, 0),"")</f>
        <v/>
      </c>
      <c r="R462" s="42" t="str">
        <f>ifna(VLookup(H462, Sv!A:B, 2, 0),"")</f>
        <v/>
      </c>
      <c r="S462" s="42" t="str">
        <f t="shared" si="1"/>
        <v>furfrou-6</v>
      </c>
    </row>
    <row r="463" ht="31.5" customHeight="1">
      <c r="A463" s="147">
        <v>462.0</v>
      </c>
      <c r="B463" s="146">
        <v>1.0</v>
      </c>
      <c r="C463" s="146">
        <v>18.0</v>
      </c>
      <c r="D463" s="147">
        <v>11.0</v>
      </c>
      <c r="E463" s="147">
        <v>2.0</v>
      </c>
      <c r="F463" s="147">
        <v>5.0</v>
      </c>
      <c r="G463" s="147" t="str">
        <f>ifna(VLookup(S463,Shiny!B:C, 2, 0),"")</f>
        <v/>
      </c>
      <c r="H463" s="163" t="s">
        <v>834</v>
      </c>
      <c r="I463" s="178">
        <v>676.0</v>
      </c>
      <c r="J463" s="151">
        <f>IFNA(VLOOKUP(S463,'Imported Index'!G:H,2,0),1)</f>
        <v>1</v>
      </c>
      <c r="K463" s="148"/>
      <c r="L463" s="148" t="s">
        <v>841</v>
      </c>
      <c r="M463" s="147">
        <v>-7.0</v>
      </c>
      <c r="N463" s="147"/>
      <c r="O463" s="148" t="str">
        <f>ifna(VLookup(H463, SwSh!A:B, 2, 0),"")</f>
        <v/>
      </c>
      <c r="P463" s="148"/>
      <c r="Q463" s="148" t="str">
        <f>ifna(VLookup(H463, PLA!A:C, 3, 0),"")</f>
        <v/>
      </c>
      <c r="R463" s="147" t="str">
        <f>ifna(VLookup(H463, Sv!A:B, 2, 0),"")</f>
        <v/>
      </c>
      <c r="S463" s="147" t="str">
        <f t="shared" si="1"/>
        <v>furfrou-7</v>
      </c>
    </row>
    <row r="464" ht="31.5" customHeight="1">
      <c r="A464" s="42">
        <v>463.0</v>
      </c>
      <c r="B464" s="85">
        <v>1.0</v>
      </c>
      <c r="C464" s="85">
        <v>18.0</v>
      </c>
      <c r="D464" s="42">
        <v>12.0</v>
      </c>
      <c r="E464" s="42">
        <v>2.0</v>
      </c>
      <c r="F464" s="42">
        <v>6.0</v>
      </c>
      <c r="G464" s="42" t="str">
        <f>ifna(VLookup(S464,Shiny!B:C, 2, 0),"")</f>
        <v/>
      </c>
      <c r="H464" s="166" t="s">
        <v>834</v>
      </c>
      <c r="I464" s="179">
        <v>676.0</v>
      </c>
      <c r="J464" s="156">
        <f>IFNA(VLOOKUP(S464,'Imported Index'!G:H,2,0),1)</f>
        <v>1</v>
      </c>
      <c r="K464" s="157"/>
      <c r="L464" s="157" t="s">
        <v>842</v>
      </c>
      <c r="M464" s="42">
        <v>-8.0</v>
      </c>
      <c r="N464" s="42"/>
      <c r="O464" s="157" t="str">
        <f>ifna(VLookup(H464, SwSh!A:B, 2, 0),"")</f>
        <v/>
      </c>
      <c r="P464" s="157"/>
      <c r="Q464" s="157" t="str">
        <f>ifna(VLookup(H464, PLA!A:C, 3, 0),"")</f>
        <v/>
      </c>
      <c r="R464" s="42" t="str">
        <f>ifna(VLookup(H464, Sv!A:B, 2, 0),"")</f>
        <v/>
      </c>
      <c r="S464" s="42" t="str">
        <f t="shared" si="1"/>
        <v>furfrou-8</v>
      </c>
    </row>
    <row r="465" ht="31.5" customHeight="1">
      <c r="A465" s="147">
        <v>464.0</v>
      </c>
      <c r="B465" s="146">
        <v>1.0</v>
      </c>
      <c r="C465" s="146">
        <v>18.0</v>
      </c>
      <c r="D465" s="147">
        <v>13.0</v>
      </c>
      <c r="E465" s="147">
        <v>3.0</v>
      </c>
      <c r="F465" s="147">
        <v>1.0</v>
      </c>
      <c r="G465" s="147" t="str">
        <f>ifna(VLookup(S465,Shiny!B:C, 2, 0),"")</f>
        <v/>
      </c>
      <c r="H465" s="163" t="s">
        <v>834</v>
      </c>
      <c r="I465" s="178">
        <v>676.0</v>
      </c>
      <c r="J465" s="151">
        <f>IFNA(VLOOKUP(S465,'Imported Index'!G:H,2,0),1)</f>
        <v>1</v>
      </c>
      <c r="K465" s="148"/>
      <c r="L465" s="148" t="s">
        <v>843</v>
      </c>
      <c r="M465" s="147">
        <v>-9.0</v>
      </c>
      <c r="N465" s="147"/>
      <c r="O465" s="148" t="str">
        <f>ifna(VLookup(H465, SwSh!A:B, 2, 0),"")</f>
        <v/>
      </c>
      <c r="P465" s="148"/>
      <c r="Q465" s="148" t="str">
        <f>ifna(VLookup(H465, PLA!A:C, 3, 0),"")</f>
        <v/>
      </c>
      <c r="R465" s="147" t="str">
        <f>ifna(VLookup(H465, Sv!A:B, 2, 0),"")</f>
        <v/>
      </c>
      <c r="S465" s="147" t="str">
        <f t="shared" si="1"/>
        <v>furfrou-9</v>
      </c>
    </row>
    <row r="466" ht="31.5" customHeight="1">
      <c r="A466" s="42">
        <v>465.0</v>
      </c>
      <c r="B466" s="85">
        <v>1.0</v>
      </c>
      <c r="C466" s="85">
        <v>18.0</v>
      </c>
      <c r="D466" s="42">
        <v>14.0</v>
      </c>
      <c r="E466" s="42">
        <v>3.0</v>
      </c>
      <c r="F466" s="42">
        <v>2.0</v>
      </c>
      <c r="G466" s="42" t="str">
        <f>ifna(VLookup(S466,Shiny!B:C, 2, 0),"")</f>
        <v/>
      </c>
      <c r="H466" s="188" t="s">
        <v>845</v>
      </c>
      <c r="I466" s="179">
        <v>678.0</v>
      </c>
      <c r="J466" s="156">
        <f>IFNA(VLOOKUP(S466,'Imported Index'!G:H,2,0),1)</f>
        <v>1</v>
      </c>
      <c r="K466" s="42"/>
      <c r="L466" s="42"/>
      <c r="M466" s="42"/>
      <c r="N466" s="42"/>
      <c r="O466" s="42">
        <f>ifna(VLookup(H466, SwSh!A:B, 2, 0),"")</f>
        <v>209</v>
      </c>
      <c r="P466" s="42"/>
      <c r="Q466" s="42" t="str">
        <f>ifna(VLookup(H466, PLA!A:C, 3, 0),"")</f>
        <v/>
      </c>
      <c r="R466" s="42" t="str">
        <f>ifna(VLookup(H466, Sv!A:B, 2, 0),"")</f>
        <v>I?</v>
      </c>
      <c r="S466" s="42" t="str">
        <f t="shared" si="1"/>
        <v>meowstic</v>
      </c>
    </row>
    <row r="467" ht="31.5" customHeight="1">
      <c r="A467" s="147">
        <v>466.0</v>
      </c>
      <c r="B467" s="146">
        <v>1.0</v>
      </c>
      <c r="C467" s="146">
        <v>18.0</v>
      </c>
      <c r="D467" s="147">
        <v>15.0</v>
      </c>
      <c r="E467" s="147">
        <v>3.0</v>
      </c>
      <c r="F467" s="147">
        <v>3.0</v>
      </c>
      <c r="G467" s="147" t="str">
        <f>ifna(VLookup(S467,Shiny!B:C, 2, 0),"")</f>
        <v/>
      </c>
      <c r="H467" s="189" t="s">
        <v>848</v>
      </c>
      <c r="I467" s="178">
        <v>681.0</v>
      </c>
      <c r="J467" s="151">
        <f>IFNA(VLOOKUP(S467,'Imported Index'!G:H,2,0),1)</f>
        <v>1</v>
      </c>
      <c r="K467" s="147"/>
      <c r="L467" s="147"/>
      <c r="M467" s="147"/>
      <c r="N467" s="147"/>
      <c r="O467" s="147">
        <f>ifna(VLookup(H467, SwSh!A:B, 2, 0),"")</f>
        <v>332</v>
      </c>
      <c r="P467" s="147"/>
      <c r="Q467" s="147" t="str">
        <f>ifna(VLookup(H467, PLA!A:C, 3, 0),"")</f>
        <v/>
      </c>
      <c r="R467" s="147" t="str">
        <f>ifna(VLookup(H467, Sv!A:B, 2, 0),"")</f>
        <v/>
      </c>
      <c r="S467" s="147" t="str">
        <f t="shared" si="1"/>
        <v>aegislash</v>
      </c>
    </row>
    <row r="468" ht="31.5" customHeight="1">
      <c r="A468" s="42">
        <v>467.0</v>
      </c>
      <c r="B468" s="85">
        <v>1.0</v>
      </c>
      <c r="C468" s="85">
        <v>18.0</v>
      </c>
      <c r="D468" s="42">
        <v>16.0</v>
      </c>
      <c r="E468" s="42">
        <v>3.0</v>
      </c>
      <c r="F468" s="42">
        <v>4.0</v>
      </c>
      <c r="G468" s="42" t="str">
        <f>ifna(VLookup(S468,Shiny!B:C, 2, 0),"")</f>
        <v/>
      </c>
      <c r="H468" s="188" t="s">
        <v>850</v>
      </c>
      <c r="I468" s="179">
        <v>683.0</v>
      </c>
      <c r="J468" s="156">
        <f>IFNA(VLOOKUP(S468,'Imported Index'!G:H,2,0),1)</f>
        <v>1</v>
      </c>
      <c r="K468" s="42"/>
      <c r="L468" s="42"/>
      <c r="M468" s="42"/>
      <c r="N468" s="42"/>
      <c r="O468" s="42">
        <f>ifna(VLookup(H468, SwSh!A:B, 2, 0),"")</f>
        <v>213</v>
      </c>
      <c r="P468" s="42"/>
      <c r="Q468" s="42" t="str">
        <f>ifna(VLookup(H468, PLA!A:C, 3, 0),"")</f>
        <v/>
      </c>
      <c r="R468" s="42" t="str">
        <f>ifna(VLookup(H468, Sv!A:B, 2, 0),"")</f>
        <v/>
      </c>
      <c r="S468" s="42" t="str">
        <f t="shared" si="1"/>
        <v>aromatisse</v>
      </c>
    </row>
    <row r="469" ht="31.5" customHeight="1">
      <c r="A469" s="147">
        <v>468.0</v>
      </c>
      <c r="B469" s="146">
        <v>1.0</v>
      </c>
      <c r="C469" s="146">
        <v>18.0</v>
      </c>
      <c r="D469" s="147">
        <v>17.0</v>
      </c>
      <c r="E469" s="147">
        <v>3.0</v>
      </c>
      <c r="F469" s="147">
        <v>5.0</v>
      </c>
      <c r="G469" s="147" t="str">
        <f>ifna(VLookup(S469,Shiny!B:C, 2, 0),"")</f>
        <v/>
      </c>
      <c r="H469" s="189" t="s">
        <v>852</v>
      </c>
      <c r="I469" s="178">
        <v>685.0</v>
      </c>
      <c r="J469" s="151">
        <f>IFNA(VLOOKUP(S469,'Imported Index'!G:H,2,0),1)</f>
        <v>1</v>
      </c>
      <c r="K469" s="147"/>
      <c r="L469" s="147"/>
      <c r="M469" s="147"/>
      <c r="N469" s="147"/>
      <c r="O469" s="147">
        <f>ifna(VLookup(H469, SwSh!A:B, 2, 0),"")</f>
        <v>211</v>
      </c>
      <c r="P469" s="147"/>
      <c r="Q469" s="147" t="str">
        <f>ifna(VLookup(H469, PLA!A:C, 3, 0),"")</f>
        <v/>
      </c>
      <c r="R469" s="147" t="str">
        <f>ifna(VLookup(H469, Sv!A:B, 2, 0),"")</f>
        <v/>
      </c>
      <c r="S469" s="147" t="str">
        <f t="shared" si="1"/>
        <v>slurpuff</v>
      </c>
    </row>
    <row r="470" ht="31.5" customHeight="1">
      <c r="A470" s="42">
        <v>469.0</v>
      </c>
      <c r="B470" s="85">
        <v>1.0</v>
      </c>
      <c r="C470" s="85">
        <v>18.0</v>
      </c>
      <c r="D470" s="42">
        <v>18.0</v>
      </c>
      <c r="E470" s="42">
        <v>3.0</v>
      </c>
      <c r="F470" s="42">
        <v>6.0</v>
      </c>
      <c r="G470" s="42" t="str">
        <f>ifna(VLookup(S470,Shiny!B:C, 2, 0),"")</f>
        <v/>
      </c>
      <c r="H470" s="188" t="s">
        <v>854</v>
      </c>
      <c r="I470" s="179">
        <v>687.0</v>
      </c>
      <c r="J470" s="156">
        <f>IFNA(VLOOKUP(S470,'Imported Index'!G:H,2,0),1)</f>
        <v>1</v>
      </c>
      <c r="K470" s="42"/>
      <c r="L470" s="42"/>
      <c r="M470" s="42"/>
      <c r="N470" s="42"/>
      <c r="O470" s="42">
        <f>ifna(VLookup(H470, SwSh!A:B, 2, 0),"")</f>
        <v>109</v>
      </c>
      <c r="P470" s="42"/>
      <c r="Q470" s="42" t="str">
        <f>ifna(VLookup(H470, PLA!A:C, 3, 0),"")</f>
        <v/>
      </c>
      <c r="R470" s="42" t="str">
        <f>ifna(VLookup(H470, Sv!A:B, 2, 0),"")</f>
        <v>I?</v>
      </c>
      <c r="S470" s="42" t="str">
        <f t="shared" si="1"/>
        <v>malamar</v>
      </c>
    </row>
    <row r="471" ht="31.5" customHeight="1">
      <c r="A471" s="147">
        <v>470.0</v>
      </c>
      <c r="B471" s="146">
        <v>1.0</v>
      </c>
      <c r="C471" s="146">
        <v>18.0</v>
      </c>
      <c r="D471" s="147">
        <v>19.0</v>
      </c>
      <c r="E471" s="147">
        <v>4.0</v>
      </c>
      <c r="F471" s="147">
        <v>1.0</v>
      </c>
      <c r="G471" s="147" t="str">
        <f>ifna(VLookup(S471,Shiny!B:C, 2, 0),"")</f>
        <v/>
      </c>
      <c r="H471" s="189" t="s">
        <v>856</v>
      </c>
      <c r="I471" s="178">
        <v>689.0</v>
      </c>
      <c r="J471" s="151">
        <f>IFNA(VLOOKUP(S471,'Imported Index'!G:H,2,0),1)</f>
        <v>1</v>
      </c>
      <c r="K471" s="147"/>
      <c r="L471" s="147"/>
      <c r="M471" s="147"/>
      <c r="N471" s="147"/>
      <c r="O471" s="147">
        <f>ifna(VLookup(H471, SwSh!A:B, 2, 0),"")</f>
        <v>235</v>
      </c>
      <c r="P471" s="147"/>
      <c r="Q471" s="147" t="str">
        <f>ifna(VLookup(H471, PLA!A:C, 3, 0),"")</f>
        <v/>
      </c>
      <c r="R471" s="147" t="str">
        <f>ifna(VLookup(H471, Sv!A:B, 2, 0),"")</f>
        <v/>
      </c>
      <c r="S471" s="147" t="str">
        <f t="shared" si="1"/>
        <v>barbaracle</v>
      </c>
    </row>
    <row r="472" ht="31.5" customHeight="1">
      <c r="A472" s="42">
        <v>471.0</v>
      </c>
      <c r="B472" s="85">
        <v>1.0</v>
      </c>
      <c r="C472" s="85">
        <v>18.0</v>
      </c>
      <c r="D472" s="42">
        <v>20.0</v>
      </c>
      <c r="E472" s="42">
        <v>4.0</v>
      </c>
      <c r="F472" s="42">
        <v>2.0</v>
      </c>
      <c r="G472" s="42" t="str">
        <f>ifna(VLookup(S472,Shiny!B:C, 2, 0),"")</f>
        <v/>
      </c>
      <c r="H472" s="188" t="s">
        <v>858</v>
      </c>
      <c r="I472" s="179">
        <v>691.0</v>
      </c>
      <c r="J472" s="156">
        <f>IFNA(VLOOKUP(S472,'Imported Index'!G:H,2,0),1)</f>
        <v>1</v>
      </c>
      <c r="K472" s="85"/>
      <c r="L472" s="42"/>
      <c r="M472" s="42"/>
      <c r="N472" s="42"/>
      <c r="O472" s="42">
        <f>ifna(VLookup(H472, SwSh!A:B, 2, 0),"")</f>
        <v>195</v>
      </c>
      <c r="P472" s="42"/>
      <c r="Q472" s="42" t="str">
        <f>ifna(VLookup(H472, PLA!A:C, 3, 0),"")</f>
        <v/>
      </c>
      <c r="R472" s="42">
        <f>ifna(VLookup(H472, Sv!A:B, 2, 0),"")</f>
        <v>338</v>
      </c>
      <c r="S472" s="42" t="str">
        <f t="shared" si="1"/>
        <v>dragalge</v>
      </c>
    </row>
    <row r="473" ht="31.5" customHeight="1">
      <c r="A473" s="147">
        <v>472.0</v>
      </c>
      <c r="B473" s="146">
        <v>1.0</v>
      </c>
      <c r="C473" s="146">
        <v>18.0</v>
      </c>
      <c r="D473" s="147">
        <v>21.0</v>
      </c>
      <c r="E473" s="147">
        <v>4.0</v>
      </c>
      <c r="F473" s="147">
        <v>3.0</v>
      </c>
      <c r="G473" s="147" t="str">
        <f>ifna(VLookup(S473,Shiny!B:C, 2, 0),"")</f>
        <v/>
      </c>
      <c r="H473" s="189" t="s">
        <v>860</v>
      </c>
      <c r="I473" s="178">
        <v>693.0</v>
      </c>
      <c r="J473" s="151">
        <f>IFNA(VLOOKUP(S473,'Imported Index'!G:H,2,0),1)</f>
        <v>1</v>
      </c>
      <c r="K473" s="146"/>
      <c r="L473" s="147"/>
      <c r="M473" s="147"/>
      <c r="N473" s="147"/>
      <c r="O473" s="147">
        <f>ifna(VLookup(H473, SwSh!A:B, 2, 0),"")</f>
        <v>197</v>
      </c>
      <c r="P473" s="147"/>
      <c r="Q473" s="147" t="str">
        <f>ifna(VLookup(H473, PLA!A:C, 3, 0),"")</f>
        <v/>
      </c>
      <c r="R473" s="147">
        <f>ifna(VLookup(H473, Sv!A:B, 2, 0),"")</f>
        <v>340</v>
      </c>
      <c r="S473" s="147" t="str">
        <f t="shared" si="1"/>
        <v>clawitzer</v>
      </c>
    </row>
    <row r="474" ht="31.5" customHeight="1">
      <c r="A474" s="42">
        <v>473.0</v>
      </c>
      <c r="B474" s="85">
        <v>1.0</v>
      </c>
      <c r="C474" s="85">
        <v>18.0</v>
      </c>
      <c r="D474" s="42">
        <v>22.0</v>
      </c>
      <c r="E474" s="42">
        <v>4.0</v>
      </c>
      <c r="F474" s="42">
        <v>4.0</v>
      </c>
      <c r="G474" s="42" t="str">
        <f>ifna(VLookup(S474,Shiny!B:C, 2, 0),"")</f>
        <v/>
      </c>
      <c r="H474" s="188" t="s">
        <v>862</v>
      </c>
      <c r="I474" s="179">
        <v>695.0</v>
      </c>
      <c r="J474" s="156">
        <f>IFNA(VLOOKUP(S474,'Imported Index'!G:H,2,0),1)</f>
        <v>1</v>
      </c>
      <c r="K474" s="42"/>
      <c r="L474" s="42"/>
      <c r="M474" s="42"/>
      <c r="N474" s="42"/>
      <c r="O474" s="42">
        <f>ifna(VLookup(H474, SwSh!A:B, 2, 0),"")</f>
        <v>319</v>
      </c>
      <c r="P474" s="42"/>
      <c r="Q474" s="42" t="str">
        <f>ifna(VLookup(H474, PLA!A:C, 3, 0),"")</f>
        <v/>
      </c>
      <c r="R474" s="42" t="str">
        <f>ifna(VLookup(H474, Sv!A:B, 2, 0),"")</f>
        <v/>
      </c>
      <c r="S474" s="42" t="str">
        <f t="shared" si="1"/>
        <v>heliolisk</v>
      </c>
    </row>
    <row r="475" ht="31.5" customHeight="1">
      <c r="A475" s="147">
        <v>474.0</v>
      </c>
      <c r="B475" s="146">
        <v>1.0</v>
      </c>
      <c r="C475" s="146">
        <v>18.0</v>
      </c>
      <c r="D475" s="147">
        <v>23.0</v>
      </c>
      <c r="E475" s="147">
        <v>4.0</v>
      </c>
      <c r="F475" s="147">
        <v>5.0</v>
      </c>
      <c r="G475" s="147" t="str">
        <f>ifna(VLookup(S475,Shiny!B:C, 2, 0),"")</f>
        <v/>
      </c>
      <c r="H475" s="189" t="s">
        <v>864</v>
      </c>
      <c r="I475" s="178">
        <v>697.0</v>
      </c>
      <c r="J475" s="151">
        <f>IFNA(VLOOKUP(S475,'Imported Index'!G:H,2,0),1)</f>
        <v>1</v>
      </c>
      <c r="K475" s="147"/>
      <c r="L475" s="147"/>
      <c r="M475" s="147"/>
      <c r="N475" s="147"/>
      <c r="O475" s="147">
        <f>ifna(VLookup(H475, SwSh!A:B, 2, 0),"")</f>
        <v>84</v>
      </c>
      <c r="P475" s="147"/>
      <c r="Q475" s="147" t="str">
        <f>ifna(VLookup(H475, PLA!A:C, 3, 0),"")</f>
        <v/>
      </c>
      <c r="R475" s="147" t="str">
        <f>ifna(VLookup(H475, Sv!A:B, 2, 0),"")</f>
        <v/>
      </c>
      <c r="S475" s="147" t="str">
        <f t="shared" si="1"/>
        <v>tyrantrum</v>
      </c>
    </row>
    <row r="476" ht="31.5" customHeight="1">
      <c r="A476" s="42">
        <v>475.0</v>
      </c>
      <c r="B476" s="85">
        <v>1.0</v>
      </c>
      <c r="C476" s="85">
        <v>18.0</v>
      </c>
      <c r="D476" s="42">
        <v>24.0</v>
      </c>
      <c r="E476" s="42">
        <v>4.0</v>
      </c>
      <c r="F476" s="42">
        <v>6.0</v>
      </c>
      <c r="G476" s="42" t="str">
        <f>ifna(VLookup(S476,Shiny!B:C, 2, 0),"")</f>
        <v/>
      </c>
      <c r="H476" s="188" t="s">
        <v>866</v>
      </c>
      <c r="I476" s="179">
        <v>699.0</v>
      </c>
      <c r="J476" s="156">
        <f>IFNA(VLOOKUP(S476,'Imported Index'!G:H,2,0),1)</f>
        <v>1</v>
      </c>
      <c r="K476" s="42"/>
      <c r="L476" s="42"/>
      <c r="M476" s="42"/>
      <c r="N476" s="42"/>
      <c r="O476" s="42">
        <f>ifna(VLookup(H476, SwSh!A:B, 2, 0),"")</f>
        <v>86</v>
      </c>
      <c r="P476" s="42"/>
      <c r="Q476" s="42" t="str">
        <f>ifna(VLookup(H476, PLA!A:C, 3, 0),"")</f>
        <v/>
      </c>
      <c r="R476" s="42" t="str">
        <f>ifna(VLookup(H476, Sv!A:B, 2, 0),"")</f>
        <v/>
      </c>
      <c r="S476" s="42" t="str">
        <f t="shared" si="1"/>
        <v>aurorus</v>
      </c>
    </row>
    <row r="477" ht="31.5" customHeight="1">
      <c r="A477" s="147">
        <v>476.0</v>
      </c>
      <c r="B477" s="146">
        <v>1.0</v>
      </c>
      <c r="C477" s="146">
        <v>18.0</v>
      </c>
      <c r="D477" s="147">
        <v>25.0</v>
      </c>
      <c r="E477" s="147">
        <v>5.0</v>
      </c>
      <c r="F477" s="147">
        <v>1.0</v>
      </c>
      <c r="G477" s="147" t="str">
        <f>ifna(VLookup(S477,Shiny!B:C, 2, 0),"")</f>
        <v/>
      </c>
      <c r="H477" s="189" t="s">
        <v>867</v>
      </c>
      <c r="I477" s="178">
        <v>700.0</v>
      </c>
      <c r="J477" s="151">
        <f>IFNA(VLOOKUP(S477,'Imported Index'!G:H,2,0),1)</f>
        <v>1</v>
      </c>
      <c r="K477" s="146"/>
      <c r="L477" s="147"/>
      <c r="M477" s="147"/>
      <c r="N477" s="147"/>
      <c r="O477" s="147">
        <f>ifna(VLookup(H477, SwSh!A:B, 2, 0),"")</f>
        <v>82</v>
      </c>
      <c r="P477" s="147"/>
      <c r="Q477" s="147">
        <f>ifna(VLookup(H477, PLA!A:C, 3, 0),"")</f>
        <v>33</v>
      </c>
      <c r="R477" s="147">
        <f>ifna(VLookup(H477, Sv!A:B, 2, 0),"")</f>
        <v>187</v>
      </c>
      <c r="S477" s="147" t="str">
        <f t="shared" si="1"/>
        <v>sylveon</v>
      </c>
    </row>
    <row r="478" ht="31.5" customHeight="1">
      <c r="A478" s="42">
        <v>477.0</v>
      </c>
      <c r="B478" s="85">
        <v>1.0</v>
      </c>
      <c r="C478" s="85">
        <v>18.0</v>
      </c>
      <c r="D478" s="42">
        <v>26.0</v>
      </c>
      <c r="E478" s="42">
        <v>5.0</v>
      </c>
      <c r="F478" s="42">
        <v>2.0</v>
      </c>
      <c r="G478" s="42" t="str">
        <f>ifna(VLookup(S478,Shiny!B:C, 2, 0),"")</f>
        <v/>
      </c>
      <c r="H478" s="188" t="s">
        <v>868</v>
      </c>
      <c r="I478" s="179">
        <v>701.0</v>
      </c>
      <c r="J478" s="156">
        <f>IFNA(VLOOKUP(S478,'Imported Index'!G:H,2,0),1)</f>
        <v>1</v>
      </c>
      <c r="K478" s="85"/>
      <c r="L478" s="42"/>
      <c r="M478" s="42"/>
      <c r="N478" s="42"/>
      <c r="O478" s="42">
        <f>ifna(VLookup(H478, SwSh!A:B, 2, 0),"")</f>
        <v>320</v>
      </c>
      <c r="P478" s="42"/>
      <c r="Q478" s="42" t="str">
        <f>ifna(VLookup(H478, PLA!A:C, 3, 0),"")</f>
        <v/>
      </c>
      <c r="R478" s="42">
        <f>ifna(VLookup(H478, Sv!A:B, 2, 0),"")</f>
        <v>301</v>
      </c>
      <c r="S478" s="42" t="str">
        <f t="shared" si="1"/>
        <v>hawlucha</v>
      </c>
    </row>
    <row r="479" ht="31.5" customHeight="1">
      <c r="A479" s="147">
        <v>478.0</v>
      </c>
      <c r="B479" s="146">
        <v>1.0</v>
      </c>
      <c r="C479" s="146">
        <v>18.0</v>
      </c>
      <c r="D479" s="147">
        <v>27.0</v>
      </c>
      <c r="E479" s="147">
        <v>5.0</v>
      </c>
      <c r="F479" s="147">
        <v>3.0</v>
      </c>
      <c r="G479" s="147" t="str">
        <f>ifna(VLookup(S479,Shiny!B:C, 2, 0),"")</f>
        <v/>
      </c>
      <c r="H479" s="189" t="s">
        <v>869</v>
      </c>
      <c r="I479" s="178">
        <v>702.0</v>
      </c>
      <c r="J479" s="151">
        <f>IFNA(VLOOKUP(S479,'Imported Index'!G:H,2,0),1)</f>
        <v>1</v>
      </c>
      <c r="K479" s="146"/>
      <c r="L479" s="147"/>
      <c r="M479" s="147"/>
      <c r="N479" s="147"/>
      <c r="O479" s="147">
        <f>ifna(VLookup(H479, SwSh!A:B, 2, 0),"")</f>
        <v>103</v>
      </c>
      <c r="P479" s="147"/>
      <c r="Q479" s="147" t="str">
        <f>ifna(VLookup(H479, PLA!A:C, 3, 0),"")</f>
        <v/>
      </c>
      <c r="R479" s="147">
        <f>ifna(VLookup(H479, Sv!A:B, 2, 0),"")</f>
        <v>200</v>
      </c>
      <c r="S479" s="147" t="str">
        <f t="shared" si="1"/>
        <v>dedenne</v>
      </c>
    </row>
    <row r="480" ht="31.5" customHeight="1">
      <c r="A480" s="42">
        <v>479.0</v>
      </c>
      <c r="B480" s="85">
        <v>1.0</v>
      </c>
      <c r="C480" s="85">
        <v>18.0</v>
      </c>
      <c r="D480" s="42">
        <v>28.0</v>
      </c>
      <c r="E480" s="42">
        <v>5.0</v>
      </c>
      <c r="F480" s="42">
        <v>4.0</v>
      </c>
      <c r="G480" s="42" t="str">
        <f>ifna(VLookup(S480,Shiny!B:C, 2, 0),"")</f>
        <v/>
      </c>
      <c r="H480" s="188" t="s">
        <v>870</v>
      </c>
      <c r="I480" s="179">
        <v>703.0</v>
      </c>
      <c r="J480" s="156">
        <f>IFNA(VLOOKUP(S480,'Imported Index'!G:H,2,0),1)</f>
        <v>1</v>
      </c>
      <c r="K480" s="42"/>
      <c r="L480" s="42"/>
      <c r="M480" s="42"/>
      <c r="N480" s="42"/>
      <c r="O480" s="42">
        <f>ifna(VLookup(H480, SwSh!A:B, 2, 0),"")</f>
        <v>128</v>
      </c>
      <c r="P480" s="42"/>
      <c r="Q480" s="42" t="str">
        <f>ifna(VLookup(H480, PLA!A:C, 3, 0),"")</f>
        <v/>
      </c>
      <c r="R480" s="42" t="str">
        <f>ifna(VLookup(H480, Sv!A:B, 2, 0),"")</f>
        <v>K167</v>
      </c>
      <c r="S480" s="42" t="str">
        <f t="shared" si="1"/>
        <v>carbink</v>
      </c>
    </row>
    <row r="481" ht="31.5" customHeight="1">
      <c r="A481" s="147">
        <v>480.0</v>
      </c>
      <c r="B481" s="146">
        <v>1.0</v>
      </c>
      <c r="C481" s="146">
        <v>18.0</v>
      </c>
      <c r="D481" s="147">
        <v>29.0</v>
      </c>
      <c r="E481" s="147">
        <v>5.0</v>
      </c>
      <c r="F481" s="147">
        <v>5.0</v>
      </c>
      <c r="G481" s="147" t="str">
        <f>ifna(VLookup(S481,Shiny!B:C, 2, 0),"")</f>
        <v/>
      </c>
      <c r="H481" s="189" t="s">
        <v>873</v>
      </c>
      <c r="I481" s="178">
        <v>706.0</v>
      </c>
      <c r="J481" s="151">
        <f>IFNA(VLOOKUP(S481,'Imported Index'!G:H,2,0),1)</f>
        <v>1</v>
      </c>
      <c r="K481" s="146"/>
      <c r="L481" s="147" t="s">
        <v>90</v>
      </c>
      <c r="M481" s="147"/>
      <c r="N481" s="147"/>
      <c r="O481" s="147">
        <f>ifna(VLookup(H481, SwSh!A:B, 2, 0),"")</f>
        <v>62</v>
      </c>
      <c r="P481" s="147"/>
      <c r="Q481" s="147">
        <f>ifna(VLookup(H481, PLA!A:C, 3, 0),"")</f>
        <v>117</v>
      </c>
      <c r="R481" s="147">
        <f>ifna(VLookup(H481, Sv!A:B, 2, 0),"")</f>
        <v>174</v>
      </c>
      <c r="S481" s="147" t="str">
        <f t="shared" si="1"/>
        <v>goodra</v>
      </c>
    </row>
    <row r="482" ht="31.5" customHeight="1">
      <c r="A482" s="42">
        <v>481.0</v>
      </c>
      <c r="B482" s="85">
        <v>1.0</v>
      </c>
      <c r="C482" s="85">
        <v>18.0</v>
      </c>
      <c r="D482" s="42">
        <v>30.0</v>
      </c>
      <c r="E482" s="42">
        <v>5.0</v>
      </c>
      <c r="F482" s="42">
        <v>6.0</v>
      </c>
      <c r="G482" s="42" t="str">
        <f>ifna(VLookup(S482,Shiny!B:C, 2, 0),"")</f>
        <v/>
      </c>
      <c r="H482" s="188" t="s">
        <v>873</v>
      </c>
      <c r="I482" s="179">
        <v>706.0</v>
      </c>
      <c r="J482" s="156">
        <f>IFNA(VLOOKUP(S482,'Imported Index'!G:H,2,0),1)</f>
        <v>1</v>
      </c>
      <c r="K482" s="85"/>
      <c r="L482" s="42" t="s">
        <v>132</v>
      </c>
      <c r="M482" s="85">
        <v>-1.0</v>
      </c>
      <c r="N482" s="42"/>
      <c r="O482" s="42"/>
      <c r="P482" s="42"/>
      <c r="Q482" s="42">
        <f>ifna(VLookup(H482, PLA!A:C, 3, 0),"")</f>
        <v>117</v>
      </c>
      <c r="R482" s="42">
        <f>ifna(VLookup(H482, Sv!A:B, 2, 0),"")</f>
        <v>174</v>
      </c>
      <c r="S482" s="42" t="str">
        <f t="shared" si="1"/>
        <v>goodra-1</v>
      </c>
    </row>
    <row r="483" ht="31.5" customHeight="1">
      <c r="A483" s="147">
        <v>482.0</v>
      </c>
      <c r="B483" s="146">
        <v>1.0</v>
      </c>
      <c r="C483" s="146">
        <v>19.0</v>
      </c>
      <c r="D483" s="147">
        <v>1.0</v>
      </c>
      <c r="E483" s="147">
        <v>1.0</v>
      </c>
      <c r="F483" s="147">
        <v>1.0</v>
      </c>
      <c r="G483" s="147" t="str">
        <f>ifna(VLookup(S483,Shiny!B:C, 2, 0),"")</f>
        <v/>
      </c>
      <c r="H483" s="189" t="s">
        <v>874</v>
      </c>
      <c r="I483" s="178">
        <v>707.0</v>
      </c>
      <c r="J483" s="151">
        <f>IFNA(VLOOKUP(S483,'Imported Index'!G:H,2,0),1)</f>
        <v>1</v>
      </c>
      <c r="K483" s="146"/>
      <c r="L483" s="147"/>
      <c r="M483" s="147"/>
      <c r="N483" s="147"/>
      <c r="O483" s="147">
        <f>ifna(VLookup(H483, SwSh!A:B, 2, 0),"")</f>
        <v>28</v>
      </c>
      <c r="P483" s="147"/>
      <c r="Q483" s="147" t="str">
        <f>ifna(VLookup(H483, PLA!A:C, 3, 0),"")</f>
        <v/>
      </c>
      <c r="R483" s="147">
        <f>ifna(VLookup(H483, Sv!A:B, 2, 0),"")</f>
        <v>240</v>
      </c>
      <c r="S483" s="147" t="str">
        <f t="shared" si="1"/>
        <v>klefki</v>
      </c>
    </row>
    <row r="484" ht="31.5" customHeight="1">
      <c r="A484" s="42">
        <v>483.0</v>
      </c>
      <c r="B484" s="85">
        <v>1.0</v>
      </c>
      <c r="C484" s="85">
        <v>19.0</v>
      </c>
      <c r="D484" s="42">
        <v>2.0</v>
      </c>
      <c r="E484" s="42">
        <v>1.0</v>
      </c>
      <c r="F484" s="42">
        <v>2.0</v>
      </c>
      <c r="G484" s="42" t="str">
        <f>ifna(VLookup(S484,Shiny!B:C, 2, 0),"")</f>
        <v/>
      </c>
      <c r="H484" s="188" t="s">
        <v>876</v>
      </c>
      <c r="I484" s="179">
        <v>709.0</v>
      </c>
      <c r="J484" s="156">
        <f>IFNA(VLOOKUP(S484,'Imported Index'!G:H,2,0),1)</f>
        <v>1</v>
      </c>
      <c r="K484" s="42"/>
      <c r="L484" s="42"/>
      <c r="M484" s="42"/>
      <c r="N484" s="42"/>
      <c r="O484" s="42">
        <f>ifna(VLookup(H484, SwSh!A:B, 2, 0),"")</f>
        <v>34</v>
      </c>
      <c r="P484" s="42"/>
      <c r="Q484" s="42" t="str">
        <f>ifna(VLookup(H484, PLA!A:C, 3, 0),"")</f>
        <v/>
      </c>
      <c r="R484" s="42" t="str">
        <f>ifna(VLookup(H484, Sv!A:B, 2, 0),"")</f>
        <v>K069</v>
      </c>
      <c r="S484" s="42" t="str">
        <f t="shared" si="1"/>
        <v>trevenant</v>
      </c>
    </row>
    <row r="485" ht="31.5" customHeight="1">
      <c r="A485" s="147">
        <v>484.0</v>
      </c>
      <c r="B485" s="146">
        <v>1.0</v>
      </c>
      <c r="C485" s="146">
        <v>19.0</v>
      </c>
      <c r="D485" s="147">
        <v>3.0</v>
      </c>
      <c r="E485" s="147">
        <v>1.0</v>
      </c>
      <c r="F485" s="147">
        <v>3.0</v>
      </c>
      <c r="G485" s="147" t="str">
        <f>ifna(VLookup(S485,Shiny!B:C, 2, 0),"")</f>
        <v/>
      </c>
      <c r="H485" s="163" t="s">
        <v>882</v>
      </c>
      <c r="I485" s="178">
        <v>711.0</v>
      </c>
      <c r="J485" s="151">
        <f>IFNA(VLOOKUP(S485,'Imported Index'!G:H,2,0),1)</f>
        <v>1</v>
      </c>
      <c r="K485" s="148"/>
      <c r="L485" s="168" t="s">
        <v>878</v>
      </c>
      <c r="M485" s="147"/>
      <c r="N485" s="147"/>
      <c r="O485" s="148">
        <f>ifna(VLookup(H485, SwSh!A:B, 2, 0),"")</f>
        <v>192</v>
      </c>
      <c r="P485" s="148"/>
      <c r="Q485" s="148" t="str">
        <f>ifna(VLookup(H485, PLA!A:C, 3, 0),"")</f>
        <v/>
      </c>
      <c r="R485" s="147" t="str">
        <f>ifna(VLookup(H485, Sv!A:B, 2, 0),"")</f>
        <v/>
      </c>
      <c r="S485" s="147" t="str">
        <f t="shared" si="1"/>
        <v>gourgeist</v>
      </c>
    </row>
    <row r="486" ht="31.5" customHeight="1">
      <c r="A486" s="42">
        <v>485.0</v>
      </c>
      <c r="B486" s="85">
        <v>1.0</v>
      </c>
      <c r="C486" s="85">
        <v>19.0</v>
      </c>
      <c r="D486" s="42">
        <v>4.0</v>
      </c>
      <c r="E486" s="42">
        <v>1.0</v>
      </c>
      <c r="F486" s="42">
        <v>4.0</v>
      </c>
      <c r="G486" s="42" t="str">
        <f>ifna(VLookup(S486,Shiny!B:C, 2, 0),"")</f>
        <v/>
      </c>
      <c r="H486" s="166" t="s">
        <v>882</v>
      </c>
      <c r="I486" s="179">
        <v>711.0</v>
      </c>
      <c r="J486" s="156">
        <f>IFNA(VLOOKUP(S486,'Imported Index'!G:H,2,0),1)</f>
        <v>1</v>
      </c>
      <c r="K486" s="157"/>
      <c r="L486" s="81" t="s">
        <v>879</v>
      </c>
      <c r="M486" s="87">
        <v>-1.0</v>
      </c>
      <c r="N486" s="42"/>
      <c r="O486" s="157">
        <f>ifna(VLookup(H486, SwSh!A:B, 2, 0),"")</f>
        <v>192</v>
      </c>
      <c r="P486" s="157"/>
      <c r="Q486" s="157" t="str">
        <f>ifna(VLookup(H486, PLA!A:C, 3, 0),"")</f>
        <v/>
      </c>
      <c r="R486" s="42" t="str">
        <f>ifna(VLookup(H486, Sv!A:B, 2, 0),"")</f>
        <v/>
      </c>
      <c r="S486" s="42" t="str">
        <f t="shared" si="1"/>
        <v>gourgeist-1</v>
      </c>
    </row>
    <row r="487" ht="31.5" customHeight="1">
      <c r="A487" s="147">
        <v>486.0</v>
      </c>
      <c r="B487" s="146">
        <v>1.0</v>
      </c>
      <c r="C487" s="146">
        <v>19.0</v>
      </c>
      <c r="D487" s="147">
        <v>5.0</v>
      </c>
      <c r="E487" s="147">
        <v>1.0</v>
      </c>
      <c r="F487" s="147">
        <v>5.0</v>
      </c>
      <c r="G487" s="147" t="str">
        <f>ifna(VLookup(S487,Shiny!B:C, 2, 0),"")</f>
        <v/>
      </c>
      <c r="H487" s="163" t="s">
        <v>882</v>
      </c>
      <c r="I487" s="178">
        <v>711.0</v>
      </c>
      <c r="J487" s="151">
        <f>IFNA(VLOOKUP(S487,'Imported Index'!G:H,2,0),1)</f>
        <v>1</v>
      </c>
      <c r="K487" s="148"/>
      <c r="L487" s="168" t="s">
        <v>880</v>
      </c>
      <c r="M487" s="145">
        <v>-2.0</v>
      </c>
      <c r="N487" s="147"/>
      <c r="O487" s="148">
        <f>ifna(VLookup(H487, SwSh!A:B, 2, 0),"")</f>
        <v>192</v>
      </c>
      <c r="P487" s="148"/>
      <c r="Q487" s="148" t="str">
        <f>ifna(VLookup(H487, PLA!A:C, 3, 0),"")</f>
        <v/>
      </c>
      <c r="R487" s="147" t="str">
        <f>ifna(VLookup(H487, Sv!A:B, 2, 0),"")</f>
        <v/>
      </c>
      <c r="S487" s="147" t="str">
        <f t="shared" si="1"/>
        <v>gourgeist-2</v>
      </c>
    </row>
    <row r="488" ht="31.5" customHeight="1">
      <c r="A488" s="42">
        <v>487.0</v>
      </c>
      <c r="B488" s="85">
        <v>1.0</v>
      </c>
      <c r="C488" s="85">
        <v>19.0</v>
      </c>
      <c r="D488" s="42">
        <v>6.0</v>
      </c>
      <c r="E488" s="42">
        <v>1.0</v>
      </c>
      <c r="F488" s="42">
        <v>6.0</v>
      </c>
      <c r="G488" s="42" t="str">
        <f>ifna(VLookup(S488,Shiny!B:C, 2, 0),"")</f>
        <v/>
      </c>
      <c r="H488" s="166" t="s">
        <v>882</v>
      </c>
      <c r="I488" s="179">
        <v>711.0</v>
      </c>
      <c r="J488" s="156">
        <f>IFNA(VLOOKUP(S488,'Imported Index'!G:H,2,0),1)</f>
        <v>1</v>
      </c>
      <c r="K488" s="156"/>
      <c r="L488" s="81" t="s">
        <v>881</v>
      </c>
      <c r="M488" s="87">
        <v>-3.0</v>
      </c>
      <c r="N488" s="42"/>
      <c r="O488" s="157">
        <f>ifna(VLookup(H488, SwSh!A:B, 2, 0),"")</f>
        <v>192</v>
      </c>
      <c r="P488" s="157"/>
      <c r="Q488" s="157" t="str">
        <f>ifna(VLookup(H488, PLA!A:C, 3, 0),"")</f>
        <v/>
      </c>
      <c r="R488" s="42" t="str">
        <f>ifna(VLookup(H488, Sv!A:B, 2, 0),"")</f>
        <v/>
      </c>
      <c r="S488" s="42" t="str">
        <f t="shared" si="1"/>
        <v>gourgeist-3</v>
      </c>
    </row>
    <row r="489" ht="31.5" customHeight="1">
      <c r="A489" s="147">
        <v>488.0</v>
      </c>
      <c r="B489" s="146">
        <v>1.0</v>
      </c>
      <c r="C489" s="146">
        <v>19.0</v>
      </c>
      <c r="D489" s="147">
        <v>7.0</v>
      </c>
      <c r="E489" s="147">
        <v>2.0</v>
      </c>
      <c r="F489" s="147">
        <v>1.0</v>
      </c>
      <c r="G489" s="147" t="str">
        <f>ifna(VLookup(S489,Shiny!B:C, 2, 0),"")</f>
        <v/>
      </c>
      <c r="H489" s="189" t="s">
        <v>884</v>
      </c>
      <c r="I489" s="178">
        <v>713.0</v>
      </c>
      <c r="J489" s="151">
        <f>IFNA(VLOOKUP(S489,'Imported Index'!G:H,2,0),1)</f>
        <v>1</v>
      </c>
      <c r="K489" s="146"/>
      <c r="L489" s="147" t="s">
        <v>90</v>
      </c>
      <c r="M489" s="147"/>
      <c r="N489" s="147"/>
      <c r="O489" s="147">
        <f>ifna(VLookup(H489, SwSh!A:B, 2, 0),"")</f>
        <v>143</v>
      </c>
      <c r="P489" s="147"/>
      <c r="Q489" s="147">
        <f>ifna(VLookup(H489, PLA!A:C, 3, 0),"")</f>
        <v>216</v>
      </c>
      <c r="R489" s="147">
        <f>ifna(VLookup(H489, Sv!A:B, 2, 0),"")</f>
        <v>364</v>
      </c>
      <c r="S489" s="147" t="str">
        <f t="shared" si="1"/>
        <v>avalugg</v>
      </c>
    </row>
    <row r="490" ht="31.5" customHeight="1">
      <c r="A490" s="42">
        <v>489.0</v>
      </c>
      <c r="B490" s="85">
        <v>1.0</v>
      </c>
      <c r="C490" s="85">
        <v>19.0</v>
      </c>
      <c r="D490" s="42">
        <v>8.0</v>
      </c>
      <c r="E490" s="42">
        <v>2.0</v>
      </c>
      <c r="F490" s="42">
        <v>2.0</v>
      </c>
      <c r="G490" s="42" t="str">
        <f>ifna(VLookup(S490,Shiny!B:C, 2, 0),"")</f>
        <v/>
      </c>
      <c r="H490" s="188" t="s">
        <v>884</v>
      </c>
      <c r="I490" s="179">
        <v>713.0</v>
      </c>
      <c r="J490" s="156">
        <f>IFNA(VLOOKUP(S490,'Imported Index'!G:H,2,0),1)</f>
        <v>1</v>
      </c>
      <c r="K490" s="85"/>
      <c r="L490" s="42" t="s">
        <v>132</v>
      </c>
      <c r="M490" s="85">
        <v>-1.0</v>
      </c>
      <c r="N490" s="42"/>
      <c r="O490" s="42"/>
      <c r="P490" s="42"/>
      <c r="Q490" s="42">
        <f>ifna(VLookup(H490, PLA!A:C, 3, 0),"")</f>
        <v>216</v>
      </c>
      <c r="R490" s="42">
        <f>ifna(VLookup(H490, Sv!A:B, 2, 0),"")</f>
        <v>364</v>
      </c>
      <c r="S490" s="42" t="str">
        <f t="shared" si="1"/>
        <v>avalugg-1</v>
      </c>
    </row>
    <row r="491" ht="31.5" customHeight="1">
      <c r="A491" s="147">
        <v>490.0</v>
      </c>
      <c r="B491" s="146">
        <v>1.0</v>
      </c>
      <c r="C491" s="146">
        <v>19.0</v>
      </c>
      <c r="D491" s="147">
        <v>9.0</v>
      </c>
      <c r="E491" s="147">
        <v>2.0</v>
      </c>
      <c r="F491" s="147">
        <v>3.0</v>
      </c>
      <c r="G491" s="147" t="str">
        <f>ifna(VLookup(S491,Shiny!B:C, 2, 0),"")</f>
        <v/>
      </c>
      <c r="H491" s="189" t="s">
        <v>886</v>
      </c>
      <c r="I491" s="178">
        <v>715.0</v>
      </c>
      <c r="J491" s="151">
        <f>IFNA(VLOOKUP(S491,'Imported Index'!G:H,2,0),1)</f>
        <v>1</v>
      </c>
      <c r="K491" s="146"/>
      <c r="L491" s="147"/>
      <c r="M491" s="147"/>
      <c r="N491" s="147"/>
      <c r="O491" s="147">
        <f>ifna(VLookup(H491, SwSh!A:B, 2, 0),"")</f>
        <v>177</v>
      </c>
      <c r="P491" s="147"/>
      <c r="Q491" s="147" t="str">
        <f>ifna(VLookup(H491, PLA!A:C, 3, 0),"")</f>
        <v/>
      </c>
      <c r="R491" s="147">
        <f>ifna(VLookup(H491, Sv!A:B, 2, 0),"")</f>
        <v>304</v>
      </c>
      <c r="S491" s="147" t="str">
        <f t="shared" si="1"/>
        <v>noivern</v>
      </c>
    </row>
    <row r="492" ht="31.5" customHeight="1">
      <c r="A492" s="42">
        <v>491.0</v>
      </c>
      <c r="B492" s="85">
        <v>1.0</v>
      </c>
      <c r="C492" s="85">
        <v>19.0</v>
      </c>
      <c r="D492" s="42">
        <v>10.0</v>
      </c>
      <c r="E492" s="42">
        <v>2.0</v>
      </c>
      <c r="F492" s="42">
        <v>4.0</v>
      </c>
      <c r="G492" s="42" t="str">
        <f>ifna(VLookup(S492,Shiny!B:C, 2, 0),"")</f>
        <v/>
      </c>
      <c r="H492" s="188" t="s">
        <v>887</v>
      </c>
      <c r="I492" s="179">
        <v>716.0</v>
      </c>
      <c r="J492" s="156">
        <f>IFNA(VLOOKUP(S492,'Imported Index'!G:H,2,0),1)</f>
        <v>1</v>
      </c>
      <c r="K492" s="42"/>
      <c r="L492" s="42"/>
      <c r="M492" s="42"/>
      <c r="N492" s="42"/>
      <c r="O492" s="42">
        <f>ifna(VLookup(H492, SwSh!A:B, 2, 0),"")</f>
        <v>716</v>
      </c>
      <c r="P492" s="42"/>
      <c r="Q492" s="42" t="str">
        <f>ifna(VLookup(H492, PLA!A:C, 3, 0),"")</f>
        <v/>
      </c>
      <c r="R492" s="42" t="str">
        <f>ifna(VLookup(H492, Sv!A:B, 2, 0),"")</f>
        <v/>
      </c>
      <c r="S492" s="42" t="str">
        <f t="shared" si="1"/>
        <v>xerneas</v>
      </c>
    </row>
    <row r="493" ht="31.5" customHeight="1">
      <c r="A493" s="147">
        <v>492.0</v>
      </c>
      <c r="B493" s="146">
        <v>1.0</v>
      </c>
      <c r="C493" s="146">
        <v>19.0</v>
      </c>
      <c r="D493" s="147">
        <v>11.0</v>
      </c>
      <c r="E493" s="147">
        <v>2.0</v>
      </c>
      <c r="F493" s="147">
        <v>5.0</v>
      </c>
      <c r="G493" s="147" t="str">
        <f>ifna(VLookup(S493,Shiny!B:C, 2, 0),"")</f>
        <v/>
      </c>
      <c r="H493" s="189" t="s">
        <v>888</v>
      </c>
      <c r="I493" s="178">
        <v>717.0</v>
      </c>
      <c r="J493" s="151">
        <f>IFNA(VLOOKUP(S493,'Imported Index'!G:H,2,0),1)</f>
        <v>1</v>
      </c>
      <c r="K493" s="147"/>
      <c r="L493" s="147"/>
      <c r="M493" s="147"/>
      <c r="N493" s="147"/>
      <c r="O493" s="147">
        <f>ifna(VLookup(H493, SwSh!A:B, 2, 0),"")</f>
        <v>717</v>
      </c>
      <c r="P493" s="147"/>
      <c r="Q493" s="147" t="str">
        <f>ifna(VLookup(H493, PLA!A:C, 3, 0),"")</f>
        <v/>
      </c>
      <c r="R493" s="147" t="str">
        <f>ifna(VLookup(H493, Sv!A:B, 2, 0),"")</f>
        <v/>
      </c>
      <c r="S493" s="147" t="str">
        <f t="shared" si="1"/>
        <v>yveltal</v>
      </c>
    </row>
    <row r="494" ht="31.5" customHeight="1">
      <c r="A494" s="42">
        <v>493.0</v>
      </c>
      <c r="B494" s="85">
        <v>1.0</v>
      </c>
      <c r="C494" s="85">
        <v>19.0</v>
      </c>
      <c r="D494" s="42">
        <v>12.0</v>
      </c>
      <c r="E494" s="42">
        <v>2.0</v>
      </c>
      <c r="F494" s="42">
        <v>6.0</v>
      </c>
      <c r="G494" s="42" t="str">
        <f>ifna(VLookup(S494,Shiny!B:C, 2, 0),"")</f>
        <v/>
      </c>
      <c r="H494" s="166" t="s">
        <v>889</v>
      </c>
      <c r="I494" s="179">
        <v>718.0</v>
      </c>
      <c r="J494" s="156">
        <f>IFNA(VLOOKUP(S494,'Imported Index'!G:H,2,0),1)</f>
        <v>1</v>
      </c>
      <c r="K494" s="169"/>
      <c r="L494" s="92">
        <v>0.5</v>
      </c>
      <c r="M494" s="42"/>
      <c r="N494" s="169"/>
      <c r="O494" s="157">
        <f>ifna(VLookup(H494, SwSh!A:B, 2, 0),"")</f>
        <v>718</v>
      </c>
      <c r="P494" s="157"/>
      <c r="Q494" s="157" t="str">
        <f>ifna(VLookup(H494, PLA!A:C, 3, 0),"")</f>
        <v/>
      </c>
      <c r="R494" s="42" t="str">
        <f>ifna(VLookup(H494, Sv!A:B, 2, 0),"")</f>
        <v/>
      </c>
      <c r="S494" s="42" t="str">
        <f t="shared" si="1"/>
        <v>zygarde</v>
      </c>
    </row>
    <row r="495" ht="31.5" customHeight="1">
      <c r="A495" s="147">
        <v>494.0</v>
      </c>
      <c r="B495" s="146">
        <v>1.0</v>
      </c>
      <c r="C495" s="146">
        <v>19.0</v>
      </c>
      <c r="D495" s="146">
        <v>13.0</v>
      </c>
      <c r="E495" s="146">
        <v>3.0</v>
      </c>
      <c r="F495" s="147">
        <v>1.0</v>
      </c>
      <c r="G495" s="147" t="str">
        <f>ifna(VLookup(S495,Shiny!B:C, 2, 0),"")</f>
        <v/>
      </c>
      <c r="H495" s="163" t="s">
        <v>889</v>
      </c>
      <c r="I495" s="178">
        <v>718.0</v>
      </c>
      <c r="J495" s="151">
        <f>IFNA(VLOOKUP(S495,'Imported Index'!G:H,2,0),1)</f>
        <v>1</v>
      </c>
      <c r="K495" s="170"/>
      <c r="L495" s="92">
        <v>0.1</v>
      </c>
      <c r="M495" s="171">
        <v>-1.0</v>
      </c>
      <c r="N495" s="170"/>
      <c r="O495" s="148">
        <f>ifna(VLookup(H495, SwSh!A:B, 2, 0),"")</f>
        <v>718</v>
      </c>
      <c r="P495" s="148"/>
      <c r="Q495" s="148" t="str">
        <f>ifna(VLookup(H495, PLA!A:C, 3, 0),"")</f>
        <v/>
      </c>
      <c r="R495" s="147" t="str">
        <f>ifna(VLookup(H495, Sv!A:B, 2, 0),"")</f>
        <v/>
      </c>
      <c r="S495" s="147" t="str">
        <f t="shared" si="1"/>
        <v>zygarde-1</v>
      </c>
    </row>
    <row r="496" ht="31.5" customHeight="1">
      <c r="A496" s="42">
        <v>495.0</v>
      </c>
      <c r="B496" s="85">
        <v>1.0</v>
      </c>
      <c r="C496" s="85">
        <v>19.0</v>
      </c>
      <c r="D496" s="85">
        <v>14.0</v>
      </c>
      <c r="E496" s="85">
        <v>3.0</v>
      </c>
      <c r="F496" s="42">
        <v>2.0</v>
      </c>
      <c r="G496" s="42" t="str">
        <f>ifna(VLookup(S496,Shiny!B:C, 2, 0),"")</f>
        <v/>
      </c>
      <c r="H496" s="188" t="s">
        <v>890</v>
      </c>
      <c r="I496" s="179">
        <v>719.0</v>
      </c>
      <c r="J496" s="156">
        <f>IFNA(VLOOKUP(S496,'Imported Index'!G:H,2,0),1)</f>
        <v>1</v>
      </c>
      <c r="K496" s="42"/>
      <c r="L496" s="42"/>
      <c r="M496" s="42"/>
      <c r="N496" s="42"/>
      <c r="O496" s="42">
        <f>ifna(VLookup(H496, SwSh!A:B, 2, 0),"")</f>
        <v>719</v>
      </c>
      <c r="P496" s="42"/>
      <c r="Q496" s="42" t="str">
        <f>ifna(VLookup(H496, PLA!A:C, 3, 0),"")</f>
        <v/>
      </c>
      <c r="R496" s="42" t="str">
        <f>ifna(VLookup(H496, Sv!A:B, 2, 0),"")</f>
        <v/>
      </c>
      <c r="S496" s="42" t="str">
        <f t="shared" si="1"/>
        <v>diancie</v>
      </c>
    </row>
    <row r="497" ht="31.5" customHeight="1">
      <c r="A497" s="147">
        <v>496.0</v>
      </c>
      <c r="B497" s="146">
        <v>1.0</v>
      </c>
      <c r="C497" s="146">
        <v>19.0</v>
      </c>
      <c r="D497" s="146">
        <v>15.0</v>
      </c>
      <c r="E497" s="146">
        <v>3.0</v>
      </c>
      <c r="F497" s="147">
        <v>3.0</v>
      </c>
      <c r="G497" s="147" t="str">
        <f>ifna(VLookup(S497,Shiny!B:C, 2, 0),"")</f>
        <v/>
      </c>
      <c r="H497" s="189" t="s">
        <v>891</v>
      </c>
      <c r="I497" s="178">
        <v>720.0</v>
      </c>
      <c r="J497" s="151">
        <f>IFNA(VLOOKUP(S497,'Imported Index'!G:H,2,0),1)</f>
        <v>1</v>
      </c>
      <c r="K497" s="147"/>
      <c r="L497" s="147"/>
      <c r="M497" s="147"/>
      <c r="N497" s="147"/>
      <c r="O497" s="147" t="str">
        <f>ifna(VLookup(H497, SwSh!A:B, 2, 0),"")</f>
        <v/>
      </c>
      <c r="P497" s="147"/>
      <c r="Q497" s="147" t="str">
        <f>ifna(VLookup(H497, PLA!A:C, 3, 0),"")</f>
        <v/>
      </c>
      <c r="R497" s="147" t="str">
        <f>ifna(VLookup(H497, Sv!A:B, 2, 0),"")</f>
        <v/>
      </c>
      <c r="S497" s="147" t="str">
        <f t="shared" si="1"/>
        <v>hoopa</v>
      </c>
    </row>
    <row r="498" ht="31.5" customHeight="1">
      <c r="A498" s="42">
        <v>497.0</v>
      </c>
      <c r="B498" s="85">
        <v>1.0</v>
      </c>
      <c r="C498" s="85">
        <v>19.0</v>
      </c>
      <c r="D498" s="85">
        <v>16.0</v>
      </c>
      <c r="E498" s="85">
        <v>3.0</v>
      </c>
      <c r="F498" s="42">
        <v>4.0</v>
      </c>
      <c r="G498" s="42" t="str">
        <f>ifna(VLookup(S498,Shiny!B:C, 2, 0),"")</f>
        <v/>
      </c>
      <c r="H498" s="166" t="s">
        <v>891</v>
      </c>
      <c r="I498" s="179">
        <v>720.0</v>
      </c>
      <c r="J498" s="156">
        <f>IFNA(VLOOKUP(S498,'Imported Index'!G:H,2,0),1)</f>
        <v>1</v>
      </c>
      <c r="K498" s="157"/>
      <c r="L498" s="157" t="s">
        <v>892</v>
      </c>
      <c r="M498" s="42"/>
      <c r="N498" s="42"/>
      <c r="O498" s="157" t="str">
        <f>ifna(VLookup(H498, SwSh!A:B, 2, 0),"")</f>
        <v/>
      </c>
      <c r="P498" s="157"/>
      <c r="Q498" s="157" t="str">
        <f>ifna(VLookup(H498, PLA!A:C, 3, 0),"")</f>
        <v/>
      </c>
      <c r="R498" s="42" t="str">
        <f>ifna(VLookup(H498, Sv!A:B, 2, 0),"")</f>
        <v/>
      </c>
      <c r="S498" s="42" t="str">
        <f t="shared" si="1"/>
        <v>hoopa</v>
      </c>
    </row>
    <row r="499" ht="31.5" customHeight="1">
      <c r="A499" s="147">
        <v>498.0</v>
      </c>
      <c r="B499" s="146">
        <v>1.0</v>
      </c>
      <c r="C499" s="146">
        <v>19.0</v>
      </c>
      <c r="D499" s="146">
        <v>17.0</v>
      </c>
      <c r="E499" s="146">
        <v>3.0</v>
      </c>
      <c r="F499" s="147">
        <v>5.0</v>
      </c>
      <c r="G499" s="147" t="str">
        <f>ifna(VLookup(S499,Shiny!B:C, 2, 0),"")</f>
        <v/>
      </c>
      <c r="H499" s="189" t="s">
        <v>893</v>
      </c>
      <c r="I499" s="178">
        <v>721.0</v>
      </c>
      <c r="J499" s="151">
        <f>IFNA(VLOOKUP(S499,'Imported Index'!G:H,2,0),1)</f>
        <v>1</v>
      </c>
      <c r="K499" s="147"/>
      <c r="L499" s="147"/>
      <c r="M499" s="147"/>
      <c r="N499" s="147"/>
      <c r="O499" s="147">
        <f>ifna(VLookup(H499, SwSh!A:B, 2, 0),"")</f>
        <v>721</v>
      </c>
      <c r="P499" s="147"/>
      <c r="Q499" s="147" t="str">
        <f>ifna(VLookup(H499, PLA!A:C, 3, 0),"")</f>
        <v/>
      </c>
      <c r="R499" s="147" t="str">
        <f>ifna(VLookup(H499, Sv!A:B, 2, 0),"")</f>
        <v/>
      </c>
      <c r="S499" s="147" t="str">
        <f t="shared" si="1"/>
        <v>volcanion</v>
      </c>
    </row>
    <row r="500" ht="31.5" customHeight="1">
      <c r="A500" s="42">
        <v>499.0</v>
      </c>
      <c r="B500" s="85"/>
      <c r="C500" s="85"/>
      <c r="D500" s="85"/>
      <c r="E500" s="85"/>
      <c r="F500" s="85"/>
      <c r="G500" s="42" t="str">
        <f>ifna(VLookup(S500,Shiny!B:C, 2, 0),"")</f>
        <v/>
      </c>
      <c r="H500" s="166" t="s">
        <v>229</v>
      </c>
      <c r="I500" s="167"/>
      <c r="J500" s="156">
        <f>IFNA(VLOOKUP(S500,'Imported Index'!G:H,2,0),1)</f>
        <v>1</v>
      </c>
      <c r="K500" s="157"/>
      <c r="L500" s="157"/>
      <c r="M500" s="42"/>
      <c r="N500" s="42"/>
      <c r="O500" s="157" t="str">
        <f>ifna(VLookup(H500, SwSh!A:B, 2, 0),"")</f>
        <v/>
      </c>
      <c r="P500" s="157" t="str">
        <f>ifna((I500),"")</f>
        <v/>
      </c>
      <c r="Q500" s="157" t="str">
        <f>ifna(VLookup(H500, PLA!A:C, 3, 0),"")</f>
        <v/>
      </c>
      <c r="R500" s="42" t="str">
        <f>ifna(VLookup(H500, Sv!A:B, 2, 0),"")</f>
        <v/>
      </c>
      <c r="S500" s="42" t="str">
        <f t="shared" si="1"/>
        <v>gen</v>
      </c>
    </row>
    <row r="501" ht="31.5" customHeight="1">
      <c r="A501" s="147">
        <v>500.0</v>
      </c>
      <c r="B501" s="146">
        <v>1.0</v>
      </c>
      <c r="C501" s="146">
        <v>20.0</v>
      </c>
      <c r="D501" s="147">
        <v>1.0</v>
      </c>
      <c r="E501" s="147">
        <v>1.0</v>
      </c>
      <c r="F501" s="147">
        <v>1.0</v>
      </c>
      <c r="G501" s="147" t="str">
        <f>ifna(VLookup(S501,Shiny!B:C, 2, 0),"")</f>
        <v/>
      </c>
      <c r="H501" s="189" t="s">
        <v>896</v>
      </c>
      <c r="I501" s="178">
        <v>724.0</v>
      </c>
      <c r="J501" s="151">
        <f>IFNA(VLOOKUP(S501,'Imported Index'!G:H,2,0),1)</f>
        <v>1</v>
      </c>
      <c r="K501" s="147"/>
      <c r="L501" s="147" t="s">
        <v>90</v>
      </c>
      <c r="M501" s="147"/>
      <c r="N501" s="147"/>
      <c r="O501" s="147">
        <f>ifna(VLookup(H501, SwSh!A:B, 2, 0),"")</f>
        <v>724</v>
      </c>
      <c r="P501" s="147"/>
      <c r="Q501" s="147">
        <f>ifna(VLookup(H501, PLA!A:C, 3, 0),"")</f>
        <v>3</v>
      </c>
      <c r="R501" s="147" t="str">
        <f>ifna(VLookup(H501, Sv!A:B, 2, 0),"")</f>
        <v>I?</v>
      </c>
      <c r="S501" s="147" t="str">
        <f t="shared" si="1"/>
        <v>decidueye</v>
      </c>
    </row>
    <row r="502" ht="31.5" customHeight="1">
      <c r="A502" s="42">
        <v>501.0</v>
      </c>
      <c r="B502" s="85">
        <v>1.0</v>
      </c>
      <c r="C502" s="85">
        <v>20.0</v>
      </c>
      <c r="D502" s="42">
        <v>2.0</v>
      </c>
      <c r="E502" s="42">
        <v>1.0</v>
      </c>
      <c r="F502" s="42">
        <v>2.0</v>
      </c>
      <c r="G502" s="42" t="str">
        <f>ifna(VLookup(S502,Shiny!B:C, 2, 0),"")</f>
        <v/>
      </c>
      <c r="H502" s="188" t="s">
        <v>896</v>
      </c>
      <c r="I502" s="179">
        <v>724.0</v>
      </c>
      <c r="J502" s="156">
        <f>IFNA(VLOOKUP(S502,'Imported Index'!G:H,2,0),1)</f>
        <v>1</v>
      </c>
      <c r="K502" s="42"/>
      <c r="L502" s="42" t="s">
        <v>132</v>
      </c>
      <c r="M502" s="85">
        <v>-1.0</v>
      </c>
      <c r="N502" s="42"/>
      <c r="O502" s="42"/>
      <c r="P502" s="42"/>
      <c r="Q502" s="42">
        <f>ifna(VLookup(H502, PLA!A:C, 3, 0),"")</f>
        <v>3</v>
      </c>
      <c r="R502" s="42" t="str">
        <f>ifna(VLookup(H502, Sv!A:B, 2, 0),"")</f>
        <v>I?</v>
      </c>
      <c r="S502" s="42" t="str">
        <f t="shared" si="1"/>
        <v>decidueye-1</v>
      </c>
    </row>
    <row r="503" ht="31.5" customHeight="1">
      <c r="A503" s="147">
        <v>502.0</v>
      </c>
      <c r="B503" s="146">
        <v>1.0</v>
      </c>
      <c r="C503" s="146">
        <v>20.0</v>
      </c>
      <c r="D503" s="147">
        <v>3.0</v>
      </c>
      <c r="E503" s="147">
        <v>1.0</v>
      </c>
      <c r="F503" s="147">
        <v>3.0</v>
      </c>
      <c r="G503" s="147" t="str">
        <f>ifna(VLookup(S503,Shiny!B:C, 2, 0),"")</f>
        <v/>
      </c>
      <c r="H503" s="189" t="s">
        <v>899</v>
      </c>
      <c r="I503" s="178">
        <v>727.0</v>
      </c>
      <c r="J503" s="151">
        <f>IFNA(VLOOKUP(S503,'Imported Index'!G:H,2,0),1)</f>
        <v>1</v>
      </c>
      <c r="K503" s="147"/>
      <c r="L503" s="147"/>
      <c r="M503" s="147"/>
      <c r="N503" s="147"/>
      <c r="O503" s="147">
        <f>ifna(VLookup(H503, SwSh!A:B, 2, 0),"")</f>
        <v>727</v>
      </c>
      <c r="P503" s="147"/>
      <c r="Q503" s="147" t="str">
        <f>ifna(VLookup(H503, PLA!A:C, 3, 0),"")</f>
        <v/>
      </c>
      <c r="R503" s="147" t="str">
        <f>ifna(VLookup(H503, Sv!A:B, 2, 0),"")</f>
        <v>I?</v>
      </c>
      <c r="S503" s="147" t="str">
        <f t="shared" si="1"/>
        <v>incineroar</v>
      </c>
    </row>
    <row r="504" ht="31.5" customHeight="1">
      <c r="A504" s="42">
        <v>503.0</v>
      </c>
      <c r="B504" s="85">
        <v>1.0</v>
      </c>
      <c r="C504" s="85">
        <v>20.0</v>
      </c>
      <c r="D504" s="42">
        <v>4.0</v>
      </c>
      <c r="E504" s="42">
        <v>1.0</v>
      </c>
      <c r="F504" s="42">
        <v>4.0</v>
      </c>
      <c r="G504" s="42" t="str">
        <f>ifna(VLookup(S504,Shiny!B:C, 2, 0),"")</f>
        <v/>
      </c>
      <c r="H504" s="188" t="s">
        <v>902</v>
      </c>
      <c r="I504" s="179">
        <v>730.0</v>
      </c>
      <c r="J504" s="156">
        <f>IFNA(VLOOKUP(S504,'Imported Index'!G:H,2,0),1)</f>
        <v>1</v>
      </c>
      <c r="K504" s="42"/>
      <c r="L504" s="42"/>
      <c r="M504" s="42"/>
      <c r="N504" s="42"/>
      <c r="O504" s="42">
        <f>ifna(VLookup(H504, SwSh!A:B, 2, 0),"")</f>
        <v>730</v>
      </c>
      <c r="P504" s="42"/>
      <c r="Q504" s="42" t="str">
        <f>ifna(VLookup(H504, PLA!A:C, 3, 0),"")</f>
        <v/>
      </c>
      <c r="R504" s="42" t="str">
        <f>ifna(VLookup(H504, Sv!A:B, 2, 0),"")</f>
        <v>I?</v>
      </c>
      <c r="S504" s="42" t="str">
        <f t="shared" si="1"/>
        <v>primarina</v>
      </c>
    </row>
    <row r="505" ht="31.5" customHeight="1">
      <c r="A505" s="147">
        <v>504.0</v>
      </c>
      <c r="B505" s="146">
        <v>1.0</v>
      </c>
      <c r="C505" s="146">
        <v>20.0</v>
      </c>
      <c r="D505" s="147">
        <v>5.0</v>
      </c>
      <c r="E505" s="147">
        <v>1.0</v>
      </c>
      <c r="F505" s="147">
        <v>5.0</v>
      </c>
      <c r="G505" s="147" t="str">
        <f>ifna(VLookup(S505,Shiny!B:C, 2, 0),"")</f>
        <v/>
      </c>
      <c r="H505" s="189" t="s">
        <v>905</v>
      </c>
      <c r="I505" s="178">
        <v>733.0</v>
      </c>
      <c r="J505" s="151">
        <f>IFNA(VLOOKUP(S505,'Imported Index'!G:H,2,0),1)</f>
        <v>1</v>
      </c>
      <c r="K505" s="147"/>
      <c r="L505" s="147"/>
      <c r="M505" s="147"/>
      <c r="N505" s="147"/>
      <c r="O505" s="147" t="str">
        <f>ifna(VLookup(H505, SwSh!A:B, 2, 0),"")</f>
        <v/>
      </c>
      <c r="P505" s="147"/>
      <c r="Q505" s="147" t="str">
        <f>ifna(VLookup(H505, PLA!A:C, 3, 0),"")</f>
        <v/>
      </c>
      <c r="R505" s="147" t="str">
        <f>ifna(VLookup(H505, Sv!A:B, 2, 0),"")</f>
        <v>I?</v>
      </c>
      <c r="S505" s="147" t="str">
        <f t="shared" si="1"/>
        <v>toucannon</v>
      </c>
    </row>
    <row r="506" ht="31.5" customHeight="1">
      <c r="A506" s="42">
        <v>505.0</v>
      </c>
      <c r="B506" s="85">
        <v>1.0</v>
      </c>
      <c r="C506" s="85">
        <v>20.0</v>
      </c>
      <c r="D506" s="42">
        <v>6.0</v>
      </c>
      <c r="E506" s="42">
        <v>1.0</v>
      </c>
      <c r="F506" s="42">
        <v>6.0</v>
      </c>
      <c r="G506" s="42" t="str">
        <f>ifna(VLookup(S506,Shiny!B:C, 2, 0),"")</f>
        <v/>
      </c>
      <c r="H506" s="188" t="s">
        <v>907</v>
      </c>
      <c r="I506" s="179">
        <v>735.0</v>
      </c>
      <c r="J506" s="156">
        <f>IFNA(VLOOKUP(S506,'Imported Index'!G:H,2,0),1)</f>
        <v>1</v>
      </c>
      <c r="K506" s="85"/>
      <c r="L506" s="42"/>
      <c r="M506" s="42"/>
      <c r="N506" s="42"/>
      <c r="O506" s="42" t="str">
        <f>ifna(VLookup(H506, SwSh!A:B, 2, 0),"")</f>
        <v/>
      </c>
      <c r="P506" s="42"/>
      <c r="Q506" s="42" t="str">
        <f>ifna(VLookup(H506, PLA!A:C, 3, 0),"")</f>
        <v/>
      </c>
      <c r="R506" s="42">
        <f>ifna(VLookup(H506, Sv!A:B, 2, 0),"")</f>
        <v>28</v>
      </c>
      <c r="S506" s="42" t="str">
        <f t="shared" si="1"/>
        <v>gumshoos</v>
      </c>
    </row>
    <row r="507" ht="31.5" customHeight="1">
      <c r="A507" s="147">
        <v>506.0</v>
      </c>
      <c r="B507" s="146">
        <v>1.0</v>
      </c>
      <c r="C507" s="146">
        <v>20.0</v>
      </c>
      <c r="D507" s="147">
        <v>7.0</v>
      </c>
      <c r="E507" s="147">
        <v>2.0</v>
      </c>
      <c r="F507" s="147">
        <v>1.0</v>
      </c>
      <c r="G507" s="147" t="str">
        <f>ifna(VLookup(S507,Shiny!B:C, 2, 0),"")</f>
        <v/>
      </c>
      <c r="H507" s="189" t="s">
        <v>910</v>
      </c>
      <c r="I507" s="178">
        <v>738.0</v>
      </c>
      <c r="J507" s="151">
        <f>IFNA(VLOOKUP(S507,'Imported Index'!G:H,2,0),1)</f>
        <v>1</v>
      </c>
      <c r="K507" s="147"/>
      <c r="L507" s="147"/>
      <c r="M507" s="147"/>
      <c r="N507" s="147"/>
      <c r="O507" s="147">
        <f>ifna(VLookup(H507, SwSh!A:B, 2, 0),"")</f>
        <v>18</v>
      </c>
      <c r="P507" s="147"/>
      <c r="Q507" s="147" t="str">
        <f>ifna(VLookup(H507, PLA!A:C, 3, 0),"")</f>
        <v/>
      </c>
      <c r="R507" s="147" t="str">
        <f>ifna(VLookup(H507, Sv!A:B, 2, 0),"")</f>
        <v>K114</v>
      </c>
      <c r="S507" s="147" t="str">
        <f t="shared" si="1"/>
        <v>vikavolt</v>
      </c>
    </row>
    <row r="508" ht="31.5" customHeight="1">
      <c r="A508" s="42">
        <v>507.0</v>
      </c>
      <c r="B508" s="85">
        <v>1.0</v>
      </c>
      <c r="C508" s="85">
        <v>20.0</v>
      </c>
      <c r="D508" s="42">
        <v>8.0</v>
      </c>
      <c r="E508" s="42">
        <v>2.0</v>
      </c>
      <c r="F508" s="42">
        <v>2.0</v>
      </c>
      <c r="G508" s="42" t="str">
        <f>ifna(VLookup(S508,Shiny!B:C, 2, 0),"")</f>
        <v/>
      </c>
      <c r="H508" s="188" t="s">
        <v>912</v>
      </c>
      <c r="I508" s="179">
        <v>740.0</v>
      </c>
      <c r="J508" s="156">
        <f>IFNA(VLOOKUP(S508,'Imported Index'!G:H,2,0),1)</f>
        <v>1</v>
      </c>
      <c r="K508" s="85"/>
      <c r="L508" s="42"/>
      <c r="M508" s="42"/>
      <c r="N508" s="42"/>
      <c r="O508" s="42" t="str">
        <f>ifna(VLookup(H508, SwSh!A:B, 2, 0),"")</f>
        <v/>
      </c>
      <c r="P508" s="42"/>
      <c r="Q508" s="42" t="str">
        <f>ifna(VLookup(H508, PLA!A:C, 3, 0),"")</f>
        <v/>
      </c>
      <c r="R508" s="42">
        <f>ifna(VLookup(H508, Sv!A:B, 2, 0),"")</f>
        <v>119</v>
      </c>
      <c r="S508" s="42" t="str">
        <f t="shared" si="1"/>
        <v>crabominable</v>
      </c>
    </row>
    <row r="509" ht="31.5" customHeight="1">
      <c r="A509" s="147">
        <v>508.0</v>
      </c>
      <c r="B509" s="146">
        <v>1.0</v>
      </c>
      <c r="C509" s="146">
        <v>20.0</v>
      </c>
      <c r="D509" s="147">
        <v>9.0</v>
      </c>
      <c r="E509" s="147">
        <v>2.0</v>
      </c>
      <c r="F509" s="147">
        <v>3.0</v>
      </c>
      <c r="G509" s="147" t="str">
        <f>ifna(VLookup(S509,Shiny!B:C, 2, 0),"")</f>
        <v/>
      </c>
      <c r="H509" s="163" t="s">
        <v>913</v>
      </c>
      <c r="I509" s="178">
        <v>741.0</v>
      </c>
      <c r="J509" s="151">
        <f>IFNA(VLOOKUP(S509,'Imported Index'!G:H,2,0),1)</f>
        <v>1</v>
      </c>
      <c r="K509" s="151"/>
      <c r="L509" s="148" t="s">
        <v>914</v>
      </c>
      <c r="M509" s="147"/>
      <c r="N509" s="147"/>
      <c r="O509" s="148" t="str">
        <f>ifna(VLookup(H509, SwSh!A:B, 2, 0),"")</f>
        <v/>
      </c>
      <c r="P509" s="148"/>
      <c r="Q509" s="148" t="str">
        <f>ifna(VLookup(H509, PLA!A:C, 3, 0),"")</f>
        <v/>
      </c>
      <c r="R509" s="147">
        <f>ifna(VLookup(H509, Sv!A:B, 2, 0),"")</f>
        <v>100</v>
      </c>
      <c r="S509" s="147" t="str">
        <f t="shared" si="1"/>
        <v>oricorio</v>
      </c>
    </row>
    <row r="510" ht="31.5" customHeight="1">
      <c r="A510" s="42">
        <v>509.0</v>
      </c>
      <c r="B510" s="85">
        <v>1.0</v>
      </c>
      <c r="C510" s="85">
        <v>20.0</v>
      </c>
      <c r="D510" s="42">
        <v>10.0</v>
      </c>
      <c r="E510" s="42">
        <v>2.0</v>
      </c>
      <c r="F510" s="42">
        <v>4.0</v>
      </c>
      <c r="G510" s="42" t="str">
        <f>ifna(VLookup(S510,Shiny!B:C, 2, 0),"")</f>
        <v/>
      </c>
      <c r="H510" s="166" t="s">
        <v>913</v>
      </c>
      <c r="I510" s="179">
        <v>741.0</v>
      </c>
      <c r="J510" s="156">
        <f>IFNA(VLOOKUP(S510,'Imported Index'!G:H,2,0),1)</f>
        <v>1</v>
      </c>
      <c r="K510" s="156"/>
      <c r="L510" s="157" t="s">
        <v>915</v>
      </c>
      <c r="M510" s="42">
        <v>-1.0</v>
      </c>
      <c r="N510" s="42"/>
      <c r="O510" s="157" t="str">
        <f>ifna(VLookup(H510, SwSh!A:B, 2, 0),"")</f>
        <v/>
      </c>
      <c r="P510" s="157"/>
      <c r="Q510" s="157" t="str">
        <f>ifna(VLookup(H510, PLA!A:C, 3, 0),"")</f>
        <v/>
      </c>
      <c r="R510" s="42">
        <f>ifna(VLookup(H510, Sv!A:B, 2, 0),"")</f>
        <v>100</v>
      </c>
      <c r="S510" s="42" t="str">
        <f t="shared" si="1"/>
        <v>oricorio-1</v>
      </c>
    </row>
    <row r="511" ht="31.5" customHeight="1">
      <c r="A511" s="147">
        <v>510.0</v>
      </c>
      <c r="B511" s="146">
        <v>1.0</v>
      </c>
      <c r="C511" s="146">
        <v>20.0</v>
      </c>
      <c r="D511" s="147">
        <v>11.0</v>
      </c>
      <c r="E511" s="147">
        <v>2.0</v>
      </c>
      <c r="F511" s="147">
        <v>5.0</v>
      </c>
      <c r="G511" s="147" t="str">
        <f>ifna(VLookup(S511,Shiny!B:C, 2, 0),"")</f>
        <v/>
      </c>
      <c r="H511" s="163" t="s">
        <v>913</v>
      </c>
      <c r="I511" s="178">
        <v>741.0</v>
      </c>
      <c r="J511" s="151">
        <f>IFNA(VLOOKUP(S511,'Imported Index'!G:H,2,0),1)</f>
        <v>1</v>
      </c>
      <c r="K511" s="151"/>
      <c r="L511" s="148" t="s">
        <v>916</v>
      </c>
      <c r="M511" s="147">
        <v>-2.0</v>
      </c>
      <c r="N511" s="147"/>
      <c r="O511" s="148" t="str">
        <f>ifna(VLookup(H511, SwSh!A:B, 2, 0),"")</f>
        <v/>
      </c>
      <c r="P511" s="148"/>
      <c r="Q511" s="148" t="str">
        <f>ifna(VLookup(H511, PLA!A:C, 3, 0),"")</f>
        <v/>
      </c>
      <c r="R511" s="147">
        <f>ifna(VLookup(H511, Sv!A:B, 2, 0),"")</f>
        <v>100</v>
      </c>
      <c r="S511" s="147" t="str">
        <f t="shared" si="1"/>
        <v>oricorio-2</v>
      </c>
    </row>
    <row r="512" ht="31.5" customHeight="1">
      <c r="A512" s="42">
        <v>511.0</v>
      </c>
      <c r="B512" s="85">
        <v>1.0</v>
      </c>
      <c r="C512" s="85">
        <v>20.0</v>
      </c>
      <c r="D512" s="42">
        <v>12.0</v>
      </c>
      <c r="E512" s="42">
        <v>2.0</v>
      </c>
      <c r="F512" s="42">
        <v>6.0</v>
      </c>
      <c r="G512" s="42" t="str">
        <f>ifna(VLookup(S512,Shiny!B:C, 2, 0),"")</f>
        <v/>
      </c>
      <c r="H512" s="166" t="s">
        <v>913</v>
      </c>
      <c r="I512" s="179">
        <v>741.0</v>
      </c>
      <c r="J512" s="156">
        <f>IFNA(VLOOKUP(S512,'Imported Index'!G:H,2,0),1)</f>
        <v>1</v>
      </c>
      <c r="K512" s="156"/>
      <c r="L512" s="157" t="s">
        <v>917</v>
      </c>
      <c r="M512" s="42">
        <v>-3.0</v>
      </c>
      <c r="N512" s="42"/>
      <c r="O512" s="157" t="str">
        <f>ifna(VLookup(H512, SwSh!A:B, 2, 0),"")</f>
        <v/>
      </c>
      <c r="P512" s="157"/>
      <c r="Q512" s="157" t="str">
        <f>ifna(VLookup(H512, PLA!A:C, 3, 0),"")</f>
        <v/>
      </c>
      <c r="R512" s="42">
        <f>ifna(VLookup(H512, Sv!A:B, 2, 0),"")</f>
        <v>100</v>
      </c>
      <c r="S512" s="42" t="str">
        <f t="shared" si="1"/>
        <v>oricorio-3</v>
      </c>
    </row>
    <row r="513" ht="31.5" customHeight="1">
      <c r="A513" s="147">
        <v>512.0</v>
      </c>
      <c r="B513" s="146">
        <v>1.0</v>
      </c>
      <c r="C513" s="146">
        <v>20.0</v>
      </c>
      <c r="D513" s="147">
        <v>13.0</v>
      </c>
      <c r="E513" s="147">
        <v>3.0</v>
      </c>
      <c r="F513" s="147">
        <v>1.0</v>
      </c>
      <c r="G513" s="147" t="str">
        <f>ifna(VLookup(S513,Shiny!B:C, 2, 0),"")</f>
        <v/>
      </c>
      <c r="H513" s="189" t="s">
        <v>919</v>
      </c>
      <c r="I513" s="178">
        <v>743.0</v>
      </c>
      <c r="J513" s="151">
        <f>IFNA(VLOOKUP(S513,'Imported Index'!G:H,2,0),1)</f>
        <v>1</v>
      </c>
      <c r="K513" s="147"/>
      <c r="L513" s="147"/>
      <c r="M513" s="147"/>
      <c r="N513" s="147"/>
      <c r="O513" s="147">
        <f>ifna(VLookup(H513, SwSh!A:B, 2, 0),"")</f>
        <v>188</v>
      </c>
      <c r="P513" s="147"/>
      <c r="Q513" s="147" t="str">
        <f>ifna(VLookup(H513, PLA!A:C, 3, 0),"")</f>
        <v/>
      </c>
      <c r="R513" s="147" t="str">
        <f>ifna(VLookup(H513, Sv!A:B, 2, 0),"")</f>
        <v>K017</v>
      </c>
      <c r="S513" s="147" t="str">
        <f t="shared" si="1"/>
        <v>ribombee</v>
      </c>
    </row>
    <row r="514" ht="31.5" customHeight="1">
      <c r="A514" s="42">
        <v>513.0</v>
      </c>
      <c r="B514" s="85">
        <v>1.0</v>
      </c>
      <c r="C514" s="85">
        <v>20.0</v>
      </c>
      <c r="D514" s="42">
        <v>14.0</v>
      </c>
      <c r="E514" s="42">
        <v>3.0</v>
      </c>
      <c r="F514" s="42">
        <v>2.0</v>
      </c>
      <c r="G514" s="42" t="str">
        <f>ifna(VLookup(S514,Shiny!B:C, 2, 0),"")</f>
        <v/>
      </c>
      <c r="H514" s="166" t="s">
        <v>921</v>
      </c>
      <c r="I514" s="179">
        <v>745.0</v>
      </c>
      <c r="J514" s="156">
        <f>IFNA(VLOOKUP(S514,'Imported Index'!G:H,2,0),1)</f>
        <v>1</v>
      </c>
      <c r="K514" s="156"/>
      <c r="L514" s="157" t="s">
        <v>922</v>
      </c>
      <c r="M514" s="42"/>
      <c r="N514" s="42"/>
      <c r="O514" s="157">
        <f>ifna(VLookup(H514, SwSh!A:B, 2, 0),"")</f>
        <v>158</v>
      </c>
      <c r="P514" s="157"/>
      <c r="Q514" s="157" t="str">
        <f>ifna(VLookup(H514, PLA!A:C, 3, 0),"")</f>
        <v/>
      </c>
      <c r="R514" s="42">
        <f>ifna(VLookup(H514, Sv!A:B, 2, 0),"")</f>
        <v>90</v>
      </c>
      <c r="S514" s="42" t="str">
        <f t="shared" si="1"/>
        <v>lycanroc</v>
      </c>
    </row>
    <row r="515" ht="31.5" customHeight="1">
      <c r="A515" s="147">
        <v>514.0</v>
      </c>
      <c r="B515" s="146">
        <v>1.0</v>
      </c>
      <c r="C515" s="146">
        <v>20.0</v>
      </c>
      <c r="D515" s="147">
        <v>15.0</v>
      </c>
      <c r="E515" s="147">
        <v>3.0</v>
      </c>
      <c r="F515" s="147">
        <v>3.0</v>
      </c>
      <c r="G515" s="147" t="str">
        <f>ifna(VLookup(S515,Shiny!B:C, 2, 0),"")</f>
        <v/>
      </c>
      <c r="H515" s="163" t="s">
        <v>921</v>
      </c>
      <c r="I515" s="178">
        <v>745.0</v>
      </c>
      <c r="J515" s="151">
        <f>IFNA(VLOOKUP(S515,'Imported Index'!G:H,2,0),1)</f>
        <v>1</v>
      </c>
      <c r="K515" s="151"/>
      <c r="L515" s="148" t="s">
        <v>923</v>
      </c>
      <c r="M515" s="147">
        <v>-1.0</v>
      </c>
      <c r="N515" s="147"/>
      <c r="O515" s="148">
        <f>ifna(VLookup(H515, SwSh!A:B, 2, 0),"")</f>
        <v>158</v>
      </c>
      <c r="P515" s="148"/>
      <c r="Q515" s="148" t="str">
        <f>ifna(VLookup(H515, PLA!A:C, 3, 0),"")</f>
        <v/>
      </c>
      <c r="R515" s="147">
        <f>ifna(VLookup(H515, Sv!A:B, 2, 0),"")</f>
        <v>90</v>
      </c>
      <c r="S515" s="147" t="str">
        <f t="shared" si="1"/>
        <v>lycanroc-1</v>
      </c>
    </row>
    <row r="516" ht="31.5" customHeight="1">
      <c r="A516" s="42">
        <v>515.0</v>
      </c>
      <c r="B516" s="85">
        <v>1.0</v>
      </c>
      <c r="C516" s="85">
        <v>20.0</v>
      </c>
      <c r="D516" s="42">
        <v>16.0</v>
      </c>
      <c r="E516" s="42">
        <v>3.0</v>
      </c>
      <c r="F516" s="42">
        <v>4.0</v>
      </c>
      <c r="G516" s="42" t="str">
        <f>ifna(VLookup(S516,Shiny!B:C, 2, 0),"")</f>
        <v/>
      </c>
      <c r="H516" s="166" t="s">
        <v>921</v>
      </c>
      <c r="I516" s="179">
        <v>745.0</v>
      </c>
      <c r="J516" s="156">
        <f>IFNA(VLOOKUP(S516,'Imported Index'!G:H,2,0),1)</f>
        <v>1</v>
      </c>
      <c r="K516" s="156"/>
      <c r="L516" s="157" t="s">
        <v>924</v>
      </c>
      <c r="M516" s="42">
        <v>-2.0</v>
      </c>
      <c r="N516" s="42"/>
      <c r="O516" s="157">
        <f>ifna(VLookup(H516, SwSh!A:B, 2, 0),"")</f>
        <v>158</v>
      </c>
      <c r="P516" s="157"/>
      <c r="Q516" s="157" t="str">
        <f>ifna(VLookup(H516, PLA!A:C, 3, 0),"")</f>
        <v/>
      </c>
      <c r="R516" s="42">
        <f>ifna(VLookup(H516, Sv!A:B, 2, 0),"")</f>
        <v>90</v>
      </c>
      <c r="S516" s="42" t="str">
        <f t="shared" si="1"/>
        <v>lycanroc-2</v>
      </c>
    </row>
    <row r="517" ht="31.5" customHeight="1">
      <c r="A517" s="147">
        <v>516.0</v>
      </c>
      <c r="B517" s="146">
        <v>1.0</v>
      </c>
      <c r="C517" s="146">
        <v>20.0</v>
      </c>
      <c r="D517" s="147">
        <v>17.0</v>
      </c>
      <c r="E517" s="147">
        <v>3.0</v>
      </c>
      <c r="F517" s="147">
        <v>5.0</v>
      </c>
      <c r="G517" s="147" t="str">
        <f>ifna(VLookup(S517,Shiny!B:C, 2, 0),"")</f>
        <v/>
      </c>
      <c r="H517" s="189" t="s">
        <v>925</v>
      </c>
      <c r="I517" s="178">
        <v>746.0</v>
      </c>
      <c r="J517" s="151">
        <f>IFNA(VLOOKUP(S517,'Imported Index'!G:H,2,0),1)</f>
        <v>1</v>
      </c>
      <c r="K517" s="147"/>
      <c r="L517" s="147"/>
      <c r="M517" s="147"/>
      <c r="N517" s="147"/>
      <c r="O517" s="147">
        <f>ifna(VLookup(H517, SwSh!A:B, 2, 0),"")</f>
        <v>110</v>
      </c>
      <c r="P517" s="147"/>
      <c r="Q517" s="147" t="str">
        <f>ifna(VLookup(H517, PLA!A:C, 3, 0),"")</f>
        <v/>
      </c>
      <c r="R517" s="147" t="str">
        <f>ifna(VLookup(H517, Sv!A:B, 2, 0),"")</f>
        <v/>
      </c>
      <c r="S517" s="147" t="str">
        <f t="shared" si="1"/>
        <v>wishiwashi</v>
      </c>
    </row>
    <row r="518" ht="31.5" customHeight="1">
      <c r="A518" s="42">
        <v>517.0</v>
      </c>
      <c r="B518" s="85">
        <v>1.0</v>
      </c>
      <c r="C518" s="85">
        <v>20.0</v>
      </c>
      <c r="D518" s="42">
        <v>18.0</v>
      </c>
      <c r="E518" s="42">
        <v>3.0</v>
      </c>
      <c r="F518" s="42">
        <v>6.0</v>
      </c>
      <c r="G518" s="42" t="str">
        <f>ifna(VLookup(S518,Shiny!B:C, 2, 0),"")</f>
        <v/>
      </c>
      <c r="H518" s="188" t="s">
        <v>927</v>
      </c>
      <c r="I518" s="179">
        <v>748.0</v>
      </c>
      <c r="J518" s="156">
        <f>IFNA(VLOOKUP(S518,'Imported Index'!G:H,2,0),1)</f>
        <v>1</v>
      </c>
      <c r="K518" s="85"/>
      <c r="L518" s="42"/>
      <c r="M518" s="42"/>
      <c r="N518" s="42"/>
      <c r="O518" s="42">
        <f>ifna(VLookup(H518, SwSh!A:B, 2, 0),"")</f>
        <v>128</v>
      </c>
      <c r="P518" s="42"/>
      <c r="Q518" s="42" t="str">
        <f>ifna(VLookup(H518, PLA!A:C, 3, 0),"")</f>
        <v/>
      </c>
      <c r="R518" s="42">
        <f>ifna(VLookup(H518, Sv!A:B, 2, 0),"")</f>
        <v>345</v>
      </c>
      <c r="S518" s="42" t="str">
        <f t="shared" si="1"/>
        <v>toxapex</v>
      </c>
    </row>
    <row r="519" ht="31.5" customHeight="1">
      <c r="A519" s="147">
        <v>518.0</v>
      </c>
      <c r="B519" s="146">
        <v>1.0</v>
      </c>
      <c r="C519" s="146">
        <v>20.0</v>
      </c>
      <c r="D519" s="147">
        <v>19.0</v>
      </c>
      <c r="E519" s="147">
        <v>4.0</v>
      </c>
      <c r="F519" s="147">
        <v>1.0</v>
      </c>
      <c r="G519" s="147" t="str">
        <f>ifna(VLookup(S519,Shiny!B:C, 2, 0),"")</f>
        <v/>
      </c>
      <c r="H519" s="189" t="s">
        <v>929</v>
      </c>
      <c r="I519" s="178">
        <v>750.0</v>
      </c>
      <c r="J519" s="151">
        <f>IFNA(VLOOKUP(S519,'Imported Index'!G:H,2,0),1)</f>
        <v>1</v>
      </c>
      <c r="K519" s="146"/>
      <c r="L519" s="147"/>
      <c r="M519" s="147"/>
      <c r="N519" s="147"/>
      <c r="O519" s="147">
        <f>ifna(VLookup(H519, SwSh!A:B, 2, 0),"")</f>
        <v>85</v>
      </c>
      <c r="P519" s="147"/>
      <c r="Q519" s="147" t="str">
        <f>ifna(VLookup(H519, PLA!A:C, 3, 0),"")</f>
        <v/>
      </c>
      <c r="R519" s="147">
        <f>ifna(VLookup(H519, Sv!A:B, 2, 0),"")</f>
        <v>273</v>
      </c>
      <c r="S519" s="147" t="str">
        <f t="shared" si="1"/>
        <v>mudsdale</v>
      </c>
    </row>
    <row r="520" ht="31.5" customHeight="1">
      <c r="A520" s="42">
        <v>519.0</v>
      </c>
      <c r="B520" s="85">
        <v>1.0</v>
      </c>
      <c r="C520" s="85">
        <v>20.0</v>
      </c>
      <c r="D520" s="42">
        <v>20.0</v>
      </c>
      <c r="E520" s="42">
        <v>4.0</v>
      </c>
      <c r="F520" s="42">
        <v>2.0</v>
      </c>
      <c r="G520" s="42" t="str">
        <f>ifna(VLookup(S520,Shiny!B:C, 2, 0),"")</f>
        <v/>
      </c>
      <c r="H520" s="188" t="s">
        <v>931</v>
      </c>
      <c r="I520" s="179">
        <v>752.0</v>
      </c>
      <c r="J520" s="156">
        <f>IFNA(VLOOKUP(S520,'Imported Index'!G:H,2,0),1)</f>
        <v>1</v>
      </c>
      <c r="K520" s="42"/>
      <c r="L520" s="42"/>
      <c r="M520" s="42"/>
      <c r="N520" s="42"/>
      <c r="O520" s="42">
        <f>ifna(VLookup(H520, SwSh!A:B, 2, 0),"")</f>
        <v>92</v>
      </c>
      <c r="P520" s="42"/>
      <c r="Q520" s="42" t="str">
        <f>ifna(VLookup(H520, PLA!A:C, 3, 0),"")</f>
        <v/>
      </c>
      <c r="R520" s="42" t="str">
        <f>ifna(VLookup(H520, Sv!A:B, 2, 0),"")</f>
        <v>I?</v>
      </c>
      <c r="S520" s="42" t="str">
        <f t="shared" si="1"/>
        <v>araquanid</v>
      </c>
    </row>
    <row r="521" ht="31.5" customHeight="1">
      <c r="A521" s="147">
        <v>520.0</v>
      </c>
      <c r="B521" s="146">
        <v>1.0</v>
      </c>
      <c r="C521" s="146">
        <v>20.0</v>
      </c>
      <c r="D521" s="147">
        <v>21.0</v>
      </c>
      <c r="E521" s="147">
        <v>4.0</v>
      </c>
      <c r="F521" s="147">
        <v>3.0</v>
      </c>
      <c r="G521" s="147" t="str">
        <f>ifna(VLookup(S521,Shiny!B:C, 2, 0),"")</f>
        <v/>
      </c>
      <c r="H521" s="189" t="s">
        <v>933</v>
      </c>
      <c r="I521" s="178">
        <v>754.0</v>
      </c>
      <c r="J521" s="151">
        <f>IFNA(VLOOKUP(S521,'Imported Index'!G:H,2,0),1)</f>
        <v>1</v>
      </c>
      <c r="K521" s="146"/>
      <c r="L521" s="147"/>
      <c r="M521" s="147"/>
      <c r="N521" s="147"/>
      <c r="O521" s="147">
        <f>ifna(VLookup(H521, SwSh!A:B, 2, 0),"")</f>
        <v>18</v>
      </c>
      <c r="P521" s="147"/>
      <c r="Q521" s="147" t="str">
        <f>ifna(VLookup(H521, PLA!A:C, 3, 0),"")</f>
        <v/>
      </c>
      <c r="R521" s="147">
        <f>ifna(VLookup(H521, Sv!A:B, 2, 0),"")</f>
        <v>248</v>
      </c>
      <c r="S521" s="147" t="str">
        <f t="shared" si="1"/>
        <v>lurantis</v>
      </c>
    </row>
    <row r="522" ht="31.5" customHeight="1">
      <c r="A522" s="42">
        <v>521.0</v>
      </c>
      <c r="B522" s="85">
        <v>1.0</v>
      </c>
      <c r="C522" s="85">
        <v>20.0</v>
      </c>
      <c r="D522" s="42">
        <v>22.0</v>
      </c>
      <c r="E522" s="42">
        <v>4.0</v>
      </c>
      <c r="F522" s="42">
        <v>4.0</v>
      </c>
      <c r="G522" s="42" t="str">
        <f>ifna(VLookup(S522,Shiny!B:C, 2, 0),"")</f>
        <v/>
      </c>
      <c r="H522" s="188" t="s">
        <v>935</v>
      </c>
      <c r="I522" s="179">
        <v>756.0</v>
      </c>
      <c r="J522" s="156">
        <f>IFNA(VLOOKUP(S522,'Imported Index'!G:H,2,0),1)</f>
        <v>1</v>
      </c>
      <c r="K522" s="42"/>
      <c r="L522" s="42"/>
      <c r="M522" s="42"/>
      <c r="N522" s="42"/>
      <c r="O522" s="42">
        <f>ifna(VLookup(H522, SwSh!A:B, 2, 0),"")</f>
        <v>341</v>
      </c>
      <c r="P522" s="42"/>
      <c r="Q522" s="42" t="str">
        <f>ifna(VLookup(H522, PLA!A:C, 3, 0),"")</f>
        <v/>
      </c>
      <c r="R522" s="42" t="str">
        <f>ifna(VLookup(H522, Sv!A:B, 2, 0),"")</f>
        <v/>
      </c>
      <c r="S522" s="42" t="str">
        <f t="shared" si="1"/>
        <v>shiinotic</v>
      </c>
    </row>
    <row r="523" ht="31.5" customHeight="1">
      <c r="A523" s="147">
        <v>522.0</v>
      </c>
      <c r="B523" s="146">
        <v>1.0</v>
      </c>
      <c r="C523" s="146">
        <v>20.0</v>
      </c>
      <c r="D523" s="147">
        <v>23.0</v>
      </c>
      <c r="E523" s="147">
        <v>4.0</v>
      </c>
      <c r="F523" s="147">
        <v>5.0</v>
      </c>
      <c r="G523" s="147" t="str">
        <f>ifna(VLookup(S523,Shiny!B:C, 2, 0),"")</f>
        <v/>
      </c>
      <c r="H523" s="189" t="s">
        <v>937</v>
      </c>
      <c r="I523" s="178">
        <v>758.0</v>
      </c>
      <c r="J523" s="151">
        <f>IFNA(VLOOKUP(S523,'Imported Index'!G:H,2,0),1)</f>
        <v>1</v>
      </c>
      <c r="K523" s="146"/>
      <c r="L523" s="147"/>
      <c r="M523" s="147"/>
      <c r="N523" s="147"/>
      <c r="O523" s="147">
        <f>ifna(VLookup(H523, SwSh!A:B, 2, 0),"")</f>
        <v>160</v>
      </c>
      <c r="P523" s="147"/>
      <c r="Q523" s="147" t="str">
        <f>ifna(VLookup(H523, PLA!A:C, 3, 0),"")</f>
        <v/>
      </c>
      <c r="R523" s="147">
        <f>ifna(VLookup(H523, Sv!A:B, 2, 0),"")</f>
        <v>121</v>
      </c>
      <c r="S523" s="147" t="str">
        <f t="shared" si="1"/>
        <v>salazzle</v>
      </c>
    </row>
    <row r="524" ht="31.5" customHeight="1">
      <c r="A524" s="42">
        <v>523.0</v>
      </c>
      <c r="B524" s="85">
        <v>1.0</v>
      </c>
      <c r="C524" s="85">
        <v>20.0</v>
      </c>
      <c r="D524" s="42">
        <v>24.0</v>
      </c>
      <c r="E524" s="42">
        <v>4.0</v>
      </c>
      <c r="F524" s="42">
        <v>6.0</v>
      </c>
      <c r="G524" s="42" t="str">
        <f>ifna(VLookup(S524,Shiny!B:C, 2, 0),"")</f>
        <v/>
      </c>
      <c r="H524" s="188" t="s">
        <v>939</v>
      </c>
      <c r="I524" s="179">
        <v>760.0</v>
      </c>
      <c r="J524" s="156">
        <f>IFNA(VLOOKUP(S524,'Imported Index'!G:H,2,0),1)</f>
        <v>1</v>
      </c>
      <c r="K524" s="42"/>
      <c r="L524" s="42"/>
      <c r="M524" s="42"/>
      <c r="N524" s="42"/>
      <c r="O524" s="42">
        <f>ifna(VLookup(H524, SwSh!A:B, 2, 0),"")</f>
        <v>95</v>
      </c>
      <c r="P524" s="42"/>
      <c r="Q524" s="42" t="str">
        <f>ifna(VLookup(H524, PLA!A:C, 3, 0),"")</f>
        <v/>
      </c>
      <c r="R524" s="42" t="str">
        <f>ifna(VLookup(H524, Sv!A:B, 2, 0),"")</f>
        <v/>
      </c>
      <c r="S524" s="42" t="str">
        <f t="shared" si="1"/>
        <v>bewear</v>
      </c>
    </row>
    <row r="525" ht="31.5" customHeight="1">
      <c r="A525" s="147">
        <v>524.0</v>
      </c>
      <c r="B525" s="146">
        <v>1.0</v>
      </c>
      <c r="C525" s="146">
        <v>20.0</v>
      </c>
      <c r="D525" s="147">
        <v>25.0</v>
      </c>
      <c r="E525" s="147">
        <v>5.0</v>
      </c>
      <c r="F525" s="147">
        <v>1.0</v>
      </c>
      <c r="G525" s="147" t="str">
        <f>ifna(VLookup(S525,Shiny!B:C, 2, 0),"")</f>
        <v/>
      </c>
      <c r="H525" s="189" t="s">
        <v>942</v>
      </c>
      <c r="I525" s="178">
        <v>763.0</v>
      </c>
      <c r="J525" s="151">
        <f>IFNA(VLOOKUP(S525,'Imported Index'!G:H,2,0),1)</f>
        <v>1</v>
      </c>
      <c r="K525" s="146"/>
      <c r="L525" s="147"/>
      <c r="M525" s="147"/>
      <c r="N525" s="147"/>
      <c r="O525" s="147">
        <f>ifna(VLookup(H525, SwSh!A:B, 2, 0),"")</f>
        <v>54</v>
      </c>
      <c r="P525" s="147"/>
      <c r="Q525" s="147" t="str">
        <f>ifna(VLookup(H525, PLA!A:C, 3, 0),"")</f>
        <v/>
      </c>
      <c r="R525" s="147">
        <f>ifna(VLookup(H525, Sv!A:B, 2, 0),"")</f>
        <v>83</v>
      </c>
      <c r="S525" s="147" t="str">
        <f t="shared" si="1"/>
        <v>tsareena</v>
      </c>
    </row>
    <row r="526" ht="31.5" customHeight="1">
      <c r="A526" s="42">
        <v>525.0</v>
      </c>
      <c r="B526" s="85">
        <v>1.0</v>
      </c>
      <c r="C526" s="85">
        <v>20.0</v>
      </c>
      <c r="D526" s="42">
        <v>26.0</v>
      </c>
      <c r="E526" s="42">
        <v>5.0</v>
      </c>
      <c r="F526" s="42">
        <v>2.0</v>
      </c>
      <c r="G526" s="42" t="str">
        <f>ifna(VLookup(S526,Shiny!B:C, 2, 0),"")</f>
        <v/>
      </c>
      <c r="H526" s="188" t="s">
        <v>943</v>
      </c>
      <c r="I526" s="179">
        <v>764.0</v>
      </c>
      <c r="J526" s="156">
        <f>IFNA(VLOOKUP(S526,'Imported Index'!G:H,2,0),1)</f>
        <v>1</v>
      </c>
      <c r="K526" s="42"/>
      <c r="L526" s="42"/>
      <c r="M526" s="42"/>
      <c r="N526" s="42"/>
      <c r="O526" s="42">
        <f>ifna(VLookup(H526, SwSh!A:B, 2, 0),"")</f>
        <v>79</v>
      </c>
      <c r="P526" s="42"/>
      <c r="Q526" s="42" t="str">
        <f>ifna(VLookup(H526, PLA!A:C, 3, 0),"")</f>
        <v/>
      </c>
      <c r="R526" s="42" t="str">
        <f>ifna(VLookup(H526, Sv!A:B, 2, 0),"")</f>
        <v>I?</v>
      </c>
      <c r="S526" s="42" t="str">
        <f t="shared" si="1"/>
        <v>comfey</v>
      </c>
    </row>
    <row r="527" ht="31.5" customHeight="1">
      <c r="A527" s="147">
        <v>526.0</v>
      </c>
      <c r="B527" s="146">
        <v>1.0</v>
      </c>
      <c r="C527" s="146">
        <v>20.0</v>
      </c>
      <c r="D527" s="147">
        <v>27.0</v>
      </c>
      <c r="E527" s="147">
        <v>5.0</v>
      </c>
      <c r="F527" s="147">
        <v>3.0</v>
      </c>
      <c r="G527" s="147" t="str">
        <f>ifna(VLookup(S527,Shiny!B:C, 2, 0),"")</f>
        <v/>
      </c>
      <c r="H527" s="189" t="s">
        <v>944</v>
      </c>
      <c r="I527" s="178">
        <v>765.0</v>
      </c>
      <c r="J527" s="151">
        <f>IFNA(VLOOKUP(S527,'Imported Index'!G:H,2,0),1)</f>
        <v>1</v>
      </c>
      <c r="K527" s="146"/>
      <c r="L527" s="147"/>
      <c r="M527" s="147"/>
      <c r="N527" s="147"/>
      <c r="O527" s="147">
        <f>ifna(VLookup(H527, SwSh!A:B, 2, 0),"")</f>
        <v>89</v>
      </c>
      <c r="P527" s="147"/>
      <c r="Q527" s="147" t="str">
        <f>ifna(VLookup(H527, PLA!A:C, 3, 0),"")</f>
        <v/>
      </c>
      <c r="R527" s="147">
        <f>ifna(VLookup(H527, Sv!A:B, 2, 0),"")</f>
        <v>313</v>
      </c>
      <c r="S527" s="147" t="str">
        <f t="shared" si="1"/>
        <v>oranguru</v>
      </c>
    </row>
    <row r="528" ht="31.5" customHeight="1">
      <c r="A528" s="42">
        <v>527.0</v>
      </c>
      <c r="B528" s="85">
        <v>1.0</v>
      </c>
      <c r="C528" s="85">
        <v>20.0</v>
      </c>
      <c r="D528" s="42">
        <v>28.0</v>
      </c>
      <c r="E528" s="42">
        <v>5.0</v>
      </c>
      <c r="F528" s="42">
        <v>4.0</v>
      </c>
      <c r="G528" s="42" t="str">
        <f>ifna(VLookup(S528,Shiny!B:C, 2, 0),"")</f>
        <v/>
      </c>
      <c r="H528" s="188" t="s">
        <v>945</v>
      </c>
      <c r="I528" s="179">
        <v>766.0</v>
      </c>
      <c r="J528" s="156">
        <f>IFNA(VLOOKUP(S528,'Imported Index'!G:H,2,0),1)</f>
        <v>1</v>
      </c>
      <c r="K528" s="85"/>
      <c r="L528" s="42"/>
      <c r="M528" s="42"/>
      <c r="N528" s="42"/>
      <c r="O528" s="42">
        <f>ifna(VLookup(H528, SwSh!A:B, 2, 0),"")</f>
        <v>90</v>
      </c>
      <c r="P528" s="42"/>
      <c r="Q528" s="42" t="str">
        <f>ifna(VLookup(H528, PLA!A:C, 3, 0),"")</f>
        <v/>
      </c>
      <c r="R528" s="42">
        <f>ifna(VLookup(H528, Sv!A:B, 2, 0),"")</f>
        <v>314</v>
      </c>
      <c r="S528" s="42" t="str">
        <f t="shared" si="1"/>
        <v>passimian</v>
      </c>
    </row>
    <row r="529" ht="31.5" customHeight="1">
      <c r="A529" s="147">
        <v>528.0</v>
      </c>
      <c r="B529" s="146">
        <v>1.0</v>
      </c>
      <c r="C529" s="146">
        <v>20.0</v>
      </c>
      <c r="D529" s="147">
        <v>29.0</v>
      </c>
      <c r="E529" s="147">
        <v>5.0</v>
      </c>
      <c r="F529" s="147">
        <v>5.0</v>
      </c>
      <c r="G529" s="147" t="str">
        <f>ifna(VLookup(S529,Shiny!B:C, 2, 0),"")</f>
        <v/>
      </c>
      <c r="H529" s="189" t="s">
        <v>947</v>
      </c>
      <c r="I529" s="178">
        <v>768.0</v>
      </c>
      <c r="J529" s="151">
        <f>IFNA(VLOOKUP(S529,'Imported Index'!G:H,2,0),1)</f>
        <v>1</v>
      </c>
      <c r="K529" s="147"/>
      <c r="L529" s="147"/>
      <c r="M529" s="147"/>
      <c r="N529" s="147"/>
      <c r="O529" s="147">
        <f>ifna(VLookup(H529, SwSh!A:B, 2, 0),"")</f>
        <v>125</v>
      </c>
      <c r="P529" s="147"/>
      <c r="Q529" s="147" t="str">
        <f>ifna(VLookup(H529, PLA!A:C, 3, 0),"")</f>
        <v/>
      </c>
      <c r="R529" s="147" t="str">
        <f>ifna(VLookup(H529, Sv!A:B, 2, 0),"")</f>
        <v/>
      </c>
      <c r="S529" s="147" t="str">
        <f t="shared" si="1"/>
        <v>golisopod</v>
      </c>
    </row>
    <row r="530" ht="31.5" customHeight="1">
      <c r="A530" s="42">
        <v>529.0</v>
      </c>
      <c r="B530" s="85">
        <v>1.0</v>
      </c>
      <c r="C530" s="85">
        <v>20.0</v>
      </c>
      <c r="D530" s="42">
        <v>30.0</v>
      </c>
      <c r="E530" s="42">
        <v>5.0</v>
      </c>
      <c r="F530" s="42">
        <v>6.0</v>
      </c>
      <c r="G530" s="42" t="str">
        <f>ifna(VLookup(S530,Shiny!B:C, 2, 0),"")</f>
        <v/>
      </c>
      <c r="H530" s="188" t="s">
        <v>949</v>
      </c>
      <c r="I530" s="179">
        <v>770.0</v>
      </c>
      <c r="J530" s="156">
        <f>IFNA(VLOOKUP(S530,'Imported Index'!G:H,2,0),1)</f>
        <v>1</v>
      </c>
      <c r="K530" s="85"/>
      <c r="L530" s="42"/>
      <c r="M530" s="42"/>
      <c r="N530" s="42"/>
      <c r="O530" s="42">
        <f>ifna(VLookup(H530, SwSh!A:B, 2, 0),"")</f>
        <v>134</v>
      </c>
      <c r="P530" s="42"/>
      <c r="Q530" s="42" t="str">
        <f>ifna(VLookup(H530, PLA!A:C, 3, 0),"")</f>
        <v/>
      </c>
      <c r="R530" s="42">
        <f>ifna(VLookup(H530, Sv!A:B, 2, 0),"")</f>
        <v>323</v>
      </c>
      <c r="S530" s="42" t="str">
        <f t="shared" si="1"/>
        <v>palossand</v>
      </c>
    </row>
    <row r="531" ht="31.5" customHeight="1">
      <c r="A531" s="147">
        <v>530.0</v>
      </c>
      <c r="B531" s="146">
        <v>1.0</v>
      </c>
      <c r="C531" s="146">
        <v>21.0</v>
      </c>
      <c r="D531" s="147">
        <v>1.0</v>
      </c>
      <c r="E531" s="147">
        <v>1.0</v>
      </c>
      <c r="F531" s="147">
        <v>1.0</v>
      </c>
      <c r="G531" s="147" t="str">
        <f>ifna(VLookup(S531,Shiny!B:C, 2, 0),"")</f>
        <v/>
      </c>
      <c r="H531" s="189" t="s">
        <v>950</v>
      </c>
      <c r="I531" s="178">
        <v>771.0</v>
      </c>
      <c r="J531" s="151">
        <f>IFNA(VLOOKUP(S531,'Imported Index'!G:H,2,0),1)</f>
        <v>1</v>
      </c>
      <c r="K531" s="147"/>
      <c r="L531" s="147"/>
      <c r="M531" s="147"/>
      <c r="N531" s="147"/>
      <c r="O531" s="147">
        <f>ifna(VLookup(H531, SwSh!A:B, 2, 0),"")</f>
        <v>156</v>
      </c>
      <c r="P531" s="147"/>
      <c r="Q531" s="147" t="str">
        <f>ifna(VLookup(H531, PLA!A:C, 3, 0),"")</f>
        <v/>
      </c>
      <c r="R531" s="147" t="str">
        <f>ifna(VLookup(H531, Sv!A:B, 2, 0),"")</f>
        <v/>
      </c>
      <c r="S531" s="147" t="str">
        <f t="shared" si="1"/>
        <v>pyukumuku</v>
      </c>
    </row>
    <row r="532" ht="31.5" customHeight="1">
      <c r="A532" s="42">
        <v>531.0</v>
      </c>
      <c r="B532" s="85">
        <v>1.0</v>
      </c>
      <c r="C532" s="85">
        <v>21.0</v>
      </c>
      <c r="D532" s="42">
        <v>2.0</v>
      </c>
      <c r="E532" s="42">
        <v>1.0</v>
      </c>
      <c r="F532" s="42">
        <v>2.0</v>
      </c>
      <c r="G532" s="42" t="str">
        <f>ifna(VLookup(S532,Shiny!B:C, 2, 0),"")</f>
        <v/>
      </c>
      <c r="H532" s="188" t="s">
        <v>952</v>
      </c>
      <c r="I532" s="179">
        <v>773.0</v>
      </c>
      <c r="J532" s="156">
        <f>IFNA(VLOOKUP(S532,'Imported Index'!G:H,2,0),1)</f>
        <v>1</v>
      </c>
      <c r="K532" s="42"/>
      <c r="L532" s="42"/>
      <c r="M532" s="42"/>
      <c r="N532" s="42"/>
      <c r="O532" s="42">
        <f>ifna(VLookup(H532, SwSh!A:B, 2, 0),"")</f>
        <v>382</v>
      </c>
      <c r="P532" s="42"/>
      <c r="Q532" s="42" t="str">
        <f>ifna(VLookup(H532, PLA!A:C, 3, 0),"")</f>
        <v/>
      </c>
      <c r="R532" s="42" t="str">
        <f>ifna(VLookup(H532, Sv!A:B, 2, 0),"")</f>
        <v/>
      </c>
      <c r="S532" s="42" t="str">
        <f t="shared" si="1"/>
        <v>silvally</v>
      </c>
    </row>
    <row r="533" ht="31.5" customHeight="1">
      <c r="A533" s="147">
        <v>532.0</v>
      </c>
      <c r="B533" s="146">
        <v>1.0</v>
      </c>
      <c r="C533" s="146">
        <v>21.0</v>
      </c>
      <c r="D533" s="147">
        <v>3.0</v>
      </c>
      <c r="E533" s="147">
        <v>1.0</v>
      </c>
      <c r="F533" s="147">
        <v>3.0</v>
      </c>
      <c r="G533" s="147" t="str">
        <f>ifna(VLookup(S533,Shiny!B:C, 2, 0),"")</f>
        <v/>
      </c>
      <c r="H533" s="189" t="s">
        <v>953</v>
      </c>
      <c r="I533" s="178">
        <v>774.0</v>
      </c>
      <c r="J533" s="151">
        <f>IFNA(VLOOKUP(S533,'Imported Index'!G:H,2,0),1)</f>
        <v>1</v>
      </c>
      <c r="K533" s="147"/>
      <c r="L533" s="146"/>
      <c r="M533" s="146"/>
      <c r="N533" s="147"/>
      <c r="O533" s="147" t="str">
        <f>ifna(VLookup(H533, SwSh!A:B, 2, 0),"")</f>
        <v/>
      </c>
      <c r="P533" s="147"/>
      <c r="Q533" s="147" t="str">
        <f>ifna(VLookup(H533, PLA!A:C, 3, 0),"")</f>
        <v/>
      </c>
      <c r="R533" s="147" t="str">
        <f>ifna(VLookup(H533, Sv!A:B, 2, 0),"")</f>
        <v>I?</v>
      </c>
      <c r="S533" s="147" t="str">
        <f t="shared" si="1"/>
        <v>minior</v>
      </c>
    </row>
    <row r="534" ht="31.5" customHeight="1">
      <c r="A534" s="42">
        <v>533.0</v>
      </c>
      <c r="B534" s="85">
        <v>1.0</v>
      </c>
      <c r="C534" s="85">
        <v>21.0</v>
      </c>
      <c r="D534" s="42">
        <v>4.0</v>
      </c>
      <c r="E534" s="42">
        <v>1.0</v>
      </c>
      <c r="F534" s="42">
        <v>4.0</v>
      </c>
      <c r="G534" s="42" t="str">
        <f>ifna(VLookup(S534,Shiny!B:C, 2, 0),"")</f>
        <v/>
      </c>
      <c r="H534" s="188" t="s">
        <v>954</v>
      </c>
      <c r="I534" s="179">
        <v>775.0</v>
      </c>
      <c r="J534" s="156">
        <f>IFNA(VLOOKUP(S534,'Imported Index'!G:H,2,0),1)</f>
        <v>1</v>
      </c>
      <c r="K534" s="85"/>
      <c r="L534" s="42"/>
      <c r="M534" s="42"/>
      <c r="N534" s="42"/>
      <c r="O534" s="42" t="str">
        <f>ifna(VLookup(H534, SwSh!A:B, 2, 0),"")</f>
        <v/>
      </c>
      <c r="P534" s="42"/>
      <c r="Q534" s="42" t="str">
        <f>ifna(VLookup(H534, PLA!A:C, 3, 0),"")</f>
        <v/>
      </c>
      <c r="R534" s="42">
        <f>ifna(VLookup(H534, Sv!A:B, 2, 0),"")</f>
        <v>315</v>
      </c>
      <c r="S534" s="42" t="str">
        <f t="shared" si="1"/>
        <v>komala</v>
      </c>
    </row>
    <row r="535" ht="31.5" customHeight="1">
      <c r="A535" s="147">
        <v>534.0</v>
      </c>
      <c r="B535" s="146">
        <v>1.0</v>
      </c>
      <c r="C535" s="146">
        <v>21.0</v>
      </c>
      <c r="D535" s="147">
        <v>5.0</v>
      </c>
      <c r="E535" s="147">
        <v>1.0</v>
      </c>
      <c r="F535" s="147">
        <v>5.0</v>
      </c>
      <c r="G535" s="147" t="str">
        <f>ifna(VLookup(S535,Shiny!B:C, 2, 0),"")</f>
        <v/>
      </c>
      <c r="H535" s="189" t="s">
        <v>955</v>
      </c>
      <c r="I535" s="178">
        <v>776.0</v>
      </c>
      <c r="J535" s="151">
        <f>IFNA(VLOOKUP(S535,'Imported Index'!G:H,2,0),1)</f>
        <v>1</v>
      </c>
      <c r="K535" s="147"/>
      <c r="L535" s="147"/>
      <c r="M535" s="147"/>
      <c r="N535" s="147"/>
      <c r="O535" s="147">
        <f>ifna(VLookup(H535, SwSh!A:B, 2, 0),"")</f>
        <v>347</v>
      </c>
      <c r="P535" s="147"/>
      <c r="Q535" s="147" t="str">
        <f>ifna(VLookup(H535, PLA!A:C, 3, 0),"")</f>
        <v/>
      </c>
      <c r="R535" s="147" t="str">
        <f>ifna(VLookup(H535, Sv!A:B, 2, 0),"")</f>
        <v/>
      </c>
      <c r="S535" s="147" t="str">
        <f t="shared" si="1"/>
        <v>turtonator</v>
      </c>
    </row>
    <row r="536" ht="31.5" customHeight="1">
      <c r="A536" s="42">
        <v>535.0</v>
      </c>
      <c r="B536" s="85">
        <v>1.0</v>
      </c>
      <c r="C536" s="85">
        <v>21.0</v>
      </c>
      <c r="D536" s="42">
        <v>6.0</v>
      </c>
      <c r="E536" s="42">
        <v>1.0</v>
      </c>
      <c r="F536" s="42">
        <v>6.0</v>
      </c>
      <c r="G536" s="42" t="str">
        <f>ifna(VLookup(S536,Shiny!B:C, 2, 0),"")</f>
        <v/>
      </c>
      <c r="H536" s="188" t="s">
        <v>956</v>
      </c>
      <c r="I536" s="179">
        <v>777.0</v>
      </c>
      <c r="J536" s="156">
        <f>IFNA(VLOOKUP(S536,'Imported Index'!G:H,2,0),1)</f>
        <v>1</v>
      </c>
      <c r="K536" s="42"/>
      <c r="L536" s="42"/>
      <c r="M536" s="42"/>
      <c r="N536" s="42"/>
      <c r="O536" s="42">
        <f>ifna(VLookup(H536, SwSh!A:B, 2, 0),"")</f>
        <v>348</v>
      </c>
      <c r="P536" s="42"/>
      <c r="Q536" s="42" t="str">
        <f>ifna(VLookup(H536, PLA!A:C, 3, 0),"")</f>
        <v/>
      </c>
      <c r="R536" s="42" t="str">
        <f>ifna(VLookup(H536, Sv!A:B, 2, 0),"")</f>
        <v/>
      </c>
      <c r="S536" s="42" t="str">
        <f t="shared" si="1"/>
        <v>togedemaru</v>
      </c>
    </row>
    <row r="537" ht="31.5" customHeight="1">
      <c r="A537" s="147">
        <v>536.0</v>
      </c>
      <c r="B537" s="146">
        <v>1.0</v>
      </c>
      <c r="C537" s="146">
        <v>21.0</v>
      </c>
      <c r="D537" s="147">
        <v>7.0</v>
      </c>
      <c r="E537" s="147">
        <v>2.0</v>
      </c>
      <c r="F537" s="147">
        <v>1.0</v>
      </c>
      <c r="G537" s="147" t="str">
        <f>ifna(VLookup(S537,Shiny!B:C, 2, 0),"")</f>
        <v/>
      </c>
      <c r="H537" s="189" t="s">
        <v>957</v>
      </c>
      <c r="I537" s="178">
        <v>778.0</v>
      </c>
      <c r="J537" s="151">
        <f>IFNA(VLOOKUP(S537,'Imported Index'!G:H,2,0),1)</f>
        <v>1</v>
      </c>
      <c r="K537" s="146"/>
      <c r="L537" s="147"/>
      <c r="M537" s="147"/>
      <c r="N537" s="147"/>
      <c r="O537" s="147">
        <f>ifna(VLookup(H537, SwSh!A:B, 2, 0),"")</f>
        <v>46</v>
      </c>
      <c r="P537" s="147"/>
      <c r="Q537" s="147" t="str">
        <f>ifna(VLookup(H537, PLA!A:C, 3, 0),"")</f>
        <v/>
      </c>
      <c r="R537" s="147">
        <f>ifna(VLookup(H537, Sv!A:B, 2, 0),"")</f>
        <v>239</v>
      </c>
      <c r="S537" s="147" t="str">
        <f t="shared" si="1"/>
        <v>mimikyu</v>
      </c>
    </row>
    <row r="538" ht="31.5" customHeight="1">
      <c r="A538" s="42">
        <v>537.0</v>
      </c>
      <c r="B538" s="85">
        <v>1.0</v>
      </c>
      <c r="C538" s="85">
        <v>21.0</v>
      </c>
      <c r="D538" s="42">
        <v>8.0</v>
      </c>
      <c r="E538" s="42">
        <v>2.0</v>
      </c>
      <c r="F538" s="42">
        <v>2.0</v>
      </c>
      <c r="G538" s="42" t="str">
        <f>ifna(VLookup(S538,Shiny!B:C, 2, 0),"")</f>
        <v/>
      </c>
      <c r="H538" s="188" t="s">
        <v>958</v>
      </c>
      <c r="I538" s="179">
        <v>779.0</v>
      </c>
      <c r="J538" s="156">
        <f>IFNA(VLOOKUP(S538,'Imported Index'!G:H,2,0),1)</f>
        <v>1</v>
      </c>
      <c r="K538" s="85"/>
      <c r="L538" s="42"/>
      <c r="M538" s="42"/>
      <c r="N538" s="42"/>
      <c r="O538" s="42" t="str">
        <f>ifna(VLookup(H538, SwSh!A:B, 2, 0),"")</f>
        <v/>
      </c>
      <c r="P538" s="42"/>
      <c r="Q538" s="42" t="str">
        <f>ifna(VLookup(H538, PLA!A:C, 3, 0),"")</f>
        <v/>
      </c>
      <c r="R538" s="42">
        <f>ifna(VLookup(H538, Sv!A:B, 2, 0),"")</f>
        <v>335</v>
      </c>
      <c r="S538" s="42" t="str">
        <f t="shared" si="1"/>
        <v>bruxish</v>
      </c>
    </row>
    <row r="539" ht="31.5" customHeight="1">
      <c r="A539" s="147">
        <v>538.0</v>
      </c>
      <c r="B539" s="146">
        <v>1.0</v>
      </c>
      <c r="C539" s="146">
        <v>21.0</v>
      </c>
      <c r="D539" s="147">
        <v>9.0</v>
      </c>
      <c r="E539" s="147">
        <v>2.0</v>
      </c>
      <c r="F539" s="147">
        <v>3.0</v>
      </c>
      <c r="G539" s="147" t="str">
        <f>ifna(VLookup(S539,Shiny!B:C, 2, 0),"")</f>
        <v/>
      </c>
      <c r="H539" s="189" t="s">
        <v>959</v>
      </c>
      <c r="I539" s="178">
        <v>780.0</v>
      </c>
      <c r="J539" s="151">
        <f>IFNA(VLOOKUP(S539,'Imported Index'!G:H,2,0),1)</f>
        <v>1</v>
      </c>
      <c r="K539" s="147"/>
      <c r="L539" s="147"/>
      <c r="M539" s="147"/>
      <c r="N539" s="147"/>
      <c r="O539" s="147">
        <f>ifna(VLookup(H539, SwSh!A:B, 2, 0),"")</f>
        <v>346</v>
      </c>
      <c r="P539" s="147"/>
      <c r="Q539" s="147" t="str">
        <f>ifna(VLookup(H539, PLA!A:C, 3, 0),"")</f>
        <v/>
      </c>
      <c r="R539" s="147" t="str">
        <f>ifna(VLookup(H539, Sv!A:B, 2, 0),"")</f>
        <v/>
      </c>
      <c r="S539" s="147" t="str">
        <f t="shared" si="1"/>
        <v>drampa</v>
      </c>
    </row>
    <row r="540" ht="31.5" customHeight="1">
      <c r="A540" s="42">
        <v>539.0</v>
      </c>
      <c r="B540" s="85">
        <v>1.0</v>
      </c>
      <c r="C540" s="85">
        <v>21.0</v>
      </c>
      <c r="D540" s="42">
        <v>10.0</v>
      </c>
      <c r="E540" s="42">
        <v>2.0</v>
      </c>
      <c r="F540" s="42">
        <v>4.0</v>
      </c>
      <c r="G540" s="42" t="str">
        <f>ifna(VLookup(S540,Shiny!B:C, 2, 0),"")</f>
        <v/>
      </c>
      <c r="H540" s="188" t="s">
        <v>960</v>
      </c>
      <c r="I540" s="179">
        <v>781.0</v>
      </c>
      <c r="J540" s="156">
        <f>IFNA(VLOOKUP(S540,'Imported Index'!G:H,2,0),1)</f>
        <v>1</v>
      </c>
      <c r="K540" s="42"/>
      <c r="L540" s="42"/>
      <c r="M540" s="42"/>
      <c r="N540" s="42"/>
      <c r="O540" s="42">
        <f>ifna(VLookup(H540, SwSh!A:B, 2, 0),"")</f>
        <v>162</v>
      </c>
      <c r="P540" s="42"/>
      <c r="Q540" s="42" t="str">
        <f>ifna(VLookup(H540, PLA!A:C, 3, 0),"")</f>
        <v/>
      </c>
      <c r="R540" s="42" t="str">
        <f>ifna(VLookup(H540, Sv!A:B, 2, 0),"")</f>
        <v/>
      </c>
      <c r="S540" s="42" t="str">
        <f t="shared" si="1"/>
        <v>dhelmise</v>
      </c>
    </row>
    <row r="541" ht="31.5" customHeight="1">
      <c r="A541" s="147">
        <v>540.0</v>
      </c>
      <c r="B541" s="146">
        <v>1.0</v>
      </c>
      <c r="C541" s="146">
        <v>21.0</v>
      </c>
      <c r="D541" s="147">
        <v>11.0</v>
      </c>
      <c r="E541" s="147">
        <v>2.0</v>
      </c>
      <c r="F541" s="147">
        <v>5.0</v>
      </c>
      <c r="G541" s="147" t="str">
        <f>ifna(VLookup(S541,Shiny!B:C, 2, 0),"")</f>
        <v/>
      </c>
      <c r="H541" s="189" t="s">
        <v>963</v>
      </c>
      <c r="I541" s="178">
        <v>784.0</v>
      </c>
      <c r="J541" s="151">
        <f>IFNA(VLOOKUP(S541,'Imported Index'!G:H,2,0),1)</f>
        <v>1</v>
      </c>
      <c r="K541" s="147"/>
      <c r="L541" s="147"/>
      <c r="M541" s="147"/>
      <c r="N541" s="147"/>
      <c r="O541" s="147">
        <f>ifna(VLookup(H541, SwSh!A:B, 2, 0),"")</f>
        <v>167</v>
      </c>
      <c r="P541" s="147"/>
      <c r="Q541" s="147" t="str">
        <f>ifna(VLookup(H541, PLA!A:C, 3, 0),"")</f>
        <v/>
      </c>
      <c r="R541" s="147" t="str">
        <f>ifna(VLookup(H541, Sv!A:B, 2, 0),"")</f>
        <v>K133</v>
      </c>
      <c r="S541" s="147" t="str">
        <f t="shared" si="1"/>
        <v>kommo-o</v>
      </c>
    </row>
    <row r="542" ht="31.5" customHeight="1">
      <c r="A542" s="42">
        <v>541.0</v>
      </c>
      <c r="B542" s="85">
        <v>1.0</v>
      </c>
      <c r="C542" s="85">
        <v>21.0</v>
      </c>
      <c r="D542" s="42">
        <v>12.0</v>
      </c>
      <c r="E542" s="42">
        <v>2.0</v>
      </c>
      <c r="F542" s="42">
        <v>6.0</v>
      </c>
      <c r="G542" s="42" t="str">
        <f>ifna(VLookup(S542,Shiny!B:C, 2, 0),"")</f>
        <v/>
      </c>
      <c r="H542" s="188" t="s">
        <v>964</v>
      </c>
      <c r="I542" s="179">
        <v>785.0</v>
      </c>
      <c r="J542" s="156">
        <f>IFNA(VLOOKUP(S542,'Imported Index'!G:H,2,0),1)</f>
        <v>1</v>
      </c>
      <c r="K542" s="42"/>
      <c r="L542" s="42"/>
      <c r="M542" s="42"/>
      <c r="N542" s="42"/>
      <c r="O542" s="42">
        <f>ifna(VLookup(H542, SwSh!A:B, 2, 0),"")</f>
        <v>785</v>
      </c>
      <c r="P542" s="42"/>
      <c r="Q542" s="42" t="str">
        <f>ifna(VLookup(H542, PLA!A:C, 3, 0),"")</f>
        <v/>
      </c>
      <c r="R542" s="42" t="str">
        <f>ifna(VLookup(H542, Sv!A:B, 2, 0),"")</f>
        <v/>
      </c>
      <c r="S542" s="42" t="str">
        <f t="shared" si="1"/>
        <v>tapu koko</v>
      </c>
    </row>
    <row r="543" ht="31.5" customHeight="1">
      <c r="A543" s="147">
        <v>542.0</v>
      </c>
      <c r="B543" s="146">
        <v>1.0</v>
      </c>
      <c r="C543" s="146">
        <v>21.0</v>
      </c>
      <c r="D543" s="147">
        <v>13.0</v>
      </c>
      <c r="E543" s="147">
        <v>3.0</v>
      </c>
      <c r="F543" s="147">
        <v>1.0</v>
      </c>
      <c r="G543" s="147" t="str">
        <f>ifna(VLookup(S543,Shiny!B:C, 2, 0),"")</f>
        <v/>
      </c>
      <c r="H543" s="189" t="s">
        <v>965</v>
      </c>
      <c r="I543" s="178">
        <v>786.0</v>
      </c>
      <c r="J543" s="151">
        <f>IFNA(VLOOKUP(S543,'Imported Index'!G:H,2,0),1)</f>
        <v>1</v>
      </c>
      <c r="K543" s="147"/>
      <c r="L543" s="147"/>
      <c r="M543" s="147"/>
      <c r="N543" s="147"/>
      <c r="O543" s="147">
        <f>ifna(VLookup(H543, SwSh!A:B, 2, 0),"")</f>
        <v>786</v>
      </c>
      <c r="P543" s="147"/>
      <c r="Q543" s="147" t="str">
        <f>ifna(VLookup(H543, PLA!A:C, 3, 0),"")</f>
        <v/>
      </c>
      <c r="R543" s="147" t="str">
        <f>ifna(VLookup(H543, Sv!A:B, 2, 0),"")</f>
        <v/>
      </c>
      <c r="S543" s="147" t="str">
        <f t="shared" si="1"/>
        <v>tapu lele</v>
      </c>
    </row>
    <row r="544" ht="31.5" customHeight="1">
      <c r="A544" s="42">
        <v>543.0</v>
      </c>
      <c r="B544" s="85">
        <v>1.0</v>
      </c>
      <c r="C544" s="85">
        <v>21.0</v>
      </c>
      <c r="D544" s="42">
        <v>14.0</v>
      </c>
      <c r="E544" s="42">
        <v>3.0</v>
      </c>
      <c r="F544" s="42">
        <v>2.0</v>
      </c>
      <c r="G544" s="42" t="str">
        <f>ifna(VLookup(S544,Shiny!B:C, 2, 0),"")</f>
        <v/>
      </c>
      <c r="H544" s="188" t="s">
        <v>966</v>
      </c>
      <c r="I544" s="179">
        <v>787.0</v>
      </c>
      <c r="J544" s="156">
        <f>IFNA(VLOOKUP(S544,'Imported Index'!G:H,2,0),1)</f>
        <v>1</v>
      </c>
      <c r="K544" s="42"/>
      <c r="L544" s="42"/>
      <c r="M544" s="42"/>
      <c r="N544" s="42"/>
      <c r="O544" s="42">
        <f>ifna(VLookup(H544, SwSh!A:B, 2, 0),"")</f>
        <v>787</v>
      </c>
      <c r="P544" s="42"/>
      <c r="Q544" s="42" t="str">
        <f>ifna(VLookup(H544, PLA!A:C, 3, 0),"")</f>
        <v/>
      </c>
      <c r="R544" s="42" t="str">
        <f>ifna(VLookup(H544, Sv!A:B, 2, 0),"")</f>
        <v/>
      </c>
      <c r="S544" s="42" t="str">
        <f t="shared" si="1"/>
        <v>tapu bulu</v>
      </c>
    </row>
    <row r="545" ht="31.5" customHeight="1">
      <c r="A545" s="147">
        <v>544.0</v>
      </c>
      <c r="B545" s="146">
        <v>1.0</v>
      </c>
      <c r="C545" s="146">
        <v>21.0</v>
      </c>
      <c r="D545" s="147">
        <v>15.0</v>
      </c>
      <c r="E545" s="147">
        <v>3.0</v>
      </c>
      <c r="F545" s="147">
        <v>3.0</v>
      </c>
      <c r="G545" s="147" t="str">
        <f>ifna(VLookup(S545,Shiny!B:C, 2, 0),"")</f>
        <v/>
      </c>
      <c r="H545" s="189" t="s">
        <v>967</v>
      </c>
      <c r="I545" s="178">
        <v>788.0</v>
      </c>
      <c r="J545" s="151">
        <f>IFNA(VLOOKUP(S545,'Imported Index'!G:H,2,0),1)</f>
        <v>1</v>
      </c>
      <c r="K545" s="147"/>
      <c r="L545" s="147"/>
      <c r="M545" s="147"/>
      <c r="N545" s="147"/>
      <c r="O545" s="147">
        <f>ifna(VLookup(H545, SwSh!A:B, 2, 0),"")</f>
        <v>788</v>
      </c>
      <c r="P545" s="147"/>
      <c r="Q545" s="147" t="str">
        <f>ifna(VLookup(H545, PLA!A:C, 3, 0),"")</f>
        <v/>
      </c>
      <c r="R545" s="147" t="str">
        <f>ifna(VLookup(H545, Sv!A:B, 2, 0),"")</f>
        <v/>
      </c>
      <c r="S545" s="147" t="str">
        <f t="shared" si="1"/>
        <v>tapu fini</v>
      </c>
    </row>
    <row r="546" ht="31.5" customHeight="1">
      <c r="A546" s="42">
        <v>545.0</v>
      </c>
      <c r="B546" s="85">
        <v>1.0</v>
      </c>
      <c r="C546" s="85">
        <v>21.0</v>
      </c>
      <c r="D546" s="42">
        <v>16.0</v>
      </c>
      <c r="E546" s="42">
        <v>3.0</v>
      </c>
      <c r="F546" s="42">
        <v>4.0</v>
      </c>
      <c r="G546" s="42" t="str">
        <f>ifna(VLookup(S546,Shiny!B:C, 2, 0),"")</f>
        <v/>
      </c>
      <c r="H546" s="188" t="s">
        <v>970</v>
      </c>
      <c r="I546" s="179">
        <v>791.0</v>
      </c>
      <c r="J546" s="156">
        <f>IFNA(VLOOKUP(S546,'Imported Index'!G:H,2,0),1)</f>
        <v>1</v>
      </c>
      <c r="K546" s="42"/>
      <c r="L546" s="42"/>
      <c r="M546" s="42"/>
      <c r="N546" s="42"/>
      <c r="O546" s="42">
        <f>ifna(VLookup(H546, SwSh!A:B, 2, 0),"")</f>
        <v>791</v>
      </c>
      <c r="P546" s="42"/>
      <c r="Q546" s="42" t="str">
        <f>ifna(VLookup(H546, PLA!A:C, 3, 0),"")</f>
        <v/>
      </c>
      <c r="R546" s="42" t="str">
        <f>ifna(VLookup(H546, Sv!A:B, 2, 0),"")</f>
        <v/>
      </c>
      <c r="S546" s="42" t="str">
        <f t="shared" si="1"/>
        <v>solgaleo</v>
      </c>
    </row>
    <row r="547" ht="31.5" customHeight="1">
      <c r="A547" s="147">
        <v>546.0</v>
      </c>
      <c r="B547" s="146">
        <v>1.0</v>
      </c>
      <c r="C547" s="146">
        <v>21.0</v>
      </c>
      <c r="D547" s="147">
        <v>17.0</v>
      </c>
      <c r="E547" s="147">
        <v>3.0</v>
      </c>
      <c r="F547" s="147">
        <v>5.0</v>
      </c>
      <c r="G547" s="147" t="str">
        <f>ifna(VLookup(S547,Shiny!B:C, 2, 0),"")</f>
        <v/>
      </c>
      <c r="H547" s="189" t="s">
        <v>971</v>
      </c>
      <c r="I547" s="178">
        <v>792.0</v>
      </c>
      <c r="J547" s="151">
        <f>IFNA(VLOOKUP(S547,'Imported Index'!G:H,2,0),1)</f>
        <v>1</v>
      </c>
      <c r="K547" s="147"/>
      <c r="L547" s="147"/>
      <c r="M547" s="147"/>
      <c r="N547" s="147"/>
      <c r="O547" s="147">
        <f>ifna(VLookup(H547, SwSh!A:B, 2, 0),"")</f>
        <v>792</v>
      </c>
      <c r="P547" s="147"/>
      <c r="Q547" s="147" t="str">
        <f>ifna(VLookup(H547, PLA!A:C, 3, 0),"")</f>
        <v/>
      </c>
      <c r="R547" s="147" t="str">
        <f>ifna(VLookup(H547, Sv!A:B, 2, 0),"")</f>
        <v/>
      </c>
      <c r="S547" s="147" t="str">
        <f t="shared" si="1"/>
        <v>lunala</v>
      </c>
    </row>
    <row r="548" ht="31.5" customHeight="1">
      <c r="A548" s="42">
        <v>547.0</v>
      </c>
      <c r="B548" s="85">
        <v>1.0</v>
      </c>
      <c r="C548" s="85">
        <v>21.0</v>
      </c>
      <c r="D548" s="42">
        <v>18.0</v>
      </c>
      <c r="E548" s="42">
        <v>3.0</v>
      </c>
      <c r="F548" s="42">
        <v>6.0</v>
      </c>
      <c r="G548" s="42" t="str">
        <f>ifna(VLookup(S548,Shiny!B:C, 2, 0),"")</f>
        <v/>
      </c>
      <c r="H548" s="188" t="s">
        <v>972</v>
      </c>
      <c r="I548" s="179">
        <v>793.0</v>
      </c>
      <c r="J548" s="156">
        <f>IFNA(VLOOKUP(S548,'Imported Index'!G:H,2,0),1)</f>
        <v>1</v>
      </c>
      <c r="K548" s="42"/>
      <c r="L548" s="42"/>
      <c r="M548" s="42"/>
      <c r="N548" s="42"/>
      <c r="O548" s="42">
        <f>ifna(VLookup(H548, SwSh!A:B, 2, 0),"")</f>
        <v>793</v>
      </c>
      <c r="P548" s="42"/>
      <c r="Q548" s="42" t="str">
        <f>ifna(VLookup(H548, PLA!A:C, 3, 0),"")</f>
        <v/>
      </c>
      <c r="R548" s="42" t="str">
        <f>ifna(VLookup(H548, Sv!A:B, 2, 0),"")</f>
        <v/>
      </c>
      <c r="S548" s="42" t="str">
        <f t="shared" si="1"/>
        <v>nihilego</v>
      </c>
    </row>
    <row r="549" ht="31.5" customHeight="1">
      <c r="A549" s="147">
        <v>548.0</v>
      </c>
      <c r="B549" s="146">
        <v>1.0</v>
      </c>
      <c r="C549" s="146">
        <v>21.0</v>
      </c>
      <c r="D549" s="147">
        <v>19.0</v>
      </c>
      <c r="E549" s="147">
        <v>4.0</v>
      </c>
      <c r="F549" s="147">
        <v>1.0</v>
      </c>
      <c r="G549" s="147" t="str">
        <f>ifna(VLookup(S549,Shiny!B:C, 2, 0),"")</f>
        <v/>
      </c>
      <c r="H549" s="189" t="s">
        <v>973</v>
      </c>
      <c r="I549" s="178">
        <v>794.0</v>
      </c>
      <c r="J549" s="151">
        <f>IFNA(VLOOKUP(S549,'Imported Index'!G:H,2,0),1)</f>
        <v>1</v>
      </c>
      <c r="K549" s="147"/>
      <c r="L549" s="147"/>
      <c r="M549" s="147"/>
      <c r="N549" s="147"/>
      <c r="O549" s="147">
        <f>ifna(VLookup(H549, SwSh!A:B, 2, 0),"")</f>
        <v>794</v>
      </c>
      <c r="P549" s="147"/>
      <c r="Q549" s="147" t="str">
        <f>ifna(VLookup(H549, PLA!A:C, 3, 0),"")</f>
        <v/>
      </c>
      <c r="R549" s="147" t="str">
        <f>ifna(VLookup(H549, Sv!A:B, 2, 0),"")</f>
        <v/>
      </c>
      <c r="S549" s="147" t="str">
        <f t="shared" si="1"/>
        <v>buzzwole</v>
      </c>
    </row>
    <row r="550" ht="31.5" customHeight="1">
      <c r="A550" s="42">
        <v>549.0</v>
      </c>
      <c r="B550" s="85">
        <v>1.0</v>
      </c>
      <c r="C550" s="85">
        <v>21.0</v>
      </c>
      <c r="D550" s="42">
        <v>20.0</v>
      </c>
      <c r="E550" s="42">
        <v>4.0</v>
      </c>
      <c r="F550" s="42">
        <v>2.0</v>
      </c>
      <c r="G550" s="42" t="str">
        <f>ifna(VLookup(S550,Shiny!B:C, 2, 0),"")</f>
        <v/>
      </c>
      <c r="H550" s="188" t="s">
        <v>974</v>
      </c>
      <c r="I550" s="179">
        <v>795.0</v>
      </c>
      <c r="J550" s="156">
        <f>IFNA(VLOOKUP(S550,'Imported Index'!G:H,2,0),1)</f>
        <v>1</v>
      </c>
      <c r="K550" s="42"/>
      <c r="L550" s="42"/>
      <c r="M550" s="42"/>
      <c r="N550" s="42"/>
      <c r="O550" s="42">
        <f>ifna(VLookup(H550, SwSh!A:B, 2, 0),"")</f>
        <v>795</v>
      </c>
      <c r="P550" s="42"/>
      <c r="Q550" s="42" t="str">
        <f>ifna(VLookup(H550, PLA!A:C, 3, 0),"")</f>
        <v/>
      </c>
      <c r="R550" s="42" t="str">
        <f>ifna(VLookup(H550, Sv!A:B, 2, 0),"")</f>
        <v/>
      </c>
      <c r="S550" s="42" t="str">
        <f t="shared" si="1"/>
        <v>pheromosa</v>
      </c>
    </row>
    <row r="551" ht="31.5" customHeight="1">
      <c r="A551" s="147">
        <v>550.0</v>
      </c>
      <c r="B551" s="146">
        <v>1.0</v>
      </c>
      <c r="C551" s="146">
        <v>21.0</v>
      </c>
      <c r="D551" s="147">
        <v>21.0</v>
      </c>
      <c r="E551" s="147">
        <v>4.0</v>
      </c>
      <c r="F551" s="147">
        <v>3.0</v>
      </c>
      <c r="G551" s="147" t="str">
        <f>ifna(VLookup(S551,Shiny!B:C, 2, 0),"")</f>
        <v/>
      </c>
      <c r="H551" s="189" t="s">
        <v>975</v>
      </c>
      <c r="I551" s="178">
        <v>796.0</v>
      </c>
      <c r="J551" s="151">
        <f>IFNA(VLOOKUP(S551,'Imported Index'!G:H,2,0),1)</f>
        <v>1</v>
      </c>
      <c r="K551" s="147"/>
      <c r="L551" s="147"/>
      <c r="M551" s="147"/>
      <c r="N551" s="147"/>
      <c r="O551" s="147">
        <f>ifna(VLookup(H551, SwSh!A:B, 2, 0),"")</f>
        <v>796</v>
      </c>
      <c r="P551" s="147"/>
      <c r="Q551" s="147" t="str">
        <f>ifna(VLookup(H551, PLA!A:C, 3, 0),"")</f>
        <v/>
      </c>
      <c r="R551" s="147" t="str">
        <f>ifna(VLookup(H551, Sv!A:B, 2, 0),"")</f>
        <v/>
      </c>
      <c r="S551" s="147" t="str">
        <f t="shared" si="1"/>
        <v>xurkitree</v>
      </c>
    </row>
    <row r="552" ht="31.5" customHeight="1">
      <c r="A552" s="42">
        <v>551.0</v>
      </c>
      <c r="B552" s="85">
        <v>1.0</v>
      </c>
      <c r="C552" s="85">
        <v>21.0</v>
      </c>
      <c r="D552" s="42">
        <v>22.0</v>
      </c>
      <c r="E552" s="42">
        <v>4.0</v>
      </c>
      <c r="F552" s="42">
        <v>4.0</v>
      </c>
      <c r="G552" s="42" t="str">
        <f>ifna(VLookup(S552,Shiny!B:C, 2, 0),"")</f>
        <v/>
      </c>
      <c r="H552" s="188" t="s">
        <v>976</v>
      </c>
      <c r="I552" s="179">
        <v>797.0</v>
      </c>
      <c r="J552" s="156">
        <f>IFNA(VLOOKUP(S552,'Imported Index'!G:H,2,0),1)</f>
        <v>1</v>
      </c>
      <c r="K552" s="42"/>
      <c r="L552" s="42"/>
      <c r="M552" s="42"/>
      <c r="N552" s="42"/>
      <c r="O552" s="42">
        <f>ifna(VLookup(H552, SwSh!A:B, 2, 0),"")</f>
        <v>797</v>
      </c>
      <c r="P552" s="42"/>
      <c r="Q552" s="42" t="str">
        <f>ifna(VLookup(H552, PLA!A:C, 3, 0),"")</f>
        <v/>
      </c>
      <c r="R552" s="42" t="str">
        <f>ifna(VLookup(H552, Sv!A:B, 2, 0),"")</f>
        <v/>
      </c>
      <c r="S552" s="42" t="str">
        <f t="shared" si="1"/>
        <v>celesteela</v>
      </c>
    </row>
    <row r="553" ht="31.5" customHeight="1">
      <c r="A553" s="147">
        <v>552.0</v>
      </c>
      <c r="B553" s="146">
        <v>1.0</v>
      </c>
      <c r="C553" s="146">
        <v>21.0</v>
      </c>
      <c r="D553" s="147">
        <v>23.0</v>
      </c>
      <c r="E553" s="147">
        <v>4.0</v>
      </c>
      <c r="F553" s="147">
        <v>5.0</v>
      </c>
      <c r="G553" s="147" t="str">
        <f>ifna(VLookup(S553,Shiny!B:C, 2, 0),"")</f>
        <v/>
      </c>
      <c r="H553" s="189" t="s">
        <v>977</v>
      </c>
      <c r="I553" s="178">
        <v>798.0</v>
      </c>
      <c r="J553" s="151">
        <f>IFNA(VLOOKUP(S553,'Imported Index'!G:H,2,0),1)</f>
        <v>1</v>
      </c>
      <c r="K553" s="147"/>
      <c r="L553" s="147"/>
      <c r="M553" s="147"/>
      <c r="N553" s="147"/>
      <c r="O553" s="147">
        <f>ifna(VLookup(H553, SwSh!A:B, 2, 0),"")</f>
        <v>798</v>
      </c>
      <c r="P553" s="147"/>
      <c r="Q553" s="147" t="str">
        <f>ifna(VLookup(H553, PLA!A:C, 3, 0),"")</f>
        <v/>
      </c>
      <c r="R553" s="147" t="str">
        <f>ifna(VLookup(H553, Sv!A:B, 2, 0),"")</f>
        <v/>
      </c>
      <c r="S553" s="147" t="str">
        <f t="shared" si="1"/>
        <v>kartana</v>
      </c>
    </row>
    <row r="554" ht="31.5" customHeight="1">
      <c r="A554" s="42">
        <v>553.0</v>
      </c>
      <c r="B554" s="85">
        <v>1.0</v>
      </c>
      <c r="C554" s="85">
        <v>21.0</v>
      </c>
      <c r="D554" s="42">
        <v>24.0</v>
      </c>
      <c r="E554" s="42">
        <v>4.0</v>
      </c>
      <c r="F554" s="42">
        <v>6.0</v>
      </c>
      <c r="G554" s="42" t="str">
        <f>ifna(VLookup(S554,Shiny!B:C, 2, 0),"")</f>
        <v/>
      </c>
      <c r="H554" s="188" t="s">
        <v>978</v>
      </c>
      <c r="I554" s="179">
        <v>799.0</v>
      </c>
      <c r="J554" s="156">
        <f>IFNA(VLOOKUP(S554,'Imported Index'!G:H,2,0),1)</f>
        <v>1</v>
      </c>
      <c r="K554" s="42"/>
      <c r="L554" s="42"/>
      <c r="M554" s="42"/>
      <c r="N554" s="42"/>
      <c r="O554" s="42">
        <f>ifna(VLookup(H554, SwSh!A:B, 2, 0),"")</f>
        <v>799</v>
      </c>
      <c r="P554" s="42"/>
      <c r="Q554" s="42" t="str">
        <f>ifna(VLookup(H554, PLA!A:C, 3, 0),"")</f>
        <v/>
      </c>
      <c r="R554" s="42" t="str">
        <f>ifna(VLookup(H554, Sv!A:B, 2, 0),"")</f>
        <v/>
      </c>
      <c r="S554" s="42" t="str">
        <f t="shared" si="1"/>
        <v>guzzlord</v>
      </c>
    </row>
    <row r="555" ht="31.5" customHeight="1">
      <c r="A555" s="147">
        <v>554.0</v>
      </c>
      <c r="B555" s="146">
        <v>1.0</v>
      </c>
      <c r="C555" s="146">
        <v>21.0</v>
      </c>
      <c r="D555" s="147">
        <v>25.0</v>
      </c>
      <c r="E555" s="147">
        <v>5.0</v>
      </c>
      <c r="F555" s="147">
        <v>1.0</v>
      </c>
      <c r="G555" s="147" t="str">
        <f>ifna(VLookup(S555,Shiny!B:C, 2, 0),"")</f>
        <v/>
      </c>
      <c r="H555" s="189" t="s">
        <v>979</v>
      </c>
      <c r="I555" s="178">
        <v>800.0</v>
      </c>
      <c r="J555" s="151">
        <f>IFNA(VLOOKUP(S555,'Imported Index'!G:H,2,0),1)</f>
        <v>1</v>
      </c>
      <c r="K555" s="146"/>
      <c r="L555" s="147"/>
      <c r="M555" s="147"/>
      <c r="N555" s="147"/>
      <c r="O555" s="147">
        <f>ifna(VLookup(H555, SwSh!A:B, 2, 0),"")</f>
        <v>800</v>
      </c>
      <c r="P555" s="147"/>
      <c r="Q555" s="147" t="str">
        <f>ifna(VLookup(H555, PLA!A:C, 3, 0),"")</f>
        <v/>
      </c>
      <c r="R555" s="147" t="str">
        <f>ifna(VLookup(H555, Sv!A:B, 2, 0),"")</f>
        <v/>
      </c>
      <c r="S555" s="147" t="str">
        <f t="shared" si="1"/>
        <v>necrozma</v>
      </c>
    </row>
    <row r="556" ht="31.5" customHeight="1">
      <c r="A556" s="42">
        <v>555.0</v>
      </c>
      <c r="B556" s="85">
        <v>1.0</v>
      </c>
      <c r="C556" s="85">
        <v>21.0</v>
      </c>
      <c r="D556" s="42">
        <v>26.0</v>
      </c>
      <c r="E556" s="42">
        <v>5.0</v>
      </c>
      <c r="F556" s="42">
        <v>2.0</v>
      </c>
      <c r="G556" s="42" t="str">
        <f>ifna(VLookup(S556,Shiny!B:C, 2, 0),"")</f>
        <v/>
      </c>
      <c r="H556" s="188" t="s">
        <v>980</v>
      </c>
      <c r="I556" s="179">
        <v>801.0</v>
      </c>
      <c r="J556" s="156">
        <f>IFNA(VLOOKUP(S556,'Imported Index'!G:H,2,0),1)</f>
        <v>1</v>
      </c>
      <c r="K556" s="42"/>
      <c r="L556" s="42"/>
      <c r="M556" s="42"/>
      <c r="N556" s="42"/>
      <c r="O556" s="42">
        <f>ifna(VLookup(H556, SwSh!A:B, 2, 0),"")</f>
        <v>801</v>
      </c>
      <c r="P556" s="42"/>
      <c r="Q556" s="42" t="str">
        <f>ifna(VLookup(H556, PLA!A:C, 3, 0),"")</f>
        <v/>
      </c>
      <c r="R556" s="42" t="str">
        <f>ifna(VLookup(H556, Sv!A:B, 2, 0),"")</f>
        <v/>
      </c>
      <c r="S556" s="42" t="str">
        <f t="shared" si="1"/>
        <v>magearna</v>
      </c>
    </row>
    <row r="557" ht="31.5" customHeight="1">
      <c r="A557" s="147">
        <v>556.0</v>
      </c>
      <c r="B557" s="146">
        <v>1.0</v>
      </c>
      <c r="C557" s="146">
        <v>21.0</v>
      </c>
      <c r="D557" s="147">
        <v>27.0</v>
      </c>
      <c r="E557" s="147">
        <v>5.0</v>
      </c>
      <c r="F557" s="147">
        <v>3.0</v>
      </c>
      <c r="G557" s="147" t="str">
        <f>ifna(VLookup(S557,Shiny!B:C, 2, 0),"")</f>
        <v/>
      </c>
      <c r="H557" s="189" t="s">
        <v>983</v>
      </c>
      <c r="I557" s="178">
        <v>802.0</v>
      </c>
      <c r="J557" s="151">
        <f>IFNA(VLOOKUP(S557,'Imported Index'!G:H,2,0),1)</f>
        <v>1</v>
      </c>
      <c r="K557" s="147"/>
      <c r="L557" s="147"/>
      <c r="M557" s="147"/>
      <c r="N557" s="147"/>
      <c r="O557" s="147">
        <f>ifna(VLookup(H557, SwSh!A:B, 2, 0),"")</f>
        <v>802</v>
      </c>
      <c r="P557" s="147"/>
      <c r="Q557" s="147" t="str">
        <f>ifna(VLookup(H557, PLA!A:C, 3, 0),"")</f>
        <v/>
      </c>
      <c r="R557" s="147" t="str">
        <f>ifna(VLookup(H557, Sv!A:B, 2, 0),"")</f>
        <v/>
      </c>
      <c r="S557" s="147" t="str">
        <f t="shared" si="1"/>
        <v>marshadow</v>
      </c>
    </row>
    <row r="558" ht="31.5" customHeight="1">
      <c r="A558" s="42">
        <v>557.0</v>
      </c>
      <c r="B558" s="85">
        <v>1.0</v>
      </c>
      <c r="C558" s="85">
        <v>21.0</v>
      </c>
      <c r="D558" s="85">
        <v>28.0</v>
      </c>
      <c r="E558" s="42">
        <v>5.0</v>
      </c>
      <c r="F558" s="42">
        <v>4.0</v>
      </c>
      <c r="G558" s="42" t="str">
        <f>ifna(VLookup(S558,Shiny!B:C, 2, 0),"")</f>
        <v/>
      </c>
      <c r="H558" s="188" t="s">
        <v>985</v>
      </c>
      <c r="I558" s="179">
        <v>804.0</v>
      </c>
      <c r="J558" s="156">
        <f>IFNA(VLOOKUP(S558,'Imported Index'!G:H,2,0),1)</f>
        <v>1</v>
      </c>
      <c r="K558" s="42"/>
      <c r="L558" s="42"/>
      <c r="M558" s="42"/>
      <c r="N558" s="42"/>
      <c r="O558" s="42">
        <f>ifna(VLookup(H558, SwSh!A:B, 2, 0),"")</f>
        <v>804</v>
      </c>
      <c r="P558" s="42"/>
      <c r="Q558" s="42" t="str">
        <f>ifna(VLookup(H558, PLA!A:C, 3, 0),"")</f>
        <v/>
      </c>
      <c r="R558" s="42" t="str">
        <f>ifna(VLookup(H558, Sv!A:B, 2, 0),"")</f>
        <v/>
      </c>
      <c r="S558" s="42" t="str">
        <f t="shared" si="1"/>
        <v>naganadel</v>
      </c>
    </row>
    <row r="559" ht="31.5" customHeight="1">
      <c r="A559" s="147">
        <v>558.0</v>
      </c>
      <c r="B559" s="146">
        <v>1.0</v>
      </c>
      <c r="C559" s="146">
        <v>21.0</v>
      </c>
      <c r="D559" s="146">
        <v>29.0</v>
      </c>
      <c r="E559" s="147">
        <v>5.0</v>
      </c>
      <c r="F559" s="147">
        <v>5.0</v>
      </c>
      <c r="G559" s="147" t="str">
        <f>ifna(VLookup(S559,Shiny!B:C, 2, 0),"")</f>
        <v/>
      </c>
      <c r="H559" s="189" t="s">
        <v>986</v>
      </c>
      <c r="I559" s="178">
        <v>805.0</v>
      </c>
      <c r="J559" s="151">
        <f>IFNA(VLOOKUP(S559,'Imported Index'!G:H,2,0),1)</f>
        <v>1</v>
      </c>
      <c r="K559" s="147"/>
      <c r="L559" s="147"/>
      <c r="M559" s="147"/>
      <c r="N559" s="147"/>
      <c r="O559" s="147">
        <f>ifna(VLookup(H559, SwSh!A:B, 2, 0),"")</f>
        <v>805</v>
      </c>
      <c r="P559" s="147"/>
      <c r="Q559" s="147" t="str">
        <f>ifna(VLookup(H559, PLA!A:C, 3, 0),"")</f>
        <v/>
      </c>
      <c r="R559" s="147" t="str">
        <f>ifna(VLookup(H559, Sv!A:B, 2, 0),"")</f>
        <v/>
      </c>
      <c r="S559" s="147" t="str">
        <f t="shared" si="1"/>
        <v>stakataka</v>
      </c>
    </row>
    <row r="560" ht="31.5" customHeight="1">
      <c r="A560" s="42">
        <v>559.0</v>
      </c>
      <c r="B560" s="85">
        <v>1.0</v>
      </c>
      <c r="C560" s="85">
        <v>21.0</v>
      </c>
      <c r="D560" s="85">
        <v>30.0</v>
      </c>
      <c r="E560" s="42">
        <v>5.0</v>
      </c>
      <c r="F560" s="42">
        <v>6.0</v>
      </c>
      <c r="G560" s="42" t="str">
        <f>ifna(VLookup(S560,Shiny!B:C, 2, 0),"")</f>
        <v/>
      </c>
      <c r="H560" s="188" t="s">
        <v>987</v>
      </c>
      <c r="I560" s="179">
        <v>806.0</v>
      </c>
      <c r="J560" s="156">
        <f>IFNA(VLOOKUP(S560,'Imported Index'!G:H,2,0),1)</f>
        <v>1</v>
      </c>
      <c r="K560" s="42"/>
      <c r="L560" s="42"/>
      <c r="M560" s="42"/>
      <c r="N560" s="42"/>
      <c r="O560" s="42">
        <f>ifna(VLookup(H560, SwSh!A:B, 2, 0),"")</f>
        <v>806</v>
      </c>
      <c r="P560" s="42"/>
      <c r="Q560" s="42" t="str">
        <f>ifna(VLookup(H560, PLA!A:C, 3, 0),"")</f>
        <v/>
      </c>
      <c r="R560" s="42" t="str">
        <f>ifna(VLookup(H560, Sv!A:B, 2, 0),"")</f>
        <v/>
      </c>
      <c r="S560" s="42" t="str">
        <f t="shared" si="1"/>
        <v>blacephalon</v>
      </c>
    </row>
    <row r="561" ht="31.5" customHeight="1">
      <c r="A561" s="147">
        <v>560.0</v>
      </c>
      <c r="B561" s="146">
        <v>1.0</v>
      </c>
      <c r="C561" s="146">
        <v>22.0</v>
      </c>
      <c r="D561" s="146">
        <v>1.0</v>
      </c>
      <c r="E561" s="146">
        <v>1.0</v>
      </c>
      <c r="F561" s="146">
        <v>1.0</v>
      </c>
      <c r="G561" s="147" t="str">
        <f>ifna(VLookup(S561,Shiny!B:C, 2, 0),"")</f>
        <v/>
      </c>
      <c r="H561" s="189" t="s">
        <v>988</v>
      </c>
      <c r="I561" s="178">
        <v>807.0</v>
      </c>
      <c r="J561" s="151">
        <f>IFNA(VLOOKUP(S561,'Imported Index'!G:H,2,0),1)</f>
        <v>1</v>
      </c>
      <c r="K561" s="147"/>
      <c r="L561" s="147"/>
      <c r="M561" s="147"/>
      <c r="N561" s="147"/>
      <c r="O561" s="147">
        <f>ifna(VLookup(H561, SwSh!A:B, 2, 0),"")</f>
        <v>807</v>
      </c>
      <c r="P561" s="147"/>
      <c r="Q561" s="147" t="str">
        <f>ifna(VLookup(H561, PLA!A:C, 3, 0),"")</f>
        <v/>
      </c>
      <c r="R561" s="147" t="str">
        <f>ifna(VLookup(H561, Sv!A:B, 2, 0),"")</f>
        <v/>
      </c>
      <c r="S561" s="147" t="str">
        <f t="shared" si="1"/>
        <v>zeraora</v>
      </c>
    </row>
    <row r="562" ht="31.5" customHeight="1">
      <c r="A562" s="42">
        <v>561.0</v>
      </c>
      <c r="B562" s="85">
        <v>1.0</v>
      </c>
      <c r="C562" s="85">
        <v>22.0</v>
      </c>
      <c r="D562" s="85">
        <v>2.0</v>
      </c>
      <c r="E562" s="85">
        <v>1.0</v>
      </c>
      <c r="F562" s="85">
        <v>2.0</v>
      </c>
      <c r="G562" s="42" t="str">
        <f>ifna(VLookup(S562,Shiny!B:C, 2, 0),"")</f>
        <v/>
      </c>
      <c r="H562" s="188" t="s">
        <v>990</v>
      </c>
      <c r="I562" s="179">
        <v>809.0</v>
      </c>
      <c r="J562" s="156">
        <f>IFNA(VLOOKUP(S562,'Imported Index'!G:H,2,0),1)</f>
        <v>1</v>
      </c>
      <c r="K562" s="42"/>
      <c r="L562" s="42"/>
      <c r="M562" s="42"/>
      <c r="N562" s="42"/>
      <c r="O562" s="42">
        <f>ifna(VLookup(H562, SwSh!A:B, 2, 0),"")</f>
        <v>809</v>
      </c>
      <c r="P562" s="42"/>
      <c r="Q562" s="42" t="str">
        <f>ifna(VLookup(H562, PLA!A:C, 3, 0),"")</f>
        <v/>
      </c>
      <c r="R562" s="42" t="str">
        <f>ifna(VLookup(H562, Sv!A:B, 2, 0),"")</f>
        <v/>
      </c>
      <c r="S562" s="42" t="str">
        <f t="shared" si="1"/>
        <v>melmetal</v>
      </c>
    </row>
    <row r="563" ht="31.5" customHeight="1">
      <c r="A563" s="147">
        <v>562.0</v>
      </c>
      <c r="B563" s="146"/>
      <c r="C563" s="146"/>
      <c r="D563" s="146"/>
      <c r="E563" s="146"/>
      <c r="F563" s="146"/>
      <c r="G563" s="147" t="str">
        <f>ifna(VLookup(S563,Shiny!B:C, 2, 0),"")</f>
        <v/>
      </c>
      <c r="H563" s="163" t="s">
        <v>229</v>
      </c>
      <c r="I563" s="164"/>
      <c r="J563" s="151">
        <f>IFNA(VLOOKUP(S563,'Imported Index'!G:H,2,0),1)</f>
        <v>1</v>
      </c>
      <c r="K563" s="148"/>
      <c r="L563" s="148"/>
      <c r="M563" s="147"/>
      <c r="N563" s="147"/>
      <c r="O563" s="148" t="str">
        <f>ifna(VLookup(H563, SwSh!A:B, 2, 0),"")</f>
        <v/>
      </c>
      <c r="P563" s="148" t="str">
        <f>ifna((I563),"")</f>
        <v/>
      </c>
      <c r="Q563" s="148" t="str">
        <f>ifna(VLookup(H563, PLA!A:C, 3, 0),"")</f>
        <v/>
      </c>
      <c r="R563" s="147" t="str">
        <f>ifna(VLookup(H563, Sv!A:B, 2, 0),"")</f>
        <v/>
      </c>
      <c r="S563" s="147" t="str">
        <f t="shared" si="1"/>
        <v>gen</v>
      </c>
    </row>
    <row r="564" ht="31.5" customHeight="1">
      <c r="A564" s="42">
        <v>563.0</v>
      </c>
      <c r="B564" s="85">
        <v>1.0</v>
      </c>
      <c r="C564" s="85">
        <v>23.0</v>
      </c>
      <c r="D564" s="42">
        <v>1.0</v>
      </c>
      <c r="E564" s="42">
        <v>1.0</v>
      </c>
      <c r="F564" s="42">
        <v>1.0</v>
      </c>
      <c r="G564" s="42" t="str">
        <f>ifna(VLookup(S564,Shiny!B:C, 2, 0),"")</f>
        <v/>
      </c>
      <c r="H564" s="188" t="s">
        <v>993</v>
      </c>
      <c r="I564" s="179">
        <v>812.0</v>
      </c>
      <c r="J564" s="156">
        <f>IFNA(VLOOKUP(S564,'Imported Index'!G:H,2,0),1)</f>
        <v>1</v>
      </c>
      <c r="K564" s="42"/>
      <c r="L564" s="42"/>
      <c r="M564" s="42"/>
      <c r="N564" s="42"/>
      <c r="O564" s="42">
        <f>ifna(VLookup(H564, SwSh!A:B, 2, 0),"")</f>
        <v>3</v>
      </c>
      <c r="P564" s="42"/>
      <c r="Q564" s="42" t="str">
        <f>ifna(VLookup(H564, PLA!A:C, 3, 0),"")</f>
        <v/>
      </c>
      <c r="R564" s="42" t="str">
        <f>ifna(VLookup(H564, Sv!A:B, 2, 0),"")</f>
        <v/>
      </c>
      <c r="S564" s="42" t="str">
        <f t="shared" si="1"/>
        <v>rillaboom</v>
      </c>
    </row>
    <row r="565" ht="31.5" customHeight="1">
      <c r="A565" s="147">
        <v>564.0</v>
      </c>
      <c r="B565" s="146">
        <v>1.0</v>
      </c>
      <c r="C565" s="146">
        <v>23.0</v>
      </c>
      <c r="D565" s="147">
        <v>2.0</v>
      </c>
      <c r="E565" s="147">
        <v>1.0</v>
      </c>
      <c r="F565" s="147">
        <v>2.0</v>
      </c>
      <c r="G565" s="147" t="str">
        <f>ifna(VLookup(S565,Shiny!B:C, 2, 0),"")</f>
        <v/>
      </c>
      <c r="H565" s="189" t="s">
        <v>996</v>
      </c>
      <c r="I565" s="178">
        <v>815.0</v>
      </c>
      <c r="J565" s="151">
        <f>IFNA(VLOOKUP(S565,'Imported Index'!G:H,2,0),1)</f>
        <v>1</v>
      </c>
      <c r="K565" s="147"/>
      <c r="L565" s="147"/>
      <c r="M565" s="147"/>
      <c r="N565" s="147"/>
      <c r="O565" s="147">
        <f>ifna(VLookup(H565, SwSh!A:B, 2, 0),"")</f>
        <v>6</v>
      </c>
      <c r="P565" s="147"/>
      <c r="Q565" s="147" t="str">
        <f>ifna(VLookup(H565, PLA!A:C, 3, 0),"")</f>
        <v/>
      </c>
      <c r="R565" s="147" t="str">
        <f>ifna(VLookup(H565, Sv!A:B, 2, 0),"")</f>
        <v/>
      </c>
      <c r="S565" s="147" t="str">
        <f t="shared" si="1"/>
        <v>cinderace</v>
      </c>
    </row>
    <row r="566" ht="31.5" customHeight="1">
      <c r="A566" s="42">
        <v>565.0</v>
      </c>
      <c r="B566" s="85">
        <v>1.0</v>
      </c>
      <c r="C566" s="85">
        <v>23.0</v>
      </c>
      <c r="D566" s="42">
        <v>3.0</v>
      </c>
      <c r="E566" s="42">
        <v>1.0</v>
      </c>
      <c r="F566" s="42">
        <v>3.0</v>
      </c>
      <c r="G566" s="42" t="str">
        <f>ifna(VLookup(S566,Shiny!B:C, 2, 0),"")</f>
        <v/>
      </c>
      <c r="H566" s="188" t="s">
        <v>999</v>
      </c>
      <c r="I566" s="179">
        <v>818.0</v>
      </c>
      <c r="J566" s="156">
        <f>IFNA(VLOOKUP(S566,'Imported Index'!G:H,2,0),1)</f>
        <v>1</v>
      </c>
      <c r="K566" s="42"/>
      <c r="L566" s="42"/>
      <c r="M566" s="42"/>
      <c r="N566" s="42"/>
      <c r="O566" s="42">
        <f>ifna(VLookup(H566, SwSh!A:B, 2, 0),"")</f>
        <v>9</v>
      </c>
      <c r="P566" s="42"/>
      <c r="Q566" s="42" t="str">
        <f>ifna(VLookup(H566, PLA!A:C, 3, 0),"")</f>
        <v/>
      </c>
      <c r="R566" s="42" t="str">
        <f>ifna(VLookup(H566, Sv!A:B, 2, 0),"")</f>
        <v/>
      </c>
      <c r="S566" s="42" t="str">
        <f t="shared" si="1"/>
        <v>inteleon</v>
      </c>
    </row>
    <row r="567" ht="31.5" customHeight="1">
      <c r="A567" s="147">
        <v>566.0</v>
      </c>
      <c r="B567" s="146">
        <v>1.0</v>
      </c>
      <c r="C567" s="146">
        <v>23.0</v>
      </c>
      <c r="D567" s="147">
        <v>4.0</v>
      </c>
      <c r="E567" s="147">
        <v>1.0</v>
      </c>
      <c r="F567" s="147">
        <v>4.0</v>
      </c>
      <c r="G567" s="147" t="str">
        <f>ifna(VLookup(S567,Shiny!B:C, 2, 0),"")</f>
        <v/>
      </c>
      <c r="H567" s="189" t="s">
        <v>1001</v>
      </c>
      <c r="I567" s="178">
        <v>820.0</v>
      </c>
      <c r="J567" s="151">
        <f>IFNA(VLOOKUP(S567,'Imported Index'!G:H,2,0),1)</f>
        <v>1</v>
      </c>
      <c r="K567" s="146"/>
      <c r="L567" s="147"/>
      <c r="M567" s="147"/>
      <c r="N567" s="147"/>
      <c r="O567" s="147">
        <f>ifna(VLookup(H567, SwSh!A:B, 2, 0),"")</f>
        <v>6</v>
      </c>
      <c r="P567" s="147"/>
      <c r="Q567" s="147" t="str">
        <f>ifna(VLookup(H567, PLA!A:C, 3, 0),"")</f>
        <v/>
      </c>
      <c r="R567" s="147">
        <f>ifna(VLookup(H567, Sv!A:B, 2, 0),"")</f>
        <v>30</v>
      </c>
      <c r="S567" s="147" t="str">
        <f t="shared" si="1"/>
        <v>greedent</v>
      </c>
    </row>
    <row r="568" ht="31.5" customHeight="1">
      <c r="A568" s="42">
        <v>567.0</v>
      </c>
      <c r="B568" s="85">
        <v>1.0</v>
      </c>
      <c r="C568" s="85">
        <v>23.0</v>
      </c>
      <c r="D568" s="42">
        <v>5.0</v>
      </c>
      <c r="E568" s="42">
        <v>1.0</v>
      </c>
      <c r="F568" s="42">
        <v>5.0</v>
      </c>
      <c r="G568" s="42" t="str">
        <f>ifna(VLookup(S568,Shiny!B:C, 2, 0),"")</f>
        <v/>
      </c>
      <c r="H568" s="188" t="s">
        <v>1004</v>
      </c>
      <c r="I568" s="179">
        <v>823.0</v>
      </c>
      <c r="J568" s="156">
        <f>IFNA(VLOOKUP(S568,'Imported Index'!G:H,2,0),1)</f>
        <v>1</v>
      </c>
      <c r="K568" s="85"/>
      <c r="L568" s="42"/>
      <c r="M568" s="42"/>
      <c r="N568" s="42"/>
      <c r="O568" s="42">
        <f>ifna(VLookup(H568, SwSh!A:B, 2, 0),"")</f>
        <v>23</v>
      </c>
      <c r="P568" s="42"/>
      <c r="Q568" s="42" t="str">
        <f>ifna(VLookup(H568, PLA!A:C, 3, 0),"")</f>
        <v/>
      </c>
      <c r="R568" s="42">
        <f>ifna(VLookup(H568, Sv!A:B, 2, 0),"")</f>
        <v>42</v>
      </c>
      <c r="S568" s="42" t="str">
        <f t="shared" si="1"/>
        <v>corviknight</v>
      </c>
    </row>
    <row r="569" ht="31.5" customHeight="1">
      <c r="A569" s="147">
        <v>568.0</v>
      </c>
      <c r="B569" s="146">
        <v>1.0</v>
      </c>
      <c r="C569" s="146">
        <v>23.0</v>
      </c>
      <c r="D569" s="147">
        <v>6.0</v>
      </c>
      <c r="E569" s="147">
        <v>1.0</v>
      </c>
      <c r="F569" s="147">
        <v>6.0</v>
      </c>
      <c r="G569" s="147" t="str">
        <f>ifna(VLookup(S569,Shiny!B:C, 2, 0),"")</f>
        <v/>
      </c>
      <c r="H569" s="189" t="s">
        <v>1007</v>
      </c>
      <c r="I569" s="178">
        <v>826.0</v>
      </c>
      <c r="J569" s="151">
        <f>IFNA(VLOOKUP(S569,'Imported Index'!G:H,2,0),1)</f>
        <v>1</v>
      </c>
      <c r="K569" s="147"/>
      <c r="L569" s="147"/>
      <c r="M569" s="147"/>
      <c r="N569" s="147"/>
      <c r="O569" s="147">
        <f>ifna(VLookup(H569, SwSh!A:B, 2, 0),"")</f>
        <v>12</v>
      </c>
      <c r="P569" s="147"/>
      <c r="Q569" s="147" t="str">
        <f>ifna(VLookup(H569, PLA!A:C, 3, 0),"")</f>
        <v/>
      </c>
      <c r="R569" s="147" t="str">
        <f>ifna(VLookup(H569, Sv!A:B, 2, 0),"")</f>
        <v/>
      </c>
      <c r="S569" s="147" t="str">
        <f t="shared" si="1"/>
        <v>orbeetle</v>
      </c>
    </row>
    <row r="570" ht="31.5" customHeight="1">
      <c r="A570" s="42">
        <v>569.0</v>
      </c>
      <c r="B570" s="85">
        <v>1.0</v>
      </c>
      <c r="C570" s="85">
        <v>23.0</v>
      </c>
      <c r="D570" s="42">
        <v>7.0</v>
      </c>
      <c r="E570" s="42">
        <v>2.0</v>
      </c>
      <c r="F570" s="42">
        <v>1.0</v>
      </c>
      <c r="G570" s="42" t="str">
        <f>ifna(VLookup(S570,Shiny!B:C, 2, 0),"")</f>
        <v/>
      </c>
      <c r="H570" s="188" t="s">
        <v>1009</v>
      </c>
      <c r="I570" s="179">
        <v>828.0</v>
      </c>
      <c r="J570" s="156">
        <f>IFNA(VLOOKUP(S570,'Imported Index'!G:H,2,0),1)</f>
        <v>1</v>
      </c>
      <c r="K570" s="42"/>
      <c r="L570" s="42"/>
      <c r="M570" s="42"/>
      <c r="N570" s="42"/>
      <c r="O570" s="42">
        <f>ifna(VLookup(H570, SwSh!A:B, 2, 0),"")</f>
        <v>30</v>
      </c>
      <c r="P570" s="42"/>
      <c r="Q570" s="42" t="str">
        <f>ifna(VLookup(H570, PLA!A:C, 3, 0),"")</f>
        <v/>
      </c>
      <c r="R570" s="42" t="str">
        <f>ifna(VLookup(H570, Sv!A:B, 2, 0),"")</f>
        <v/>
      </c>
      <c r="S570" s="42" t="str">
        <f t="shared" si="1"/>
        <v>thievul</v>
      </c>
    </row>
    <row r="571" ht="31.5" customHeight="1">
      <c r="A571" s="147">
        <v>570.0</v>
      </c>
      <c r="B571" s="146">
        <v>1.0</v>
      </c>
      <c r="C571" s="146">
        <v>23.0</v>
      </c>
      <c r="D571" s="147">
        <v>8.0</v>
      </c>
      <c r="E571" s="147">
        <v>2.0</v>
      </c>
      <c r="F571" s="147">
        <v>2.0</v>
      </c>
      <c r="G571" s="147" t="str">
        <f>ifna(VLookup(S571,Shiny!B:C, 2, 0),"")</f>
        <v/>
      </c>
      <c r="H571" s="189" t="s">
        <v>1011</v>
      </c>
      <c r="I571" s="178">
        <v>830.0</v>
      </c>
      <c r="J571" s="151">
        <f>IFNA(VLOOKUP(S571,'Imported Index'!G:H,2,0),1)</f>
        <v>1</v>
      </c>
      <c r="K571" s="147"/>
      <c r="L571" s="147"/>
      <c r="M571" s="147"/>
      <c r="N571" s="147"/>
      <c r="O571" s="147">
        <f>ifna(VLookup(H571, SwSh!A:B, 2, 0),"")</f>
        <v>127</v>
      </c>
      <c r="P571" s="147"/>
      <c r="Q571" s="147" t="str">
        <f>ifna(VLookup(H571, PLA!A:C, 3, 0),"")</f>
        <v/>
      </c>
      <c r="R571" s="147" t="str">
        <f>ifna(VLookup(H571, Sv!A:B, 2, 0),"")</f>
        <v/>
      </c>
      <c r="S571" s="147" t="str">
        <f t="shared" si="1"/>
        <v>eldegoss</v>
      </c>
    </row>
    <row r="572" ht="31.5" customHeight="1">
      <c r="A572" s="42">
        <v>571.0</v>
      </c>
      <c r="B572" s="85">
        <v>1.0</v>
      </c>
      <c r="C572" s="85">
        <v>23.0</v>
      </c>
      <c r="D572" s="42">
        <v>9.0</v>
      </c>
      <c r="E572" s="42">
        <v>2.0</v>
      </c>
      <c r="F572" s="42">
        <v>3.0</v>
      </c>
      <c r="G572" s="42" t="str">
        <f>ifna(VLookup(S572,Shiny!B:C, 2, 0),"")</f>
        <v/>
      </c>
      <c r="H572" s="188" t="s">
        <v>1013</v>
      </c>
      <c r="I572" s="179">
        <v>832.0</v>
      </c>
      <c r="J572" s="156">
        <f>IFNA(VLOOKUP(S572,'Imported Index'!G:H,2,0),1)</f>
        <v>1</v>
      </c>
      <c r="K572" s="42"/>
      <c r="L572" s="42"/>
      <c r="M572" s="42"/>
      <c r="N572" s="42"/>
      <c r="O572" s="42">
        <f>ifna(VLookup(H572, SwSh!A:B, 2, 0),"")</f>
        <v>4</v>
      </c>
      <c r="P572" s="42"/>
      <c r="Q572" s="42" t="str">
        <f>ifna(VLookup(H572, PLA!A:C, 3, 0),"")</f>
        <v/>
      </c>
      <c r="R572" s="42" t="str">
        <f>ifna(VLookup(H572, Sv!A:B, 2, 0),"")</f>
        <v/>
      </c>
      <c r="S572" s="42" t="str">
        <f t="shared" si="1"/>
        <v>dubwool</v>
      </c>
    </row>
    <row r="573" ht="31.5" customHeight="1">
      <c r="A573" s="147">
        <v>572.0</v>
      </c>
      <c r="B573" s="146">
        <v>1.0</v>
      </c>
      <c r="C573" s="146">
        <v>23.0</v>
      </c>
      <c r="D573" s="147">
        <v>10.0</v>
      </c>
      <c r="E573" s="147">
        <v>2.0</v>
      </c>
      <c r="F573" s="147">
        <v>4.0</v>
      </c>
      <c r="G573" s="147" t="str">
        <f>ifna(VLookup(S573,Shiny!B:C, 2, 0),"")</f>
        <v/>
      </c>
      <c r="H573" s="189" t="s">
        <v>1015</v>
      </c>
      <c r="I573" s="178">
        <v>834.0</v>
      </c>
      <c r="J573" s="151">
        <f>IFNA(VLOOKUP(S573,'Imported Index'!G:H,2,0),1)</f>
        <v>1</v>
      </c>
      <c r="K573" s="146"/>
      <c r="L573" s="147"/>
      <c r="M573" s="147"/>
      <c r="N573" s="147"/>
      <c r="O573" s="147">
        <f>ifna(VLookup(H573, SwSh!A:B, 2, 0),"")</f>
        <v>43</v>
      </c>
      <c r="P573" s="147"/>
      <c r="Q573" s="147" t="str">
        <f>ifna(VLookup(H573, PLA!A:C, 3, 0),"")</f>
        <v/>
      </c>
      <c r="R573" s="147">
        <f>ifna(VLookup(H573, Sv!A:B, 2, 0),"")</f>
        <v>58</v>
      </c>
      <c r="S573" s="147" t="str">
        <f t="shared" si="1"/>
        <v>drednaw</v>
      </c>
    </row>
    <row r="574" ht="31.5" customHeight="1">
      <c r="A574" s="42">
        <v>573.0</v>
      </c>
      <c r="B574" s="85">
        <v>1.0</v>
      </c>
      <c r="C574" s="85">
        <v>23.0</v>
      </c>
      <c r="D574" s="42">
        <v>11.0</v>
      </c>
      <c r="E574" s="42">
        <v>2.0</v>
      </c>
      <c r="F574" s="42">
        <v>5.0</v>
      </c>
      <c r="G574" s="42" t="str">
        <f>ifna(VLookup(S574,Shiny!B:C, 2, 0),"")</f>
        <v/>
      </c>
      <c r="H574" s="188" t="s">
        <v>1017</v>
      </c>
      <c r="I574" s="179">
        <v>836.0</v>
      </c>
      <c r="J574" s="156">
        <f>IFNA(VLOOKUP(S574,'Imported Index'!G:H,2,0),1)</f>
        <v>1</v>
      </c>
      <c r="K574" s="42"/>
      <c r="L574" s="42"/>
      <c r="M574" s="42"/>
      <c r="N574" s="42"/>
      <c r="O574" s="42">
        <f>ifna(VLookup(H574, SwSh!A:B, 2, 0),"")</f>
        <v>47</v>
      </c>
      <c r="P574" s="42"/>
      <c r="Q574" s="42" t="str">
        <f>ifna(VLookup(H574, PLA!A:C, 3, 0),"")</f>
        <v/>
      </c>
      <c r="R574" s="42" t="str">
        <f>ifna(VLookup(H574, Sv!A:B, 2, 0),"")</f>
        <v/>
      </c>
      <c r="S574" s="42" t="str">
        <f t="shared" si="1"/>
        <v>boltund</v>
      </c>
    </row>
    <row r="575" ht="31.5" customHeight="1">
      <c r="A575" s="147">
        <v>574.0</v>
      </c>
      <c r="B575" s="146">
        <v>1.0</v>
      </c>
      <c r="C575" s="146">
        <v>23.0</v>
      </c>
      <c r="D575" s="147">
        <v>12.0</v>
      </c>
      <c r="E575" s="147">
        <v>2.0</v>
      </c>
      <c r="F575" s="147">
        <v>6.0</v>
      </c>
      <c r="G575" s="147" t="str">
        <f>ifna(VLookup(S575,Shiny!B:C, 2, 0),"")</f>
        <v/>
      </c>
      <c r="H575" s="189" t="s">
        <v>1020</v>
      </c>
      <c r="I575" s="178">
        <v>839.0</v>
      </c>
      <c r="J575" s="151">
        <f>IFNA(VLOOKUP(S575,'Imported Index'!G:H,2,0),1)</f>
        <v>1</v>
      </c>
      <c r="K575" s="146"/>
      <c r="L575" s="147"/>
      <c r="M575" s="147"/>
      <c r="N575" s="147"/>
      <c r="O575" s="147">
        <f>ifna(VLookup(H575, SwSh!A:B, 2, 0),"")</f>
        <v>163</v>
      </c>
      <c r="P575" s="147"/>
      <c r="Q575" s="147" t="str">
        <f>ifna(VLookup(H575, PLA!A:C, 3, 0),"")</f>
        <v/>
      </c>
      <c r="R575" s="147">
        <f>ifna(VLookup(H575, Sv!A:B, 2, 0),"")</f>
        <v>93</v>
      </c>
      <c r="S575" s="147" t="str">
        <f t="shared" si="1"/>
        <v>coalossal</v>
      </c>
    </row>
    <row r="576" ht="31.5" customHeight="1">
      <c r="A576" s="42">
        <v>575.0</v>
      </c>
      <c r="B576" s="85">
        <v>1.0</v>
      </c>
      <c r="C576" s="85">
        <v>23.0</v>
      </c>
      <c r="D576" s="42">
        <v>13.0</v>
      </c>
      <c r="E576" s="42">
        <v>3.0</v>
      </c>
      <c r="F576" s="42">
        <v>1.0</v>
      </c>
      <c r="G576" s="42" t="str">
        <f>ifna(VLookup(S576,Shiny!B:C, 2, 0),"")</f>
        <v/>
      </c>
      <c r="H576" s="188" t="s">
        <v>1022</v>
      </c>
      <c r="I576" s="179">
        <v>841.0</v>
      </c>
      <c r="J576" s="156">
        <f>IFNA(VLOOKUP(S576,'Imported Index'!G:H,2,0),1)</f>
        <v>1</v>
      </c>
      <c r="K576" s="85"/>
      <c r="L576" s="42"/>
      <c r="M576" s="42"/>
      <c r="N576" s="42"/>
      <c r="O576" s="42">
        <f>ifna(VLookup(H576, SwSh!A:B, 2, 0),"")</f>
        <v>20</v>
      </c>
      <c r="P576" s="42"/>
      <c r="Q576" s="42" t="str">
        <f>ifna(VLookup(H576, PLA!A:C, 3, 0),"")</f>
        <v/>
      </c>
      <c r="R576" s="42">
        <f>ifna(VLookup(H576, Sv!A:B, 2, 0),"")</f>
        <v>109</v>
      </c>
      <c r="S576" s="42" t="str">
        <f t="shared" si="1"/>
        <v>flapple</v>
      </c>
    </row>
    <row r="577" ht="31.5" customHeight="1">
      <c r="A577" s="147">
        <v>576.0</v>
      </c>
      <c r="B577" s="146">
        <v>1.0</v>
      </c>
      <c r="C577" s="146">
        <v>23.0</v>
      </c>
      <c r="D577" s="147">
        <v>14.0</v>
      </c>
      <c r="E577" s="147">
        <v>3.0</v>
      </c>
      <c r="F577" s="147">
        <v>2.0</v>
      </c>
      <c r="G577" s="147" t="str">
        <f>ifna(VLookup(S577,Shiny!B:C, 2, 0),"")</f>
        <v/>
      </c>
      <c r="H577" s="189" t="s">
        <v>1023</v>
      </c>
      <c r="I577" s="178">
        <v>842.0</v>
      </c>
      <c r="J577" s="151">
        <f>IFNA(VLOOKUP(S577,'Imported Index'!G:H,2,0),1)</f>
        <v>1</v>
      </c>
      <c r="K577" s="146"/>
      <c r="L577" s="147"/>
      <c r="M577" s="147"/>
      <c r="N577" s="147"/>
      <c r="O577" s="147">
        <f>ifna(VLookup(H577, SwSh!A:B, 2, 0),"")</f>
        <v>21</v>
      </c>
      <c r="P577" s="147"/>
      <c r="Q577" s="147" t="str">
        <f>ifna(VLookup(H577, PLA!A:C, 3, 0),"")</f>
        <v/>
      </c>
      <c r="R577" s="147">
        <f>ifna(VLookup(H577, Sv!A:B, 2, 0),"")</f>
        <v>110</v>
      </c>
      <c r="S577" s="147" t="str">
        <f t="shared" si="1"/>
        <v>appletun</v>
      </c>
    </row>
    <row r="578" ht="31.5" customHeight="1">
      <c r="A578" s="42">
        <v>577.0</v>
      </c>
      <c r="B578" s="85">
        <v>1.0</v>
      </c>
      <c r="C578" s="85">
        <v>23.0</v>
      </c>
      <c r="D578" s="42">
        <v>15.0</v>
      </c>
      <c r="E578" s="42">
        <v>3.0</v>
      </c>
      <c r="F578" s="42">
        <v>3.0</v>
      </c>
      <c r="G578" s="42" t="str">
        <f>ifna(VLookup(S578,Shiny!B:C, 2, 0),"")</f>
        <v/>
      </c>
      <c r="H578" s="188" t="s">
        <v>1025</v>
      </c>
      <c r="I578" s="179">
        <v>844.0</v>
      </c>
      <c r="J578" s="156">
        <f>IFNA(VLOOKUP(S578,'Imported Index'!G:H,2,0),1)</f>
        <v>1</v>
      </c>
      <c r="K578" s="85"/>
      <c r="L578" s="42"/>
      <c r="M578" s="42"/>
      <c r="N578" s="42"/>
      <c r="O578" s="42">
        <f>ifna(VLookup(H578, SwSh!A:B, 2, 0),"")</f>
        <v>175</v>
      </c>
      <c r="P578" s="42"/>
      <c r="Q578" s="42" t="str">
        <f>ifna(VLookup(H578, PLA!A:C, 3, 0),"")</f>
        <v/>
      </c>
      <c r="R578" s="42">
        <f>ifna(VLookup(H578, Sv!A:B, 2, 0),"")</f>
        <v>271</v>
      </c>
      <c r="S578" s="42" t="str">
        <f t="shared" si="1"/>
        <v>sandaconda</v>
      </c>
    </row>
    <row r="579" ht="31.5" customHeight="1">
      <c r="A579" s="147">
        <v>578.0</v>
      </c>
      <c r="B579" s="146">
        <v>1.0</v>
      </c>
      <c r="C579" s="146">
        <v>23.0</v>
      </c>
      <c r="D579" s="147">
        <v>16.0</v>
      </c>
      <c r="E579" s="147">
        <v>3.0</v>
      </c>
      <c r="F579" s="147">
        <v>4.0</v>
      </c>
      <c r="G579" s="147" t="str">
        <f>ifna(VLookup(S579,Shiny!B:C, 2, 0),"")</f>
        <v/>
      </c>
      <c r="H579" s="189" t="s">
        <v>1026</v>
      </c>
      <c r="I579" s="178">
        <v>845.0</v>
      </c>
      <c r="J579" s="151">
        <f>IFNA(VLOOKUP(S579,'Imported Index'!G:H,2,0),1)</f>
        <v>1</v>
      </c>
      <c r="K579" s="147"/>
      <c r="L579" s="147"/>
      <c r="M579" s="147"/>
      <c r="N579" s="147"/>
      <c r="O579" s="147">
        <f>ifna(VLookup(H579, SwSh!A:B, 2, 0),"")</f>
        <v>93</v>
      </c>
      <c r="P579" s="147"/>
      <c r="Q579" s="147" t="str">
        <f>ifna(VLookup(H579, PLA!A:C, 3, 0),"")</f>
        <v/>
      </c>
      <c r="R579" s="147" t="str">
        <f>ifna(VLookup(H579, Sv!A:B, 2, 0),"")</f>
        <v>K185</v>
      </c>
      <c r="S579" s="147" t="str">
        <f t="shared" si="1"/>
        <v>cramorant</v>
      </c>
    </row>
    <row r="580" ht="31.5" customHeight="1">
      <c r="A580" s="42">
        <v>579.0</v>
      </c>
      <c r="B580" s="85">
        <v>1.0</v>
      </c>
      <c r="C580" s="85">
        <v>23.0</v>
      </c>
      <c r="D580" s="42">
        <v>17.0</v>
      </c>
      <c r="E580" s="42">
        <v>3.0</v>
      </c>
      <c r="F580" s="42">
        <v>5.0</v>
      </c>
      <c r="G580" s="42" t="str">
        <f>ifna(VLookup(S580,Shiny!B:C, 2, 0),"")</f>
        <v/>
      </c>
      <c r="H580" s="188" t="s">
        <v>1028</v>
      </c>
      <c r="I580" s="179">
        <v>847.0</v>
      </c>
      <c r="J580" s="156">
        <f>IFNA(VLOOKUP(S580,'Imported Index'!G:H,2,0),1)</f>
        <v>1</v>
      </c>
      <c r="K580" s="85"/>
      <c r="L580" s="42"/>
      <c r="M580" s="42"/>
      <c r="N580" s="42"/>
      <c r="O580" s="42">
        <f>ifna(VLookup(H580, SwSh!A:B, 2, 0),"")</f>
        <v>97</v>
      </c>
      <c r="P580" s="42"/>
      <c r="Q580" s="42" t="str">
        <f>ifna(VLookup(H580, PLA!A:C, 3, 0),"")</f>
        <v/>
      </c>
      <c r="R580" s="42">
        <f>ifna(VLookup(H580, Sv!A:B, 2, 0),"")</f>
        <v>137</v>
      </c>
      <c r="S580" s="42" t="str">
        <f t="shared" si="1"/>
        <v>barraskewda</v>
      </c>
    </row>
    <row r="581" ht="31.5" customHeight="1">
      <c r="A581" s="147">
        <v>580.0</v>
      </c>
      <c r="B581" s="146">
        <v>1.0</v>
      </c>
      <c r="C581" s="146">
        <v>23.0</v>
      </c>
      <c r="D581" s="147">
        <v>18.0</v>
      </c>
      <c r="E581" s="147">
        <v>3.0</v>
      </c>
      <c r="F581" s="147">
        <v>6.0</v>
      </c>
      <c r="G581" s="147" t="str">
        <f>ifna(VLookup(S581,Shiny!B:C, 2, 0),"")</f>
        <v/>
      </c>
      <c r="H581" s="163" t="s">
        <v>1030</v>
      </c>
      <c r="I581" s="178">
        <v>849.0</v>
      </c>
      <c r="J581" s="151">
        <f>IFNA(VLOOKUP(S581,'Imported Index'!G:H,2,0),1)</f>
        <v>1</v>
      </c>
      <c r="K581" s="151"/>
      <c r="L581" s="148" t="s">
        <v>1031</v>
      </c>
      <c r="M581" s="147"/>
      <c r="N581" s="147"/>
      <c r="O581" s="148">
        <f>ifna(VLookup(H581, SwSh!A:B, 2, 0),"")</f>
        <v>311</v>
      </c>
      <c r="P581" s="148"/>
      <c r="Q581" s="148" t="str">
        <f>ifna(VLookup(H581, PLA!A:C, 3, 0),"")</f>
        <v/>
      </c>
      <c r="R581" s="147">
        <f>ifna(VLookup(H581, Sv!A:B, 2, 0),"")</f>
        <v>199</v>
      </c>
      <c r="S581" s="147" t="str">
        <f t="shared" si="1"/>
        <v>toxtricity</v>
      </c>
    </row>
    <row r="582" ht="31.5" customHeight="1">
      <c r="A582" s="42">
        <v>581.0</v>
      </c>
      <c r="B582" s="85">
        <v>1.0</v>
      </c>
      <c r="C582" s="85">
        <v>23.0</v>
      </c>
      <c r="D582" s="42">
        <v>19.0</v>
      </c>
      <c r="E582" s="42">
        <v>4.0</v>
      </c>
      <c r="F582" s="42">
        <v>1.0</v>
      </c>
      <c r="G582" s="42" t="str">
        <f>ifna(VLookup(S582,Shiny!B:C, 2, 0),"")</f>
        <v/>
      </c>
      <c r="H582" s="166" t="s">
        <v>1030</v>
      </c>
      <c r="I582" s="179">
        <v>849.0</v>
      </c>
      <c r="J582" s="156">
        <f>IFNA(VLOOKUP(S582,'Imported Index'!G:H,2,0),1)</f>
        <v>1</v>
      </c>
      <c r="K582" s="156"/>
      <c r="L582" s="157" t="s">
        <v>1032</v>
      </c>
      <c r="M582" s="42">
        <v>-1.0</v>
      </c>
      <c r="N582" s="42"/>
      <c r="O582" s="157">
        <f>ifna(VLookup(H582, SwSh!A:B, 2, 0),"")</f>
        <v>311</v>
      </c>
      <c r="P582" s="157"/>
      <c r="Q582" s="157" t="str">
        <f>ifna(VLookup(H582, PLA!A:C, 3, 0),"")</f>
        <v/>
      </c>
      <c r="R582" s="42">
        <f>ifna(VLookup(H582, Sv!A:B, 2, 0),"")</f>
        <v>199</v>
      </c>
      <c r="S582" s="42" t="str">
        <f t="shared" si="1"/>
        <v>toxtricity-1</v>
      </c>
    </row>
    <row r="583" ht="31.5" customHeight="1">
      <c r="A583" s="147">
        <v>582.0</v>
      </c>
      <c r="B583" s="146">
        <v>1.0</v>
      </c>
      <c r="C583" s="146">
        <v>23.0</v>
      </c>
      <c r="D583" s="147">
        <v>20.0</v>
      </c>
      <c r="E583" s="147">
        <v>4.0</v>
      </c>
      <c r="F583" s="147">
        <v>2.0</v>
      </c>
      <c r="G583" s="147" t="str">
        <f>ifna(VLookup(S583,Shiny!B:C, 2, 0),"")</f>
        <v/>
      </c>
      <c r="H583" s="189" t="s">
        <v>1034</v>
      </c>
      <c r="I583" s="178">
        <v>851.0</v>
      </c>
      <c r="J583" s="151">
        <f>IFNA(VLOOKUP(S583,'Imported Index'!G:H,2,0),1)</f>
        <v>1</v>
      </c>
      <c r="K583" s="147"/>
      <c r="L583" s="147"/>
      <c r="M583" s="147"/>
      <c r="N583" s="147"/>
      <c r="O583" s="147">
        <f>ifna(VLookup(H583, SwSh!A:B, 2, 0),"")</f>
        <v>100</v>
      </c>
      <c r="P583" s="147"/>
      <c r="Q583" s="147" t="str">
        <f>ifna(VLookup(H583, PLA!A:C, 3, 0),"")</f>
        <v/>
      </c>
      <c r="R583" s="147" t="str">
        <f>ifna(VLookup(H583, Sv!A:B, 2, 0),"")</f>
        <v/>
      </c>
      <c r="S583" s="147" t="str">
        <f t="shared" si="1"/>
        <v>centiskorch</v>
      </c>
    </row>
    <row r="584" ht="31.5" customHeight="1">
      <c r="A584" s="42">
        <v>583.0</v>
      </c>
      <c r="B584" s="85">
        <v>1.0</v>
      </c>
      <c r="C584" s="85">
        <v>23.0</v>
      </c>
      <c r="D584" s="42">
        <v>21.0</v>
      </c>
      <c r="E584" s="42">
        <v>4.0</v>
      </c>
      <c r="F584" s="42">
        <v>3.0</v>
      </c>
      <c r="G584" s="42" t="str">
        <f>ifna(VLookup(S584,Shiny!B:C, 2, 0),"")</f>
        <v/>
      </c>
      <c r="H584" s="188" t="s">
        <v>1036</v>
      </c>
      <c r="I584" s="179">
        <v>853.0</v>
      </c>
      <c r="J584" s="156">
        <f>IFNA(VLOOKUP(S584,'Imported Index'!G:H,2,0),1)</f>
        <v>1</v>
      </c>
      <c r="K584" s="42"/>
      <c r="L584" s="42"/>
      <c r="M584" s="42"/>
      <c r="N584" s="42"/>
      <c r="O584" s="42">
        <f>ifna(VLookup(H584, SwSh!A:B, 2, 0),"")</f>
        <v>130</v>
      </c>
      <c r="P584" s="42"/>
      <c r="Q584" s="42" t="str">
        <f>ifna(VLookup(H584, PLA!A:C, 3, 0),"")</f>
        <v/>
      </c>
      <c r="R584" s="42" t="str">
        <f>ifna(VLookup(H584, Sv!A:B, 2, 0),"")</f>
        <v/>
      </c>
      <c r="S584" s="42" t="str">
        <f t="shared" si="1"/>
        <v>grapploct</v>
      </c>
    </row>
    <row r="585" ht="31.5" customHeight="1">
      <c r="A585" s="147">
        <v>584.0</v>
      </c>
      <c r="B585" s="146">
        <v>1.0</v>
      </c>
      <c r="C585" s="146">
        <v>23.0</v>
      </c>
      <c r="D585" s="147">
        <v>22.0</v>
      </c>
      <c r="E585" s="147">
        <v>4.0</v>
      </c>
      <c r="F585" s="147">
        <v>4.0</v>
      </c>
      <c r="G585" s="147" t="str">
        <f>ifna(VLookup(S585,Shiny!B:C, 2, 0),"")</f>
        <v/>
      </c>
      <c r="H585" s="163" t="s">
        <v>1040</v>
      </c>
      <c r="I585" s="178">
        <v>855.0</v>
      </c>
      <c r="J585" s="151">
        <f>IFNA(VLOOKUP(S585,'Imported Index'!G:H,2,0),1)</f>
        <v>1</v>
      </c>
      <c r="K585" s="151"/>
      <c r="L585" s="148" t="s">
        <v>1038</v>
      </c>
      <c r="M585" s="147"/>
      <c r="N585" s="147"/>
      <c r="O585" s="148">
        <f>ifna(VLookup(H585, SwSh!A:B, 2, 0),"")</f>
        <v>133</v>
      </c>
      <c r="P585" s="148"/>
      <c r="Q585" s="148" t="str">
        <f>ifna(VLookup(H585, PLA!A:C, 3, 0),"")</f>
        <v/>
      </c>
      <c r="R585" s="147">
        <f>ifna(VLookup(H585, Sv!A:B, 2, 0),"")</f>
        <v>238</v>
      </c>
      <c r="S585" s="147" t="str">
        <f t="shared" si="1"/>
        <v>polteageist</v>
      </c>
    </row>
    <row r="586" ht="31.5" customHeight="1">
      <c r="A586" s="42">
        <v>585.0</v>
      </c>
      <c r="B586" s="85">
        <v>1.0</v>
      </c>
      <c r="C586" s="85">
        <v>23.0</v>
      </c>
      <c r="D586" s="42">
        <v>23.0</v>
      </c>
      <c r="E586" s="42">
        <v>4.0</v>
      </c>
      <c r="F586" s="42">
        <v>5.0</v>
      </c>
      <c r="G586" s="42" t="str">
        <f>ifna(VLookup(S586,Shiny!B:C, 2, 0),"")</f>
        <v/>
      </c>
      <c r="H586" s="166" t="s">
        <v>1040</v>
      </c>
      <c r="I586" s="179">
        <v>855.0</v>
      </c>
      <c r="J586" s="156">
        <f>IFNA(VLOOKUP(S586,'Imported Index'!G:H,2,0),1)</f>
        <v>1</v>
      </c>
      <c r="K586" s="156"/>
      <c r="L586" s="157" t="s">
        <v>1039</v>
      </c>
      <c r="M586" s="42">
        <v>-1.0</v>
      </c>
      <c r="N586" s="42"/>
      <c r="O586" s="157">
        <f>ifna(VLookup(H586, SwSh!A:B, 2, 0),"")</f>
        <v>133</v>
      </c>
      <c r="P586" s="157"/>
      <c r="Q586" s="157" t="str">
        <f>ifna(VLookup(H586, PLA!A:C, 3, 0),"")</f>
        <v/>
      </c>
      <c r="R586" s="42">
        <f>ifna(VLookup(H586, Sv!A:B, 2, 0),"")</f>
        <v>238</v>
      </c>
      <c r="S586" s="42" t="str">
        <f t="shared" si="1"/>
        <v>polteageist-1</v>
      </c>
    </row>
    <row r="587" ht="31.5" customHeight="1">
      <c r="A587" s="147">
        <v>586.0</v>
      </c>
      <c r="B587" s="146">
        <v>1.0</v>
      </c>
      <c r="C587" s="146">
        <v>23.0</v>
      </c>
      <c r="D587" s="147">
        <v>24.0</v>
      </c>
      <c r="E587" s="147">
        <v>4.0</v>
      </c>
      <c r="F587" s="147">
        <v>6.0</v>
      </c>
      <c r="G587" s="147" t="str">
        <f>ifna(VLookup(S587,Shiny!B:C, 2, 0),"")</f>
        <v/>
      </c>
      <c r="H587" s="189" t="s">
        <v>1043</v>
      </c>
      <c r="I587" s="178">
        <v>858.0</v>
      </c>
      <c r="J587" s="151">
        <f>IFNA(VLOOKUP(S587,'Imported Index'!G:H,2,0),1)</f>
        <v>1</v>
      </c>
      <c r="K587" s="146"/>
      <c r="L587" s="147"/>
      <c r="M587" s="147"/>
      <c r="N587" s="147"/>
      <c r="O587" s="147">
        <f>ifna(VLookup(H587, SwSh!A:B, 2, 0),"")</f>
        <v>42</v>
      </c>
      <c r="P587" s="147"/>
      <c r="Q587" s="147" t="str">
        <f>ifna(VLookup(H587, PLA!A:C, 3, 0),"")</f>
        <v/>
      </c>
      <c r="R587" s="147">
        <f>ifna(VLookup(H587, Sv!A:B, 2, 0),"")</f>
        <v>284</v>
      </c>
      <c r="S587" s="147" t="str">
        <f t="shared" si="1"/>
        <v>hatterene</v>
      </c>
    </row>
    <row r="588" ht="31.5" customHeight="1">
      <c r="A588" s="42">
        <v>587.0</v>
      </c>
      <c r="B588" s="85">
        <v>1.0</v>
      </c>
      <c r="C588" s="85">
        <v>23.0</v>
      </c>
      <c r="D588" s="42">
        <v>25.0</v>
      </c>
      <c r="E588" s="42">
        <v>5.0</v>
      </c>
      <c r="F588" s="42">
        <v>1.0</v>
      </c>
      <c r="G588" s="42" t="str">
        <f>ifna(VLookup(S588,Shiny!B:C, 2, 0),"")</f>
        <v/>
      </c>
      <c r="H588" s="188" t="s">
        <v>1046</v>
      </c>
      <c r="I588" s="179">
        <v>861.0</v>
      </c>
      <c r="J588" s="156">
        <f>IFNA(VLOOKUP(S588,'Imported Index'!G:H,2,0),1)</f>
        <v>1</v>
      </c>
      <c r="K588" s="85"/>
      <c r="L588" s="42"/>
      <c r="M588" s="42"/>
      <c r="N588" s="42"/>
      <c r="O588" s="42">
        <f>ifna(VLookup(H588, SwSh!A:B, 2, 0),"")</f>
        <v>39</v>
      </c>
      <c r="P588" s="42"/>
      <c r="Q588" s="42" t="str">
        <f>ifna(VLookup(H588, PLA!A:C, 3, 0),"")</f>
        <v/>
      </c>
      <c r="R588" s="42">
        <f>ifna(VLookup(H588, Sv!A:B, 2, 0),"")</f>
        <v>287</v>
      </c>
      <c r="S588" s="42" t="str">
        <f t="shared" si="1"/>
        <v>grimmsnarl</v>
      </c>
    </row>
    <row r="589" ht="31.5" customHeight="1">
      <c r="A589" s="147">
        <v>588.0</v>
      </c>
      <c r="B589" s="146">
        <v>1.0</v>
      </c>
      <c r="C589" s="146">
        <v>23.0</v>
      </c>
      <c r="D589" s="147">
        <v>26.0</v>
      </c>
      <c r="E589" s="147">
        <v>5.0</v>
      </c>
      <c r="F589" s="147">
        <v>2.0</v>
      </c>
      <c r="G589" s="147" t="str">
        <f>ifna(VLookup(S589,Shiny!B:C, 2, 0),"")</f>
        <v/>
      </c>
      <c r="H589" s="189" t="s">
        <v>1047</v>
      </c>
      <c r="I589" s="178">
        <v>862.0</v>
      </c>
      <c r="J589" s="151">
        <f>IFNA(VLOOKUP(S589,'Imported Index'!G:H,2,0),1)</f>
        <v>1</v>
      </c>
      <c r="K589" s="147"/>
      <c r="L589" s="147"/>
      <c r="M589" s="147"/>
      <c r="N589" s="147"/>
      <c r="O589" s="147">
        <f>ifna(VLookup(H589, SwSh!A:B, 2, 0),"")</f>
        <v>33</v>
      </c>
      <c r="P589" s="147"/>
      <c r="Q589" s="147" t="str">
        <f>ifna(VLookup(H589, PLA!A:C, 3, 0),"")</f>
        <v/>
      </c>
      <c r="R589" s="147" t="str">
        <f>ifna(VLookup(H589, Sv!A:B, 2, 0),"")</f>
        <v/>
      </c>
      <c r="S589" s="147" t="str">
        <f t="shared" si="1"/>
        <v>obstagoon</v>
      </c>
    </row>
    <row r="590" ht="31.5" customHeight="1">
      <c r="A590" s="42">
        <v>589.0</v>
      </c>
      <c r="B590" s="85">
        <v>1.0</v>
      </c>
      <c r="C590" s="85">
        <v>23.0</v>
      </c>
      <c r="D590" s="42">
        <v>27.0</v>
      </c>
      <c r="E590" s="42">
        <v>5.0</v>
      </c>
      <c r="F590" s="42">
        <v>3.0</v>
      </c>
      <c r="G590" s="42" t="str">
        <f>ifna(VLookup(S590,Shiny!B:C, 2, 0),"")</f>
        <v/>
      </c>
      <c r="H590" s="188" t="s">
        <v>1048</v>
      </c>
      <c r="I590" s="179">
        <v>863.0</v>
      </c>
      <c r="J590" s="156">
        <f>IFNA(VLOOKUP(S590,'Imported Index'!G:H,2,0),1)</f>
        <v>1</v>
      </c>
      <c r="K590" s="42"/>
      <c r="L590" s="42"/>
      <c r="M590" s="42"/>
      <c r="N590" s="42"/>
      <c r="O590" s="42">
        <f>ifna(VLookup(H590, SwSh!A:B, 2, 0),"")</f>
        <v>183</v>
      </c>
      <c r="P590" s="42"/>
      <c r="Q590" s="42" t="str">
        <f>ifna(VLookup(H590, PLA!A:C, 3, 0),"")</f>
        <v/>
      </c>
      <c r="R590" s="42" t="str">
        <f>ifna(VLookup(H590, Sv!A:B, 2, 0),"")</f>
        <v/>
      </c>
      <c r="S590" s="42" t="str">
        <f t="shared" si="1"/>
        <v>perrserker</v>
      </c>
    </row>
    <row r="591" ht="31.5" customHeight="1">
      <c r="A591" s="147">
        <v>590.0</v>
      </c>
      <c r="B591" s="146">
        <v>1.0</v>
      </c>
      <c r="C591" s="146">
        <v>23.0</v>
      </c>
      <c r="D591" s="147">
        <v>28.0</v>
      </c>
      <c r="E591" s="147">
        <v>5.0</v>
      </c>
      <c r="F591" s="147">
        <v>4.0</v>
      </c>
      <c r="G591" s="147" t="str">
        <f>ifna(VLookup(S591,Shiny!B:C, 2, 0),"")</f>
        <v/>
      </c>
      <c r="H591" s="189" t="s">
        <v>1049</v>
      </c>
      <c r="I591" s="178">
        <v>864.0</v>
      </c>
      <c r="J591" s="151">
        <f>IFNA(VLOOKUP(S591,'Imported Index'!G:H,2,0),1)</f>
        <v>1</v>
      </c>
      <c r="K591" s="147"/>
      <c r="L591" s="147"/>
      <c r="M591" s="147"/>
      <c r="N591" s="147"/>
      <c r="O591" s="147">
        <f>ifna(VLookup(H591, SwSh!A:B, 2, 0),"")</f>
        <v>237</v>
      </c>
      <c r="P591" s="147"/>
      <c r="Q591" s="147" t="str">
        <f>ifna(VLookup(H591, PLA!A:C, 3, 0),"")</f>
        <v/>
      </c>
      <c r="R591" s="147" t="str">
        <f>ifna(VLookup(H591, Sv!A:B, 2, 0),"")</f>
        <v/>
      </c>
      <c r="S591" s="147" t="str">
        <f t="shared" si="1"/>
        <v>cursola</v>
      </c>
    </row>
    <row r="592" ht="31.5" customHeight="1">
      <c r="A592" s="42">
        <v>591.0</v>
      </c>
      <c r="B592" s="85">
        <v>1.0</v>
      </c>
      <c r="C592" s="85">
        <v>23.0</v>
      </c>
      <c r="D592" s="42">
        <v>29.0</v>
      </c>
      <c r="E592" s="42">
        <v>5.0</v>
      </c>
      <c r="F592" s="42">
        <v>5.0</v>
      </c>
      <c r="G592" s="42" t="str">
        <f>ifna(VLookup(S592,Shiny!B:C, 2, 0),"")</f>
        <v/>
      </c>
      <c r="H592" s="188" t="s">
        <v>1050</v>
      </c>
      <c r="I592" s="179">
        <v>865.0</v>
      </c>
      <c r="J592" s="156">
        <f>IFNA(VLOOKUP(S592,'Imported Index'!G:H,2,0),1)</f>
        <v>1</v>
      </c>
      <c r="K592" s="42"/>
      <c r="L592" s="42"/>
      <c r="M592" s="42"/>
      <c r="N592" s="42"/>
      <c r="O592" s="42">
        <f>ifna(VLookup(H592, SwSh!A:B, 2, 0),"")</f>
        <v>219</v>
      </c>
      <c r="P592" s="42"/>
      <c r="Q592" s="42" t="str">
        <f>ifna(VLookup(H592, PLA!A:C, 3, 0),"")</f>
        <v/>
      </c>
      <c r="R592" s="42" t="str">
        <f>ifna(VLookup(H592, Sv!A:B, 2, 0),"")</f>
        <v/>
      </c>
      <c r="S592" s="42" t="str">
        <f t="shared" si="1"/>
        <v>sirfetch'd</v>
      </c>
    </row>
    <row r="593" ht="31.5" customHeight="1">
      <c r="A593" s="147">
        <v>592.0</v>
      </c>
      <c r="B593" s="146">
        <v>1.0</v>
      </c>
      <c r="C593" s="146">
        <v>23.0</v>
      </c>
      <c r="D593" s="147">
        <v>30.0</v>
      </c>
      <c r="E593" s="147">
        <v>5.0</v>
      </c>
      <c r="F593" s="147">
        <v>6.0</v>
      </c>
      <c r="G593" s="147" t="str">
        <f>ifna(VLookup(S593,Shiny!B:C, 2, 0),"")</f>
        <v/>
      </c>
      <c r="H593" s="189" t="s">
        <v>1051</v>
      </c>
      <c r="I593" s="178">
        <v>866.0</v>
      </c>
      <c r="J593" s="151">
        <f>IFNA(VLOOKUP(S593,'Imported Index'!G:H,2,0),1)</f>
        <v>1</v>
      </c>
      <c r="K593" s="147"/>
      <c r="L593" s="147"/>
      <c r="M593" s="147"/>
      <c r="N593" s="147"/>
      <c r="O593" s="147">
        <f>ifna(VLookup(H593, SwSh!A:B, 2, 0),"")</f>
        <v>12</v>
      </c>
      <c r="P593" s="147"/>
      <c r="Q593" s="147" t="str">
        <f>ifna(VLookup(H593, PLA!A:C, 3, 0),"")</f>
        <v/>
      </c>
      <c r="R593" s="147" t="str">
        <f>ifna(VLookup(H593, Sv!A:B, 2, 0),"")</f>
        <v/>
      </c>
      <c r="S593" s="147" t="str">
        <f t="shared" si="1"/>
        <v>mr. rime</v>
      </c>
    </row>
    <row r="594" ht="31.5" customHeight="1">
      <c r="A594" s="42">
        <v>593.0</v>
      </c>
      <c r="B594" s="85">
        <v>1.0</v>
      </c>
      <c r="C594" s="85">
        <v>24.0</v>
      </c>
      <c r="D594" s="42">
        <v>1.0</v>
      </c>
      <c r="E594" s="42">
        <v>1.0</v>
      </c>
      <c r="F594" s="42">
        <v>1.0</v>
      </c>
      <c r="G594" s="42" t="str">
        <f>ifna(VLookup(S594,Shiny!B:C, 2, 0),"")</f>
        <v/>
      </c>
      <c r="H594" s="188" t="s">
        <v>1052</v>
      </c>
      <c r="I594" s="179">
        <v>867.0</v>
      </c>
      <c r="J594" s="156">
        <f>IFNA(VLOOKUP(S594,'Imported Index'!G:H,2,0),1)</f>
        <v>1</v>
      </c>
      <c r="K594" s="42"/>
      <c r="L594" s="42"/>
      <c r="M594" s="42"/>
      <c r="N594" s="42"/>
      <c r="O594" s="42">
        <f>ifna(VLookup(H594, SwSh!A:B, 2, 0),"")</f>
        <v>328</v>
      </c>
      <c r="P594" s="42"/>
      <c r="Q594" s="42" t="str">
        <f>ifna(VLookup(H594, PLA!A:C, 3, 0),"")</f>
        <v/>
      </c>
      <c r="R594" s="42" t="str">
        <f>ifna(VLookup(H594, Sv!A:B, 2, 0),"")</f>
        <v/>
      </c>
      <c r="S594" s="42" t="str">
        <f t="shared" si="1"/>
        <v>runerigus</v>
      </c>
    </row>
    <row r="595" ht="31.5" customHeight="1">
      <c r="A595" s="147">
        <v>594.0</v>
      </c>
      <c r="B595" s="146">
        <v>1.0</v>
      </c>
      <c r="C595" s="146">
        <v>24.0</v>
      </c>
      <c r="D595" s="147">
        <v>2.0</v>
      </c>
      <c r="E595" s="147">
        <v>1.0</v>
      </c>
      <c r="F595" s="147">
        <v>2.0</v>
      </c>
      <c r="G595" s="147" t="str">
        <f>ifna(VLookup(S595,Shiny!B:C, 2, 0),"")</f>
        <v/>
      </c>
      <c r="H595" s="163" t="s">
        <v>1054</v>
      </c>
      <c r="I595" s="178">
        <v>869.0</v>
      </c>
      <c r="J595" s="151">
        <f>IFNA(VLOOKUP(S595,'Imported Index'!G:H,2,0),1)</f>
        <v>1</v>
      </c>
      <c r="K595" s="148"/>
      <c r="L595" s="148" t="s">
        <v>1055</v>
      </c>
      <c r="M595" s="147"/>
      <c r="N595" s="147"/>
      <c r="O595" s="148">
        <f>ifna(VLookup(H595, SwSh!A:B, 2, 0),"")</f>
        <v>186</v>
      </c>
      <c r="P595" s="148"/>
      <c r="Q595" s="148" t="str">
        <f>ifna(VLookup(H595, PLA!A:C, 3, 0),"")</f>
        <v/>
      </c>
      <c r="R595" s="147" t="str">
        <f>ifna(VLookup(H595, Sv!A:B, 2, 0),"")</f>
        <v>I?</v>
      </c>
      <c r="S595" s="147" t="str">
        <f t="shared" si="1"/>
        <v>alcremie</v>
      </c>
    </row>
    <row r="596" ht="31.5" customHeight="1">
      <c r="A596" s="42">
        <v>595.0</v>
      </c>
      <c r="B596" s="85">
        <v>1.0</v>
      </c>
      <c r="C596" s="85">
        <v>24.0</v>
      </c>
      <c r="D596" s="42">
        <v>3.0</v>
      </c>
      <c r="E596" s="42">
        <v>1.0</v>
      </c>
      <c r="F596" s="42">
        <v>3.0</v>
      </c>
      <c r="G596" s="42" t="str">
        <f>ifna(VLookup(S596,Shiny!B:C, 2, 0),"")</f>
        <v/>
      </c>
      <c r="H596" s="166" t="s">
        <v>1054</v>
      </c>
      <c r="I596" s="179">
        <v>869.0</v>
      </c>
      <c r="J596" s="156">
        <f>IFNA(VLOOKUP(S596,'Imported Index'!G:H,2,0),1)</f>
        <v>1</v>
      </c>
      <c r="K596" s="157"/>
      <c r="L596" s="157" t="s">
        <v>1056</v>
      </c>
      <c r="M596" s="42">
        <v>-1.0</v>
      </c>
      <c r="N596" s="42"/>
      <c r="O596" s="157">
        <f>ifna(VLookup(H596, SwSh!A:B, 2, 0),"")</f>
        <v>186</v>
      </c>
      <c r="P596" s="157"/>
      <c r="Q596" s="157" t="str">
        <f>ifna(VLookup(H596, PLA!A:C, 3, 0),"")</f>
        <v/>
      </c>
      <c r="R596" s="42" t="str">
        <f>ifna(VLookup(H596, Sv!A:B, 2, 0),"")</f>
        <v>I?</v>
      </c>
      <c r="S596" s="42" t="str">
        <f t="shared" si="1"/>
        <v>alcremie-1</v>
      </c>
    </row>
    <row r="597" ht="31.5" customHeight="1">
      <c r="A597" s="147">
        <v>596.0</v>
      </c>
      <c r="B597" s="146">
        <v>1.0</v>
      </c>
      <c r="C597" s="146">
        <v>24.0</v>
      </c>
      <c r="D597" s="147">
        <v>4.0</v>
      </c>
      <c r="E597" s="147">
        <v>1.0</v>
      </c>
      <c r="F597" s="147">
        <v>4.0</v>
      </c>
      <c r="G597" s="147" t="str">
        <f>ifna(VLookup(S597,Shiny!B:C, 2, 0),"")</f>
        <v/>
      </c>
      <c r="H597" s="163" t="s">
        <v>1054</v>
      </c>
      <c r="I597" s="178">
        <v>869.0</v>
      </c>
      <c r="J597" s="151">
        <f>IFNA(VLOOKUP(S597,'Imported Index'!G:H,2,0),1)</f>
        <v>1</v>
      </c>
      <c r="K597" s="148"/>
      <c r="L597" s="148" t="s">
        <v>1057</v>
      </c>
      <c r="M597" s="147">
        <v>-2.0</v>
      </c>
      <c r="N597" s="147"/>
      <c r="O597" s="148">
        <f>ifna(VLookup(H597, SwSh!A:B, 2, 0),"")</f>
        <v>186</v>
      </c>
      <c r="P597" s="148"/>
      <c r="Q597" s="148" t="str">
        <f>ifna(VLookup(H597, PLA!A:C, 3, 0),"")</f>
        <v/>
      </c>
      <c r="R597" s="147" t="str">
        <f>ifna(VLookup(H597, Sv!A:B, 2, 0),"")</f>
        <v>I?</v>
      </c>
      <c r="S597" s="147" t="str">
        <f t="shared" si="1"/>
        <v>alcremie-2</v>
      </c>
    </row>
    <row r="598" ht="31.5" customHeight="1">
      <c r="A598" s="42">
        <v>597.0</v>
      </c>
      <c r="B598" s="85">
        <v>1.0</v>
      </c>
      <c r="C598" s="85">
        <v>24.0</v>
      </c>
      <c r="D598" s="42">
        <v>5.0</v>
      </c>
      <c r="E598" s="42">
        <v>1.0</v>
      </c>
      <c r="F598" s="42">
        <v>5.0</v>
      </c>
      <c r="G598" s="42" t="str">
        <f>ifna(VLookup(S598,Shiny!B:C, 2, 0),"")</f>
        <v/>
      </c>
      <c r="H598" s="166" t="s">
        <v>1054</v>
      </c>
      <c r="I598" s="179">
        <v>869.0</v>
      </c>
      <c r="J598" s="156">
        <f>IFNA(VLOOKUP(S598,'Imported Index'!G:H,2,0),1)</f>
        <v>1</v>
      </c>
      <c r="K598" s="157"/>
      <c r="L598" s="157" t="s">
        <v>836</v>
      </c>
      <c r="M598" s="42">
        <v>-3.0</v>
      </c>
      <c r="N598" s="42"/>
      <c r="O598" s="157">
        <f>ifna(VLookup(H598, SwSh!A:B, 2, 0),"")</f>
        <v>186</v>
      </c>
      <c r="P598" s="157"/>
      <c r="Q598" s="157" t="str">
        <f>ifna(VLookup(H598, PLA!A:C, 3, 0),"")</f>
        <v/>
      </c>
      <c r="R598" s="42" t="str">
        <f>ifna(VLookup(H598, Sv!A:B, 2, 0),"")</f>
        <v>I?</v>
      </c>
      <c r="S598" s="42" t="str">
        <f t="shared" si="1"/>
        <v>alcremie-3</v>
      </c>
    </row>
    <row r="599" ht="31.5" customHeight="1">
      <c r="A599" s="147">
        <v>598.0</v>
      </c>
      <c r="B599" s="146">
        <v>1.0</v>
      </c>
      <c r="C599" s="146">
        <v>24.0</v>
      </c>
      <c r="D599" s="147">
        <v>6.0</v>
      </c>
      <c r="E599" s="147">
        <v>1.0</v>
      </c>
      <c r="F599" s="147">
        <v>6.0</v>
      </c>
      <c r="G599" s="147" t="str">
        <f>ifna(VLookup(S599,Shiny!B:C, 2, 0),"")</f>
        <v/>
      </c>
      <c r="H599" s="163" t="s">
        <v>1054</v>
      </c>
      <c r="I599" s="178">
        <v>869.0</v>
      </c>
      <c r="J599" s="151">
        <f>IFNA(VLOOKUP(S599,'Imported Index'!G:H,2,0),1)</f>
        <v>1</v>
      </c>
      <c r="K599" s="148"/>
      <c r="L599" s="148" t="s">
        <v>1058</v>
      </c>
      <c r="M599" s="147">
        <v>-4.0</v>
      </c>
      <c r="N599" s="147"/>
      <c r="O599" s="148">
        <f>ifna(VLookup(H599, SwSh!A:B, 2, 0),"")</f>
        <v>186</v>
      </c>
      <c r="P599" s="148"/>
      <c r="Q599" s="148" t="str">
        <f>ifna(VLookup(H599, PLA!A:C, 3, 0),"")</f>
        <v/>
      </c>
      <c r="R599" s="147" t="str">
        <f>ifna(VLookup(H599, Sv!A:B, 2, 0),"")</f>
        <v>I?</v>
      </c>
      <c r="S599" s="147" t="str">
        <f t="shared" si="1"/>
        <v>alcremie-4</v>
      </c>
    </row>
    <row r="600" ht="31.5" customHeight="1">
      <c r="A600" s="42">
        <v>599.0</v>
      </c>
      <c r="B600" s="85">
        <v>1.0</v>
      </c>
      <c r="C600" s="85">
        <v>24.0</v>
      </c>
      <c r="D600" s="42">
        <v>7.0</v>
      </c>
      <c r="E600" s="42">
        <v>2.0</v>
      </c>
      <c r="F600" s="42">
        <v>1.0</v>
      </c>
      <c r="G600" s="42" t="str">
        <f>ifna(VLookup(S600,Shiny!B:C, 2, 0),"")</f>
        <v/>
      </c>
      <c r="H600" s="166" t="s">
        <v>1054</v>
      </c>
      <c r="I600" s="179">
        <v>869.0</v>
      </c>
      <c r="J600" s="156">
        <f>IFNA(VLOOKUP(S600,'Imported Index'!G:H,2,0),1)</f>
        <v>1</v>
      </c>
      <c r="K600" s="157"/>
      <c r="L600" s="157" t="s">
        <v>1059</v>
      </c>
      <c r="M600" s="42">
        <v>-5.0</v>
      </c>
      <c r="N600" s="42"/>
      <c r="O600" s="157">
        <f>ifna(VLookup(H600, SwSh!A:B, 2, 0),"")</f>
        <v>186</v>
      </c>
      <c r="P600" s="157"/>
      <c r="Q600" s="157" t="str">
        <f>ifna(VLookup(H600, PLA!A:C, 3, 0),"")</f>
        <v/>
      </c>
      <c r="R600" s="42" t="str">
        <f>ifna(VLookup(H600, Sv!A:B, 2, 0),"")</f>
        <v>I?</v>
      </c>
      <c r="S600" s="42" t="str">
        <f t="shared" si="1"/>
        <v>alcremie-5</v>
      </c>
    </row>
    <row r="601" ht="31.5" customHeight="1">
      <c r="A601" s="147">
        <v>600.0</v>
      </c>
      <c r="B601" s="146">
        <v>1.0</v>
      </c>
      <c r="C601" s="146">
        <v>24.0</v>
      </c>
      <c r="D601" s="147">
        <v>8.0</v>
      </c>
      <c r="E601" s="147">
        <v>2.0</v>
      </c>
      <c r="F601" s="147">
        <v>2.0</v>
      </c>
      <c r="G601" s="147" t="str">
        <f>ifna(VLookup(S601,Shiny!B:C, 2, 0),"")</f>
        <v/>
      </c>
      <c r="H601" s="163" t="s">
        <v>1054</v>
      </c>
      <c r="I601" s="178">
        <v>869.0</v>
      </c>
      <c r="J601" s="151">
        <f>IFNA(VLOOKUP(S601,'Imported Index'!G:H,2,0),1)</f>
        <v>1</v>
      </c>
      <c r="K601" s="148"/>
      <c r="L601" s="148" t="s">
        <v>1060</v>
      </c>
      <c r="M601" s="147">
        <v>-6.0</v>
      </c>
      <c r="N601" s="147"/>
      <c r="O601" s="148">
        <f>ifna(VLookup(H601, SwSh!A:B, 2, 0),"")</f>
        <v>186</v>
      </c>
      <c r="P601" s="148"/>
      <c r="Q601" s="148" t="str">
        <f>ifna(VLookup(H601, PLA!A:C, 3, 0),"")</f>
        <v/>
      </c>
      <c r="R601" s="147" t="str">
        <f>ifna(VLookup(H601, Sv!A:B, 2, 0),"")</f>
        <v>I?</v>
      </c>
      <c r="S601" s="147" t="str">
        <f t="shared" si="1"/>
        <v>alcremie-6</v>
      </c>
    </row>
    <row r="602" ht="31.5" customHeight="1">
      <c r="A602" s="42">
        <v>601.0</v>
      </c>
      <c r="B602" s="85">
        <v>1.0</v>
      </c>
      <c r="C602" s="85">
        <v>24.0</v>
      </c>
      <c r="D602" s="42">
        <v>9.0</v>
      </c>
      <c r="E602" s="42">
        <v>2.0</v>
      </c>
      <c r="F602" s="42">
        <v>3.0</v>
      </c>
      <c r="G602" s="42" t="str">
        <f>ifna(VLookup(S602,Shiny!B:C, 2, 0),"")</f>
        <v/>
      </c>
      <c r="H602" s="188" t="s">
        <v>1061</v>
      </c>
      <c r="I602" s="179">
        <v>870.0</v>
      </c>
      <c r="J602" s="156">
        <f>IFNA(VLOOKUP(S602,'Imported Index'!G:H,2,0),1)</f>
        <v>1</v>
      </c>
      <c r="K602" s="85"/>
      <c r="L602" s="42"/>
      <c r="M602" s="42"/>
      <c r="N602" s="42"/>
      <c r="O602" s="42">
        <f>ifna(VLookup(H602, SwSh!A:B, 2, 0),"")</f>
        <v>345</v>
      </c>
      <c r="P602" s="42"/>
      <c r="Q602" s="42" t="str">
        <f>ifna(VLookup(H602, PLA!A:C, 3, 0),"")</f>
        <v/>
      </c>
      <c r="R602" s="42">
        <f>ifna(VLookup(H602, Sv!A:B, 2, 0),"")</f>
        <v>300</v>
      </c>
      <c r="S602" s="42" t="str">
        <f t="shared" si="1"/>
        <v>falinks</v>
      </c>
    </row>
    <row r="603" ht="31.5" customHeight="1">
      <c r="A603" s="147">
        <v>602.0</v>
      </c>
      <c r="B603" s="146">
        <v>1.0</v>
      </c>
      <c r="C603" s="146">
        <v>24.0</v>
      </c>
      <c r="D603" s="147">
        <v>10.0</v>
      </c>
      <c r="E603" s="147">
        <v>2.0</v>
      </c>
      <c r="F603" s="147">
        <v>4.0</v>
      </c>
      <c r="G603" s="147" t="str">
        <f>ifna(VLookup(S603,Shiny!B:C, 2, 0),"")</f>
        <v/>
      </c>
      <c r="H603" s="189" t="s">
        <v>1062</v>
      </c>
      <c r="I603" s="178">
        <v>871.0</v>
      </c>
      <c r="J603" s="151">
        <f>IFNA(VLOOKUP(S603,'Imported Index'!G:H,2,0),1)</f>
        <v>1</v>
      </c>
      <c r="K603" s="146"/>
      <c r="L603" s="147"/>
      <c r="M603" s="147"/>
      <c r="N603" s="147"/>
      <c r="O603" s="147">
        <f>ifna(VLookup(H603, SwSh!A:B, 2, 0),"")</f>
        <v>126</v>
      </c>
      <c r="P603" s="147"/>
      <c r="Q603" s="147" t="str">
        <f>ifna(VLookup(H603, PLA!A:C, 3, 0),"")</f>
        <v/>
      </c>
      <c r="R603" s="147">
        <f>ifna(VLookup(H603, Sv!A:B, 2, 0),"")</f>
        <v>321</v>
      </c>
      <c r="S603" s="147" t="str">
        <f t="shared" si="1"/>
        <v>pincurchin</v>
      </c>
    </row>
    <row r="604" ht="31.5" customHeight="1">
      <c r="A604" s="42">
        <v>603.0</v>
      </c>
      <c r="B604" s="85">
        <v>1.0</v>
      </c>
      <c r="C604" s="85">
        <v>24.0</v>
      </c>
      <c r="D604" s="42">
        <v>11.0</v>
      </c>
      <c r="E604" s="42">
        <v>2.0</v>
      </c>
      <c r="F604" s="42">
        <v>5.0</v>
      </c>
      <c r="G604" s="42" t="str">
        <f>ifna(VLookup(S604,Shiny!B:C, 2, 0),"")</f>
        <v/>
      </c>
      <c r="H604" s="188" t="s">
        <v>1064</v>
      </c>
      <c r="I604" s="179">
        <v>873.0</v>
      </c>
      <c r="J604" s="156">
        <f>IFNA(VLOOKUP(S604,'Imported Index'!G:H,2,0),1)</f>
        <v>1</v>
      </c>
      <c r="K604" s="85"/>
      <c r="L604" s="42"/>
      <c r="M604" s="42"/>
      <c r="N604" s="42"/>
      <c r="O604" s="42">
        <f>ifna(VLookup(H604, SwSh!A:B, 2, 0),"")</f>
        <v>2</v>
      </c>
      <c r="P604" s="42"/>
      <c r="Q604" s="42" t="str">
        <f>ifna(VLookup(H604, PLA!A:C, 3, 0),"")</f>
        <v/>
      </c>
      <c r="R604" s="42">
        <f>ifna(VLookup(H604, Sv!A:B, 2, 0),"")</f>
        <v>351</v>
      </c>
      <c r="S604" s="42" t="str">
        <f t="shared" si="1"/>
        <v>frosmoth</v>
      </c>
    </row>
    <row r="605" ht="31.5" customHeight="1">
      <c r="A605" s="147">
        <v>604.0</v>
      </c>
      <c r="B605" s="146">
        <v>1.0</v>
      </c>
      <c r="C605" s="146">
        <v>24.0</v>
      </c>
      <c r="D605" s="147">
        <v>12.0</v>
      </c>
      <c r="E605" s="147">
        <v>2.0</v>
      </c>
      <c r="F605" s="147">
        <v>6.0</v>
      </c>
      <c r="G605" s="147" t="str">
        <f>ifna(VLookup(S605,Shiny!B:C, 2, 0),"")</f>
        <v/>
      </c>
      <c r="H605" s="189" t="s">
        <v>1065</v>
      </c>
      <c r="I605" s="178">
        <v>874.0</v>
      </c>
      <c r="J605" s="151">
        <f>IFNA(VLOOKUP(S605,'Imported Index'!G:H,2,0),1)</f>
        <v>1</v>
      </c>
      <c r="K605" s="146"/>
      <c r="L605" s="147"/>
      <c r="M605" s="147"/>
      <c r="N605" s="147"/>
      <c r="O605" s="147">
        <f>ifna(VLookup(H605, SwSh!A:B, 2, 0),"")</f>
        <v>89</v>
      </c>
      <c r="P605" s="147"/>
      <c r="Q605" s="147" t="str">
        <f>ifna(VLookup(H605, PLA!A:C, 3, 0),"")</f>
        <v/>
      </c>
      <c r="R605" s="147">
        <f>ifna(VLookup(H605, Sv!A:B, 2, 0),"")</f>
        <v>319</v>
      </c>
      <c r="S605" s="147" t="str">
        <f t="shared" si="1"/>
        <v>stonjourner</v>
      </c>
    </row>
    <row r="606" ht="31.5" customHeight="1">
      <c r="A606" s="42">
        <v>605.0</v>
      </c>
      <c r="B606" s="85">
        <v>1.0</v>
      </c>
      <c r="C606" s="85">
        <v>24.0</v>
      </c>
      <c r="D606" s="42">
        <v>13.0</v>
      </c>
      <c r="E606" s="42">
        <v>3.0</v>
      </c>
      <c r="F606" s="42">
        <v>1.0</v>
      </c>
      <c r="G606" s="42" t="str">
        <f>ifna(VLookup(S606,Shiny!B:C, 2, 0),"")</f>
        <v/>
      </c>
      <c r="H606" s="188" t="s">
        <v>1066</v>
      </c>
      <c r="I606" s="179">
        <v>875.0</v>
      </c>
      <c r="J606" s="156">
        <f>IFNA(VLOOKUP(S606,'Imported Index'!G:H,2,0),1)</f>
        <v>1</v>
      </c>
      <c r="K606" s="85"/>
      <c r="L606" s="42"/>
      <c r="M606" s="42"/>
      <c r="N606" s="42"/>
      <c r="O606" s="42">
        <f>ifna(VLookup(H606, SwSh!A:B, 2, 0),"")</f>
        <v>90</v>
      </c>
      <c r="P606" s="42"/>
      <c r="Q606" s="42" t="str">
        <f>ifna(VLookup(H606, PLA!A:C, 3, 0),"")</f>
        <v/>
      </c>
      <c r="R606" s="42">
        <f>ifna(VLookup(H606, Sv!A:B, 2, 0),"")</f>
        <v>320</v>
      </c>
      <c r="S606" s="42" t="str">
        <f t="shared" si="1"/>
        <v>eiscue</v>
      </c>
    </row>
    <row r="607" ht="31.5" customHeight="1">
      <c r="A607" s="147">
        <v>606.0</v>
      </c>
      <c r="B607" s="146">
        <v>1.0</v>
      </c>
      <c r="C607" s="146">
        <v>24.0</v>
      </c>
      <c r="D607" s="147">
        <v>14.0</v>
      </c>
      <c r="E607" s="147">
        <v>3.0</v>
      </c>
      <c r="F607" s="147">
        <v>2.0</v>
      </c>
      <c r="G607" s="147" t="str">
        <f>ifna(VLookup(S607,Shiny!B:C, 2, 0),"")</f>
        <v/>
      </c>
      <c r="H607" s="189" t="s">
        <v>1067</v>
      </c>
      <c r="I607" s="178">
        <v>876.0</v>
      </c>
      <c r="J607" s="151">
        <f>IFNA(VLOOKUP(S607,'Imported Index'!G:H,2,0),1)</f>
        <v>1</v>
      </c>
      <c r="K607" s="146"/>
      <c r="L607" s="147"/>
      <c r="M607" s="147"/>
      <c r="N607" s="147"/>
      <c r="O607" s="147">
        <f>ifna(VLookup(H607, SwSh!A:B, 2, 0),"")</f>
        <v>171</v>
      </c>
      <c r="P607" s="147"/>
      <c r="Q607" s="147" t="str">
        <f>ifna(VLookup(H607, PLA!A:C, 3, 0),"")</f>
        <v/>
      </c>
      <c r="R607" s="147">
        <f>ifna(VLookup(H607, Sv!A:B, 2, 0),"")</f>
        <v>241</v>
      </c>
      <c r="S607" s="147" t="str">
        <f t="shared" si="1"/>
        <v>indeedee</v>
      </c>
    </row>
    <row r="608" ht="31.5" customHeight="1">
      <c r="A608" s="42">
        <v>607.0</v>
      </c>
      <c r="B608" s="85">
        <v>1.0</v>
      </c>
      <c r="C608" s="85">
        <v>24.0</v>
      </c>
      <c r="D608" s="42">
        <v>15.0</v>
      </c>
      <c r="E608" s="42">
        <v>3.0</v>
      </c>
      <c r="F608" s="42">
        <v>3.0</v>
      </c>
      <c r="G608" s="42" t="str">
        <f>ifna(VLookup(S608,Shiny!B:C, 2, 0),"")</f>
        <v/>
      </c>
      <c r="H608" s="188" t="s">
        <v>1068</v>
      </c>
      <c r="I608" s="179">
        <v>877.0</v>
      </c>
      <c r="J608" s="156">
        <f>IFNA(VLOOKUP(S608,'Imported Index'!G:H,2,0),1)</f>
        <v>1</v>
      </c>
      <c r="K608" s="42"/>
      <c r="L608" s="42"/>
      <c r="M608" s="42"/>
      <c r="N608" s="42"/>
      <c r="O608" s="42">
        <f>ifna(VLookup(H608, SwSh!A:B, 2, 0),"")</f>
        <v>104</v>
      </c>
      <c r="P608" s="42"/>
      <c r="Q608" s="42" t="str">
        <f>ifna(VLookup(H608, PLA!A:C, 3, 0),"")</f>
        <v/>
      </c>
      <c r="R608" s="42" t="str">
        <f>ifna(VLookup(H608, Sv!A:B, 2, 0),"")</f>
        <v>K095</v>
      </c>
      <c r="S608" s="42" t="str">
        <f t="shared" si="1"/>
        <v>morpeko</v>
      </c>
    </row>
    <row r="609" ht="31.5" customHeight="1">
      <c r="A609" s="147">
        <v>608.0</v>
      </c>
      <c r="B609" s="146">
        <v>1.0</v>
      </c>
      <c r="C609" s="146">
        <v>24.0</v>
      </c>
      <c r="D609" s="147">
        <v>16.0</v>
      </c>
      <c r="E609" s="147">
        <v>3.0</v>
      </c>
      <c r="F609" s="147">
        <v>4.0</v>
      </c>
      <c r="G609" s="147" t="str">
        <f>ifna(VLookup(S609,Shiny!B:C, 2, 0),"")</f>
        <v/>
      </c>
      <c r="H609" s="189" t="s">
        <v>1070</v>
      </c>
      <c r="I609" s="178">
        <v>879.0</v>
      </c>
      <c r="J609" s="151">
        <f>IFNA(VLOOKUP(S609,'Imported Index'!G:H,2,0),1)</f>
        <v>1</v>
      </c>
      <c r="K609" s="146"/>
      <c r="L609" s="147"/>
      <c r="M609" s="147"/>
      <c r="N609" s="147"/>
      <c r="O609" s="147">
        <f>ifna(VLookup(H609, SwSh!A:B, 2, 0),"")</f>
        <v>109</v>
      </c>
      <c r="P609" s="147"/>
      <c r="Q609" s="147" t="str">
        <f>ifna(VLookup(H609, PLA!A:C, 3, 0),"")</f>
        <v/>
      </c>
      <c r="R609" s="147">
        <f>ifna(VLookup(H609, Sv!A:B, 2, 0),"")</f>
        <v>125</v>
      </c>
      <c r="S609" s="147" t="str">
        <f t="shared" si="1"/>
        <v>copperajah</v>
      </c>
    </row>
    <row r="610" ht="31.5" customHeight="1">
      <c r="A610" s="42">
        <v>609.0</v>
      </c>
      <c r="B610" s="85">
        <v>1.0</v>
      </c>
      <c r="C610" s="85">
        <v>24.0</v>
      </c>
      <c r="D610" s="42">
        <v>17.0</v>
      </c>
      <c r="E610" s="42">
        <v>3.0</v>
      </c>
      <c r="F610" s="42">
        <v>5.0</v>
      </c>
      <c r="G610" s="42" t="str">
        <f>ifna(VLookup(S610,Shiny!B:C, 2, 0),"")</f>
        <v/>
      </c>
      <c r="H610" s="188" t="s">
        <v>1071</v>
      </c>
      <c r="I610" s="179">
        <v>880.0</v>
      </c>
      <c r="J610" s="156">
        <f>IFNA(VLOOKUP(S610,'Imported Index'!G:H,2,0),1)</f>
        <v>1</v>
      </c>
      <c r="K610" s="42"/>
      <c r="L610" s="42"/>
      <c r="M610" s="42"/>
      <c r="N610" s="42"/>
      <c r="O610" s="42">
        <f>ifna(VLookup(H610, SwSh!A:B, 2, 0),"")</f>
        <v>374</v>
      </c>
      <c r="P610" s="42"/>
      <c r="Q610" s="42" t="str">
        <f>ifna(VLookup(H610, PLA!A:C, 3, 0),"")</f>
        <v/>
      </c>
      <c r="R610" s="42" t="str">
        <f>ifna(VLookup(H610, Sv!A:B, 2, 0),"")</f>
        <v/>
      </c>
      <c r="S610" s="42" t="str">
        <f t="shared" si="1"/>
        <v>dracozolt</v>
      </c>
    </row>
    <row r="611" ht="31.5" customHeight="1">
      <c r="A611" s="147">
        <v>610.0</v>
      </c>
      <c r="B611" s="146">
        <v>1.0</v>
      </c>
      <c r="C611" s="146">
        <v>24.0</v>
      </c>
      <c r="D611" s="147">
        <v>18.0</v>
      </c>
      <c r="E611" s="147">
        <v>3.0</v>
      </c>
      <c r="F611" s="147">
        <v>6.0</v>
      </c>
      <c r="G611" s="147" t="str">
        <f>ifna(VLookup(S611,Shiny!B:C, 2, 0),"")</f>
        <v/>
      </c>
      <c r="H611" s="189" t="s">
        <v>1072</v>
      </c>
      <c r="I611" s="178">
        <v>881.0</v>
      </c>
      <c r="J611" s="151">
        <f>IFNA(VLOOKUP(S611,'Imported Index'!G:H,2,0),1)</f>
        <v>1</v>
      </c>
      <c r="K611" s="147"/>
      <c r="L611" s="147"/>
      <c r="M611" s="147"/>
      <c r="N611" s="147"/>
      <c r="O611" s="147">
        <f>ifna(VLookup(H611, SwSh!A:B, 2, 0),"")</f>
        <v>375</v>
      </c>
      <c r="P611" s="147"/>
      <c r="Q611" s="147" t="str">
        <f>ifna(VLookup(H611, PLA!A:C, 3, 0),"")</f>
        <v/>
      </c>
      <c r="R611" s="147" t="str">
        <f>ifna(VLookup(H611, Sv!A:B, 2, 0),"")</f>
        <v/>
      </c>
      <c r="S611" s="147" t="str">
        <f t="shared" si="1"/>
        <v>arctozolt</v>
      </c>
    </row>
    <row r="612" ht="31.5" customHeight="1">
      <c r="A612" s="42">
        <v>611.0</v>
      </c>
      <c r="B612" s="85">
        <v>1.0</v>
      </c>
      <c r="C612" s="85">
        <v>24.0</v>
      </c>
      <c r="D612" s="42">
        <v>19.0</v>
      </c>
      <c r="E612" s="42">
        <v>4.0</v>
      </c>
      <c r="F612" s="42">
        <v>1.0</v>
      </c>
      <c r="G612" s="42" t="str">
        <f>ifna(VLookup(S612,Shiny!B:C, 2, 0),"")</f>
        <v/>
      </c>
      <c r="H612" s="188" t="s">
        <v>1073</v>
      </c>
      <c r="I612" s="179">
        <v>882.0</v>
      </c>
      <c r="J612" s="156">
        <f>IFNA(VLOOKUP(S612,'Imported Index'!G:H,2,0),1)</f>
        <v>1</v>
      </c>
      <c r="K612" s="42"/>
      <c r="L612" s="42"/>
      <c r="M612" s="42"/>
      <c r="N612" s="42"/>
      <c r="O612" s="42">
        <f>ifna(VLookup(H612, SwSh!A:B, 2, 0),"")</f>
        <v>376</v>
      </c>
      <c r="P612" s="42"/>
      <c r="Q612" s="42" t="str">
        <f>ifna(VLookup(H612, PLA!A:C, 3, 0),"")</f>
        <v/>
      </c>
      <c r="R612" s="42" t="str">
        <f>ifna(VLookup(H612, Sv!A:B, 2, 0),"")</f>
        <v/>
      </c>
      <c r="S612" s="42" t="str">
        <f t="shared" si="1"/>
        <v>dracovish</v>
      </c>
    </row>
    <row r="613" ht="31.5" customHeight="1">
      <c r="A613" s="147">
        <v>612.0</v>
      </c>
      <c r="B613" s="146">
        <v>1.0</v>
      </c>
      <c r="C613" s="146">
        <v>24.0</v>
      </c>
      <c r="D613" s="147">
        <v>20.0</v>
      </c>
      <c r="E613" s="147">
        <v>4.0</v>
      </c>
      <c r="F613" s="147">
        <v>2.0</v>
      </c>
      <c r="G613" s="147" t="str">
        <f>ifna(VLookup(S613,Shiny!B:C, 2, 0),"")</f>
        <v/>
      </c>
      <c r="H613" s="189" t="s">
        <v>1074</v>
      </c>
      <c r="I613" s="178">
        <v>883.0</v>
      </c>
      <c r="J613" s="151">
        <f>IFNA(VLOOKUP(S613,'Imported Index'!G:H,2,0),1)</f>
        <v>1</v>
      </c>
      <c r="K613" s="147"/>
      <c r="L613" s="147"/>
      <c r="M613" s="147"/>
      <c r="N613" s="147"/>
      <c r="O613" s="147">
        <f>ifna(VLookup(H613, SwSh!A:B, 2, 0),"")</f>
        <v>377</v>
      </c>
      <c r="P613" s="147"/>
      <c r="Q613" s="147" t="str">
        <f>ifna(VLookup(H613, PLA!A:C, 3, 0),"")</f>
        <v/>
      </c>
      <c r="R613" s="147" t="str">
        <f>ifna(VLookup(H613, Sv!A:B, 2, 0),"")</f>
        <v/>
      </c>
      <c r="S613" s="147" t="str">
        <f t="shared" si="1"/>
        <v>arctovish</v>
      </c>
    </row>
    <row r="614" ht="31.5" customHeight="1">
      <c r="A614" s="42">
        <v>613.0</v>
      </c>
      <c r="B614" s="85">
        <v>1.0</v>
      </c>
      <c r="C614" s="85">
        <v>24.0</v>
      </c>
      <c r="D614" s="42">
        <v>21.0</v>
      </c>
      <c r="E614" s="42">
        <v>4.0</v>
      </c>
      <c r="F614" s="42">
        <v>3.0</v>
      </c>
      <c r="G614" s="42" t="str">
        <f>ifna(VLookup(S614,Shiny!B:C, 2, 0),"")</f>
        <v/>
      </c>
      <c r="H614" s="188" t="s">
        <v>1075</v>
      </c>
      <c r="I614" s="179">
        <v>884.0</v>
      </c>
      <c r="J614" s="156">
        <f>IFNA(VLOOKUP(S614,'Imported Index'!G:H,2,0),1)</f>
        <v>1</v>
      </c>
      <c r="K614" s="42"/>
      <c r="L614" s="42"/>
      <c r="M614" s="42"/>
      <c r="N614" s="42"/>
      <c r="O614" s="42">
        <f>ifna(VLookup(H614, SwSh!A:B, 2, 0),"")</f>
        <v>371</v>
      </c>
      <c r="P614" s="42"/>
      <c r="Q614" s="42" t="str">
        <f>ifna(VLookup(H614, PLA!A:C, 3, 0),"")</f>
        <v/>
      </c>
      <c r="R614" s="42" t="str">
        <f>ifna(VLookup(H614, Sv!A:B, 2, 0),"")</f>
        <v>I?</v>
      </c>
      <c r="S614" s="42" t="str">
        <f t="shared" si="1"/>
        <v>duraludon</v>
      </c>
    </row>
    <row r="615" ht="31.5" customHeight="1">
      <c r="A615" s="147">
        <v>614.0</v>
      </c>
      <c r="B615" s="146">
        <v>1.0</v>
      </c>
      <c r="C615" s="146">
        <v>24.0</v>
      </c>
      <c r="D615" s="147">
        <v>22.0</v>
      </c>
      <c r="E615" s="147">
        <v>4.0</v>
      </c>
      <c r="F615" s="147">
        <v>4.0</v>
      </c>
      <c r="G615" s="147" t="str">
        <f>ifna(VLookup(S615,Shiny!B:C, 2, 0),"")</f>
        <v/>
      </c>
      <c r="H615" s="189" t="s">
        <v>1078</v>
      </c>
      <c r="I615" s="178">
        <v>887.0</v>
      </c>
      <c r="J615" s="151">
        <f>IFNA(VLOOKUP(S615,'Imported Index'!G:H,2,0),1)</f>
        <v>1</v>
      </c>
      <c r="K615" s="146"/>
      <c r="L615" s="147"/>
      <c r="M615" s="147"/>
      <c r="N615" s="147"/>
      <c r="O615" s="147">
        <f>ifna(VLookup(H615, SwSh!A:B, 2, 0),"")</f>
        <v>112</v>
      </c>
      <c r="P615" s="147"/>
      <c r="Q615" s="147" t="str">
        <f>ifna(VLookup(H615, PLA!A:C, 3, 0),"")</f>
        <v/>
      </c>
      <c r="R615" s="147">
        <f>ifna(VLookup(H615, Sv!A:B, 2, 0),"")</f>
        <v>307</v>
      </c>
      <c r="S615" s="147" t="str">
        <f t="shared" si="1"/>
        <v>dragapult</v>
      </c>
    </row>
    <row r="616" ht="31.5" customHeight="1">
      <c r="A616" s="42">
        <v>615.0</v>
      </c>
      <c r="B616" s="85">
        <v>1.0</v>
      </c>
      <c r="C616" s="85">
        <v>24.0</v>
      </c>
      <c r="D616" s="42">
        <v>23.0</v>
      </c>
      <c r="E616" s="42">
        <v>4.0</v>
      </c>
      <c r="F616" s="42">
        <v>5.0</v>
      </c>
      <c r="G616" s="42" t="str">
        <f>ifna(VLookup(S616,Shiny!B:C, 2, 0),"")</f>
        <v/>
      </c>
      <c r="H616" s="188" t="s">
        <v>1079</v>
      </c>
      <c r="I616" s="179">
        <v>888.0</v>
      </c>
      <c r="J616" s="156">
        <f>IFNA(VLOOKUP(S616,'Imported Index'!G:H,2,0),1)</f>
        <v>1</v>
      </c>
      <c r="K616" s="42"/>
      <c r="L616" s="42"/>
      <c r="M616" s="42"/>
      <c r="N616" s="42"/>
      <c r="O616" s="42">
        <f>ifna(VLookup(H616, SwSh!A:B, 2, 0),"")</f>
        <v>398</v>
      </c>
      <c r="P616" s="42"/>
      <c r="Q616" s="42" t="str">
        <f>ifna(VLookup(H616, PLA!A:C, 3, 0),"")</f>
        <v/>
      </c>
      <c r="R616" s="42" t="str">
        <f>ifna(VLookup(H616, Sv!A:B, 2, 0),"")</f>
        <v/>
      </c>
      <c r="S616" s="42" t="str">
        <f t="shared" si="1"/>
        <v>zacian</v>
      </c>
    </row>
    <row r="617" ht="31.5" customHeight="1">
      <c r="A617" s="147">
        <v>616.0</v>
      </c>
      <c r="B617" s="146">
        <v>1.0</v>
      </c>
      <c r="C617" s="146">
        <v>24.0</v>
      </c>
      <c r="D617" s="147">
        <v>24.0</v>
      </c>
      <c r="E617" s="147">
        <v>4.0</v>
      </c>
      <c r="F617" s="147">
        <v>6.0</v>
      </c>
      <c r="G617" s="147" t="str">
        <f>ifna(VLookup(S617,Shiny!B:C, 2, 0),"")</f>
        <v/>
      </c>
      <c r="H617" s="189" t="s">
        <v>1080</v>
      </c>
      <c r="I617" s="178">
        <v>889.0</v>
      </c>
      <c r="J617" s="151">
        <f>IFNA(VLOOKUP(S617,'Imported Index'!G:H,2,0),1)</f>
        <v>1</v>
      </c>
      <c r="K617" s="147"/>
      <c r="L617" s="147"/>
      <c r="M617" s="147"/>
      <c r="N617" s="147"/>
      <c r="O617" s="147">
        <f>ifna(VLookup(H617, SwSh!A:B, 2, 0),"")</f>
        <v>399</v>
      </c>
      <c r="P617" s="147"/>
      <c r="Q617" s="147" t="str">
        <f>ifna(VLookup(H617, PLA!A:C, 3, 0),"")</f>
        <v/>
      </c>
      <c r="R617" s="147" t="str">
        <f>ifna(VLookup(H617, Sv!A:B, 2, 0),"")</f>
        <v/>
      </c>
      <c r="S617" s="147" t="str">
        <f t="shared" si="1"/>
        <v>zamazenta</v>
      </c>
    </row>
    <row r="618" ht="31.5" customHeight="1">
      <c r="A618" s="42">
        <v>617.0</v>
      </c>
      <c r="B618" s="85">
        <v>1.0</v>
      </c>
      <c r="C618" s="85">
        <v>24.0</v>
      </c>
      <c r="D618" s="42">
        <v>25.0</v>
      </c>
      <c r="E618" s="42">
        <v>5.0</v>
      </c>
      <c r="F618" s="42">
        <v>1.0</v>
      </c>
      <c r="G618" s="42" t="str">
        <f>ifna(VLookup(S618,Shiny!B:C, 2, 0),"")</f>
        <v/>
      </c>
      <c r="H618" s="188" t="s">
        <v>1081</v>
      </c>
      <c r="I618" s="179">
        <v>890.0</v>
      </c>
      <c r="J618" s="156">
        <f>IFNA(VLOOKUP(S618,'Imported Index'!G:H,2,0),1)</f>
        <v>1</v>
      </c>
      <c r="K618" s="42"/>
      <c r="L618" s="42"/>
      <c r="M618" s="42"/>
      <c r="N618" s="42"/>
      <c r="O618" s="42">
        <f>ifna(VLookup(H618, SwSh!A:B, 2, 0),"")</f>
        <v>400</v>
      </c>
      <c r="P618" s="42"/>
      <c r="Q618" s="42" t="str">
        <f>ifna(VLookup(H618, PLA!A:C, 3, 0),"")</f>
        <v/>
      </c>
      <c r="R618" s="42" t="str">
        <f>ifna(VLookup(H618, Sv!A:B, 2, 0),"")</f>
        <v/>
      </c>
      <c r="S618" s="42" t="str">
        <f t="shared" si="1"/>
        <v>eternatus</v>
      </c>
    </row>
    <row r="619" ht="31.5" customHeight="1">
      <c r="A619" s="147">
        <v>618.0</v>
      </c>
      <c r="B619" s="146">
        <v>1.0</v>
      </c>
      <c r="C619" s="146">
        <v>24.0</v>
      </c>
      <c r="D619" s="147">
        <v>26.0</v>
      </c>
      <c r="E619" s="147">
        <v>5.0</v>
      </c>
      <c r="F619" s="147">
        <v>2.0</v>
      </c>
      <c r="G619" s="147" t="str">
        <f>ifna(VLookup(S619,Shiny!B:C, 2, 0),"")</f>
        <v/>
      </c>
      <c r="H619" s="163" t="s">
        <v>1083</v>
      </c>
      <c r="I619" s="178">
        <v>892.0</v>
      </c>
      <c r="J619" s="151">
        <f>IFNA(VLOOKUP(S619,'Imported Index'!G:H,2,0),1)</f>
        <v>1</v>
      </c>
      <c r="K619" s="148"/>
      <c r="L619" s="148" t="s">
        <v>1084</v>
      </c>
      <c r="M619" s="147"/>
      <c r="N619" s="147"/>
      <c r="O619" s="148">
        <f>ifna(VLookup(H619, SwSh!A:B, 2, 0),"")</f>
        <v>101</v>
      </c>
      <c r="P619" s="148"/>
      <c r="Q619" s="148" t="str">
        <f>ifna(VLookup(H619, PLA!A:C, 3, 0),"")</f>
        <v/>
      </c>
      <c r="R619" s="147" t="str">
        <f>ifna(VLookup(H619, Sv!A:B, 2, 0),"")</f>
        <v/>
      </c>
      <c r="S619" s="147" t="str">
        <f t="shared" si="1"/>
        <v>urshifu</v>
      </c>
    </row>
    <row r="620" ht="31.5" customHeight="1">
      <c r="A620" s="42">
        <v>619.0</v>
      </c>
      <c r="B620" s="85">
        <v>1.0</v>
      </c>
      <c r="C620" s="85">
        <v>24.0</v>
      </c>
      <c r="D620" s="42">
        <v>27.0</v>
      </c>
      <c r="E620" s="42">
        <v>5.0</v>
      </c>
      <c r="F620" s="42">
        <v>3.0</v>
      </c>
      <c r="G620" s="42" t="str">
        <f>ifna(VLookup(S620,Shiny!B:C, 2, 0),"")</f>
        <v/>
      </c>
      <c r="H620" s="166" t="s">
        <v>1083</v>
      </c>
      <c r="I620" s="179">
        <v>892.0</v>
      </c>
      <c r="J620" s="156">
        <f>IFNA(VLOOKUP(S620,'Imported Index'!G:H,2,0),1)</f>
        <v>1</v>
      </c>
      <c r="K620" s="157"/>
      <c r="L620" s="157" t="s">
        <v>1085</v>
      </c>
      <c r="M620" s="42">
        <v>-1.0</v>
      </c>
      <c r="N620" s="42"/>
      <c r="O620" s="157">
        <f>ifna(VLookup(H620, SwSh!A:B, 2, 0),"")</f>
        <v>101</v>
      </c>
      <c r="P620" s="157"/>
      <c r="Q620" s="157" t="str">
        <f>ifna(VLookup(H620, PLA!A:C, 3, 0),"")</f>
        <v/>
      </c>
      <c r="R620" s="42" t="str">
        <f>ifna(VLookup(H620, Sv!A:B, 2, 0),"")</f>
        <v/>
      </c>
      <c r="S620" s="42" t="str">
        <f t="shared" si="1"/>
        <v>urshifu-1</v>
      </c>
    </row>
    <row r="621" ht="31.5" customHeight="1">
      <c r="A621" s="147">
        <v>620.0</v>
      </c>
      <c r="B621" s="146">
        <v>1.0</v>
      </c>
      <c r="C621" s="146">
        <v>24.0</v>
      </c>
      <c r="D621" s="147">
        <v>28.0</v>
      </c>
      <c r="E621" s="147">
        <v>5.0</v>
      </c>
      <c r="F621" s="147">
        <v>4.0</v>
      </c>
      <c r="G621" s="147" t="str">
        <f>ifna(VLookup(S621,Shiny!B:C, 2, 0),"")</f>
        <v/>
      </c>
      <c r="H621" s="163" t="s">
        <v>1086</v>
      </c>
      <c r="I621" s="178">
        <v>893.0</v>
      </c>
      <c r="J621" s="151">
        <f>IFNA(VLOOKUP(S621,'Imported Index'!G:H,2,0),1)</f>
        <v>1</v>
      </c>
      <c r="K621" s="148"/>
      <c r="L621" s="148" t="s">
        <v>493</v>
      </c>
      <c r="M621" s="147"/>
      <c r="N621" s="147"/>
      <c r="O621" s="148">
        <f>ifna(VLookup(H621, SwSh!A:B, 2, 0),"")</f>
        <v>211</v>
      </c>
      <c r="P621" s="148"/>
      <c r="Q621" s="148" t="str">
        <f>ifna(VLookup(H621, PLA!A:C, 3, 0),"")</f>
        <v/>
      </c>
      <c r="R621" s="147" t="str">
        <f>ifna(VLookup(H621, Sv!A:B, 2, 0),"")</f>
        <v/>
      </c>
      <c r="S621" s="147" t="str">
        <f t="shared" si="1"/>
        <v>zarude</v>
      </c>
    </row>
    <row r="622" ht="31.5" customHeight="1">
      <c r="A622" s="42">
        <v>621.0</v>
      </c>
      <c r="B622" s="85">
        <v>1.0</v>
      </c>
      <c r="C622" s="85">
        <v>24.0</v>
      </c>
      <c r="D622" s="42">
        <v>29.0</v>
      </c>
      <c r="E622" s="42">
        <v>5.0</v>
      </c>
      <c r="F622" s="42">
        <v>5.0</v>
      </c>
      <c r="G622" s="42" t="str">
        <f>ifna(VLookup(S622,Shiny!B:C, 2, 0),"")</f>
        <v/>
      </c>
      <c r="H622" s="166" t="s">
        <v>1086</v>
      </c>
      <c r="I622" s="179">
        <v>893.0</v>
      </c>
      <c r="J622" s="156">
        <f>IFNA(VLOOKUP(S622,'Imported Index'!G:H,2,0),1)</f>
        <v>1</v>
      </c>
      <c r="K622" s="157"/>
      <c r="L622" s="157" t="s">
        <v>1087</v>
      </c>
      <c r="M622" s="42">
        <v>-1.0</v>
      </c>
      <c r="N622" s="42"/>
      <c r="O622" s="157">
        <f>ifna(VLookup(H622, SwSh!A:B, 2, 0),"")</f>
        <v>211</v>
      </c>
      <c r="P622" s="157"/>
      <c r="Q622" s="157" t="str">
        <f>ifna(VLookup(H622, PLA!A:C, 3, 0),"")</f>
        <v/>
      </c>
      <c r="R622" s="42" t="str">
        <f>ifna(VLookup(H622, Sv!A:B, 2, 0),"")</f>
        <v/>
      </c>
      <c r="S622" s="42" t="str">
        <f t="shared" si="1"/>
        <v>zarude-1</v>
      </c>
    </row>
    <row r="623" ht="31.5" customHeight="1">
      <c r="A623" s="147">
        <v>622.0</v>
      </c>
      <c r="B623" s="146">
        <v>1.0</v>
      </c>
      <c r="C623" s="146">
        <v>24.0</v>
      </c>
      <c r="D623" s="147">
        <v>30.0</v>
      </c>
      <c r="E623" s="147">
        <v>5.0</v>
      </c>
      <c r="F623" s="147">
        <v>6.0</v>
      </c>
      <c r="G623" s="147" t="str">
        <f>ifna(VLookup(S623,Shiny!B:C, 2, 0),"")</f>
        <v/>
      </c>
      <c r="H623" s="189" t="s">
        <v>1088</v>
      </c>
      <c r="I623" s="178">
        <v>894.0</v>
      </c>
      <c r="J623" s="151">
        <f>IFNA(VLOOKUP(S623,'Imported Index'!G:H,2,0),1)</f>
        <v>1</v>
      </c>
      <c r="K623" s="147"/>
      <c r="L623" s="147"/>
      <c r="M623" s="147"/>
      <c r="N623" s="147"/>
      <c r="O623" s="147">
        <f>ifna(VLookup(H623, SwSh!A:B, 2, 0),"")</f>
        <v>200</v>
      </c>
      <c r="P623" s="147"/>
      <c r="Q623" s="147" t="str">
        <f>ifna(VLookup(H623, PLA!A:C, 3, 0),"")</f>
        <v/>
      </c>
      <c r="R623" s="147" t="str">
        <f>ifna(VLookup(H623, Sv!A:B, 2, 0),"")</f>
        <v/>
      </c>
      <c r="S623" s="147" t="str">
        <f t="shared" si="1"/>
        <v>regieleki</v>
      </c>
    </row>
    <row r="624" ht="31.5" customHeight="1">
      <c r="A624" s="42">
        <v>623.0</v>
      </c>
      <c r="B624" s="85">
        <v>1.0</v>
      </c>
      <c r="C624" s="85">
        <v>25.0</v>
      </c>
      <c r="D624" s="42">
        <v>1.0</v>
      </c>
      <c r="E624" s="42">
        <v>1.0</v>
      </c>
      <c r="F624" s="42">
        <v>1.0</v>
      </c>
      <c r="G624" s="42" t="str">
        <f>ifna(VLookup(S624,Shiny!B:C, 2, 0),"")</f>
        <v/>
      </c>
      <c r="H624" s="188" t="s">
        <v>1089</v>
      </c>
      <c r="I624" s="179">
        <v>895.0</v>
      </c>
      <c r="J624" s="156">
        <f>IFNA(VLOOKUP(S624,'Imported Index'!G:H,2,0),1)</f>
        <v>1</v>
      </c>
      <c r="K624" s="42"/>
      <c r="L624" s="42"/>
      <c r="M624" s="42"/>
      <c r="N624" s="42"/>
      <c r="O624" s="42">
        <f>ifna(VLookup(H624, SwSh!A:B, 2, 0),"")</f>
        <v>201</v>
      </c>
      <c r="P624" s="42"/>
      <c r="Q624" s="42" t="str">
        <f>ifna(VLookup(H624, PLA!A:C, 3, 0),"")</f>
        <v/>
      </c>
      <c r="R624" s="42" t="str">
        <f>ifna(VLookup(H624, Sv!A:B, 2, 0),"")</f>
        <v/>
      </c>
      <c r="S624" s="42" t="str">
        <f t="shared" si="1"/>
        <v>regidrago</v>
      </c>
    </row>
    <row r="625" ht="31.5" customHeight="1">
      <c r="A625" s="147">
        <v>624.0</v>
      </c>
      <c r="B625" s="146">
        <v>1.0</v>
      </c>
      <c r="C625" s="146">
        <v>25.0</v>
      </c>
      <c r="D625" s="147">
        <v>2.0</v>
      </c>
      <c r="E625" s="147">
        <v>1.0</v>
      </c>
      <c r="F625" s="147">
        <v>2.0</v>
      </c>
      <c r="G625" s="147" t="str">
        <f>ifna(VLookup(S625,Shiny!B:C, 2, 0),"")</f>
        <v/>
      </c>
      <c r="H625" s="189" t="s">
        <v>1090</v>
      </c>
      <c r="I625" s="178">
        <v>896.0</v>
      </c>
      <c r="J625" s="151">
        <f>IFNA(VLOOKUP(S625,'Imported Index'!G:H,2,0),1)</f>
        <v>1</v>
      </c>
      <c r="K625" s="147"/>
      <c r="L625" s="147"/>
      <c r="M625" s="147"/>
      <c r="N625" s="147"/>
      <c r="O625" s="147">
        <f>ifna(VLookup(H625, SwSh!A:B, 2, 0),"")</f>
        <v>208</v>
      </c>
      <c r="P625" s="147"/>
      <c r="Q625" s="147" t="str">
        <f>ifna(VLookup(H625, PLA!A:C, 3, 0),"")</f>
        <v/>
      </c>
      <c r="R625" s="147" t="str">
        <f>ifna(VLookup(H625, Sv!A:B, 2, 0),"")</f>
        <v/>
      </c>
      <c r="S625" s="147" t="str">
        <f t="shared" si="1"/>
        <v>glastrier</v>
      </c>
    </row>
    <row r="626" ht="31.5" customHeight="1">
      <c r="A626" s="42">
        <v>625.0</v>
      </c>
      <c r="B626" s="85">
        <v>1.0</v>
      </c>
      <c r="C626" s="85">
        <v>25.0</v>
      </c>
      <c r="D626" s="42">
        <v>3.0</v>
      </c>
      <c r="E626" s="42">
        <v>1.0</v>
      </c>
      <c r="F626" s="42">
        <v>3.0</v>
      </c>
      <c r="G626" s="42" t="str">
        <f>ifna(VLookup(S626,Shiny!B:C, 2, 0),"")</f>
        <v/>
      </c>
      <c r="H626" s="188" t="s">
        <v>1091</v>
      </c>
      <c r="I626" s="179">
        <v>897.0</v>
      </c>
      <c r="J626" s="156">
        <f>IFNA(VLOOKUP(S626,'Imported Index'!G:H,2,0),1)</f>
        <v>1</v>
      </c>
      <c r="K626" s="42"/>
      <c r="L626" s="42"/>
      <c r="M626" s="42"/>
      <c r="N626" s="42"/>
      <c r="O626" s="42">
        <f>ifna(VLookup(H626, SwSh!A:B, 2, 0),"")</f>
        <v>209</v>
      </c>
      <c r="P626" s="42"/>
      <c r="Q626" s="42" t="str">
        <f>ifna(VLookup(H626, PLA!A:C, 3, 0),"")</f>
        <v/>
      </c>
      <c r="R626" s="42" t="str">
        <f>ifna(VLookup(H626, Sv!A:B, 2, 0),"")</f>
        <v/>
      </c>
      <c r="S626" s="42" t="str">
        <f t="shared" si="1"/>
        <v>spectrier</v>
      </c>
    </row>
    <row r="627" ht="31.5" customHeight="1">
      <c r="A627" s="147">
        <v>626.0</v>
      </c>
      <c r="B627" s="146">
        <v>1.0</v>
      </c>
      <c r="C627" s="146">
        <v>25.0</v>
      </c>
      <c r="D627" s="147">
        <v>4.0</v>
      </c>
      <c r="E627" s="147">
        <v>1.0</v>
      </c>
      <c r="F627" s="147">
        <v>4.0</v>
      </c>
      <c r="G627" s="147" t="str">
        <f>ifna(VLookup(S627,Shiny!B:C, 2, 0),"")</f>
        <v/>
      </c>
      <c r="H627" s="189" t="s">
        <v>1092</v>
      </c>
      <c r="I627" s="178">
        <v>898.0</v>
      </c>
      <c r="J627" s="151">
        <f>IFNA(VLOOKUP(S627,'Imported Index'!G:H,2,0),1)</f>
        <v>1</v>
      </c>
      <c r="K627" s="147"/>
      <c r="L627" s="147"/>
      <c r="M627" s="147"/>
      <c r="N627" s="147"/>
      <c r="O627" s="147">
        <f>ifna(VLookup(H627, SwSh!A:B, 2, 0),"")</f>
        <v>210</v>
      </c>
      <c r="P627" s="147"/>
      <c r="Q627" s="147" t="str">
        <f>ifna(VLookup(H627, PLA!A:C, 3, 0),"")</f>
        <v/>
      </c>
      <c r="R627" s="147" t="str">
        <f>ifna(VLookup(H627, Sv!A:B, 2, 0),"")</f>
        <v/>
      </c>
      <c r="S627" s="147" t="str">
        <f t="shared" si="1"/>
        <v>calyrex</v>
      </c>
    </row>
    <row r="628" ht="31.5" customHeight="1">
      <c r="A628" s="42">
        <v>627.0</v>
      </c>
      <c r="B628" s="85">
        <v>1.0</v>
      </c>
      <c r="C628" s="85">
        <v>25.0</v>
      </c>
      <c r="D628" s="42">
        <v>5.0</v>
      </c>
      <c r="E628" s="42">
        <v>1.0</v>
      </c>
      <c r="F628" s="42">
        <v>5.0</v>
      </c>
      <c r="G628" s="42" t="str">
        <f>ifna(VLookup(S628,Shiny!B:C, 2, 0),"")</f>
        <v/>
      </c>
      <c r="H628" s="188" t="s">
        <v>1093</v>
      </c>
      <c r="I628" s="179">
        <v>899.0</v>
      </c>
      <c r="J628" s="156">
        <f>IFNA(VLOOKUP(S628,'Imported Index'!G:H,2,0),1)</f>
        <v>1</v>
      </c>
      <c r="K628" s="42"/>
      <c r="L628" s="42"/>
      <c r="M628" s="42"/>
      <c r="N628" s="42"/>
      <c r="O628" s="42" t="str">
        <f>ifna(VLookup(H628, SwSh!A:B, 2, 0),"")</f>
        <v/>
      </c>
      <c r="P628" s="42"/>
      <c r="Q628" s="42">
        <f>ifna(VLookup(H628, PLA!A:C, 3, 0),"")</f>
        <v>50</v>
      </c>
      <c r="R628" s="42" t="str">
        <f>ifna(VLookup(H628, Sv!A:B, 2, 0),"")</f>
        <v/>
      </c>
      <c r="S628" s="42" t="str">
        <f t="shared" si="1"/>
        <v>wyrdeer</v>
      </c>
    </row>
    <row r="629" ht="31.5" customHeight="1">
      <c r="A629" s="147">
        <v>628.0</v>
      </c>
      <c r="B629" s="146">
        <v>1.0</v>
      </c>
      <c r="C629" s="146">
        <v>25.0</v>
      </c>
      <c r="D629" s="147">
        <v>6.0</v>
      </c>
      <c r="E629" s="147">
        <v>1.0</v>
      </c>
      <c r="F629" s="147">
        <v>6.0</v>
      </c>
      <c r="G629" s="147" t="str">
        <f>ifna(VLookup(S629,Shiny!B:C, 2, 0),"")</f>
        <v/>
      </c>
      <c r="H629" s="189" t="s">
        <v>1094</v>
      </c>
      <c r="I629" s="178">
        <v>900.0</v>
      </c>
      <c r="J629" s="151">
        <f>IFNA(VLOOKUP(S629,'Imported Index'!G:H,2,0),1)</f>
        <v>1</v>
      </c>
      <c r="K629" s="147"/>
      <c r="L629" s="147"/>
      <c r="M629" s="147"/>
      <c r="N629" s="147"/>
      <c r="O629" s="147" t="str">
        <f>ifna(VLookup(H629, SwSh!A:B, 2, 0),"")</f>
        <v/>
      </c>
      <c r="P629" s="147"/>
      <c r="Q629" s="147">
        <f>ifna(VLookup(H629, PLA!A:C, 3, 0),"")</f>
        <v>73</v>
      </c>
      <c r="R629" s="147" t="str">
        <f>ifna(VLookup(H629, Sv!A:B, 2, 0),"")</f>
        <v>I?</v>
      </c>
      <c r="S629" s="147" t="str">
        <f t="shared" si="1"/>
        <v>kleavor</v>
      </c>
    </row>
    <row r="630" ht="31.5" customHeight="1">
      <c r="A630" s="42">
        <v>629.0</v>
      </c>
      <c r="B630" s="85">
        <v>1.0</v>
      </c>
      <c r="C630" s="85">
        <v>25.0</v>
      </c>
      <c r="D630" s="42">
        <v>7.0</v>
      </c>
      <c r="E630" s="42">
        <v>2.0</v>
      </c>
      <c r="F630" s="42">
        <v>1.0</v>
      </c>
      <c r="G630" s="42" t="str">
        <f>ifna(VLookup(S630,Shiny!B:C, 2, 0),"")</f>
        <v/>
      </c>
      <c r="H630" s="188" t="s">
        <v>1095</v>
      </c>
      <c r="I630" s="179">
        <v>901.0</v>
      </c>
      <c r="J630" s="156">
        <f>IFNA(VLOOKUP(S630,'Imported Index'!G:H,2,0),1)</f>
        <v>1</v>
      </c>
      <c r="K630" s="42"/>
      <c r="L630" s="42"/>
      <c r="M630" s="42"/>
      <c r="N630" s="42"/>
      <c r="O630" s="42" t="str">
        <f>ifna(VLookup(H630, SwSh!A:B, 2, 0),"")</f>
        <v/>
      </c>
      <c r="P630" s="42"/>
      <c r="Q630" s="42">
        <f>ifna(VLookup(H630, PLA!A:C, 3, 0),"")</f>
        <v>114</v>
      </c>
      <c r="R630" s="42" t="str">
        <f>ifna(VLookup(H630, Sv!A:B, 2, 0),"")</f>
        <v>K196</v>
      </c>
      <c r="S630" s="42" t="str">
        <f t="shared" si="1"/>
        <v>ursaluna</v>
      </c>
    </row>
    <row r="631" ht="31.5" customHeight="1">
      <c r="A631" s="147">
        <v>630.0</v>
      </c>
      <c r="B631" s="146">
        <v>1.0</v>
      </c>
      <c r="C631" s="146">
        <v>25.0</v>
      </c>
      <c r="D631" s="147">
        <v>8.0</v>
      </c>
      <c r="E631" s="147">
        <v>2.0</v>
      </c>
      <c r="F631" s="147">
        <v>2.0</v>
      </c>
      <c r="G631" s="147" t="str">
        <f>ifna(VLookup(S631,Shiny!B:C, 2, 0),"")</f>
        <v/>
      </c>
      <c r="H631" s="189" t="s">
        <v>1095</v>
      </c>
      <c r="I631" s="178">
        <v>901.0</v>
      </c>
      <c r="J631" s="151">
        <f>IFNA(VLOOKUP(S631,'Imported Index'!G:H,2,0),1)</f>
        <v>1</v>
      </c>
      <c r="K631" s="147"/>
      <c r="L631" s="145" t="s">
        <v>1096</v>
      </c>
      <c r="M631" s="145">
        <v>-1.0</v>
      </c>
      <c r="N631" s="147"/>
      <c r="O631" s="147" t="str">
        <f>ifna(VLookup(H631, SwSh!A:B, 2, 0),"")</f>
        <v/>
      </c>
      <c r="P631" s="147"/>
      <c r="Q631" s="147">
        <f>ifna(VLookup(H631, PLA!A:C, 3, 0),"")</f>
        <v>114</v>
      </c>
      <c r="R631" s="147" t="str">
        <f>ifna(VLookup(H631, Sv!A:B, 2, 0),"")</f>
        <v>K196</v>
      </c>
      <c r="S631" s="147" t="str">
        <f t="shared" si="1"/>
        <v>ursaluna-1</v>
      </c>
    </row>
    <row r="632" ht="31.5" customHeight="1">
      <c r="A632" s="42">
        <v>631.0</v>
      </c>
      <c r="B632" s="85">
        <v>1.0</v>
      </c>
      <c r="C632" s="85">
        <v>25.0</v>
      </c>
      <c r="D632" s="42">
        <v>9.0</v>
      </c>
      <c r="E632" s="42">
        <v>2.0</v>
      </c>
      <c r="F632" s="42">
        <v>3.0</v>
      </c>
      <c r="G632" s="42" t="str">
        <f>ifna(VLookup(S632,Shiny!B:C, 2, 0),"")</f>
        <v/>
      </c>
      <c r="H632" s="188" t="s">
        <v>1097</v>
      </c>
      <c r="I632" s="179">
        <v>902.0</v>
      </c>
      <c r="J632" s="156">
        <f>IFNA(VLOOKUP(S632,'Imported Index'!G:H,2,0),1)</f>
        <v>1</v>
      </c>
      <c r="K632" s="42"/>
      <c r="L632" s="42"/>
      <c r="M632" s="42"/>
      <c r="N632" s="42"/>
      <c r="O632" s="42" t="str">
        <f>ifna(VLookup(H632, SwSh!A:B, 2, 0),"")</f>
        <v/>
      </c>
      <c r="P632" s="42"/>
      <c r="Q632" s="42">
        <f>ifna(VLookup(H632, PLA!A:C, 3, 0),"")</f>
        <v>167</v>
      </c>
      <c r="R632" s="42" t="str">
        <f>ifna(VLookup(H632, Sv!A:B, 2, 0),"")</f>
        <v>K195</v>
      </c>
      <c r="S632" s="42" t="str">
        <f t="shared" si="1"/>
        <v>basculegion</v>
      </c>
    </row>
    <row r="633" ht="31.5" customHeight="1">
      <c r="A633" s="147">
        <v>632.0</v>
      </c>
      <c r="B633" s="146">
        <v>1.0</v>
      </c>
      <c r="C633" s="146">
        <v>25.0</v>
      </c>
      <c r="D633" s="147">
        <v>10.0</v>
      </c>
      <c r="E633" s="147">
        <v>2.0</v>
      </c>
      <c r="F633" s="147">
        <v>4.0</v>
      </c>
      <c r="G633" s="147" t="str">
        <f>ifna(VLookup(S633,Shiny!B:C, 2, 0),"")</f>
        <v/>
      </c>
      <c r="H633" s="189" t="s">
        <v>1098</v>
      </c>
      <c r="I633" s="178">
        <v>903.0</v>
      </c>
      <c r="J633" s="151">
        <f>IFNA(VLOOKUP(S633,'Imported Index'!G:H,2,0),1)</f>
        <v>1</v>
      </c>
      <c r="K633" s="147"/>
      <c r="L633" s="147"/>
      <c r="M633" s="147"/>
      <c r="N633" s="147"/>
      <c r="O633" s="147" t="str">
        <f>ifna(VLookup(H633, SwSh!A:B, 2, 0),"")</f>
        <v/>
      </c>
      <c r="P633" s="147"/>
      <c r="Q633" s="147">
        <f>ifna(VLookup(H633, PLA!A:C, 3, 0),"")</f>
        <v>203</v>
      </c>
      <c r="R633" s="147" t="str">
        <f>ifna(VLookup(H633, Sv!A:B, 2, 0),"")</f>
        <v/>
      </c>
      <c r="S633" s="147" t="str">
        <f t="shared" si="1"/>
        <v>sneasler</v>
      </c>
    </row>
    <row r="634" ht="31.5" customHeight="1">
      <c r="A634" s="42">
        <v>633.0</v>
      </c>
      <c r="B634" s="85">
        <v>1.0</v>
      </c>
      <c r="C634" s="85">
        <v>25.0</v>
      </c>
      <c r="D634" s="42">
        <v>11.0</v>
      </c>
      <c r="E634" s="42">
        <v>2.0</v>
      </c>
      <c r="F634" s="42">
        <v>5.0</v>
      </c>
      <c r="G634" s="42" t="str">
        <f>ifna(VLookup(S634,Shiny!B:C, 2, 0),"")</f>
        <v/>
      </c>
      <c r="H634" s="188" t="s">
        <v>1099</v>
      </c>
      <c r="I634" s="179">
        <v>904.0</v>
      </c>
      <c r="J634" s="156">
        <f>IFNA(VLOOKUP(S634,'Imported Index'!G:H,2,0),1)</f>
        <v>1</v>
      </c>
      <c r="K634" s="42"/>
      <c r="L634" s="42"/>
      <c r="M634" s="42"/>
      <c r="N634" s="42"/>
      <c r="O634" s="42" t="str">
        <f>ifna(VLookup(H634, SwSh!A:B, 2, 0),"")</f>
        <v/>
      </c>
      <c r="P634" s="42"/>
      <c r="Q634" s="42">
        <f>ifna(VLookup(H634, PLA!A:C, 3, 0),"")</f>
        <v>85</v>
      </c>
      <c r="R634" s="42" t="str">
        <f>ifna(VLookup(H634, Sv!A:B, 2, 0),"")</f>
        <v/>
      </c>
      <c r="S634" s="42" t="str">
        <f t="shared" si="1"/>
        <v>overqwil</v>
      </c>
    </row>
    <row r="635" ht="31.5" customHeight="1">
      <c r="A635" s="147">
        <v>634.0</v>
      </c>
      <c r="B635" s="146">
        <v>1.0</v>
      </c>
      <c r="C635" s="146">
        <v>25.0</v>
      </c>
      <c r="D635" s="147">
        <v>12.0</v>
      </c>
      <c r="E635" s="147">
        <v>2.0</v>
      </c>
      <c r="F635" s="147">
        <v>6.0</v>
      </c>
      <c r="G635" s="147" t="str">
        <f>ifna(VLookup(S635,Shiny!B:C, 2, 0),"")</f>
        <v/>
      </c>
      <c r="H635" s="163" t="s">
        <v>1100</v>
      </c>
      <c r="I635" s="178">
        <v>905.0</v>
      </c>
      <c r="J635" s="151">
        <f>IFNA(VLOOKUP(S635,'Imported Index'!G:H,2,0),1)</f>
        <v>1</v>
      </c>
      <c r="K635" s="148"/>
      <c r="L635" s="148" t="s">
        <v>771</v>
      </c>
      <c r="M635" s="147"/>
      <c r="N635" s="147"/>
      <c r="O635" s="148" t="str">
        <f>ifna(VLookup(H635, SwSh!A:B, 2, 0),"")</f>
        <v/>
      </c>
      <c r="P635" s="148"/>
      <c r="Q635" s="148">
        <f>ifna(VLookup(H635, PLA!A:C, 3, 0),"")</f>
        <v>234</v>
      </c>
      <c r="R635" s="147" t="str">
        <f>ifna(VLookup(H635, Sv!A:B, 2, 0),"")</f>
        <v/>
      </c>
      <c r="S635" s="147" t="str">
        <f t="shared" si="1"/>
        <v>enamorus</v>
      </c>
    </row>
    <row r="636" ht="31.5" customHeight="1">
      <c r="A636" s="42">
        <v>635.0</v>
      </c>
      <c r="B636" s="85">
        <v>1.0</v>
      </c>
      <c r="C636" s="85">
        <v>25.0</v>
      </c>
      <c r="D636" s="87">
        <v>13.0</v>
      </c>
      <c r="E636" s="87">
        <v>3.0</v>
      </c>
      <c r="F636" s="87">
        <v>1.0</v>
      </c>
      <c r="G636" s="42" t="str">
        <f>ifna(VLookup(S636,Shiny!B:C, 2, 0),"")</f>
        <v/>
      </c>
      <c r="H636" s="166" t="s">
        <v>1100</v>
      </c>
      <c r="I636" s="179">
        <v>905.0</v>
      </c>
      <c r="J636" s="156">
        <f>IFNA(VLOOKUP(S636,'Imported Index'!G:H,2,0),1)</f>
        <v>1</v>
      </c>
      <c r="K636" s="157"/>
      <c r="L636" s="157" t="s">
        <v>772</v>
      </c>
      <c r="M636" s="42">
        <v>-1.0</v>
      </c>
      <c r="N636" s="42"/>
      <c r="O636" s="157" t="str">
        <f>ifna(VLookup(H636, SwSh!A:B, 2, 0),"")</f>
        <v/>
      </c>
      <c r="P636" s="157"/>
      <c r="Q636" s="157">
        <f>ifna(VLookup(H636, PLA!A:C, 3, 0),"")</f>
        <v>234</v>
      </c>
      <c r="R636" s="42" t="str">
        <f>ifna(VLookup(H636, Sv!A:B, 2, 0),"")</f>
        <v/>
      </c>
      <c r="S636" s="42" t="str">
        <f t="shared" si="1"/>
        <v>enamorus-1</v>
      </c>
    </row>
    <row r="637" ht="31.5" customHeight="1">
      <c r="A637" s="147">
        <v>636.0</v>
      </c>
      <c r="B637" s="146"/>
      <c r="C637" s="146"/>
      <c r="D637" s="146"/>
      <c r="E637" s="146"/>
      <c r="F637" s="146"/>
      <c r="G637" s="147" t="str">
        <f>ifna(VLookup(S637,Shiny!B:C, 2, 0),"")</f>
        <v/>
      </c>
      <c r="H637" s="163" t="s">
        <v>229</v>
      </c>
      <c r="I637" s="164"/>
      <c r="J637" s="151">
        <f>IFNA(VLOOKUP(S637,'Imported Index'!G:H,2,0),1)</f>
        <v>1</v>
      </c>
      <c r="K637" s="148"/>
      <c r="L637" s="148"/>
      <c r="M637" s="147"/>
      <c r="N637" s="147"/>
      <c r="O637" s="148" t="str">
        <f>ifna(VLookup(H637, SwSh!A:B, 2, 0),"")</f>
        <v/>
      </c>
      <c r="P637" s="148" t="str">
        <f>ifna((I637),"")</f>
        <v/>
      </c>
      <c r="Q637" s="148" t="str">
        <f>ifna(VLookup(H637, PLA!A:C, 3, 0),"")</f>
        <v/>
      </c>
      <c r="R637" s="147" t="str">
        <f>ifna(VLookup(H637, Sv!A:B, 2, 0),"")</f>
        <v/>
      </c>
      <c r="S637" s="147" t="str">
        <f t="shared" si="1"/>
        <v>gen</v>
      </c>
    </row>
    <row r="638" ht="31.5" customHeight="1">
      <c r="A638" s="42">
        <v>637.0</v>
      </c>
      <c r="B638" s="85">
        <v>1.0</v>
      </c>
      <c r="C638" s="85">
        <v>26.0</v>
      </c>
      <c r="D638" s="42">
        <v>1.0</v>
      </c>
      <c r="E638" s="42">
        <v>1.0</v>
      </c>
      <c r="F638" s="42">
        <v>1.0</v>
      </c>
      <c r="G638" s="42" t="str">
        <f>ifna(VLookup(S638,Shiny!B:C, 2, 0),"")</f>
        <v/>
      </c>
      <c r="H638" s="198" t="s">
        <v>1103</v>
      </c>
      <c r="I638" s="179">
        <v>908.0</v>
      </c>
      <c r="J638" s="156">
        <f>IFNA(VLOOKUP(S638,'Imported Index'!G:H,2,0),1)</f>
        <v>1</v>
      </c>
      <c r="K638" s="85"/>
      <c r="L638" s="42"/>
      <c r="M638" s="42"/>
      <c r="N638" s="42"/>
      <c r="O638" s="42" t="str">
        <f>ifna(VLookup(H638, SwSh!A:B, 2, 0),"")</f>
        <v/>
      </c>
      <c r="P638" s="42"/>
      <c r="Q638" s="42" t="str">
        <f>ifna(VLookup(H638, PLA!A:C, 3, 0),"")</f>
        <v/>
      </c>
      <c r="R638" s="42">
        <f>ifna(VLookup(H638, Sv!A:B, 2, 0),"")</f>
        <v>3</v>
      </c>
      <c r="S638" s="42" t="str">
        <f t="shared" si="1"/>
        <v>meowscarada</v>
      </c>
    </row>
    <row r="639" ht="31.5" customHeight="1">
      <c r="A639" s="147">
        <v>638.0</v>
      </c>
      <c r="B639" s="146">
        <v>1.0</v>
      </c>
      <c r="C639" s="146">
        <v>26.0</v>
      </c>
      <c r="D639" s="147">
        <v>2.0</v>
      </c>
      <c r="E639" s="147">
        <v>1.0</v>
      </c>
      <c r="F639" s="147">
        <v>2.0</v>
      </c>
      <c r="G639" s="147" t="str">
        <f>ifna(VLookup(S639,Shiny!B:C, 2, 0),"")</f>
        <v/>
      </c>
      <c r="H639" s="199" t="s">
        <v>1106</v>
      </c>
      <c r="I639" s="178">
        <v>911.0</v>
      </c>
      <c r="J639" s="151">
        <f>IFNA(VLOOKUP(S639,'Imported Index'!G:H,2,0),1)</f>
        <v>1</v>
      </c>
      <c r="K639" s="146"/>
      <c r="L639" s="147"/>
      <c r="M639" s="147"/>
      <c r="N639" s="147"/>
      <c r="O639" s="147" t="str">
        <f>ifna(VLookup(H639, SwSh!A:B, 2, 0),"")</f>
        <v/>
      </c>
      <c r="P639" s="147"/>
      <c r="Q639" s="147" t="str">
        <f>ifna(VLookup(H639, PLA!A:C, 3, 0),"")</f>
        <v/>
      </c>
      <c r="R639" s="147">
        <f>ifna(VLookup(H639, Sv!A:B, 2, 0),"")</f>
        <v>6</v>
      </c>
      <c r="S639" s="147" t="str">
        <f t="shared" si="1"/>
        <v>skeledirge</v>
      </c>
    </row>
    <row r="640" ht="31.5" customHeight="1">
      <c r="A640" s="42">
        <v>639.0</v>
      </c>
      <c r="B640" s="85">
        <v>1.0</v>
      </c>
      <c r="C640" s="85">
        <v>26.0</v>
      </c>
      <c r="D640" s="42">
        <v>3.0</v>
      </c>
      <c r="E640" s="42">
        <v>1.0</v>
      </c>
      <c r="F640" s="42">
        <v>3.0</v>
      </c>
      <c r="G640" s="42" t="str">
        <f>ifna(VLookup(S640,Shiny!B:C, 2, 0),"")</f>
        <v/>
      </c>
      <c r="H640" s="198" t="s">
        <v>1109</v>
      </c>
      <c r="I640" s="179">
        <v>914.0</v>
      </c>
      <c r="J640" s="156">
        <f>IFNA(VLOOKUP(S640,'Imported Index'!G:H,2,0),1)</f>
        <v>1</v>
      </c>
      <c r="K640" s="85"/>
      <c r="L640" s="42"/>
      <c r="M640" s="42"/>
      <c r="N640" s="42"/>
      <c r="O640" s="42" t="str">
        <f>ifna(VLookup(H640, SwSh!A:B, 2, 0),"")</f>
        <v/>
      </c>
      <c r="P640" s="42"/>
      <c r="Q640" s="42" t="str">
        <f>ifna(VLookup(H640, PLA!A:C, 3, 0),"")</f>
        <v/>
      </c>
      <c r="R640" s="42">
        <f>ifna(VLookup(H640, Sv!A:B, 2, 0),"")</f>
        <v>9</v>
      </c>
      <c r="S640" s="42" t="str">
        <f t="shared" si="1"/>
        <v>quaquaval</v>
      </c>
    </row>
    <row r="641" ht="31.5" customHeight="1">
      <c r="A641" s="147">
        <v>640.0</v>
      </c>
      <c r="B641" s="146">
        <v>1.0</v>
      </c>
      <c r="C641" s="146">
        <v>26.0</v>
      </c>
      <c r="D641" s="147">
        <v>4.0</v>
      </c>
      <c r="E641" s="147">
        <v>1.0</v>
      </c>
      <c r="F641" s="147">
        <v>4.0</v>
      </c>
      <c r="G641" s="147" t="str">
        <f>ifna(VLookup(S641,Shiny!B:C, 2, 0),"")</f>
        <v/>
      </c>
      <c r="H641" s="199" t="s">
        <v>1111</v>
      </c>
      <c r="I641" s="178">
        <v>916.0</v>
      </c>
      <c r="J641" s="151">
        <f>IFNA(VLOOKUP(S641,'Imported Index'!G:H,2,0),1)</f>
        <v>1</v>
      </c>
      <c r="K641" s="146"/>
      <c r="L641" s="147"/>
      <c r="M641" s="147"/>
      <c r="N641" s="147"/>
      <c r="O641" s="147" t="str">
        <f>ifna(VLookup(H641, SwSh!A:B, 2, 0),"")</f>
        <v/>
      </c>
      <c r="P641" s="147"/>
      <c r="Q641" s="147" t="str">
        <f>ifna(VLookup(H641, PLA!A:C, 3, 0),"")</f>
        <v/>
      </c>
      <c r="R641" s="147">
        <f>ifna(VLookup(H641, Sv!A:B, 2, 0),"")</f>
        <v>11</v>
      </c>
      <c r="S641" s="147" t="str">
        <f t="shared" si="1"/>
        <v>oinkologne</v>
      </c>
    </row>
    <row r="642" ht="31.5" customHeight="1">
      <c r="A642" s="42">
        <v>641.0</v>
      </c>
      <c r="B642" s="85">
        <v>1.0</v>
      </c>
      <c r="C642" s="85">
        <v>26.0</v>
      </c>
      <c r="D642" s="42">
        <v>5.0</v>
      </c>
      <c r="E642" s="42">
        <v>1.0</v>
      </c>
      <c r="F642" s="42">
        <v>5.0</v>
      </c>
      <c r="G642" s="42" t="str">
        <f>ifna(VLookup(S642,Shiny!B:C, 2, 0),"")</f>
        <v/>
      </c>
      <c r="H642" s="198" t="s">
        <v>1113</v>
      </c>
      <c r="I642" s="179">
        <v>918.0</v>
      </c>
      <c r="J642" s="156">
        <f>IFNA(VLOOKUP(S642,'Imported Index'!G:H,2,0),1)</f>
        <v>1</v>
      </c>
      <c r="K642" s="85"/>
      <c r="L642" s="42"/>
      <c r="M642" s="42"/>
      <c r="N642" s="42"/>
      <c r="O642" s="42" t="str">
        <f>ifna(VLookup(H642, SwSh!A:B, 2, 0),"")</f>
        <v/>
      </c>
      <c r="P642" s="42"/>
      <c r="Q642" s="42" t="str">
        <f>ifna(VLookup(H642, PLA!A:C, 3, 0),"")</f>
        <v/>
      </c>
      <c r="R642" s="42">
        <f>ifna(VLookup(H642, Sv!A:B, 2, 0),"")</f>
        <v>13</v>
      </c>
      <c r="S642" s="42" t="str">
        <f t="shared" si="1"/>
        <v>spidops</v>
      </c>
    </row>
    <row r="643" ht="31.5" customHeight="1">
      <c r="A643" s="147">
        <v>642.0</v>
      </c>
      <c r="B643" s="146">
        <v>1.0</v>
      </c>
      <c r="C643" s="146">
        <v>26.0</v>
      </c>
      <c r="D643" s="147">
        <v>6.0</v>
      </c>
      <c r="E643" s="147">
        <v>1.0</v>
      </c>
      <c r="F643" s="147">
        <v>6.0</v>
      </c>
      <c r="G643" s="147" t="str">
        <f>ifna(VLookup(S643,Shiny!B:C, 2, 0),"")</f>
        <v/>
      </c>
      <c r="H643" s="199" t="s">
        <v>1115</v>
      </c>
      <c r="I643" s="178">
        <v>920.0</v>
      </c>
      <c r="J643" s="151">
        <f>IFNA(VLOOKUP(S643,'Imported Index'!G:H,2,0),1)</f>
        <v>1</v>
      </c>
      <c r="K643" s="146"/>
      <c r="L643" s="147"/>
      <c r="M643" s="147"/>
      <c r="N643" s="147"/>
      <c r="O643" s="147" t="str">
        <f>ifna(VLookup(H643, SwSh!A:B, 2, 0),"")</f>
        <v/>
      </c>
      <c r="P643" s="147"/>
      <c r="Q643" s="147" t="str">
        <f>ifna(VLookup(H643, PLA!A:C, 3, 0),"")</f>
        <v/>
      </c>
      <c r="R643" s="147">
        <f>ifna(VLookup(H643, Sv!A:B, 2, 0),"")</f>
        <v>15</v>
      </c>
      <c r="S643" s="147" t="str">
        <f t="shared" si="1"/>
        <v>lokix</v>
      </c>
    </row>
    <row r="644" ht="31.5" customHeight="1">
      <c r="A644" s="42">
        <v>643.0</v>
      </c>
      <c r="B644" s="85">
        <v>1.0</v>
      </c>
      <c r="C644" s="85">
        <v>26.0</v>
      </c>
      <c r="D644" s="42">
        <v>7.0</v>
      </c>
      <c r="E644" s="42">
        <v>2.0</v>
      </c>
      <c r="F644" s="42">
        <v>1.0</v>
      </c>
      <c r="G644" s="42" t="str">
        <f>ifna(VLookup(S644,Shiny!B:C, 2, 0),"")</f>
        <v/>
      </c>
      <c r="H644" s="198" t="s">
        <v>1118</v>
      </c>
      <c r="I644" s="179">
        <v>923.0</v>
      </c>
      <c r="J644" s="156">
        <f>IFNA(VLOOKUP(S644,'Imported Index'!G:H,2,0),1)</f>
        <v>1</v>
      </c>
      <c r="K644" s="85"/>
      <c r="L644" s="42"/>
      <c r="M644" s="42"/>
      <c r="N644" s="42"/>
      <c r="O644" s="42" t="str">
        <f>ifna(VLookup(H644, SwSh!A:B, 2, 0),"")</f>
        <v/>
      </c>
      <c r="P644" s="42"/>
      <c r="Q644" s="42" t="str">
        <f>ifna(VLookup(H644, PLA!A:C, 3, 0),"")</f>
        <v/>
      </c>
      <c r="R644" s="42">
        <f>ifna(VLookup(H644, Sv!A:B, 2, 0),"")</f>
        <v>24</v>
      </c>
      <c r="S644" s="42" t="str">
        <f t="shared" si="1"/>
        <v>pawmot</v>
      </c>
    </row>
    <row r="645" ht="31.5" customHeight="1">
      <c r="A645" s="147">
        <v>644.0</v>
      </c>
      <c r="B645" s="146">
        <v>1.0</v>
      </c>
      <c r="C645" s="146">
        <v>26.0</v>
      </c>
      <c r="D645" s="147">
        <v>8.0</v>
      </c>
      <c r="E645" s="147">
        <v>2.0</v>
      </c>
      <c r="F645" s="147">
        <v>2.0</v>
      </c>
      <c r="G645" s="147" t="str">
        <f>ifna(VLookup(S645,Shiny!B:C, 2, 0),"")</f>
        <v/>
      </c>
      <c r="H645" s="199" t="s">
        <v>1120</v>
      </c>
      <c r="I645" s="178">
        <v>925.0</v>
      </c>
      <c r="J645" s="151">
        <f>IFNA(VLOOKUP(S645,'Imported Index'!G:H,2,0),1)</f>
        <v>1</v>
      </c>
      <c r="K645" s="151"/>
      <c r="L645" s="151" t="s">
        <v>1121</v>
      </c>
      <c r="M645" s="147"/>
      <c r="N645" s="147"/>
      <c r="O645" s="148" t="str">
        <f>ifna(VLookup(H645, SwSh!A:B, 2, 0),"")</f>
        <v/>
      </c>
      <c r="P645" s="148"/>
      <c r="Q645" s="148" t="str">
        <f>ifna(VLookup(H645, PLA!A:C, 3, 0),"")</f>
        <v/>
      </c>
      <c r="R645" s="147">
        <f>ifna(VLookup(H645, Sv!A:B, 2, 0),"")</f>
        <v>72</v>
      </c>
      <c r="S645" s="147" t="str">
        <f t="shared" si="1"/>
        <v>maushold</v>
      </c>
    </row>
    <row r="646" ht="31.5" customHeight="1">
      <c r="A646" s="42">
        <v>645.0</v>
      </c>
      <c r="B646" s="85">
        <v>1.0</v>
      </c>
      <c r="C646" s="85">
        <v>26.0</v>
      </c>
      <c r="D646" s="42">
        <v>9.0</v>
      </c>
      <c r="E646" s="42">
        <v>2.0</v>
      </c>
      <c r="F646" s="42">
        <v>3.0</v>
      </c>
      <c r="G646" s="42" t="str">
        <f>ifna(VLookup(S646,Shiny!B:C, 2, 0),"")</f>
        <v/>
      </c>
      <c r="H646" s="198" t="s">
        <v>1120</v>
      </c>
      <c r="I646" s="179">
        <v>925.0</v>
      </c>
      <c r="J646" s="156">
        <f>IFNA(VLOOKUP(S646,'Imported Index'!G:H,2,0),1)</f>
        <v>1</v>
      </c>
      <c r="K646" s="156"/>
      <c r="L646" s="156" t="s">
        <v>1122</v>
      </c>
      <c r="M646" s="42">
        <v>-1.0</v>
      </c>
      <c r="N646" s="42"/>
      <c r="O646" s="157" t="str">
        <f>ifna(VLookup(H646, SwSh!A:B, 2, 0),"")</f>
        <v/>
      </c>
      <c r="P646" s="157"/>
      <c r="Q646" s="157" t="str">
        <f>ifna(VLookup(H646, PLA!A:C, 3, 0),"")</f>
        <v/>
      </c>
      <c r="R646" s="42">
        <f>ifna(VLookup(H646, Sv!A:B, 2, 0),"")</f>
        <v>72</v>
      </c>
      <c r="S646" s="42" t="str">
        <f t="shared" si="1"/>
        <v>maushold-1</v>
      </c>
    </row>
    <row r="647" ht="31.5" customHeight="1">
      <c r="A647" s="147">
        <v>646.0</v>
      </c>
      <c r="B647" s="146">
        <v>1.0</v>
      </c>
      <c r="C647" s="146">
        <v>26.0</v>
      </c>
      <c r="D647" s="147">
        <v>10.0</v>
      </c>
      <c r="E647" s="147">
        <v>2.0</v>
      </c>
      <c r="F647" s="147">
        <v>4.0</v>
      </c>
      <c r="G647" s="147" t="str">
        <f>ifna(VLookup(S647,Shiny!B:C, 2, 0),"")</f>
        <v/>
      </c>
      <c r="H647" s="199" t="s">
        <v>1124</v>
      </c>
      <c r="I647" s="178">
        <v>927.0</v>
      </c>
      <c r="J647" s="151">
        <f>IFNA(VLOOKUP(S647,'Imported Index'!G:H,2,0),1)</f>
        <v>1</v>
      </c>
      <c r="K647" s="146"/>
      <c r="L647" s="147"/>
      <c r="M647" s="147"/>
      <c r="N647" s="147"/>
      <c r="O647" s="147" t="str">
        <f>ifna(VLookup(H647, SwSh!A:B, 2, 0),"")</f>
        <v/>
      </c>
      <c r="P647" s="147"/>
      <c r="Q647" s="147" t="str">
        <f>ifna(VLookup(H647, PLA!A:C, 3, 0),"")</f>
        <v/>
      </c>
      <c r="R647" s="147">
        <f>ifna(VLookup(H647, Sv!A:B, 2, 0),"")</f>
        <v>77</v>
      </c>
      <c r="S647" s="147" t="str">
        <f t="shared" si="1"/>
        <v>dachsbun</v>
      </c>
    </row>
    <row r="648" ht="31.5" customHeight="1">
      <c r="A648" s="42">
        <v>647.0</v>
      </c>
      <c r="B648" s="85">
        <v>1.0</v>
      </c>
      <c r="C648" s="85">
        <v>26.0</v>
      </c>
      <c r="D648" s="42">
        <v>11.0</v>
      </c>
      <c r="E648" s="42">
        <v>2.0</v>
      </c>
      <c r="F648" s="42">
        <v>5.0</v>
      </c>
      <c r="G648" s="42" t="str">
        <f>ifna(VLookup(S648,Shiny!B:C, 2, 0),"")</f>
        <v/>
      </c>
      <c r="H648" s="198" t="s">
        <v>1127</v>
      </c>
      <c r="I648" s="179">
        <v>930.0</v>
      </c>
      <c r="J648" s="156">
        <f>IFNA(VLOOKUP(S648,'Imported Index'!G:H,2,0),1)</f>
        <v>1</v>
      </c>
      <c r="K648" s="85"/>
      <c r="L648" s="42"/>
      <c r="M648" s="42"/>
      <c r="N648" s="42"/>
      <c r="O648" s="42" t="str">
        <f>ifna(VLookup(H648, SwSh!A:B, 2, 0),"")</f>
        <v/>
      </c>
      <c r="P648" s="42"/>
      <c r="Q648" s="42" t="str">
        <f>ifna(VLookup(H648, PLA!A:C, 3, 0),"")</f>
        <v/>
      </c>
      <c r="R648" s="42">
        <f>ifna(VLookup(H648, Sv!A:B, 2, 0),"")</f>
        <v>86</v>
      </c>
      <c r="S648" s="42" t="str">
        <f t="shared" si="1"/>
        <v>arboliva</v>
      </c>
    </row>
    <row r="649" ht="31.5" customHeight="1">
      <c r="A649" s="147">
        <v>648.0</v>
      </c>
      <c r="B649" s="146">
        <v>1.0</v>
      </c>
      <c r="C649" s="146">
        <v>26.0</v>
      </c>
      <c r="D649" s="147">
        <v>12.0</v>
      </c>
      <c r="E649" s="147">
        <v>2.0</v>
      </c>
      <c r="F649" s="147">
        <v>6.0</v>
      </c>
      <c r="G649" s="147" t="str">
        <f>ifna(VLookup(S649,Shiny!B:C, 2, 0),"")</f>
        <v/>
      </c>
      <c r="H649" s="199" t="s">
        <v>1128</v>
      </c>
      <c r="I649" s="178">
        <v>931.0</v>
      </c>
      <c r="J649" s="151">
        <f>IFNA(VLOOKUP(S649,'Imported Index'!G:H,2,0),1)</f>
        <v>1</v>
      </c>
      <c r="K649" s="151"/>
      <c r="L649" s="151" t="s">
        <v>1129</v>
      </c>
      <c r="M649" s="147"/>
      <c r="N649" s="147"/>
      <c r="O649" s="148" t="str">
        <f>ifna(VLookup(H649, SwSh!A:B, 2, 0),"")</f>
        <v/>
      </c>
      <c r="P649" s="148"/>
      <c r="Q649" s="148" t="str">
        <f>ifna(VLookup(H649, PLA!A:C, 3, 0),"")</f>
        <v/>
      </c>
      <c r="R649" s="147">
        <f>ifna(VLookup(H649, Sv!A:B, 2, 0),"")</f>
        <v>113</v>
      </c>
      <c r="S649" s="147" t="str">
        <f t="shared" si="1"/>
        <v>squawkabilly</v>
      </c>
    </row>
    <row r="650" ht="31.5" customHeight="1">
      <c r="A650" s="42">
        <v>649.0</v>
      </c>
      <c r="B650" s="85">
        <v>1.0</v>
      </c>
      <c r="C650" s="85">
        <v>26.0</v>
      </c>
      <c r="D650" s="42">
        <v>13.0</v>
      </c>
      <c r="E650" s="42">
        <v>3.0</v>
      </c>
      <c r="F650" s="42">
        <v>1.0</v>
      </c>
      <c r="G650" s="42" t="str">
        <f>ifna(VLookup(S650,Shiny!B:C, 2, 0),"")</f>
        <v/>
      </c>
      <c r="H650" s="198" t="s">
        <v>1128</v>
      </c>
      <c r="I650" s="179">
        <v>931.0</v>
      </c>
      <c r="J650" s="156">
        <f>IFNA(VLOOKUP(S650,'Imported Index'!G:H,2,0),1)</f>
        <v>1</v>
      </c>
      <c r="K650" s="156"/>
      <c r="L650" s="156" t="s">
        <v>1130</v>
      </c>
      <c r="M650" s="42">
        <v>-1.0</v>
      </c>
      <c r="N650" s="42"/>
      <c r="O650" s="157" t="str">
        <f>ifna(VLookup(H650, SwSh!A:B, 2, 0),"")</f>
        <v/>
      </c>
      <c r="P650" s="157"/>
      <c r="Q650" s="157" t="str">
        <f>ifna(VLookup(H650, PLA!A:C, 3, 0),"")</f>
        <v/>
      </c>
      <c r="R650" s="42">
        <f>ifna(VLookup(H650, Sv!A:B, 2, 0),"")</f>
        <v>113</v>
      </c>
      <c r="S650" s="42" t="str">
        <f t="shared" si="1"/>
        <v>squawkabilly-1</v>
      </c>
    </row>
    <row r="651" ht="31.5" customHeight="1">
      <c r="A651" s="147">
        <v>650.0</v>
      </c>
      <c r="B651" s="146">
        <v>1.0</v>
      </c>
      <c r="C651" s="146">
        <v>26.0</v>
      </c>
      <c r="D651" s="147">
        <v>14.0</v>
      </c>
      <c r="E651" s="147">
        <v>3.0</v>
      </c>
      <c r="F651" s="147">
        <v>2.0</v>
      </c>
      <c r="G651" s="147" t="str">
        <f>ifna(VLookup(S651,Shiny!B:C, 2, 0),"")</f>
        <v/>
      </c>
      <c r="H651" s="199" t="s">
        <v>1128</v>
      </c>
      <c r="I651" s="178">
        <v>931.0</v>
      </c>
      <c r="J651" s="151">
        <f>IFNA(VLOOKUP(S651,'Imported Index'!G:H,2,0),1)</f>
        <v>1</v>
      </c>
      <c r="K651" s="151"/>
      <c r="L651" s="177" t="s">
        <v>1131</v>
      </c>
      <c r="M651" s="147">
        <v>-2.0</v>
      </c>
      <c r="N651" s="147"/>
      <c r="O651" s="148" t="str">
        <f>ifna(VLookup(H651, SwSh!A:B, 2, 0),"")</f>
        <v/>
      </c>
      <c r="P651" s="148"/>
      <c r="Q651" s="148" t="str">
        <f>ifna(VLookup(H651, PLA!A:C, 3, 0),"")</f>
        <v/>
      </c>
      <c r="R651" s="147">
        <f>ifna(VLookup(H651, Sv!A:B, 2, 0),"")</f>
        <v>113</v>
      </c>
      <c r="S651" s="147" t="str">
        <f t="shared" si="1"/>
        <v>squawkabilly-2</v>
      </c>
    </row>
    <row r="652" ht="31.5" customHeight="1">
      <c r="A652" s="42">
        <v>651.0</v>
      </c>
      <c r="B652" s="85">
        <v>1.0</v>
      </c>
      <c r="C652" s="85">
        <v>26.0</v>
      </c>
      <c r="D652" s="42">
        <v>15.0</v>
      </c>
      <c r="E652" s="42">
        <v>3.0</v>
      </c>
      <c r="F652" s="42">
        <v>3.0</v>
      </c>
      <c r="G652" s="42" t="str">
        <f>ifna(VLookup(S652,Shiny!B:C, 2, 0),"")</f>
        <v/>
      </c>
      <c r="H652" s="198" t="s">
        <v>1128</v>
      </c>
      <c r="I652" s="179">
        <v>931.0</v>
      </c>
      <c r="J652" s="156">
        <f>IFNA(VLOOKUP(S652,'Imported Index'!G:H,2,0),1)</f>
        <v>1</v>
      </c>
      <c r="K652" s="156"/>
      <c r="L652" s="45" t="s">
        <v>1132</v>
      </c>
      <c r="M652" s="42">
        <v>-3.0</v>
      </c>
      <c r="N652" s="42"/>
      <c r="O652" s="157" t="str">
        <f>ifna(VLookup(H652, SwSh!A:B, 2, 0),"")</f>
        <v/>
      </c>
      <c r="P652" s="157"/>
      <c r="Q652" s="157" t="str">
        <f>ifna(VLookup(H652, PLA!A:C, 3, 0),"")</f>
        <v/>
      </c>
      <c r="R652" s="42">
        <f>ifna(VLookup(H652, Sv!A:B, 2, 0),"")</f>
        <v>113</v>
      </c>
      <c r="S652" s="42" t="str">
        <f t="shared" si="1"/>
        <v>squawkabilly-3</v>
      </c>
    </row>
    <row r="653" ht="31.5" customHeight="1">
      <c r="A653" s="147">
        <v>652.0</v>
      </c>
      <c r="B653" s="146">
        <v>1.0</v>
      </c>
      <c r="C653" s="146">
        <v>26.0</v>
      </c>
      <c r="D653" s="147">
        <v>16.0</v>
      </c>
      <c r="E653" s="147">
        <v>3.0</v>
      </c>
      <c r="F653" s="147">
        <v>4.0</v>
      </c>
      <c r="G653" s="147" t="str">
        <f>ifna(VLookup(S653,Shiny!B:C, 2, 0),"")</f>
        <v/>
      </c>
      <c r="H653" s="199" t="s">
        <v>1135</v>
      </c>
      <c r="I653" s="178">
        <v>934.0</v>
      </c>
      <c r="J653" s="151">
        <f>IFNA(VLOOKUP(S653,'Imported Index'!G:H,2,0),1)</f>
        <v>1</v>
      </c>
      <c r="K653" s="146"/>
      <c r="L653" s="147"/>
      <c r="M653" s="147"/>
      <c r="N653" s="147"/>
      <c r="O653" s="147" t="str">
        <f>ifna(VLookup(H653, SwSh!A:B, 2, 0),"")</f>
        <v/>
      </c>
      <c r="P653" s="147"/>
      <c r="Q653" s="147" t="str">
        <f>ifna(VLookup(H653, PLA!A:C, 3, 0),"")</f>
        <v/>
      </c>
      <c r="R653" s="147">
        <f>ifna(VLookup(H653, Sv!A:B, 2, 0),"")</f>
        <v>131</v>
      </c>
      <c r="S653" s="147" t="str">
        <f t="shared" si="1"/>
        <v>garganacl</v>
      </c>
    </row>
    <row r="654" ht="31.5" customHeight="1">
      <c r="A654" s="42">
        <v>653.0</v>
      </c>
      <c r="B654" s="85">
        <v>1.0</v>
      </c>
      <c r="C654" s="85">
        <v>26.0</v>
      </c>
      <c r="D654" s="42">
        <v>17.0</v>
      </c>
      <c r="E654" s="42">
        <v>3.0</v>
      </c>
      <c r="F654" s="42">
        <v>5.0</v>
      </c>
      <c r="G654" s="42" t="str">
        <f>ifna(VLookup(S654,Shiny!B:C, 2, 0),"")</f>
        <v/>
      </c>
      <c r="H654" s="198" t="s">
        <v>1137</v>
      </c>
      <c r="I654" s="179">
        <v>936.0</v>
      </c>
      <c r="J654" s="156">
        <f>IFNA(VLOOKUP(S654,'Imported Index'!G:H,2,0),1)</f>
        <v>1</v>
      </c>
      <c r="K654" s="85"/>
      <c r="L654" s="42"/>
      <c r="M654" s="42"/>
      <c r="N654" s="42"/>
      <c r="O654" s="42" t="str">
        <f>ifna(VLookup(H654, SwSh!A:B, 2, 0),"")</f>
        <v/>
      </c>
      <c r="P654" s="42"/>
      <c r="Q654" s="42" t="str">
        <f>ifna(VLookup(H654, PLA!A:C, 3, 0),"")</f>
        <v/>
      </c>
      <c r="R654" s="42">
        <f>ifna(VLookup(H654, Sv!A:B, 2, 0),"")</f>
        <v>166</v>
      </c>
      <c r="S654" s="42" t="str">
        <f t="shared" si="1"/>
        <v>armarouge</v>
      </c>
    </row>
    <row r="655" ht="31.5" customHeight="1">
      <c r="A655" s="147">
        <v>654.0</v>
      </c>
      <c r="B655" s="146">
        <v>1.0</v>
      </c>
      <c r="C655" s="146">
        <v>26.0</v>
      </c>
      <c r="D655" s="147">
        <v>18.0</v>
      </c>
      <c r="E655" s="147">
        <v>3.0</v>
      </c>
      <c r="F655" s="147">
        <v>6.0</v>
      </c>
      <c r="G655" s="147" t="str">
        <f>ifna(VLookup(S655,Shiny!B:C, 2, 0),"")</f>
        <v/>
      </c>
      <c r="H655" s="199" t="s">
        <v>1138</v>
      </c>
      <c r="I655" s="178">
        <v>937.0</v>
      </c>
      <c r="J655" s="151">
        <f>IFNA(VLOOKUP(S655,'Imported Index'!G:H,2,0),1)</f>
        <v>1</v>
      </c>
      <c r="K655" s="146"/>
      <c r="L655" s="147"/>
      <c r="M655" s="147"/>
      <c r="N655" s="147"/>
      <c r="O655" s="147" t="str">
        <f>ifna(VLookup(H655, SwSh!A:B, 2, 0),"")</f>
        <v/>
      </c>
      <c r="P655" s="147"/>
      <c r="Q655" s="147" t="str">
        <f>ifna(VLookup(H655, PLA!A:C, 3, 0),"")</f>
        <v/>
      </c>
      <c r="R655" s="147">
        <f>ifna(VLookup(H655, Sv!A:B, 2, 0),"")</f>
        <v>167</v>
      </c>
      <c r="S655" s="147" t="str">
        <f t="shared" si="1"/>
        <v>ceruledge</v>
      </c>
    </row>
    <row r="656" ht="31.5" customHeight="1">
      <c r="A656" s="42">
        <v>655.0</v>
      </c>
      <c r="B656" s="85">
        <v>1.0</v>
      </c>
      <c r="C656" s="85">
        <v>26.0</v>
      </c>
      <c r="D656" s="42">
        <v>19.0</v>
      </c>
      <c r="E656" s="42">
        <v>4.0</v>
      </c>
      <c r="F656" s="42">
        <v>1.0</v>
      </c>
      <c r="G656" s="42" t="str">
        <f>ifna(VLookup(S656,Shiny!B:C, 2, 0),"")</f>
        <v/>
      </c>
      <c r="H656" s="198" t="s">
        <v>1140</v>
      </c>
      <c r="I656" s="179">
        <v>939.0</v>
      </c>
      <c r="J656" s="156">
        <f>IFNA(VLOOKUP(S656,'Imported Index'!G:H,2,0),1)</f>
        <v>1</v>
      </c>
      <c r="K656" s="85"/>
      <c r="L656" s="42"/>
      <c r="M656" s="42"/>
      <c r="N656" s="42"/>
      <c r="O656" s="42" t="str">
        <f>ifna(VLookup(H656, SwSh!A:B, 2, 0),"")</f>
        <v/>
      </c>
      <c r="P656" s="42"/>
      <c r="Q656" s="42" t="str">
        <f>ifna(VLookup(H656, PLA!A:C, 3, 0),"")</f>
        <v/>
      </c>
      <c r="R656" s="42">
        <f>ifna(VLookup(H656, Sv!A:B, 2, 0),"")</f>
        <v>171</v>
      </c>
      <c r="S656" s="42" t="str">
        <f t="shared" si="1"/>
        <v>bellibolt</v>
      </c>
    </row>
    <row r="657" ht="31.5" customHeight="1">
      <c r="A657" s="147">
        <v>656.0</v>
      </c>
      <c r="B657" s="146">
        <v>1.0</v>
      </c>
      <c r="C657" s="146">
        <v>26.0</v>
      </c>
      <c r="D657" s="147">
        <v>20.0</v>
      </c>
      <c r="E657" s="147">
        <v>4.0</v>
      </c>
      <c r="F657" s="147">
        <v>2.0</v>
      </c>
      <c r="G657" s="147" t="str">
        <f>ifna(VLookup(S657,Shiny!B:C, 2, 0),"")</f>
        <v/>
      </c>
      <c r="H657" s="199" t="s">
        <v>1142</v>
      </c>
      <c r="I657" s="178">
        <v>941.0</v>
      </c>
      <c r="J657" s="151">
        <f>IFNA(VLOOKUP(S657,'Imported Index'!G:H,2,0),1)</f>
        <v>1</v>
      </c>
      <c r="K657" s="146"/>
      <c r="L657" s="147"/>
      <c r="M657" s="147"/>
      <c r="N657" s="147"/>
      <c r="O657" s="147" t="str">
        <f>ifna(VLookup(H657, SwSh!A:B, 2, 0),"")</f>
        <v/>
      </c>
      <c r="P657" s="147"/>
      <c r="Q657" s="147" t="str">
        <f>ifna(VLookup(H657, PLA!A:C, 3, 0),"")</f>
        <v/>
      </c>
      <c r="R657" s="147">
        <f>ifna(VLookup(H657, Sv!A:B, 2, 0),"")</f>
        <v>178</v>
      </c>
      <c r="S657" s="147" t="str">
        <f t="shared" si="1"/>
        <v>kilowattrel</v>
      </c>
    </row>
    <row r="658" ht="31.5" customHeight="1">
      <c r="A658" s="42">
        <v>657.0</v>
      </c>
      <c r="B658" s="85">
        <v>1.0</v>
      </c>
      <c r="C658" s="85">
        <v>26.0</v>
      </c>
      <c r="D658" s="42">
        <v>21.0</v>
      </c>
      <c r="E658" s="42">
        <v>4.0</v>
      </c>
      <c r="F658" s="42">
        <v>3.0</v>
      </c>
      <c r="G658" s="42" t="str">
        <f>ifna(VLookup(S658,Shiny!B:C, 2, 0),"")</f>
        <v/>
      </c>
      <c r="H658" s="198" t="s">
        <v>1144</v>
      </c>
      <c r="I658" s="179">
        <v>943.0</v>
      </c>
      <c r="J658" s="156">
        <f>IFNA(VLOOKUP(S658,'Imported Index'!G:H,2,0),1)</f>
        <v>1</v>
      </c>
      <c r="K658" s="85"/>
      <c r="L658" s="42"/>
      <c r="M658" s="42"/>
      <c r="N658" s="42"/>
      <c r="O658" s="42" t="str">
        <f>ifna(VLookup(H658, SwSh!A:B, 2, 0),"")</f>
        <v/>
      </c>
      <c r="P658" s="42"/>
      <c r="Q658" s="42" t="str">
        <f>ifna(VLookup(H658, PLA!A:C, 3, 0),"")</f>
        <v/>
      </c>
      <c r="R658" s="42">
        <f>ifna(VLookup(H658, Sv!A:B, 2, 0),"")</f>
        <v>197</v>
      </c>
      <c r="S658" s="42" t="str">
        <f t="shared" si="1"/>
        <v>mabosstiff</v>
      </c>
    </row>
    <row r="659" ht="31.5" customHeight="1">
      <c r="A659" s="147">
        <v>658.0</v>
      </c>
      <c r="B659" s="146">
        <v>1.0</v>
      </c>
      <c r="C659" s="146">
        <v>26.0</v>
      </c>
      <c r="D659" s="147">
        <v>22.0</v>
      </c>
      <c r="E659" s="147">
        <v>4.0</v>
      </c>
      <c r="F659" s="147">
        <v>4.0</v>
      </c>
      <c r="G659" s="147" t="str">
        <f>ifna(VLookup(S659,Shiny!B:C, 2, 0),"")</f>
        <v/>
      </c>
      <c r="H659" s="199" t="s">
        <v>1146</v>
      </c>
      <c r="I659" s="178">
        <v>945.0</v>
      </c>
      <c r="J659" s="151">
        <f>IFNA(VLOOKUP(S659,'Imported Index'!G:H,2,0),1)</f>
        <v>1</v>
      </c>
      <c r="K659" s="146"/>
      <c r="L659" s="147"/>
      <c r="M659" s="147"/>
      <c r="N659" s="147"/>
      <c r="O659" s="147" t="str">
        <f>ifna(VLookup(H659, SwSh!A:B, 2, 0),"")</f>
        <v/>
      </c>
      <c r="P659" s="147"/>
      <c r="Q659" s="147" t="str">
        <f>ifna(VLookup(H659, PLA!A:C, 3, 0),"")</f>
        <v/>
      </c>
      <c r="R659" s="147">
        <f>ifna(VLookup(H659, Sv!A:B, 2, 0),"")</f>
        <v>203</v>
      </c>
      <c r="S659" s="147" t="str">
        <f t="shared" si="1"/>
        <v>grafaiai</v>
      </c>
    </row>
    <row r="660" ht="31.5" customHeight="1">
      <c r="A660" s="42">
        <v>659.0</v>
      </c>
      <c r="B660" s="85">
        <v>1.0</v>
      </c>
      <c r="C660" s="85">
        <v>26.0</v>
      </c>
      <c r="D660" s="42">
        <v>23.0</v>
      </c>
      <c r="E660" s="42">
        <v>4.0</v>
      </c>
      <c r="F660" s="42">
        <v>5.0</v>
      </c>
      <c r="G660" s="42" t="str">
        <f>ifna(VLookup(S660,Shiny!B:C, 2, 0),"")</f>
        <v/>
      </c>
      <c r="H660" s="198" t="s">
        <v>1148</v>
      </c>
      <c r="I660" s="179">
        <v>947.0</v>
      </c>
      <c r="J660" s="156">
        <f>IFNA(VLOOKUP(S660,'Imported Index'!G:H,2,0),1)</f>
        <v>1</v>
      </c>
      <c r="K660" s="85"/>
      <c r="L660" s="42"/>
      <c r="M660" s="42"/>
      <c r="N660" s="42"/>
      <c r="O660" s="42" t="str">
        <f>ifna(VLookup(H660, SwSh!A:B, 2, 0),"")</f>
        <v/>
      </c>
      <c r="P660" s="42"/>
      <c r="Q660" s="42" t="str">
        <f>ifna(VLookup(H660, PLA!A:C, 3, 0),"")</f>
        <v/>
      </c>
      <c r="R660" s="42">
        <f>ifna(VLookup(H660, Sv!A:B, 2, 0),"")</f>
        <v>243</v>
      </c>
      <c r="S660" s="42" t="str">
        <f t="shared" si="1"/>
        <v>brambleghast</v>
      </c>
    </row>
    <row r="661" ht="31.5" customHeight="1">
      <c r="A661" s="147">
        <v>660.0</v>
      </c>
      <c r="B661" s="146">
        <v>1.0</v>
      </c>
      <c r="C661" s="146">
        <v>26.0</v>
      </c>
      <c r="D661" s="147">
        <v>24.0</v>
      </c>
      <c r="E661" s="147">
        <v>4.0</v>
      </c>
      <c r="F661" s="147">
        <v>6.0</v>
      </c>
      <c r="G661" s="147" t="str">
        <f>ifna(VLookup(S661,Shiny!B:C, 2, 0),"")</f>
        <v/>
      </c>
      <c r="H661" s="199" t="s">
        <v>1150</v>
      </c>
      <c r="I661" s="178">
        <v>949.0</v>
      </c>
      <c r="J661" s="151">
        <f>IFNA(VLOOKUP(S661,'Imported Index'!G:H,2,0),1)</f>
        <v>1</v>
      </c>
      <c r="K661" s="146"/>
      <c r="L661" s="147"/>
      <c r="M661" s="147"/>
      <c r="N661" s="147"/>
      <c r="O661" s="147" t="str">
        <f>ifna(VLookup(H661, SwSh!A:B, 2, 0),"")</f>
        <v/>
      </c>
      <c r="P661" s="147"/>
      <c r="Q661" s="147" t="str">
        <f>ifna(VLookup(H661, PLA!A:C, 3, 0),"")</f>
        <v/>
      </c>
      <c r="R661" s="147">
        <f>ifna(VLookup(H661, Sv!A:B, 2, 0),"")</f>
        <v>245</v>
      </c>
      <c r="S661" s="147" t="str">
        <f t="shared" si="1"/>
        <v>toedscruel</v>
      </c>
    </row>
    <row r="662" ht="31.5" customHeight="1">
      <c r="A662" s="42">
        <v>661.0</v>
      </c>
      <c r="B662" s="85">
        <v>1.0</v>
      </c>
      <c r="C662" s="85">
        <v>26.0</v>
      </c>
      <c r="D662" s="42">
        <v>25.0</v>
      </c>
      <c r="E662" s="42">
        <v>5.0</v>
      </c>
      <c r="F662" s="42">
        <v>1.0</v>
      </c>
      <c r="G662" s="42" t="str">
        <f>ifna(VLookup(S662,Shiny!B:C, 2, 0),"")</f>
        <v/>
      </c>
      <c r="H662" s="198" t="s">
        <v>1151</v>
      </c>
      <c r="I662" s="179">
        <v>950.0</v>
      </c>
      <c r="J662" s="156">
        <f>IFNA(VLOOKUP(S662,'Imported Index'!G:H,2,0),1)</f>
        <v>1</v>
      </c>
      <c r="K662" s="85"/>
      <c r="L662" s="42"/>
      <c r="M662" s="42"/>
      <c r="N662" s="42"/>
      <c r="O662" s="42" t="str">
        <f>ifna(VLookup(H662, SwSh!A:B, 2, 0),"")</f>
        <v/>
      </c>
      <c r="P662" s="42"/>
      <c r="Q662" s="42" t="str">
        <f>ifna(VLookup(H662, PLA!A:C, 3, 0),"")</f>
        <v/>
      </c>
      <c r="R662" s="42">
        <f>ifna(VLookup(H662, Sv!A:B, 2, 0),"")</f>
        <v>249</v>
      </c>
      <c r="S662" s="42" t="str">
        <f t="shared" si="1"/>
        <v>klawf</v>
      </c>
    </row>
    <row r="663" ht="31.5" customHeight="1">
      <c r="A663" s="147">
        <v>662.0</v>
      </c>
      <c r="B663" s="146">
        <v>1.0</v>
      </c>
      <c r="C663" s="146">
        <v>26.0</v>
      </c>
      <c r="D663" s="147">
        <v>26.0</v>
      </c>
      <c r="E663" s="147">
        <v>5.0</v>
      </c>
      <c r="F663" s="147">
        <v>2.0</v>
      </c>
      <c r="G663" s="147" t="str">
        <f>ifna(VLookup(S663,Shiny!B:C, 2, 0),"")</f>
        <v/>
      </c>
      <c r="H663" s="199" t="s">
        <v>1153</v>
      </c>
      <c r="I663" s="178">
        <v>952.0</v>
      </c>
      <c r="J663" s="151">
        <f>IFNA(VLOOKUP(S663,'Imported Index'!G:H,2,0),1)</f>
        <v>1</v>
      </c>
      <c r="K663" s="146"/>
      <c r="L663" s="147"/>
      <c r="M663" s="147"/>
      <c r="N663" s="147"/>
      <c r="O663" s="147" t="str">
        <f>ifna(VLookup(H663, SwSh!A:B, 2, 0),"")</f>
        <v/>
      </c>
      <c r="P663" s="147"/>
      <c r="Q663" s="147" t="str">
        <f>ifna(VLookup(H663, PLA!A:C, 3, 0),"")</f>
        <v/>
      </c>
      <c r="R663" s="147">
        <f>ifna(VLookup(H663, Sv!A:B, 2, 0),"")</f>
        <v>251</v>
      </c>
      <c r="S663" s="147" t="str">
        <f t="shared" si="1"/>
        <v>scovillain</v>
      </c>
    </row>
    <row r="664" ht="31.5" customHeight="1">
      <c r="A664" s="42">
        <v>663.0</v>
      </c>
      <c r="B664" s="85">
        <v>1.0</v>
      </c>
      <c r="C664" s="85">
        <v>26.0</v>
      </c>
      <c r="D664" s="42">
        <v>27.0</v>
      </c>
      <c r="E664" s="42">
        <v>5.0</v>
      </c>
      <c r="F664" s="42">
        <v>3.0</v>
      </c>
      <c r="G664" s="42" t="str">
        <f>ifna(VLookup(S664,Shiny!B:C, 2, 0),"")</f>
        <v/>
      </c>
      <c r="H664" s="198" t="s">
        <v>1155</v>
      </c>
      <c r="I664" s="179">
        <v>954.0</v>
      </c>
      <c r="J664" s="156">
        <f>IFNA(VLOOKUP(S664,'Imported Index'!G:H,2,0),1)</f>
        <v>1</v>
      </c>
      <c r="K664" s="85"/>
      <c r="L664" s="42"/>
      <c r="M664" s="42"/>
      <c r="N664" s="42"/>
      <c r="O664" s="42" t="str">
        <f>ifna(VLookup(H664, SwSh!A:B, 2, 0),"")</f>
        <v/>
      </c>
      <c r="P664" s="42"/>
      <c r="Q664" s="42" t="str">
        <f>ifna(VLookup(H664, PLA!A:C, 3, 0),"")</f>
        <v/>
      </c>
      <c r="R664" s="42">
        <f>ifna(VLookup(H664, Sv!A:B, 2, 0),"")</f>
        <v>255</v>
      </c>
      <c r="S664" s="42" t="str">
        <f t="shared" si="1"/>
        <v>rabsca</v>
      </c>
    </row>
    <row r="665" ht="31.5" customHeight="1">
      <c r="A665" s="147">
        <v>664.0</v>
      </c>
      <c r="B665" s="146">
        <v>1.0</v>
      </c>
      <c r="C665" s="146">
        <v>26.0</v>
      </c>
      <c r="D665" s="147">
        <v>28.0</v>
      </c>
      <c r="E665" s="147">
        <v>5.0</v>
      </c>
      <c r="F665" s="147">
        <v>4.0</v>
      </c>
      <c r="G665" s="147" t="str">
        <f>ifna(VLookup(S665,Shiny!B:C, 2, 0),"")</f>
        <v/>
      </c>
      <c r="H665" s="199" t="s">
        <v>1157</v>
      </c>
      <c r="I665" s="178">
        <v>956.0</v>
      </c>
      <c r="J665" s="151">
        <f>IFNA(VLOOKUP(S665,'Imported Index'!G:H,2,0),1)</f>
        <v>1</v>
      </c>
      <c r="K665" s="146"/>
      <c r="L665" s="147"/>
      <c r="M665" s="147"/>
      <c r="N665" s="147"/>
      <c r="O665" s="147" t="str">
        <f>ifna(VLookup(H665, SwSh!A:B, 2, 0),"")</f>
        <v/>
      </c>
      <c r="P665" s="147"/>
      <c r="Q665" s="147" t="str">
        <f>ifna(VLookup(H665, PLA!A:C, 3, 0),"")</f>
        <v/>
      </c>
      <c r="R665" s="147">
        <f>ifna(VLookup(H665, Sv!A:B, 2, 0),"")</f>
        <v>264</v>
      </c>
      <c r="S665" s="147" t="str">
        <f t="shared" si="1"/>
        <v>espathra</v>
      </c>
    </row>
    <row r="666" ht="31.5" customHeight="1">
      <c r="A666" s="42">
        <v>665.0</v>
      </c>
      <c r="B666" s="85">
        <v>1.0</v>
      </c>
      <c r="C666" s="85">
        <v>26.0</v>
      </c>
      <c r="D666" s="42">
        <v>29.0</v>
      </c>
      <c r="E666" s="42">
        <v>5.0</v>
      </c>
      <c r="F666" s="42">
        <v>5.0</v>
      </c>
      <c r="G666" s="42" t="str">
        <f>ifna(VLookup(S666,Shiny!B:C, 2, 0),"")</f>
        <v/>
      </c>
      <c r="H666" s="198" t="s">
        <v>1160</v>
      </c>
      <c r="I666" s="179">
        <v>959.0</v>
      </c>
      <c r="J666" s="156">
        <f>IFNA(VLOOKUP(S666,'Imported Index'!G:H,2,0),1)</f>
        <v>1</v>
      </c>
      <c r="K666" s="85"/>
      <c r="L666" s="42"/>
      <c r="M666" s="42"/>
      <c r="N666" s="42"/>
      <c r="O666" s="42" t="str">
        <f>ifna(VLookup(H666, SwSh!A:B, 2, 0),"")</f>
        <v/>
      </c>
      <c r="P666" s="42"/>
      <c r="Q666" s="42" t="str">
        <f>ifna(VLookup(H666, PLA!A:C, 3, 0),"")</f>
        <v/>
      </c>
      <c r="R666" s="42">
        <f>ifna(VLookup(H666, Sv!A:B, 2, 0),"")</f>
        <v>281</v>
      </c>
      <c r="S666" s="42" t="str">
        <f t="shared" si="1"/>
        <v>tinkaton</v>
      </c>
    </row>
    <row r="667" ht="31.5" customHeight="1">
      <c r="A667" s="147">
        <v>666.0</v>
      </c>
      <c r="B667" s="146">
        <v>1.0</v>
      </c>
      <c r="C667" s="146">
        <v>26.0</v>
      </c>
      <c r="D667" s="147">
        <v>30.0</v>
      </c>
      <c r="E667" s="147">
        <v>5.0</v>
      </c>
      <c r="F667" s="147">
        <v>6.0</v>
      </c>
      <c r="G667" s="147" t="str">
        <f>ifna(VLookup(S667,Shiny!B:C, 2, 0),"")</f>
        <v/>
      </c>
      <c r="H667" s="199" t="s">
        <v>1162</v>
      </c>
      <c r="I667" s="178">
        <v>961.0</v>
      </c>
      <c r="J667" s="151">
        <f>IFNA(VLOOKUP(S667,'Imported Index'!G:H,2,0),1)</f>
        <v>1</v>
      </c>
      <c r="K667" s="146"/>
      <c r="L667" s="147"/>
      <c r="M667" s="147"/>
      <c r="N667" s="147"/>
      <c r="O667" s="147" t="str">
        <f>ifna(VLookup(H667, SwSh!A:B, 2, 0),"")</f>
        <v/>
      </c>
      <c r="P667" s="147"/>
      <c r="Q667" s="147" t="str">
        <f>ifna(VLookup(H667, PLA!A:C, 3, 0),"")</f>
        <v/>
      </c>
      <c r="R667" s="147">
        <f>ifna(VLookup(H667, Sv!A:B, 2, 0),"")</f>
        <v>289</v>
      </c>
      <c r="S667" s="147" t="str">
        <f t="shared" si="1"/>
        <v>wugtrio</v>
      </c>
    </row>
    <row r="668" ht="31.5" customHeight="1">
      <c r="A668" s="42">
        <v>667.0</v>
      </c>
      <c r="B668" s="85">
        <v>1.0</v>
      </c>
      <c r="C668" s="85">
        <v>27.0</v>
      </c>
      <c r="D668" s="42">
        <v>1.0</v>
      </c>
      <c r="E668" s="42">
        <v>1.0</v>
      </c>
      <c r="F668" s="42">
        <v>1.0</v>
      </c>
      <c r="G668" s="42" t="str">
        <f>ifna(VLookup(S668,Shiny!B:C, 2, 0),"")</f>
        <v/>
      </c>
      <c r="H668" s="198" t="s">
        <v>1163</v>
      </c>
      <c r="I668" s="179">
        <v>962.0</v>
      </c>
      <c r="J668" s="156">
        <f>IFNA(VLOOKUP(S668,'Imported Index'!G:H,2,0),1)</f>
        <v>1</v>
      </c>
      <c r="K668" s="85"/>
      <c r="L668" s="42"/>
      <c r="M668" s="42"/>
      <c r="N668" s="42"/>
      <c r="O668" s="42" t="str">
        <f>ifna(VLookup(H668, SwSh!A:B, 2, 0),"")</f>
        <v/>
      </c>
      <c r="P668" s="42"/>
      <c r="Q668" s="42" t="str">
        <f>ifna(VLookup(H668, PLA!A:C, 3, 0),"")</f>
        <v/>
      </c>
      <c r="R668" s="42">
        <f>ifna(VLookup(H668, Sv!A:B, 2, 0),"")</f>
        <v>290</v>
      </c>
      <c r="S668" s="42" t="str">
        <f t="shared" si="1"/>
        <v>bombirdier</v>
      </c>
    </row>
    <row r="669" ht="31.5" customHeight="1">
      <c r="A669" s="147">
        <v>668.0</v>
      </c>
      <c r="B669" s="146">
        <v>1.0</v>
      </c>
      <c r="C669" s="146">
        <v>27.0</v>
      </c>
      <c r="D669" s="147">
        <v>2.0</v>
      </c>
      <c r="E669" s="147">
        <v>1.0</v>
      </c>
      <c r="F669" s="147">
        <v>2.0</v>
      </c>
      <c r="G669" s="147" t="str">
        <f>ifna(VLookup(S669,Shiny!B:C, 2, 0),"")</f>
        <v/>
      </c>
      <c r="H669" s="199" t="s">
        <v>1165</v>
      </c>
      <c r="I669" s="178">
        <v>964.0</v>
      </c>
      <c r="J669" s="151">
        <f>IFNA(VLOOKUP(S669,'Imported Index'!G:H,2,0),1)</f>
        <v>1</v>
      </c>
      <c r="K669" s="146"/>
      <c r="L669" s="147"/>
      <c r="M669" s="147"/>
      <c r="N669" s="147"/>
      <c r="O669" s="147" t="str">
        <f>ifna(VLookup(H669, SwSh!A:B, 2, 0),"")</f>
        <v/>
      </c>
      <c r="P669" s="147"/>
      <c r="Q669" s="147" t="str">
        <f>ifna(VLookup(H669, PLA!A:C, 3, 0),"")</f>
        <v/>
      </c>
      <c r="R669" s="147">
        <f>ifna(VLookup(H669, Sv!A:B, 2, 0),"")</f>
        <v>292</v>
      </c>
      <c r="S669" s="147" t="str">
        <f t="shared" si="1"/>
        <v>palafin</v>
      </c>
    </row>
    <row r="670" ht="31.5" customHeight="1">
      <c r="A670" s="42">
        <v>669.0</v>
      </c>
      <c r="B670" s="85">
        <v>1.0</v>
      </c>
      <c r="C670" s="85">
        <v>27.0</v>
      </c>
      <c r="D670" s="42">
        <v>3.0</v>
      </c>
      <c r="E670" s="42">
        <v>1.0</v>
      </c>
      <c r="F670" s="42">
        <v>3.0</v>
      </c>
      <c r="G670" s="42" t="str">
        <f>ifna(VLookup(S670,Shiny!B:C, 2, 0),"")</f>
        <v/>
      </c>
      <c r="H670" s="198" t="s">
        <v>1167</v>
      </c>
      <c r="I670" s="179">
        <v>966.0</v>
      </c>
      <c r="J670" s="156">
        <f>IFNA(VLOOKUP(S670,'Imported Index'!G:H,2,0),1)</f>
        <v>1</v>
      </c>
      <c r="K670" s="85"/>
      <c r="L670" s="42"/>
      <c r="M670" s="42"/>
      <c r="N670" s="42"/>
      <c r="O670" s="42" t="str">
        <f>ifna(VLookup(H670, SwSh!A:B, 2, 0),"")</f>
        <v/>
      </c>
      <c r="P670" s="42"/>
      <c r="Q670" s="42" t="str">
        <f>ifna(VLookup(H670, PLA!A:C, 3, 0),"")</f>
        <v/>
      </c>
      <c r="R670" s="42">
        <f>ifna(VLookup(H670, Sv!A:B, 2, 0),"")</f>
        <v>294</v>
      </c>
      <c r="S670" s="42" t="str">
        <f t="shared" si="1"/>
        <v>revavroom</v>
      </c>
    </row>
    <row r="671" ht="31.5" customHeight="1">
      <c r="A671" s="147">
        <v>670.0</v>
      </c>
      <c r="B671" s="146">
        <v>1.0</v>
      </c>
      <c r="C671" s="146">
        <v>27.0</v>
      </c>
      <c r="D671" s="147">
        <v>4.0</v>
      </c>
      <c r="E671" s="147">
        <v>1.0</v>
      </c>
      <c r="F671" s="147">
        <v>4.0</v>
      </c>
      <c r="G671" s="147" t="str">
        <f>ifna(VLookup(S671,Shiny!B:C, 2, 0),"")</f>
        <v/>
      </c>
      <c r="H671" s="199" t="s">
        <v>1168</v>
      </c>
      <c r="I671" s="178">
        <v>967.0</v>
      </c>
      <c r="J671" s="151">
        <f>IFNA(VLOOKUP(S671,'Imported Index'!G:H,2,0),1)</f>
        <v>1</v>
      </c>
      <c r="K671" s="146"/>
      <c r="L671" s="147"/>
      <c r="M671" s="147"/>
      <c r="N671" s="147"/>
      <c r="O671" s="147" t="str">
        <f>ifna(VLookup(H671, SwSh!A:B, 2, 0),"")</f>
        <v/>
      </c>
      <c r="P671" s="147"/>
      <c r="Q671" s="147" t="str">
        <f>ifna(VLookup(H671, PLA!A:C, 3, 0),"")</f>
        <v/>
      </c>
      <c r="R671" s="147">
        <f>ifna(VLookup(H671, Sv!A:B, 2, 0),"")</f>
        <v>295</v>
      </c>
      <c r="S671" s="147" t="str">
        <f t="shared" si="1"/>
        <v>cyclizar</v>
      </c>
    </row>
    <row r="672" ht="31.5" customHeight="1">
      <c r="A672" s="42">
        <v>671.0</v>
      </c>
      <c r="B672" s="85">
        <v>1.0</v>
      </c>
      <c r="C672" s="85">
        <v>27.0</v>
      </c>
      <c r="D672" s="42">
        <v>5.0</v>
      </c>
      <c r="E672" s="42">
        <v>1.0</v>
      </c>
      <c r="F672" s="42">
        <v>5.0</v>
      </c>
      <c r="G672" s="42" t="str">
        <f>ifna(VLookup(S672,Shiny!B:C, 2, 0),"")</f>
        <v/>
      </c>
      <c r="H672" s="198" t="s">
        <v>1169</v>
      </c>
      <c r="I672" s="179">
        <v>968.0</v>
      </c>
      <c r="J672" s="156">
        <f>IFNA(VLOOKUP(S672,'Imported Index'!G:H,2,0),1)</f>
        <v>1</v>
      </c>
      <c r="K672" s="85"/>
      <c r="L672" s="42"/>
      <c r="M672" s="42"/>
      <c r="N672" s="42"/>
      <c r="O672" s="42" t="str">
        <f>ifna(VLookup(H672, SwSh!A:B, 2, 0),"")</f>
        <v/>
      </c>
      <c r="P672" s="42"/>
      <c r="Q672" s="42" t="str">
        <f>ifna(VLookup(H672, PLA!A:C, 3, 0),"")</f>
        <v/>
      </c>
      <c r="R672" s="42">
        <f>ifna(VLookup(H672, Sv!A:B, 2, 0),"")</f>
        <v>296</v>
      </c>
      <c r="S672" s="42" t="str">
        <f t="shared" si="1"/>
        <v>orthworm</v>
      </c>
    </row>
    <row r="673" ht="31.5" customHeight="1">
      <c r="A673" s="147">
        <v>672.0</v>
      </c>
      <c r="B673" s="146">
        <v>1.0</v>
      </c>
      <c r="C673" s="146">
        <v>27.0</v>
      </c>
      <c r="D673" s="147">
        <v>6.0</v>
      </c>
      <c r="E673" s="147">
        <v>1.0</v>
      </c>
      <c r="F673" s="147">
        <v>6.0</v>
      </c>
      <c r="G673" s="147" t="str">
        <f>ifna(VLookup(S673,Shiny!B:C, 2, 0),"")</f>
        <v/>
      </c>
      <c r="H673" s="199" t="s">
        <v>1171</v>
      </c>
      <c r="I673" s="178">
        <v>970.0</v>
      </c>
      <c r="J673" s="151">
        <f>IFNA(VLOOKUP(S673,'Imported Index'!G:H,2,0),1)</f>
        <v>1</v>
      </c>
      <c r="K673" s="146"/>
      <c r="L673" s="147"/>
      <c r="M673" s="147"/>
      <c r="N673" s="147"/>
      <c r="O673" s="147" t="str">
        <f>ifna(VLookup(H673, SwSh!A:B, 2, 0),"")</f>
        <v/>
      </c>
      <c r="P673" s="147"/>
      <c r="Q673" s="147" t="str">
        <f>ifna(VLookup(H673, PLA!A:C, 3, 0),"")</f>
        <v/>
      </c>
      <c r="R673" s="147">
        <f>ifna(VLookup(H673, Sv!A:B, 2, 0),"")</f>
        <v>309</v>
      </c>
      <c r="S673" s="147" t="str">
        <f t="shared" si="1"/>
        <v>glimmora</v>
      </c>
    </row>
    <row r="674" ht="31.5" customHeight="1">
      <c r="A674" s="42">
        <v>673.0</v>
      </c>
      <c r="B674" s="85">
        <v>1.0</v>
      </c>
      <c r="C674" s="85">
        <v>27.0</v>
      </c>
      <c r="D674" s="42">
        <v>7.0</v>
      </c>
      <c r="E674" s="42">
        <v>2.0</v>
      </c>
      <c r="F674" s="42">
        <v>1.0</v>
      </c>
      <c r="G674" s="42" t="str">
        <f>ifna(VLookup(S674,Shiny!B:C, 2, 0),"")</f>
        <v/>
      </c>
      <c r="H674" s="198" t="s">
        <v>1173</v>
      </c>
      <c r="I674" s="179">
        <v>972.0</v>
      </c>
      <c r="J674" s="156">
        <f>IFNA(VLOOKUP(S674,'Imported Index'!G:H,2,0),1)</f>
        <v>1</v>
      </c>
      <c r="K674" s="85"/>
      <c r="L674" s="42"/>
      <c r="M674" s="42"/>
      <c r="N674" s="42"/>
      <c r="O674" s="42" t="str">
        <f>ifna(VLookup(H674, SwSh!A:B, 2, 0),"")</f>
        <v/>
      </c>
      <c r="P674" s="42"/>
      <c r="Q674" s="42" t="str">
        <f>ifna(VLookup(H674, PLA!A:C, 3, 0),"")</f>
        <v/>
      </c>
      <c r="R674" s="42">
        <f>ifna(VLookup(H674, Sv!A:B, 2, 0),"")</f>
        <v>312</v>
      </c>
      <c r="S674" s="42" t="str">
        <f t="shared" si="1"/>
        <v>houndstone</v>
      </c>
    </row>
    <row r="675" ht="31.5" customHeight="1">
      <c r="A675" s="147">
        <v>674.0</v>
      </c>
      <c r="B675" s="146">
        <v>1.0</v>
      </c>
      <c r="C675" s="146">
        <v>27.0</v>
      </c>
      <c r="D675" s="147">
        <v>8.0</v>
      </c>
      <c r="E675" s="147">
        <v>2.0</v>
      </c>
      <c r="F675" s="147">
        <v>2.0</v>
      </c>
      <c r="G675" s="147" t="str">
        <f>ifna(VLookup(S675,Shiny!B:C, 2, 0),"")</f>
        <v/>
      </c>
      <c r="H675" s="199" t="s">
        <v>1174</v>
      </c>
      <c r="I675" s="178">
        <v>973.0</v>
      </c>
      <c r="J675" s="151">
        <f>IFNA(VLOOKUP(S675,'Imported Index'!G:H,2,0),1)</f>
        <v>1</v>
      </c>
      <c r="K675" s="146"/>
      <c r="L675" s="147"/>
      <c r="M675" s="147"/>
      <c r="N675" s="147"/>
      <c r="O675" s="147" t="str">
        <f>ifna(VLookup(H675, SwSh!A:B, 2, 0),"")</f>
        <v/>
      </c>
      <c r="P675" s="147"/>
      <c r="Q675" s="147" t="str">
        <f>ifna(VLookup(H675, PLA!A:C, 3, 0),"")</f>
        <v/>
      </c>
      <c r="R675" s="147">
        <f>ifna(VLookup(H675, Sv!A:B, 2, 0),"")</f>
        <v>346</v>
      </c>
      <c r="S675" s="147" t="str">
        <f t="shared" si="1"/>
        <v>flamigo</v>
      </c>
    </row>
    <row r="676" ht="31.5" customHeight="1">
      <c r="A676" s="42">
        <v>675.0</v>
      </c>
      <c r="B676" s="85">
        <v>1.0</v>
      </c>
      <c r="C676" s="85">
        <v>27.0</v>
      </c>
      <c r="D676" s="42">
        <v>9.0</v>
      </c>
      <c r="E676" s="42">
        <v>2.0</v>
      </c>
      <c r="F676" s="42">
        <v>3.0</v>
      </c>
      <c r="G676" s="42" t="str">
        <f>ifna(VLookup(S676,Shiny!B:C, 2, 0),"")</f>
        <v/>
      </c>
      <c r="H676" s="198" t="s">
        <v>1176</v>
      </c>
      <c r="I676" s="179">
        <v>975.0</v>
      </c>
      <c r="J676" s="156">
        <f>IFNA(VLOOKUP(S676,'Imported Index'!G:H,2,0),1)</f>
        <v>1</v>
      </c>
      <c r="K676" s="85"/>
      <c r="L676" s="42"/>
      <c r="M676" s="42"/>
      <c r="N676" s="42"/>
      <c r="O676" s="42" t="str">
        <f>ifna(VLookup(H676, SwSh!A:B, 2, 0),"")</f>
        <v/>
      </c>
      <c r="P676" s="42"/>
      <c r="Q676" s="42" t="str">
        <f>ifna(VLookup(H676, PLA!A:C, 3, 0),"")</f>
        <v/>
      </c>
      <c r="R676" s="42">
        <f>ifna(VLookup(H676, Sv!A:B, 2, 0),"")</f>
        <v>362</v>
      </c>
      <c r="S676" s="42" t="str">
        <f t="shared" si="1"/>
        <v>cetitan</v>
      </c>
    </row>
    <row r="677" ht="31.5" customHeight="1">
      <c r="A677" s="147">
        <v>676.0</v>
      </c>
      <c r="B677" s="146">
        <v>1.0</v>
      </c>
      <c r="C677" s="146">
        <v>27.0</v>
      </c>
      <c r="D677" s="147">
        <v>10.0</v>
      </c>
      <c r="E677" s="147">
        <v>2.0</v>
      </c>
      <c r="F677" s="147">
        <v>4.0</v>
      </c>
      <c r="G677" s="147" t="str">
        <f>ifna(VLookup(S677,Shiny!B:C, 2, 0),"")</f>
        <v/>
      </c>
      <c r="H677" s="199" t="s">
        <v>1177</v>
      </c>
      <c r="I677" s="178">
        <v>976.0</v>
      </c>
      <c r="J677" s="151">
        <f>IFNA(VLOOKUP(S677,'Imported Index'!G:H,2,0),1)</f>
        <v>1</v>
      </c>
      <c r="K677" s="146"/>
      <c r="L677" s="147"/>
      <c r="M677" s="147"/>
      <c r="N677" s="147"/>
      <c r="O677" s="147" t="str">
        <f>ifna(VLookup(H677, SwSh!A:B, 2, 0),"")</f>
        <v/>
      </c>
      <c r="P677" s="147"/>
      <c r="Q677" s="147" t="str">
        <f>ifna(VLookup(H677, PLA!A:C, 3, 0),"")</f>
        <v/>
      </c>
      <c r="R677" s="147">
        <f>ifna(VLookup(H677, Sv!A:B, 2, 0),"")</f>
        <v>373</v>
      </c>
      <c r="S677" s="147" t="str">
        <f t="shared" si="1"/>
        <v>veluza</v>
      </c>
    </row>
    <row r="678" ht="31.5" customHeight="1">
      <c r="A678" s="42">
        <v>677.0</v>
      </c>
      <c r="B678" s="85">
        <v>1.0</v>
      </c>
      <c r="C678" s="85">
        <v>27.0</v>
      </c>
      <c r="D678" s="42">
        <v>11.0</v>
      </c>
      <c r="E678" s="42">
        <v>2.0</v>
      </c>
      <c r="F678" s="42">
        <v>5.0</v>
      </c>
      <c r="G678" s="42" t="str">
        <f>ifna(VLookup(S678,Shiny!B:C, 2, 0),"")</f>
        <v/>
      </c>
      <c r="H678" s="198" t="s">
        <v>1178</v>
      </c>
      <c r="I678" s="179">
        <v>977.0</v>
      </c>
      <c r="J678" s="156">
        <f>IFNA(VLOOKUP(S678,'Imported Index'!G:H,2,0),1)</f>
        <v>1</v>
      </c>
      <c r="K678" s="85"/>
      <c r="L678" s="42"/>
      <c r="M678" s="42"/>
      <c r="N678" s="42"/>
      <c r="O678" s="42" t="str">
        <f>ifna(VLookup(H678, SwSh!A:B, 2, 0),"")</f>
        <v/>
      </c>
      <c r="P678" s="42"/>
      <c r="Q678" s="42" t="str">
        <f>ifna(VLookup(H678, PLA!A:C, 3, 0),"")</f>
        <v/>
      </c>
      <c r="R678" s="42">
        <f>ifna(VLookup(H678, Sv!A:B, 2, 0),"")</f>
        <v>374</v>
      </c>
      <c r="S678" s="42" t="str">
        <f t="shared" si="1"/>
        <v>dondozo</v>
      </c>
    </row>
    <row r="679" ht="31.5" customHeight="1">
      <c r="A679" s="147">
        <v>678.0</v>
      </c>
      <c r="B679" s="146">
        <v>1.0</v>
      </c>
      <c r="C679" s="146">
        <v>27.0</v>
      </c>
      <c r="D679" s="147">
        <v>12.0</v>
      </c>
      <c r="E679" s="147">
        <v>2.0</v>
      </c>
      <c r="F679" s="147">
        <v>6.0</v>
      </c>
      <c r="G679" s="147" t="str">
        <f>ifna(VLookup(S679,Shiny!B:C, 2, 0),"")</f>
        <v/>
      </c>
      <c r="H679" s="199" t="s">
        <v>1179</v>
      </c>
      <c r="I679" s="178">
        <v>978.0</v>
      </c>
      <c r="J679" s="151">
        <f>IFNA(VLOOKUP(S679,'Imported Index'!G:H,2,0),1)</f>
        <v>1</v>
      </c>
      <c r="K679" s="151"/>
      <c r="L679" s="151" t="s">
        <v>1180</v>
      </c>
      <c r="M679" s="147"/>
      <c r="N679" s="147"/>
      <c r="O679" s="148" t="str">
        <f>ifna(VLookup(H679, SwSh!A:B, 2, 0),"")</f>
        <v/>
      </c>
      <c r="P679" s="148"/>
      <c r="Q679" s="148" t="str">
        <f>ifna(VLookup(H679, PLA!A:C, 3, 0),"")</f>
        <v/>
      </c>
      <c r="R679" s="147">
        <f>ifna(VLookup(H679, Sv!A:B, 2, 0),"")</f>
        <v>375</v>
      </c>
      <c r="S679" s="147" t="str">
        <f t="shared" si="1"/>
        <v>tatsugiri</v>
      </c>
    </row>
    <row r="680" ht="31.5" customHeight="1">
      <c r="A680" s="42">
        <v>679.0</v>
      </c>
      <c r="B680" s="85">
        <v>1.0</v>
      </c>
      <c r="C680" s="85">
        <v>27.0</v>
      </c>
      <c r="D680" s="42">
        <v>13.0</v>
      </c>
      <c r="E680" s="42">
        <v>3.0</v>
      </c>
      <c r="F680" s="42">
        <v>1.0</v>
      </c>
      <c r="G680" s="42" t="str">
        <f>ifna(VLookup(S680,Shiny!B:C, 2, 0),"")</f>
        <v/>
      </c>
      <c r="H680" s="198" t="s">
        <v>1179</v>
      </c>
      <c r="I680" s="179">
        <v>978.0</v>
      </c>
      <c r="J680" s="156">
        <f>IFNA(VLOOKUP(S680,'Imported Index'!G:H,2,0),1)</f>
        <v>1</v>
      </c>
      <c r="K680" s="156"/>
      <c r="L680" s="156" t="s">
        <v>1181</v>
      </c>
      <c r="M680" s="42">
        <v>-1.0</v>
      </c>
      <c r="N680" s="42"/>
      <c r="O680" s="157" t="str">
        <f>ifna(VLookup(H680, SwSh!A:B, 2, 0),"")</f>
        <v/>
      </c>
      <c r="P680" s="157"/>
      <c r="Q680" s="157" t="str">
        <f>ifna(VLookup(H680, PLA!A:C, 3, 0),"")</f>
        <v/>
      </c>
      <c r="R680" s="42">
        <f>ifna(VLookup(H680, Sv!A:B, 2, 0),"")</f>
        <v>375</v>
      </c>
      <c r="S680" s="42" t="str">
        <f t="shared" si="1"/>
        <v>tatsugiri-1</v>
      </c>
    </row>
    <row r="681" ht="31.5" customHeight="1">
      <c r="A681" s="147">
        <v>680.0</v>
      </c>
      <c r="B681" s="146">
        <v>1.0</v>
      </c>
      <c r="C681" s="146">
        <v>27.0</v>
      </c>
      <c r="D681" s="147">
        <v>14.0</v>
      </c>
      <c r="E681" s="147">
        <v>3.0</v>
      </c>
      <c r="F681" s="147">
        <v>2.0</v>
      </c>
      <c r="G681" s="147" t="str">
        <f>ifna(VLookup(S681,Shiny!B:C, 2, 0),"")</f>
        <v/>
      </c>
      <c r="H681" s="199" t="s">
        <v>1179</v>
      </c>
      <c r="I681" s="178">
        <v>978.0</v>
      </c>
      <c r="J681" s="151">
        <f>IFNA(VLOOKUP(S681,'Imported Index'!G:H,2,0),1)</f>
        <v>1</v>
      </c>
      <c r="K681" s="151"/>
      <c r="L681" s="151" t="s">
        <v>1182</v>
      </c>
      <c r="M681" s="147">
        <v>-2.0</v>
      </c>
      <c r="N681" s="147"/>
      <c r="O681" s="148" t="str">
        <f>ifna(VLookup(H681, SwSh!A:B, 2, 0),"")</f>
        <v/>
      </c>
      <c r="P681" s="148"/>
      <c r="Q681" s="148" t="str">
        <f>ifna(VLookup(H681, PLA!A:C, 3, 0),"")</f>
        <v/>
      </c>
      <c r="R681" s="147">
        <f>ifna(VLookup(H681, Sv!A:B, 2, 0),"")</f>
        <v>375</v>
      </c>
      <c r="S681" s="147" t="str">
        <f t="shared" si="1"/>
        <v>tatsugiri-2</v>
      </c>
    </row>
    <row r="682" ht="31.5" customHeight="1">
      <c r="A682" s="42">
        <v>681.0</v>
      </c>
      <c r="B682" s="85">
        <v>1.0</v>
      </c>
      <c r="C682" s="85">
        <v>27.0</v>
      </c>
      <c r="D682" s="42">
        <v>15.0</v>
      </c>
      <c r="E682" s="42">
        <v>3.0</v>
      </c>
      <c r="F682" s="42">
        <v>3.0</v>
      </c>
      <c r="G682" s="42" t="str">
        <f>ifna(VLookup(S682,Shiny!B:C, 2, 0),"")</f>
        <v/>
      </c>
      <c r="H682" s="198" t="s">
        <v>1183</v>
      </c>
      <c r="I682" s="179">
        <v>979.0</v>
      </c>
      <c r="J682" s="156">
        <f>IFNA(VLOOKUP(S682,'Imported Index'!G:H,2,0),1)</f>
        <v>1</v>
      </c>
      <c r="K682" s="85"/>
      <c r="L682" s="42"/>
      <c r="M682" s="42"/>
      <c r="N682" s="42"/>
      <c r="O682" s="42" t="str">
        <f>ifna(VLookup(H682, SwSh!A:B, 2, 0),"")</f>
        <v/>
      </c>
      <c r="P682" s="42"/>
      <c r="Q682" s="42" t="str">
        <f>ifna(VLookup(H682, PLA!A:C, 3, 0),"")</f>
        <v/>
      </c>
      <c r="R682" s="42">
        <f>ifna(VLookup(H682, Sv!A:B, 2, 0),"")</f>
        <v>160</v>
      </c>
      <c r="S682" s="42" t="str">
        <f t="shared" si="1"/>
        <v>annihilape</v>
      </c>
    </row>
    <row r="683" ht="31.5" customHeight="1">
      <c r="A683" s="147">
        <v>682.0</v>
      </c>
      <c r="B683" s="146">
        <v>1.0</v>
      </c>
      <c r="C683" s="146">
        <v>27.0</v>
      </c>
      <c r="D683" s="147">
        <v>16.0</v>
      </c>
      <c r="E683" s="147">
        <v>3.0</v>
      </c>
      <c r="F683" s="147">
        <v>4.0</v>
      </c>
      <c r="G683" s="147" t="str">
        <f>ifna(VLookup(S683,Shiny!B:C, 2, 0),"")</f>
        <v/>
      </c>
      <c r="H683" s="199" t="s">
        <v>1184</v>
      </c>
      <c r="I683" s="178">
        <v>980.0</v>
      </c>
      <c r="J683" s="151">
        <f>IFNA(VLOOKUP(S683,'Imported Index'!G:H,2,0),1)</f>
        <v>1</v>
      </c>
      <c r="K683" s="146"/>
      <c r="L683" s="147"/>
      <c r="M683" s="147"/>
      <c r="N683" s="147"/>
      <c r="O683" s="147" t="str">
        <f>ifna(VLookup(H683, SwSh!A:B, 2, 0),"")</f>
        <v/>
      </c>
      <c r="P683" s="147"/>
      <c r="Q683" s="147" t="str">
        <f>ifna(VLookup(H683, PLA!A:C, 3, 0),"")</f>
        <v/>
      </c>
      <c r="R683" s="147">
        <f>ifna(VLookup(H683, Sv!A:B, 2, 0),"")</f>
        <v>54</v>
      </c>
      <c r="S683" s="147" t="str">
        <f t="shared" si="1"/>
        <v>clodsire</v>
      </c>
    </row>
    <row r="684" ht="31.5" customHeight="1">
      <c r="A684" s="42">
        <v>683.0</v>
      </c>
      <c r="B684" s="85">
        <v>1.0</v>
      </c>
      <c r="C684" s="85">
        <v>27.0</v>
      </c>
      <c r="D684" s="42">
        <v>17.0</v>
      </c>
      <c r="E684" s="42">
        <v>3.0</v>
      </c>
      <c r="F684" s="42">
        <v>5.0</v>
      </c>
      <c r="G684" s="42" t="str">
        <f>ifna(VLookup(S684,Shiny!B:C, 2, 0),"")</f>
        <v/>
      </c>
      <c r="H684" s="198" t="s">
        <v>1185</v>
      </c>
      <c r="I684" s="179">
        <v>981.0</v>
      </c>
      <c r="J684" s="156">
        <f>IFNA(VLOOKUP(S684,'Imported Index'!G:H,2,0),1)</f>
        <v>1</v>
      </c>
      <c r="K684" s="85"/>
      <c r="L684" s="42"/>
      <c r="M684" s="42"/>
      <c r="N684" s="42"/>
      <c r="O684" s="42" t="str">
        <f>ifna(VLookup(H684, SwSh!A:B, 2, 0),"")</f>
        <v/>
      </c>
      <c r="P684" s="42"/>
      <c r="Q684" s="42" t="str">
        <f>ifna(VLookup(H684, PLA!A:C, 3, 0),"")</f>
        <v/>
      </c>
      <c r="R684" s="42">
        <f>ifna(VLookup(H684, Sv!A:B, 2, 0),"")</f>
        <v>193</v>
      </c>
      <c r="S684" s="42" t="str">
        <f t="shared" si="1"/>
        <v>farigiraf</v>
      </c>
    </row>
    <row r="685" ht="31.5" customHeight="1">
      <c r="A685" s="147">
        <v>684.0</v>
      </c>
      <c r="B685" s="146">
        <v>1.0</v>
      </c>
      <c r="C685" s="146">
        <v>27.0</v>
      </c>
      <c r="D685" s="147">
        <v>18.0</v>
      </c>
      <c r="E685" s="147">
        <v>3.0</v>
      </c>
      <c r="F685" s="147">
        <v>6.0</v>
      </c>
      <c r="G685" s="147" t="str">
        <f>ifna(VLookup(S685,Shiny!B:C, 2, 0),"")</f>
        <v/>
      </c>
      <c r="H685" s="199" t="s">
        <v>1186</v>
      </c>
      <c r="I685" s="178">
        <v>982.0</v>
      </c>
      <c r="J685" s="151">
        <f>IFNA(VLOOKUP(S685,'Imported Index'!G:H,2,0),1)</f>
        <v>1</v>
      </c>
      <c r="K685" s="151"/>
      <c r="L685" s="151" t="s">
        <v>1187</v>
      </c>
      <c r="M685" s="147"/>
      <c r="N685" s="147"/>
      <c r="O685" s="148" t="str">
        <f>ifna(VLookup(H685, SwSh!A:B, 2, 0),"")</f>
        <v/>
      </c>
      <c r="P685" s="148"/>
      <c r="Q685" s="148" t="str">
        <f>ifna(VLookup(H685, PLA!A:C, 3, 0),"")</f>
        <v/>
      </c>
      <c r="R685" s="147">
        <f>ifna(VLookup(H685, Sv!A:B, 2, 0),"")</f>
        <v>189</v>
      </c>
      <c r="S685" s="147" t="str">
        <f t="shared" si="1"/>
        <v>dudunsparce</v>
      </c>
    </row>
    <row r="686" ht="31.5" customHeight="1">
      <c r="A686" s="42">
        <v>685.0</v>
      </c>
      <c r="B686" s="85">
        <v>1.0</v>
      </c>
      <c r="C686" s="85">
        <v>27.0</v>
      </c>
      <c r="D686" s="42">
        <v>19.0</v>
      </c>
      <c r="E686" s="42">
        <v>4.0</v>
      </c>
      <c r="F686" s="42">
        <v>1.0</v>
      </c>
      <c r="G686" s="42" t="str">
        <f>ifna(VLookup(S686,Shiny!B:C, 2, 0),"")</f>
        <v/>
      </c>
      <c r="H686" s="198" t="s">
        <v>1186</v>
      </c>
      <c r="I686" s="179">
        <v>982.0</v>
      </c>
      <c r="J686" s="156">
        <f>IFNA(VLOOKUP(S686,'Imported Index'!G:H,2,0),1)</f>
        <v>1</v>
      </c>
      <c r="K686" s="156"/>
      <c r="L686" s="156" t="s">
        <v>1188</v>
      </c>
      <c r="M686" s="42">
        <v>-1.0</v>
      </c>
      <c r="N686" s="42"/>
      <c r="O686" s="157" t="str">
        <f>ifna(VLookup(H686, SwSh!A:B, 2, 0),"")</f>
        <v/>
      </c>
      <c r="P686" s="157"/>
      <c r="Q686" s="157" t="str">
        <f>ifna(VLookup(H686, PLA!A:C, 3, 0),"")</f>
        <v/>
      </c>
      <c r="R686" s="42">
        <f>ifna(VLookup(H686, Sv!A:B, 2, 0),"")</f>
        <v>189</v>
      </c>
      <c r="S686" s="42" t="str">
        <f t="shared" si="1"/>
        <v>dudunsparce-1</v>
      </c>
    </row>
    <row r="687" ht="31.5" customHeight="1">
      <c r="A687" s="147">
        <v>686.0</v>
      </c>
      <c r="B687" s="146">
        <v>1.0</v>
      </c>
      <c r="C687" s="146">
        <v>27.0</v>
      </c>
      <c r="D687" s="147">
        <v>20.0</v>
      </c>
      <c r="E687" s="147">
        <v>4.0</v>
      </c>
      <c r="F687" s="147">
        <v>2.0</v>
      </c>
      <c r="G687" s="147" t="str">
        <f>ifna(VLookup(S687,Shiny!B:C, 2, 0),"")</f>
        <v/>
      </c>
      <c r="H687" s="199" t="s">
        <v>1189</v>
      </c>
      <c r="I687" s="178">
        <v>983.0</v>
      </c>
      <c r="J687" s="151">
        <f>IFNA(VLOOKUP(S687,'Imported Index'!G:H,2,0),1)</f>
        <v>1</v>
      </c>
      <c r="K687" s="146"/>
      <c r="L687" s="147"/>
      <c r="M687" s="147"/>
      <c r="N687" s="147"/>
      <c r="O687" s="147" t="str">
        <f>ifna(VLookup(H687, SwSh!A:B, 2, 0),"")</f>
        <v/>
      </c>
      <c r="P687" s="147"/>
      <c r="Q687" s="147" t="str">
        <f>ifna(VLookup(H687, PLA!A:C, 3, 0),"")</f>
        <v/>
      </c>
      <c r="R687" s="147">
        <f>ifna(VLookup(H687, Sv!A:B, 2, 0),"")</f>
        <v>369</v>
      </c>
      <c r="S687" s="147" t="str">
        <f t="shared" si="1"/>
        <v>kingambit</v>
      </c>
    </row>
    <row r="688" ht="31.5" customHeight="1">
      <c r="A688" s="42">
        <v>687.0</v>
      </c>
      <c r="B688" s="85">
        <v>1.0</v>
      </c>
      <c r="C688" s="85">
        <v>27.0</v>
      </c>
      <c r="D688" s="42">
        <v>21.0</v>
      </c>
      <c r="E688" s="42">
        <v>4.0</v>
      </c>
      <c r="F688" s="42">
        <v>3.0</v>
      </c>
      <c r="G688" s="42" t="str">
        <f>ifna(VLookup(S688,Shiny!B:C, 2, 0),"")</f>
        <v/>
      </c>
      <c r="H688" s="198" t="s">
        <v>1190</v>
      </c>
      <c r="I688" s="179">
        <v>984.0</v>
      </c>
      <c r="J688" s="156">
        <f>IFNA(VLOOKUP(S688,'Imported Index'!G:H,2,0),1)</f>
        <v>1</v>
      </c>
      <c r="K688" s="85"/>
      <c r="L688" s="42"/>
      <c r="M688" s="42"/>
      <c r="N688" s="42"/>
      <c r="O688" s="42" t="str">
        <f>ifna(VLookup(H688, SwSh!A:B, 2, 0),"")</f>
        <v/>
      </c>
      <c r="P688" s="42"/>
      <c r="Q688" s="42" t="str">
        <f>ifna(VLookup(H688, PLA!A:C, 3, 0),"")</f>
        <v/>
      </c>
      <c r="R688" s="42">
        <f>ifna(VLookup(H688, Sv!A:B, 2, 0),"")</f>
        <v>376</v>
      </c>
      <c r="S688" s="42" t="str">
        <f t="shared" si="1"/>
        <v>great tusk</v>
      </c>
    </row>
    <row r="689" ht="31.5" customHeight="1">
      <c r="A689" s="147">
        <v>688.0</v>
      </c>
      <c r="B689" s="146">
        <v>1.0</v>
      </c>
      <c r="C689" s="146">
        <v>27.0</v>
      </c>
      <c r="D689" s="147">
        <v>22.0</v>
      </c>
      <c r="E689" s="147">
        <v>4.0</v>
      </c>
      <c r="F689" s="147">
        <v>4.0</v>
      </c>
      <c r="G689" s="147" t="str">
        <f>ifna(VLookup(S689,Shiny!B:C, 2, 0),"")</f>
        <v/>
      </c>
      <c r="H689" s="199" t="s">
        <v>1191</v>
      </c>
      <c r="I689" s="178">
        <v>985.0</v>
      </c>
      <c r="J689" s="151">
        <f>IFNA(VLOOKUP(S689,'Imported Index'!G:H,2,0),1)</f>
        <v>1</v>
      </c>
      <c r="K689" s="146"/>
      <c r="L689" s="147"/>
      <c r="M689" s="147"/>
      <c r="N689" s="147"/>
      <c r="O689" s="147" t="str">
        <f>ifna(VLookup(H689, SwSh!A:B, 2, 0),"")</f>
        <v/>
      </c>
      <c r="P689" s="147"/>
      <c r="Q689" s="147" t="str">
        <f>ifna(VLookup(H689, PLA!A:C, 3, 0),"")</f>
        <v/>
      </c>
      <c r="R689" s="147">
        <f>ifna(VLookup(H689, Sv!A:B, 2, 0),"")</f>
        <v>377</v>
      </c>
      <c r="S689" s="147" t="str">
        <f t="shared" si="1"/>
        <v>scream tail</v>
      </c>
    </row>
    <row r="690" ht="31.5" customHeight="1">
      <c r="A690" s="42">
        <v>689.0</v>
      </c>
      <c r="B690" s="85">
        <v>1.0</v>
      </c>
      <c r="C690" s="85">
        <v>27.0</v>
      </c>
      <c r="D690" s="42">
        <v>23.0</v>
      </c>
      <c r="E690" s="42">
        <v>4.0</v>
      </c>
      <c r="F690" s="42">
        <v>5.0</v>
      </c>
      <c r="G690" s="42" t="str">
        <f>ifna(VLookup(S690,Shiny!B:C, 2, 0),"")</f>
        <v/>
      </c>
      <c r="H690" s="198" t="s">
        <v>1192</v>
      </c>
      <c r="I690" s="179">
        <v>986.0</v>
      </c>
      <c r="J690" s="156">
        <f>IFNA(VLOOKUP(S690,'Imported Index'!G:H,2,0),1)</f>
        <v>1</v>
      </c>
      <c r="K690" s="85"/>
      <c r="L690" s="42"/>
      <c r="M690" s="42"/>
      <c r="N690" s="42"/>
      <c r="O690" s="42" t="str">
        <f>ifna(VLookup(H690, SwSh!A:B, 2, 0),"")</f>
        <v/>
      </c>
      <c r="P690" s="42"/>
      <c r="Q690" s="42" t="str">
        <f>ifna(VLookup(H690, PLA!A:C, 3, 0),"")</f>
        <v/>
      </c>
      <c r="R690" s="42">
        <f>ifna(VLookup(H690, Sv!A:B, 2, 0),"")</f>
        <v>378</v>
      </c>
      <c r="S690" s="42" t="str">
        <f t="shared" si="1"/>
        <v>brute bonnet</v>
      </c>
    </row>
    <row r="691" ht="31.5" customHeight="1">
      <c r="A691" s="147">
        <v>690.0</v>
      </c>
      <c r="B691" s="146">
        <v>1.0</v>
      </c>
      <c r="C691" s="146">
        <v>27.0</v>
      </c>
      <c r="D691" s="147">
        <v>24.0</v>
      </c>
      <c r="E691" s="147">
        <v>4.0</v>
      </c>
      <c r="F691" s="147">
        <v>6.0</v>
      </c>
      <c r="G691" s="147" t="str">
        <f>ifna(VLookup(S691,Shiny!B:C, 2, 0),"")</f>
        <v/>
      </c>
      <c r="H691" s="199" t="s">
        <v>1193</v>
      </c>
      <c r="I691" s="178">
        <v>987.0</v>
      </c>
      <c r="J691" s="151">
        <f>IFNA(VLOOKUP(S691,'Imported Index'!G:H,2,0),1)</f>
        <v>1</v>
      </c>
      <c r="K691" s="146"/>
      <c r="L691" s="147"/>
      <c r="M691" s="147"/>
      <c r="N691" s="147"/>
      <c r="O691" s="147" t="str">
        <f>ifna(VLookup(H691, SwSh!A:B, 2, 0),"")</f>
        <v/>
      </c>
      <c r="P691" s="147"/>
      <c r="Q691" s="147" t="str">
        <f>ifna(VLookup(H691, PLA!A:C, 3, 0),"")</f>
        <v/>
      </c>
      <c r="R691" s="147">
        <f>ifna(VLookup(H691, Sv!A:B, 2, 0),"")</f>
        <v>379</v>
      </c>
      <c r="S691" s="147" t="str">
        <f t="shared" si="1"/>
        <v>flutter mane</v>
      </c>
    </row>
    <row r="692" ht="31.5" customHeight="1">
      <c r="A692" s="42">
        <v>691.0</v>
      </c>
      <c r="B692" s="85">
        <v>1.0</v>
      </c>
      <c r="C692" s="85">
        <v>27.0</v>
      </c>
      <c r="D692" s="42">
        <v>25.0</v>
      </c>
      <c r="E692" s="42">
        <v>5.0</v>
      </c>
      <c r="F692" s="42">
        <v>1.0</v>
      </c>
      <c r="G692" s="42" t="str">
        <f>ifna(VLookup(S692,Shiny!B:C, 2, 0),"")</f>
        <v/>
      </c>
      <c r="H692" s="198" t="s">
        <v>1194</v>
      </c>
      <c r="I692" s="179">
        <v>988.0</v>
      </c>
      <c r="J692" s="156">
        <f>IFNA(VLOOKUP(S692,'Imported Index'!G:H,2,0),1)</f>
        <v>1</v>
      </c>
      <c r="K692" s="85"/>
      <c r="L692" s="42"/>
      <c r="M692" s="42"/>
      <c r="N692" s="42"/>
      <c r="O692" s="42" t="str">
        <f>ifna(VLookup(H692, SwSh!A:B, 2, 0),"")</f>
        <v/>
      </c>
      <c r="P692" s="42"/>
      <c r="Q692" s="42" t="str">
        <f>ifna(VLookup(H692, PLA!A:C, 3, 0),"")</f>
        <v/>
      </c>
      <c r="R692" s="42">
        <f>ifna(VLookup(H692, Sv!A:B, 2, 0),"")</f>
        <v>380</v>
      </c>
      <c r="S692" s="42" t="str">
        <f t="shared" si="1"/>
        <v>slither wing</v>
      </c>
    </row>
    <row r="693" ht="31.5" customHeight="1">
      <c r="A693" s="147">
        <v>692.0</v>
      </c>
      <c r="B693" s="146">
        <v>1.0</v>
      </c>
      <c r="C693" s="146">
        <v>27.0</v>
      </c>
      <c r="D693" s="147">
        <v>26.0</v>
      </c>
      <c r="E693" s="147">
        <v>5.0</v>
      </c>
      <c r="F693" s="147">
        <v>2.0</v>
      </c>
      <c r="G693" s="147" t="str">
        <f>ifna(VLookup(S693,Shiny!B:C, 2, 0),"")</f>
        <v/>
      </c>
      <c r="H693" s="199" t="s">
        <v>1195</v>
      </c>
      <c r="I693" s="178">
        <v>989.0</v>
      </c>
      <c r="J693" s="151">
        <f>IFNA(VLOOKUP(S693,'Imported Index'!G:H,2,0),1)</f>
        <v>1</v>
      </c>
      <c r="K693" s="146"/>
      <c r="L693" s="147"/>
      <c r="M693" s="147"/>
      <c r="N693" s="147"/>
      <c r="O693" s="147" t="str">
        <f>ifna(VLookup(H693, SwSh!A:B, 2, 0),"")</f>
        <v/>
      </c>
      <c r="P693" s="147"/>
      <c r="Q693" s="147" t="str">
        <f>ifna(VLookup(H693, PLA!A:C, 3, 0),"")</f>
        <v/>
      </c>
      <c r="R693" s="147">
        <f>ifna(VLookup(H693, Sv!A:B, 2, 0),"")</f>
        <v>381</v>
      </c>
      <c r="S693" s="147" t="str">
        <f t="shared" si="1"/>
        <v>sandy shocks</v>
      </c>
    </row>
    <row r="694" ht="31.5" customHeight="1">
      <c r="A694" s="42">
        <v>693.0</v>
      </c>
      <c r="B694" s="85">
        <v>1.0</v>
      </c>
      <c r="C694" s="85">
        <v>27.0</v>
      </c>
      <c r="D694" s="42">
        <v>27.0</v>
      </c>
      <c r="E694" s="42">
        <v>5.0</v>
      </c>
      <c r="F694" s="42">
        <v>3.0</v>
      </c>
      <c r="G694" s="42" t="str">
        <f>ifna(VLookup(S694,Shiny!B:C, 2, 0),"")</f>
        <v/>
      </c>
      <c r="H694" s="198" t="s">
        <v>1196</v>
      </c>
      <c r="I694" s="179">
        <v>990.0</v>
      </c>
      <c r="J694" s="156">
        <f>IFNA(VLOOKUP(S694,'Imported Index'!G:H,2,0),1)</f>
        <v>1</v>
      </c>
      <c r="K694" s="85"/>
      <c r="L694" s="42"/>
      <c r="M694" s="42"/>
      <c r="N694" s="42"/>
      <c r="O694" s="42" t="str">
        <f>ifna(VLookup(H694, SwSh!A:B, 2, 0),"")</f>
        <v/>
      </c>
      <c r="P694" s="42"/>
      <c r="Q694" s="42" t="str">
        <f>ifna(VLookup(H694, PLA!A:C, 3, 0),"")</f>
        <v/>
      </c>
      <c r="R694" s="42">
        <f>ifna(VLookup(H694, Sv!A:B, 2, 0),"")</f>
        <v>382</v>
      </c>
      <c r="S694" s="42" t="str">
        <f t="shared" si="1"/>
        <v>iron treads</v>
      </c>
    </row>
    <row r="695" ht="31.5" customHeight="1">
      <c r="A695" s="147">
        <v>694.0</v>
      </c>
      <c r="B695" s="146">
        <v>1.0</v>
      </c>
      <c r="C695" s="146">
        <v>27.0</v>
      </c>
      <c r="D695" s="147">
        <v>28.0</v>
      </c>
      <c r="E695" s="147">
        <v>5.0</v>
      </c>
      <c r="F695" s="147">
        <v>4.0</v>
      </c>
      <c r="G695" s="147" t="str">
        <f>ifna(VLookup(S695,Shiny!B:C, 2, 0),"")</f>
        <v/>
      </c>
      <c r="H695" s="199" t="s">
        <v>1197</v>
      </c>
      <c r="I695" s="178">
        <v>991.0</v>
      </c>
      <c r="J695" s="151">
        <f>IFNA(VLOOKUP(S695,'Imported Index'!G:H,2,0),1)</f>
        <v>1</v>
      </c>
      <c r="K695" s="146"/>
      <c r="L695" s="147"/>
      <c r="M695" s="147"/>
      <c r="N695" s="147"/>
      <c r="O695" s="147" t="str">
        <f>ifna(VLookup(H695, SwSh!A:B, 2, 0),"")</f>
        <v/>
      </c>
      <c r="P695" s="147"/>
      <c r="Q695" s="147" t="str">
        <f>ifna(VLookup(H695, PLA!A:C, 3, 0),"")</f>
        <v/>
      </c>
      <c r="R695" s="147">
        <f>ifna(VLookup(H695, Sv!A:B, 2, 0),"")</f>
        <v>383</v>
      </c>
      <c r="S695" s="147" t="str">
        <f t="shared" si="1"/>
        <v>iron bundle</v>
      </c>
    </row>
    <row r="696" ht="31.5" customHeight="1">
      <c r="A696" s="42">
        <v>695.0</v>
      </c>
      <c r="B696" s="85">
        <v>1.0</v>
      </c>
      <c r="C696" s="85">
        <v>27.0</v>
      </c>
      <c r="D696" s="42">
        <v>29.0</v>
      </c>
      <c r="E696" s="42">
        <v>5.0</v>
      </c>
      <c r="F696" s="42">
        <v>5.0</v>
      </c>
      <c r="G696" s="42" t="str">
        <f>ifna(VLookup(S696,Shiny!B:C, 2, 0),"")</f>
        <v/>
      </c>
      <c r="H696" s="198" t="s">
        <v>1198</v>
      </c>
      <c r="I696" s="179">
        <v>992.0</v>
      </c>
      <c r="J696" s="156">
        <f>IFNA(VLOOKUP(S696,'Imported Index'!G:H,2,0),1)</f>
        <v>1</v>
      </c>
      <c r="K696" s="85"/>
      <c r="L696" s="42"/>
      <c r="M696" s="42"/>
      <c r="N696" s="42"/>
      <c r="O696" s="42" t="str">
        <f>ifna(VLookup(H696, SwSh!A:B, 2, 0),"")</f>
        <v/>
      </c>
      <c r="P696" s="42"/>
      <c r="Q696" s="42" t="str">
        <f>ifna(VLookup(H696, PLA!A:C, 3, 0),"")</f>
        <v/>
      </c>
      <c r="R696" s="42">
        <f>ifna(VLookup(H696, Sv!A:B, 2, 0),"")</f>
        <v>384</v>
      </c>
      <c r="S696" s="42" t="str">
        <f t="shared" si="1"/>
        <v>iron hands</v>
      </c>
    </row>
    <row r="697" ht="31.5" customHeight="1">
      <c r="A697" s="147">
        <v>696.0</v>
      </c>
      <c r="B697" s="146">
        <v>1.0</v>
      </c>
      <c r="C697" s="146">
        <v>27.0</v>
      </c>
      <c r="D697" s="147">
        <v>30.0</v>
      </c>
      <c r="E697" s="147">
        <v>5.0</v>
      </c>
      <c r="F697" s="147">
        <v>6.0</v>
      </c>
      <c r="G697" s="147" t="str">
        <f>ifna(VLookup(S697,Shiny!B:C, 2, 0),"")</f>
        <v/>
      </c>
      <c r="H697" s="199" t="s">
        <v>1199</v>
      </c>
      <c r="I697" s="178">
        <v>993.0</v>
      </c>
      <c r="J697" s="151">
        <f>IFNA(VLOOKUP(S697,'Imported Index'!G:H,2,0),1)</f>
        <v>1</v>
      </c>
      <c r="K697" s="146"/>
      <c r="L697" s="147"/>
      <c r="M697" s="147"/>
      <c r="N697" s="147"/>
      <c r="O697" s="147" t="str">
        <f>ifna(VLookup(H697, SwSh!A:B, 2, 0),"")</f>
        <v/>
      </c>
      <c r="P697" s="147"/>
      <c r="Q697" s="147" t="str">
        <f>ifna(VLookup(H697, PLA!A:C, 3, 0),"")</f>
        <v/>
      </c>
      <c r="R697" s="147">
        <f>ifna(VLookup(H697, Sv!A:B, 2, 0),"")</f>
        <v>385</v>
      </c>
      <c r="S697" s="147" t="str">
        <f t="shared" si="1"/>
        <v>iron jugulis</v>
      </c>
    </row>
    <row r="698" ht="31.5" customHeight="1">
      <c r="A698" s="42">
        <v>697.0</v>
      </c>
      <c r="B698" s="85">
        <v>1.0</v>
      </c>
      <c r="C698" s="85">
        <v>28.0</v>
      </c>
      <c r="D698" s="42">
        <v>1.0</v>
      </c>
      <c r="E698" s="42">
        <v>1.0</v>
      </c>
      <c r="F698" s="42">
        <v>1.0</v>
      </c>
      <c r="G698" s="42" t="str">
        <f>ifna(VLookup(S698,Shiny!B:C, 2, 0),"")</f>
        <v/>
      </c>
      <c r="H698" s="198" t="s">
        <v>1200</v>
      </c>
      <c r="I698" s="179">
        <v>994.0</v>
      </c>
      <c r="J698" s="156">
        <f>IFNA(VLOOKUP(S698,'Imported Index'!G:H,2,0),1)</f>
        <v>1</v>
      </c>
      <c r="K698" s="85"/>
      <c r="L698" s="42"/>
      <c r="M698" s="42"/>
      <c r="N698" s="42"/>
      <c r="O698" s="42" t="str">
        <f>ifna(VLookup(H698, SwSh!A:B, 2, 0),"")</f>
        <v/>
      </c>
      <c r="P698" s="42"/>
      <c r="Q698" s="42" t="str">
        <f>ifna(VLookup(H698, PLA!A:C, 3, 0),"")</f>
        <v/>
      </c>
      <c r="R698" s="42">
        <f>ifna(VLookup(H698, Sv!A:B, 2, 0),"")</f>
        <v>386</v>
      </c>
      <c r="S698" s="42" t="str">
        <f t="shared" si="1"/>
        <v>iron moth</v>
      </c>
    </row>
    <row r="699" ht="31.5" customHeight="1">
      <c r="A699" s="147">
        <v>698.0</v>
      </c>
      <c r="B699" s="146">
        <v>1.0</v>
      </c>
      <c r="C699" s="146">
        <v>28.0</v>
      </c>
      <c r="D699" s="147">
        <v>2.0</v>
      </c>
      <c r="E699" s="147">
        <v>1.0</v>
      </c>
      <c r="F699" s="147">
        <v>2.0</v>
      </c>
      <c r="G699" s="147" t="str">
        <f>ifna(VLookup(S699,Shiny!B:C, 2, 0),"")</f>
        <v/>
      </c>
      <c r="H699" s="199" t="s">
        <v>1201</v>
      </c>
      <c r="I699" s="178">
        <v>995.0</v>
      </c>
      <c r="J699" s="151">
        <f>IFNA(VLOOKUP(S699,'Imported Index'!G:H,2,0),1)</f>
        <v>1</v>
      </c>
      <c r="K699" s="146"/>
      <c r="L699" s="147"/>
      <c r="M699" s="147"/>
      <c r="N699" s="147"/>
      <c r="O699" s="147" t="str">
        <f>ifna(VLookup(H699, SwSh!A:B, 2, 0),"")</f>
        <v/>
      </c>
      <c r="P699" s="147"/>
      <c r="Q699" s="147" t="str">
        <f>ifna(VLookup(H699, PLA!A:C, 3, 0),"")</f>
        <v/>
      </c>
      <c r="R699" s="147">
        <f>ifna(VLookup(H699, Sv!A:B, 2, 0),"")</f>
        <v>387</v>
      </c>
      <c r="S699" s="147" t="str">
        <f t="shared" si="1"/>
        <v>iron thorns</v>
      </c>
    </row>
    <row r="700" ht="31.5" customHeight="1">
      <c r="A700" s="42">
        <v>699.0</v>
      </c>
      <c r="B700" s="85">
        <v>1.0</v>
      </c>
      <c r="C700" s="85">
        <v>28.0</v>
      </c>
      <c r="D700" s="42">
        <v>3.0</v>
      </c>
      <c r="E700" s="42">
        <v>1.0</v>
      </c>
      <c r="F700" s="42">
        <v>3.0</v>
      </c>
      <c r="G700" s="42" t="str">
        <f>ifna(VLookup(S700,Shiny!B:C, 2, 0),"")</f>
        <v/>
      </c>
      <c r="H700" s="198" t="s">
        <v>1204</v>
      </c>
      <c r="I700" s="179">
        <v>998.0</v>
      </c>
      <c r="J700" s="156">
        <f>IFNA(VLOOKUP(S700,'Imported Index'!G:H,2,0),1)</f>
        <v>1</v>
      </c>
      <c r="K700" s="85"/>
      <c r="L700" s="42"/>
      <c r="M700" s="42"/>
      <c r="N700" s="42"/>
      <c r="O700" s="42" t="str">
        <f>ifna(VLookup(H700, SwSh!A:B, 2, 0),"")</f>
        <v/>
      </c>
      <c r="P700" s="42"/>
      <c r="Q700" s="42" t="str">
        <f>ifna(VLookup(H700, PLA!A:C, 3, 0),"")</f>
        <v/>
      </c>
      <c r="R700" s="42">
        <f>ifna(VLookup(H700, Sv!A:B, 2, 0),"")</f>
        <v>390</v>
      </c>
      <c r="S700" s="42" t="str">
        <f t="shared" si="1"/>
        <v>baxcalibur</v>
      </c>
    </row>
    <row r="701" ht="31.5" customHeight="1">
      <c r="A701" s="147">
        <v>700.0</v>
      </c>
      <c r="B701" s="146">
        <v>1.0</v>
      </c>
      <c r="C701" s="146">
        <v>28.0</v>
      </c>
      <c r="D701" s="147">
        <v>4.0</v>
      </c>
      <c r="E701" s="147">
        <v>1.0</v>
      </c>
      <c r="F701" s="147">
        <v>4.0</v>
      </c>
      <c r="G701" s="147" t="str">
        <f>ifna(VLookup(S701,Shiny!B:C, 2, 0),"")</f>
        <v/>
      </c>
      <c r="H701" s="199" t="s">
        <v>1208</v>
      </c>
      <c r="I701" s="178">
        <v>1000.0</v>
      </c>
      <c r="J701" s="151">
        <f>IFNA(VLOOKUP(S701,'Imported Index'!G:H,2,0),1)</f>
        <v>1</v>
      </c>
      <c r="K701" s="146"/>
      <c r="L701" s="146"/>
      <c r="M701" s="147"/>
      <c r="N701" s="147"/>
      <c r="O701" s="147" t="str">
        <f>ifna(VLookup(H701, SwSh!A:B, 2, 0),"")</f>
        <v/>
      </c>
      <c r="P701" s="147"/>
      <c r="Q701" s="147" t="str">
        <f>ifna(VLookup(H701, PLA!A:C, 3, 0),"")</f>
        <v/>
      </c>
      <c r="R701" s="147">
        <f>ifna(VLookup(H701, Sv!A:B, 2, 0),"")</f>
        <v>392</v>
      </c>
      <c r="S701" s="147" t="str">
        <f t="shared" si="1"/>
        <v>gholdengo</v>
      </c>
    </row>
    <row r="702" ht="31.5" customHeight="1">
      <c r="A702" s="42">
        <v>701.0</v>
      </c>
      <c r="B702" s="85">
        <v>1.0</v>
      </c>
      <c r="C702" s="85">
        <v>28.0</v>
      </c>
      <c r="D702" s="42">
        <v>5.0</v>
      </c>
      <c r="E702" s="42">
        <v>1.0</v>
      </c>
      <c r="F702" s="42">
        <v>5.0</v>
      </c>
      <c r="G702" s="42" t="str">
        <f>ifna(VLookup(S702,Shiny!B:C, 2, 0),"")</f>
        <v/>
      </c>
      <c r="H702" s="198" t="s">
        <v>1209</v>
      </c>
      <c r="I702" s="179">
        <v>1001.0</v>
      </c>
      <c r="J702" s="156">
        <f>IFNA(VLOOKUP(S702,'Imported Index'!G:H,2,0),1)</f>
        <v>1</v>
      </c>
      <c r="K702" s="85"/>
      <c r="L702" s="42"/>
      <c r="M702" s="42"/>
      <c r="N702" s="42"/>
      <c r="O702" s="42" t="str">
        <f>ifna(VLookup(H702, SwSh!A:B, 2, 0),"")</f>
        <v/>
      </c>
      <c r="P702" s="42"/>
      <c r="Q702" s="42" t="str">
        <f>ifna(VLookup(H702, PLA!A:C, 3, 0),"")</f>
        <v/>
      </c>
      <c r="R702" s="42">
        <f>ifna(VLookup(H702, Sv!A:B, 2, 0),"")</f>
        <v>393</v>
      </c>
      <c r="S702" s="42" t="str">
        <f t="shared" si="1"/>
        <v>wo-chien</v>
      </c>
    </row>
    <row r="703" ht="31.5" customHeight="1">
      <c r="A703" s="147">
        <v>702.0</v>
      </c>
      <c r="B703" s="146">
        <v>1.0</v>
      </c>
      <c r="C703" s="146">
        <v>28.0</v>
      </c>
      <c r="D703" s="147">
        <v>6.0</v>
      </c>
      <c r="E703" s="147">
        <v>1.0</v>
      </c>
      <c r="F703" s="147">
        <v>6.0</v>
      </c>
      <c r="G703" s="147" t="str">
        <f>ifna(VLookup(S703,Shiny!B:C, 2, 0),"")</f>
        <v/>
      </c>
      <c r="H703" s="199" t="s">
        <v>1210</v>
      </c>
      <c r="I703" s="178">
        <v>1002.0</v>
      </c>
      <c r="J703" s="151">
        <f>IFNA(VLOOKUP(S703,'Imported Index'!G:H,2,0),1)</f>
        <v>1</v>
      </c>
      <c r="K703" s="146"/>
      <c r="L703" s="147"/>
      <c r="M703" s="147"/>
      <c r="N703" s="147"/>
      <c r="O703" s="147" t="str">
        <f>ifna(VLookup(H703, SwSh!A:B, 2, 0),"")</f>
        <v/>
      </c>
      <c r="P703" s="147"/>
      <c r="Q703" s="147" t="str">
        <f>ifna(VLookup(H703, PLA!A:C, 3, 0),"")</f>
        <v/>
      </c>
      <c r="R703" s="147">
        <f>ifna(VLookup(H703, Sv!A:B, 2, 0),"")</f>
        <v>394</v>
      </c>
      <c r="S703" s="147" t="str">
        <f t="shared" si="1"/>
        <v>chien-pao</v>
      </c>
    </row>
    <row r="704" ht="31.5" customHeight="1">
      <c r="A704" s="42">
        <v>703.0</v>
      </c>
      <c r="B704" s="85">
        <v>1.0</v>
      </c>
      <c r="C704" s="85">
        <v>28.0</v>
      </c>
      <c r="D704" s="42">
        <v>7.0</v>
      </c>
      <c r="E704" s="42">
        <v>2.0</v>
      </c>
      <c r="F704" s="42">
        <v>1.0</v>
      </c>
      <c r="G704" s="42" t="str">
        <f>ifna(VLookup(S704,Shiny!B:C, 2, 0),"")</f>
        <v/>
      </c>
      <c r="H704" s="198" t="s">
        <v>1211</v>
      </c>
      <c r="I704" s="179">
        <v>1003.0</v>
      </c>
      <c r="J704" s="156">
        <f>IFNA(VLOOKUP(S704,'Imported Index'!G:H,2,0),1)</f>
        <v>1</v>
      </c>
      <c r="K704" s="85"/>
      <c r="L704" s="42"/>
      <c r="M704" s="42"/>
      <c r="N704" s="42"/>
      <c r="O704" s="42" t="str">
        <f>ifna(VLookup(H704, SwSh!A:B, 2, 0),"")</f>
        <v/>
      </c>
      <c r="P704" s="42"/>
      <c r="Q704" s="42" t="str">
        <f>ifna(VLookup(H704, PLA!A:C, 3, 0),"")</f>
        <v/>
      </c>
      <c r="R704" s="42">
        <f>ifna(VLookup(H704, Sv!A:B, 2, 0),"")</f>
        <v>395</v>
      </c>
      <c r="S704" s="42" t="str">
        <f t="shared" si="1"/>
        <v>ting-lu</v>
      </c>
    </row>
    <row r="705" ht="31.5" customHeight="1">
      <c r="A705" s="147">
        <v>704.0</v>
      </c>
      <c r="B705" s="146">
        <v>1.0</v>
      </c>
      <c r="C705" s="146">
        <v>28.0</v>
      </c>
      <c r="D705" s="147">
        <v>8.0</v>
      </c>
      <c r="E705" s="147">
        <v>2.0</v>
      </c>
      <c r="F705" s="147">
        <v>2.0</v>
      </c>
      <c r="G705" s="147" t="str">
        <f>ifna(VLookup(S705,Shiny!B:C, 2, 0),"")</f>
        <v/>
      </c>
      <c r="H705" s="199" t="s">
        <v>1212</v>
      </c>
      <c r="I705" s="178">
        <v>1004.0</v>
      </c>
      <c r="J705" s="151">
        <f>IFNA(VLOOKUP(S705,'Imported Index'!G:H,2,0),1)</f>
        <v>1</v>
      </c>
      <c r="K705" s="146"/>
      <c r="L705" s="147"/>
      <c r="M705" s="147"/>
      <c r="N705" s="147"/>
      <c r="O705" s="147" t="str">
        <f>ifna(VLookup(H705, SwSh!A:B, 2, 0),"")</f>
        <v/>
      </c>
      <c r="P705" s="147"/>
      <c r="Q705" s="147" t="str">
        <f>ifna(VLookup(H705, PLA!A:C, 3, 0),"")</f>
        <v/>
      </c>
      <c r="R705" s="147">
        <f>ifna(VLookup(H705, Sv!A:B, 2, 0),"")</f>
        <v>396</v>
      </c>
      <c r="S705" s="147" t="str">
        <f t="shared" si="1"/>
        <v>chi-yu</v>
      </c>
    </row>
    <row r="706" ht="31.5" customHeight="1">
      <c r="A706" s="42">
        <v>705.0</v>
      </c>
      <c r="B706" s="85">
        <v>1.0</v>
      </c>
      <c r="C706" s="85">
        <v>28.0</v>
      </c>
      <c r="D706" s="42">
        <v>9.0</v>
      </c>
      <c r="E706" s="42">
        <v>2.0</v>
      </c>
      <c r="F706" s="42">
        <v>3.0</v>
      </c>
      <c r="G706" s="42" t="str">
        <f>ifna(VLookup(S706,Shiny!B:C, 2, 0),"")</f>
        <v/>
      </c>
      <c r="H706" s="198" t="s">
        <v>1213</v>
      </c>
      <c r="I706" s="179">
        <v>1005.0</v>
      </c>
      <c r="J706" s="156">
        <f>IFNA(VLOOKUP(S706,'Imported Index'!G:H,2,0),1)</f>
        <v>1</v>
      </c>
      <c r="K706" s="85"/>
      <c r="L706" s="42"/>
      <c r="M706" s="42"/>
      <c r="N706" s="42"/>
      <c r="O706" s="42" t="str">
        <f>ifna(VLookup(H706, SwSh!A:B, 2, 0),"")</f>
        <v/>
      </c>
      <c r="P706" s="42"/>
      <c r="Q706" s="42" t="str">
        <f>ifna(VLookup(H706, PLA!A:C, 3, 0),"")</f>
        <v/>
      </c>
      <c r="R706" s="42">
        <f>ifna(VLookup(H706, Sv!A:B, 2, 0),"")</f>
        <v>397</v>
      </c>
      <c r="S706" s="42" t="str">
        <f t="shared" si="1"/>
        <v>roaring moon</v>
      </c>
    </row>
    <row r="707" ht="31.5" customHeight="1">
      <c r="A707" s="147">
        <v>706.0</v>
      </c>
      <c r="B707" s="146">
        <v>1.0</v>
      </c>
      <c r="C707" s="146">
        <v>28.0</v>
      </c>
      <c r="D707" s="147">
        <v>10.0</v>
      </c>
      <c r="E707" s="147">
        <v>2.0</v>
      </c>
      <c r="F707" s="147">
        <v>4.0</v>
      </c>
      <c r="G707" s="147" t="str">
        <f>ifna(VLookup(S707,Shiny!B:C, 2, 0),"")</f>
        <v/>
      </c>
      <c r="H707" s="199" t="s">
        <v>1214</v>
      </c>
      <c r="I707" s="178">
        <v>1006.0</v>
      </c>
      <c r="J707" s="151">
        <f>IFNA(VLOOKUP(S707,'Imported Index'!G:H,2,0),1)</f>
        <v>1</v>
      </c>
      <c r="K707" s="146"/>
      <c r="L707" s="147"/>
      <c r="M707" s="147"/>
      <c r="N707" s="147"/>
      <c r="O707" s="147" t="str">
        <f>ifna(VLookup(H707, SwSh!A:B, 2, 0),"")</f>
        <v/>
      </c>
      <c r="P707" s="147"/>
      <c r="Q707" s="147" t="str">
        <f>ifna(VLookup(H707, PLA!A:C, 3, 0),"")</f>
        <v/>
      </c>
      <c r="R707" s="147">
        <f>ifna(VLookup(H707, Sv!A:B, 2, 0),"")</f>
        <v>398</v>
      </c>
      <c r="S707" s="147" t="str">
        <f t="shared" si="1"/>
        <v>iron valiant</v>
      </c>
    </row>
    <row r="708" ht="31.5" customHeight="1">
      <c r="A708" s="42">
        <v>707.0</v>
      </c>
      <c r="B708" s="85">
        <v>1.0</v>
      </c>
      <c r="C708" s="85">
        <v>28.0</v>
      </c>
      <c r="D708" s="42">
        <v>11.0</v>
      </c>
      <c r="E708" s="42">
        <v>2.0</v>
      </c>
      <c r="F708" s="42">
        <v>5.0</v>
      </c>
      <c r="G708" s="42" t="str">
        <f>ifna(VLookup(S708,Shiny!B:C, 2, 0),"")</f>
        <v/>
      </c>
      <c r="H708" s="198" t="s">
        <v>1215</v>
      </c>
      <c r="I708" s="179">
        <v>1007.0</v>
      </c>
      <c r="J708" s="156">
        <f>IFNA(VLOOKUP(S708,'Imported Index'!G:H,2,0),1)</f>
        <v>1</v>
      </c>
      <c r="K708" s="85"/>
      <c r="L708" s="42"/>
      <c r="M708" s="42"/>
      <c r="N708" s="42"/>
      <c r="O708" s="42" t="str">
        <f>ifna(VLookup(H708, SwSh!A:B, 2, 0),"")</f>
        <v/>
      </c>
      <c r="P708" s="42"/>
      <c r="Q708" s="42" t="str">
        <f>ifna(VLookup(H708, PLA!A:C, 3, 0),"")</f>
        <v/>
      </c>
      <c r="R708" s="42">
        <f>ifna(VLookup(H708, Sv!A:B, 2, 0),"")</f>
        <v>399</v>
      </c>
      <c r="S708" s="42" t="str">
        <f t="shared" si="1"/>
        <v>koraidon</v>
      </c>
    </row>
    <row r="709" ht="31.5" customHeight="1">
      <c r="A709" s="147">
        <v>708.0</v>
      </c>
      <c r="B709" s="146">
        <v>1.0</v>
      </c>
      <c r="C709" s="146">
        <v>28.0</v>
      </c>
      <c r="D709" s="147">
        <v>12.0</v>
      </c>
      <c r="E709" s="147">
        <v>2.0</v>
      </c>
      <c r="F709" s="147">
        <v>6.0</v>
      </c>
      <c r="G709" s="147" t="str">
        <f>ifna(VLookup(S709,Shiny!B:C, 2, 0),"")</f>
        <v/>
      </c>
      <c r="H709" s="199" t="s">
        <v>1216</v>
      </c>
      <c r="I709" s="178">
        <v>1008.0</v>
      </c>
      <c r="J709" s="151">
        <f>IFNA(VLOOKUP(S709,'Imported Index'!G:H,2,0),1)</f>
        <v>1</v>
      </c>
      <c r="K709" s="146"/>
      <c r="L709" s="147"/>
      <c r="M709" s="147"/>
      <c r="N709" s="147"/>
      <c r="O709" s="147" t="str">
        <f>ifna(VLookup(H709, SwSh!A:B, 2, 0),"")</f>
        <v/>
      </c>
      <c r="P709" s="147"/>
      <c r="Q709" s="147" t="str">
        <f>ifna(VLookup(H709, PLA!A:C, 3, 0),"")</f>
        <v/>
      </c>
      <c r="R709" s="147">
        <f>ifna(VLookup(H709, Sv!A:B, 2, 0),"")</f>
        <v>400</v>
      </c>
      <c r="S709" s="147" t="str">
        <f t="shared" si="1"/>
        <v>miraidon</v>
      </c>
    </row>
    <row r="710" ht="31.5" customHeight="1">
      <c r="A710" s="42">
        <v>709.0</v>
      </c>
      <c r="B710" s="87">
        <v>1.0</v>
      </c>
      <c r="C710" s="87">
        <v>28.0</v>
      </c>
      <c r="D710" s="87">
        <v>13.0</v>
      </c>
      <c r="E710" s="87">
        <v>3.0</v>
      </c>
      <c r="F710" s="87">
        <v>1.0</v>
      </c>
      <c r="G710" s="42" t="str">
        <f>ifna(VLookup(S710,Shiny!B:C, 2, 0),"")</f>
        <v/>
      </c>
      <c r="H710" s="166" t="s">
        <v>1217</v>
      </c>
      <c r="I710" s="179">
        <v>1009.0</v>
      </c>
      <c r="J710" s="156">
        <f>IFNA(VLOOKUP(S710,'Imported Index'!G:H,2,0),1)</f>
        <v>1</v>
      </c>
      <c r="K710" s="85"/>
      <c r="L710" s="42"/>
      <c r="M710" s="42"/>
      <c r="N710" s="42"/>
      <c r="O710" s="42" t="str">
        <f>ifna(VLookup(H710, SwSh!A:B, 2, 0),"")</f>
        <v/>
      </c>
      <c r="P710" s="42"/>
      <c r="Q710" s="42" t="str">
        <f>ifna(VLookup(H710, PLA!A:C, 3, 0),"")</f>
        <v/>
      </c>
      <c r="R710" s="42" t="str">
        <f>ifna(VLookup(H710, Sv!A:B, 2, 0),"")</f>
        <v>I?</v>
      </c>
      <c r="S710" s="42" t="str">
        <f t="shared" si="1"/>
        <v>walking wake</v>
      </c>
    </row>
    <row r="711" ht="31.5" customHeight="1">
      <c r="A711" s="147">
        <v>710.0</v>
      </c>
      <c r="B711" s="145">
        <v>1.0</v>
      </c>
      <c r="C711" s="145">
        <v>28.0</v>
      </c>
      <c r="D711" s="145">
        <v>14.0</v>
      </c>
      <c r="E711" s="145">
        <v>3.0</v>
      </c>
      <c r="F711" s="145">
        <v>2.0</v>
      </c>
      <c r="G711" s="147" t="str">
        <f>ifna(VLookup(S711,Shiny!B:C, 2, 0),"")</f>
        <v/>
      </c>
      <c r="H711" s="163" t="s">
        <v>1218</v>
      </c>
      <c r="I711" s="178">
        <v>1010.0</v>
      </c>
      <c r="J711" s="151">
        <f>IFNA(VLOOKUP(S711,'Imported Index'!G:H,2,0),1)</f>
        <v>1</v>
      </c>
      <c r="K711" s="146"/>
      <c r="L711" s="147"/>
      <c r="M711" s="147"/>
      <c r="N711" s="147"/>
      <c r="O711" s="147" t="str">
        <f>ifna(VLookup(H711, SwSh!A:B, 2, 0),"")</f>
        <v/>
      </c>
      <c r="P711" s="147"/>
      <c r="Q711" s="147" t="str">
        <f>ifna(VLookup(H711, PLA!A:C, 3, 0),"")</f>
        <v/>
      </c>
      <c r="R711" s="147" t="str">
        <f>ifna(VLookup(H711, Sv!A:B, 2, 0),"")</f>
        <v>I?</v>
      </c>
      <c r="S711" s="147" t="str">
        <f t="shared" si="1"/>
        <v>iron leaves</v>
      </c>
    </row>
    <row r="712" ht="31.5" customHeight="1">
      <c r="A712" s="42">
        <v>711.0</v>
      </c>
      <c r="B712" s="87">
        <v>1.0</v>
      </c>
      <c r="C712" s="87">
        <v>28.0</v>
      </c>
      <c r="D712" s="87">
        <v>15.0</v>
      </c>
      <c r="E712" s="87">
        <v>3.0</v>
      </c>
      <c r="F712" s="87">
        <v>3.0</v>
      </c>
      <c r="G712" s="42" t="str">
        <f>ifna(VLookup(S712,Shiny!B:C, 2, 0),"")</f>
        <v/>
      </c>
      <c r="H712" s="110" t="s">
        <v>1219</v>
      </c>
      <c r="I712" s="111">
        <v>1011.0</v>
      </c>
      <c r="J712" s="156">
        <f>IFNA(VLOOKUP(S712,'Imported Index'!G:H,2,0),1)</f>
        <v>1</v>
      </c>
      <c r="K712" s="85"/>
      <c r="L712" s="42"/>
      <c r="M712" s="42"/>
      <c r="N712" s="42"/>
      <c r="O712" s="42"/>
      <c r="P712" s="42"/>
      <c r="Q712" s="42"/>
      <c r="R712" s="42" t="str">
        <f>ifna(VLookup(H712, Sv!A:B, 2, 0),"")</f>
        <v>K036</v>
      </c>
      <c r="S712" s="42" t="str">
        <f t="shared" si="1"/>
        <v>dipplin</v>
      </c>
    </row>
    <row r="713" ht="31.5" customHeight="1">
      <c r="A713" s="147">
        <v>712.0</v>
      </c>
      <c r="B713" s="145">
        <v>1.0</v>
      </c>
      <c r="C713" s="145">
        <v>28.0</v>
      </c>
      <c r="D713" s="145">
        <v>16.0</v>
      </c>
      <c r="E713" s="145">
        <v>3.0</v>
      </c>
      <c r="F713" s="145">
        <v>4.0</v>
      </c>
      <c r="G713" s="147" t="str">
        <f>ifna(VLookup(S713,Shiny!B:C, 2, 0),"")</f>
        <v/>
      </c>
      <c r="H713" s="181" t="s">
        <v>1223</v>
      </c>
      <c r="I713" s="186">
        <v>1013.0</v>
      </c>
      <c r="J713" s="151">
        <f>IFNA(VLOOKUP(S713,'Imported Index'!G:H,2,0),1)</f>
        <v>1</v>
      </c>
      <c r="K713" s="146"/>
      <c r="L713" s="147"/>
      <c r="M713" s="147"/>
      <c r="N713" s="147"/>
      <c r="O713" s="147"/>
      <c r="P713" s="147"/>
      <c r="Q713" s="147"/>
      <c r="R713" s="147" t="str">
        <f>ifna(VLookup(H713, Sv!A:B, 2, 0),"")</f>
        <v>K077</v>
      </c>
      <c r="S713" s="147" t="str">
        <f t="shared" si="1"/>
        <v>sinistcha</v>
      </c>
    </row>
    <row r="714" ht="31.5" customHeight="1">
      <c r="A714" s="87">
        <v>713.0</v>
      </c>
      <c r="B714" s="87">
        <v>1.0</v>
      </c>
      <c r="C714" s="87">
        <v>28.0</v>
      </c>
      <c r="D714" s="87">
        <v>17.0</v>
      </c>
      <c r="E714" s="87">
        <v>3.0</v>
      </c>
      <c r="F714" s="87">
        <v>5.0</v>
      </c>
      <c r="G714" s="42" t="str">
        <f>ifna(VLookup(S714,Shiny!B:C, 2, 0),"")</f>
        <v/>
      </c>
      <c r="H714" s="110" t="s">
        <v>1223</v>
      </c>
      <c r="I714" s="111">
        <v>1013.0</v>
      </c>
      <c r="J714" s="156">
        <f>IFNA(VLOOKUP(S714,'Imported Index'!G:H,2,0),1)</f>
        <v>1</v>
      </c>
      <c r="K714" s="85"/>
      <c r="L714" s="87" t="s">
        <v>1225</v>
      </c>
      <c r="M714" s="87">
        <v>-1.0</v>
      </c>
      <c r="N714" s="42"/>
      <c r="O714" s="42"/>
      <c r="P714" s="42"/>
      <c r="Q714" s="42"/>
      <c r="R714" s="42" t="str">
        <f>ifna(VLookup(H714, Sv!A:B, 2, 0),"")</f>
        <v>K077</v>
      </c>
      <c r="S714" s="87" t="s">
        <v>1247</v>
      </c>
    </row>
    <row r="715" ht="31.5" customHeight="1">
      <c r="A715" s="145">
        <v>714.0</v>
      </c>
      <c r="B715" s="145">
        <v>1.0</v>
      </c>
      <c r="C715" s="145">
        <v>28.0</v>
      </c>
      <c r="D715" s="145">
        <v>18.0</v>
      </c>
      <c r="E715" s="145">
        <v>3.0</v>
      </c>
      <c r="F715" s="145">
        <v>6.0</v>
      </c>
      <c r="G715" s="147" t="str">
        <f>ifna(VLookup(S715,Shiny!B:C, 2, 0),"")</f>
        <v/>
      </c>
      <c r="H715" s="181" t="s">
        <v>1226</v>
      </c>
      <c r="I715" s="186">
        <v>1014.0</v>
      </c>
      <c r="J715" s="151">
        <f>IFNA(VLOOKUP(S715,'Imported Index'!G:H,2,0),1)</f>
        <v>1</v>
      </c>
      <c r="K715" s="146"/>
      <c r="L715" s="147"/>
      <c r="M715" s="147"/>
      <c r="N715" s="147"/>
      <c r="O715" s="147"/>
      <c r="P715" s="147"/>
      <c r="Q715" s="147"/>
      <c r="R715" s="147" t="str">
        <f>ifna(VLookup(H715, Sv!A:B, 2, 0),"")</f>
        <v>K197</v>
      </c>
      <c r="S715" s="145" t="s">
        <v>1243</v>
      </c>
    </row>
    <row r="716" ht="31.5" customHeight="1">
      <c r="A716" s="87">
        <v>715.0</v>
      </c>
      <c r="B716" s="87">
        <v>1.0</v>
      </c>
      <c r="C716" s="87">
        <v>28.0</v>
      </c>
      <c r="D716" s="87">
        <v>19.0</v>
      </c>
      <c r="E716" s="87">
        <v>4.0</v>
      </c>
      <c r="F716" s="87">
        <v>1.0</v>
      </c>
      <c r="G716" s="42" t="str">
        <f>ifna(VLookup(S716,Shiny!B:C, 2, 0),"")</f>
        <v/>
      </c>
      <c r="H716" s="110" t="s">
        <v>1227</v>
      </c>
      <c r="I716" s="111">
        <v>1015.0</v>
      </c>
      <c r="J716" s="156">
        <f>IFNA(VLOOKUP(S716,'Imported Index'!G:H,2,0),1)</f>
        <v>1</v>
      </c>
      <c r="K716" s="85"/>
      <c r="L716" s="42"/>
      <c r="M716" s="42"/>
      <c r="N716" s="42"/>
      <c r="O716" s="42"/>
      <c r="P716" s="42"/>
      <c r="Q716" s="42"/>
      <c r="R716" s="42" t="str">
        <f>ifna(VLookup(H716, Sv!A:B, 2, 0),"")</f>
        <v>K198</v>
      </c>
      <c r="S716" s="87" t="s">
        <v>1244</v>
      </c>
    </row>
    <row r="717" ht="31.5" customHeight="1">
      <c r="A717" s="145">
        <v>716.0</v>
      </c>
      <c r="B717" s="145">
        <v>1.0</v>
      </c>
      <c r="C717" s="145">
        <v>28.0</v>
      </c>
      <c r="D717" s="145">
        <v>20.0</v>
      </c>
      <c r="E717" s="145">
        <v>4.0</v>
      </c>
      <c r="F717" s="145">
        <v>2.0</v>
      </c>
      <c r="G717" s="147" t="str">
        <f>ifna(VLookup(S717,Shiny!B:C, 2, 0),"")</f>
        <v/>
      </c>
      <c r="H717" s="181" t="s">
        <v>1228</v>
      </c>
      <c r="I717" s="186">
        <v>1016.0</v>
      </c>
      <c r="J717" s="151">
        <f>IFNA(VLOOKUP(S717,'Imported Index'!G:H,2,0),1)</f>
        <v>1</v>
      </c>
      <c r="K717" s="146"/>
      <c r="L717" s="147"/>
      <c r="M717" s="147"/>
      <c r="N717" s="147"/>
      <c r="O717" s="147"/>
      <c r="P717" s="147"/>
      <c r="Q717" s="147"/>
      <c r="R717" s="147" t="str">
        <f>ifna(VLookup(H717, Sv!A:B, 2, 0),"")</f>
        <v>K199</v>
      </c>
      <c r="S717" s="145" t="s">
        <v>1245</v>
      </c>
    </row>
    <row r="718" ht="31.5" customHeight="1">
      <c r="A718" s="87">
        <v>717.0</v>
      </c>
      <c r="B718" s="87">
        <v>1.0</v>
      </c>
      <c r="C718" s="87">
        <v>28.0</v>
      </c>
      <c r="D718" s="87">
        <v>21.0</v>
      </c>
      <c r="E718" s="87">
        <v>4.0</v>
      </c>
      <c r="F718" s="87">
        <v>3.0</v>
      </c>
      <c r="G718" s="42" t="str">
        <f>ifna(VLookup(S718,Shiny!B:C, 2, 0),"")</f>
        <v/>
      </c>
      <c r="H718" s="110" t="s">
        <v>1229</v>
      </c>
      <c r="I718" s="111">
        <v>1017.0</v>
      </c>
      <c r="J718" s="156">
        <f>IFNA(VLOOKUP(S718,'Imported Index'!G:H,2,0),1)</f>
        <v>1</v>
      </c>
      <c r="K718" s="85"/>
      <c r="L718" s="42"/>
      <c r="M718" s="42"/>
      <c r="N718" s="42"/>
      <c r="O718" s="42"/>
      <c r="P718" s="42"/>
      <c r="Q718" s="42"/>
      <c r="R718" s="42" t="str">
        <f>ifna(VLookup(H718, Sv!A:B, 2, 0),"")</f>
        <v>K200</v>
      </c>
      <c r="S718" s="87" t="s">
        <v>1246</v>
      </c>
    </row>
  </sheetData>
  <autoFilter ref="$J$1:$K$718"/>
  <conditionalFormatting sqref="B1:S718">
    <cfRule type="expression" dxfId="2" priority="1">
      <formula>if($H1="Gen",TRUE,FALSE)</formula>
    </cfRule>
  </conditionalFormatting>
  <conditionalFormatting sqref="F2:F718">
    <cfRule type="colorScale" priority="2">
      <colorScale>
        <cfvo type="min"/>
        <cfvo type="max"/>
        <color rgb="FFFFFFFF"/>
        <color rgb="FFFFD666"/>
      </colorScale>
    </cfRule>
  </conditionalFormatting>
  <conditionalFormatting sqref="R1:R718 L2:Q718">
    <cfRule type="notContainsBlanks" dxfId="3" priority="3">
      <formula>LEN(TRIM(R1))&gt;0</formula>
    </cfRule>
  </conditionalFormatting>
  <conditionalFormatting sqref="E2:E718">
    <cfRule type="colorScale" priority="4">
      <colorScale>
        <cfvo type="min"/>
        <cfvo type="max"/>
        <color rgb="FFFFFFFF"/>
        <color rgb="FFE67C73"/>
      </colorScale>
    </cfRule>
  </conditionalFormatting>
  <conditionalFormatting sqref="D2:D718">
    <cfRule type="colorScale" priority="5">
      <colorScale>
        <cfvo type="min"/>
        <cfvo type="max"/>
        <color rgb="FFFFFFFF"/>
        <color rgb="FF57BB8A"/>
      </colorScale>
    </cfRule>
  </conditionalFormatting>
  <conditionalFormatting sqref="J2:J718">
    <cfRule type="containsText" dxfId="4" priority="6" operator="containsText" text="1">
      <formula>NOT(ISERROR(SEARCH(("1"),(J2))))</formula>
    </cfRule>
  </conditionalFormatting>
  <conditionalFormatting sqref="J2:J718">
    <cfRule type="containsText" dxfId="5" priority="7" operator="containsText" text="x">
      <formula>NOT(ISERROR(SEARCH(("x"),(J2))))</formula>
    </cfRule>
  </conditionalFormatting>
  <conditionalFormatting sqref="J2:J718">
    <cfRule type="containsText" dxfId="6" priority="8" operator="containsText" text="pogo">
      <formula>NOT(ISERROR(SEARCH(("pogo"),(J2))))</formula>
    </cfRule>
  </conditionalFormatting>
  <conditionalFormatting sqref="J2:J718">
    <cfRule type="containsText" dxfId="7" priority="9" operator="containsText" text="n ot">
      <formula>NOT(ISERROR(SEARCH(("n ot"),(J2))))</formula>
    </cfRule>
  </conditionalFormatting>
  <conditionalFormatting sqref="J2:J718">
    <cfRule type="containsText" dxfId="8" priority="10" operator="containsText" text="SV">
      <formula>NOT(ISERROR(SEARCH(("SV"),(J2))))</formula>
    </cfRule>
  </conditionalFormatting>
  <hyperlinks>
    <hyperlink r:id="rId1" ref="H147"/>
    <hyperlink r:id="rId2" ref="I147"/>
  </hyperlinks>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00FF"/>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145">
        <v>0.0</v>
      </c>
      <c r="B1" s="146" t="s">
        <v>54</v>
      </c>
      <c r="C1" s="146" t="s">
        <v>55</v>
      </c>
      <c r="D1" s="146" t="s">
        <v>56</v>
      </c>
      <c r="E1" s="146" t="s">
        <v>57</v>
      </c>
      <c r="F1" s="146" t="s">
        <v>58</v>
      </c>
      <c r="G1" s="147" t="str">
        <f>ifna(VLookup(S1,Shiny!B:C, 2, 0),"")</f>
        <v>Sprite</v>
      </c>
      <c r="H1" s="148" t="s">
        <v>59</v>
      </c>
      <c r="I1" s="149" t="s">
        <v>60</v>
      </c>
      <c r="J1" s="150">
        <f>AVERAGE(J2:J610)</f>
        <v>1</v>
      </c>
      <c r="K1" s="151" t="s">
        <v>61</v>
      </c>
      <c r="L1" s="148" t="s">
        <v>62</v>
      </c>
      <c r="M1" s="146" t="s">
        <v>63</v>
      </c>
      <c r="N1" s="146" t="s">
        <v>64</v>
      </c>
      <c r="O1" s="148" t="s">
        <v>65</v>
      </c>
      <c r="P1" s="148" t="s">
        <v>66</v>
      </c>
      <c r="Q1" s="148" t="s">
        <v>67</v>
      </c>
      <c r="R1" s="145" t="s">
        <v>68</v>
      </c>
      <c r="S1" s="146" t="s">
        <v>69</v>
      </c>
    </row>
    <row r="2" ht="31.5" customHeight="1">
      <c r="A2" s="42">
        <v>1.0</v>
      </c>
      <c r="B2" s="85">
        <v>1.0</v>
      </c>
      <c r="C2" s="42">
        <v>1.0</v>
      </c>
      <c r="D2" s="42">
        <v>1.0</v>
      </c>
      <c r="E2" s="42">
        <v>1.0</v>
      </c>
      <c r="F2" s="42">
        <v>1.0</v>
      </c>
      <c r="G2" s="42" t="str">
        <f>ifna(VLookup(S2,Shiny!B:C, 2, 0),"")</f>
        <v/>
      </c>
      <c r="H2" s="188" t="s">
        <v>72</v>
      </c>
      <c r="I2" s="179">
        <v>3.0</v>
      </c>
      <c r="J2" s="156">
        <f>IFNA(VLOOKUP(S2,'Imported Index'!I:J,2,0),1)</f>
        <v>1</v>
      </c>
      <c r="K2" s="42"/>
      <c r="L2" s="42"/>
      <c r="M2" s="42"/>
      <c r="N2" s="42"/>
      <c r="O2" s="42">
        <f>ifna(VLookup(H2, SwSh!A:B, 2, 0),"")</f>
        <v>70</v>
      </c>
      <c r="P2" s="42">
        <v>3.0</v>
      </c>
      <c r="Q2" s="42" t="str">
        <f>ifna(VLookup(H2, PLA!A:C, 3, 0),"")</f>
        <v/>
      </c>
      <c r="R2" s="42" t="str">
        <f>ifna(VLookup(H2, Sv!A:B, 2, 0),"")</f>
        <v>I?</v>
      </c>
      <c r="S2" s="42" t="str">
        <f t="shared" ref="S2:S600" si="1">ifna(lower(H2&amp;M2&amp;N2),"")</f>
        <v>venusaur</v>
      </c>
    </row>
    <row r="3" ht="31.5" customHeight="1">
      <c r="A3" s="147">
        <v>2.0</v>
      </c>
      <c r="B3" s="146">
        <v>1.0</v>
      </c>
      <c r="C3" s="147">
        <v>1.0</v>
      </c>
      <c r="D3" s="147">
        <v>2.0</v>
      </c>
      <c r="E3" s="147">
        <v>1.0</v>
      </c>
      <c r="F3" s="147">
        <v>2.0</v>
      </c>
      <c r="G3" s="147" t="str">
        <f>ifna(VLookup(S3,Shiny!B:C, 2, 0),"")</f>
        <v/>
      </c>
      <c r="H3" s="189" t="s">
        <v>76</v>
      </c>
      <c r="I3" s="178">
        <v>6.0</v>
      </c>
      <c r="J3" s="151">
        <f>IFNA(VLOOKUP(S3,'Imported Index'!I:J,2,0),1)</f>
        <v>1</v>
      </c>
      <c r="K3" s="147"/>
      <c r="L3" s="147"/>
      <c r="M3" s="147"/>
      <c r="N3" s="147"/>
      <c r="O3" s="147">
        <f>ifna(VLookup(H3, SwSh!A:B, 2, 0),"")</f>
        <v>380</v>
      </c>
      <c r="P3" s="147">
        <v>6.0</v>
      </c>
      <c r="Q3" s="147" t="str">
        <f>ifna(VLookup(H3, PLA!A:C, 3, 0),"")</f>
        <v/>
      </c>
      <c r="R3" s="147" t="str">
        <f>ifna(VLookup(H3, Sv!A:B, 2, 0),"")</f>
        <v>I?</v>
      </c>
      <c r="S3" s="147" t="str">
        <f t="shared" si="1"/>
        <v>charizard</v>
      </c>
    </row>
    <row r="4" ht="31.5" customHeight="1">
      <c r="A4" s="42">
        <v>3.0</v>
      </c>
      <c r="B4" s="85">
        <v>1.0</v>
      </c>
      <c r="C4" s="42">
        <v>1.0</v>
      </c>
      <c r="D4" s="42">
        <v>3.0</v>
      </c>
      <c r="E4" s="42">
        <v>1.0</v>
      </c>
      <c r="F4" s="42">
        <v>3.0</v>
      </c>
      <c r="G4" s="42" t="str">
        <f>ifna(VLookup(S4,Shiny!B:C, 2, 0),"")</f>
        <v/>
      </c>
      <c r="H4" s="188" t="s">
        <v>79</v>
      </c>
      <c r="I4" s="179">
        <v>9.0</v>
      </c>
      <c r="J4" s="156">
        <f>IFNA(VLOOKUP(S4,'Imported Index'!I:J,2,0),1)</f>
        <v>1</v>
      </c>
      <c r="K4" s="42"/>
      <c r="L4" s="42"/>
      <c r="M4" s="42"/>
      <c r="N4" s="42"/>
      <c r="O4" s="42">
        <f>ifna(VLookup(H4, SwSh!A:B, 2, 0),"")</f>
        <v>73</v>
      </c>
      <c r="P4" s="42">
        <v>9.0</v>
      </c>
      <c r="Q4" s="42" t="str">
        <f>ifna(VLookup(H4, PLA!A:C, 3, 0),"")</f>
        <v/>
      </c>
      <c r="R4" s="42" t="str">
        <f>ifna(VLookup(H4, Sv!A:B, 2, 0),"")</f>
        <v>I?</v>
      </c>
      <c r="S4" s="42" t="str">
        <f t="shared" si="1"/>
        <v>blastoise</v>
      </c>
    </row>
    <row r="5" ht="31.5" customHeight="1">
      <c r="A5" s="147">
        <v>4.0</v>
      </c>
      <c r="B5" s="146">
        <v>1.0</v>
      </c>
      <c r="C5" s="147">
        <v>1.0</v>
      </c>
      <c r="D5" s="147">
        <v>4.0</v>
      </c>
      <c r="E5" s="147">
        <v>1.0</v>
      </c>
      <c r="F5" s="147">
        <v>4.0</v>
      </c>
      <c r="G5" s="147" t="str">
        <f>ifna(VLookup(S5,Shiny!B:C, 2, 0),"")</f>
        <v/>
      </c>
      <c r="H5" s="189" t="s">
        <v>82</v>
      </c>
      <c r="I5" s="178">
        <v>12.0</v>
      </c>
      <c r="J5" s="151">
        <f>IFNA(VLOOKUP(S5,'Imported Index'!I:J,2,0),1)</f>
        <v>1</v>
      </c>
      <c r="K5" s="147"/>
      <c r="L5" s="147"/>
      <c r="M5" s="147"/>
      <c r="N5" s="147"/>
      <c r="O5" s="147">
        <f>ifna(VLookup(H5, SwSh!A:B, 2, 0),"")</f>
        <v>15</v>
      </c>
      <c r="P5" s="147">
        <v>12.0</v>
      </c>
      <c r="Q5" s="147" t="str">
        <f>ifna(VLookup(H5, PLA!A:C, 3, 0),"")</f>
        <v/>
      </c>
      <c r="R5" s="147" t="str">
        <f>ifna(VLookup(H5, Sv!A:B, 2, 0),"")</f>
        <v/>
      </c>
      <c r="S5" s="147" t="str">
        <f t="shared" si="1"/>
        <v>butterfree</v>
      </c>
    </row>
    <row r="6" ht="31.5" customHeight="1">
      <c r="A6" s="42">
        <v>5.0</v>
      </c>
      <c r="B6" s="85">
        <v>1.0</v>
      </c>
      <c r="C6" s="42">
        <v>1.0</v>
      </c>
      <c r="D6" s="42">
        <v>5.0</v>
      </c>
      <c r="E6" s="42">
        <v>1.0</v>
      </c>
      <c r="F6" s="42">
        <v>5.0</v>
      </c>
      <c r="G6" s="42" t="str">
        <f>ifna(VLookup(S6,Shiny!B:C, 2, 0),"")</f>
        <v/>
      </c>
      <c r="H6" s="188" t="s">
        <v>85</v>
      </c>
      <c r="I6" s="179">
        <v>15.0</v>
      </c>
      <c r="J6" s="156">
        <f>IFNA(VLOOKUP(S6,'Imported Index'!I:J,2,0),1)</f>
        <v>1</v>
      </c>
      <c r="K6" s="42"/>
      <c r="L6" s="42"/>
      <c r="M6" s="42"/>
      <c r="N6" s="42"/>
      <c r="O6" s="42" t="str">
        <f>ifna(VLookup(H6, SwSh!A:B, 2, 0),"")</f>
        <v/>
      </c>
      <c r="P6" s="42">
        <v>15.0</v>
      </c>
      <c r="Q6" s="42" t="str">
        <f>ifna(VLookup(H6, PLA!A:C, 3, 0),"")</f>
        <v/>
      </c>
      <c r="R6" s="42" t="str">
        <f>ifna(VLookup(H6, Sv!A:B, 2, 0),"")</f>
        <v/>
      </c>
      <c r="S6" s="42" t="str">
        <f t="shared" si="1"/>
        <v>beedrill</v>
      </c>
    </row>
    <row r="7" ht="31.5" customHeight="1">
      <c r="A7" s="147">
        <v>6.0</v>
      </c>
      <c r="B7" s="146">
        <v>1.0</v>
      </c>
      <c r="C7" s="147">
        <v>1.0</v>
      </c>
      <c r="D7" s="147">
        <v>6.0</v>
      </c>
      <c r="E7" s="147">
        <v>1.0</v>
      </c>
      <c r="F7" s="147">
        <v>6.0</v>
      </c>
      <c r="G7" s="147" t="str">
        <f>ifna(VLookup(S7,Shiny!B:C, 2, 0),"")</f>
        <v/>
      </c>
      <c r="H7" s="189" t="s">
        <v>88</v>
      </c>
      <c r="I7" s="178">
        <v>18.0</v>
      </c>
      <c r="J7" s="151">
        <f>IFNA(VLOOKUP(S7,'Imported Index'!I:J,2,0),1)</f>
        <v>1</v>
      </c>
      <c r="K7" s="147"/>
      <c r="L7" s="147"/>
      <c r="M7" s="147"/>
      <c r="N7" s="147"/>
      <c r="O7" s="147" t="str">
        <f>ifna(VLookup(H7, SwSh!A:B, 2, 0),"")</f>
        <v/>
      </c>
      <c r="P7" s="147">
        <v>18.0</v>
      </c>
      <c r="Q7" s="147" t="str">
        <f>ifna(VLookup(H7, PLA!A:C, 3, 0),"")</f>
        <v/>
      </c>
      <c r="R7" s="147" t="str">
        <f>ifna(VLookup(H7, Sv!A:B, 2, 0),"")</f>
        <v/>
      </c>
      <c r="S7" s="147" t="str">
        <f t="shared" si="1"/>
        <v>pidgeot</v>
      </c>
    </row>
    <row r="8" ht="31.5" customHeight="1">
      <c r="A8" s="42">
        <v>7.0</v>
      </c>
      <c r="B8" s="85">
        <v>1.0</v>
      </c>
      <c r="C8" s="42">
        <v>1.0</v>
      </c>
      <c r="D8" s="42">
        <v>7.0</v>
      </c>
      <c r="E8" s="42">
        <v>2.0</v>
      </c>
      <c r="F8" s="42">
        <v>1.0</v>
      </c>
      <c r="G8" s="42" t="str">
        <f>ifna(VLookup(S8,Shiny!B:C, 2, 0),"")</f>
        <v/>
      </c>
      <c r="H8" s="188" t="s">
        <v>92</v>
      </c>
      <c r="I8" s="179">
        <v>20.0</v>
      </c>
      <c r="J8" s="156">
        <f>IFNA(VLOOKUP(S8,'Imported Index'!I:J,2,0),1)</f>
        <v>1</v>
      </c>
      <c r="K8" s="42"/>
      <c r="L8" s="42" t="s">
        <v>90</v>
      </c>
      <c r="M8" s="42"/>
      <c r="N8" s="42"/>
      <c r="O8" s="42" t="str">
        <f>ifna(VLookup(H8, SwSh!A:B, 2, 0),"")</f>
        <v/>
      </c>
      <c r="P8" s="42">
        <v>20.0</v>
      </c>
      <c r="Q8" s="42" t="str">
        <f>ifna(VLookup(H8, PLA!A:C, 3, 0),"")</f>
        <v/>
      </c>
      <c r="R8" s="42" t="str">
        <f>ifna(VLookup(H8, Sv!A:B, 2, 0),"")</f>
        <v/>
      </c>
      <c r="S8" s="42" t="str">
        <f t="shared" si="1"/>
        <v>raticate</v>
      </c>
    </row>
    <row r="9" ht="31.5" customHeight="1">
      <c r="A9" s="147">
        <v>8.0</v>
      </c>
      <c r="B9" s="146">
        <v>1.0</v>
      </c>
      <c r="C9" s="147">
        <v>1.0</v>
      </c>
      <c r="D9" s="147">
        <v>8.0</v>
      </c>
      <c r="E9" s="147">
        <v>2.0</v>
      </c>
      <c r="F9" s="147">
        <v>2.0</v>
      </c>
      <c r="G9" s="147" t="str">
        <f>ifna(VLookup(S9,Shiny!B:C, 2, 0),"")</f>
        <v/>
      </c>
      <c r="H9" s="189" t="s">
        <v>92</v>
      </c>
      <c r="I9" s="178">
        <v>20.0</v>
      </c>
      <c r="J9" s="151">
        <f>IFNA(VLOOKUP(S9,'Imported Index'!I:J,2,0),1)</f>
        <v>1</v>
      </c>
      <c r="K9" s="146"/>
      <c r="L9" s="147" t="s">
        <v>91</v>
      </c>
      <c r="M9" s="146">
        <v>-1.0</v>
      </c>
      <c r="N9" s="147"/>
      <c r="O9" s="147" t="str">
        <f>ifna(VLookup(H9, SwSh!A:B, 2, 0),"")</f>
        <v/>
      </c>
      <c r="P9" s="147"/>
      <c r="Q9" s="147" t="str">
        <f>ifna(VLookup(H9, PLA!A:C, 3, 0),"")</f>
        <v/>
      </c>
      <c r="R9" s="147" t="str">
        <f>ifna(VLookup(H9, Sv!A:B, 2, 0),"")</f>
        <v/>
      </c>
      <c r="S9" s="147" t="str">
        <f t="shared" si="1"/>
        <v>raticate-1</v>
      </c>
    </row>
    <row r="10" ht="31.5" customHeight="1">
      <c r="A10" s="42">
        <v>9.0</v>
      </c>
      <c r="B10" s="85">
        <v>1.0</v>
      </c>
      <c r="C10" s="42">
        <v>1.0</v>
      </c>
      <c r="D10" s="42">
        <v>9.0</v>
      </c>
      <c r="E10" s="42">
        <v>2.0</v>
      </c>
      <c r="F10" s="42">
        <v>3.0</v>
      </c>
      <c r="G10" s="42" t="str">
        <f>ifna(VLookup(S10,Shiny!B:C, 2, 0),"")</f>
        <v/>
      </c>
      <c r="H10" s="188" t="s">
        <v>94</v>
      </c>
      <c r="I10" s="179">
        <v>22.0</v>
      </c>
      <c r="J10" s="156">
        <f>IFNA(VLOOKUP(S10,'Imported Index'!I:J,2,0),1)</f>
        <v>1</v>
      </c>
      <c r="K10" s="42"/>
      <c r="L10" s="42"/>
      <c r="M10" s="42"/>
      <c r="N10" s="42"/>
      <c r="O10" s="42" t="str">
        <f>ifna(VLookup(H10, SwSh!A:B, 2, 0),"")</f>
        <v/>
      </c>
      <c r="P10" s="42">
        <v>22.0</v>
      </c>
      <c r="Q10" s="42" t="str">
        <f>ifna(VLookup(H10, PLA!A:C, 3, 0),"")</f>
        <v/>
      </c>
      <c r="R10" s="42" t="str">
        <f>ifna(VLookup(H10, Sv!A:B, 2, 0),"")</f>
        <v/>
      </c>
      <c r="S10" s="42" t="str">
        <f t="shared" si="1"/>
        <v>fearow</v>
      </c>
    </row>
    <row r="11" ht="31.5" customHeight="1">
      <c r="A11" s="147">
        <v>10.0</v>
      </c>
      <c r="B11" s="146">
        <v>1.0</v>
      </c>
      <c r="C11" s="147">
        <v>1.0</v>
      </c>
      <c r="D11" s="147">
        <v>10.0</v>
      </c>
      <c r="E11" s="147">
        <v>2.0</v>
      </c>
      <c r="F11" s="147">
        <v>4.0</v>
      </c>
      <c r="G11" s="147" t="str">
        <f>ifna(VLookup(S11,Shiny!B:C, 2, 0),"")</f>
        <v/>
      </c>
      <c r="H11" s="189" t="s">
        <v>96</v>
      </c>
      <c r="I11" s="178">
        <v>24.0</v>
      </c>
      <c r="J11" s="151">
        <f>IFNA(VLOOKUP(S11,'Imported Index'!I:J,2,0),1)</f>
        <v>1</v>
      </c>
      <c r="K11" s="147"/>
      <c r="L11" s="147"/>
      <c r="M11" s="147"/>
      <c r="N11" s="147"/>
      <c r="O11" s="147" t="str">
        <f>ifna(VLookup(H11, SwSh!A:B, 2, 0),"")</f>
        <v/>
      </c>
      <c r="P11" s="147">
        <v>24.0</v>
      </c>
      <c r="Q11" s="147" t="str">
        <f>ifna(VLookup(H11, PLA!A:C, 3, 0),"")</f>
        <v/>
      </c>
      <c r="R11" s="147" t="str">
        <f>ifna(VLookup(H11, Sv!A:B, 2, 0),"")</f>
        <v>K019</v>
      </c>
      <c r="S11" s="147" t="str">
        <f t="shared" si="1"/>
        <v>arbok</v>
      </c>
    </row>
    <row r="12" ht="31.5" customHeight="1">
      <c r="A12" s="42">
        <v>11.0</v>
      </c>
      <c r="B12" s="85">
        <v>1.0</v>
      </c>
      <c r="C12" s="42">
        <v>1.0</v>
      </c>
      <c r="D12" s="42">
        <v>11.0</v>
      </c>
      <c r="E12" s="42">
        <v>2.0</v>
      </c>
      <c r="F12" s="42">
        <v>5.0</v>
      </c>
      <c r="G12" s="42" t="str">
        <f>ifna(VLookup(S12,Shiny!B:C, 2, 0),"")</f>
        <v/>
      </c>
      <c r="H12" s="188" t="s">
        <v>98</v>
      </c>
      <c r="I12" s="179">
        <v>26.0</v>
      </c>
      <c r="J12" s="156">
        <f>IFNA(VLOOKUP(S12,'Imported Index'!I:J,2,0),1)</f>
        <v>1</v>
      </c>
      <c r="K12" s="85"/>
      <c r="L12" s="42" t="s">
        <v>90</v>
      </c>
      <c r="M12" s="42"/>
      <c r="N12" s="42"/>
      <c r="O12" s="42">
        <f>ifna(VLookup(H12, SwSh!A:B, 2, 0),"")</f>
        <v>86</v>
      </c>
      <c r="P12" s="42">
        <v>26.0</v>
      </c>
      <c r="Q12" s="42">
        <f>ifna(VLookup(H12, PLA!A:C, 3, 0),"")</f>
        <v>57</v>
      </c>
      <c r="R12" s="42">
        <f>ifna(VLookup(H12, Sv!A:B, 2, 0),"")</f>
        <v>75</v>
      </c>
      <c r="S12" s="42" t="str">
        <f t="shared" si="1"/>
        <v>raichu</v>
      </c>
    </row>
    <row r="13" ht="31.5" customHeight="1">
      <c r="A13" s="147">
        <v>12.0</v>
      </c>
      <c r="B13" s="146">
        <v>1.0</v>
      </c>
      <c r="C13" s="147">
        <v>1.0</v>
      </c>
      <c r="D13" s="147">
        <v>12.0</v>
      </c>
      <c r="E13" s="147">
        <v>2.0</v>
      </c>
      <c r="F13" s="147">
        <v>6.0</v>
      </c>
      <c r="G13" s="147" t="str">
        <f>ifna(VLookup(S13,Shiny!B:C, 2, 0),"")</f>
        <v/>
      </c>
      <c r="H13" s="189" t="s">
        <v>98</v>
      </c>
      <c r="I13" s="178">
        <v>26.0</v>
      </c>
      <c r="J13" s="151">
        <f>IFNA(VLOOKUP(S13,'Imported Index'!I:J,2,0),1)</f>
        <v>1</v>
      </c>
      <c r="K13" s="146"/>
      <c r="L13" s="147" t="s">
        <v>91</v>
      </c>
      <c r="M13" s="146">
        <v>-1.0</v>
      </c>
      <c r="N13" s="147"/>
      <c r="O13" s="147">
        <f>ifna(VLookup(H13, SwSh!A:B, 2, 0),"")</f>
        <v>86</v>
      </c>
      <c r="P13" s="147"/>
      <c r="Q13" s="147">
        <f>ifna(VLookup(H13, PLA!A:C, 3, 0),"")</f>
        <v>57</v>
      </c>
      <c r="R13" s="147">
        <f>ifna(VLookup(H13, Sv!A:B, 2, 0),"")</f>
        <v>75</v>
      </c>
      <c r="S13" s="147" t="str">
        <f t="shared" si="1"/>
        <v>raichu-1</v>
      </c>
    </row>
    <row r="14" ht="31.5" customHeight="1">
      <c r="A14" s="42">
        <v>13.0</v>
      </c>
      <c r="B14" s="85">
        <v>1.0</v>
      </c>
      <c r="C14" s="42">
        <v>1.0</v>
      </c>
      <c r="D14" s="42">
        <v>13.0</v>
      </c>
      <c r="E14" s="42">
        <v>3.0</v>
      </c>
      <c r="F14" s="42">
        <v>1.0</v>
      </c>
      <c r="G14" s="42" t="str">
        <f>ifna(VLookup(S14,Shiny!B:C, 2, 0),"")</f>
        <v/>
      </c>
      <c r="H14" s="188" t="s">
        <v>100</v>
      </c>
      <c r="I14" s="179">
        <v>28.0</v>
      </c>
      <c r="J14" s="156">
        <f>IFNA(VLOOKUP(S14,'Imported Index'!I:J,2,0),1)</f>
        <v>1</v>
      </c>
      <c r="K14" s="42"/>
      <c r="L14" s="42" t="s">
        <v>90</v>
      </c>
      <c r="M14" s="42"/>
      <c r="N14" s="42"/>
      <c r="O14" s="42">
        <f>ifna(VLookup(H14, SwSh!A:B, 2, 0),"")</f>
        <v>169</v>
      </c>
      <c r="P14" s="42">
        <v>28.0</v>
      </c>
      <c r="Q14" s="42" t="str">
        <f>ifna(VLookup(H14, PLA!A:C, 3, 0),"")</f>
        <v/>
      </c>
      <c r="R14" s="42" t="str">
        <f>ifna(VLookup(H14, Sv!A:B, 2, 0),"")</f>
        <v>K117</v>
      </c>
      <c r="S14" s="42" t="str">
        <f t="shared" si="1"/>
        <v>sandslash</v>
      </c>
    </row>
    <row r="15" ht="31.5" customHeight="1">
      <c r="A15" s="147">
        <v>14.0</v>
      </c>
      <c r="B15" s="146">
        <v>1.0</v>
      </c>
      <c r="C15" s="147">
        <v>1.0</v>
      </c>
      <c r="D15" s="147">
        <v>14.0</v>
      </c>
      <c r="E15" s="147">
        <v>3.0</v>
      </c>
      <c r="F15" s="147">
        <v>2.0</v>
      </c>
      <c r="G15" s="147" t="str">
        <f>ifna(VLookup(S15,Shiny!B:C, 2, 0),"")</f>
        <v/>
      </c>
      <c r="H15" s="189" t="s">
        <v>100</v>
      </c>
      <c r="I15" s="178">
        <v>28.0</v>
      </c>
      <c r="J15" s="151">
        <f>IFNA(VLOOKUP(S15,'Imported Index'!I:J,2,0),1)</f>
        <v>1</v>
      </c>
      <c r="K15" s="147"/>
      <c r="L15" s="147" t="s">
        <v>91</v>
      </c>
      <c r="M15" s="146">
        <v>-1.0</v>
      </c>
      <c r="N15" s="147"/>
      <c r="O15" s="147">
        <f>ifna(VLookup(H15, SwSh!A:B, 2, 0),"")</f>
        <v>169</v>
      </c>
      <c r="P15" s="147"/>
      <c r="Q15" s="147" t="str">
        <f>ifna(VLookup(H15, PLA!A:C, 3, 0),"")</f>
        <v/>
      </c>
      <c r="R15" s="147" t="str">
        <f>ifna(VLookup(H15, Sv!A:B, 2, 0),"")</f>
        <v>K117</v>
      </c>
      <c r="S15" s="147" t="str">
        <f t="shared" si="1"/>
        <v>sandslash-1</v>
      </c>
    </row>
    <row r="16" ht="31.5" customHeight="1">
      <c r="A16" s="42">
        <v>15.0</v>
      </c>
      <c r="B16" s="85">
        <v>1.0</v>
      </c>
      <c r="C16" s="42">
        <v>1.0</v>
      </c>
      <c r="D16" s="42">
        <v>15.0</v>
      </c>
      <c r="E16" s="42">
        <v>3.0</v>
      </c>
      <c r="F16" s="42">
        <v>3.0</v>
      </c>
      <c r="G16" s="42" t="str">
        <f>ifna(VLookup(S16,Shiny!B:C, 2, 0),"")</f>
        <v/>
      </c>
      <c r="H16" s="188" t="s">
        <v>103</v>
      </c>
      <c r="I16" s="179">
        <v>31.0</v>
      </c>
      <c r="J16" s="156">
        <f>IFNA(VLOOKUP(S16,'Imported Index'!I:J,2,0),1)</f>
        <v>1</v>
      </c>
      <c r="K16" s="42"/>
      <c r="L16" s="42"/>
      <c r="M16" s="42"/>
      <c r="N16" s="42"/>
      <c r="O16" s="42">
        <f>ifna(VLookup(H16, SwSh!A:B, 2, 0),"")</f>
        <v>67</v>
      </c>
      <c r="P16" s="42">
        <v>31.0</v>
      </c>
      <c r="Q16" s="42" t="str">
        <f>ifna(VLookup(H16, PLA!A:C, 3, 0),"")</f>
        <v/>
      </c>
      <c r="R16" s="42" t="str">
        <f>ifna(VLookup(H16, Sv!A:B, 2, 0),"")</f>
        <v/>
      </c>
      <c r="S16" s="42" t="str">
        <f t="shared" si="1"/>
        <v>nidoqueen</v>
      </c>
    </row>
    <row r="17" ht="31.5" customHeight="1">
      <c r="A17" s="147">
        <v>16.0</v>
      </c>
      <c r="B17" s="146">
        <v>1.0</v>
      </c>
      <c r="C17" s="147">
        <v>1.0</v>
      </c>
      <c r="D17" s="147">
        <v>16.0</v>
      </c>
      <c r="E17" s="147">
        <v>3.0</v>
      </c>
      <c r="F17" s="147">
        <v>4.0</v>
      </c>
      <c r="G17" s="147" t="str">
        <f>ifna(VLookup(S17,Shiny!B:C, 2, 0),"")</f>
        <v/>
      </c>
      <c r="H17" s="189" t="s">
        <v>106</v>
      </c>
      <c r="I17" s="178">
        <v>34.0</v>
      </c>
      <c r="J17" s="151">
        <f>IFNA(VLOOKUP(S17,'Imported Index'!I:J,2,0),1)</f>
        <v>1</v>
      </c>
      <c r="K17" s="147"/>
      <c r="L17" s="147"/>
      <c r="M17" s="147"/>
      <c r="N17" s="147"/>
      <c r="O17" s="147">
        <f>ifna(VLookup(H17, SwSh!A:B, 2, 0),"")</f>
        <v>70</v>
      </c>
      <c r="P17" s="147">
        <v>34.0</v>
      </c>
      <c r="Q17" s="147" t="str">
        <f>ifna(VLookup(H17, PLA!A:C, 3, 0),"")</f>
        <v/>
      </c>
      <c r="R17" s="147" t="str">
        <f>ifna(VLookup(H17, Sv!A:B, 2, 0),"")</f>
        <v/>
      </c>
      <c r="S17" s="147" t="str">
        <f t="shared" si="1"/>
        <v>nidoking</v>
      </c>
    </row>
    <row r="18" ht="31.5" customHeight="1">
      <c r="A18" s="42">
        <v>17.0</v>
      </c>
      <c r="B18" s="85">
        <v>1.0</v>
      </c>
      <c r="C18" s="42">
        <v>1.0</v>
      </c>
      <c r="D18" s="42">
        <v>17.0</v>
      </c>
      <c r="E18" s="42">
        <v>3.0</v>
      </c>
      <c r="F18" s="42">
        <v>5.0</v>
      </c>
      <c r="G18" s="42" t="str">
        <f>ifna(VLookup(S18,Shiny!B:C, 2, 0),"")</f>
        <v/>
      </c>
      <c r="H18" s="188" t="s">
        <v>108</v>
      </c>
      <c r="I18" s="179">
        <v>36.0</v>
      </c>
      <c r="J18" s="156">
        <f>IFNA(VLOOKUP(S18,'Imported Index'!I:J,2,0),1)</f>
        <v>1</v>
      </c>
      <c r="K18" s="42"/>
      <c r="L18" s="42"/>
      <c r="M18" s="42"/>
      <c r="N18" s="42"/>
      <c r="O18" s="42">
        <f>ifna(VLookup(H18, SwSh!A:B, 2, 0),"")</f>
        <v>45</v>
      </c>
      <c r="P18" s="42">
        <v>36.0</v>
      </c>
      <c r="Q18" s="42">
        <f>ifna(VLookup(H18, PLA!A:C, 3, 0),"")</f>
        <v>201</v>
      </c>
      <c r="R18" s="42" t="str">
        <f>ifna(VLookup(H18, Sv!A:B, 2, 0),"")</f>
        <v>K153</v>
      </c>
      <c r="S18" s="42" t="str">
        <f t="shared" si="1"/>
        <v>clefable</v>
      </c>
    </row>
    <row r="19" ht="31.5" customHeight="1">
      <c r="A19" s="147">
        <v>18.0</v>
      </c>
      <c r="B19" s="146">
        <v>1.0</v>
      </c>
      <c r="C19" s="147">
        <v>1.0</v>
      </c>
      <c r="D19" s="147">
        <v>18.0</v>
      </c>
      <c r="E19" s="147">
        <v>3.0</v>
      </c>
      <c r="F19" s="147">
        <v>6.0</v>
      </c>
      <c r="G19" s="147" t="str">
        <f>ifna(VLookup(S19,Shiny!B:C, 2, 0),"")</f>
        <v/>
      </c>
      <c r="H19" s="189" t="s">
        <v>110</v>
      </c>
      <c r="I19" s="178">
        <v>38.0</v>
      </c>
      <c r="J19" s="151">
        <f>IFNA(VLOOKUP(S19,'Imported Index'!I:J,2,0),1)</f>
        <v>1</v>
      </c>
      <c r="K19" s="147"/>
      <c r="L19" s="147" t="s">
        <v>90</v>
      </c>
      <c r="M19" s="147"/>
      <c r="N19" s="147"/>
      <c r="O19" s="147">
        <f>ifna(VLookup(H19, SwSh!A:B, 2, 0),"")</f>
        <v>69</v>
      </c>
      <c r="P19" s="147">
        <v>38.0</v>
      </c>
      <c r="Q19" s="147">
        <f>ifna(VLookup(H19, PLA!A:C, 3, 0),"")</f>
        <v>169</v>
      </c>
      <c r="R19" s="147" t="str">
        <f>ifna(VLookup(H19, Sv!A:B, 2, 0),"")</f>
        <v>K038</v>
      </c>
      <c r="S19" s="147" t="str">
        <f t="shared" si="1"/>
        <v>ninetales</v>
      </c>
    </row>
    <row r="20" ht="31.5" customHeight="1">
      <c r="A20" s="42">
        <v>19.0</v>
      </c>
      <c r="B20" s="85">
        <v>1.0</v>
      </c>
      <c r="C20" s="42">
        <v>1.0</v>
      </c>
      <c r="D20" s="42">
        <v>19.0</v>
      </c>
      <c r="E20" s="42">
        <v>4.0</v>
      </c>
      <c r="F20" s="42">
        <v>1.0</v>
      </c>
      <c r="G20" s="42" t="str">
        <f>ifna(VLookup(S20,Shiny!B:C, 2, 0),"")</f>
        <v/>
      </c>
      <c r="H20" s="188" t="s">
        <v>110</v>
      </c>
      <c r="I20" s="179">
        <v>38.0</v>
      </c>
      <c r="J20" s="156">
        <f>IFNA(VLOOKUP(S20,'Imported Index'!I:J,2,0),1)</f>
        <v>1</v>
      </c>
      <c r="K20" s="42"/>
      <c r="L20" s="42" t="s">
        <v>91</v>
      </c>
      <c r="M20" s="85">
        <v>-1.0</v>
      </c>
      <c r="N20" s="42"/>
      <c r="O20" s="42">
        <f>ifna(VLookup(H20, SwSh!A:B, 2, 0),"")</f>
        <v>69</v>
      </c>
      <c r="P20" s="42"/>
      <c r="Q20" s="42">
        <f>ifna(VLookup(H20, PLA!A:C, 3, 0),"")</f>
        <v>169</v>
      </c>
      <c r="R20" s="42" t="str">
        <f>ifna(VLookup(H20, Sv!A:B, 2, 0),"")</f>
        <v>K038</v>
      </c>
      <c r="S20" s="42" t="str">
        <f t="shared" si="1"/>
        <v>ninetales-1</v>
      </c>
    </row>
    <row r="21" ht="31.5" customHeight="1">
      <c r="A21" s="147">
        <v>20.0</v>
      </c>
      <c r="B21" s="146">
        <v>1.0</v>
      </c>
      <c r="C21" s="147">
        <v>1.0</v>
      </c>
      <c r="D21" s="147">
        <v>20.0</v>
      </c>
      <c r="E21" s="147">
        <v>4.0</v>
      </c>
      <c r="F21" s="147">
        <v>2.0</v>
      </c>
      <c r="G21" s="147" t="str">
        <f>ifna(VLookup(S21,Shiny!B:C, 2, 0),"")</f>
        <v/>
      </c>
      <c r="H21" s="189" t="s">
        <v>112</v>
      </c>
      <c r="I21" s="178">
        <v>40.0</v>
      </c>
      <c r="J21" s="151">
        <f>IFNA(VLOOKUP(S21,'Imported Index'!I:J,2,0),1)</f>
        <v>1</v>
      </c>
      <c r="K21" s="146"/>
      <c r="L21" s="147"/>
      <c r="M21" s="147"/>
      <c r="N21" s="147"/>
      <c r="O21" s="147">
        <f>ifna(VLookup(H21, SwSh!A:B, 2, 0),"")</f>
        <v>13</v>
      </c>
      <c r="P21" s="147">
        <v>40.0</v>
      </c>
      <c r="Q21" s="147" t="str">
        <f>ifna(VLookup(H21, PLA!A:C, 3, 0),"")</f>
        <v/>
      </c>
      <c r="R21" s="147">
        <f>ifna(VLookup(H21, Sv!A:B, 2, 0),"")</f>
        <v>61</v>
      </c>
      <c r="S21" s="147" t="str">
        <f t="shared" si="1"/>
        <v>wigglytuff</v>
      </c>
    </row>
    <row r="22" ht="31.5" customHeight="1">
      <c r="A22" s="42">
        <v>21.0</v>
      </c>
      <c r="B22" s="85">
        <v>1.0</v>
      </c>
      <c r="C22" s="42">
        <v>1.0</v>
      </c>
      <c r="D22" s="42">
        <v>21.0</v>
      </c>
      <c r="E22" s="42">
        <v>4.0</v>
      </c>
      <c r="F22" s="42">
        <v>3.0</v>
      </c>
      <c r="G22" s="42" t="str">
        <f>ifna(VLookup(S22,Shiny!B:C, 2, 0),"")</f>
        <v/>
      </c>
      <c r="H22" s="188" t="s">
        <v>117</v>
      </c>
      <c r="I22" s="179">
        <v>45.0</v>
      </c>
      <c r="J22" s="156">
        <f>IFNA(VLOOKUP(S22,'Imported Index'!I:J,2,0),1)</f>
        <v>1</v>
      </c>
      <c r="K22" s="42"/>
      <c r="L22" s="42"/>
      <c r="M22" s="42"/>
      <c r="N22" s="42"/>
      <c r="O22" s="42">
        <f>ifna(VLookup(H22, SwSh!A:B, 2, 0),"")</f>
        <v>57</v>
      </c>
      <c r="P22" s="42">
        <v>45.0</v>
      </c>
      <c r="Q22" s="42" t="str">
        <f>ifna(VLookup(H22, PLA!A:C, 3, 0),"")</f>
        <v/>
      </c>
      <c r="R22" s="42" t="str">
        <f>ifna(VLookup(H22, Sv!A:B, 2, 0),"")</f>
        <v>I?</v>
      </c>
      <c r="S22" s="42" t="str">
        <f t="shared" si="1"/>
        <v>vileplume</v>
      </c>
    </row>
    <row r="23" ht="31.5" customHeight="1">
      <c r="A23" s="147">
        <v>22.0</v>
      </c>
      <c r="B23" s="146">
        <v>1.0</v>
      </c>
      <c r="C23" s="147">
        <v>1.0</v>
      </c>
      <c r="D23" s="147">
        <v>22.0</v>
      </c>
      <c r="E23" s="147">
        <v>4.0</v>
      </c>
      <c r="F23" s="147">
        <v>4.0</v>
      </c>
      <c r="G23" s="147" t="str">
        <f>ifna(VLookup(S23,Shiny!B:C, 2, 0),"")</f>
        <v/>
      </c>
      <c r="H23" s="189" t="s">
        <v>119</v>
      </c>
      <c r="I23" s="178">
        <v>47.0</v>
      </c>
      <c r="J23" s="151">
        <f>IFNA(VLOOKUP(S23,'Imported Index'!I:J,2,0),1)</f>
        <v>1</v>
      </c>
      <c r="K23" s="147"/>
      <c r="L23" s="147"/>
      <c r="M23" s="147"/>
      <c r="N23" s="147"/>
      <c r="O23" s="147" t="str">
        <f>ifna(VLookup(H23, SwSh!A:B, 2, 0),"")</f>
        <v/>
      </c>
      <c r="P23" s="147">
        <v>47.0</v>
      </c>
      <c r="Q23" s="147">
        <f>ifna(VLookup(H23, PLA!A:C, 3, 0),"")</f>
        <v>54</v>
      </c>
      <c r="R23" s="147" t="str">
        <f>ifna(VLookup(H23, Sv!A:B, 2, 0),"")</f>
        <v/>
      </c>
      <c r="S23" s="147" t="str">
        <f t="shared" si="1"/>
        <v>parasect</v>
      </c>
    </row>
    <row r="24" ht="31.5" customHeight="1">
      <c r="A24" s="42">
        <v>23.0</v>
      </c>
      <c r="B24" s="85">
        <v>1.0</v>
      </c>
      <c r="C24" s="42">
        <v>1.0</v>
      </c>
      <c r="D24" s="42">
        <v>23.0</v>
      </c>
      <c r="E24" s="42">
        <v>4.0</v>
      </c>
      <c r="F24" s="42">
        <v>5.0</v>
      </c>
      <c r="G24" s="42" t="str">
        <f>ifna(VLookup(S24,Shiny!B:C, 2, 0),"")</f>
        <v/>
      </c>
      <c r="H24" s="188" t="s">
        <v>121</v>
      </c>
      <c r="I24" s="179">
        <v>49.0</v>
      </c>
      <c r="J24" s="156">
        <f>IFNA(VLOOKUP(S24,'Imported Index'!I:J,2,0),1)</f>
        <v>1</v>
      </c>
      <c r="K24" s="85"/>
      <c r="L24" s="42"/>
      <c r="M24" s="42"/>
      <c r="N24" s="42"/>
      <c r="O24" s="42" t="str">
        <f>ifna(VLookup(H24, SwSh!A:B, 2, 0),"")</f>
        <v/>
      </c>
      <c r="P24" s="42">
        <v>49.0</v>
      </c>
      <c r="Q24" s="42" t="str">
        <f>ifna(VLookup(H24, PLA!A:C, 3, 0),"")</f>
        <v/>
      </c>
      <c r="R24" s="42">
        <f>ifna(VLookup(H24, Sv!A:B, 2, 0),"")</f>
        <v>257</v>
      </c>
      <c r="S24" s="42" t="str">
        <f t="shared" si="1"/>
        <v>venomoth</v>
      </c>
    </row>
    <row r="25" ht="31.5" customHeight="1">
      <c r="A25" s="147">
        <v>24.0</v>
      </c>
      <c r="B25" s="146">
        <v>1.0</v>
      </c>
      <c r="C25" s="147">
        <v>1.0</v>
      </c>
      <c r="D25" s="147">
        <v>24.0</v>
      </c>
      <c r="E25" s="147">
        <v>4.0</v>
      </c>
      <c r="F25" s="147">
        <v>6.0</v>
      </c>
      <c r="G25" s="147" t="str">
        <f>ifna(VLookup(S25,Shiny!B:C, 2, 0),"")</f>
        <v/>
      </c>
      <c r="H25" s="189" t="s">
        <v>123</v>
      </c>
      <c r="I25" s="178">
        <v>51.0</v>
      </c>
      <c r="J25" s="151">
        <f>IFNA(VLOOKUP(S25,'Imported Index'!I:J,2,0),1)</f>
        <v>1</v>
      </c>
      <c r="K25" s="146"/>
      <c r="L25" s="147" t="s">
        <v>90</v>
      </c>
      <c r="M25" s="147"/>
      <c r="N25" s="147"/>
      <c r="O25" s="147">
        <f>ifna(VLookup(H25, SwSh!A:B, 2, 0),"")</f>
        <v>165</v>
      </c>
      <c r="P25" s="147">
        <v>51.0</v>
      </c>
      <c r="Q25" s="147" t="str">
        <f>ifna(VLookup(H25, PLA!A:C, 3, 0),"")</f>
        <v/>
      </c>
      <c r="R25" s="147">
        <f>ifna(VLookup(H25, Sv!A:B, 2, 0),"")</f>
        <v>149</v>
      </c>
      <c r="S25" s="147" t="str">
        <f t="shared" si="1"/>
        <v>dugtrio</v>
      </c>
    </row>
    <row r="26" ht="31.5" customHeight="1">
      <c r="A26" s="42">
        <v>25.0</v>
      </c>
      <c r="B26" s="85">
        <v>1.0</v>
      </c>
      <c r="C26" s="42">
        <v>1.0</v>
      </c>
      <c r="D26" s="42">
        <v>25.0</v>
      </c>
      <c r="E26" s="42">
        <v>5.0</v>
      </c>
      <c r="F26" s="42">
        <v>1.0</v>
      </c>
      <c r="G26" s="42" t="str">
        <f>ifna(VLookup(S26,Shiny!B:C, 2, 0),"")</f>
        <v/>
      </c>
      <c r="H26" s="188" t="s">
        <v>123</v>
      </c>
      <c r="I26" s="179">
        <v>51.0</v>
      </c>
      <c r="J26" s="156">
        <f>IFNA(VLOOKUP(S26,'Imported Index'!I:J,2,0),1)</f>
        <v>1</v>
      </c>
      <c r="K26" s="85"/>
      <c r="L26" s="42" t="s">
        <v>91</v>
      </c>
      <c r="M26" s="85">
        <v>-1.0</v>
      </c>
      <c r="N26" s="42"/>
      <c r="O26" s="42">
        <f>ifna(VLookup(H26, SwSh!A:B, 2, 0),"")</f>
        <v>165</v>
      </c>
      <c r="P26" s="42"/>
      <c r="Q26" s="42" t="str">
        <f>ifna(VLookup(H26, PLA!A:C, 3, 0),"")</f>
        <v/>
      </c>
      <c r="R26" s="42">
        <f>ifna(VLookup(H26, Sv!A:B, 2, 0),"")</f>
        <v>149</v>
      </c>
      <c r="S26" s="42" t="str">
        <f t="shared" si="1"/>
        <v>dugtrio-1</v>
      </c>
    </row>
    <row r="27" ht="31.5" customHeight="1">
      <c r="A27" s="147">
        <v>26.0</v>
      </c>
      <c r="B27" s="146">
        <v>1.0</v>
      </c>
      <c r="C27" s="147">
        <v>1.0</v>
      </c>
      <c r="D27" s="147">
        <v>26.0</v>
      </c>
      <c r="E27" s="147">
        <v>5.0</v>
      </c>
      <c r="F27" s="147">
        <v>2.0</v>
      </c>
      <c r="G27" s="147" t="str">
        <f>ifna(VLookup(S27,Shiny!B:C, 2, 0),"")</f>
        <v/>
      </c>
      <c r="H27" s="189" t="s">
        <v>126</v>
      </c>
      <c r="I27" s="178">
        <v>53.0</v>
      </c>
      <c r="J27" s="151">
        <f>IFNA(VLOOKUP(S27,'Imported Index'!I:J,2,0),1)</f>
        <v>1</v>
      </c>
      <c r="K27" s="146"/>
      <c r="L27" s="147" t="s">
        <v>90</v>
      </c>
      <c r="M27" s="147"/>
      <c r="N27" s="147"/>
      <c r="O27" s="147">
        <f>ifna(VLookup(H27, SwSh!A:B, 2, 0),"")</f>
        <v>184</v>
      </c>
      <c r="P27" s="147">
        <v>53.0</v>
      </c>
      <c r="Q27" s="147" t="str">
        <f>ifna(VLookup(H27, PLA!A:C, 3, 0),"")</f>
        <v/>
      </c>
      <c r="R27" s="147">
        <f>ifna(VLookup(H27, Sv!A:B, 2, 0),"")</f>
        <v>142</v>
      </c>
      <c r="S27" s="147" t="str">
        <f t="shared" si="1"/>
        <v>persian</v>
      </c>
    </row>
    <row r="28" ht="31.5" customHeight="1">
      <c r="A28" s="42">
        <v>27.0</v>
      </c>
      <c r="B28" s="85">
        <v>1.0</v>
      </c>
      <c r="C28" s="42">
        <v>1.0</v>
      </c>
      <c r="D28" s="42">
        <v>27.0</v>
      </c>
      <c r="E28" s="42">
        <v>5.0</v>
      </c>
      <c r="F28" s="42">
        <v>3.0</v>
      </c>
      <c r="G28" s="42" t="str">
        <f>ifna(VLookup(S28,Shiny!B:C, 2, 0),"")</f>
        <v/>
      </c>
      <c r="H28" s="188" t="s">
        <v>126</v>
      </c>
      <c r="I28" s="179">
        <v>53.0</v>
      </c>
      <c r="J28" s="156">
        <f>IFNA(VLOOKUP(S28,'Imported Index'!I:J,2,0),1)</f>
        <v>1</v>
      </c>
      <c r="K28" s="85"/>
      <c r="L28" s="42" t="s">
        <v>91</v>
      </c>
      <c r="M28" s="85">
        <v>-1.0</v>
      </c>
      <c r="N28" s="42"/>
      <c r="O28" s="42">
        <f>ifna(VLookup(H28, SwSh!A:B, 2, 0),"")</f>
        <v>184</v>
      </c>
      <c r="P28" s="42"/>
      <c r="Q28" s="42" t="str">
        <f>ifna(VLookup(H28, PLA!A:C, 3, 0),"")</f>
        <v/>
      </c>
      <c r="R28" s="42">
        <f>ifna(VLookup(H28, Sv!A:B, 2, 0),"")</f>
        <v>142</v>
      </c>
      <c r="S28" s="42" t="str">
        <f t="shared" si="1"/>
        <v>persian-1</v>
      </c>
    </row>
    <row r="29" ht="31.5" customHeight="1">
      <c r="A29" s="147">
        <v>28.0</v>
      </c>
      <c r="B29" s="146">
        <v>1.0</v>
      </c>
      <c r="C29" s="147">
        <v>1.0</v>
      </c>
      <c r="D29" s="147">
        <v>28.0</v>
      </c>
      <c r="E29" s="147">
        <v>5.0</v>
      </c>
      <c r="F29" s="147">
        <v>4.0</v>
      </c>
      <c r="G29" s="147" t="str">
        <f>ifna(VLookup(S29,Shiny!B:C, 2, 0),"")</f>
        <v/>
      </c>
      <c r="H29" s="189" t="s">
        <v>128</v>
      </c>
      <c r="I29" s="178">
        <v>55.0</v>
      </c>
      <c r="J29" s="151">
        <f>IFNA(VLOOKUP(S29,'Imported Index'!I:J,2,0),1)</f>
        <v>1</v>
      </c>
      <c r="K29" s="146"/>
      <c r="L29" s="147"/>
      <c r="M29" s="147"/>
      <c r="N29" s="147"/>
      <c r="O29" s="147">
        <f>ifna(VLookup(H29, SwSh!A:B, 2, 0),"")</f>
        <v>147</v>
      </c>
      <c r="P29" s="147">
        <v>55.0</v>
      </c>
      <c r="Q29" s="147">
        <f>ifna(VLookup(H29, PLA!A:C, 3, 0),"")</f>
        <v>69</v>
      </c>
      <c r="R29" s="147">
        <f>ifna(VLookup(H29, Sv!A:B, 2, 0),"")</f>
        <v>56</v>
      </c>
      <c r="S29" s="147" t="str">
        <f t="shared" si="1"/>
        <v>golduck</v>
      </c>
    </row>
    <row r="30" ht="31.5" customHeight="1">
      <c r="A30" s="42">
        <v>29.0</v>
      </c>
      <c r="B30" s="85">
        <v>1.0</v>
      </c>
      <c r="C30" s="42">
        <v>1.0</v>
      </c>
      <c r="D30" s="42">
        <v>29.0</v>
      </c>
      <c r="E30" s="42">
        <v>5.0</v>
      </c>
      <c r="F30" s="42">
        <v>5.0</v>
      </c>
      <c r="G30" s="42" t="str">
        <f>ifna(VLookup(S30,Shiny!B:C, 2, 0),"")</f>
        <v/>
      </c>
      <c r="H30" s="188" t="s">
        <v>133</v>
      </c>
      <c r="I30" s="179">
        <v>59.0</v>
      </c>
      <c r="J30" s="156">
        <f>IFNA(VLOOKUP(S30,'Imported Index'!I:J,2,0),1)</f>
        <v>1</v>
      </c>
      <c r="K30" s="85"/>
      <c r="L30" s="42" t="s">
        <v>90</v>
      </c>
      <c r="M30" s="42"/>
      <c r="N30" s="42"/>
      <c r="O30" s="42">
        <f>ifna(VLookup(H30, SwSh!A:B, 2, 0),"")</f>
        <v>71</v>
      </c>
      <c r="P30" s="42">
        <v>59.0</v>
      </c>
      <c r="Q30" s="42">
        <f>ifna(VLookup(H30, PLA!A:C, 3, 0),"")</f>
        <v>151</v>
      </c>
      <c r="R30" s="42">
        <f>ifna(VLookup(H30, Sv!A:B, 2, 0),"")</f>
        <v>214</v>
      </c>
      <c r="S30" s="42" t="str">
        <f t="shared" si="1"/>
        <v>arcanine</v>
      </c>
    </row>
    <row r="31" ht="31.5" customHeight="1">
      <c r="A31" s="147">
        <v>30.0</v>
      </c>
      <c r="B31" s="146">
        <v>1.0</v>
      </c>
      <c r="C31" s="147">
        <v>1.0</v>
      </c>
      <c r="D31" s="147">
        <v>30.0</v>
      </c>
      <c r="E31" s="147">
        <v>5.0</v>
      </c>
      <c r="F31" s="147">
        <v>6.0</v>
      </c>
      <c r="G31" s="147" t="str">
        <f>ifna(VLookup(S31,Shiny!B:C, 2, 0),"")</f>
        <v/>
      </c>
      <c r="H31" s="189" t="s">
        <v>133</v>
      </c>
      <c r="I31" s="178">
        <v>59.0</v>
      </c>
      <c r="J31" s="151">
        <f>IFNA(VLOOKUP(S31,'Imported Index'!I:J,2,0),1)</f>
        <v>1</v>
      </c>
      <c r="K31" s="146"/>
      <c r="L31" s="147" t="s">
        <v>132</v>
      </c>
      <c r="M31" s="146">
        <v>-1.0</v>
      </c>
      <c r="N31" s="147"/>
      <c r="O31" s="147"/>
      <c r="P31" s="147"/>
      <c r="Q31" s="147">
        <f>ifna(VLookup(H31, PLA!A:C, 3, 0),"")</f>
        <v>151</v>
      </c>
      <c r="R31" s="147">
        <f>ifna(VLookup(H31, Sv!A:B, 2, 0),"")</f>
        <v>214</v>
      </c>
      <c r="S31" s="147" t="str">
        <f t="shared" si="1"/>
        <v>arcanine-1</v>
      </c>
    </row>
    <row r="32" ht="31.5" customHeight="1">
      <c r="A32" s="42">
        <v>31.0</v>
      </c>
      <c r="B32" s="85">
        <v>1.0</v>
      </c>
      <c r="C32" s="42">
        <v>2.0</v>
      </c>
      <c r="D32" s="42">
        <v>1.0</v>
      </c>
      <c r="E32" s="42">
        <v>1.0</v>
      </c>
      <c r="F32" s="42">
        <v>1.0</v>
      </c>
      <c r="G32" s="42" t="str">
        <f>ifna(VLookup(S32,Shiny!B:C, 2, 0),"")</f>
        <v/>
      </c>
      <c r="H32" s="188" t="s">
        <v>136</v>
      </c>
      <c r="I32" s="179">
        <v>62.0</v>
      </c>
      <c r="J32" s="156">
        <f>IFNA(VLOOKUP(S32,'Imported Index'!I:J,2,0),1)</f>
        <v>1</v>
      </c>
      <c r="K32" s="42"/>
      <c r="L32" s="42"/>
      <c r="M32" s="42"/>
      <c r="N32" s="42"/>
      <c r="O32" s="42">
        <f>ifna(VLookup(H32, SwSh!A:B, 2, 0),"")</f>
        <v>144</v>
      </c>
      <c r="P32" s="42">
        <v>62.0</v>
      </c>
      <c r="Q32" s="42" t="str">
        <f>ifna(VLookup(H32, PLA!A:C, 3, 0),"")</f>
        <v/>
      </c>
      <c r="R32" s="42" t="str">
        <f>ifna(VLookup(H32, Sv!A:B, 2, 0),"")</f>
        <v>K041</v>
      </c>
      <c r="S32" s="42" t="str">
        <f t="shared" si="1"/>
        <v>poliwrath</v>
      </c>
    </row>
    <row r="33" ht="31.5" customHeight="1">
      <c r="A33" s="147">
        <v>32.0</v>
      </c>
      <c r="B33" s="146">
        <v>1.0</v>
      </c>
      <c r="C33" s="147">
        <v>2.0</v>
      </c>
      <c r="D33" s="147">
        <v>2.0</v>
      </c>
      <c r="E33" s="147">
        <v>1.0</v>
      </c>
      <c r="F33" s="147">
        <v>2.0</v>
      </c>
      <c r="G33" s="147" t="str">
        <f>ifna(VLookup(S33,Shiny!B:C, 2, 0),"")</f>
        <v/>
      </c>
      <c r="H33" s="189" t="s">
        <v>139</v>
      </c>
      <c r="I33" s="178">
        <v>65.0</v>
      </c>
      <c r="J33" s="151">
        <f>IFNA(VLOOKUP(S33,'Imported Index'!I:J,2,0),1)</f>
        <v>1</v>
      </c>
      <c r="K33" s="147"/>
      <c r="L33" s="147"/>
      <c r="M33" s="147"/>
      <c r="N33" s="147"/>
      <c r="O33" s="147">
        <f>ifna(VLookup(H33, SwSh!A:B, 2, 0),"")</f>
        <v>33</v>
      </c>
      <c r="P33" s="147">
        <v>65.0</v>
      </c>
      <c r="Q33" s="147">
        <f>ifna(VLookup(H33, PLA!A:C, 3, 0),"")</f>
        <v>60</v>
      </c>
      <c r="R33" s="147" t="str">
        <f>ifna(VLookup(H33, Sv!A:B, 2, 0),"")</f>
        <v/>
      </c>
      <c r="S33" s="147" t="str">
        <f t="shared" si="1"/>
        <v>alakazam</v>
      </c>
    </row>
    <row r="34" ht="31.5" customHeight="1">
      <c r="A34" s="42">
        <v>33.0</v>
      </c>
      <c r="B34" s="85">
        <v>1.0</v>
      </c>
      <c r="C34" s="42">
        <v>2.0</v>
      </c>
      <c r="D34" s="42">
        <v>3.0</v>
      </c>
      <c r="E34" s="42">
        <v>1.0</v>
      </c>
      <c r="F34" s="42">
        <v>3.0</v>
      </c>
      <c r="G34" s="42" t="str">
        <f>ifna(VLookup(S34,Shiny!B:C, 2, 0),"")</f>
        <v/>
      </c>
      <c r="H34" s="188" t="s">
        <v>142</v>
      </c>
      <c r="I34" s="179">
        <v>68.0</v>
      </c>
      <c r="J34" s="156">
        <f>IFNA(VLOOKUP(S34,'Imported Index'!I:J,2,0),1)</f>
        <v>1</v>
      </c>
      <c r="K34" s="42"/>
      <c r="L34" s="42"/>
      <c r="M34" s="42"/>
      <c r="N34" s="42"/>
      <c r="O34" s="42">
        <f>ifna(VLookup(H34, SwSh!A:B, 2, 0),"")</f>
        <v>140</v>
      </c>
      <c r="P34" s="42">
        <v>68.0</v>
      </c>
      <c r="Q34" s="42">
        <f>ifna(VLookup(H34, PLA!A:C, 3, 0),"")</f>
        <v>156</v>
      </c>
      <c r="R34" s="42" t="str">
        <f>ifna(VLookup(H34, Sv!A:B, 2, 0),"")</f>
        <v/>
      </c>
      <c r="S34" s="42" t="str">
        <f t="shared" si="1"/>
        <v>machamp</v>
      </c>
    </row>
    <row r="35" ht="31.5" customHeight="1">
      <c r="A35" s="147">
        <v>34.0</v>
      </c>
      <c r="B35" s="146">
        <v>1.0</v>
      </c>
      <c r="C35" s="147">
        <v>2.0</v>
      </c>
      <c r="D35" s="147">
        <v>4.0</v>
      </c>
      <c r="E35" s="147">
        <v>1.0</v>
      </c>
      <c r="F35" s="147">
        <v>4.0</v>
      </c>
      <c r="G35" s="147" t="str">
        <f>ifna(VLookup(S35,Shiny!B:C, 2, 0),"")</f>
        <v/>
      </c>
      <c r="H35" s="189" t="s">
        <v>145</v>
      </c>
      <c r="I35" s="178">
        <v>71.0</v>
      </c>
      <c r="J35" s="151">
        <f>IFNA(VLOOKUP(S35,'Imported Index'!I:J,2,0),1)</f>
        <v>1</v>
      </c>
      <c r="K35" s="147"/>
      <c r="L35" s="147"/>
      <c r="M35" s="147"/>
      <c r="N35" s="147"/>
      <c r="O35" s="147" t="str">
        <f>ifna(VLookup(H35, SwSh!A:B, 2, 0),"")</f>
        <v/>
      </c>
      <c r="P35" s="147">
        <v>71.0</v>
      </c>
      <c r="Q35" s="147" t="str">
        <f>ifna(VLookup(H35, PLA!A:C, 3, 0),"")</f>
        <v/>
      </c>
      <c r="R35" s="147" t="str">
        <f>ifna(VLookup(H35, Sv!A:B, 2, 0),"")</f>
        <v>K025</v>
      </c>
      <c r="S35" s="147" t="str">
        <f t="shared" si="1"/>
        <v>victreebel</v>
      </c>
    </row>
    <row r="36" ht="31.5" customHeight="1">
      <c r="A36" s="42">
        <v>35.0</v>
      </c>
      <c r="B36" s="85">
        <v>1.0</v>
      </c>
      <c r="C36" s="42">
        <v>2.0</v>
      </c>
      <c r="D36" s="42">
        <v>5.0</v>
      </c>
      <c r="E36" s="42">
        <v>1.0</v>
      </c>
      <c r="F36" s="42">
        <v>5.0</v>
      </c>
      <c r="G36" s="42" t="str">
        <f>ifna(VLookup(S36,Shiny!B:C, 2, 0),"")</f>
        <v/>
      </c>
      <c r="H36" s="188" t="s">
        <v>147</v>
      </c>
      <c r="I36" s="179">
        <v>73.0</v>
      </c>
      <c r="J36" s="156">
        <f>IFNA(VLOOKUP(S36,'Imported Index'!I:J,2,0),1)</f>
        <v>1</v>
      </c>
      <c r="K36" s="42"/>
      <c r="L36" s="42"/>
      <c r="M36" s="42"/>
      <c r="N36" s="42"/>
      <c r="O36" s="42">
        <f>ifna(VLookup(H36, SwSh!A:B, 2, 0),"")</f>
        <v>41</v>
      </c>
      <c r="P36" s="42">
        <v>73.0</v>
      </c>
      <c r="Q36" s="42">
        <f>ifna(VLookup(H36, PLA!A:C, 3, 0),"")</f>
        <v>171</v>
      </c>
      <c r="R36" s="42" t="str">
        <f>ifna(VLookup(H36, Sv!A:B, 2, 0),"")</f>
        <v>I?</v>
      </c>
      <c r="S36" s="42" t="str">
        <f t="shared" si="1"/>
        <v>tentacruel</v>
      </c>
    </row>
    <row r="37" ht="31.5" customHeight="1">
      <c r="A37" s="147">
        <v>36.0</v>
      </c>
      <c r="B37" s="146">
        <v>1.0</v>
      </c>
      <c r="C37" s="147">
        <v>2.0</v>
      </c>
      <c r="D37" s="147">
        <v>6.0</v>
      </c>
      <c r="E37" s="147">
        <v>1.0</v>
      </c>
      <c r="F37" s="147">
        <v>6.0</v>
      </c>
      <c r="G37" s="147" t="str">
        <f>ifna(VLookup(S37,Shiny!B:C, 2, 0),"")</f>
        <v/>
      </c>
      <c r="H37" s="189" t="s">
        <v>150</v>
      </c>
      <c r="I37" s="178">
        <v>76.0</v>
      </c>
      <c r="J37" s="151">
        <f>IFNA(VLOOKUP(S37,'Imported Index'!I:J,2,0),1)</f>
        <v>1</v>
      </c>
      <c r="K37" s="147"/>
      <c r="L37" s="147" t="s">
        <v>90</v>
      </c>
      <c r="M37" s="147"/>
      <c r="N37" s="147"/>
      <c r="O37" s="147" t="str">
        <f>ifna(VLookup(H37, SwSh!A:B, 2, 0),"")</f>
        <v/>
      </c>
      <c r="P37" s="147">
        <v>76.0</v>
      </c>
      <c r="Q37" s="147">
        <f>ifna(VLookup(H37, PLA!A:C, 3, 0),"")</f>
        <v>48</v>
      </c>
      <c r="R37" s="147" t="str">
        <f>ifna(VLookup(H37, Sv!A:B, 2, 0),"")</f>
        <v>K082</v>
      </c>
      <c r="S37" s="147" t="str">
        <f t="shared" si="1"/>
        <v>golem</v>
      </c>
    </row>
    <row r="38" ht="31.5" customHeight="1">
      <c r="A38" s="42">
        <v>37.0</v>
      </c>
      <c r="B38" s="85">
        <v>1.0</v>
      </c>
      <c r="C38" s="42">
        <v>2.0</v>
      </c>
      <c r="D38" s="42">
        <v>7.0</v>
      </c>
      <c r="E38" s="42">
        <v>2.0</v>
      </c>
      <c r="F38" s="42">
        <v>1.0</v>
      </c>
      <c r="G38" s="42" t="str">
        <f>ifna(VLookup(S38,Shiny!B:C, 2, 0),"")</f>
        <v/>
      </c>
      <c r="H38" s="188" t="s">
        <v>150</v>
      </c>
      <c r="I38" s="179">
        <v>76.0</v>
      </c>
      <c r="J38" s="156">
        <f>IFNA(VLOOKUP(S38,'Imported Index'!I:J,2,0),1)</f>
        <v>1</v>
      </c>
      <c r="K38" s="42"/>
      <c r="L38" s="42" t="s">
        <v>91</v>
      </c>
      <c r="M38" s="85">
        <v>-1.0</v>
      </c>
      <c r="N38" s="42"/>
      <c r="O38" s="42" t="str">
        <f>ifna(VLookup(H38, SwSh!A:B, 2, 0),"")</f>
        <v/>
      </c>
      <c r="P38" s="42"/>
      <c r="Q38" s="42">
        <f>ifna(VLookup(H38, PLA!A:C, 3, 0),"")</f>
        <v>48</v>
      </c>
      <c r="R38" s="42" t="str">
        <f>ifna(VLookup(H38, Sv!A:B, 2, 0),"")</f>
        <v>K082</v>
      </c>
      <c r="S38" s="42" t="str">
        <f t="shared" si="1"/>
        <v>golem-1</v>
      </c>
    </row>
    <row r="39" ht="31.5" customHeight="1">
      <c r="A39" s="147">
        <v>38.0</v>
      </c>
      <c r="B39" s="146">
        <v>1.0</v>
      </c>
      <c r="C39" s="147">
        <v>2.0</v>
      </c>
      <c r="D39" s="147">
        <v>8.0</v>
      </c>
      <c r="E39" s="147">
        <v>2.0</v>
      </c>
      <c r="F39" s="147">
        <v>2.0</v>
      </c>
      <c r="G39" s="147" t="str">
        <f>ifna(VLookup(S39,Shiny!B:C, 2, 0),"")</f>
        <v/>
      </c>
      <c r="H39" s="189" t="s">
        <v>152</v>
      </c>
      <c r="I39" s="178">
        <v>78.0</v>
      </c>
      <c r="J39" s="151">
        <f>IFNA(VLOOKUP(S39,'Imported Index'!I:J,2,0),1)</f>
        <v>1</v>
      </c>
      <c r="K39" s="147"/>
      <c r="L39" s="147" t="s">
        <v>90</v>
      </c>
      <c r="M39" s="147"/>
      <c r="N39" s="147"/>
      <c r="O39" s="147">
        <f>ifna(VLookup(H39, SwSh!A:B, 2, 0),"")</f>
        <v>106</v>
      </c>
      <c r="P39" s="147">
        <v>78.0</v>
      </c>
      <c r="Q39" s="147">
        <f>ifna(VLookup(H39, PLA!A:C, 3, 0),"")</f>
        <v>24</v>
      </c>
      <c r="R39" s="147" t="str">
        <f>ifna(VLookup(H39, Sv!A:B, 2, 0),"")</f>
        <v/>
      </c>
      <c r="S39" s="147" t="str">
        <f t="shared" si="1"/>
        <v>rapidash</v>
      </c>
    </row>
    <row r="40" ht="31.5" customHeight="1">
      <c r="A40" s="42">
        <v>39.0</v>
      </c>
      <c r="B40" s="85">
        <v>1.0</v>
      </c>
      <c r="C40" s="42">
        <v>2.0</v>
      </c>
      <c r="D40" s="42">
        <v>9.0</v>
      </c>
      <c r="E40" s="42">
        <v>2.0</v>
      </c>
      <c r="F40" s="42">
        <v>3.0</v>
      </c>
      <c r="G40" s="42" t="str">
        <f>ifna(VLookup(S40,Shiny!B:C, 2, 0),"")</f>
        <v/>
      </c>
      <c r="H40" s="188" t="s">
        <v>152</v>
      </c>
      <c r="I40" s="179">
        <v>78.0</v>
      </c>
      <c r="J40" s="156">
        <f>IFNA(VLOOKUP(S40,'Imported Index'!I:J,2,0),1)</f>
        <v>1</v>
      </c>
      <c r="K40" s="42"/>
      <c r="L40" s="42" t="s">
        <v>125</v>
      </c>
      <c r="M40" s="85">
        <v>-1.0</v>
      </c>
      <c r="N40" s="42"/>
      <c r="O40" s="42">
        <f>ifna(VLookup(H40, SwSh!A:B, 2, 0),"")</f>
        <v>106</v>
      </c>
      <c r="P40" s="42"/>
      <c r="Q40" s="42">
        <f>ifna(VLookup(H40, PLA!A:C, 3, 0),"")</f>
        <v>24</v>
      </c>
      <c r="R40" s="42" t="str">
        <f>ifna(VLookup(H40, Sv!A:B, 2, 0),"")</f>
        <v/>
      </c>
      <c r="S40" s="42" t="str">
        <f t="shared" si="1"/>
        <v>rapidash-1</v>
      </c>
    </row>
    <row r="41" ht="31.5" customHeight="1">
      <c r="A41" s="147">
        <v>40.0</v>
      </c>
      <c r="B41" s="146">
        <v>1.0</v>
      </c>
      <c r="C41" s="147">
        <v>2.0</v>
      </c>
      <c r="D41" s="147">
        <v>10.0</v>
      </c>
      <c r="E41" s="147">
        <v>2.0</v>
      </c>
      <c r="F41" s="147">
        <v>4.0</v>
      </c>
      <c r="G41" s="147" t="str">
        <f>ifna(VLookup(S41,Shiny!B:C, 2, 0),"")</f>
        <v/>
      </c>
      <c r="H41" s="189" t="s">
        <v>154</v>
      </c>
      <c r="I41" s="178">
        <v>80.0</v>
      </c>
      <c r="J41" s="151">
        <f>IFNA(VLOOKUP(S41,'Imported Index'!I:J,2,0),1)</f>
        <v>1</v>
      </c>
      <c r="K41" s="146"/>
      <c r="L41" s="147" t="s">
        <v>90</v>
      </c>
      <c r="M41" s="147"/>
      <c r="N41" s="147"/>
      <c r="O41" s="147">
        <f>ifna(VLookup(H41, SwSh!A:B, 2, 0),"")</f>
        <v>2</v>
      </c>
      <c r="P41" s="147">
        <v>80.0</v>
      </c>
      <c r="Q41" s="147" t="str">
        <f>ifna(VLookup(H41, PLA!A:C, 3, 0),"")</f>
        <v/>
      </c>
      <c r="R41" s="147">
        <f>ifna(VLookup(H41, Sv!A:B, 2, 0),"")</f>
        <v>325</v>
      </c>
      <c r="S41" s="147" t="str">
        <f t="shared" si="1"/>
        <v>slowbro</v>
      </c>
    </row>
    <row r="42" ht="31.5" customHeight="1">
      <c r="A42" s="42">
        <v>41.0</v>
      </c>
      <c r="B42" s="85">
        <v>1.0</v>
      </c>
      <c r="C42" s="42">
        <v>2.0</v>
      </c>
      <c r="D42" s="42">
        <v>11.0</v>
      </c>
      <c r="E42" s="42">
        <v>2.0</v>
      </c>
      <c r="F42" s="42">
        <v>5.0</v>
      </c>
      <c r="G42" s="42" t="str">
        <f>ifna(VLookup(S42,Shiny!B:C, 2, 0),"")</f>
        <v/>
      </c>
      <c r="H42" s="188" t="s">
        <v>154</v>
      </c>
      <c r="I42" s="179">
        <v>80.0</v>
      </c>
      <c r="J42" s="156">
        <f>IFNA(VLOOKUP(S42,'Imported Index'!I:J,2,0),1)</f>
        <v>1</v>
      </c>
      <c r="K42" s="85"/>
      <c r="L42" s="42" t="s">
        <v>125</v>
      </c>
      <c r="M42" s="85">
        <v>-1.0</v>
      </c>
      <c r="N42" s="42"/>
      <c r="O42" s="42">
        <f>ifna(VLookup(H42, SwSh!A:B, 2, 0),"")</f>
        <v>2</v>
      </c>
      <c r="P42" s="42"/>
      <c r="Q42" s="42" t="str">
        <f>ifna(VLookup(H42, PLA!A:C, 3, 0),"")</f>
        <v/>
      </c>
      <c r="R42" s="42">
        <f>ifna(VLookup(H42, Sv!A:B, 2, 0),"")</f>
        <v>325</v>
      </c>
      <c r="S42" s="42" t="str">
        <f t="shared" si="1"/>
        <v>slowbro-1</v>
      </c>
    </row>
    <row r="43" ht="31.5" customHeight="1">
      <c r="A43" s="147">
        <v>42.0</v>
      </c>
      <c r="B43" s="146">
        <v>1.0</v>
      </c>
      <c r="C43" s="147">
        <v>2.0</v>
      </c>
      <c r="D43" s="147">
        <v>12.0</v>
      </c>
      <c r="E43" s="147">
        <v>2.0</v>
      </c>
      <c r="F43" s="147">
        <v>6.0</v>
      </c>
      <c r="G43" s="147" t="str">
        <f>ifna(VLookup(S43,Shiny!B:C, 2, 0),"")</f>
        <v/>
      </c>
      <c r="H43" s="189" t="s">
        <v>157</v>
      </c>
      <c r="I43" s="178">
        <v>83.0</v>
      </c>
      <c r="J43" s="151">
        <f>IFNA(VLOOKUP(S43,'Imported Index'!I:J,2,0),1)</f>
        <v>1</v>
      </c>
      <c r="K43" s="146"/>
      <c r="L43" s="147" t="s">
        <v>90</v>
      </c>
      <c r="M43" s="147"/>
      <c r="N43" s="147"/>
      <c r="O43" s="147">
        <f>ifna(VLookup(H43, SwSh!A:B, 2, 0),"")</f>
        <v>218</v>
      </c>
      <c r="P43" s="147">
        <v>83.0</v>
      </c>
      <c r="Q43" s="147" t="str">
        <f>ifna(VLookup(H43, PLA!A:C, 3, 0),"")</f>
        <v/>
      </c>
      <c r="R43" s="147" t="str">
        <f>ifna(VLookup(H43, Sv!A:B, 2, 0),"")</f>
        <v/>
      </c>
      <c r="S43" s="147" t="str">
        <f t="shared" si="1"/>
        <v>farfetch'd</v>
      </c>
    </row>
    <row r="44" ht="31.5" customHeight="1">
      <c r="A44" s="42">
        <v>43.0</v>
      </c>
      <c r="B44" s="85">
        <v>1.0</v>
      </c>
      <c r="C44" s="42">
        <v>2.0</v>
      </c>
      <c r="D44" s="42">
        <v>13.0</v>
      </c>
      <c r="E44" s="42">
        <v>3.0</v>
      </c>
      <c r="F44" s="42">
        <v>1.0</v>
      </c>
      <c r="G44" s="42" t="str">
        <f>ifna(VLookup(S44,Shiny!B:C, 2, 0),"")</f>
        <v/>
      </c>
      <c r="H44" s="188" t="s">
        <v>159</v>
      </c>
      <c r="I44" s="179">
        <v>85.0</v>
      </c>
      <c r="J44" s="156">
        <f>IFNA(VLOOKUP(S44,'Imported Index'!I:J,2,0),1)</f>
        <v>1</v>
      </c>
      <c r="K44" s="42"/>
      <c r="L44" s="42"/>
      <c r="M44" s="42"/>
      <c r="N44" s="42"/>
      <c r="O44" s="42" t="str">
        <f>ifna(VLookup(H44, SwSh!A:B, 2, 0),"")</f>
        <v/>
      </c>
      <c r="P44" s="42">
        <v>85.0</v>
      </c>
      <c r="Q44" s="42" t="str">
        <f>ifna(VLookup(H44, PLA!A:C, 3, 0),"")</f>
        <v/>
      </c>
      <c r="R44" s="42" t="str">
        <f>ifna(VLookup(H44, Sv!A:B, 2, 0),"")</f>
        <v>I?</v>
      </c>
      <c r="S44" s="42" t="str">
        <f t="shared" si="1"/>
        <v>dodrio</v>
      </c>
    </row>
    <row r="45" ht="31.5" customHeight="1">
      <c r="A45" s="147">
        <v>44.0</v>
      </c>
      <c r="B45" s="146">
        <v>1.0</v>
      </c>
      <c r="C45" s="147">
        <v>2.0</v>
      </c>
      <c r="D45" s="147">
        <v>14.0</v>
      </c>
      <c r="E45" s="147">
        <v>3.0</v>
      </c>
      <c r="F45" s="147">
        <v>2.0</v>
      </c>
      <c r="G45" s="147" t="str">
        <f>ifna(VLookup(S45,Shiny!B:C, 2, 0),"")</f>
        <v/>
      </c>
      <c r="H45" s="189" t="s">
        <v>161</v>
      </c>
      <c r="I45" s="178">
        <v>87.0</v>
      </c>
      <c r="J45" s="151">
        <f>IFNA(VLOOKUP(S45,'Imported Index'!I:J,2,0),1)</f>
        <v>1</v>
      </c>
      <c r="K45" s="147"/>
      <c r="L45" s="147"/>
      <c r="M45" s="147"/>
      <c r="N45" s="147"/>
      <c r="O45" s="147" t="str">
        <f>ifna(VLookup(H45, SwSh!A:B, 2, 0),"")</f>
        <v/>
      </c>
      <c r="P45" s="147">
        <v>87.0</v>
      </c>
      <c r="Q45" s="147" t="str">
        <f>ifna(VLookup(H45, PLA!A:C, 3, 0),"")</f>
        <v/>
      </c>
      <c r="R45" s="147" t="str">
        <f>ifna(VLookup(H45, Sv!A:B, 2, 0),"")</f>
        <v>I?</v>
      </c>
      <c r="S45" s="147" t="str">
        <f t="shared" si="1"/>
        <v>dewgong</v>
      </c>
    </row>
    <row r="46" ht="31.5" customHeight="1">
      <c r="A46" s="42">
        <v>45.0</v>
      </c>
      <c r="B46" s="85">
        <v>1.0</v>
      </c>
      <c r="C46" s="42">
        <v>2.0</v>
      </c>
      <c r="D46" s="42">
        <v>15.0</v>
      </c>
      <c r="E46" s="42">
        <v>3.0</v>
      </c>
      <c r="F46" s="42">
        <v>3.0</v>
      </c>
      <c r="G46" s="42" t="str">
        <f>ifna(VLookup(S46,Shiny!B:C, 2, 0),"")</f>
        <v/>
      </c>
      <c r="H46" s="188" t="s">
        <v>163</v>
      </c>
      <c r="I46" s="179">
        <v>89.0</v>
      </c>
      <c r="J46" s="156">
        <f>IFNA(VLOOKUP(S46,'Imported Index'!I:J,2,0),1)</f>
        <v>1</v>
      </c>
      <c r="K46" s="85"/>
      <c r="L46" s="42" t="s">
        <v>90</v>
      </c>
      <c r="M46" s="42"/>
      <c r="N46" s="42"/>
      <c r="O46" s="42" t="str">
        <f>ifna(VLookup(H46, SwSh!A:B, 2, 0),"")</f>
        <v/>
      </c>
      <c r="P46" s="42">
        <v>89.0</v>
      </c>
      <c r="Q46" s="42" t="str">
        <f>ifna(VLookup(H46, PLA!A:C, 3, 0),"")</f>
        <v/>
      </c>
      <c r="R46" s="42">
        <f>ifna(VLookup(H46, Sv!A:B, 2, 0),"")</f>
        <v>195</v>
      </c>
      <c r="S46" s="42" t="str">
        <f t="shared" si="1"/>
        <v>muk</v>
      </c>
    </row>
    <row r="47" ht="31.5" customHeight="1">
      <c r="A47" s="147">
        <v>46.0</v>
      </c>
      <c r="B47" s="146">
        <v>1.0</v>
      </c>
      <c r="C47" s="147">
        <v>2.0</v>
      </c>
      <c r="D47" s="147">
        <v>16.0</v>
      </c>
      <c r="E47" s="147">
        <v>3.0</v>
      </c>
      <c r="F47" s="147">
        <v>4.0</v>
      </c>
      <c r="G47" s="147" t="str">
        <f>ifna(VLookup(S47,Shiny!B:C, 2, 0),"")</f>
        <v/>
      </c>
      <c r="H47" s="189" t="s">
        <v>163</v>
      </c>
      <c r="I47" s="178">
        <v>89.0</v>
      </c>
      <c r="J47" s="151">
        <f>IFNA(VLOOKUP(S47,'Imported Index'!I:J,2,0),1)</f>
        <v>1</v>
      </c>
      <c r="K47" s="146"/>
      <c r="L47" s="147" t="s">
        <v>91</v>
      </c>
      <c r="M47" s="146">
        <v>-1.0</v>
      </c>
      <c r="N47" s="147"/>
      <c r="O47" s="147" t="str">
        <f>ifna(VLookup(H47, SwSh!A:B, 2, 0),"")</f>
        <v/>
      </c>
      <c r="P47" s="147"/>
      <c r="Q47" s="147" t="str">
        <f>ifna(VLookup(H47, PLA!A:C, 3, 0),"")</f>
        <v/>
      </c>
      <c r="R47" s="147">
        <f>ifna(VLookup(H47, Sv!A:B, 2, 0),"")</f>
        <v>195</v>
      </c>
      <c r="S47" s="147" t="str">
        <f t="shared" si="1"/>
        <v>muk-1</v>
      </c>
    </row>
    <row r="48" ht="31.5" customHeight="1">
      <c r="A48" s="42">
        <v>47.0</v>
      </c>
      <c r="B48" s="85">
        <v>1.0</v>
      </c>
      <c r="C48" s="42">
        <v>2.0</v>
      </c>
      <c r="D48" s="42">
        <v>17.0</v>
      </c>
      <c r="E48" s="42">
        <v>3.0</v>
      </c>
      <c r="F48" s="42">
        <v>5.0</v>
      </c>
      <c r="G48" s="42" t="str">
        <f>ifna(VLookup(S48,Shiny!B:C, 2, 0),"")</f>
        <v/>
      </c>
      <c r="H48" s="188" t="s">
        <v>165</v>
      </c>
      <c r="I48" s="179">
        <v>91.0</v>
      </c>
      <c r="J48" s="156">
        <f>IFNA(VLOOKUP(S48,'Imported Index'!I:J,2,0),1)</f>
        <v>1</v>
      </c>
      <c r="K48" s="85"/>
      <c r="L48" s="42"/>
      <c r="M48" s="42"/>
      <c r="N48" s="42"/>
      <c r="O48" s="42">
        <f>ifna(VLookup(H48, SwSh!A:B, 2, 0),"")</f>
        <v>132</v>
      </c>
      <c r="P48" s="42">
        <v>91.0</v>
      </c>
      <c r="Q48" s="42" t="str">
        <f>ifna(VLookup(H48, PLA!A:C, 3, 0),"")</f>
        <v/>
      </c>
      <c r="R48" s="42">
        <f>ifna(VLookup(H48, Sv!A:B, 2, 0),"")</f>
        <v>330</v>
      </c>
      <c r="S48" s="42" t="str">
        <f t="shared" si="1"/>
        <v>cloyster</v>
      </c>
    </row>
    <row r="49" ht="31.5" customHeight="1">
      <c r="A49" s="147">
        <v>48.0</v>
      </c>
      <c r="B49" s="146">
        <v>1.0</v>
      </c>
      <c r="C49" s="147">
        <v>2.0</v>
      </c>
      <c r="D49" s="147">
        <v>18.0</v>
      </c>
      <c r="E49" s="147">
        <v>3.0</v>
      </c>
      <c r="F49" s="147">
        <v>6.0</v>
      </c>
      <c r="G49" s="147" t="str">
        <f>ifna(VLookup(S49,Shiny!B:C, 2, 0),"")</f>
        <v/>
      </c>
      <c r="H49" s="189" t="s">
        <v>168</v>
      </c>
      <c r="I49" s="178">
        <v>94.0</v>
      </c>
      <c r="J49" s="151">
        <f>IFNA(VLOOKUP(S49,'Imported Index'!I:J,2,0),1)</f>
        <v>1</v>
      </c>
      <c r="K49" s="146"/>
      <c r="L49" s="147"/>
      <c r="M49" s="147"/>
      <c r="N49" s="147"/>
      <c r="O49" s="147">
        <f>ifna(VLookup(H49, SwSh!A:B, 2, 0),"")</f>
        <v>143</v>
      </c>
      <c r="P49" s="147">
        <v>94.0</v>
      </c>
      <c r="Q49" s="147">
        <f>ifna(VLookup(H49, PLA!A:C, 3, 0),"")</f>
        <v>138</v>
      </c>
      <c r="R49" s="147">
        <f>ifna(VLookup(H49, Sv!A:B, 2, 0),"")</f>
        <v>70</v>
      </c>
      <c r="S49" s="147" t="str">
        <f t="shared" si="1"/>
        <v>gengar</v>
      </c>
    </row>
    <row r="50" ht="31.5" customHeight="1">
      <c r="A50" s="42">
        <v>49.0</v>
      </c>
      <c r="B50" s="85">
        <v>1.0</v>
      </c>
      <c r="C50" s="42">
        <v>2.0</v>
      </c>
      <c r="D50" s="42">
        <v>19.0</v>
      </c>
      <c r="E50" s="42">
        <v>4.0</v>
      </c>
      <c r="F50" s="42">
        <v>1.0</v>
      </c>
      <c r="G50" s="42" t="str">
        <f>ifna(VLookup(S50,Shiny!B:C, 2, 0),"")</f>
        <v/>
      </c>
      <c r="H50" s="188" t="s">
        <v>171</v>
      </c>
      <c r="I50" s="179">
        <v>97.0</v>
      </c>
      <c r="J50" s="156">
        <f>IFNA(VLOOKUP(S50,'Imported Index'!I:J,2,0),1)</f>
        <v>1</v>
      </c>
      <c r="K50" s="85"/>
      <c r="L50" s="42"/>
      <c r="M50" s="42"/>
      <c r="N50" s="42"/>
      <c r="O50" s="42" t="str">
        <f>ifna(VLookup(H50, SwSh!A:B, 2, 0),"")</f>
        <v/>
      </c>
      <c r="P50" s="42">
        <v>97.0</v>
      </c>
      <c r="Q50" s="42" t="str">
        <f>ifna(VLookup(H50, PLA!A:C, 3, 0),"")</f>
        <v/>
      </c>
      <c r="R50" s="42">
        <f>ifna(VLookup(H50, Sv!A:B, 2, 0),"")</f>
        <v>67</v>
      </c>
      <c r="S50" s="42" t="str">
        <f t="shared" si="1"/>
        <v>hypno</v>
      </c>
    </row>
    <row r="51" ht="31.5" customHeight="1">
      <c r="A51" s="147">
        <v>50.0</v>
      </c>
      <c r="B51" s="146">
        <v>1.0</v>
      </c>
      <c r="C51" s="147">
        <v>2.0</v>
      </c>
      <c r="D51" s="147">
        <v>20.0</v>
      </c>
      <c r="E51" s="147">
        <v>4.0</v>
      </c>
      <c r="F51" s="147">
        <v>2.0</v>
      </c>
      <c r="G51" s="147" t="str">
        <f>ifna(VLookup(S51,Shiny!B:C, 2, 0),"")</f>
        <v/>
      </c>
      <c r="H51" s="189" t="s">
        <v>173</v>
      </c>
      <c r="I51" s="178">
        <v>99.0</v>
      </c>
      <c r="J51" s="151">
        <f>IFNA(VLOOKUP(S51,'Imported Index'!I:J,2,0),1)</f>
        <v>1</v>
      </c>
      <c r="K51" s="147"/>
      <c r="L51" s="147"/>
      <c r="M51" s="147"/>
      <c r="N51" s="147"/>
      <c r="O51" s="147">
        <f>ifna(VLookup(H51, SwSh!A:B, 2, 0),"")</f>
        <v>39</v>
      </c>
      <c r="P51" s="147">
        <v>99.0</v>
      </c>
      <c r="Q51" s="147" t="str">
        <f>ifna(VLookup(H51, PLA!A:C, 3, 0),"")</f>
        <v/>
      </c>
      <c r="R51" s="147" t="str">
        <f>ifna(VLookup(H51, Sv!A:B, 2, 0),"")</f>
        <v/>
      </c>
      <c r="S51" s="147" t="str">
        <f t="shared" si="1"/>
        <v>kingler</v>
      </c>
    </row>
    <row r="52" ht="31.5" customHeight="1">
      <c r="A52" s="42">
        <v>51.0</v>
      </c>
      <c r="B52" s="85">
        <v>1.0</v>
      </c>
      <c r="C52" s="42">
        <v>2.0</v>
      </c>
      <c r="D52" s="42">
        <v>21.0</v>
      </c>
      <c r="E52" s="42">
        <v>4.0</v>
      </c>
      <c r="F52" s="42">
        <v>3.0</v>
      </c>
      <c r="G52" s="42" t="str">
        <f>ifna(VLookup(S52,Shiny!B:C, 2, 0),"")</f>
        <v/>
      </c>
      <c r="H52" s="188" t="s">
        <v>175</v>
      </c>
      <c r="I52" s="179">
        <v>101.0</v>
      </c>
      <c r="J52" s="156">
        <f>IFNA(VLOOKUP(S52,'Imported Index'!I:J,2,0),1)</f>
        <v>1</v>
      </c>
      <c r="K52" s="85"/>
      <c r="L52" s="42" t="s">
        <v>90</v>
      </c>
      <c r="M52" s="42"/>
      <c r="N52" s="42"/>
      <c r="O52" s="42" t="str">
        <f>ifna(VLookup(H52, SwSh!A:B, 2, 0),"")</f>
        <v/>
      </c>
      <c r="P52" s="42">
        <v>101.0</v>
      </c>
      <c r="Q52" s="42">
        <f>ifna(VLookup(H52, PLA!A:C, 3, 0),"")</f>
        <v>193</v>
      </c>
      <c r="R52" s="42">
        <f>ifna(VLookup(H52, Sv!A:B, 2, 0),"")</f>
        <v>208</v>
      </c>
      <c r="S52" s="42" t="str">
        <f t="shared" si="1"/>
        <v>electrode</v>
      </c>
    </row>
    <row r="53" ht="31.5" customHeight="1">
      <c r="A53" s="147">
        <v>52.0</v>
      </c>
      <c r="B53" s="146">
        <v>1.0</v>
      </c>
      <c r="C53" s="147">
        <v>2.0</v>
      </c>
      <c r="D53" s="147">
        <v>22.0</v>
      </c>
      <c r="E53" s="147">
        <v>4.0</v>
      </c>
      <c r="F53" s="147">
        <v>4.0</v>
      </c>
      <c r="G53" s="147" t="str">
        <f>ifna(VLookup(S53,Shiny!B:C, 2, 0),"")</f>
        <v/>
      </c>
      <c r="H53" s="189" t="s">
        <v>175</v>
      </c>
      <c r="I53" s="178">
        <v>101.0</v>
      </c>
      <c r="J53" s="151">
        <f>IFNA(VLOOKUP(S53,'Imported Index'!I:J,2,0),1)</f>
        <v>1</v>
      </c>
      <c r="K53" s="146"/>
      <c r="L53" s="147" t="s">
        <v>132</v>
      </c>
      <c r="M53" s="146">
        <v>-1.0</v>
      </c>
      <c r="N53" s="147"/>
      <c r="O53" s="147"/>
      <c r="P53" s="147"/>
      <c r="Q53" s="147">
        <f>ifna(VLookup(H53, PLA!A:C, 3, 0),"")</f>
        <v>193</v>
      </c>
      <c r="R53" s="147">
        <f>ifna(VLookup(H53, Sv!A:B, 2, 0),"")</f>
        <v>208</v>
      </c>
      <c r="S53" s="147" t="str">
        <f t="shared" si="1"/>
        <v>electrode-1</v>
      </c>
    </row>
    <row r="54" ht="31.5" customHeight="1">
      <c r="A54" s="42">
        <v>53.0</v>
      </c>
      <c r="B54" s="85">
        <v>1.0</v>
      </c>
      <c r="C54" s="42">
        <v>2.0</v>
      </c>
      <c r="D54" s="42">
        <v>23.0</v>
      </c>
      <c r="E54" s="42">
        <v>4.0</v>
      </c>
      <c r="F54" s="42">
        <v>5.0</v>
      </c>
      <c r="G54" s="42" t="str">
        <f>ifna(VLookup(S54,Shiny!B:C, 2, 0),"")</f>
        <v/>
      </c>
      <c r="H54" s="188" t="s">
        <v>177</v>
      </c>
      <c r="I54" s="179">
        <v>103.0</v>
      </c>
      <c r="J54" s="156">
        <f>IFNA(VLOOKUP(S54,'Imported Index'!I:J,2,0),1)</f>
        <v>1</v>
      </c>
      <c r="K54" s="42"/>
      <c r="L54" s="42" t="s">
        <v>90</v>
      </c>
      <c r="M54" s="42"/>
      <c r="N54" s="42"/>
      <c r="O54" s="42">
        <f>ifna(VLookup(H54, SwSh!A:B, 2, 0),"")</f>
        <v>206</v>
      </c>
      <c r="P54" s="42">
        <v>103.0</v>
      </c>
      <c r="Q54" s="42" t="str">
        <f>ifna(VLookup(H54, PLA!A:C, 3, 0),"")</f>
        <v/>
      </c>
      <c r="R54" s="42" t="str">
        <f>ifna(VLookup(H54, Sv!A:B, 2, 0),"")</f>
        <v>I?</v>
      </c>
      <c r="S54" s="42" t="str">
        <f t="shared" si="1"/>
        <v>exeggutor</v>
      </c>
    </row>
    <row r="55" ht="31.5" customHeight="1">
      <c r="A55" s="147">
        <v>54.0</v>
      </c>
      <c r="B55" s="146">
        <v>1.0</v>
      </c>
      <c r="C55" s="147">
        <v>2.0</v>
      </c>
      <c r="D55" s="147">
        <v>24.0</v>
      </c>
      <c r="E55" s="147">
        <v>4.0</v>
      </c>
      <c r="F55" s="147">
        <v>6.0</v>
      </c>
      <c r="G55" s="147" t="str">
        <f>ifna(VLookup(S55,Shiny!B:C, 2, 0),"")</f>
        <v/>
      </c>
      <c r="H55" s="189" t="s">
        <v>177</v>
      </c>
      <c r="I55" s="178">
        <v>103.0</v>
      </c>
      <c r="J55" s="151">
        <f>IFNA(VLOOKUP(S55,'Imported Index'!I:J,2,0),1)</f>
        <v>1</v>
      </c>
      <c r="K55" s="147"/>
      <c r="L55" s="147" t="s">
        <v>91</v>
      </c>
      <c r="M55" s="146">
        <v>-1.0</v>
      </c>
      <c r="N55" s="147"/>
      <c r="O55" s="147">
        <f>ifna(VLookup(H55, SwSh!A:B, 2, 0),"")</f>
        <v>206</v>
      </c>
      <c r="P55" s="147"/>
      <c r="Q55" s="147" t="str">
        <f>ifna(VLookup(H55, PLA!A:C, 3, 0),"")</f>
        <v/>
      </c>
      <c r="R55" s="147" t="str">
        <f>ifna(VLookup(H55, Sv!A:B, 2, 0),"")</f>
        <v>I?</v>
      </c>
      <c r="S55" s="147" t="str">
        <f t="shared" si="1"/>
        <v>exeggutor-1</v>
      </c>
    </row>
    <row r="56" ht="31.5" customHeight="1">
      <c r="A56" s="42">
        <v>55.0</v>
      </c>
      <c r="B56" s="85">
        <v>1.0</v>
      </c>
      <c r="C56" s="42">
        <v>2.0</v>
      </c>
      <c r="D56" s="42">
        <v>25.0</v>
      </c>
      <c r="E56" s="42">
        <v>5.0</v>
      </c>
      <c r="F56" s="42">
        <v>1.0</v>
      </c>
      <c r="G56" s="42" t="str">
        <f>ifna(VLookup(S56,Shiny!B:C, 2, 0),"")</f>
        <v/>
      </c>
      <c r="H56" s="188" t="s">
        <v>179</v>
      </c>
      <c r="I56" s="179">
        <v>105.0</v>
      </c>
      <c r="J56" s="156">
        <f>IFNA(VLOOKUP(S56,'Imported Index'!I:J,2,0),1)</f>
        <v>1</v>
      </c>
      <c r="K56" s="42"/>
      <c r="L56" s="42" t="s">
        <v>90</v>
      </c>
      <c r="M56" s="42"/>
      <c r="N56" s="42"/>
      <c r="O56" s="42">
        <f>ifna(VLookup(H56, SwSh!A:B, 2, 0),"")</f>
        <v>171</v>
      </c>
      <c r="P56" s="42">
        <v>105.0</v>
      </c>
      <c r="Q56" s="42" t="str">
        <f>ifna(VLookup(H56, PLA!A:C, 3, 0),"")</f>
        <v/>
      </c>
      <c r="R56" s="42" t="str">
        <f>ifna(VLookup(H56, Sv!A:B, 2, 0),"")</f>
        <v/>
      </c>
      <c r="S56" s="42" t="str">
        <f t="shared" si="1"/>
        <v>marowak</v>
      </c>
    </row>
    <row r="57" ht="31.5" customHeight="1">
      <c r="A57" s="147">
        <v>56.0</v>
      </c>
      <c r="B57" s="146">
        <v>1.0</v>
      </c>
      <c r="C57" s="147">
        <v>2.0</v>
      </c>
      <c r="D57" s="147">
        <v>26.0</v>
      </c>
      <c r="E57" s="147">
        <v>5.0</v>
      </c>
      <c r="F57" s="147">
        <v>2.0</v>
      </c>
      <c r="G57" s="147" t="str">
        <f>ifna(VLookup(S57,Shiny!B:C, 2, 0),"")</f>
        <v/>
      </c>
      <c r="H57" s="189" t="s">
        <v>179</v>
      </c>
      <c r="I57" s="178">
        <v>105.0</v>
      </c>
      <c r="J57" s="151">
        <f>IFNA(VLOOKUP(S57,'Imported Index'!I:J,2,0),1)</f>
        <v>1</v>
      </c>
      <c r="K57" s="147"/>
      <c r="L57" s="147" t="s">
        <v>91</v>
      </c>
      <c r="M57" s="146">
        <v>-1.0</v>
      </c>
      <c r="N57" s="147"/>
      <c r="O57" s="147">
        <f>ifna(VLookup(H57, SwSh!A:B, 2, 0),"")</f>
        <v>171</v>
      </c>
      <c r="P57" s="147"/>
      <c r="Q57" s="147" t="str">
        <f>ifna(VLookup(H57, PLA!A:C, 3, 0),"")</f>
        <v/>
      </c>
      <c r="R57" s="147" t="str">
        <f>ifna(VLookup(H57, Sv!A:B, 2, 0),"")</f>
        <v/>
      </c>
      <c r="S57" s="147" t="str">
        <f t="shared" si="1"/>
        <v>marowak-1</v>
      </c>
    </row>
    <row r="58" ht="31.5" customHeight="1">
      <c r="A58" s="42">
        <v>57.0</v>
      </c>
      <c r="B58" s="85">
        <v>1.0</v>
      </c>
      <c r="C58" s="42">
        <v>2.0</v>
      </c>
      <c r="D58" s="42">
        <v>27.0</v>
      </c>
      <c r="E58" s="42">
        <v>5.0</v>
      </c>
      <c r="F58" s="42">
        <v>3.0</v>
      </c>
      <c r="G58" s="42" t="str">
        <f>ifna(VLookup(S58,Shiny!B:C, 2, 0),"")</f>
        <v/>
      </c>
      <c r="H58" s="188" t="s">
        <v>180</v>
      </c>
      <c r="I58" s="179">
        <v>106.0</v>
      </c>
      <c r="J58" s="156">
        <f>IFNA(VLOOKUP(S58,'Imported Index'!I:J,2,0),1)</f>
        <v>1</v>
      </c>
      <c r="K58" s="42"/>
      <c r="L58" s="42"/>
      <c r="M58" s="42"/>
      <c r="N58" s="42"/>
      <c r="O58" s="42">
        <f>ifna(VLookup(H58, SwSh!A:B, 2, 0),"")</f>
        <v>108</v>
      </c>
      <c r="P58" s="42">
        <v>106.0</v>
      </c>
      <c r="Q58" s="42" t="str">
        <f>ifna(VLookup(H58, PLA!A:C, 3, 0),"")</f>
        <v/>
      </c>
      <c r="R58" s="42" t="str">
        <f>ifna(VLookup(H58, Sv!A:B, 2, 0),"")</f>
        <v>I?</v>
      </c>
      <c r="S58" s="42" t="str">
        <f t="shared" si="1"/>
        <v>hitmonlee</v>
      </c>
    </row>
    <row r="59" ht="31.5" customHeight="1">
      <c r="A59" s="147">
        <v>58.0</v>
      </c>
      <c r="B59" s="146">
        <v>1.0</v>
      </c>
      <c r="C59" s="147">
        <v>2.0</v>
      </c>
      <c r="D59" s="147">
        <v>28.0</v>
      </c>
      <c r="E59" s="147">
        <v>5.0</v>
      </c>
      <c r="F59" s="147">
        <v>4.0</v>
      </c>
      <c r="G59" s="147" t="str">
        <f>ifna(VLookup(S59,Shiny!B:C, 2, 0),"")</f>
        <v/>
      </c>
      <c r="H59" s="189" t="s">
        <v>181</v>
      </c>
      <c r="I59" s="178">
        <v>107.0</v>
      </c>
      <c r="J59" s="151">
        <f>IFNA(VLOOKUP(S59,'Imported Index'!I:J,2,0),1)</f>
        <v>1</v>
      </c>
      <c r="K59" s="147"/>
      <c r="L59" s="147"/>
      <c r="M59" s="147"/>
      <c r="N59" s="147"/>
      <c r="O59" s="147">
        <f>ifna(VLookup(H59, SwSh!A:B, 2, 0),"")</f>
        <v>109</v>
      </c>
      <c r="P59" s="147">
        <v>107.0</v>
      </c>
      <c r="Q59" s="147" t="str">
        <f>ifna(VLookup(H59, PLA!A:C, 3, 0),"")</f>
        <v/>
      </c>
      <c r="R59" s="147" t="str">
        <f>ifna(VLookup(H59, Sv!A:B, 2, 0),"")</f>
        <v>I?</v>
      </c>
      <c r="S59" s="147" t="str">
        <f t="shared" si="1"/>
        <v>hitmonchan</v>
      </c>
    </row>
    <row r="60" ht="31.5" customHeight="1">
      <c r="A60" s="42">
        <v>59.0</v>
      </c>
      <c r="B60" s="85">
        <v>1.0</v>
      </c>
      <c r="C60" s="42">
        <v>2.0</v>
      </c>
      <c r="D60" s="42">
        <v>29.0</v>
      </c>
      <c r="E60" s="42">
        <v>5.0</v>
      </c>
      <c r="F60" s="42">
        <v>5.0</v>
      </c>
      <c r="G60" s="42" t="str">
        <f>ifna(VLookup(S60,Shiny!B:C, 2, 0),"")</f>
        <v/>
      </c>
      <c r="H60" s="188" t="s">
        <v>184</v>
      </c>
      <c r="I60" s="179">
        <v>110.0</v>
      </c>
      <c r="J60" s="156">
        <f>IFNA(VLOOKUP(S60,'Imported Index'!I:J,2,0),1)</f>
        <v>1</v>
      </c>
      <c r="K60" s="42"/>
      <c r="L60" s="42" t="s">
        <v>90</v>
      </c>
      <c r="M60" s="42"/>
      <c r="N60" s="42"/>
      <c r="O60" s="42">
        <f>ifna(VLookup(H60, SwSh!A:B, 2, 0),"")</f>
        <v>251</v>
      </c>
      <c r="P60" s="42">
        <v>110.0</v>
      </c>
      <c r="Q60" s="42" t="str">
        <f>ifna(VLookup(H60, PLA!A:C, 3, 0),"")</f>
        <v/>
      </c>
      <c r="R60" s="42" t="str">
        <f>ifna(VLookup(H60, Sv!A:B, 2, 0),"")</f>
        <v>K136</v>
      </c>
      <c r="S60" s="42" t="str">
        <f t="shared" si="1"/>
        <v>weezing</v>
      </c>
    </row>
    <row r="61" ht="31.5" customHeight="1">
      <c r="A61" s="147">
        <v>60.0</v>
      </c>
      <c r="B61" s="146">
        <v>1.0</v>
      </c>
      <c r="C61" s="147">
        <v>2.0</v>
      </c>
      <c r="D61" s="147">
        <v>30.0</v>
      </c>
      <c r="E61" s="147">
        <v>5.0</v>
      </c>
      <c r="F61" s="147">
        <v>6.0</v>
      </c>
      <c r="G61" s="147" t="str">
        <f>ifna(VLookup(S61,Shiny!B:C, 2, 0),"")</f>
        <v/>
      </c>
      <c r="H61" s="189" t="s">
        <v>184</v>
      </c>
      <c r="I61" s="178">
        <v>110.0</v>
      </c>
      <c r="J61" s="151">
        <f>IFNA(VLOOKUP(S61,'Imported Index'!I:J,2,0),1)</f>
        <v>1</v>
      </c>
      <c r="K61" s="147"/>
      <c r="L61" s="147" t="s">
        <v>125</v>
      </c>
      <c r="M61" s="146">
        <v>-1.0</v>
      </c>
      <c r="N61" s="147"/>
      <c r="O61" s="147">
        <f>ifna(VLookup(H61, SwSh!A:B, 2, 0),"")</f>
        <v>251</v>
      </c>
      <c r="P61" s="147"/>
      <c r="Q61" s="147" t="str">
        <f>ifna(VLookup(H61, PLA!A:C, 3, 0),"")</f>
        <v/>
      </c>
      <c r="R61" s="147" t="str">
        <f>ifna(VLookup(H61, Sv!A:B, 2, 0),"")</f>
        <v>K136</v>
      </c>
      <c r="S61" s="147" t="str">
        <f t="shared" si="1"/>
        <v>weezing-1</v>
      </c>
    </row>
    <row r="62" ht="31.5" customHeight="1">
      <c r="A62" s="42">
        <v>61.0</v>
      </c>
      <c r="B62" s="85">
        <v>1.0</v>
      </c>
      <c r="C62" s="42">
        <v>3.0</v>
      </c>
      <c r="D62" s="42">
        <v>1.0</v>
      </c>
      <c r="E62" s="42">
        <v>1.0</v>
      </c>
      <c r="F62" s="42">
        <v>1.0</v>
      </c>
      <c r="G62" s="42" t="str">
        <f>ifna(VLookup(S62,Shiny!B:C, 2, 0),"")</f>
        <v/>
      </c>
      <c r="H62" s="188" t="s">
        <v>189</v>
      </c>
      <c r="I62" s="179">
        <v>115.0</v>
      </c>
      <c r="J62" s="156">
        <f>IFNA(VLOOKUP(S62,'Imported Index'!I:J,2,0),1)</f>
        <v>1</v>
      </c>
      <c r="K62" s="42"/>
      <c r="L62" s="42"/>
      <c r="M62" s="42"/>
      <c r="N62" s="42"/>
      <c r="O62" s="42">
        <f>ifna(VLookup(H62, SwSh!A:B, 2, 0),"")</f>
        <v>172</v>
      </c>
      <c r="P62" s="42">
        <v>115.0</v>
      </c>
      <c r="Q62" s="42" t="str">
        <f>ifna(VLookup(H62, PLA!A:C, 3, 0),"")</f>
        <v/>
      </c>
      <c r="R62" s="42" t="str">
        <f>ifna(VLookup(H62, Sv!A:B, 2, 0),"")</f>
        <v/>
      </c>
      <c r="S62" s="42" t="str">
        <f t="shared" si="1"/>
        <v>kangaskhan</v>
      </c>
    </row>
    <row r="63" ht="31.5" customHeight="1">
      <c r="A63" s="147">
        <v>62.0</v>
      </c>
      <c r="B63" s="146">
        <v>1.0</v>
      </c>
      <c r="C63" s="147">
        <v>3.0</v>
      </c>
      <c r="D63" s="147">
        <v>2.0</v>
      </c>
      <c r="E63" s="147">
        <v>1.0</v>
      </c>
      <c r="F63" s="147">
        <v>2.0</v>
      </c>
      <c r="G63" s="147" t="str">
        <f>ifna(VLookup(S63,Shiny!B:C, 2, 0),"")</f>
        <v/>
      </c>
      <c r="H63" s="189" t="s">
        <v>193</v>
      </c>
      <c r="I63" s="178">
        <v>119.0</v>
      </c>
      <c r="J63" s="151">
        <f>IFNA(VLOOKUP(S63,'Imported Index'!I:J,2,0),1)</f>
        <v>1</v>
      </c>
      <c r="K63" s="146"/>
      <c r="L63" s="147"/>
      <c r="M63" s="147"/>
      <c r="N63" s="147"/>
      <c r="O63" s="147">
        <f>ifna(VLookup(H63, SwSh!A:B, 2, 0),"")</f>
        <v>95</v>
      </c>
      <c r="P63" s="147">
        <v>119.0</v>
      </c>
      <c r="Q63" s="147" t="str">
        <f>ifna(VLookup(H63, PLA!A:C, 3, 0),"")</f>
        <v/>
      </c>
      <c r="R63" s="147" t="str">
        <f>ifna(VLookup(H63, Sv!A:B, 2, 0),"")</f>
        <v/>
      </c>
      <c r="S63" s="147" t="str">
        <f t="shared" si="1"/>
        <v>seaking</v>
      </c>
    </row>
    <row r="64" ht="31.5" customHeight="1">
      <c r="A64" s="42">
        <v>63.0</v>
      </c>
      <c r="B64" s="85">
        <v>1.0</v>
      </c>
      <c r="C64" s="42">
        <v>3.0</v>
      </c>
      <c r="D64" s="42">
        <v>3.0</v>
      </c>
      <c r="E64" s="42">
        <v>1.0</v>
      </c>
      <c r="F64" s="42">
        <v>3.0</v>
      </c>
      <c r="G64" s="42" t="str">
        <f>ifna(VLookup(S64,Shiny!B:C, 2, 0),"")</f>
        <v/>
      </c>
      <c r="H64" s="188" t="s">
        <v>195</v>
      </c>
      <c r="I64" s="179">
        <v>121.0</v>
      </c>
      <c r="J64" s="156">
        <f>IFNA(VLOOKUP(S64,'Imported Index'!I:J,2,0),1)</f>
        <v>1</v>
      </c>
      <c r="K64" s="42"/>
      <c r="L64" s="42"/>
      <c r="M64" s="42"/>
      <c r="N64" s="42"/>
      <c r="O64" s="42">
        <f>ifna(VLookup(H64, SwSh!A:B, 2, 0),"")</f>
        <v>99</v>
      </c>
      <c r="P64" s="42">
        <v>121.0</v>
      </c>
      <c r="Q64" s="42" t="str">
        <f>ifna(VLookup(H64, PLA!A:C, 3, 0),"")</f>
        <v/>
      </c>
      <c r="R64" s="42" t="str">
        <f>ifna(VLookup(H64, Sv!A:B, 2, 0),"")</f>
        <v/>
      </c>
      <c r="S64" s="42" t="str">
        <f t="shared" si="1"/>
        <v>starmie</v>
      </c>
    </row>
    <row r="65" ht="31.5" customHeight="1">
      <c r="A65" s="147">
        <v>64.0</v>
      </c>
      <c r="B65" s="146">
        <v>1.0</v>
      </c>
      <c r="C65" s="147">
        <v>3.0</v>
      </c>
      <c r="D65" s="147">
        <v>4.0</v>
      </c>
      <c r="E65" s="147">
        <v>1.0</v>
      </c>
      <c r="F65" s="147">
        <v>4.0</v>
      </c>
      <c r="G65" s="147" t="str">
        <f>ifna(VLookup(S65,Shiny!B:C, 2, 0),"")</f>
        <v/>
      </c>
      <c r="H65" s="189" t="s">
        <v>196</v>
      </c>
      <c r="I65" s="178">
        <v>122.0</v>
      </c>
      <c r="J65" s="151">
        <f>IFNA(VLOOKUP(S65,'Imported Index'!I:J,2,0),1)</f>
        <v>1</v>
      </c>
      <c r="K65" s="147"/>
      <c r="L65" s="147" t="s">
        <v>90</v>
      </c>
      <c r="M65" s="147"/>
      <c r="N65" s="147"/>
      <c r="O65" s="147">
        <f>ifna(VLookup(H65, SwSh!A:B, 2, 0),"")</f>
        <v>11</v>
      </c>
      <c r="P65" s="147">
        <v>122.0</v>
      </c>
      <c r="Q65" s="147">
        <f>ifna(VLookup(H65, PLA!A:C, 3, 0),"")</f>
        <v>77</v>
      </c>
      <c r="R65" s="147" t="str">
        <f>ifna(VLookup(H65, Sv!A:B, 2, 0),"")</f>
        <v/>
      </c>
      <c r="S65" s="147" t="str">
        <f t="shared" si="1"/>
        <v>mr. mime</v>
      </c>
    </row>
    <row r="66" ht="31.5" customHeight="1">
      <c r="A66" s="42">
        <v>65.0</v>
      </c>
      <c r="B66" s="85">
        <v>1.0</v>
      </c>
      <c r="C66" s="42">
        <v>3.0</v>
      </c>
      <c r="D66" s="42">
        <v>5.0</v>
      </c>
      <c r="E66" s="42">
        <v>1.0</v>
      </c>
      <c r="F66" s="42">
        <v>5.0</v>
      </c>
      <c r="G66" s="42" t="str">
        <f>ifna(VLookup(S66,Shiny!B:C, 2, 0),"")</f>
        <v/>
      </c>
      <c r="H66" s="188" t="s">
        <v>198</v>
      </c>
      <c r="I66" s="179">
        <v>124.0</v>
      </c>
      <c r="J66" s="156">
        <f>IFNA(VLOOKUP(S66,'Imported Index'!I:J,2,0),1)</f>
        <v>1</v>
      </c>
      <c r="K66" s="42"/>
      <c r="L66" s="42"/>
      <c r="M66" s="42"/>
      <c r="N66" s="42"/>
      <c r="O66" s="42">
        <f>ifna(VLookup(H66, SwSh!A:B, 2, 0),"")</f>
        <v>14</v>
      </c>
      <c r="P66" s="42">
        <v>124.0</v>
      </c>
      <c r="Q66" s="42" t="str">
        <f>ifna(VLookup(H66, PLA!A:C, 3, 0),"")</f>
        <v/>
      </c>
      <c r="R66" s="42" t="str">
        <f>ifna(VLookup(H66, Sv!A:B, 2, 0),"")</f>
        <v/>
      </c>
      <c r="S66" s="42" t="str">
        <f t="shared" si="1"/>
        <v>jynx</v>
      </c>
    </row>
    <row r="67" ht="31.5" customHeight="1">
      <c r="A67" s="147">
        <v>66.0</v>
      </c>
      <c r="B67" s="146">
        <v>1.0</v>
      </c>
      <c r="C67" s="147">
        <v>3.0</v>
      </c>
      <c r="D67" s="147">
        <v>6.0</v>
      </c>
      <c r="E67" s="147">
        <v>1.0</v>
      </c>
      <c r="F67" s="147">
        <v>6.0</v>
      </c>
      <c r="G67" s="147" t="str">
        <f>ifna(VLookup(S67,Shiny!B:C, 2, 0),"")</f>
        <v/>
      </c>
      <c r="H67" s="189" t="s">
        <v>201</v>
      </c>
      <c r="I67" s="178">
        <v>127.0</v>
      </c>
      <c r="J67" s="151">
        <f>IFNA(VLOOKUP(S67,'Imported Index'!I:J,2,0),1)</f>
        <v>1</v>
      </c>
      <c r="K67" s="147"/>
      <c r="L67" s="147"/>
      <c r="M67" s="147"/>
      <c r="N67" s="147"/>
      <c r="O67" s="147">
        <f>ifna(VLookup(H67, SwSh!A:B, 2, 0),"")</f>
        <v>120</v>
      </c>
      <c r="P67" s="147">
        <v>127.0</v>
      </c>
      <c r="Q67" s="147" t="str">
        <f>ifna(VLookup(H67, PLA!A:C, 3, 0),"")</f>
        <v/>
      </c>
      <c r="R67" s="147" t="str">
        <f>ifna(VLookup(H67, Sv!A:B, 2, 0),"")</f>
        <v/>
      </c>
      <c r="S67" s="147" t="str">
        <f t="shared" si="1"/>
        <v>pinsir</v>
      </c>
    </row>
    <row r="68" ht="31.5" customHeight="1">
      <c r="A68" s="42">
        <v>67.0</v>
      </c>
      <c r="B68" s="85">
        <v>1.0</v>
      </c>
      <c r="C68" s="42">
        <v>3.0</v>
      </c>
      <c r="D68" s="42">
        <v>7.0</v>
      </c>
      <c r="E68" s="42">
        <v>2.0</v>
      </c>
      <c r="F68" s="42">
        <v>1.0</v>
      </c>
      <c r="G68" s="42" t="str">
        <f>ifna(VLookup(S68,Shiny!B:C, 2, 0),"")</f>
        <v/>
      </c>
      <c r="H68" s="188" t="s">
        <v>202</v>
      </c>
      <c r="I68" s="179">
        <v>128.0</v>
      </c>
      <c r="J68" s="156">
        <f>IFNA(VLOOKUP(S68,'Imported Index'!I:J,2,0),1)</f>
        <v>1</v>
      </c>
      <c r="K68" s="85"/>
      <c r="L68" s="42" t="s">
        <v>90</v>
      </c>
      <c r="M68" s="42"/>
      <c r="N68" s="42"/>
      <c r="O68" s="42">
        <f>ifna(VLookup(H68, SwSh!A:B, 2, 0),"")</f>
        <v>116</v>
      </c>
      <c r="P68" s="42">
        <v>128.0</v>
      </c>
      <c r="Q68" s="42" t="str">
        <f>ifna(VLookup(H68, PLA!A:C, 3, 0),"")</f>
        <v/>
      </c>
      <c r="R68" s="42">
        <f>ifna(VLookup(H68, Sv!A:B, 2, 0),"")</f>
        <v>223</v>
      </c>
      <c r="S68" s="42" t="str">
        <f t="shared" si="1"/>
        <v>tauros</v>
      </c>
    </row>
    <row r="69" ht="31.5" customHeight="1">
      <c r="A69" s="147">
        <v>68.0</v>
      </c>
      <c r="B69" s="146">
        <v>1.0</v>
      </c>
      <c r="C69" s="147">
        <v>3.0</v>
      </c>
      <c r="D69" s="147">
        <v>8.0</v>
      </c>
      <c r="E69" s="147">
        <v>2.0</v>
      </c>
      <c r="F69" s="147">
        <v>2.0</v>
      </c>
      <c r="G69" s="147" t="str">
        <f>ifna(VLookup(S69,Shiny!B:C, 2, 0),"")</f>
        <v/>
      </c>
      <c r="H69" s="189" t="s">
        <v>202</v>
      </c>
      <c r="I69" s="178">
        <v>128.0</v>
      </c>
      <c r="J69" s="151">
        <f>IFNA(VLOOKUP(S69,'Imported Index'!I:J,2,0),1)</f>
        <v>1</v>
      </c>
      <c r="K69" s="146"/>
      <c r="L69" s="147" t="s">
        <v>203</v>
      </c>
      <c r="M69" s="146">
        <v>-1.0</v>
      </c>
      <c r="N69" s="147"/>
      <c r="O69" s="147"/>
      <c r="P69" s="147"/>
      <c r="Q69" s="147" t="str">
        <f>ifna(VLookup(H69, PLA!A:C, 3, 0),"")</f>
        <v/>
      </c>
      <c r="R69" s="147">
        <f>ifna(VLookup(H69, Sv!A:B, 2, 0),"")</f>
        <v>223</v>
      </c>
      <c r="S69" s="147" t="str">
        <f t="shared" si="1"/>
        <v>tauros-1</v>
      </c>
    </row>
    <row r="70" ht="31.5" customHeight="1">
      <c r="A70" s="42">
        <v>69.0</v>
      </c>
      <c r="B70" s="85">
        <v>1.0</v>
      </c>
      <c r="C70" s="42">
        <v>3.0</v>
      </c>
      <c r="D70" s="42">
        <v>9.0</v>
      </c>
      <c r="E70" s="42">
        <v>2.0</v>
      </c>
      <c r="F70" s="42">
        <v>3.0</v>
      </c>
      <c r="G70" s="42" t="str">
        <f>ifna(VLookup(S70,Shiny!B:C, 2, 0),"")</f>
        <v/>
      </c>
      <c r="H70" s="188" t="s">
        <v>207</v>
      </c>
      <c r="I70" s="179">
        <v>130.0</v>
      </c>
      <c r="J70" s="156">
        <f>IFNA(VLOOKUP(S70,'Imported Index'!I:J,2,0),1)</f>
        <v>1</v>
      </c>
      <c r="K70" s="85"/>
      <c r="L70" s="42"/>
      <c r="M70" s="42"/>
      <c r="N70" s="42"/>
      <c r="O70" s="42">
        <f>ifna(VLookup(H70, SwSh!A:B, 2, 0),"")</f>
        <v>43</v>
      </c>
      <c r="P70" s="42">
        <v>130.0</v>
      </c>
      <c r="Q70" s="42">
        <f>ifna(VLookup(H70, PLA!A:C, 3, 0),"")</f>
        <v>81</v>
      </c>
      <c r="R70" s="42">
        <f>ifna(VLookup(H70, Sv!A:B, 2, 0),"")</f>
        <v>135</v>
      </c>
      <c r="S70" s="42" t="str">
        <f t="shared" si="1"/>
        <v>gyarados</v>
      </c>
    </row>
    <row r="71" ht="31.5" customHeight="1">
      <c r="A71" s="147">
        <v>70.0</v>
      </c>
      <c r="B71" s="146">
        <v>1.0</v>
      </c>
      <c r="C71" s="147">
        <v>3.0</v>
      </c>
      <c r="D71" s="147">
        <v>10.0</v>
      </c>
      <c r="E71" s="147">
        <v>2.0</v>
      </c>
      <c r="F71" s="147">
        <v>4.0</v>
      </c>
      <c r="G71" s="147" t="str">
        <f>ifna(VLookup(S71,Shiny!B:C, 2, 0),"")</f>
        <v/>
      </c>
      <c r="H71" s="189" t="s">
        <v>208</v>
      </c>
      <c r="I71" s="178">
        <v>131.0</v>
      </c>
      <c r="J71" s="151">
        <f>IFNA(VLOOKUP(S71,'Imported Index'!I:J,2,0),1)</f>
        <v>1</v>
      </c>
      <c r="K71" s="147"/>
      <c r="L71" s="147"/>
      <c r="M71" s="147"/>
      <c r="N71" s="147"/>
      <c r="O71" s="147">
        <f>ifna(VLookup(H71, SwSh!A:B, 2, 0),"")</f>
        <v>190</v>
      </c>
      <c r="P71" s="147">
        <v>131.0</v>
      </c>
      <c r="Q71" s="147" t="str">
        <f>ifna(VLookup(H71, PLA!A:C, 3, 0),"")</f>
        <v/>
      </c>
      <c r="R71" s="147" t="str">
        <f>ifna(VLookup(H71, Sv!A:B, 2, 0),"")</f>
        <v>I?</v>
      </c>
      <c r="S71" s="147" t="str">
        <f t="shared" si="1"/>
        <v>lapras</v>
      </c>
    </row>
    <row r="72" ht="31.5" customHeight="1">
      <c r="A72" s="42">
        <v>71.0</v>
      </c>
      <c r="B72" s="85">
        <v>1.0</v>
      </c>
      <c r="C72" s="42">
        <v>3.0</v>
      </c>
      <c r="D72" s="42">
        <v>11.0</v>
      </c>
      <c r="E72" s="42">
        <v>2.0</v>
      </c>
      <c r="F72" s="42">
        <v>5.0</v>
      </c>
      <c r="G72" s="42" t="str">
        <f>ifna(VLookup(S72,Shiny!B:C, 2, 0),"")</f>
        <v/>
      </c>
      <c r="H72" s="188" t="s">
        <v>209</v>
      </c>
      <c r="I72" s="179">
        <v>132.0</v>
      </c>
      <c r="J72" s="156">
        <f>IFNA(VLOOKUP(S72,'Imported Index'!I:J,2,0),1)</f>
        <v>1</v>
      </c>
      <c r="K72" s="85"/>
      <c r="L72" s="42"/>
      <c r="M72" s="42"/>
      <c r="N72" s="42"/>
      <c r="O72" s="42">
        <f>ifna(VLookup(H72, SwSh!A:B, 2, 0),"")</f>
        <v>207</v>
      </c>
      <c r="P72" s="42">
        <v>132.0</v>
      </c>
      <c r="Q72" s="42" t="str">
        <f>ifna(VLookup(H72, PLA!A:C, 3, 0),"")</f>
        <v/>
      </c>
      <c r="R72" s="42">
        <f>ifna(VLookup(H72, Sv!A:B, 2, 0),"")</f>
        <v>212</v>
      </c>
      <c r="S72" s="42" t="str">
        <f t="shared" si="1"/>
        <v>ditto</v>
      </c>
    </row>
    <row r="73" ht="31.5" customHeight="1">
      <c r="A73" s="147">
        <v>72.0</v>
      </c>
      <c r="B73" s="146">
        <v>1.0</v>
      </c>
      <c r="C73" s="147">
        <v>3.0</v>
      </c>
      <c r="D73" s="147">
        <v>12.0</v>
      </c>
      <c r="E73" s="147">
        <v>2.0</v>
      </c>
      <c r="F73" s="147">
        <v>6.0</v>
      </c>
      <c r="G73" s="147" t="str">
        <f>ifna(VLookup(S73,Shiny!B:C, 2, 0),"")</f>
        <v/>
      </c>
      <c r="H73" s="189" t="s">
        <v>211</v>
      </c>
      <c r="I73" s="178">
        <v>134.0</v>
      </c>
      <c r="J73" s="151">
        <f>IFNA(VLOOKUP(S73,'Imported Index'!I:J,2,0),1)</f>
        <v>1</v>
      </c>
      <c r="K73" s="146"/>
      <c r="L73" s="147"/>
      <c r="M73" s="147"/>
      <c r="N73" s="147"/>
      <c r="O73" s="147">
        <f>ifna(VLookup(H73, SwSh!A:B, 2, 0),"")</f>
        <v>75</v>
      </c>
      <c r="P73" s="147">
        <v>134.0</v>
      </c>
      <c r="Q73" s="147">
        <f>ifna(VLookup(H73, PLA!A:C, 3, 0),"")</f>
        <v>26</v>
      </c>
      <c r="R73" s="147">
        <f>ifna(VLookup(H73, Sv!A:B, 2, 0),"")</f>
        <v>180</v>
      </c>
      <c r="S73" s="147" t="str">
        <f t="shared" si="1"/>
        <v>vaporeon</v>
      </c>
    </row>
    <row r="74" ht="31.5" customHeight="1">
      <c r="A74" s="42">
        <v>73.0</v>
      </c>
      <c r="B74" s="85">
        <v>1.0</v>
      </c>
      <c r="C74" s="42">
        <v>3.0</v>
      </c>
      <c r="D74" s="42">
        <v>13.0</v>
      </c>
      <c r="E74" s="42">
        <v>3.0</v>
      </c>
      <c r="F74" s="42">
        <v>1.0</v>
      </c>
      <c r="G74" s="42" t="str">
        <f>ifna(VLookup(S74,Shiny!B:C, 2, 0),"")</f>
        <v/>
      </c>
      <c r="H74" s="188" t="s">
        <v>212</v>
      </c>
      <c r="I74" s="179">
        <v>135.0</v>
      </c>
      <c r="J74" s="156">
        <f>IFNA(VLOOKUP(S74,'Imported Index'!I:J,2,0),1)</f>
        <v>1</v>
      </c>
      <c r="K74" s="85"/>
      <c r="L74" s="42"/>
      <c r="M74" s="42"/>
      <c r="N74" s="42"/>
      <c r="O74" s="42">
        <f>ifna(VLookup(H74, SwSh!A:B, 2, 0),"")</f>
        <v>76</v>
      </c>
      <c r="P74" s="42">
        <v>135.0</v>
      </c>
      <c r="Q74" s="42">
        <f>ifna(VLookup(H74, PLA!A:C, 3, 0),"")</f>
        <v>27</v>
      </c>
      <c r="R74" s="42">
        <f>ifna(VLookup(H74, Sv!A:B, 2, 0),"")</f>
        <v>181</v>
      </c>
      <c r="S74" s="42" t="str">
        <f t="shared" si="1"/>
        <v>jolteon</v>
      </c>
    </row>
    <row r="75" ht="31.5" customHeight="1">
      <c r="A75" s="147">
        <v>74.0</v>
      </c>
      <c r="B75" s="146">
        <v>1.0</v>
      </c>
      <c r="C75" s="147">
        <v>3.0</v>
      </c>
      <c r="D75" s="147">
        <v>14.0</v>
      </c>
      <c r="E75" s="147">
        <v>3.0</v>
      </c>
      <c r="F75" s="147">
        <v>2.0</v>
      </c>
      <c r="G75" s="147" t="str">
        <f>ifna(VLookup(S75,Shiny!B:C, 2, 0),"")</f>
        <v/>
      </c>
      <c r="H75" s="189" t="s">
        <v>213</v>
      </c>
      <c r="I75" s="178">
        <v>136.0</v>
      </c>
      <c r="J75" s="151">
        <f>IFNA(VLOOKUP(S75,'Imported Index'!I:J,2,0),1)</f>
        <v>1</v>
      </c>
      <c r="K75" s="146"/>
      <c r="L75" s="147"/>
      <c r="M75" s="147"/>
      <c r="N75" s="147"/>
      <c r="O75" s="147">
        <f>ifna(VLookup(H75, SwSh!A:B, 2, 0),"")</f>
        <v>77</v>
      </c>
      <c r="P75" s="147">
        <v>136.0</v>
      </c>
      <c r="Q75" s="147">
        <f>ifna(VLookup(H75, PLA!A:C, 3, 0),"")</f>
        <v>28</v>
      </c>
      <c r="R75" s="147">
        <f>ifna(VLookup(H75, Sv!A:B, 2, 0),"")</f>
        <v>182</v>
      </c>
      <c r="S75" s="147" t="str">
        <f t="shared" si="1"/>
        <v>flareon</v>
      </c>
    </row>
    <row r="76" ht="31.5" customHeight="1">
      <c r="A76" s="42">
        <v>75.0</v>
      </c>
      <c r="B76" s="85">
        <v>1.0</v>
      </c>
      <c r="C76" s="42">
        <v>3.0</v>
      </c>
      <c r="D76" s="42">
        <v>15.0</v>
      </c>
      <c r="E76" s="42">
        <v>3.0</v>
      </c>
      <c r="F76" s="42">
        <v>3.0</v>
      </c>
      <c r="G76" s="42" t="str">
        <f>ifna(VLookup(S76,Shiny!B:C, 2, 0),"")</f>
        <v/>
      </c>
      <c r="H76" s="188" t="s">
        <v>216</v>
      </c>
      <c r="I76" s="179">
        <v>139.0</v>
      </c>
      <c r="J76" s="156">
        <f>IFNA(VLOOKUP(S76,'Imported Index'!I:J,2,0),1)</f>
        <v>1</v>
      </c>
      <c r="K76" s="42"/>
      <c r="L76" s="42"/>
      <c r="M76" s="42"/>
      <c r="N76" s="42"/>
      <c r="O76" s="42">
        <f>ifna(VLookup(H76, SwSh!A:B, 2, 0),"")</f>
        <v>124</v>
      </c>
      <c r="P76" s="42">
        <v>139.0</v>
      </c>
      <c r="Q76" s="42" t="str">
        <f>ifna(VLookup(H76, PLA!A:C, 3, 0),"")</f>
        <v/>
      </c>
      <c r="R76" s="42" t="str">
        <f>ifna(VLookup(H76, Sv!A:B, 2, 0),"")</f>
        <v/>
      </c>
      <c r="S76" s="42" t="str">
        <f t="shared" si="1"/>
        <v>omastar</v>
      </c>
    </row>
    <row r="77" ht="31.5" customHeight="1">
      <c r="A77" s="147">
        <v>76.0</v>
      </c>
      <c r="B77" s="146">
        <v>1.0</v>
      </c>
      <c r="C77" s="147">
        <v>3.0</v>
      </c>
      <c r="D77" s="147">
        <v>16.0</v>
      </c>
      <c r="E77" s="147">
        <v>3.0</v>
      </c>
      <c r="F77" s="147">
        <v>4.0</v>
      </c>
      <c r="G77" s="147" t="str">
        <f>ifna(VLookup(S77,Shiny!B:C, 2, 0),"")</f>
        <v/>
      </c>
      <c r="H77" s="189" t="s">
        <v>218</v>
      </c>
      <c r="I77" s="178">
        <v>141.0</v>
      </c>
      <c r="J77" s="151">
        <f>IFNA(VLOOKUP(S77,'Imported Index'!I:J,2,0),1)</f>
        <v>1</v>
      </c>
      <c r="K77" s="147"/>
      <c r="L77" s="147"/>
      <c r="M77" s="147"/>
      <c r="N77" s="147"/>
      <c r="O77" s="147">
        <f>ifna(VLookup(H77, SwSh!A:B, 2, 0),"")</f>
        <v>126</v>
      </c>
      <c r="P77" s="147">
        <v>141.0</v>
      </c>
      <c r="Q77" s="147" t="str">
        <f>ifna(VLookup(H77, PLA!A:C, 3, 0),"")</f>
        <v/>
      </c>
      <c r="R77" s="147" t="str">
        <f>ifna(VLookup(H77, Sv!A:B, 2, 0),"")</f>
        <v/>
      </c>
      <c r="S77" s="147" t="str">
        <f t="shared" si="1"/>
        <v>kabutops</v>
      </c>
    </row>
    <row r="78" ht="31.5" customHeight="1">
      <c r="A78" s="42">
        <v>77.0</v>
      </c>
      <c r="B78" s="85">
        <v>1.0</v>
      </c>
      <c r="C78" s="42">
        <v>3.0</v>
      </c>
      <c r="D78" s="42">
        <v>17.0</v>
      </c>
      <c r="E78" s="42">
        <v>3.0</v>
      </c>
      <c r="F78" s="42">
        <v>5.0</v>
      </c>
      <c r="G78" s="42" t="str">
        <f>ifna(VLookup(S78,Shiny!B:C, 2, 0),"")</f>
        <v/>
      </c>
      <c r="H78" s="188" t="s">
        <v>219</v>
      </c>
      <c r="I78" s="179">
        <v>142.0</v>
      </c>
      <c r="J78" s="156">
        <f>IFNA(VLOOKUP(S78,'Imported Index'!I:J,2,0),1)</f>
        <v>1</v>
      </c>
      <c r="K78" s="42"/>
      <c r="L78" s="42"/>
      <c r="M78" s="42"/>
      <c r="N78" s="42"/>
      <c r="O78" s="42">
        <f>ifna(VLookup(H78, SwSh!A:B, 2, 0),"")</f>
        <v>127</v>
      </c>
      <c r="P78" s="42">
        <v>142.0</v>
      </c>
      <c r="Q78" s="42" t="str">
        <f>ifna(VLookup(H78, PLA!A:C, 3, 0),"")</f>
        <v/>
      </c>
      <c r="R78" s="42" t="str">
        <f>ifna(VLookup(H78, Sv!A:B, 2, 0),"")</f>
        <v/>
      </c>
      <c r="S78" s="42" t="str">
        <f t="shared" si="1"/>
        <v>aerodactyl</v>
      </c>
    </row>
    <row r="79" ht="31.5" customHeight="1">
      <c r="A79" s="147">
        <v>78.0</v>
      </c>
      <c r="B79" s="146">
        <v>1.0</v>
      </c>
      <c r="C79" s="147">
        <v>3.0</v>
      </c>
      <c r="D79" s="147">
        <v>18.0</v>
      </c>
      <c r="E79" s="147">
        <v>3.0</v>
      </c>
      <c r="F79" s="147">
        <v>6.0</v>
      </c>
      <c r="G79" s="147" t="str">
        <f>ifna(VLookup(S79,Shiny!B:C, 2, 0),"")</f>
        <v/>
      </c>
      <c r="H79" s="189" t="s">
        <v>220</v>
      </c>
      <c r="I79" s="178">
        <v>143.0</v>
      </c>
      <c r="J79" s="151">
        <f>IFNA(VLOOKUP(S79,'Imported Index'!I:J,2,0),1)</f>
        <v>1</v>
      </c>
      <c r="K79" s="147"/>
      <c r="L79" s="147"/>
      <c r="M79" s="147"/>
      <c r="N79" s="147"/>
      <c r="O79" s="147">
        <f>ifna(VLookup(H79, SwSh!A:B, 2, 0),"")</f>
        <v>173</v>
      </c>
      <c r="P79" s="147">
        <v>143.0</v>
      </c>
      <c r="Q79" s="147">
        <f>ifna(VLookup(H79, PLA!A:C, 3, 0),"")</f>
        <v>52</v>
      </c>
      <c r="R79" s="147" t="str">
        <f>ifna(VLookup(H79, Sv!A:B, 2, 0),"")</f>
        <v>K103</v>
      </c>
      <c r="S79" s="147" t="str">
        <f t="shared" si="1"/>
        <v>snorlax</v>
      </c>
    </row>
    <row r="80" ht="31.5" customHeight="1">
      <c r="A80" s="42">
        <v>79.0</v>
      </c>
      <c r="B80" s="85">
        <v>1.0</v>
      </c>
      <c r="C80" s="42">
        <v>3.0</v>
      </c>
      <c r="D80" s="42">
        <v>19.0</v>
      </c>
      <c r="E80" s="42">
        <v>4.0</v>
      </c>
      <c r="F80" s="42">
        <v>1.0</v>
      </c>
      <c r="G80" s="42" t="str">
        <f>ifna(VLookup(S80,Shiny!B:C, 2, 0),"")</f>
        <v/>
      </c>
      <c r="H80" s="188" t="s">
        <v>221</v>
      </c>
      <c r="I80" s="179">
        <v>144.0</v>
      </c>
      <c r="J80" s="156">
        <f>IFNA(VLOOKUP(S80,'Imported Index'!I:J,2,0),1)</f>
        <v>1</v>
      </c>
      <c r="K80" s="42"/>
      <c r="L80" s="42" t="s">
        <v>90</v>
      </c>
      <c r="M80" s="42"/>
      <c r="N80" s="42"/>
      <c r="O80" s="42">
        <f>ifna(VLookup(H80, SwSh!A:B, 2, 0),"")</f>
        <v>202</v>
      </c>
      <c r="P80" s="42">
        <v>144.0</v>
      </c>
      <c r="Q80" s="42" t="str">
        <f>ifna(VLookup(H80, PLA!A:C, 3, 0),"")</f>
        <v/>
      </c>
      <c r="R80" s="42" t="str">
        <f>ifna(VLookup(H80, Sv!A:B, 2, 0),"")</f>
        <v/>
      </c>
      <c r="S80" s="42" t="str">
        <f t="shared" si="1"/>
        <v>articuno</v>
      </c>
    </row>
    <row r="81" ht="31.5" customHeight="1">
      <c r="A81" s="147">
        <v>80.0</v>
      </c>
      <c r="B81" s="146">
        <v>1.0</v>
      </c>
      <c r="C81" s="147">
        <v>3.0</v>
      </c>
      <c r="D81" s="147">
        <v>20.0</v>
      </c>
      <c r="E81" s="147">
        <v>4.0</v>
      </c>
      <c r="F81" s="147">
        <v>2.0</v>
      </c>
      <c r="G81" s="147" t="str">
        <f>ifna(VLookup(S81,Shiny!B:C, 2, 0),"")</f>
        <v/>
      </c>
      <c r="H81" s="189" t="s">
        <v>221</v>
      </c>
      <c r="I81" s="178">
        <v>144.0</v>
      </c>
      <c r="J81" s="151">
        <f>IFNA(VLOOKUP(S81,'Imported Index'!I:J,2,0),1)</f>
        <v>1</v>
      </c>
      <c r="K81" s="147"/>
      <c r="L81" s="147" t="s">
        <v>125</v>
      </c>
      <c r="M81" s="146">
        <v>-1.0</v>
      </c>
      <c r="N81" s="147"/>
      <c r="O81" s="147">
        <f>ifna(VLookup(H81, SwSh!A:B, 2, 0),"")</f>
        <v>202</v>
      </c>
      <c r="P81" s="147"/>
      <c r="Q81" s="147" t="str">
        <f>ifna(VLookup(H81, PLA!A:C, 3, 0),"")</f>
        <v/>
      </c>
      <c r="R81" s="147" t="str">
        <f>ifna(VLookup(H81, Sv!A:B, 2, 0),"")</f>
        <v/>
      </c>
      <c r="S81" s="147" t="str">
        <f t="shared" si="1"/>
        <v>articuno-1</v>
      </c>
    </row>
    <row r="82" ht="31.5" customHeight="1">
      <c r="A82" s="42">
        <v>81.0</v>
      </c>
      <c r="B82" s="85">
        <v>1.0</v>
      </c>
      <c r="C82" s="42">
        <v>3.0</v>
      </c>
      <c r="D82" s="42">
        <v>21.0</v>
      </c>
      <c r="E82" s="42">
        <v>4.0</v>
      </c>
      <c r="F82" s="42">
        <v>3.0</v>
      </c>
      <c r="G82" s="42" t="str">
        <f>ifna(VLookup(S82,Shiny!B:C, 2, 0),"")</f>
        <v/>
      </c>
      <c r="H82" s="188" t="s">
        <v>222</v>
      </c>
      <c r="I82" s="179">
        <v>145.0</v>
      </c>
      <c r="J82" s="156">
        <f>IFNA(VLOOKUP(S82,'Imported Index'!I:J,2,0),1)</f>
        <v>1</v>
      </c>
      <c r="K82" s="42"/>
      <c r="L82" s="42" t="s">
        <v>90</v>
      </c>
      <c r="M82" s="42"/>
      <c r="N82" s="42"/>
      <c r="O82" s="42">
        <f>ifna(VLookup(H82, SwSh!A:B, 2, 0),"")</f>
        <v>203</v>
      </c>
      <c r="P82" s="42">
        <v>145.0</v>
      </c>
      <c r="Q82" s="42" t="str">
        <f>ifna(VLookup(H82, PLA!A:C, 3, 0),"")</f>
        <v/>
      </c>
      <c r="R82" s="42" t="str">
        <f>ifna(VLookup(H82, Sv!A:B, 2, 0),"")</f>
        <v/>
      </c>
      <c r="S82" s="42" t="str">
        <f t="shared" si="1"/>
        <v>zapdos</v>
      </c>
    </row>
    <row r="83" ht="31.5" customHeight="1">
      <c r="A83" s="147">
        <v>82.0</v>
      </c>
      <c r="B83" s="146">
        <v>1.0</v>
      </c>
      <c r="C83" s="147">
        <v>3.0</v>
      </c>
      <c r="D83" s="147">
        <v>22.0</v>
      </c>
      <c r="E83" s="147">
        <v>4.0</v>
      </c>
      <c r="F83" s="147">
        <v>4.0</v>
      </c>
      <c r="G83" s="147" t="str">
        <f>ifna(VLookup(S83,Shiny!B:C, 2, 0),"")</f>
        <v/>
      </c>
      <c r="H83" s="189" t="s">
        <v>222</v>
      </c>
      <c r="I83" s="178">
        <v>145.0</v>
      </c>
      <c r="J83" s="151">
        <f>IFNA(VLOOKUP(S83,'Imported Index'!I:J,2,0),1)</f>
        <v>1</v>
      </c>
      <c r="K83" s="147"/>
      <c r="L83" s="147" t="s">
        <v>125</v>
      </c>
      <c r="M83" s="146">
        <v>-1.0</v>
      </c>
      <c r="N83" s="147"/>
      <c r="O83" s="147">
        <f>ifna(VLookup(H83, SwSh!A:B, 2, 0),"")</f>
        <v>203</v>
      </c>
      <c r="P83" s="147"/>
      <c r="Q83" s="147" t="str">
        <f>ifna(VLookup(H83, PLA!A:C, 3, 0),"")</f>
        <v/>
      </c>
      <c r="R83" s="147" t="str">
        <f>ifna(VLookup(H83, Sv!A:B, 2, 0),"")</f>
        <v/>
      </c>
      <c r="S83" s="147" t="str">
        <f t="shared" si="1"/>
        <v>zapdos-1</v>
      </c>
    </row>
    <row r="84" ht="31.5" customHeight="1">
      <c r="A84" s="42">
        <v>83.0</v>
      </c>
      <c r="B84" s="85">
        <v>1.0</v>
      </c>
      <c r="C84" s="42">
        <v>3.0</v>
      </c>
      <c r="D84" s="42">
        <v>23.0</v>
      </c>
      <c r="E84" s="42">
        <v>4.0</v>
      </c>
      <c r="F84" s="42">
        <v>5.0</v>
      </c>
      <c r="G84" s="42" t="str">
        <f>ifna(VLookup(S84,Shiny!B:C, 2, 0),"")</f>
        <v/>
      </c>
      <c r="H84" s="188" t="s">
        <v>223</v>
      </c>
      <c r="I84" s="179">
        <v>146.0</v>
      </c>
      <c r="J84" s="156">
        <f>IFNA(VLOOKUP(S84,'Imported Index'!I:J,2,0),1)</f>
        <v>1</v>
      </c>
      <c r="K84" s="42"/>
      <c r="L84" s="42" t="s">
        <v>90</v>
      </c>
      <c r="M84" s="42"/>
      <c r="N84" s="42"/>
      <c r="O84" s="42">
        <f>ifna(VLookup(H84, SwSh!A:B, 2, 0),"")</f>
        <v>204</v>
      </c>
      <c r="P84" s="42">
        <v>146.0</v>
      </c>
      <c r="Q84" s="42" t="str">
        <f>ifna(VLookup(H84, PLA!A:C, 3, 0),"")</f>
        <v/>
      </c>
      <c r="R84" s="42" t="str">
        <f>ifna(VLookup(H84, Sv!A:B, 2, 0),"")</f>
        <v/>
      </c>
      <c r="S84" s="42" t="str">
        <f t="shared" si="1"/>
        <v>moltres</v>
      </c>
    </row>
    <row r="85" ht="31.5" customHeight="1">
      <c r="A85" s="147">
        <v>84.0</v>
      </c>
      <c r="B85" s="146">
        <v>1.0</v>
      </c>
      <c r="C85" s="147">
        <v>3.0</v>
      </c>
      <c r="D85" s="147">
        <v>24.0</v>
      </c>
      <c r="E85" s="147">
        <v>4.0</v>
      </c>
      <c r="F85" s="147">
        <v>6.0</v>
      </c>
      <c r="G85" s="147" t="str">
        <f>ifna(VLookup(S85,Shiny!B:C, 2, 0),"")</f>
        <v/>
      </c>
      <c r="H85" s="189" t="s">
        <v>223</v>
      </c>
      <c r="I85" s="178">
        <v>146.0</v>
      </c>
      <c r="J85" s="151">
        <f>IFNA(VLOOKUP(S85,'Imported Index'!I:J,2,0),1)</f>
        <v>1</v>
      </c>
      <c r="K85" s="147"/>
      <c r="L85" s="147" t="s">
        <v>125</v>
      </c>
      <c r="M85" s="146">
        <v>-1.0</v>
      </c>
      <c r="N85" s="147"/>
      <c r="O85" s="147">
        <f>ifna(VLookup(H85, SwSh!A:B, 2, 0),"")</f>
        <v>204</v>
      </c>
      <c r="P85" s="147"/>
      <c r="Q85" s="147" t="str">
        <f>ifna(VLookup(H85, PLA!A:C, 3, 0),"")</f>
        <v/>
      </c>
      <c r="R85" s="147" t="str">
        <f>ifna(VLookup(H85, Sv!A:B, 2, 0),"")</f>
        <v/>
      </c>
      <c r="S85" s="147" t="str">
        <f t="shared" si="1"/>
        <v>moltres-1</v>
      </c>
    </row>
    <row r="86" ht="31.5" customHeight="1">
      <c r="A86" s="42">
        <v>85.0</v>
      </c>
      <c r="B86" s="85">
        <v>1.0</v>
      </c>
      <c r="C86" s="42">
        <v>3.0</v>
      </c>
      <c r="D86" s="42">
        <v>25.0</v>
      </c>
      <c r="E86" s="42">
        <v>5.0</v>
      </c>
      <c r="F86" s="42">
        <v>1.0</v>
      </c>
      <c r="G86" s="42" t="str">
        <f>ifna(VLookup(S86,Shiny!B:C, 2, 0),"")</f>
        <v/>
      </c>
      <c r="H86" s="188" t="s">
        <v>226</v>
      </c>
      <c r="I86" s="179">
        <v>149.0</v>
      </c>
      <c r="J86" s="156">
        <f>IFNA(VLOOKUP(S86,'Imported Index'!I:J,2,0),1)</f>
        <v>1</v>
      </c>
      <c r="K86" s="85"/>
      <c r="L86" s="42"/>
      <c r="M86" s="42"/>
      <c r="N86" s="42"/>
      <c r="O86" s="42">
        <f>ifna(VLookup(H86, SwSh!A:B, 2, 0),"")</f>
        <v>196</v>
      </c>
      <c r="P86" s="42">
        <v>149.0</v>
      </c>
      <c r="Q86" s="42" t="str">
        <f>ifna(VLookup(H86, PLA!A:C, 3, 0),"")</f>
        <v/>
      </c>
      <c r="R86" s="42">
        <f>ifna(VLookup(H86, Sv!A:B, 2, 0),"")</f>
        <v>349</v>
      </c>
      <c r="S86" s="42" t="str">
        <f t="shared" si="1"/>
        <v>dragonite</v>
      </c>
    </row>
    <row r="87" ht="31.5" customHeight="1">
      <c r="A87" s="147">
        <v>86.0</v>
      </c>
      <c r="B87" s="146">
        <v>1.0</v>
      </c>
      <c r="C87" s="147">
        <v>3.0</v>
      </c>
      <c r="D87" s="147">
        <v>26.0</v>
      </c>
      <c r="E87" s="147">
        <v>5.0</v>
      </c>
      <c r="F87" s="147">
        <v>2.0</v>
      </c>
      <c r="G87" s="147" t="str">
        <f>ifna(VLookup(S87,Shiny!B:C, 2, 0),"")</f>
        <v/>
      </c>
      <c r="H87" s="189" t="s">
        <v>227</v>
      </c>
      <c r="I87" s="178">
        <v>150.0</v>
      </c>
      <c r="J87" s="151">
        <f>IFNA(VLOOKUP(S87,'Imported Index'!I:J,2,0),1)</f>
        <v>1</v>
      </c>
      <c r="K87" s="147"/>
      <c r="L87" s="147"/>
      <c r="M87" s="147"/>
      <c r="N87" s="147"/>
      <c r="O87" s="147">
        <f>ifna(VLookup(H87, SwSh!A:B, 2, 0),"")</f>
        <v>150</v>
      </c>
      <c r="P87" s="147">
        <v>150.0</v>
      </c>
      <c r="Q87" s="147" t="str">
        <f>ifna(VLookup(H87, PLA!A:C, 3, 0),"")</f>
        <v/>
      </c>
      <c r="R87" s="147" t="str">
        <f>ifna(VLookup(H87, Sv!A:B, 2, 0),"")</f>
        <v/>
      </c>
      <c r="S87" s="147" t="str">
        <f t="shared" si="1"/>
        <v>mewtwo</v>
      </c>
    </row>
    <row r="88" ht="31.5" customHeight="1">
      <c r="A88" s="42">
        <v>87.0</v>
      </c>
      <c r="B88" s="85">
        <v>1.0</v>
      </c>
      <c r="C88" s="42">
        <v>3.0</v>
      </c>
      <c r="D88" s="42">
        <v>27.0</v>
      </c>
      <c r="E88" s="42">
        <v>5.0</v>
      </c>
      <c r="F88" s="42">
        <v>3.0</v>
      </c>
      <c r="G88" s="42" t="str">
        <f>ifna(VLookup(S88,Shiny!B:C, 2, 0),"")</f>
        <v/>
      </c>
      <c r="H88" s="188" t="s">
        <v>228</v>
      </c>
      <c r="I88" s="179">
        <v>151.0</v>
      </c>
      <c r="J88" s="156">
        <f>IFNA(VLOOKUP(S88,'Imported Index'!I:J,2,0),1)</f>
        <v>1</v>
      </c>
      <c r="K88" s="42"/>
      <c r="L88" s="42"/>
      <c r="M88" s="42"/>
      <c r="N88" s="42"/>
      <c r="O88" s="42">
        <f>ifna(VLookup(H88, SwSh!A:B, 2, 0),"")</f>
        <v>151</v>
      </c>
      <c r="P88" s="42">
        <v>151.0</v>
      </c>
      <c r="Q88" s="42" t="str">
        <f>ifna(VLookup(H88, PLA!A:C, 3, 0),"")</f>
        <v/>
      </c>
      <c r="R88" s="42" t="str">
        <f>ifna(VLookup(H88, Sv!A:B, 2, 0),"")</f>
        <v/>
      </c>
      <c r="S88" s="42" t="str">
        <f t="shared" si="1"/>
        <v>mew</v>
      </c>
    </row>
    <row r="89" ht="31.5" customHeight="1">
      <c r="A89" s="147">
        <v>88.0</v>
      </c>
      <c r="B89" s="146"/>
      <c r="C89" s="146"/>
      <c r="D89" s="146"/>
      <c r="E89" s="146"/>
      <c r="F89" s="146"/>
      <c r="G89" s="147" t="str">
        <f>ifna(VLookup(S89,Shiny!B:C, 2, 0),"")</f>
        <v/>
      </c>
      <c r="H89" s="163" t="s">
        <v>229</v>
      </c>
      <c r="I89" s="164"/>
      <c r="J89" s="148"/>
      <c r="K89" s="148"/>
      <c r="L89" s="148"/>
      <c r="M89" s="147"/>
      <c r="N89" s="147"/>
      <c r="O89" s="148" t="str">
        <f>ifna(VLookup(H89, SwSh!A:B, 2, 0),"")</f>
        <v/>
      </c>
      <c r="P89" s="148" t="str">
        <f>ifna((I89),"")</f>
        <v/>
      </c>
      <c r="Q89" s="148" t="str">
        <f>ifna(VLookup(H89, PLA!A:C, 3, 0),"")</f>
        <v/>
      </c>
      <c r="R89" s="147" t="str">
        <f>ifna(VLookup(H89, Sv!A:B, 2, 0),"")</f>
        <v/>
      </c>
      <c r="S89" s="147" t="str">
        <f t="shared" si="1"/>
        <v>gen</v>
      </c>
    </row>
    <row r="90" ht="31.5" customHeight="1">
      <c r="A90" s="42">
        <v>89.0</v>
      </c>
      <c r="B90" s="85">
        <v>1.0</v>
      </c>
      <c r="C90" s="42">
        <v>4.0</v>
      </c>
      <c r="D90" s="42">
        <v>1.0</v>
      </c>
      <c r="E90" s="42">
        <v>1.0</v>
      </c>
      <c r="F90" s="42">
        <v>1.0</v>
      </c>
      <c r="G90" s="42" t="str">
        <f>ifna(VLookup(S90,Shiny!B:C, 2, 0),"")</f>
        <v/>
      </c>
      <c r="H90" s="188" t="s">
        <v>232</v>
      </c>
      <c r="I90" s="179">
        <v>154.0</v>
      </c>
      <c r="J90" s="156">
        <f>IFNA(VLOOKUP(S90,'Imported Index'!I:J,2,0),1)</f>
        <v>1</v>
      </c>
      <c r="K90" s="42"/>
      <c r="L90" s="42"/>
      <c r="M90" s="42"/>
      <c r="N90" s="42"/>
      <c r="O90" s="42" t="str">
        <f>ifna(VLookup(H90, SwSh!A:B, 2, 0),"")</f>
        <v/>
      </c>
      <c r="P90" s="42">
        <v>154.0</v>
      </c>
      <c r="Q90" s="42" t="str">
        <f>ifna(VLookup(H90, PLA!A:C, 3, 0),"")</f>
        <v/>
      </c>
      <c r="R90" s="42" t="str">
        <f>ifna(VLookup(H90, Sv!A:B, 2, 0),"")</f>
        <v>I?</v>
      </c>
      <c r="S90" s="42" t="str">
        <f t="shared" si="1"/>
        <v>meganium</v>
      </c>
    </row>
    <row r="91" ht="31.5" customHeight="1">
      <c r="A91" s="147">
        <v>90.0</v>
      </c>
      <c r="B91" s="146">
        <v>1.0</v>
      </c>
      <c r="C91" s="147">
        <v>4.0</v>
      </c>
      <c r="D91" s="147">
        <v>2.0</v>
      </c>
      <c r="E91" s="147">
        <v>1.0</v>
      </c>
      <c r="F91" s="147">
        <v>2.0</v>
      </c>
      <c r="G91" s="147" t="str">
        <f>ifna(VLookup(S91,Shiny!B:C, 2, 0),"")</f>
        <v/>
      </c>
      <c r="H91" s="189" t="s">
        <v>235</v>
      </c>
      <c r="I91" s="178">
        <v>157.0</v>
      </c>
      <c r="J91" s="151">
        <f>IFNA(VLOOKUP(S91,'Imported Index'!I:J,2,0),1)</f>
        <v>1</v>
      </c>
      <c r="K91" s="147"/>
      <c r="L91" s="147" t="s">
        <v>90</v>
      </c>
      <c r="M91" s="147"/>
      <c r="N91" s="147"/>
      <c r="O91" s="147" t="str">
        <f>ifna(VLookup(H91, SwSh!A:B, 2, 0),"")</f>
        <v/>
      </c>
      <c r="P91" s="147">
        <v>157.0</v>
      </c>
      <c r="Q91" s="147">
        <f>ifna(VLookup(H91, PLA!A:C, 3, 0),"")</f>
        <v>6</v>
      </c>
      <c r="R91" s="147" t="str">
        <f>ifna(VLookup(H91, Sv!A:B, 2, 0),"")</f>
        <v>I?</v>
      </c>
      <c r="S91" s="147" t="str">
        <f t="shared" si="1"/>
        <v>typhlosion</v>
      </c>
    </row>
    <row r="92" ht="31.5" customHeight="1">
      <c r="A92" s="42">
        <v>91.0</v>
      </c>
      <c r="B92" s="85">
        <v>1.0</v>
      </c>
      <c r="C92" s="42">
        <v>4.0</v>
      </c>
      <c r="D92" s="42">
        <v>3.0</v>
      </c>
      <c r="E92" s="42">
        <v>1.0</v>
      </c>
      <c r="F92" s="42">
        <v>3.0</v>
      </c>
      <c r="G92" s="42" t="str">
        <f>ifna(VLookup(S92,Shiny!B:C, 2, 0),"")</f>
        <v/>
      </c>
      <c r="H92" s="188" t="s">
        <v>235</v>
      </c>
      <c r="I92" s="179">
        <v>157.0</v>
      </c>
      <c r="J92" s="156">
        <f>IFNA(VLOOKUP(S92,'Imported Index'!I:J,2,0),1)</f>
        <v>1</v>
      </c>
      <c r="K92" s="42"/>
      <c r="L92" s="42" t="s">
        <v>132</v>
      </c>
      <c r="M92" s="85">
        <v>-1.0</v>
      </c>
      <c r="N92" s="42"/>
      <c r="O92" s="42"/>
      <c r="P92" s="42"/>
      <c r="Q92" s="42">
        <f>ifna(VLookup(H92, PLA!A:C, 3, 0),"")</f>
        <v>6</v>
      </c>
      <c r="R92" s="42" t="str">
        <f>ifna(VLookup(H92, Sv!A:B, 2, 0),"")</f>
        <v>I?</v>
      </c>
      <c r="S92" s="42" t="str">
        <f t="shared" si="1"/>
        <v>typhlosion-1</v>
      </c>
    </row>
    <row r="93" ht="31.5" customHeight="1">
      <c r="A93" s="147">
        <v>92.0</v>
      </c>
      <c r="B93" s="146">
        <v>1.0</v>
      </c>
      <c r="C93" s="147">
        <v>4.0</v>
      </c>
      <c r="D93" s="147">
        <v>4.0</v>
      </c>
      <c r="E93" s="147">
        <v>1.0</v>
      </c>
      <c r="F93" s="147">
        <v>4.0</v>
      </c>
      <c r="G93" s="147" t="str">
        <f>ifna(VLookup(S93,Shiny!B:C, 2, 0),"")</f>
        <v/>
      </c>
      <c r="H93" s="189" t="s">
        <v>238</v>
      </c>
      <c r="I93" s="178">
        <v>160.0</v>
      </c>
      <c r="J93" s="151">
        <f>IFNA(VLOOKUP(S93,'Imported Index'!I:J,2,0),1)</f>
        <v>1</v>
      </c>
      <c r="K93" s="147"/>
      <c r="L93" s="147"/>
      <c r="M93" s="147"/>
      <c r="N93" s="147"/>
      <c r="O93" s="147" t="str">
        <f>ifna(VLookup(H93, SwSh!A:B, 2, 0),"")</f>
        <v/>
      </c>
      <c r="P93" s="147">
        <v>160.0</v>
      </c>
      <c r="Q93" s="147" t="str">
        <f>ifna(VLookup(H93, PLA!A:C, 3, 0),"")</f>
        <v/>
      </c>
      <c r="R93" s="147" t="str">
        <f>ifna(VLookup(H93, Sv!A:B, 2, 0),"")</f>
        <v>I?</v>
      </c>
      <c r="S93" s="147" t="str">
        <f t="shared" si="1"/>
        <v>feraligatr</v>
      </c>
    </row>
    <row r="94" ht="31.5" customHeight="1">
      <c r="A94" s="42">
        <v>93.0</v>
      </c>
      <c r="B94" s="85">
        <v>1.0</v>
      </c>
      <c r="C94" s="42">
        <v>4.0</v>
      </c>
      <c r="D94" s="42">
        <v>5.0</v>
      </c>
      <c r="E94" s="42">
        <v>1.0</v>
      </c>
      <c r="F94" s="42">
        <v>5.0</v>
      </c>
      <c r="G94" s="42" t="str">
        <f>ifna(VLookup(S94,Shiny!B:C, 2, 0),"")</f>
        <v/>
      </c>
      <c r="H94" s="188" t="s">
        <v>240</v>
      </c>
      <c r="I94" s="179">
        <v>162.0</v>
      </c>
      <c r="J94" s="156">
        <f>IFNA(VLOOKUP(S94,'Imported Index'!I:J,2,0),1)</f>
        <v>1</v>
      </c>
      <c r="K94" s="42"/>
      <c r="L94" s="42"/>
      <c r="M94" s="42"/>
      <c r="N94" s="42"/>
      <c r="O94" s="42" t="str">
        <f>ifna(VLookup(H94, SwSh!A:B, 2, 0),"")</f>
        <v/>
      </c>
      <c r="P94" s="42">
        <v>162.0</v>
      </c>
      <c r="Q94" s="42" t="str">
        <f>ifna(VLookup(H94, PLA!A:C, 3, 0),"")</f>
        <v/>
      </c>
      <c r="R94" s="42" t="str">
        <f>ifna(VLookup(H94, Sv!A:B, 2, 0),"")</f>
        <v>K027</v>
      </c>
      <c r="S94" s="42" t="str">
        <f t="shared" si="1"/>
        <v>furret</v>
      </c>
    </row>
    <row r="95" ht="31.5" customHeight="1">
      <c r="A95" s="147">
        <v>94.0</v>
      </c>
      <c r="B95" s="146">
        <v>1.0</v>
      </c>
      <c r="C95" s="147">
        <v>4.0</v>
      </c>
      <c r="D95" s="147">
        <v>6.0</v>
      </c>
      <c r="E95" s="147">
        <v>1.0</v>
      </c>
      <c r="F95" s="147">
        <v>6.0</v>
      </c>
      <c r="G95" s="147" t="str">
        <f>ifna(VLookup(S95,Shiny!B:C, 2, 0),"")</f>
        <v/>
      </c>
      <c r="H95" s="189" t="s">
        <v>242</v>
      </c>
      <c r="I95" s="178">
        <v>164.0</v>
      </c>
      <c r="J95" s="151">
        <f>IFNA(VLOOKUP(S95,'Imported Index'!I:J,2,0),1)</f>
        <v>1</v>
      </c>
      <c r="K95" s="147"/>
      <c r="L95" s="147"/>
      <c r="M95" s="147"/>
      <c r="N95" s="147"/>
      <c r="O95" s="147">
        <f>ifna(VLookup(H95, SwSh!A:B, 2, 0),"")</f>
        <v>20</v>
      </c>
      <c r="P95" s="147">
        <v>164.0</v>
      </c>
      <c r="Q95" s="147" t="str">
        <f>ifna(VLookup(H95, PLA!A:C, 3, 0),"")</f>
        <v/>
      </c>
      <c r="R95" s="147" t="str">
        <f>ifna(VLookup(H95, Sv!A:B, 2, 0),"")</f>
        <v>K046</v>
      </c>
      <c r="S95" s="147" t="str">
        <f t="shared" si="1"/>
        <v>noctowl</v>
      </c>
    </row>
    <row r="96" ht="31.5" customHeight="1">
      <c r="A96" s="42">
        <v>95.0</v>
      </c>
      <c r="B96" s="85">
        <v>1.0</v>
      </c>
      <c r="C96" s="42">
        <v>4.0</v>
      </c>
      <c r="D96" s="42">
        <v>7.0</v>
      </c>
      <c r="E96" s="42">
        <v>2.0</v>
      </c>
      <c r="F96" s="42">
        <v>1.0</v>
      </c>
      <c r="G96" s="42" t="str">
        <f>ifna(VLookup(S96,Shiny!B:C, 2, 0),"")</f>
        <v/>
      </c>
      <c r="H96" s="188" t="s">
        <v>244</v>
      </c>
      <c r="I96" s="179">
        <v>166.0</v>
      </c>
      <c r="J96" s="156">
        <f>IFNA(VLOOKUP(S96,'Imported Index'!I:J,2,0),1)</f>
        <v>1</v>
      </c>
      <c r="K96" s="85"/>
      <c r="L96" s="42"/>
      <c r="M96" s="42"/>
      <c r="N96" s="42"/>
      <c r="O96" s="42" t="str">
        <f>ifna(VLookup(H96, SwSh!A:B, 2, 0),"")</f>
        <v/>
      </c>
      <c r="P96" s="42">
        <v>166.0</v>
      </c>
      <c r="Q96" s="42" t="str">
        <f>ifna(VLookup(H96, PLA!A:C, 3, 0),"")</f>
        <v/>
      </c>
      <c r="R96" s="42" t="str">
        <f>ifna(VLookup(H96, Sv!A:B, 2, 0),"")</f>
        <v/>
      </c>
      <c r="S96" s="42" t="str">
        <f t="shared" si="1"/>
        <v>ledian</v>
      </c>
    </row>
    <row r="97" ht="31.5" customHeight="1">
      <c r="A97" s="147">
        <v>96.0</v>
      </c>
      <c r="B97" s="146">
        <v>1.0</v>
      </c>
      <c r="C97" s="147">
        <v>4.0</v>
      </c>
      <c r="D97" s="147">
        <v>8.0</v>
      </c>
      <c r="E97" s="147">
        <v>2.0</v>
      </c>
      <c r="F97" s="147">
        <v>2.0</v>
      </c>
      <c r="G97" s="147" t="str">
        <f>ifna(VLookup(S97,Shiny!B:C, 2, 0),"")</f>
        <v/>
      </c>
      <c r="H97" s="189" t="s">
        <v>246</v>
      </c>
      <c r="I97" s="178">
        <v>168.0</v>
      </c>
      <c r="J97" s="151">
        <f>IFNA(VLOOKUP(S97,'Imported Index'!I:J,2,0),1)</f>
        <v>1</v>
      </c>
      <c r="K97" s="147"/>
      <c r="L97" s="147"/>
      <c r="M97" s="147"/>
      <c r="N97" s="147"/>
      <c r="O97" s="147" t="str">
        <f>ifna(VLookup(H97, SwSh!A:B, 2, 0),"")</f>
        <v/>
      </c>
      <c r="P97" s="147">
        <v>168.0</v>
      </c>
      <c r="Q97" s="147" t="str">
        <f>ifna(VLookup(H97, PLA!A:C, 3, 0),"")</f>
        <v/>
      </c>
      <c r="R97" s="147" t="str">
        <f>ifna(VLookup(H97, Sv!A:B, 2, 0),"")</f>
        <v>K002</v>
      </c>
      <c r="S97" s="147" t="str">
        <f t="shared" si="1"/>
        <v>ariados</v>
      </c>
    </row>
    <row r="98" ht="31.5" customHeight="1">
      <c r="A98" s="42">
        <v>97.0</v>
      </c>
      <c r="B98" s="85">
        <v>1.0</v>
      </c>
      <c r="C98" s="42">
        <v>4.0</v>
      </c>
      <c r="D98" s="42">
        <v>9.0</v>
      </c>
      <c r="E98" s="42">
        <v>2.0</v>
      </c>
      <c r="F98" s="42">
        <v>3.0</v>
      </c>
      <c r="G98" s="42" t="str">
        <f>ifna(VLookup(S98,Shiny!B:C, 2, 0),"")</f>
        <v/>
      </c>
      <c r="H98" s="188" t="s">
        <v>247</v>
      </c>
      <c r="I98" s="179">
        <v>169.0</v>
      </c>
      <c r="J98" s="156">
        <f>IFNA(VLOOKUP(S98,'Imported Index'!I:J,2,0),1)</f>
        <v>1</v>
      </c>
      <c r="K98" s="42"/>
      <c r="L98" s="42"/>
      <c r="M98" s="42"/>
      <c r="N98" s="42"/>
      <c r="O98" s="42">
        <f>ifna(VLookup(H98, SwSh!A:B, 2, 0),"")</f>
        <v>146</v>
      </c>
      <c r="P98" s="42">
        <v>169.0</v>
      </c>
      <c r="Q98" s="42">
        <f>ifna(VLookup(H98, PLA!A:C, 3, 0),"")</f>
        <v>36</v>
      </c>
      <c r="R98" s="42" t="str">
        <f>ifna(VLookup(H98, Sv!A:B, 2, 0),"")</f>
        <v/>
      </c>
      <c r="S98" s="42" t="str">
        <f t="shared" si="1"/>
        <v>crobat</v>
      </c>
    </row>
    <row r="99" ht="31.5" customHeight="1">
      <c r="A99" s="147">
        <v>98.0</v>
      </c>
      <c r="B99" s="146">
        <v>1.0</v>
      </c>
      <c r="C99" s="147">
        <v>4.0</v>
      </c>
      <c r="D99" s="147">
        <v>10.0</v>
      </c>
      <c r="E99" s="147">
        <v>2.0</v>
      </c>
      <c r="F99" s="147">
        <v>4.0</v>
      </c>
      <c r="G99" s="147" t="str">
        <f>ifna(VLookup(S99,Shiny!B:C, 2, 0),"")</f>
        <v/>
      </c>
      <c r="H99" s="189" t="s">
        <v>249</v>
      </c>
      <c r="I99" s="178">
        <v>171.0</v>
      </c>
      <c r="J99" s="151">
        <f>IFNA(VLOOKUP(S99,'Imported Index'!I:J,2,0),1)</f>
        <v>1</v>
      </c>
      <c r="K99" s="147"/>
      <c r="L99" s="147"/>
      <c r="M99" s="147"/>
      <c r="N99" s="147"/>
      <c r="O99" s="147">
        <f>ifna(VLookup(H99, SwSh!A:B, 2, 0),"")</f>
        <v>189</v>
      </c>
      <c r="P99" s="147">
        <v>171.0</v>
      </c>
      <c r="Q99" s="147" t="str">
        <f>ifna(VLookup(H99, PLA!A:C, 3, 0),"")</f>
        <v/>
      </c>
      <c r="R99" s="147" t="str">
        <f>ifna(VLookup(H99, Sv!A:B, 2, 0),"")</f>
        <v>I?</v>
      </c>
      <c r="S99" s="147" t="str">
        <f t="shared" si="1"/>
        <v>lanturn</v>
      </c>
    </row>
    <row r="100" ht="31.5" customHeight="1">
      <c r="A100" s="42">
        <v>99.0</v>
      </c>
      <c r="B100" s="85">
        <v>1.0</v>
      </c>
      <c r="C100" s="42">
        <v>4.0</v>
      </c>
      <c r="D100" s="42">
        <v>11.0</v>
      </c>
      <c r="E100" s="42">
        <v>2.0</v>
      </c>
      <c r="F100" s="42">
        <v>5.0</v>
      </c>
      <c r="G100" s="42" t="str">
        <f>ifna(VLookup(S100,Shiny!B:C, 2, 0),"")</f>
        <v/>
      </c>
      <c r="H100" s="188" t="s">
        <v>256</v>
      </c>
      <c r="I100" s="179">
        <v>178.0</v>
      </c>
      <c r="J100" s="156">
        <f>IFNA(VLOOKUP(S100,'Imported Index'!I:J,2,0),1)</f>
        <v>1</v>
      </c>
      <c r="K100" s="42"/>
      <c r="L100" s="42"/>
      <c r="M100" s="42"/>
      <c r="N100" s="42"/>
      <c r="O100" s="42">
        <f>ifna(VLookup(H100, SwSh!A:B, 2, 0),"")</f>
        <v>93</v>
      </c>
      <c r="P100" s="42">
        <v>178.0</v>
      </c>
      <c r="Q100" s="42" t="str">
        <f>ifna(VLookup(H100, PLA!A:C, 3, 0),"")</f>
        <v/>
      </c>
      <c r="R100" s="42" t="str">
        <f>ifna(VLookup(H100, Sv!A:B, 2, 0),"")</f>
        <v/>
      </c>
      <c r="S100" s="42" t="str">
        <f t="shared" si="1"/>
        <v>xatu</v>
      </c>
    </row>
    <row r="101" ht="31.5" customHeight="1">
      <c r="A101" s="147">
        <v>100.0</v>
      </c>
      <c r="B101" s="146">
        <v>1.0</v>
      </c>
      <c r="C101" s="147">
        <v>4.0</v>
      </c>
      <c r="D101" s="147">
        <v>12.0</v>
      </c>
      <c r="E101" s="147">
        <v>2.0</v>
      </c>
      <c r="F101" s="147">
        <v>6.0</v>
      </c>
      <c r="G101" s="147" t="str">
        <f>ifna(VLookup(S101,Shiny!B:C, 2, 0),"")</f>
        <v/>
      </c>
      <c r="H101" s="189" t="s">
        <v>259</v>
      </c>
      <c r="I101" s="178">
        <v>181.0</v>
      </c>
      <c r="J101" s="151">
        <f>IFNA(VLOOKUP(S101,'Imported Index'!I:J,2,0),1)</f>
        <v>1</v>
      </c>
      <c r="K101" s="146"/>
      <c r="L101" s="147"/>
      <c r="M101" s="147"/>
      <c r="N101" s="147"/>
      <c r="O101" s="147" t="str">
        <f>ifna(VLookup(H101, SwSh!A:B, 2, 0),"")</f>
        <v/>
      </c>
      <c r="P101" s="147">
        <v>181.0</v>
      </c>
      <c r="Q101" s="147" t="str">
        <f>ifna(VLookup(H101, PLA!A:C, 3, 0),"")</f>
        <v/>
      </c>
      <c r="R101" s="147">
        <f>ifna(VLookup(H101, Sv!A:B, 2, 0),"")</f>
        <v>103</v>
      </c>
      <c r="S101" s="147" t="str">
        <f t="shared" si="1"/>
        <v>ampharos</v>
      </c>
    </row>
    <row r="102" ht="31.5" customHeight="1">
      <c r="A102" s="42">
        <v>101.0</v>
      </c>
      <c r="B102" s="85">
        <v>1.0</v>
      </c>
      <c r="C102" s="42">
        <v>4.0</v>
      </c>
      <c r="D102" s="42">
        <v>13.0</v>
      </c>
      <c r="E102" s="42">
        <v>3.0</v>
      </c>
      <c r="F102" s="42">
        <v>1.0</v>
      </c>
      <c r="G102" s="42" t="str">
        <f>ifna(VLookup(S102,Shiny!B:C, 2, 0),"")</f>
        <v/>
      </c>
      <c r="H102" s="188" t="s">
        <v>260</v>
      </c>
      <c r="I102" s="179">
        <v>182.0</v>
      </c>
      <c r="J102" s="156">
        <f>IFNA(VLOOKUP(S102,'Imported Index'!I:J,2,0),1)</f>
        <v>1</v>
      </c>
      <c r="K102" s="42"/>
      <c r="L102" s="42"/>
      <c r="M102" s="42"/>
      <c r="N102" s="42"/>
      <c r="O102" s="42">
        <f>ifna(VLookup(H102, SwSh!A:B, 2, 0),"")</f>
        <v>58</v>
      </c>
      <c r="P102" s="42">
        <v>182.0</v>
      </c>
      <c r="Q102" s="42" t="str">
        <f>ifna(VLookup(H102, PLA!A:C, 3, 0),"")</f>
        <v/>
      </c>
      <c r="R102" s="42" t="str">
        <f>ifna(VLookup(H102, Sv!A:B, 2, 0),"")</f>
        <v>I?</v>
      </c>
      <c r="S102" s="42" t="str">
        <f t="shared" si="1"/>
        <v>bellossom</v>
      </c>
    </row>
    <row r="103" ht="31.5" customHeight="1">
      <c r="A103" s="147">
        <v>102.0</v>
      </c>
      <c r="B103" s="146">
        <v>1.0</v>
      </c>
      <c r="C103" s="147">
        <v>4.0</v>
      </c>
      <c r="D103" s="147">
        <v>14.0</v>
      </c>
      <c r="E103" s="147">
        <v>3.0</v>
      </c>
      <c r="F103" s="147">
        <v>2.0</v>
      </c>
      <c r="G103" s="147" t="str">
        <f>ifna(VLookup(S103,Shiny!B:C, 2, 0),"")</f>
        <v/>
      </c>
      <c r="H103" s="189" t="s">
        <v>262</v>
      </c>
      <c r="I103" s="178">
        <v>184.0</v>
      </c>
      <c r="J103" s="151">
        <f>IFNA(VLOOKUP(S103,'Imported Index'!I:J,2,0),1)</f>
        <v>1</v>
      </c>
      <c r="K103" s="146"/>
      <c r="L103" s="147"/>
      <c r="M103" s="147"/>
      <c r="N103" s="147"/>
      <c r="O103" s="147">
        <f>ifna(VLookup(H103, SwSh!A:B, 2, 0),"")</f>
        <v>141</v>
      </c>
      <c r="P103" s="147">
        <v>184.0</v>
      </c>
      <c r="Q103" s="147" t="str">
        <f>ifna(VLookup(H103, PLA!A:C, 3, 0),"")</f>
        <v/>
      </c>
      <c r="R103" s="147">
        <f>ifna(VLookup(H103, Sv!A:B, 2, 0),"")</f>
        <v>48</v>
      </c>
      <c r="S103" s="147" t="str">
        <f t="shared" si="1"/>
        <v>azumarill</v>
      </c>
    </row>
    <row r="104" ht="31.5" customHeight="1">
      <c r="A104" s="42">
        <v>103.0</v>
      </c>
      <c r="B104" s="85">
        <v>1.0</v>
      </c>
      <c r="C104" s="42">
        <v>4.0</v>
      </c>
      <c r="D104" s="42">
        <v>15.0</v>
      </c>
      <c r="E104" s="42">
        <v>3.0</v>
      </c>
      <c r="F104" s="42">
        <v>3.0</v>
      </c>
      <c r="G104" s="42" t="str">
        <f>ifna(VLookup(S104,Shiny!B:C, 2, 0),"")</f>
        <v/>
      </c>
      <c r="H104" s="188" t="s">
        <v>263</v>
      </c>
      <c r="I104" s="179">
        <v>185.0</v>
      </c>
      <c r="J104" s="156">
        <f>IFNA(VLOOKUP(S104,'Imported Index'!I:J,2,0),1)</f>
        <v>1</v>
      </c>
      <c r="K104" s="85"/>
      <c r="L104" s="42"/>
      <c r="M104" s="42"/>
      <c r="N104" s="42"/>
      <c r="O104" s="42">
        <f>ifna(VLookup(H104, SwSh!A:B, 2, 0),"")</f>
        <v>253</v>
      </c>
      <c r="P104" s="42">
        <v>185.0</v>
      </c>
      <c r="Q104" s="42">
        <f>ifna(VLookup(H104, PLA!A:C, 3, 0),"")</f>
        <v>124</v>
      </c>
      <c r="R104" s="42">
        <f>ifna(VLookup(H104, Sv!A:B, 2, 0),"")</f>
        <v>88</v>
      </c>
      <c r="S104" s="42" t="str">
        <f t="shared" si="1"/>
        <v>sudowoodo</v>
      </c>
    </row>
    <row r="105" ht="31.5" customHeight="1">
      <c r="A105" s="147">
        <v>104.0</v>
      </c>
      <c r="B105" s="146">
        <v>1.0</v>
      </c>
      <c r="C105" s="147">
        <v>4.0</v>
      </c>
      <c r="D105" s="147">
        <v>16.0</v>
      </c>
      <c r="E105" s="147">
        <v>3.0</v>
      </c>
      <c r="F105" s="147">
        <v>4.0</v>
      </c>
      <c r="G105" s="147" t="str">
        <f>ifna(VLookup(S105,Shiny!B:C, 2, 0),"")</f>
        <v/>
      </c>
      <c r="H105" s="189" t="s">
        <v>264</v>
      </c>
      <c r="I105" s="178">
        <v>186.0</v>
      </c>
      <c r="J105" s="151">
        <f>IFNA(VLOOKUP(S105,'Imported Index'!I:J,2,0),1)</f>
        <v>1</v>
      </c>
      <c r="K105" s="147"/>
      <c r="L105" s="147"/>
      <c r="M105" s="147"/>
      <c r="N105" s="147"/>
      <c r="O105" s="147">
        <f>ifna(VLookup(H105, SwSh!A:B, 2, 0),"")</f>
        <v>145</v>
      </c>
      <c r="P105" s="147">
        <v>186.0</v>
      </c>
      <c r="Q105" s="147" t="str">
        <f>ifna(VLookup(H105, PLA!A:C, 3, 0),"")</f>
        <v/>
      </c>
      <c r="R105" s="147" t="str">
        <f>ifna(VLookup(H105, Sv!A:B, 2, 0),"")</f>
        <v>K042</v>
      </c>
      <c r="S105" s="147" t="str">
        <f t="shared" si="1"/>
        <v>politoed</v>
      </c>
    </row>
    <row r="106" ht="31.5" customHeight="1">
      <c r="A106" s="42">
        <v>105.0</v>
      </c>
      <c r="B106" s="85">
        <v>1.0</v>
      </c>
      <c r="C106" s="42">
        <v>4.0</v>
      </c>
      <c r="D106" s="42">
        <v>17.0</v>
      </c>
      <c r="E106" s="42">
        <v>3.0</v>
      </c>
      <c r="F106" s="42">
        <v>5.0</v>
      </c>
      <c r="G106" s="42" t="str">
        <f>ifna(VLookup(S106,Shiny!B:C, 2, 0),"")</f>
        <v/>
      </c>
      <c r="H106" s="188" t="s">
        <v>267</v>
      </c>
      <c r="I106" s="179">
        <v>189.0</v>
      </c>
      <c r="J106" s="156">
        <f>IFNA(VLOOKUP(S106,'Imported Index'!I:J,2,0),1)</f>
        <v>1</v>
      </c>
      <c r="K106" s="85"/>
      <c r="L106" s="42"/>
      <c r="M106" s="42"/>
      <c r="N106" s="42"/>
      <c r="O106" s="42" t="str">
        <f>ifna(VLookup(H106, SwSh!A:B, 2, 0),"")</f>
        <v/>
      </c>
      <c r="P106" s="42">
        <v>189.0</v>
      </c>
      <c r="Q106" s="42" t="str">
        <f>ifna(VLookup(H106, PLA!A:C, 3, 0),"")</f>
        <v/>
      </c>
      <c r="R106" s="42">
        <f>ifna(VLookup(H106, Sv!A:B, 2, 0),"")</f>
        <v>18</v>
      </c>
      <c r="S106" s="42" t="str">
        <f t="shared" si="1"/>
        <v>jumpluff</v>
      </c>
    </row>
    <row r="107" ht="31.5" customHeight="1">
      <c r="A107" s="147">
        <v>106.0</v>
      </c>
      <c r="B107" s="146">
        <v>1.0</v>
      </c>
      <c r="C107" s="147">
        <v>4.0</v>
      </c>
      <c r="D107" s="147">
        <v>18.0</v>
      </c>
      <c r="E107" s="147">
        <v>3.0</v>
      </c>
      <c r="F107" s="147">
        <v>6.0</v>
      </c>
      <c r="G107" s="147" t="str">
        <f>ifna(VLookup(S107,Shiny!B:C, 2, 0),"")</f>
        <v/>
      </c>
      <c r="H107" s="189" t="s">
        <v>270</v>
      </c>
      <c r="I107" s="178">
        <v>192.0</v>
      </c>
      <c r="J107" s="151">
        <f>IFNA(VLOOKUP(S107,'Imported Index'!I:J,2,0),1)</f>
        <v>1</v>
      </c>
      <c r="K107" s="146"/>
      <c r="L107" s="147"/>
      <c r="M107" s="147"/>
      <c r="N107" s="147"/>
      <c r="O107" s="147" t="str">
        <f>ifna(VLookup(H107, SwSh!A:B, 2, 0),"")</f>
        <v/>
      </c>
      <c r="P107" s="147">
        <v>192.0</v>
      </c>
      <c r="Q107" s="147" t="str">
        <f>ifna(VLookup(H107, PLA!A:C, 3, 0),"")</f>
        <v/>
      </c>
      <c r="R107" s="147">
        <f>ifna(VLookup(H107, Sv!A:B, 2, 0),"")</f>
        <v>32</v>
      </c>
      <c r="S107" s="147" t="str">
        <f t="shared" si="1"/>
        <v>sunflora</v>
      </c>
    </row>
    <row r="108" ht="31.5" customHeight="1">
      <c r="A108" s="42">
        <v>107.0</v>
      </c>
      <c r="B108" s="85">
        <v>1.0</v>
      </c>
      <c r="C108" s="42">
        <v>4.0</v>
      </c>
      <c r="D108" s="42">
        <v>19.0</v>
      </c>
      <c r="E108" s="42">
        <v>4.0</v>
      </c>
      <c r="F108" s="42">
        <v>1.0</v>
      </c>
      <c r="G108" s="42" t="str">
        <f>ifna(VLookup(S108,Shiny!B:C, 2, 0),"")</f>
        <v/>
      </c>
      <c r="H108" s="188" t="s">
        <v>274</v>
      </c>
      <c r="I108" s="179">
        <v>195.0</v>
      </c>
      <c r="J108" s="156">
        <f>IFNA(VLOOKUP(S108,'Imported Index'!I:J,2,0),1)</f>
        <v>1</v>
      </c>
      <c r="K108" s="42"/>
      <c r="L108" s="42"/>
      <c r="M108" s="42"/>
      <c r="N108" s="42"/>
      <c r="O108" s="42">
        <f>ifna(VLookup(H108, SwSh!A:B, 2, 0),"")</f>
        <v>59</v>
      </c>
      <c r="P108" s="42">
        <v>195.0</v>
      </c>
      <c r="Q108" s="42" t="str">
        <f>ifna(VLookup(H108, PLA!A:C, 3, 0),"")</f>
        <v/>
      </c>
      <c r="R108" s="42" t="str">
        <f>ifna(VLookup(H108, Sv!A:B, 2, 0),"")</f>
        <v>K006</v>
      </c>
      <c r="S108" s="42" t="str">
        <f t="shared" si="1"/>
        <v>quagsire</v>
      </c>
    </row>
    <row r="109" ht="31.5" customHeight="1">
      <c r="A109" s="147">
        <v>108.0</v>
      </c>
      <c r="B109" s="146">
        <v>1.0</v>
      </c>
      <c r="C109" s="147">
        <v>4.0</v>
      </c>
      <c r="D109" s="147">
        <v>20.0</v>
      </c>
      <c r="E109" s="147">
        <v>4.0</v>
      </c>
      <c r="F109" s="147">
        <v>2.0</v>
      </c>
      <c r="G109" s="147" t="str">
        <f>ifna(VLookup(S109,Shiny!B:C, 2, 0),"")</f>
        <v/>
      </c>
      <c r="H109" s="189" t="s">
        <v>275</v>
      </c>
      <c r="I109" s="178">
        <v>196.0</v>
      </c>
      <c r="J109" s="151">
        <f>IFNA(VLOOKUP(S109,'Imported Index'!I:J,2,0),1)</f>
        <v>1</v>
      </c>
      <c r="K109" s="146"/>
      <c r="L109" s="147"/>
      <c r="M109" s="147"/>
      <c r="N109" s="147"/>
      <c r="O109" s="147">
        <f>ifna(VLookup(H109, SwSh!A:B, 2, 0),"")</f>
        <v>79</v>
      </c>
      <c r="P109" s="147">
        <v>196.0</v>
      </c>
      <c r="Q109" s="147">
        <f>ifna(VLookup(H109, PLA!A:C, 3, 0),"")</f>
        <v>29</v>
      </c>
      <c r="R109" s="147">
        <f>ifna(VLookup(H109, Sv!A:B, 2, 0),"")</f>
        <v>183</v>
      </c>
      <c r="S109" s="147" t="str">
        <f t="shared" si="1"/>
        <v>espeon</v>
      </c>
    </row>
    <row r="110" ht="31.5" customHeight="1">
      <c r="A110" s="42">
        <v>109.0</v>
      </c>
      <c r="B110" s="85">
        <v>1.0</v>
      </c>
      <c r="C110" s="42">
        <v>4.0</v>
      </c>
      <c r="D110" s="42">
        <v>21.0</v>
      </c>
      <c r="E110" s="42">
        <v>4.0</v>
      </c>
      <c r="F110" s="42">
        <v>3.0</v>
      </c>
      <c r="G110" s="42" t="str">
        <f>ifna(VLookup(S110,Shiny!B:C, 2, 0),"")</f>
        <v/>
      </c>
      <c r="H110" s="188" t="s">
        <v>276</v>
      </c>
      <c r="I110" s="179">
        <v>197.0</v>
      </c>
      <c r="J110" s="156">
        <f>IFNA(VLOOKUP(S110,'Imported Index'!I:J,2,0),1)</f>
        <v>1</v>
      </c>
      <c r="K110" s="85"/>
      <c r="L110" s="42"/>
      <c r="M110" s="42"/>
      <c r="N110" s="42"/>
      <c r="O110" s="42">
        <f>ifna(VLookup(H110, SwSh!A:B, 2, 0),"")</f>
        <v>78</v>
      </c>
      <c r="P110" s="42">
        <v>197.0</v>
      </c>
      <c r="Q110" s="42">
        <f>ifna(VLookup(H110, PLA!A:C, 3, 0),"")</f>
        <v>30</v>
      </c>
      <c r="R110" s="42">
        <f>ifna(VLookup(H110, Sv!A:B, 2, 0),"")</f>
        <v>184</v>
      </c>
      <c r="S110" s="42" t="str">
        <f t="shared" si="1"/>
        <v>umbreon</v>
      </c>
    </row>
    <row r="111" ht="31.5" customHeight="1">
      <c r="A111" s="147">
        <v>110.0</v>
      </c>
      <c r="B111" s="146">
        <v>1.0</v>
      </c>
      <c r="C111" s="147">
        <v>4.0</v>
      </c>
      <c r="D111" s="147">
        <v>22.0</v>
      </c>
      <c r="E111" s="147">
        <v>4.0</v>
      </c>
      <c r="F111" s="147">
        <v>4.0</v>
      </c>
      <c r="G111" s="147" t="str">
        <f>ifna(VLookup(S111,Shiny!B:C, 2, 0),"")</f>
        <v/>
      </c>
      <c r="H111" s="189" t="s">
        <v>278</v>
      </c>
      <c r="I111" s="178">
        <v>199.0</v>
      </c>
      <c r="J111" s="151">
        <f>IFNA(VLOOKUP(S111,'Imported Index'!I:J,2,0),1)</f>
        <v>1</v>
      </c>
      <c r="K111" s="146"/>
      <c r="L111" s="147" t="s">
        <v>90</v>
      </c>
      <c r="M111" s="147"/>
      <c r="N111" s="147"/>
      <c r="O111" s="147">
        <f>ifna(VLookup(H111, SwSh!A:B, 2, 0),"")</f>
        <v>3</v>
      </c>
      <c r="P111" s="147">
        <v>199.0</v>
      </c>
      <c r="Q111" s="147" t="str">
        <f>ifna(VLookup(H111, PLA!A:C, 3, 0),"")</f>
        <v/>
      </c>
      <c r="R111" s="147">
        <f>ifna(VLookup(H111, Sv!A:B, 2, 0),"")</f>
        <v>326</v>
      </c>
      <c r="S111" s="147" t="str">
        <f t="shared" si="1"/>
        <v>slowking</v>
      </c>
    </row>
    <row r="112" ht="31.5" customHeight="1">
      <c r="A112" s="42">
        <v>111.0</v>
      </c>
      <c r="B112" s="85">
        <v>1.0</v>
      </c>
      <c r="C112" s="42">
        <v>4.0</v>
      </c>
      <c r="D112" s="42">
        <v>23.0</v>
      </c>
      <c r="E112" s="42">
        <v>4.0</v>
      </c>
      <c r="F112" s="42">
        <v>5.0</v>
      </c>
      <c r="G112" s="42" t="str">
        <f>ifna(VLookup(S112,Shiny!B:C, 2, 0),"")</f>
        <v/>
      </c>
      <c r="H112" s="188" t="s">
        <v>278</v>
      </c>
      <c r="I112" s="179">
        <v>199.0</v>
      </c>
      <c r="J112" s="156">
        <f>IFNA(VLOOKUP(S112,'Imported Index'!I:J,2,0),1)</f>
        <v>1</v>
      </c>
      <c r="K112" s="85"/>
      <c r="L112" s="42" t="s">
        <v>125</v>
      </c>
      <c r="M112" s="85">
        <v>-1.0</v>
      </c>
      <c r="N112" s="42"/>
      <c r="O112" s="42">
        <f>ifna(VLookup(H112, SwSh!A:B, 2, 0),"")</f>
        <v>3</v>
      </c>
      <c r="P112" s="42"/>
      <c r="Q112" s="42" t="str">
        <f>ifna(VLookup(H112, PLA!A:C, 3, 0),"")</f>
        <v/>
      </c>
      <c r="R112" s="42">
        <f>ifna(VLookup(H112, Sv!A:B, 2, 0),"")</f>
        <v>326</v>
      </c>
      <c r="S112" s="42" t="str">
        <f t="shared" si="1"/>
        <v>slowking-1</v>
      </c>
    </row>
    <row r="113" ht="31.5" customHeight="1">
      <c r="A113" s="147">
        <v>112.0</v>
      </c>
      <c r="B113" s="146">
        <v>1.0</v>
      </c>
      <c r="C113" s="147">
        <v>4.0</v>
      </c>
      <c r="D113" s="147">
        <v>24.0</v>
      </c>
      <c r="E113" s="147">
        <v>4.0</v>
      </c>
      <c r="F113" s="147">
        <v>6.0</v>
      </c>
      <c r="G113" s="147" t="str">
        <f>ifna(VLookup(S113,Shiny!B:C, 2, 0),"")</f>
        <v/>
      </c>
      <c r="H113" s="189" t="s">
        <v>280</v>
      </c>
      <c r="I113" s="178">
        <v>201.0</v>
      </c>
      <c r="J113" s="151">
        <f>IFNA(VLOOKUP(S113,'Imported Index'!I:J,2,0),1)</f>
        <v>1</v>
      </c>
      <c r="K113" s="147"/>
      <c r="L113" s="147"/>
      <c r="M113" s="147"/>
      <c r="N113" s="147"/>
      <c r="O113" s="147" t="str">
        <f>ifna(VLookup(H113, SwSh!A:B, 2, 0),"")</f>
        <v/>
      </c>
      <c r="P113" s="147">
        <v>201.0</v>
      </c>
      <c r="Q113" s="147">
        <f>ifna(VLookup(H113, PLA!A:C, 3, 0),"")</f>
        <v>142</v>
      </c>
      <c r="R113" s="147" t="str">
        <f>ifna(VLookup(H113, Sv!A:B, 2, 0),"")</f>
        <v/>
      </c>
      <c r="S113" s="147" t="str">
        <f t="shared" si="1"/>
        <v>unown</v>
      </c>
    </row>
    <row r="114" ht="31.5" customHeight="1">
      <c r="A114" s="42">
        <v>113.0</v>
      </c>
      <c r="B114" s="85">
        <v>1.0</v>
      </c>
      <c r="C114" s="42">
        <v>4.0</v>
      </c>
      <c r="D114" s="42">
        <v>25.0</v>
      </c>
      <c r="E114" s="42">
        <v>5.0</v>
      </c>
      <c r="F114" s="42">
        <v>1.0</v>
      </c>
      <c r="G114" s="42" t="str">
        <f>ifna(VLookup(S114,Shiny!B:C, 2, 0),"")</f>
        <v/>
      </c>
      <c r="H114" s="188" t="s">
        <v>308</v>
      </c>
      <c r="I114" s="179">
        <v>202.0</v>
      </c>
      <c r="J114" s="156">
        <f>IFNA(VLOOKUP(S114,'Imported Index'!I:J,2,0),1)</f>
        <v>1</v>
      </c>
      <c r="K114" s="85"/>
      <c r="L114" s="42"/>
      <c r="M114" s="42"/>
      <c r="N114" s="42"/>
      <c r="O114" s="42">
        <f>ifna(VLookup(H114, SwSh!A:B, 2, 0),"")</f>
        <v>217</v>
      </c>
      <c r="P114" s="42">
        <v>202.0</v>
      </c>
      <c r="Q114" s="42" t="str">
        <f>ifna(VLookup(H114, PLA!A:C, 3, 0),"")</f>
        <v/>
      </c>
      <c r="R114" s="42" t="str">
        <f>ifna(VLookup(H114, Sv!A:B, 2, 0),"")</f>
        <v/>
      </c>
      <c r="S114" s="42" t="str">
        <f t="shared" si="1"/>
        <v>wobbuffet</v>
      </c>
    </row>
    <row r="115" ht="31.5" customHeight="1">
      <c r="A115" s="147">
        <v>114.0</v>
      </c>
      <c r="B115" s="146">
        <v>1.0</v>
      </c>
      <c r="C115" s="147">
        <v>4.0</v>
      </c>
      <c r="D115" s="147">
        <v>26.0</v>
      </c>
      <c r="E115" s="147">
        <v>5.0</v>
      </c>
      <c r="F115" s="147">
        <v>2.0</v>
      </c>
      <c r="G115" s="147" t="str">
        <f>ifna(VLookup(S115,Shiny!B:C, 2, 0),"")</f>
        <v/>
      </c>
      <c r="H115" s="189" t="s">
        <v>311</v>
      </c>
      <c r="I115" s="178">
        <v>205.0</v>
      </c>
      <c r="J115" s="151">
        <f>IFNA(VLOOKUP(S115,'Imported Index'!I:J,2,0),1)</f>
        <v>1</v>
      </c>
      <c r="K115" s="146"/>
      <c r="L115" s="147"/>
      <c r="M115" s="147"/>
      <c r="N115" s="147"/>
      <c r="O115" s="147" t="str">
        <f>ifna(VLookup(H115, SwSh!A:B, 2, 0),"")</f>
        <v/>
      </c>
      <c r="P115" s="147">
        <v>205.0</v>
      </c>
      <c r="Q115" s="147" t="str">
        <f>ifna(VLookup(H115, PLA!A:C, 3, 0),"")</f>
        <v/>
      </c>
      <c r="R115" s="147">
        <f>ifna(VLookup(H115, Sv!A:B, 2, 0),"")</f>
        <v>259</v>
      </c>
      <c r="S115" s="147" t="str">
        <f t="shared" si="1"/>
        <v>forretress</v>
      </c>
    </row>
    <row r="116" ht="31.5" customHeight="1">
      <c r="A116" s="42">
        <v>115.0</v>
      </c>
      <c r="B116" s="85">
        <v>1.0</v>
      </c>
      <c r="C116" s="42">
        <v>4.0</v>
      </c>
      <c r="D116" s="42">
        <v>27.0</v>
      </c>
      <c r="E116" s="42">
        <v>5.0</v>
      </c>
      <c r="F116" s="42">
        <v>3.0</v>
      </c>
      <c r="G116" s="42" t="str">
        <f>ifna(VLookup(S116,Shiny!B:C, 2, 0),"")</f>
        <v/>
      </c>
      <c r="H116" s="188" t="s">
        <v>314</v>
      </c>
      <c r="I116" s="179">
        <v>208.0</v>
      </c>
      <c r="J116" s="156">
        <f>IFNA(VLOOKUP(S116,'Imported Index'!I:J,2,0),1)</f>
        <v>1</v>
      </c>
      <c r="K116" s="42"/>
      <c r="L116" s="42"/>
      <c r="M116" s="42"/>
      <c r="N116" s="42"/>
      <c r="O116" s="42">
        <f>ifna(VLookup(H116, SwSh!A:B, 2, 0),"")</f>
        <v>179</v>
      </c>
      <c r="P116" s="42">
        <v>208.0</v>
      </c>
      <c r="Q116" s="42">
        <f>ifna(VLookup(H116, PLA!A:C, 3, 0),"")</f>
        <v>119</v>
      </c>
      <c r="R116" s="42" t="str">
        <f>ifna(VLookup(H116, Sv!A:B, 2, 0),"")</f>
        <v/>
      </c>
      <c r="S116" s="42" t="str">
        <f t="shared" si="1"/>
        <v>steelix</v>
      </c>
    </row>
    <row r="117" ht="31.5" customHeight="1">
      <c r="A117" s="147">
        <v>116.0</v>
      </c>
      <c r="B117" s="146">
        <v>1.0</v>
      </c>
      <c r="C117" s="147">
        <v>4.0</v>
      </c>
      <c r="D117" s="147">
        <v>28.0</v>
      </c>
      <c r="E117" s="147">
        <v>5.0</v>
      </c>
      <c r="F117" s="147">
        <v>4.0</v>
      </c>
      <c r="G117" s="147" t="str">
        <f>ifna(VLookup(S117,Shiny!B:C, 2, 0),"")</f>
        <v/>
      </c>
      <c r="H117" s="189" t="s">
        <v>316</v>
      </c>
      <c r="I117" s="178">
        <v>210.0</v>
      </c>
      <c r="J117" s="151">
        <f>IFNA(VLOOKUP(S117,'Imported Index'!I:J,2,0),1)</f>
        <v>1</v>
      </c>
      <c r="K117" s="147"/>
      <c r="L117" s="147"/>
      <c r="M117" s="147"/>
      <c r="N117" s="147"/>
      <c r="O117" s="147" t="str">
        <f>ifna(VLookup(H117, SwSh!A:B, 2, 0),"")</f>
        <v/>
      </c>
      <c r="P117" s="147">
        <v>210.0</v>
      </c>
      <c r="Q117" s="147" t="str">
        <f>ifna(VLookup(H117, PLA!A:C, 3, 0),"")</f>
        <v/>
      </c>
      <c r="R117" s="147" t="str">
        <f>ifna(VLookup(H117, Sv!A:B, 2, 0),"")</f>
        <v>I?</v>
      </c>
      <c r="S117" s="147" t="str">
        <f t="shared" si="1"/>
        <v>granbull</v>
      </c>
    </row>
    <row r="118" ht="31.5" customHeight="1">
      <c r="A118" s="42">
        <v>117.0</v>
      </c>
      <c r="B118" s="85">
        <v>1.0</v>
      </c>
      <c r="C118" s="42">
        <v>4.0</v>
      </c>
      <c r="D118" s="42">
        <v>29.0</v>
      </c>
      <c r="E118" s="42">
        <v>5.0</v>
      </c>
      <c r="F118" s="42">
        <v>5.0</v>
      </c>
      <c r="G118" s="42" t="str">
        <f>ifna(VLookup(S118,Shiny!B:C, 2, 0),"")</f>
        <v/>
      </c>
      <c r="H118" s="154" t="s">
        <v>317</v>
      </c>
      <c r="I118" s="155">
        <v>211.0</v>
      </c>
      <c r="J118" s="156">
        <f>IFNA(VLOOKUP(S118,'Imported Index'!I:J,2,0),1)</f>
        <v>1</v>
      </c>
      <c r="K118" s="156"/>
      <c r="L118" s="157" t="s">
        <v>90</v>
      </c>
      <c r="M118" s="42"/>
      <c r="N118" s="42"/>
      <c r="O118" s="157">
        <f>ifna(VLookup(H118, SwSh!A:B, 2, 0),"")</f>
        <v>304</v>
      </c>
      <c r="P118" s="200">
        <f>ifna((I118),"")</f>
        <v>211</v>
      </c>
      <c r="Q118" s="157">
        <f>ifna(VLookup(H118, PLA!A:C, 3, 0),"")</f>
        <v>84</v>
      </c>
      <c r="R118" s="42">
        <f>ifna(VLookup(H118, Sv!A:B, 2, 0),"")</f>
        <v>331</v>
      </c>
      <c r="S118" s="42" t="str">
        <f t="shared" si="1"/>
        <v>qwilfish</v>
      </c>
    </row>
    <row r="119" ht="31.5" customHeight="1">
      <c r="A119" s="147">
        <v>118.0</v>
      </c>
      <c r="B119" s="146">
        <v>1.0</v>
      </c>
      <c r="C119" s="147">
        <v>4.0</v>
      </c>
      <c r="D119" s="147">
        <v>30.0</v>
      </c>
      <c r="E119" s="147">
        <v>5.0</v>
      </c>
      <c r="F119" s="147">
        <v>6.0</v>
      </c>
      <c r="G119" s="147" t="str">
        <f>ifna(VLookup(S119,Shiny!B:C, 2, 0),"")</f>
        <v/>
      </c>
      <c r="H119" s="189" t="s">
        <v>318</v>
      </c>
      <c r="I119" s="178">
        <v>212.0</v>
      </c>
      <c r="J119" s="151">
        <f>IFNA(VLOOKUP(S119,'Imported Index'!I:J,2,0),1)</f>
        <v>1</v>
      </c>
      <c r="K119" s="146"/>
      <c r="L119" s="147"/>
      <c r="M119" s="147"/>
      <c r="N119" s="147"/>
      <c r="O119" s="147">
        <f>ifna(VLookup(H119, SwSh!A:B, 2, 0),"")</f>
        <v>119</v>
      </c>
      <c r="P119" s="147">
        <v>212.0</v>
      </c>
      <c r="Q119" s="147">
        <f>ifna(VLookup(H119, PLA!A:C, 3, 0),"")</f>
        <v>74</v>
      </c>
      <c r="R119" s="147">
        <f>ifna(VLookup(H119, Sv!A:B, 2, 0),"")</f>
        <v>261</v>
      </c>
      <c r="S119" s="147" t="str">
        <f t="shared" si="1"/>
        <v>scizor</v>
      </c>
    </row>
    <row r="120" ht="31.5" customHeight="1">
      <c r="A120" s="42">
        <v>119.0</v>
      </c>
      <c r="B120" s="85">
        <v>1.0</v>
      </c>
      <c r="C120" s="42">
        <v>5.0</v>
      </c>
      <c r="D120" s="42">
        <v>1.0</v>
      </c>
      <c r="E120" s="42">
        <v>1.0</v>
      </c>
      <c r="F120" s="42">
        <v>1.0</v>
      </c>
      <c r="G120" s="42" t="str">
        <f>ifna(VLookup(S120,Shiny!B:C, 2, 0),"")</f>
        <v/>
      </c>
      <c r="H120" s="188" t="s">
        <v>319</v>
      </c>
      <c r="I120" s="179">
        <v>213.0</v>
      </c>
      <c r="J120" s="156">
        <f>IFNA(VLOOKUP(S120,'Imported Index'!I:J,2,0),1)</f>
        <v>1</v>
      </c>
      <c r="K120" s="85"/>
      <c r="L120" s="42"/>
      <c r="M120" s="42"/>
      <c r="N120" s="42"/>
      <c r="O120" s="42">
        <f>ifna(VLookup(H120, SwSh!A:B, 2, 0),"")</f>
        <v>170</v>
      </c>
      <c r="P120" s="42">
        <v>213.0</v>
      </c>
      <c r="Q120" s="42" t="str">
        <f>ifna(VLookup(H120, PLA!A:C, 3, 0),"")</f>
        <v/>
      </c>
      <c r="R120" s="42" t="str">
        <f>ifna(VLookup(H120, Sv!A:B, 2, 0),"")</f>
        <v/>
      </c>
      <c r="S120" s="42" t="str">
        <f t="shared" si="1"/>
        <v>shuckle</v>
      </c>
    </row>
    <row r="121" ht="31.5" customHeight="1">
      <c r="A121" s="147">
        <v>120.0</v>
      </c>
      <c r="B121" s="146">
        <v>1.0</v>
      </c>
      <c r="C121" s="147">
        <v>5.0</v>
      </c>
      <c r="D121" s="147">
        <v>2.0</v>
      </c>
      <c r="E121" s="147">
        <v>1.0</v>
      </c>
      <c r="F121" s="147">
        <v>2.0</v>
      </c>
      <c r="G121" s="147" t="str">
        <f>ifna(VLookup(S121,Shiny!B:C, 2, 0),"")</f>
        <v/>
      </c>
      <c r="H121" s="189" t="s">
        <v>320</v>
      </c>
      <c r="I121" s="178">
        <v>214.0</v>
      </c>
      <c r="J121" s="151">
        <f>IFNA(VLOOKUP(S121,'Imported Index'!I:J,2,0),1)</f>
        <v>1</v>
      </c>
      <c r="K121" s="146"/>
      <c r="L121" s="147"/>
      <c r="M121" s="147"/>
      <c r="N121" s="147"/>
      <c r="O121" s="147">
        <f>ifna(VLookup(H121, SwSh!A:B, 2, 0),"")</f>
        <v>121</v>
      </c>
      <c r="P121" s="147">
        <v>214.0</v>
      </c>
      <c r="Q121" s="147">
        <f>ifna(VLookup(H121, PLA!A:C, 3, 0),"")</f>
        <v>75</v>
      </c>
      <c r="R121" s="147">
        <f>ifna(VLookup(H121, Sv!A:B, 2, 0),"")</f>
        <v>262</v>
      </c>
      <c r="S121" s="147" t="str">
        <f t="shared" si="1"/>
        <v>heracross</v>
      </c>
    </row>
    <row r="122" ht="31.5" customHeight="1">
      <c r="A122" s="42">
        <v>121.0</v>
      </c>
      <c r="B122" s="85">
        <v>1.0</v>
      </c>
      <c r="C122" s="42">
        <v>5.0</v>
      </c>
      <c r="D122" s="42">
        <v>3.0</v>
      </c>
      <c r="E122" s="42">
        <v>1.0</v>
      </c>
      <c r="F122" s="42">
        <v>3.0</v>
      </c>
      <c r="G122" s="42" t="str">
        <f>ifna(VLookup(S122,Shiny!B:C, 2, 0),"")</f>
        <v/>
      </c>
      <c r="H122" s="188" t="s">
        <v>325</v>
      </c>
      <c r="I122" s="179">
        <v>219.0</v>
      </c>
      <c r="J122" s="156">
        <f>IFNA(VLOOKUP(S122,'Imported Index'!I:J,2,0),1)</f>
        <v>1</v>
      </c>
      <c r="K122" s="42"/>
      <c r="L122" s="42"/>
      <c r="M122" s="42"/>
      <c r="N122" s="42"/>
      <c r="O122" s="42" t="str">
        <f>ifna(VLookup(H122, SwSh!A:B, 2, 0),"")</f>
        <v/>
      </c>
      <c r="P122" s="42">
        <v>219.0</v>
      </c>
      <c r="Q122" s="42" t="str">
        <f>ifna(VLookup(H122, PLA!A:C, 3, 0),"")</f>
        <v/>
      </c>
      <c r="R122" s="42" t="str">
        <f>ifna(VLookup(H122, Sv!A:B, 2, 0),"")</f>
        <v>K145</v>
      </c>
      <c r="S122" s="42" t="str">
        <f t="shared" si="1"/>
        <v>magcargo</v>
      </c>
    </row>
    <row r="123" ht="31.5" customHeight="1">
      <c r="A123" s="147">
        <v>122.0</v>
      </c>
      <c r="B123" s="146">
        <v>1.0</v>
      </c>
      <c r="C123" s="147">
        <v>5.0</v>
      </c>
      <c r="D123" s="147">
        <v>4.0</v>
      </c>
      <c r="E123" s="147">
        <v>1.0</v>
      </c>
      <c r="F123" s="147">
        <v>4.0</v>
      </c>
      <c r="G123" s="147" t="str">
        <f>ifna(VLookup(S123,Shiny!B:C, 2, 0),"")</f>
        <v/>
      </c>
      <c r="H123" s="189" t="s">
        <v>328</v>
      </c>
      <c r="I123" s="178">
        <v>222.0</v>
      </c>
      <c r="J123" s="151">
        <f>IFNA(VLOOKUP(S123,'Imported Index'!I:J,2,0),1)</f>
        <v>1</v>
      </c>
      <c r="K123" s="146"/>
      <c r="L123" s="147"/>
      <c r="M123" s="147"/>
      <c r="N123" s="147"/>
      <c r="O123" s="147">
        <f>ifna(VLookup(H123, SwSh!A:B, 2, 0),"")</f>
        <v>236</v>
      </c>
      <c r="P123" s="147">
        <v>222.0</v>
      </c>
      <c r="Q123" s="147" t="str">
        <f>ifna(VLookup(H123, PLA!A:C, 3, 0),"")</f>
        <v/>
      </c>
      <c r="R123" s="147" t="str">
        <f>ifna(VLookup(H123, Sv!A:B, 2, 0),"")</f>
        <v/>
      </c>
      <c r="S123" s="147" t="str">
        <f t="shared" si="1"/>
        <v>corsola</v>
      </c>
    </row>
    <row r="124" ht="31.5" customHeight="1">
      <c r="A124" s="42">
        <v>123.0</v>
      </c>
      <c r="B124" s="85">
        <v>1.0</v>
      </c>
      <c r="C124" s="42">
        <v>5.0</v>
      </c>
      <c r="D124" s="42">
        <v>5.0</v>
      </c>
      <c r="E124" s="42">
        <v>1.0</v>
      </c>
      <c r="F124" s="42">
        <v>5.0</v>
      </c>
      <c r="G124" s="42" t="str">
        <f>ifna(VLookup(S124,Shiny!B:C, 2, 0),"")</f>
        <v/>
      </c>
      <c r="H124" s="188" t="s">
        <v>330</v>
      </c>
      <c r="I124" s="179">
        <v>224.0</v>
      </c>
      <c r="J124" s="156">
        <f>IFNA(VLOOKUP(S124,'Imported Index'!I:J,2,0),1)</f>
        <v>1</v>
      </c>
      <c r="K124" s="42"/>
      <c r="L124" s="42"/>
      <c r="M124" s="42"/>
      <c r="N124" s="42"/>
      <c r="O124" s="42">
        <f>ifna(VLookup(H124, SwSh!A:B, 2, 0),"")</f>
        <v>45</v>
      </c>
      <c r="P124" s="42">
        <v>224.0</v>
      </c>
      <c r="Q124" s="42">
        <f>ifna(VLookup(H124, PLA!A:C, 3, 0),"")</f>
        <v>147</v>
      </c>
      <c r="R124" s="42" t="str">
        <f>ifna(VLookup(H124, Sv!A:B, 2, 0),"")</f>
        <v/>
      </c>
      <c r="S124" s="42" t="str">
        <f t="shared" si="1"/>
        <v>octillery</v>
      </c>
    </row>
    <row r="125" ht="31.5" customHeight="1">
      <c r="A125" s="147">
        <v>124.0</v>
      </c>
      <c r="B125" s="146">
        <v>1.0</v>
      </c>
      <c r="C125" s="147">
        <v>5.0</v>
      </c>
      <c r="D125" s="147">
        <v>6.0</v>
      </c>
      <c r="E125" s="147">
        <v>1.0</v>
      </c>
      <c r="F125" s="147">
        <v>6.0</v>
      </c>
      <c r="G125" s="147" t="str">
        <f>ifna(VLookup(S125,Shiny!B:C, 2, 0),"")</f>
        <v/>
      </c>
      <c r="H125" s="189" t="s">
        <v>331</v>
      </c>
      <c r="I125" s="178">
        <v>225.0</v>
      </c>
      <c r="J125" s="151">
        <f>IFNA(VLOOKUP(S125,'Imported Index'!I:J,2,0),1)</f>
        <v>1</v>
      </c>
      <c r="K125" s="146"/>
      <c r="L125" s="147"/>
      <c r="M125" s="147"/>
      <c r="N125" s="147"/>
      <c r="O125" s="147">
        <f>ifna(VLookup(H125, SwSh!A:B, 2, 0),"")</f>
        <v>78</v>
      </c>
      <c r="P125" s="147">
        <v>225.0</v>
      </c>
      <c r="Q125" s="147" t="str">
        <f>ifna(VLookup(H125, PLA!A:C, 3, 0),"")</f>
        <v/>
      </c>
      <c r="R125" s="147">
        <f>ifna(VLookup(H125, Sv!A:B, 2, 0),"")</f>
        <v>354</v>
      </c>
      <c r="S125" s="147" t="str">
        <f t="shared" si="1"/>
        <v>delibird</v>
      </c>
    </row>
    <row r="126" ht="31.5" customHeight="1">
      <c r="A126" s="42">
        <v>125.0</v>
      </c>
      <c r="B126" s="85">
        <v>1.0</v>
      </c>
      <c r="C126" s="42">
        <v>5.0</v>
      </c>
      <c r="D126" s="42">
        <v>7.0</v>
      </c>
      <c r="E126" s="42">
        <v>2.0</v>
      </c>
      <c r="F126" s="42">
        <v>1.0</v>
      </c>
      <c r="G126" s="42" t="str">
        <f>ifna(VLookup(S126,Shiny!B:C, 2, 0),"")</f>
        <v/>
      </c>
      <c r="H126" s="188" t="s">
        <v>332</v>
      </c>
      <c r="I126" s="179">
        <v>226.0</v>
      </c>
      <c r="J126" s="156">
        <f>IFNA(VLOOKUP(S126,'Imported Index'!I:J,2,0),1)</f>
        <v>1</v>
      </c>
      <c r="K126" s="42"/>
      <c r="L126" s="42"/>
      <c r="M126" s="42"/>
      <c r="N126" s="42"/>
      <c r="O126" s="42">
        <f>ifna(VLookup(H126, SwSh!A:B, 2, 0),"")</f>
        <v>47</v>
      </c>
      <c r="P126" s="42">
        <v>226.0</v>
      </c>
      <c r="Q126" s="42">
        <f>ifna(VLookup(H126, PLA!A:C, 3, 0),"")</f>
        <v>165</v>
      </c>
      <c r="R126" s="42" t="str">
        <f>ifna(VLookup(H126, Sv!A:B, 2, 0),"")</f>
        <v/>
      </c>
      <c r="S126" s="42" t="str">
        <f t="shared" si="1"/>
        <v>mantine</v>
      </c>
    </row>
    <row r="127" ht="31.5" customHeight="1">
      <c r="A127" s="147">
        <v>126.0</v>
      </c>
      <c r="B127" s="146">
        <v>1.0</v>
      </c>
      <c r="C127" s="147">
        <v>5.0</v>
      </c>
      <c r="D127" s="147">
        <v>8.0</v>
      </c>
      <c r="E127" s="147">
        <v>2.0</v>
      </c>
      <c r="F127" s="147">
        <v>2.0</v>
      </c>
      <c r="G127" s="147" t="str">
        <f>ifna(VLookup(S127,Shiny!B:C, 2, 0),"")</f>
        <v/>
      </c>
      <c r="H127" s="189" t="s">
        <v>333</v>
      </c>
      <c r="I127" s="178">
        <v>227.0</v>
      </c>
      <c r="J127" s="151">
        <f>IFNA(VLOOKUP(S127,'Imported Index'!I:J,2,0),1)</f>
        <v>1</v>
      </c>
      <c r="K127" s="147"/>
      <c r="L127" s="147"/>
      <c r="M127" s="147"/>
      <c r="N127" s="147"/>
      <c r="O127" s="147">
        <f>ifna(VLookup(H127, SwSh!A:B, 2, 0),"")</f>
        <v>153</v>
      </c>
      <c r="P127" s="147">
        <v>227.0</v>
      </c>
      <c r="Q127" s="147" t="str">
        <f>ifna(VLookup(H127, PLA!A:C, 3, 0),"")</f>
        <v/>
      </c>
      <c r="R127" s="147" t="str">
        <f>ifna(VLookup(H127, Sv!A:B, 2, 0),"")</f>
        <v>I?</v>
      </c>
      <c r="S127" s="147" t="str">
        <f t="shared" si="1"/>
        <v>skarmory</v>
      </c>
    </row>
    <row r="128" ht="31.5" customHeight="1">
      <c r="A128" s="42">
        <v>127.0</v>
      </c>
      <c r="B128" s="85">
        <v>1.0</v>
      </c>
      <c r="C128" s="42">
        <v>5.0</v>
      </c>
      <c r="D128" s="42">
        <v>9.0</v>
      </c>
      <c r="E128" s="42">
        <v>2.0</v>
      </c>
      <c r="F128" s="42">
        <v>3.0</v>
      </c>
      <c r="G128" s="42" t="str">
        <f>ifna(VLookup(S128,Shiny!B:C, 2, 0),"")</f>
        <v/>
      </c>
      <c r="H128" s="188" t="s">
        <v>335</v>
      </c>
      <c r="I128" s="179">
        <v>229.0</v>
      </c>
      <c r="J128" s="156">
        <f>IFNA(VLOOKUP(S128,'Imported Index'!I:J,2,0),1)</f>
        <v>1</v>
      </c>
      <c r="K128" s="85"/>
      <c r="L128" s="42"/>
      <c r="M128" s="42"/>
      <c r="N128" s="42"/>
      <c r="O128" s="42" t="str">
        <f>ifna(VLookup(H128, SwSh!A:B, 2, 0),"")</f>
        <v/>
      </c>
      <c r="P128" s="42">
        <v>229.0</v>
      </c>
      <c r="Q128" s="42" t="str">
        <f>ifna(VLookup(H128, PLA!A:C, 3, 0),"")</f>
        <v/>
      </c>
      <c r="R128" s="42">
        <f>ifna(VLookup(H128, Sv!A:B, 2, 0),"")</f>
        <v>26</v>
      </c>
      <c r="S128" s="42" t="str">
        <f t="shared" si="1"/>
        <v>houndoom</v>
      </c>
    </row>
    <row r="129" ht="31.5" customHeight="1">
      <c r="A129" s="147">
        <v>128.0</v>
      </c>
      <c r="B129" s="146">
        <v>1.0</v>
      </c>
      <c r="C129" s="147">
        <v>5.0</v>
      </c>
      <c r="D129" s="147">
        <v>10.0</v>
      </c>
      <c r="E129" s="147">
        <v>2.0</v>
      </c>
      <c r="F129" s="147">
        <v>4.0</v>
      </c>
      <c r="G129" s="147" t="str">
        <f>ifna(VLookup(S129,Shiny!B:C, 2, 0),"")</f>
        <v/>
      </c>
      <c r="H129" s="189" t="s">
        <v>336</v>
      </c>
      <c r="I129" s="178">
        <v>230.0</v>
      </c>
      <c r="J129" s="151">
        <f>IFNA(VLOOKUP(S129,'Imported Index'!I:J,2,0),1)</f>
        <v>1</v>
      </c>
      <c r="K129" s="147"/>
      <c r="L129" s="147"/>
      <c r="M129" s="147"/>
      <c r="N129" s="147"/>
      <c r="O129" s="147">
        <f>ifna(VLookup(H129, SwSh!A:B, 2, 0),"")</f>
        <v>200</v>
      </c>
      <c r="P129" s="147">
        <v>230.0</v>
      </c>
      <c r="Q129" s="147" t="str">
        <f>ifna(VLookup(H129, PLA!A:C, 3, 0),"")</f>
        <v/>
      </c>
      <c r="R129" s="147" t="str">
        <f>ifna(VLookup(H129, Sv!A:B, 2, 0),"")</f>
        <v>I?</v>
      </c>
      <c r="S129" s="147" t="str">
        <f t="shared" si="1"/>
        <v>kingdra</v>
      </c>
    </row>
    <row r="130" ht="31.5" customHeight="1">
      <c r="A130" s="42">
        <v>129.0</v>
      </c>
      <c r="B130" s="85">
        <v>1.0</v>
      </c>
      <c r="C130" s="42">
        <v>5.0</v>
      </c>
      <c r="D130" s="42">
        <v>11.0</v>
      </c>
      <c r="E130" s="42">
        <v>2.0</v>
      </c>
      <c r="F130" s="42">
        <v>5.0</v>
      </c>
      <c r="G130" s="42" t="str">
        <f>ifna(VLookup(S130,Shiny!B:C, 2, 0),"")</f>
        <v/>
      </c>
      <c r="H130" s="188" t="s">
        <v>338</v>
      </c>
      <c r="I130" s="179">
        <v>232.0</v>
      </c>
      <c r="J130" s="156">
        <f>IFNA(VLOOKUP(S130,'Imported Index'!I:J,2,0),1)</f>
        <v>1</v>
      </c>
      <c r="K130" s="85"/>
      <c r="L130" s="42"/>
      <c r="M130" s="42"/>
      <c r="N130" s="42"/>
      <c r="O130" s="42" t="str">
        <f>ifna(VLookup(H130, SwSh!A:B, 2, 0),"")</f>
        <v/>
      </c>
      <c r="P130" s="42">
        <v>232.0</v>
      </c>
      <c r="Q130" s="42" t="str">
        <f>ifna(VLookup(H130, PLA!A:C, 3, 0),"")</f>
        <v/>
      </c>
      <c r="R130" s="42">
        <f>ifna(VLookup(H130, Sv!A:B, 2, 0),"")</f>
        <v>123</v>
      </c>
      <c r="S130" s="42" t="str">
        <f t="shared" si="1"/>
        <v>donphan</v>
      </c>
    </row>
    <row r="131" ht="31.5" customHeight="1">
      <c r="A131" s="147">
        <v>130.0</v>
      </c>
      <c r="B131" s="146">
        <v>1.0</v>
      </c>
      <c r="C131" s="147">
        <v>5.0</v>
      </c>
      <c r="D131" s="147">
        <v>12.0</v>
      </c>
      <c r="E131" s="147">
        <v>2.0</v>
      </c>
      <c r="F131" s="147">
        <v>6.0</v>
      </c>
      <c r="G131" s="147" t="str">
        <f>ifna(VLookup(S131,Shiny!B:C, 2, 0),"")</f>
        <v/>
      </c>
      <c r="H131" s="189" t="s">
        <v>341</v>
      </c>
      <c r="I131" s="178">
        <v>235.0</v>
      </c>
      <c r="J131" s="151">
        <f>IFNA(VLOOKUP(S131,'Imported Index'!I:J,2,0),1)</f>
        <v>1</v>
      </c>
      <c r="K131" s="147"/>
      <c r="L131" s="147"/>
      <c r="M131" s="147"/>
      <c r="N131" s="147"/>
      <c r="O131" s="147" t="str">
        <f>ifna(VLookup(H131, SwSh!A:B, 2, 0),"")</f>
        <v/>
      </c>
      <c r="P131" s="147">
        <v>235.0</v>
      </c>
      <c r="Q131" s="147" t="str">
        <f>ifna(VLookup(H131, PLA!A:C, 3, 0),"")</f>
        <v/>
      </c>
      <c r="R131" s="147" t="str">
        <f>ifna(VLookup(H131, Sv!A:B, 2, 0),"")</f>
        <v>I?</v>
      </c>
      <c r="S131" s="147" t="str">
        <f t="shared" si="1"/>
        <v>smeargle</v>
      </c>
    </row>
    <row r="132" ht="31.5" customHeight="1">
      <c r="A132" s="42">
        <v>131.0</v>
      </c>
      <c r="B132" s="85">
        <v>1.0</v>
      </c>
      <c r="C132" s="42">
        <v>5.0</v>
      </c>
      <c r="D132" s="42">
        <v>13.0</v>
      </c>
      <c r="E132" s="42">
        <v>3.0</v>
      </c>
      <c r="F132" s="42">
        <v>1.0</v>
      </c>
      <c r="G132" s="42" t="str">
        <f>ifna(VLookup(S132,Shiny!B:C, 2, 0),"")</f>
        <v/>
      </c>
      <c r="H132" s="188" t="s">
        <v>343</v>
      </c>
      <c r="I132" s="179">
        <v>237.0</v>
      </c>
      <c r="J132" s="156">
        <f>IFNA(VLOOKUP(S132,'Imported Index'!I:J,2,0),1)</f>
        <v>1</v>
      </c>
      <c r="K132" s="42"/>
      <c r="L132" s="42"/>
      <c r="M132" s="42"/>
      <c r="N132" s="42"/>
      <c r="O132" s="42">
        <f>ifna(VLookup(H132, SwSh!A:B, 2, 0),"")</f>
        <v>110</v>
      </c>
      <c r="P132" s="42">
        <v>237.0</v>
      </c>
      <c r="Q132" s="42" t="str">
        <f>ifna(VLookup(H132, PLA!A:C, 3, 0),"")</f>
        <v/>
      </c>
      <c r="R132" s="42" t="str">
        <f>ifna(VLookup(H132, Sv!A:B, 2, 0),"")</f>
        <v>I?</v>
      </c>
      <c r="S132" s="42" t="str">
        <f t="shared" si="1"/>
        <v>hitmontop</v>
      </c>
    </row>
    <row r="133" ht="31.5" customHeight="1">
      <c r="A133" s="147">
        <v>132.0</v>
      </c>
      <c r="B133" s="146">
        <v>1.0</v>
      </c>
      <c r="C133" s="147">
        <v>5.0</v>
      </c>
      <c r="D133" s="147">
        <v>14.0</v>
      </c>
      <c r="E133" s="147">
        <v>3.0</v>
      </c>
      <c r="F133" s="147">
        <v>2.0</v>
      </c>
      <c r="G133" s="147" t="str">
        <f>ifna(VLookup(S133,Shiny!B:C, 2, 0),"")</f>
        <v/>
      </c>
      <c r="H133" s="189" t="s">
        <v>347</v>
      </c>
      <c r="I133" s="178">
        <v>241.0</v>
      </c>
      <c r="J133" s="151">
        <f>IFNA(VLOOKUP(S133,'Imported Index'!I:J,2,0),1)</f>
        <v>1</v>
      </c>
      <c r="K133" s="147"/>
      <c r="L133" s="147"/>
      <c r="M133" s="147"/>
      <c r="N133" s="147"/>
      <c r="O133" s="147">
        <f>ifna(VLookup(H133, SwSh!A:B, 2, 0),"")</f>
        <v>117</v>
      </c>
      <c r="P133" s="147">
        <v>241.0</v>
      </c>
      <c r="Q133" s="147" t="str">
        <f>ifna(VLookup(H133, PLA!A:C, 3, 0),"")</f>
        <v/>
      </c>
      <c r="R133" s="147" t="str">
        <f>ifna(VLookup(H133, Sv!A:B, 2, 0),"")</f>
        <v/>
      </c>
      <c r="S133" s="147" t="str">
        <f t="shared" si="1"/>
        <v>miltank</v>
      </c>
    </row>
    <row r="134" ht="31.5" customHeight="1">
      <c r="A134" s="42">
        <v>133.0</v>
      </c>
      <c r="B134" s="85">
        <v>1.0</v>
      </c>
      <c r="C134" s="42">
        <v>5.0</v>
      </c>
      <c r="D134" s="42">
        <v>15.0</v>
      </c>
      <c r="E134" s="42">
        <v>3.0</v>
      </c>
      <c r="F134" s="42">
        <v>3.0</v>
      </c>
      <c r="G134" s="42" t="str">
        <f>ifna(VLookup(S134,Shiny!B:C, 2, 0),"")</f>
        <v/>
      </c>
      <c r="H134" s="188" t="s">
        <v>348</v>
      </c>
      <c r="I134" s="179">
        <v>242.0</v>
      </c>
      <c r="J134" s="156">
        <f>IFNA(VLOOKUP(S134,'Imported Index'!I:J,2,0),1)</f>
        <v>1</v>
      </c>
      <c r="K134" s="85"/>
      <c r="L134" s="42"/>
      <c r="M134" s="42"/>
      <c r="N134" s="42"/>
      <c r="O134" s="42">
        <f>ifna(VLookup(H134, SwSh!A:B, 2, 0),"")</f>
        <v>8</v>
      </c>
      <c r="P134" s="42">
        <v>242.0</v>
      </c>
      <c r="Q134" s="42">
        <f>ifna(VLookup(H134, PLA!A:C, 3, 0),"")</f>
        <v>88</v>
      </c>
      <c r="R134" s="42">
        <f>ifna(VLookup(H134, Sv!A:B, 2, 0),"")</f>
        <v>45</v>
      </c>
      <c r="S134" s="42" t="str">
        <f t="shared" si="1"/>
        <v>blissey</v>
      </c>
    </row>
    <row r="135" ht="31.5" customHeight="1">
      <c r="A135" s="147">
        <v>134.0</v>
      </c>
      <c r="B135" s="146">
        <v>1.0</v>
      </c>
      <c r="C135" s="147">
        <v>5.0</v>
      </c>
      <c r="D135" s="147">
        <v>16.0</v>
      </c>
      <c r="E135" s="147">
        <v>3.0</v>
      </c>
      <c r="F135" s="147">
        <v>4.0</v>
      </c>
      <c r="G135" s="147" t="str">
        <f>ifna(VLookup(S135,Shiny!B:C, 2, 0),"")</f>
        <v/>
      </c>
      <c r="H135" s="189" t="s">
        <v>349</v>
      </c>
      <c r="I135" s="178">
        <v>243.0</v>
      </c>
      <c r="J135" s="151">
        <f>IFNA(VLOOKUP(S135,'Imported Index'!I:J,2,0),1)</f>
        <v>1</v>
      </c>
      <c r="K135" s="146"/>
      <c r="L135" s="147"/>
      <c r="M135" s="147"/>
      <c r="N135" s="147"/>
      <c r="O135" s="147">
        <f>ifna(VLookup(H135, SwSh!A:B, 2, 0),"")</f>
        <v>243</v>
      </c>
      <c r="P135" s="147">
        <v>243.0</v>
      </c>
      <c r="Q135" s="147" t="str">
        <f>ifna(VLookup(H135, PLA!A:C, 3, 0),"")</f>
        <v/>
      </c>
      <c r="R135" s="147" t="str">
        <f>ifna(VLookup(H135, Sv!A:B, 2, 0),"")</f>
        <v/>
      </c>
      <c r="S135" s="147" t="str">
        <f t="shared" si="1"/>
        <v>raikou</v>
      </c>
    </row>
    <row r="136" ht="31.5" customHeight="1">
      <c r="A136" s="42">
        <v>135.0</v>
      </c>
      <c r="B136" s="85">
        <v>1.0</v>
      </c>
      <c r="C136" s="42">
        <v>5.0</v>
      </c>
      <c r="D136" s="42">
        <v>17.0</v>
      </c>
      <c r="E136" s="42">
        <v>3.0</v>
      </c>
      <c r="F136" s="42">
        <v>5.0</v>
      </c>
      <c r="G136" s="42" t="str">
        <f>ifna(VLookup(S136,Shiny!B:C, 2, 0),"")</f>
        <v/>
      </c>
      <c r="H136" s="188" t="s">
        <v>350</v>
      </c>
      <c r="I136" s="179">
        <v>244.0</v>
      </c>
      <c r="J136" s="156">
        <f>IFNA(VLOOKUP(S136,'Imported Index'!I:J,2,0),1)</f>
        <v>1</v>
      </c>
      <c r="K136" s="42"/>
      <c r="L136" s="42"/>
      <c r="M136" s="42"/>
      <c r="N136" s="42"/>
      <c r="O136" s="42">
        <f>ifna(VLookup(H136, SwSh!A:B, 2, 0),"")</f>
        <v>244</v>
      </c>
      <c r="P136" s="42">
        <v>244.0</v>
      </c>
      <c r="Q136" s="42" t="str">
        <f>ifna(VLookup(H136, PLA!A:C, 3, 0),"")</f>
        <v/>
      </c>
      <c r="R136" s="42" t="str">
        <f>ifna(VLookup(H136, Sv!A:B, 2, 0),"")</f>
        <v/>
      </c>
      <c r="S136" s="42" t="str">
        <f t="shared" si="1"/>
        <v>entei</v>
      </c>
    </row>
    <row r="137" ht="31.5" customHeight="1">
      <c r="A137" s="147">
        <v>136.0</v>
      </c>
      <c r="B137" s="146">
        <v>1.0</v>
      </c>
      <c r="C137" s="147">
        <v>5.0</v>
      </c>
      <c r="D137" s="147">
        <v>18.0</v>
      </c>
      <c r="E137" s="147">
        <v>3.0</v>
      </c>
      <c r="F137" s="147">
        <v>6.0</v>
      </c>
      <c r="G137" s="147" t="str">
        <f>ifna(VLookup(S137,Shiny!B:C, 2, 0),"")</f>
        <v/>
      </c>
      <c r="H137" s="189" t="s">
        <v>351</v>
      </c>
      <c r="I137" s="178">
        <v>245.0</v>
      </c>
      <c r="J137" s="151">
        <f>IFNA(VLOOKUP(S137,'Imported Index'!I:J,2,0),1)</f>
        <v>1</v>
      </c>
      <c r="K137" s="147"/>
      <c r="L137" s="147"/>
      <c r="M137" s="147"/>
      <c r="N137" s="147"/>
      <c r="O137" s="147">
        <f>ifna(VLookup(H137, SwSh!A:B, 2, 0),"")</f>
        <v>245</v>
      </c>
      <c r="P137" s="147">
        <v>245.0</v>
      </c>
      <c r="Q137" s="147" t="str">
        <f>ifna(VLookup(H137, PLA!A:C, 3, 0),"")</f>
        <v/>
      </c>
      <c r="R137" s="147" t="str">
        <f>ifna(VLookup(H137, Sv!A:B, 2, 0),"")</f>
        <v/>
      </c>
      <c r="S137" s="147" t="str">
        <f t="shared" si="1"/>
        <v>suicune</v>
      </c>
    </row>
    <row r="138" ht="31.5" customHeight="1">
      <c r="A138" s="42">
        <v>137.0</v>
      </c>
      <c r="B138" s="85">
        <v>1.0</v>
      </c>
      <c r="C138" s="42">
        <v>5.0</v>
      </c>
      <c r="D138" s="42">
        <v>19.0</v>
      </c>
      <c r="E138" s="42">
        <v>4.0</v>
      </c>
      <c r="F138" s="42">
        <v>1.0</v>
      </c>
      <c r="G138" s="42" t="str">
        <f>ifna(VLookup(S138,Shiny!B:C, 2, 0),"")</f>
        <v/>
      </c>
      <c r="H138" s="188" t="s">
        <v>354</v>
      </c>
      <c r="I138" s="179">
        <v>248.0</v>
      </c>
      <c r="J138" s="156">
        <f>IFNA(VLOOKUP(S138,'Imported Index'!I:J,2,0),1)</f>
        <v>1</v>
      </c>
      <c r="K138" s="85"/>
      <c r="L138" s="42"/>
      <c r="M138" s="42"/>
      <c r="N138" s="42"/>
      <c r="O138" s="42">
        <f>ifna(VLookup(H138, SwSh!A:B, 2, 0),"")</f>
        <v>141</v>
      </c>
      <c r="P138" s="42">
        <v>248.0</v>
      </c>
      <c r="Q138" s="42" t="str">
        <f>ifna(VLookup(H138, PLA!A:C, 3, 0),"")</f>
        <v/>
      </c>
      <c r="R138" s="42">
        <f>ifna(VLookup(H138, Sv!A:B, 2, 0),"")</f>
        <v>318</v>
      </c>
      <c r="S138" s="42" t="str">
        <f t="shared" si="1"/>
        <v>tyranitar</v>
      </c>
    </row>
    <row r="139" ht="31.5" customHeight="1">
      <c r="A139" s="147">
        <v>138.0</v>
      </c>
      <c r="B139" s="146">
        <v>1.0</v>
      </c>
      <c r="C139" s="147">
        <v>5.0</v>
      </c>
      <c r="D139" s="147">
        <v>20.0</v>
      </c>
      <c r="E139" s="147">
        <v>4.0</v>
      </c>
      <c r="F139" s="147">
        <v>2.0</v>
      </c>
      <c r="G139" s="147" t="str">
        <f>ifna(VLookup(S139,Shiny!B:C, 2, 0),"")</f>
        <v/>
      </c>
      <c r="H139" s="189" t="s">
        <v>355</v>
      </c>
      <c r="I139" s="178">
        <v>249.0</v>
      </c>
      <c r="J139" s="151">
        <f>IFNA(VLOOKUP(S139,'Imported Index'!I:J,2,0),1)</f>
        <v>1</v>
      </c>
      <c r="K139" s="146"/>
      <c r="L139" s="147"/>
      <c r="M139" s="147"/>
      <c r="N139" s="147"/>
      <c r="O139" s="147">
        <f>ifna(VLookup(H139, SwSh!A:B, 2, 0),"")</f>
        <v>249</v>
      </c>
      <c r="P139" s="147">
        <v>249.0</v>
      </c>
      <c r="Q139" s="147" t="str">
        <f>ifna(VLookup(H139, PLA!A:C, 3, 0),"")</f>
        <v/>
      </c>
      <c r="R139" s="147" t="str">
        <f>ifna(VLookup(H139, Sv!A:B, 2, 0),"")</f>
        <v/>
      </c>
      <c r="S139" s="147" t="str">
        <f t="shared" si="1"/>
        <v>lugia</v>
      </c>
    </row>
    <row r="140" ht="31.5" customHeight="1">
      <c r="A140" s="42">
        <v>139.0</v>
      </c>
      <c r="B140" s="85">
        <v>1.0</v>
      </c>
      <c r="C140" s="42">
        <v>5.0</v>
      </c>
      <c r="D140" s="42">
        <v>21.0</v>
      </c>
      <c r="E140" s="42">
        <v>4.0</v>
      </c>
      <c r="F140" s="42">
        <v>3.0</v>
      </c>
      <c r="G140" s="42" t="str">
        <f>ifna(VLookup(S140,Shiny!B:C, 2, 0),"")</f>
        <v/>
      </c>
      <c r="H140" s="188" t="s">
        <v>356</v>
      </c>
      <c r="I140" s="179">
        <v>250.0</v>
      </c>
      <c r="J140" s="156">
        <f>IFNA(VLOOKUP(S140,'Imported Index'!I:J,2,0),1)</f>
        <v>1</v>
      </c>
      <c r="K140" s="85"/>
      <c r="L140" s="42"/>
      <c r="M140" s="42"/>
      <c r="N140" s="42"/>
      <c r="O140" s="42">
        <f>ifna(VLookup(H140, SwSh!A:B, 2, 0),"")</f>
        <v>250</v>
      </c>
      <c r="P140" s="42">
        <v>250.0</v>
      </c>
      <c r="Q140" s="42" t="str">
        <f>ifna(VLookup(H140, PLA!A:C, 3, 0),"")</f>
        <v/>
      </c>
      <c r="R140" s="42" t="str">
        <f>ifna(VLookup(H140, Sv!A:B, 2, 0),"")</f>
        <v/>
      </c>
      <c r="S140" s="42" t="str">
        <f t="shared" si="1"/>
        <v>ho-oh</v>
      </c>
    </row>
    <row r="141" ht="31.5" customHeight="1">
      <c r="A141" s="147">
        <v>140.0</v>
      </c>
      <c r="B141" s="146"/>
      <c r="C141" s="145">
        <v>5.0</v>
      </c>
      <c r="D141" s="145">
        <v>22.0</v>
      </c>
      <c r="E141" s="145">
        <v>4.0</v>
      </c>
      <c r="F141" s="145">
        <v>4.0</v>
      </c>
      <c r="G141" s="147" t="str">
        <f>ifna(VLookup(S141,Shiny!B:C, 2, 0),"")</f>
        <v/>
      </c>
      <c r="H141" s="189" t="s">
        <v>357</v>
      </c>
      <c r="I141" s="178">
        <v>251.0</v>
      </c>
      <c r="J141" s="151">
        <f>IFNA(VLOOKUP(S141,'Imported Index'!I:J,2,0),1)</f>
        <v>1</v>
      </c>
      <c r="K141" s="147"/>
      <c r="L141" s="147"/>
      <c r="M141" s="147"/>
      <c r="N141" s="147"/>
      <c r="O141" s="147">
        <f>ifna(VLookup(H141, SwSh!A:B, 2, 0),"")</f>
        <v>251</v>
      </c>
      <c r="P141" s="147">
        <v>251.0</v>
      </c>
      <c r="Q141" s="147" t="str">
        <f>ifna(VLookup(H141, PLA!A:C, 3, 0),"")</f>
        <v/>
      </c>
      <c r="R141" s="147" t="str">
        <f>ifna(VLookup(H141, Sv!A:B, 2, 0),"")</f>
        <v/>
      </c>
      <c r="S141" s="147" t="str">
        <f t="shared" si="1"/>
        <v>celebi</v>
      </c>
    </row>
    <row r="142" ht="31.5" customHeight="1">
      <c r="A142" s="42">
        <v>141.0</v>
      </c>
      <c r="B142" s="85"/>
      <c r="C142" s="85"/>
      <c r="D142" s="85"/>
      <c r="E142" s="85"/>
      <c r="F142" s="85"/>
      <c r="G142" s="42" t="str">
        <f>ifna(VLookup(S142,Shiny!B:C, 2, 0),"")</f>
        <v/>
      </c>
      <c r="H142" s="166" t="s">
        <v>229</v>
      </c>
      <c r="I142" s="167"/>
      <c r="J142" s="157"/>
      <c r="K142" s="157"/>
      <c r="L142" s="157"/>
      <c r="M142" s="42"/>
      <c r="N142" s="42"/>
      <c r="O142" s="157" t="str">
        <f>ifna(VLookup(H142, SwSh!A:B, 2, 0),"")</f>
        <v/>
      </c>
      <c r="P142" s="157" t="str">
        <f>ifna((I142),"")</f>
        <v/>
      </c>
      <c r="Q142" s="157" t="str">
        <f>ifna(VLookup(H142, PLA!A:C, 3, 0),"")</f>
        <v/>
      </c>
      <c r="R142" s="42" t="str">
        <f>ifna(VLookup(H142, Sv!A:B, 2, 0),"")</f>
        <v/>
      </c>
      <c r="S142" s="42" t="str">
        <f t="shared" si="1"/>
        <v>gen</v>
      </c>
    </row>
    <row r="143" ht="31.5" customHeight="1">
      <c r="A143" s="147">
        <v>142.0</v>
      </c>
      <c r="B143" s="146">
        <v>1.0</v>
      </c>
      <c r="C143" s="147">
        <v>6.0</v>
      </c>
      <c r="D143" s="147">
        <v>1.0</v>
      </c>
      <c r="E143" s="147">
        <v>1.0</v>
      </c>
      <c r="F143" s="147">
        <v>1.0</v>
      </c>
      <c r="G143" s="147" t="str">
        <f>ifna(VLookup(S143,Shiny!B:C, 2, 0),"")</f>
        <v/>
      </c>
      <c r="H143" s="189" t="s">
        <v>360</v>
      </c>
      <c r="I143" s="178">
        <v>254.0</v>
      </c>
      <c r="J143" s="151">
        <f>IFNA(VLOOKUP(S143,'Imported Index'!I:J,2,0),1)</f>
        <v>1</v>
      </c>
      <c r="K143" s="147"/>
      <c r="L143" s="147"/>
      <c r="M143" s="147"/>
      <c r="N143" s="147"/>
      <c r="O143" s="147">
        <f>ifna(VLookup(H143, SwSh!A:B, 2, 0),"")</f>
        <v>254</v>
      </c>
      <c r="P143" s="147">
        <v>254.0</v>
      </c>
      <c r="Q143" s="147" t="str">
        <f>ifna(VLookup(H143, PLA!A:C, 3, 0),"")</f>
        <v/>
      </c>
      <c r="R143" s="147" t="str">
        <f>ifna(VLookup(H143, Sv!A:B, 2, 0),"")</f>
        <v>I?</v>
      </c>
      <c r="S143" s="147" t="str">
        <f t="shared" si="1"/>
        <v>sceptile</v>
      </c>
    </row>
    <row r="144" ht="31.5" customHeight="1">
      <c r="A144" s="42">
        <v>143.0</v>
      </c>
      <c r="B144" s="85">
        <v>1.0</v>
      </c>
      <c r="C144" s="42">
        <v>6.0</v>
      </c>
      <c r="D144" s="42">
        <v>2.0</v>
      </c>
      <c r="E144" s="42">
        <v>1.0</v>
      </c>
      <c r="F144" s="42">
        <v>2.0</v>
      </c>
      <c r="G144" s="42" t="str">
        <f>ifna(VLookup(S144,Shiny!B:C, 2, 0),"")</f>
        <v/>
      </c>
      <c r="H144" s="188" t="s">
        <v>363</v>
      </c>
      <c r="I144" s="179">
        <v>257.0</v>
      </c>
      <c r="J144" s="156">
        <f>IFNA(VLOOKUP(S144,'Imported Index'!I:J,2,0),1)</f>
        <v>1</v>
      </c>
      <c r="K144" s="42"/>
      <c r="L144" s="42"/>
      <c r="M144" s="42"/>
      <c r="N144" s="42"/>
      <c r="O144" s="42">
        <f>ifna(VLookup(H144, SwSh!A:B, 2, 0),"")</f>
        <v>257</v>
      </c>
      <c r="P144" s="42">
        <v>257.0</v>
      </c>
      <c r="Q144" s="42" t="str">
        <f>ifna(VLookup(H144, PLA!A:C, 3, 0),"")</f>
        <v/>
      </c>
      <c r="R144" s="42" t="str">
        <f>ifna(VLookup(H144, Sv!A:B, 2, 0),"")</f>
        <v>I?</v>
      </c>
      <c r="S144" s="42" t="str">
        <f t="shared" si="1"/>
        <v>blaziken</v>
      </c>
    </row>
    <row r="145" ht="31.5" customHeight="1">
      <c r="A145" s="147">
        <v>144.0</v>
      </c>
      <c r="B145" s="146">
        <v>1.0</v>
      </c>
      <c r="C145" s="147">
        <v>6.0</v>
      </c>
      <c r="D145" s="147">
        <v>3.0</v>
      </c>
      <c r="E145" s="147">
        <v>1.0</v>
      </c>
      <c r="F145" s="147">
        <v>3.0</v>
      </c>
      <c r="G145" s="147" t="str">
        <f>ifna(VLookup(S145,Shiny!B:C, 2, 0),"")</f>
        <v/>
      </c>
      <c r="H145" s="189" t="s">
        <v>366</v>
      </c>
      <c r="I145" s="178">
        <v>260.0</v>
      </c>
      <c r="J145" s="151">
        <f>IFNA(VLOOKUP(S145,'Imported Index'!I:J,2,0),1)</f>
        <v>1</v>
      </c>
      <c r="K145" s="147"/>
      <c r="L145" s="147"/>
      <c r="M145" s="147"/>
      <c r="N145" s="147"/>
      <c r="O145" s="147">
        <f>ifna(VLookup(H145, SwSh!A:B, 2, 0),"")</f>
        <v>260</v>
      </c>
      <c r="P145" s="147">
        <v>260.0</v>
      </c>
      <c r="Q145" s="147" t="str">
        <f>ifna(VLookup(H145, PLA!A:C, 3, 0),"")</f>
        <v/>
      </c>
      <c r="R145" s="147" t="str">
        <f>ifna(VLookup(H145, Sv!A:B, 2, 0),"")</f>
        <v>I?</v>
      </c>
      <c r="S145" s="147" t="str">
        <f t="shared" si="1"/>
        <v>swampert</v>
      </c>
    </row>
    <row r="146" ht="31.5" customHeight="1">
      <c r="A146" s="42">
        <v>145.0</v>
      </c>
      <c r="B146" s="85">
        <v>1.0</v>
      </c>
      <c r="C146" s="42">
        <v>6.0</v>
      </c>
      <c r="D146" s="42">
        <v>4.0</v>
      </c>
      <c r="E146" s="42">
        <v>1.0</v>
      </c>
      <c r="F146" s="42">
        <v>4.0</v>
      </c>
      <c r="G146" s="42" t="str">
        <f>ifna(VLookup(S146,Shiny!B:C, 2, 0),"")</f>
        <v/>
      </c>
      <c r="H146" s="188" t="s">
        <v>368</v>
      </c>
      <c r="I146" s="179">
        <v>262.0</v>
      </c>
      <c r="J146" s="156">
        <f>IFNA(VLOOKUP(S146,'Imported Index'!I:J,2,0),1)</f>
        <v>1</v>
      </c>
      <c r="K146" s="42"/>
      <c r="L146" s="42"/>
      <c r="M146" s="42"/>
      <c r="N146" s="42"/>
      <c r="O146" s="42" t="str">
        <f>ifna(VLookup(H146, SwSh!A:B, 2, 0),"")</f>
        <v/>
      </c>
      <c r="P146" s="42">
        <v>262.0</v>
      </c>
      <c r="Q146" s="42" t="str">
        <f>ifna(VLookup(H146, PLA!A:C, 3, 0),"")</f>
        <v/>
      </c>
      <c r="R146" s="42" t="str">
        <f>ifna(VLookup(H146, Sv!A:B, 2, 0),"")</f>
        <v>K008</v>
      </c>
      <c r="S146" s="42" t="str">
        <f t="shared" si="1"/>
        <v>mightyena</v>
      </c>
    </row>
    <row r="147" ht="31.5" customHeight="1">
      <c r="A147" s="147">
        <v>146.0</v>
      </c>
      <c r="B147" s="146">
        <v>1.0</v>
      </c>
      <c r="C147" s="147">
        <v>6.0</v>
      </c>
      <c r="D147" s="147">
        <v>5.0</v>
      </c>
      <c r="E147" s="147">
        <v>1.0</v>
      </c>
      <c r="F147" s="147">
        <v>5.0</v>
      </c>
      <c r="G147" s="147" t="str">
        <f>ifna(VLookup(S147,Shiny!B:C, 2, 0),"")</f>
        <v/>
      </c>
      <c r="H147" s="189" t="s">
        <v>370</v>
      </c>
      <c r="I147" s="178">
        <v>264.0</v>
      </c>
      <c r="J147" s="151">
        <f>IFNA(VLOOKUP(S147,'Imported Index'!I:J,2,0),1)</f>
        <v>1</v>
      </c>
      <c r="K147" s="146"/>
      <c r="L147" s="147"/>
      <c r="M147" s="147"/>
      <c r="N147" s="147"/>
      <c r="O147" s="147">
        <f>ifna(VLookup(H147, SwSh!A:B, 2, 0),"")</f>
        <v>32</v>
      </c>
      <c r="P147" s="147">
        <v>264.0</v>
      </c>
      <c r="Q147" s="147" t="str">
        <f>ifna(VLookup(H147, PLA!A:C, 3, 0),"")</f>
        <v/>
      </c>
      <c r="R147" s="147" t="str">
        <f>ifna(VLookup(H147, Sv!A:B, 2, 0),"")</f>
        <v/>
      </c>
      <c r="S147" s="147" t="str">
        <f t="shared" si="1"/>
        <v>linoone</v>
      </c>
    </row>
    <row r="148" ht="31.5" customHeight="1">
      <c r="A148" s="42">
        <v>147.0</v>
      </c>
      <c r="B148" s="85">
        <v>1.0</v>
      </c>
      <c r="C148" s="42">
        <v>6.0</v>
      </c>
      <c r="D148" s="42">
        <v>6.0</v>
      </c>
      <c r="E148" s="42">
        <v>1.0</v>
      </c>
      <c r="F148" s="42">
        <v>6.0</v>
      </c>
      <c r="G148" s="42" t="str">
        <f>ifna(VLookup(S148,Shiny!B:C, 2, 0),"")</f>
        <v/>
      </c>
      <c r="H148" s="188" t="s">
        <v>373</v>
      </c>
      <c r="I148" s="179">
        <v>267.0</v>
      </c>
      <c r="J148" s="156">
        <f>IFNA(VLOOKUP(S148,'Imported Index'!I:J,2,0),1)</f>
        <v>1</v>
      </c>
      <c r="K148" s="42"/>
      <c r="L148" s="42"/>
      <c r="M148" s="42"/>
      <c r="N148" s="42"/>
      <c r="O148" s="42" t="str">
        <f>ifna(VLookup(H148, SwSh!A:B, 2, 0),"")</f>
        <v/>
      </c>
      <c r="P148" s="42">
        <v>267.0</v>
      </c>
      <c r="Q148" s="42">
        <f>ifna(VLookup(H148, PLA!A:C, 3, 0),"")</f>
        <v>20</v>
      </c>
      <c r="R148" s="42" t="str">
        <f>ifna(VLookup(H148, Sv!A:B, 2, 0),"")</f>
        <v/>
      </c>
      <c r="S148" s="42" t="str">
        <f t="shared" si="1"/>
        <v>beautifly</v>
      </c>
    </row>
    <row r="149" ht="31.5" customHeight="1">
      <c r="A149" s="147">
        <v>148.0</v>
      </c>
      <c r="B149" s="146">
        <v>1.0</v>
      </c>
      <c r="C149" s="147">
        <v>6.0</v>
      </c>
      <c r="D149" s="147">
        <v>7.0</v>
      </c>
      <c r="E149" s="147">
        <v>2.0</v>
      </c>
      <c r="F149" s="147">
        <v>1.0</v>
      </c>
      <c r="G149" s="147" t="str">
        <f>ifna(VLookup(S149,Shiny!B:C, 2, 0),"")</f>
        <v/>
      </c>
      <c r="H149" s="189" t="s">
        <v>375</v>
      </c>
      <c r="I149" s="178">
        <v>269.0</v>
      </c>
      <c r="J149" s="151">
        <f>IFNA(VLOOKUP(S149,'Imported Index'!I:J,2,0),1)</f>
        <v>1</v>
      </c>
      <c r="K149" s="147"/>
      <c r="L149" s="147"/>
      <c r="M149" s="147"/>
      <c r="N149" s="147"/>
      <c r="O149" s="147" t="str">
        <f>ifna(VLookup(H149, SwSh!A:B, 2, 0),"")</f>
        <v/>
      </c>
      <c r="P149" s="147">
        <v>269.0</v>
      </c>
      <c r="Q149" s="147">
        <f>ifna(VLookup(H149, PLA!A:C, 3, 0),"")</f>
        <v>22</v>
      </c>
      <c r="R149" s="147" t="str">
        <f>ifna(VLookup(H149, Sv!A:B, 2, 0),"")</f>
        <v/>
      </c>
      <c r="S149" s="147" t="str">
        <f t="shared" si="1"/>
        <v>dustox</v>
      </c>
    </row>
    <row r="150" ht="31.5" customHeight="1">
      <c r="A150" s="42">
        <v>149.0</v>
      </c>
      <c r="B150" s="85">
        <v>1.0</v>
      </c>
      <c r="C150" s="42">
        <v>6.0</v>
      </c>
      <c r="D150" s="42">
        <v>8.0</v>
      </c>
      <c r="E150" s="42">
        <v>2.0</v>
      </c>
      <c r="F150" s="42">
        <v>2.0</v>
      </c>
      <c r="G150" s="42" t="str">
        <f>ifna(VLookup(S150,Shiny!B:C, 2, 0),"")</f>
        <v/>
      </c>
      <c r="H150" s="188" t="s">
        <v>378</v>
      </c>
      <c r="I150" s="179">
        <v>272.0</v>
      </c>
      <c r="J150" s="156">
        <f>IFNA(VLOOKUP(S150,'Imported Index'!I:J,2,0),1)</f>
        <v>1</v>
      </c>
      <c r="K150" s="42"/>
      <c r="L150" s="42"/>
      <c r="M150" s="42"/>
      <c r="N150" s="42"/>
      <c r="O150" s="42">
        <f>ifna(VLookup(H150, SwSh!A:B, 2, 0),"")</f>
        <v>38</v>
      </c>
      <c r="P150" s="42">
        <v>272.0</v>
      </c>
      <c r="Q150" s="42" t="str">
        <f>ifna(VLookup(H150, PLA!A:C, 3, 0),"")</f>
        <v/>
      </c>
      <c r="R150" s="42" t="str">
        <f>ifna(VLookup(H150, Sv!A:B, 2, 0),"")</f>
        <v>K106</v>
      </c>
      <c r="S150" s="42" t="str">
        <f t="shared" si="1"/>
        <v>ludicolo</v>
      </c>
    </row>
    <row r="151" ht="31.5" customHeight="1">
      <c r="A151" s="147">
        <v>150.0</v>
      </c>
      <c r="B151" s="146">
        <v>1.0</v>
      </c>
      <c r="C151" s="147">
        <v>6.0</v>
      </c>
      <c r="D151" s="147">
        <v>9.0</v>
      </c>
      <c r="E151" s="147">
        <v>2.0</v>
      </c>
      <c r="F151" s="147">
        <v>3.0</v>
      </c>
      <c r="G151" s="147" t="str">
        <f>ifna(VLookup(S151,Shiny!B:C, 2, 0),"")</f>
        <v/>
      </c>
      <c r="H151" s="189" t="s">
        <v>381</v>
      </c>
      <c r="I151" s="178">
        <v>275.0</v>
      </c>
      <c r="J151" s="151">
        <f>IFNA(VLOOKUP(S151,'Imported Index'!I:J,2,0),1)</f>
        <v>1</v>
      </c>
      <c r="K151" s="147"/>
      <c r="L151" s="147"/>
      <c r="M151" s="147"/>
      <c r="N151" s="147"/>
      <c r="O151" s="147">
        <f>ifna(VLookup(H151, SwSh!A:B, 2, 0),"")</f>
        <v>41</v>
      </c>
      <c r="P151" s="147">
        <v>275.0</v>
      </c>
      <c r="Q151" s="147" t="str">
        <f>ifna(VLookup(H151, PLA!A:C, 3, 0),"")</f>
        <v/>
      </c>
      <c r="R151" s="147" t="str">
        <f>ifna(VLookup(H151, Sv!A:B, 2, 0),"")</f>
        <v>K056</v>
      </c>
      <c r="S151" s="147" t="str">
        <f t="shared" si="1"/>
        <v>shiftry</v>
      </c>
    </row>
    <row r="152" ht="31.5" customHeight="1">
      <c r="A152" s="42">
        <v>151.0</v>
      </c>
      <c r="B152" s="85">
        <v>1.0</v>
      </c>
      <c r="C152" s="42">
        <v>6.0</v>
      </c>
      <c r="D152" s="42">
        <v>10.0</v>
      </c>
      <c r="E152" s="42">
        <v>2.0</v>
      </c>
      <c r="F152" s="42">
        <v>4.0</v>
      </c>
      <c r="G152" s="42" t="str">
        <f>ifna(VLookup(S152,Shiny!B:C, 2, 0),"")</f>
        <v/>
      </c>
      <c r="H152" s="188" t="s">
        <v>383</v>
      </c>
      <c r="I152" s="179">
        <v>277.0</v>
      </c>
      <c r="J152" s="156">
        <f>IFNA(VLOOKUP(S152,'Imported Index'!I:J,2,0),1)</f>
        <v>1</v>
      </c>
      <c r="K152" s="42"/>
      <c r="L152" s="42"/>
      <c r="M152" s="42"/>
      <c r="N152" s="42"/>
      <c r="O152" s="42" t="str">
        <f>ifna(VLookup(H152, SwSh!A:B, 2, 0),"")</f>
        <v/>
      </c>
      <c r="P152" s="42">
        <v>277.0</v>
      </c>
      <c r="Q152" s="42" t="str">
        <f>ifna(VLookup(H152, PLA!A:C, 3, 0),"")</f>
        <v/>
      </c>
      <c r="R152" s="42" t="str">
        <f>ifna(VLookup(H152, Sv!A:B, 2, 0),"")</f>
        <v/>
      </c>
      <c r="S152" s="42" t="str">
        <f t="shared" si="1"/>
        <v>swellow</v>
      </c>
    </row>
    <row r="153" ht="31.5" customHeight="1">
      <c r="A153" s="147">
        <v>152.0</v>
      </c>
      <c r="B153" s="146">
        <v>1.0</v>
      </c>
      <c r="C153" s="147">
        <v>6.0</v>
      </c>
      <c r="D153" s="147">
        <v>11.0</v>
      </c>
      <c r="E153" s="147">
        <v>2.0</v>
      </c>
      <c r="F153" s="147">
        <v>5.0</v>
      </c>
      <c r="G153" s="147" t="str">
        <f>ifna(VLookup(S153,Shiny!B:C, 2, 0),"")</f>
        <v/>
      </c>
      <c r="H153" s="189" t="s">
        <v>385</v>
      </c>
      <c r="I153" s="178">
        <v>279.0</v>
      </c>
      <c r="J153" s="151">
        <f>IFNA(VLOOKUP(S153,'Imported Index'!I:J,2,0),1)</f>
        <v>1</v>
      </c>
      <c r="K153" s="146"/>
      <c r="L153" s="147"/>
      <c r="M153" s="147"/>
      <c r="N153" s="147"/>
      <c r="O153" s="147">
        <f>ifna(VLookup(H153, SwSh!A:B, 2, 0),"")</f>
        <v>49</v>
      </c>
      <c r="P153" s="147">
        <v>279.0</v>
      </c>
      <c r="Q153" s="147" t="str">
        <f>ifna(VLookup(H153, PLA!A:C, 3, 0),"")</f>
        <v/>
      </c>
      <c r="R153" s="147">
        <f>ifna(VLookup(H153, Sv!A:B, 2, 0),"")</f>
        <v>133</v>
      </c>
      <c r="S153" s="147" t="str">
        <f t="shared" si="1"/>
        <v>pelipper</v>
      </c>
    </row>
    <row r="154" ht="31.5" customHeight="1">
      <c r="A154" s="42">
        <v>153.0</v>
      </c>
      <c r="B154" s="85">
        <v>1.0</v>
      </c>
      <c r="C154" s="42">
        <v>6.0</v>
      </c>
      <c r="D154" s="42">
        <v>12.0</v>
      </c>
      <c r="E154" s="42">
        <v>2.0</v>
      </c>
      <c r="F154" s="42">
        <v>6.0</v>
      </c>
      <c r="G154" s="42" t="str">
        <f>ifna(VLookup(S154,Shiny!B:C, 2, 0),"")</f>
        <v/>
      </c>
      <c r="H154" s="188" t="s">
        <v>388</v>
      </c>
      <c r="I154" s="179">
        <v>282.0</v>
      </c>
      <c r="J154" s="156">
        <f>IFNA(VLOOKUP(S154,'Imported Index'!I:J,2,0),1)</f>
        <v>1</v>
      </c>
      <c r="K154" s="85"/>
      <c r="L154" s="42"/>
      <c r="M154" s="42"/>
      <c r="N154" s="42"/>
      <c r="O154" s="42">
        <f>ifna(VLookup(H154, SwSh!A:B, 2, 0),"")</f>
        <v>36</v>
      </c>
      <c r="P154" s="42">
        <v>282.0</v>
      </c>
      <c r="Q154" s="42">
        <f>ifna(VLookup(H154, PLA!A:C, 3, 0),"")</f>
        <v>103</v>
      </c>
      <c r="R154" s="42">
        <f>ifna(VLookup(H154, Sv!A:B, 2, 0),"")</f>
        <v>64</v>
      </c>
      <c r="S154" s="42" t="str">
        <f t="shared" si="1"/>
        <v>gardevoir</v>
      </c>
    </row>
    <row r="155" ht="31.5" customHeight="1">
      <c r="A155" s="147">
        <v>154.0</v>
      </c>
      <c r="B155" s="146">
        <v>1.0</v>
      </c>
      <c r="C155" s="147">
        <v>6.0</v>
      </c>
      <c r="D155" s="147">
        <v>13.0</v>
      </c>
      <c r="E155" s="147">
        <v>3.0</v>
      </c>
      <c r="F155" s="147">
        <v>1.0</v>
      </c>
      <c r="G155" s="147" t="str">
        <f>ifna(VLookup(S155,Shiny!B:C, 2, 0),"")</f>
        <v/>
      </c>
      <c r="H155" s="189" t="s">
        <v>390</v>
      </c>
      <c r="I155" s="178">
        <v>284.0</v>
      </c>
      <c r="J155" s="151">
        <f>IFNA(VLOOKUP(S155,'Imported Index'!I:J,2,0),1)</f>
        <v>1</v>
      </c>
      <c r="K155" s="146"/>
      <c r="L155" s="147"/>
      <c r="M155" s="147"/>
      <c r="N155" s="147"/>
      <c r="O155" s="147" t="str">
        <f>ifna(VLookup(H155, SwSh!A:B, 2, 0),"")</f>
        <v/>
      </c>
      <c r="P155" s="147">
        <v>284.0</v>
      </c>
      <c r="Q155" s="147" t="str">
        <f>ifna(VLookup(H155, PLA!A:C, 3, 0),"")</f>
        <v/>
      </c>
      <c r="R155" s="147">
        <f>ifna(VLookup(H155, Sv!A:B, 2, 0),"")</f>
        <v>50</v>
      </c>
      <c r="S155" s="147" t="str">
        <f t="shared" si="1"/>
        <v>masquerain</v>
      </c>
    </row>
    <row r="156" ht="31.5" customHeight="1">
      <c r="A156" s="42">
        <v>155.0</v>
      </c>
      <c r="B156" s="85">
        <v>1.0</v>
      </c>
      <c r="C156" s="42">
        <v>6.0</v>
      </c>
      <c r="D156" s="42">
        <v>14.0</v>
      </c>
      <c r="E156" s="42">
        <v>3.0</v>
      </c>
      <c r="F156" s="42">
        <v>2.0</v>
      </c>
      <c r="G156" s="42" t="str">
        <f>ifna(VLookup(S156,Shiny!B:C, 2, 0),"")</f>
        <v/>
      </c>
      <c r="H156" s="188" t="s">
        <v>392</v>
      </c>
      <c r="I156" s="179">
        <v>286.0</v>
      </c>
      <c r="J156" s="156">
        <f>IFNA(VLOOKUP(S156,'Imported Index'!I:J,2,0),1)</f>
        <v>1</v>
      </c>
      <c r="K156" s="85"/>
      <c r="L156" s="42"/>
      <c r="M156" s="42"/>
      <c r="N156" s="42"/>
      <c r="O156" s="42" t="str">
        <f>ifna(VLookup(H156, SwSh!A:B, 2, 0),"")</f>
        <v/>
      </c>
      <c r="P156" s="42">
        <v>286.0</v>
      </c>
      <c r="Q156" s="42" t="str">
        <f>ifna(VLookup(H156, PLA!A:C, 3, 0),"")</f>
        <v/>
      </c>
      <c r="R156" s="42">
        <f>ifna(VLookup(H156, Sv!A:B, 2, 0),"")</f>
        <v>107</v>
      </c>
      <c r="S156" s="42" t="str">
        <f t="shared" si="1"/>
        <v>breloom</v>
      </c>
    </row>
    <row r="157" ht="31.5" customHeight="1">
      <c r="A157" s="147">
        <v>156.0</v>
      </c>
      <c r="B157" s="146">
        <v>1.0</v>
      </c>
      <c r="C157" s="147">
        <v>6.0</v>
      </c>
      <c r="D157" s="147">
        <v>15.0</v>
      </c>
      <c r="E157" s="147">
        <v>3.0</v>
      </c>
      <c r="F157" s="147">
        <v>3.0</v>
      </c>
      <c r="G157" s="147" t="str">
        <f>ifna(VLookup(S157,Shiny!B:C, 2, 0),"")</f>
        <v/>
      </c>
      <c r="H157" s="189" t="s">
        <v>395</v>
      </c>
      <c r="I157" s="178">
        <v>289.0</v>
      </c>
      <c r="J157" s="151">
        <f>IFNA(VLOOKUP(S157,'Imported Index'!I:J,2,0),1)</f>
        <v>1</v>
      </c>
      <c r="K157" s="146"/>
      <c r="L157" s="147"/>
      <c r="M157" s="147"/>
      <c r="N157" s="147"/>
      <c r="O157" s="147" t="str">
        <f>ifna(VLookup(H157, SwSh!A:B, 2, 0),"")</f>
        <v/>
      </c>
      <c r="P157" s="147">
        <v>289.0</v>
      </c>
      <c r="Q157" s="147" t="str">
        <f>ifna(VLookup(H157, PLA!A:C, 3, 0),"")</f>
        <v/>
      </c>
      <c r="R157" s="147">
        <f>ifna(VLookup(H157, Sv!A:B, 2, 0),"")</f>
        <v>80</v>
      </c>
      <c r="S157" s="147" t="str">
        <f t="shared" si="1"/>
        <v>slaking</v>
      </c>
    </row>
    <row r="158" ht="31.5" customHeight="1">
      <c r="A158" s="42">
        <v>157.0</v>
      </c>
      <c r="B158" s="85">
        <v>1.0</v>
      </c>
      <c r="C158" s="42">
        <v>6.0</v>
      </c>
      <c r="D158" s="42">
        <v>16.0</v>
      </c>
      <c r="E158" s="42">
        <v>3.0</v>
      </c>
      <c r="F158" s="42">
        <v>4.0</v>
      </c>
      <c r="G158" s="42" t="str">
        <f>ifna(VLookup(S158,Shiny!B:C, 2, 0),"")</f>
        <v/>
      </c>
      <c r="H158" s="188" t="s">
        <v>397</v>
      </c>
      <c r="I158" s="179">
        <v>291.0</v>
      </c>
      <c r="J158" s="156">
        <f>IFNA(VLOOKUP(S158,'Imported Index'!I:J,2,0),1)</f>
        <v>1</v>
      </c>
      <c r="K158" s="42"/>
      <c r="L158" s="42"/>
      <c r="M158" s="42"/>
      <c r="N158" s="42"/>
      <c r="O158" s="42">
        <f>ifna(VLookup(H158, SwSh!A:B, 2, 0),"")</f>
        <v>105</v>
      </c>
      <c r="P158" s="42">
        <v>291.0</v>
      </c>
      <c r="Q158" s="42" t="str">
        <f>ifna(VLookup(H158, PLA!A:C, 3, 0),"")</f>
        <v/>
      </c>
      <c r="R158" s="42" t="str">
        <f>ifna(VLookup(H158, Sv!A:B, 2, 0),"")</f>
        <v/>
      </c>
      <c r="S158" s="42" t="str">
        <f t="shared" si="1"/>
        <v>ninjask</v>
      </c>
    </row>
    <row r="159" ht="31.5" customHeight="1">
      <c r="A159" s="147">
        <v>158.0</v>
      </c>
      <c r="B159" s="146">
        <v>1.0</v>
      </c>
      <c r="C159" s="147">
        <v>6.0</v>
      </c>
      <c r="D159" s="147">
        <v>17.0</v>
      </c>
      <c r="E159" s="147">
        <v>3.0</v>
      </c>
      <c r="F159" s="147">
        <v>5.0</v>
      </c>
      <c r="G159" s="147" t="str">
        <f>ifna(VLookup(S159,Shiny!B:C, 2, 0),"")</f>
        <v/>
      </c>
      <c r="H159" s="189" t="s">
        <v>398</v>
      </c>
      <c r="I159" s="178">
        <v>292.0</v>
      </c>
      <c r="J159" s="151">
        <f>IFNA(VLOOKUP(S159,'Imported Index'!I:J,2,0),1)</f>
        <v>1</v>
      </c>
      <c r="K159" s="147"/>
      <c r="L159" s="147"/>
      <c r="M159" s="147"/>
      <c r="N159" s="147"/>
      <c r="O159" s="147">
        <f>ifna(VLookup(H159, SwSh!A:B, 2, 0),"")</f>
        <v>106</v>
      </c>
      <c r="P159" s="147">
        <v>292.0</v>
      </c>
      <c r="Q159" s="147" t="str">
        <f>ifna(VLookup(H159, PLA!A:C, 3, 0),"")</f>
        <v/>
      </c>
      <c r="R159" s="147" t="str">
        <f>ifna(VLookup(H159, Sv!A:B, 2, 0),"")</f>
        <v/>
      </c>
      <c r="S159" s="147" t="str">
        <f t="shared" si="1"/>
        <v>shedinja</v>
      </c>
    </row>
    <row r="160" ht="31.5" customHeight="1">
      <c r="A160" s="42">
        <v>159.0</v>
      </c>
      <c r="B160" s="85">
        <v>1.0</v>
      </c>
      <c r="C160" s="42">
        <v>6.0</v>
      </c>
      <c r="D160" s="42">
        <v>18.0</v>
      </c>
      <c r="E160" s="42">
        <v>3.0</v>
      </c>
      <c r="F160" s="42">
        <v>6.0</v>
      </c>
      <c r="G160" s="42" t="str">
        <f>ifna(VLookup(S160,Shiny!B:C, 2, 0),"")</f>
        <v/>
      </c>
      <c r="H160" s="188" t="s">
        <v>401</v>
      </c>
      <c r="I160" s="179">
        <v>295.0</v>
      </c>
      <c r="J160" s="156">
        <f>IFNA(VLOOKUP(S160,'Imported Index'!I:J,2,0),1)</f>
        <v>1</v>
      </c>
      <c r="K160" s="85"/>
      <c r="L160" s="42"/>
      <c r="M160" s="42"/>
      <c r="N160" s="42"/>
      <c r="O160" s="42">
        <f>ifna(VLookup(H160, SwSh!A:B, 2, 0),"")</f>
        <v>150</v>
      </c>
      <c r="P160" s="42">
        <v>295.0</v>
      </c>
      <c r="Q160" s="42" t="str">
        <f>ifna(VLookup(H160, PLA!A:C, 3, 0),"")</f>
        <v/>
      </c>
      <c r="R160" s="42" t="str">
        <f>ifna(VLookup(H160, Sv!A:B, 2, 0),"")</f>
        <v/>
      </c>
      <c r="S160" s="42" t="str">
        <f t="shared" si="1"/>
        <v>exploud</v>
      </c>
    </row>
    <row r="161" ht="31.5" customHeight="1">
      <c r="A161" s="147">
        <v>160.0</v>
      </c>
      <c r="B161" s="146">
        <v>1.0</v>
      </c>
      <c r="C161" s="147">
        <v>6.0</v>
      </c>
      <c r="D161" s="147">
        <v>19.0</v>
      </c>
      <c r="E161" s="147">
        <v>4.0</v>
      </c>
      <c r="F161" s="147">
        <v>1.0</v>
      </c>
      <c r="G161" s="147" t="str">
        <f>ifna(VLookup(S161,Shiny!B:C, 2, 0),"")</f>
        <v/>
      </c>
      <c r="H161" s="189" t="s">
        <v>403</v>
      </c>
      <c r="I161" s="178">
        <v>297.0</v>
      </c>
      <c r="J161" s="151">
        <f>IFNA(VLOOKUP(S161,'Imported Index'!I:J,2,0),1)</f>
        <v>1</v>
      </c>
      <c r="K161" s="146"/>
      <c r="L161" s="147"/>
      <c r="M161" s="147"/>
      <c r="N161" s="147"/>
      <c r="O161" s="147" t="str">
        <f>ifna(VLookup(H161, SwSh!A:B, 2, 0),"")</f>
        <v/>
      </c>
      <c r="P161" s="147">
        <v>297.0</v>
      </c>
      <c r="Q161" s="147" t="str">
        <f>ifna(VLookup(H161, PLA!A:C, 3, 0),"")</f>
        <v/>
      </c>
      <c r="R161" s="147">
        <f>ifna(VLookup(H161, Sv!A:B, 2, 0),"")</f>
        <v>117</v>
      </c>
      <c r="S161" s="147" t="str">
        <f t="shared" si="1"/>
        <v>hariyama</v>
      </c>
    </row>
    <row r="162" ht="31.5" customHeight="1">
      <c r="A162" s="42">
        <v>161.0</v>
      </c>
      <c r="B162" s="85">
        <v>1.0</v>
      </c>
      <c r="C162" s="42">
        <v>6.0</v>
      </c>
      <c r="D162" s="42">
        <v>20.0</v>
      </c>
      <c r="E162" s="42">
        <v>4.0</v>
      </c>
      <c r="F162" s="42">
        <v>2.0</v>
      </c>
      <c r="G162" s="42" t="str">
        <f>ifna(VLookup(S162,Shiny!B:C, 2, 0),"")</f>
        <v/>
      </c>
      <c r="H162" s="188" t="s">
        <v>407</v>
      </c>
      <c r="I162" s="179">
        <v>301.0</v>
      </c>
      <c r="J162" s="156">
        <f>IFNA(VLOOKUP(S162,'Imported Index'!I:J,2,0),1)</f>
        <v>1</v>
      </c>
      <c r="K162" s="85"/>
      <c r="L162" s="42"/>
      <c r="M162" s="42"/>
      <c r="N162" s="42"/>
      <c r="O162" s="42" t="str">
        <f>ifna(VLookup(H162, SwSh!A:B, 2, 0),"")</f>
        <v/>
      </c>
      <c r="P162" s="42">
        <v>301.0</v>
      </c>
      <c r="Q162" s="42" t="str">
        <f>ifna(VLookup(H162, PLA!A:C, 3, 0),"")</f>
        <v/>
      </c>
      <c r="R162" s="42" t="str">
        <f>ifna(VLookup(H162, Sv!A:B, 2, 0),"")</f>
        <v/>
      </c>
      <c r="S162" s="42" t="str">
        <f t="shared" si="1"/>
        <v>delcatty</v>
      </c>
    </row>
    <row r="163" ht="31.5" customHeight="1">
      <c r="A163" s="147">
        <v>162.0</v>
      </c>
      <c r="B163" s="146">
        <v>1.0</v>
      </c>
      <c r="C163" s="147">
        <v>6.0</v>
      </c>
      <c r="D163" s="147">
        <v>21.0</v>
      </c>
      <c r="E163" s="147">
        <v>4.0</v>
      </c>
      <c r="F163" s="147">
        <v>3.0</v>
      </c>
      <c r="G163" s="147" t="str">
        <f>ifna(VLookup(S163,Shiny!B:C, 2, 0),"")</f>
        <v/>
      </c>
      <c r="H163" s="189" t="s">
        <v>408</v>
      </c>
      <c r="I163" s="178">
        <v>302.0</v>
      </c>
      <c r="J163" s="151">
        <f>IFNA(VLOOKUP(S163,'Imported Index'!I:J,2,0),1)</f>
        <v>1</v>
      </c>
      <c r="K163" s="146"/>
      <c r="L163" s="147"/>
      <c r="M163" s="147"/>
      <c r="N163" s="147"/>
      <c r="O163" s="147">
        <f>ifna(VLookup(H163, SwSh!A:B, 2, 0),"")</f>
        <v>174</v>
      </c>
      <c r="P163" s="147">
        <v>302.0</v>
      </c>
      <c r="Q163" s="147" t="str">
        <f>ifna(VLookup(H163, PLA!A:C, 3, 0),"")</f>
        <v/>
      </c>
      <c r="R163" s="147">
        <f>ifna(VLookup(H163, Sv!A:B, 2, 0),"")</f>
        <v>297</v>
      </c>
      <c r="S163" s="147" t="str">
        <f t="shared" si="1"/>
        <v>sableye</v>
      </c>
    </row>
    <row r="164" ht="31.5" customHeight="1">
      <c r="A164" s="42">
        <v>163.0</v>
      </c>
      <c r="B164" s="85">
        <v>1.0</v>
      </c>
      <c r="C164" s="42">
        <v>6.0</v>
      </c>
      <c r="D164" s="42">
        <v>22.0</v>
      </c>
      <c r="E164" s="42">
        <v>4.0</v>
      </c>
      <c r="F164" s="42">
        <v>4.0</v>
      </c>
      <c r="G164" s="42" t="str">
        <f>ifna(VLookup(S164,Shiny!B:C, 2, 0),"")</f>
        <v/>
      </c>
      <c r="H164" s="188" t="s">
        <v>409</v>
      </c>
      <c r="I164" s="179">
        <v>303.0</v>
      </c>
      <c r="J164" s="156">
        <f>IFNA(VLOOKUP(S164,'Imported Index'!I:J,2,0),1)</f>
        <v>1</v>
      </c>
      <c r="K164" s="42"/>
      <c r="L164" s="42"/>
      <c r="M164" s="42"/>
      <c r="N164" s="42"/>
      <c r="O164" s="42">
        <f>ifna(VLookup(H164, SwSh!A:B, 2, 0),"")</f>
        <v>175</v>
      </c>
      <c r="P164" s="42">
        <v>303.0</v>
      </c>
      <c r="Q164" s="42" t="str">
        <f>ifna(VLookup(H164, PLA!A:C, 3, 0),"")</f>
        <v/>
      </c>
      <c r="R164" s="42" t="str">
        <f>ifna(VLookup(H164, Sv!A:B, 2, 0),"")</f>
        <v/>
      </c>
      <c r="S164" s="42" t="str">
        <f t="shared" si="1"/>
        <v>mawile</v>
      </c>
    </row>
    <row r="165" ht="31.5" customHeight="1">
      <c r="A165" s="147">
        <v>164.0</v>
      </c>
      <c r="B165" s="146">
        <v>1.0</v>
      </c>
      <c r="C165" s="147">
        <v>6.0</v>
      </c>
      <c r="D165" s="147">
        <v>23.0</v>
      </c>
      <c r="E165" s="147">
        <v>4.0</v>
      </c>
      <c r="F165" s="147">
        <v>5.0</v>
      </c>
      <c r="G165" s="147" t="str">
        <f>ifna(VLookup(S165,Shiny!B:C, 2, 0),"")</f>
        <v/>
      </c>
      <c r="H165" s="189" t="s">
        <v>412</v>
      </c>
      <c r="I165" s="178">
        <v>306.0</v>
      </c>
      <c r="J165" s="151">
        <f>IFNA(VLOOKUP(S165,'Imported Index'!I:J,2,0),1)</f>
        <v>1</v>
      </c>
      <c r="K165" s="146"/>
      <c r="L165" s="147"/>
      <c r="M165" s="147"/>
      <c r="N165" s="147"/>
      <c r="O165" s="147">
        <f>ifna(VLookup(H165, SwSh!A:B, 2, 0),"")</f>
        <v>193</v>
      </c>
      <c r="P165" s="147">
        <v>306.0</v>
      </c>
      <c r="Q165" s="147" t="str">
        <f>ifna(VLookup(H165, PLA!A:C, 3, 0),"")</f>
        <v/>
      </c>
      <c r="R165" s="147" t="str">
        <f>ifna(VLookup(H165, Sv!A:B, 2, 0),"")</f>
        <v/>
      </c>
      <c r="S165" s="147" t="str">
        <f t="shared" si="1"/>
        <v>aggron</v>
      </c>
    </row>
    <row r="166" ht="31.5" customHeight="1">
      <c r="A166" s="42">
        <v>165.0</v>
      </c>
      <c r="B166" s="85">
        <v>1.0</v>
      </c>
      <c r="C166" s="42">
        <v>6.0</v>
      </c>
      <c r="D166" s="42">
        <v>24.0</v>
      </c>
      <c r="E166" s="42">
        <v>4.0</v>
      </c>
      <c r="F166" s="42">
        <v>6.0</v>
      </c>
      <c r="G166" s="42" t="str">
        <f>ifna(VLookup(S166,Shiny!B:C, 2, 0),"")</f>
        <v/>
      </c>
      <c r="H166" s="188" t="s">
        <v>414</v>
      </c>
      <c r="I166" s="179">
        <v>308.0</v>
      </c>
      <c r="J166" s="156">
        <f>IFNA(VLOOKUP(S166,'Imported Index'!I:J,2,0),1)</f>
        <v>1</v>
      </c>
      <c r="K166" s="85"/>
      <c r="L166" s="42"/>
      <c r="M166" s="42"/>
      <c r="N166" s="42"/>
      <c r="O166" s="42" t="str">
        <f>ifna(VLookup(H166, SwSh!A:B, 2, 0),"")</f>
        <v/>
      </c>
      <c r="P166" s="42">
        <v>308.0</v>
      </c>
      <c r="Q166" s="42" t="str">
        <f>ifna(VLookup(H166, PLA!A:C, 3, 0),"")</f>
        <v/>
      </c>
      <c r="R166" s="42">
        <f>ifna(VLookup(H166, Sv!A:B, 2, 0),"")</f>
        <v>162</v>
      </c>
      <c r="S166" s="42" t="str">
        <f t="shared" si="1"/>
        <v>medicham</v>
      </c>
    </row>
    <row r="167" ht="31.5" customHeight="1">
      <c r="A167" s="147">
        <v>166.0</v>
      </c>
      <c r="B167" s="146">
        <v>1.0</v>
      </c>
      <c r="C167" s="147">
        <v>6.0</v>
      </c>
      <c r="D167" s="147">
        <v>25.0</v>
      </c>
      <c r="E167" s="147">
        <v>5.0</v>
      </c>
      <c r="F167" s="147">
        <v>1.0</v>
      </c>
      <c r="G167" s="147" t="str">
        <f>ifna(VLookup(S167,Shiny!B:C, 2, 0),"")</f>
        <v/>
      </c>
      <c r="H167" s="189" t="s">
        <v>416</v>
      </c>
      <c r="I167" s="178">
        <v>310.0</v>
      </c>
      <c r="J167" s="151">
        <f>IFNA(VLOOKUP(S167,'Imported Index'!I:J,2,0),1)</f>
        <v>1</v>
      </c>
      <c r="K167" s="146"/>
      <c r="L167" s="147"/>
      <c r="M167" s="147"/>
      <c r="N167" s="147"/>
      <c r="O167" s="147">
        <f>ifna(VLookup(H167, SwSh!A:B, 2, 0),"")</f>
        <v>67</v>
      </c>
      <c r="P167" s="147">
        <v>310.0</v>
      </c>
      <c r="Q167" s="147" t="str">
        <f>ifna(VLookup(H167, PLA!A:C, 3, 0),"")</f>
        <v/>
      </c>
      <c r="R167" s="147" t="str">
        <f>ifna(VLookup(H167, Sv!A:B, 2, 0),"")</f>
        <v/>
      </c>
      <c r="S167" s="147" t="str">
        <f t="shared" si="1"/>
        <v>manectric</v>
      </c>
    </row>
    <row r="168" ht="31.5" customHeight="1">
      <c r="A168" s="42">
        <v>167.0</v>
      </c>
      <c r="B168" s="85">
        <v>1.0</v>
      </c>
      <c r="C168" s="42">
        <v>6.0</v>
      </c>
      <c r="D168" s="42">
        <v>26.0</v>
      </c>
      <c r="E168" s="42">
        <v>5.0</v>
      </c>
      <c r="F168" s="42">
        <v>2.0</v>
      </c>
      <c r="G168" s="42" t="str">
        <f>ifna(VLookup(S168,Shiny!B:C, 2, 0),"")</f>
        <v/>
      </c>
      <c r="H168" s="188" t="s">
        <v>417</v>
      </c>
      <c r="I168" s="179">
        <v>311.0</v>
      </c>
      <c r="J168" s="156">
        <f>IFNA(VLOOKUP(S168,'Imported Index'!I:J,2,0),1)</f>
        <v>1</v>
      </c>
      <c r="K168" s="42"/>
      <c r="L168" s="42"/>
      <c r="M168" s="42"/>
      <c r="N168" s="42"/>
      <c r="O168" s="42" t="str">
        <f>ifna(VLookup(H168, SwSh!A:B, 2, 0),"")</f>
        <v/>
      </c>
      <c r="P168" s="42">
        <v>311.0</v>
      </c>
      <c r="Q168" s="42" t="str">
        <f>ifna(VLookup(H168, PLA!A:C, 3, 0),"")</f>
        <v/>
      </c>
      <c r="R168" s="42" t="str">
        <f>ifna(VLookup(H168, Sv!A:B, 2, 0),"")</f>
        <v>I?</v>
      </c>
      <c r="S168" s="42" t="str">
        <f t="shared" si="1"/>
        <v>plusle</v>
      </c>
    </row>
    <row r="169" ht="31.5" customHeight="1">
      <c r="A169" s="147">
        <v>168.0</v>
      </c>
      <c r="B169" s="146">
        <v>1.0</v>
      </c>
      <c r="C169" s="147">
        <v>6.0</v>
      </c>
      <c r="D169" s="147">
        <v>27.0</v>
      </c>
      <c r="E169" s="147">
        <v>5.0</v>
      </c>
      <c r="F169" s="147">
        <v>3.0</v>
      </c>
      <c r="G169" s="147" t="str">
        <f>ifna(VLookup(S169,Shiny!B:C, 2, 0),"")</f>
        <v/>
      </c>
      <c r="H169" s="189" t="s">
        <v>418</v>
      </c>
      <c r="I169" s="178">
        <v>312.0</v>
      </c>
      <c r="J169" s="151">
        <f>IFNA(VLOOKUP(S169,'Imported Index'!I:J,2,0),1)</f>
        <v>1</v>
      </c>
      <c r="K169" s="147"/>
      <c r="L169" s="147"/>
      <c r="M169" s="147"/>
      <c r="N169" s="147"/>
      <c r="O169" s="147" t="str">
        <f>ifna(VLookup(H169, SwSh!A:B, 2, 0),"")</f>
        <v/>
      </c>
      <c r="P169" s="147">
        <v>312.0</v>
      </c>
      <c r="Q169" s="147" t="str">
        <f>ifna(VLookup(H169, PLA!A:C, 3, 0),"")</f>
        <v/>
      </c>
      <c r="R169" s="147" t="str">
        <f>ifna(VLookup(H169, Sv!A:B, 2, 0),"")</f>
        <v>I?</v>
      </c>
      <c r="S169" s="147" t="str">
        <f t="shared" si="1"/>
        <v>minun</v>
      </c>
    </row>
    <row r="170" ht="31.5" customHeight="1">
      <c r="A170" s="42">
        <v>169.0</v>
      </c>
      <c r="B170" s="85">
        <v>1.0</v>
      </c>
      <c r="C170" s="42">
        <v>6.0</v>
      </c>
      <c r="D170" s="42">
        <v>28.0</v>
      </c>
      <c r="E170" s="42">
        <v>5.0</v>
      </c>
      <c r="F170" s="42">
        <v>4.0</v>
      </c>
      <c r="G170" s="42" t="str">
        <f>ifna(VLookup(S170,Shiny!B:C, 2, 0),"")</f>
        <v/>
      </c>
      <c r="H170" s="188" t="s">
        <v>419</v>
      </c>
      <c r="I170" s="179">
        <v>313.0</v>
      </c>
      <c r="J170" s="156">
        <f>IFNA(VLOOKUP(S170,'Imported Index'!I:J,2,0),1)</f>
        <v>1</v>
      </c>
      <c r="K170" s="42"/>
      <c r="L170" s="42"/>
      <c r="M170" s="42"/>
      <c r="N170" s="42"/>
      <c r="O170" s="42" t="str">
        <f>ifna(VLookup(H170, SwSh!A:B, 2, 0),"")</f>
        <v/>
      </c>
      <c r="P170" s="42">
        <v>313.0</v>
      </c>
      <c r="Q170" s="42" t="str">
        <f>ifna(VLookup(H170, PLA!A:C, 3, 0),"")</f>
        <v/>
      </c>
      <c r="R170" s="42" t="str">
        <f>ifna(VLookup(H170, Sv!A:B, 2, 0),"")</f>
        <v>K009</v>
      </c>
      <c r="S170" s="42" t="str">
        <f t="shared" si="1"/>
        <v>volbeat</v>
      </c>
    </row>
    <row r="171" ht="31.5" customHeight="1">
      <c r="A171" s="147">
        <v>170.0</v>
      </c>
      <c r="B171" s="146">
        <v>1.0</v>
      </c>
      <c r="C171" s="147">
        <v>6.0</v>
      </c>
      <c r="D171" s="147">
        <v>29.0</v>
      </c>
      <c r="E171" s="147">
        <v>5.0</v>
      </c>
      <c r="F171" s="147">
        <v>5.0</v>
      </c>
      <c r="G171" s="147" t="str">
        <f>ifna(VLookup(S171,Shiny!B:C, 2, 0),"")</f>
        <v/>
      </c>
      <c r="H171" s="189" t="s">
        <v>420</v>
      </c>
      <c r="I171" s="178">
        <v>314.0</v>
      </c>
      <c r="J171" s="151">
        <f>IFNA(VLOOKUP(S171,'Imported Index'!I:J,2,0),1)</f>
        <v>1</v>
      </c>
      <c r="K171" s="147"/>
      <c r="L171" s="147"/>
      <c r="M171" s="147"/>
      <c r="N171" s="147"/>
      <c r="O171" s="147" t="str">
        <f>ifna(VLookup(H171, SwSh!A:B, 2, 0),"")</f>
        <v/>
      </c>
      <c r="P171" s="147">
        <v>314.0</v>
      </c>
      <c r="Q171" s="147" t="str">
        <f>ifna(VLookup(H171, PLA!A:C, 3, 0),"")</f>
        <v/>
      </c>
      <c r="R171" s="147" t="str">
        <f>ifna(VLookup(H171, Sv!A:B, 2, 0),"")</f>
        <v>K010</v>
      </c>
      <c r="S171" s="147" t="str">
        <f t="shared" si="1"/>
        <v>illumise</v>
      </c>
    </row>
    <row r="172" ht="31.5" customHeight="1">
      <c r="A172" s="42">
        <v>171.0</v>
      </c>
      <c r="B172" s="85">
        <v>1.0</v>
      </c>
      <c r="C172" s="42">
        <v>6.0</v>
      </c>
      <c r="D172" s="42">
        <v>30.0</v>
      </c>
      <c r="E172" s="42">
        <v>5.0</v>
      </c>
      <c r="F172" s="42">
        <v>6.0</v>
      </c>
      <c r="G172" s="42" t="str">
        <f>ifna(VLookup(S172,Shiny!B:C, 2, 0),"")</f>
        <v/>
      </c>
      <c r="H172" s="188" t="s">
        <v>423</v>
      </c>
      <c r="I172" s="179">
        <v>317.0</v>
      </c>
      <c r="J172" s="156">
        <f>IFNA(VLOOKUP(S172,'Imported Index'!I:J,2,0),1)</f>
        <v>1</v>
      </c>
      <c r="K172" s="85"/>
      <c r="L172" s="42"/>
      <c r="M172" s="42"/>
      <c r="N172" s="42"/>
      <c r="O172" s="42" t="str">
        <f>ifna(VLookup(H172, SwSh!A:B, 2, 0),"")</f>
        <v/>
      </c>
      <c r="P172" s="42">
        <v>317.0</v>
      </c>
      <c r="Q172" s="42" t="str">
        <f>ifna(VLookup(H172, PLA!A:C, 3, 0),"")</f>
        <v/>
      </c>
      <c r="R172" s="42">
        <f>ifna(VLookup(H172, Sv!A:B, 2, 0),"")</f>
        <v>140</v>
      </c>
      <c r="S172" s="42" t="str">
        <f t="shared" si="1"/>
        <v>swalot</v>
      </c>
    </row>
    <row r="173" ht="31.5" customHeight="1">
      <c r="A173" s="147">
        <v>172.0</v>
      </c>
      <c r="B173" s="146">
        <v>1.0</v>
      </c>
      <c r="C173" s="147">
        <v>7.0</v>
      </c>
      <c r="D173" s="147">
        <v>1.0</v>
      </c>
      <c r="E173" s="147">
        <v>1.0</v>
      </c>
      <c r="F173" s="147">
        <v>1.0</v>
      </c>
      <c r="G173" s="147" t="str">
        <f>ifna(VLookup(S173,Shiny!B:C, 2, 0),"")</f>
        <v/>
      </c>
      <c r="H173" s="189" t="s">
        <v>425</v>
      </c>
      <c r="I173" s="178">
        <v>319.0</v>
      </c>
      <c r="J173" s="151">
        <f>IFNA(VLOOKUP(S173,'Imported Index'!I:J,2,0),1)</f>
        <v>1</v>
      </c>
      <c r="K173" s="146"/>
      <c r="L173" s="147"/>
      <c r="M173" s="147"/>
      <c r="N173" s="147"/>
      <c r="O173" s="147">
        <f>ifna(VLookup(H173, SwSh!A:B, 2, 0),"")</f>
        <v>112</v>
      </c>
      <c r="P173" s="147">
        <v>319.0</v>
      </c>
      <c r="Q173" s="147" t="str">
        <f>ifna(VLookup(H173, PLA!A:C, 3, 0),"")</f>
        <v/>
      </c>
      <c r="R173" s="147" t="str">
        <f>ifna(VLookup(H173, Sv!A:B, 2, 0),"")</f>
        <v/>
      </c>
      <c r="S173" s="147" t="str">
        <f t="shared" si="1"/>
        <v>sharpedo</v>
      </c>
    </row>
    <row r="174" ht="31.5" customHeight="1">
      <c r="A174" s="42">
        <v>173.0</v>
      </c>
      <c r="B174" s="85">
        <v>1.0</v>
      </c>
      <c r="C174" s="42">
        <v>7.0</v>
      </c>
      <c r="D174" s="42">
        <v>2.0</v>
      </c>
      <c r="E174" s="42">
        <v>1.0</v>
      </c>
      <c r="F174" s="42">
        <v>2.0</v>
      </c>
      <c r="G174" s="42" t="str">
        <f>ifna(VLookup(S174,Shiny!B:C, 2, 0),"")</f>
        <v/>
      </c>
      <c r="H174" s="188" t="s">
        <v>427</v>
      </c>
      <c r="I174" s="179">
        <v>321.0</v>
      </c>
      <c r="J174" s="156">
        <f>IFNA(VLOOKUP(S174,'Imported Index'!I:J,2,0),1)</f>
        <v>1</v>
      </c>
      <c r="K174" s="42"/>
      <c r="L174" s="42"/>
      <c r="M174" s="42"/>
      <c r="N174" s="42"/>
      <c r="O174" s="42">
        <f>ifna(VLookup(H174, SwSh!A:B, 2, 0),"")</f>
        <v>191</v>
      </c>
      <c r="P174" s="42">
        <v>321.0</v>
      </c>
      <c r="Q174" s="42" t="str">
        <f>ifna(VLookup(H174, PLA!A:C, 3, 0),"")</f>
        <v/>
      </c>
      <c r="R174" s="42" t="str">
        <f>ifna(VLookup(H174, Sv!A:B, 2, 0),"")</f>
        <v/>
      </c>
      <c r="S174" s="42" t="str">
        <f t="shared" si="1"/>
        <v>wailord</v>
      </c>
    </row>
    <row r="175" ht="31.5" customHeight="1">
      <c r="A175" s="147">
        <v>174.0</v>
      </c>
      <c r="B175" s="146">
        <v>1.0</v>
      </c>
      <c r="C175" s="147">
        <v>7.0</v>
      </c>
      <c r="D175" s="147">
        <v>3.0</v>
      </c>
      <c r="E175" s="147">
        <v>1.0</v>
      </c>
      <c r="F175" s="147">
        <v>3.0</v>
      </c>
      <c r="G175" s="147" t="str">
        <f>ifna(VLookup(S175,Shiny!B:C, 2, 0),"")</f>
        <v/>
      </c>
      <c r="H175" s="189" t="s">
        <v>429</v>
      </c>
      <c r="I175" s="178">
        <v>323.0</v>
      </c>
      <c r="J175" s="151">
        <f>IFNA(VLOOKUP(S175,'Imported Index'!I:J,2,0),1)</f>
        <v>1</v>
      </c>
      <c r="K175" s="146"/>
      <c r="L175" s="147"/>
      <c r="M175" s="147"/>
      <c r="N175" s="147"/>
      <c r="O175" s="147" t="str">
        <f>ifna(VLookup(H175, SwSh!A:B, 2, 0),"")</f>
        <v/>
      </c>
      <c r="P175" s="147">
        <v>323.0</v>
      </c>
      <c r="Q175" s="147" t="str">
        <f>ifna(VLookup(H175, PLA!A:C, 3, 0),"")</f>
        <v/>
      </c>
      <c r="R175" s="147">
        <f>ifna(VLookup(H175, Sv!A:B, 2, 0),"")</f>
        <v>152</v>
      </c>
      <c r="S175" s="147" t="str">
        <f t="shared" si="1"/>
        <v>camerupt</v>
      </c>
    </row>
    <row r="176" ht="31.5" customHeight="1">
      <c r="A176" s="42">
        <v>175.0</v>
      </c>
      <c r="B176" s="85">
        <v>1.0</v>
      </c>
      <c r="C176" s="42">
        <v>7.0</v>
      </c>
      <c r="D176" s="42">
        <v>4.0</v>
      </c>
      <c r="E176" s="42">
        <v>1.0</v>
      </c>
      <c r="F176" s="42">
        <v>4.0</v>
      </c>
      <c r="G176" s="42" t="str">
        <f>ifna(VLookup(S176,Shiny!B:C, 2, 0),"")</f>
        <v/>
      </c>
      <c r="H176" s="188" t="s">
        <v>430</v>
      </c>
      <c r="I176" s="179">
        <v>324.0</v>
      </c>
      <c r="J176" s="156">
        <f>IFNA(VLOOKUP(S176,'Imported Index'!I:J,2,0),1)</f>
        <v>1</v>
      </c>
      <c r="K176" s="85"/>
      <c r="L176" s="42"/>
      <c r="M176" s="42"/>
      <c r="N176" s="42"/>
      <c r="O176" s="42">
        <f>ifna(VLookup(H176, SwSh!A:B, 2, 0),"")</f>
        <v>173</v>
      </c>
      <c r="P176" s="42">
        <v>324.0</v>
      </c>
      <c r="Q176" s="42" t="str">
        <f>ifna(VLookup(H176, PLA!A:C, 3, 0),"")</f>
        <v/>
      </c>
      <c r="R176" s="42">
        <f>ifna(VLookup(H176, Sv!A:B, 2, 0),"")</f>
        <v>150</v>
      </c>
      <c r="S176" s="42" t="str">
        <f t="shared" si="1"/>
        <v>torkoal</v>
      </c>
    </row>
    <row r="177" ht="31.5" customHeight="1">
      <c r="A177" s="147">
        <v>176.0</v>
      </c>
      <c r="B177" s="146">
        <v>1.0</v>
      </c>
      <c r="C177" s="147">
        <v>7.0</v>
      </c>
      <c r="D177" s="147">
        <v>5.0</v>
      </c>
      <c r="E177" s="147">
        <v>1.0</v>
      </c>
      <c r="F177" s="147">
        <v>5.0</v>
      </c>
      <c r="G177" s="147" t="str">
        <f>ifna(VLookup(S177,Shiny!B:C, 2, 0),"")</f>
        <v/>
      </c>
      <c r="H177" s="189" t="s">
        <v>432</v>
      </c>
      <c r="I177" s="178">
        <v>326.0</v>
      </c>
      <c r="J177" s="151">
        <f>IFNA(VLOOKUP(S177,'Imported Index'!I:J,2,0),1)</f>
        <v>1</v>
      </c>
      <c r="K177" s="146"/>
      <c r="L177" s="147"/>
      <c r="M177" s="147"/>
      <c r="N177" s="147"/>
      <c r="O177" s="147" t="str">
        <f>ifna(VLookup(H177, SwSh!A:B, 2, 0),"")</f>
        <v/>
      </c>
      <c r="P177" s="147">
        <v>326.0</v>
      </c>
      <c r="Q177" s="147" t="str">
        <f>ifna(VLookup(H177, PLA!A:C, 3, 0),"")</f>
        <v/>
      </c>
      <c r="R177" s="147">
        <f>ifna(VLookup(H177, Sv!A:B, 2, 0),"")</f>
        <v>112</v>
      </c>
      <c r="S177" s="147" t="str">
        <f t="shared" si="1"/>
        <v>grumpig</v>
      </c>
    </row>
    <row r="178" ht="31.5" customHeight="1">
      <c r="A178" s="42">
        <v>177.0</v>
      </c>
      <c r="B178" s="85">
        <v>1.0</v>
      </c>
      <c r="C178" s="42">
        <v>7.0</v>
      </c>
      <c r="D178" s="42">
        <v>6.0</v>
      </c>
      <c r="E178" s="42">
        <v>1.0</v>
      </c>
      <c r="F178" s="42">
        <v>6.0</v>
      </c>
      <c r="G178" s="42" t="str">
        <f>ifna(VLookup(S178,Shiny!B:C, 2, 0),"")</f>
        <v/>
      </c>
      <c r="H178" s="188" t="s">
        <v>433</v>
      </c>
      <c r="I178" s="179">
        <v>327.0</v>
      </c>
      <c r="J178" s="156">
        <f>IFNA(VLOOKUP(S178,'Imported Index'!I:J,2,0),1)</f>
        <v>1</v>
      </c>
      <c r="K178" s="85"/>
      <c r="L178" s="42"/>
      <c r="M178" s="42"/>
      <c r="N178" s="42"/>
      <c r="O178" s="42" t="str">
        <f>ifna(VLookup(H178, SwSh!A:B, 2, 0),"")</f>
        <v/>
      </c>
      <c r="P178" s="42">
        <v>327.0</v>
      </c>
      <c r="Q178" s="42" t="str">
        <f>ifna(VLookup(H178, PLA!A:C, 3, 0),"")</f>
        <v/>
      </c>
      <c r="R178" s="42" t="str">
        <f>ifna(VLookup(H178, Sv!A:B, 2, 0),"")</f>
        <v/>
      </c>
      <c r="S178" s="42" t="str">
        <f t="shared" si="1"/>
        <v>spinda</v>
      </c>
    </row>
    <row r="179" ht="31.5" customHeight="1">
      <c r="A179" s="147">
        <v>178.0</v>
      </c>
      <c r="B179" s="146">
        <v>1.0</v>
      </c>
      <c r="C179" s="147">
        <v>7.0</v>
      </c>
      <c r="D179" s="147">
        <v>7.0</v>
      </c>
      <c r="E179" s="147">
        <v>2.0</v>
      </c>
      <c r="F179" s="147">
        <v>1.0</v>
      </c>
      <c r="G179" s="147" t="str">
        <f>ifna(VLookup(S179,Shiny!B:C, 2, 0),"")</f>
        <v/>
      </c>
      <c r="H179" s="189" t="s">
        <v>436</v>
      </c>
      <c r="I179" s="178">
        <v>330.0</v>
      </c>
      <c r="J179" s="151">
        <f>IFNA(VLOOKUP(S179,'Imported Index'!I:J,2,0),1)</f>
        <v>1</v>
      </c>
      <c r="K179" s="147"/>
      <c r="L179" s="147"/>
      <c r="M179" s="147"/>
      <c r="N179" s="147"/>
      <c r="O179" s="147">
        <f>ifna(VLookup(H179, SwSh!A:B, 2, 0),"")</f>
        <v>323</v>
      </c>
      <c r="P179" s="147">
        <v>330.0</v>
      </c>
      <c r="Q179" s="147" t="str">
        <f>ifna(VLookup(H179, PLA!A:C, 3, 0),"")</f>
        <v/>
      </c>
      <c r="R179" s="147" t="str">
        <f>ifna(VLookup(H179, Sv!A:B, 2, 0),"")</f>
        <v>I?</v>
      </c>
      <c r="S179" s="147" t="str">
        <f t="shared" si="1"/>
        <v>flygon</v>
      </c>
    </row>
    <row r="180" ht="31.5" customHeight="1">
      <c r="A180" s="42">
        <v>179.0</v>
      </c>
      <c r="B180" s="85">
        <v>1.0</v>
      </c>
      <c r="C180" s="42">
        <v>7.0</v>
      </c>
      <c r="D180" s="42">
        <v>8.0</v>
      </c>
      <c r="E180" s="42">
        <v>2.0</v>
      </c>
      <c r="F180" s="42">
        <v>2.0</v>
      </c>
      <c r="G180" s="42" t="str">
        <f>ifna(VLookup(S180,Shiny!B:C, 2, 0),"")</f>
        <v/>
      </c>
      <c r="H180" s="188" t="s">
        <v>438</v>
      </c>
      <c r="I180" s="179">
        <v>332.0</v>
      </c>
      <c r="J180" s="156">
        <f>IFNA(VLOOKUP(S180,'Imported Index'!I:J,2,0),1)</f>
        <v>1</v>
      </c>
      <c r="K180" s="85"/>
      <c r="L180" s="42"/>
      <c r="M180" s="42"/>
      <c r="N180" s="42"/>
      <c r="O180" s="42" t="str">
        <f>ifna(VLookup(H180, SwSh!A:B, 2, 0),"")</f>
        <v/>
      </c>
      <c r="P180" s="42">
        <v>332.0</v>
      </c>
      <c r="Q180" s="42" t="str">
        <f>ifna(VLookup(H180, PLA!A:C, 3, 0),"")</f>
        <v/>
      </c>
      <c r="R180" s="42">
        <f>ifna(VLookup(H180, Sv!A:B, 2, 0),"")</f>
        <v>253</v>
      </c>
      <c r="S180" s="42" t="str">
        <f t="shared" si="1"/>
        <v>cacturne</v>
      </c>
    </row>
    <row r="181" ht="31.5" customHeight="1">
      <c r="A181" s="147">
        <v>180.0</v>
      </c>
      <c r="B181" s="146">
        <v>1.0</v>
      </c>
      <c r="C181" s="147">
        <v>7.0</v>
      </c>
      <c r="D181" s="147">
        <v>9.0</v>
      </c>
      <c r="E181" s="147">
        <v>2.0</v>
      </c>
      <c r="F181" s="147">
        <v>3.0</v>
      </c>
      <c r="G181" s="147" t="str">
        <f>ifna(VLookup(S181,Shiny!B:C, 2, 0),"")</f>
        <v/>
      </c>
      <c r="H181" s="189" t="s">
        <v>440</v>
      </c>
      <c r="I181" s="178">
        <v>334.0</v>
      </c>
      <c r="J181" s="151">
        <f>IFNA(VLOOKUP(S181,'Imported Index'!I:J,2,0),1)</f>
        <v>1</v>
      </c>
      <c r="K181" s="146"/>
      <c r="L181" s="147"/>
      <c r="M181" s="147"/>
      <c r="N181" s="147"/>
      <c r="O181" s="147">
        <f>ifna(VLookup(H181, SwSh!A:B, 2, 0),"")</f>
        <v>36</v>
      </c>
      <c r="P181" s="147">
        <v>334.0</v>
      </c>
      <c r="Q181" s="147" t="str">
        <f>ifna(VLookup(H181, PLA!A:C, 3, 0),"")</f>
        <v/>
      </c>
      <c r="R181" s="147">
        <f>ifna(VLookup(H181, Sv!A:B, 2, 0),"")</f>
        <v>220</v>
      </c>
      <c r="S181" s="147" t="str">
        <f t="shared" si="1"/>
        <v>altaria</v>
      </c>
    </row>
    <row r="182" ht="31.5" customHeight="1">
      <c r="A182" s="42">
        <v>181.0</v>
      </c>
      <c r="B182" s="85">
        <v>1.0</v>
      </c>
      <c r="C182" s="42">
        <v>7.0</v>
      </c>
      <c r="D182" s="42">
        <v>10.0</v>
      </c>
      <c r="E182" s="42">
        <v>2.0</v>
      </c>
      <c r="F182" s="42">
        <v>4.0</v>
      </c>
      <c r="G182" s="42" t="str">
        <f>ifna(VLookup(S182,Shiny!B:C, 2, 0),"")</f>
        <v/>
      </c>
      <c r="H182" s="188" t="s">
        <v>441</v>
      </c>
      <c r="I182" s="179">
        <v>335.0</v>
      </c>
      <c r="J182" s="156">
        <f>IFNA(VLOOKUP(S182,'Imported Index'!I:J,2,0),1)</f>
        <v>1</v>
      </c>
      <c r="K182" s="85"/>
      <c r="L182" s="42"/>
      <c r="M182" s="42"/>
      <c r="N182" s="42"/>
      <c r="O182" s="42" t="str">
        <f>ifna(VLookup(H182, SwSh!A:B, 2, 0),"")</f>
        <v/>
      </c>
      <c r="P182" s="42">
        <v>335.0</v>
      </c>
      <c r="Q182" s="42" t="str">
        <f>ifna(VLookup(H182, PLA!A:C, 3, 0),"")</f>
        <v/>
      </c>
      <c r="R182" s="42">
        <f>ifna(VLookup(H182, Sv!A:B, 2, 0),"")</f>
        <v>217</v>
      </c>
      <c r="S182" s="42" t="str">
        <f t="shared" si="1"/>
        <v>zangoose</v>
      </c>
    </row>
    <row r="183" ht="31.5" customHeight="1">
      <c r="A183" s="147">
        <v>182.0</v>
      </c>
      <c r="B183" s="146">
        <v>1.0</v>
      </c>
      <c r="C183" s="147">
        <v>7.0</v>
      </c>
      <c r="D183" s="147">
        <v>11.0</v>
      </c>
      <c r="E183" s="147">
        <v>2.0</v>
      </c>
      <c r="F183" s="147">
        <v>5.0</v>
      </c>
      <c r="G183" s="147" t="str">
        <f>ifna(VLookup(S183,Shiny!B:C, 2, 0),"")</f>
        <v/>
      </c>
      <c r="H183" s="189" t="s">
        <v>442</v>
      </c>
      <c r="I183" s="178">
        <v>336.0</v>
      </c>
      <c r="J183" s="151">
        <f>IFNA(VLOOKUP(S183,'Imported Index'!I:J,2,0),1)</f>
        <v>1</v>
      </c>
      <c r="K183" s="146"/>
      <c r="L183" s="147"/>
      <c r="M183" s="147"/>
      <c r="N183" s="147"/>
      <c r="O183" s="147" t="str">
        <f>ifna(VLookup(H183, SwSh!A:B, 2, 0),"")</f>
        <v/>
      </c>
      <c r="P183" s="147">
        <v>336.0</v>
      </c>
      <c r="Q183" s="147" t="str">
        <f>ifna(VLookup(H183, PLA!A:C, 3, 0),"")</f>
        <v/>
      </c>
      <c r="R183" s="147">
        <f>ifna(VLookup(H183, Sv!A:B, 2, 0),"")</f>
        <v>218</v>
      </c>
      <c r="S183" s="147" t="str">
        <f t="shared" si="1"/>
        <v>seviper</v>
      </c>
    </row>
    <row r="184" ht="31.5" customHeight="1">
      <c r="A184" s="42">
        <v>183.0</v>
      </c>
      <c r="B184" s="85">
        <v>1.0</v>
      </c>
      <c r="C184" s="42">
        <v>7.0</v>
      </c>
      <c r="D184" s="42">
        <v>12.0</v>
      </c>
      <c r="E184" s="42">
        <v>2.0</v>
      </c>
      <c r="F184" s="42">
        <v>6.0</v>
      </c>
      <c r="G184" s="42" t="str">
        <f>ifna(VLookup(S184,Shiny!B:C, 2, 0),"")</f>
        <v/>
      </c>
      <c r="H184" s="188" t="s">
        <v>443</v>
      </c>
      <c r="I184" s="179">
        <v>337.0</v>
      </c>
      <c r="J184" s="156">
        <f>IFNA(VLOOKUP(S184,'Imported Index'!I:J,2,0),1)</f>
        <v>1</v>
      </c>
      <c r="K184" s="85"/>
      <c r="L184" s="42"/>
      <c r="M184" s="42"/>
      <c r="N184" s="42"/>
      <c r="O184" s="42">
        <f>ifna(VLookup(H184, SwSh!A:B, 2, 0),"")</f>
        <v>362</v>
      </c>
      <c r="P184" s="42">
        <v>337.0</v>
      </c>
      <c r="Q184" s="42" t="str">
        <f>ifna(VLookup(H184, PLA!A:C, 3, 0),"")</f>
        <v/>
      </c>
      <c r="R184" s="42" t="str">
        <f>ifna(VLookup(H184, Sv!A:B, 2, 0),"")</f>
        <v/>
      </c>
      <c r="S184" s="42" t="str">
        <f t="shared" si="1"/>
        <v>lunatone</v>
      </c>
    </row>
    <row r="185" ht="31.5" customHeight="1">
      <c r="A185" s="147">
        <v>184.0</v>
      </c>
      <c r="B185" s="146">
        <v>1.0</v>
      </c>
      <c r="C185" s="147">
        <v>7.0</v>
      </c>
      <c r="D185" s="147">
        <v>13.0</v>
      </c>
      <c r="E185" s="147">
        <v>3.0</v>
      </c>
      <c r="F185" s="147">
        <v>1.0</v>
      </c>
      <c r="G185" s="147" t="str">
        <f>ifna(VLookup(S185,Shiny!B:C, 2, 0),"")</f>
        <v/>
      </c>
      <c r="H185" s="189" t="s">
        <v>444</v>
      </c>
      <c r="I185" s="178">
        <v>338.0</v>
      </c>
      <c r="J185" s="151">
        <f>IFNA(VLOOKUP(S185,'Imported Index'!I:J,2,0),1)</f>
        <v>1</v>
      </c>
      <c r="K185" s="146"/>
      <c r="L185" s="147"/>
      <c r="M185" s="147"/>
      <c r="N185" s="147"/>
      <c r="O185" s="147">
        <f>ifna(VLookup(H185, SwSh!A:B, 2, 0),"")</f>
        <v>363</v>
      </c>
      <c r="P185" s="147">
        <v>338.0</v>
      </c>
      <c r="Q185" s="147" t="str">
        <f>ifna(VLookup(H185, PLA!A:C, 3, 0),"")</f>
        <v/>
      </c>
      <c r="R185" s="147" t="str">
        <f>ifna(VLookup(H185, Sv!A:B, 2, 0),"")</f>
        <v/>
      </c>
      <c r="S185" s="147" t="str">
        <f t="shared" si="1"/>
        <v>solrock</v>
      </c>
    </row>
    <row r="186" ht="31.5" customHeight="1">
      <c r="A186" s="42">
        <v>185.0</v>
      </c>
      <c r="B186" s="85">
        <v>1.0</v>
      </c>
      <c r="C186" s="42">
        <v>7.0</v>
      </c>
      <c r="D186" s="42">
        <v>14.0</v>
      </c>
      <c r="E186" s="42">
        <v>3.0</v>
      </c>
      <c r="F186" s="42">
        <v>2.0</v>
      </c>
      <c r="G186" s="42" t="str">
        <f>ifna(VLookup(S186,Shiny!B:C, 2, 0),"")</f>
        <v/>
      </c>
      <c r="H186" s="188" t="s">
        <v>446</v>
      </c>
      <c r="I186" s="179">
        <v>340.0</v>
      </c>
      <c r="J186" s="156">
        <f>IFNA(VLOOKUP(S186,'Imported Index'!I:J,2,0),1)</f>
        <v>1</v>
      </c>
      <c r="K186" s="85"/>
      <c r="L186" s="42"/>
      <c r="M186" s="42"/>
      <c r="N186" s="42"/>
      <c r="O186" s="42">
        <f>ifna(VLookup(H186, SwSh!A:B, 2, 0),"")</f>
        <v>61</v>
      </c>
      <c r="P186" s="42">
        <v>340.0</v>
      </c>
      <c r="Q186" s="42">
        <f>ifna(VLookup(H186, PLA!A:C, 3, 0),"")</f>
        <v>98</v>
      </c>
      <c r="R186" s="42">
        <f>ifna(VLookup(H186, Sv!A:B, 2, 0),"")</f>
        <v>169</v>
      </c>
      <c r="S186" s="42" t="str">
        <f t="shared" si="1"/>
        <v>whiscash</v>
      </c>
    </row>
    <row r="187" ht="31.5" customHeight="1">
      <c r="A187" s="147">
        <v>186.0</v>
      </c>
      <c r="B187" s="146">
        <v>1.0</v>
      </c>
      <c r="C187" s="147">
        <v>7.0</v>
      </c>
      <c r="D187" s="147">
        <v>15.0</v>
      </c>
      <c r="E187" s="147">
        <v>3.0</v>
      </c>
      <c r="F187" s="147">
        <v>3.0</v>
      </c>
      <c r="G187" s="147" t="str">
        <f>ifna(VLookup(S187,Shiny!B:C, 2, 0),"")</f>
        <v/>
      </c>
      <c r="H187" s="189" t="s">
        <v>448</v>
      </c>
      <c r="I187" s="178">
        <v>342.0</v>
      </c>
      <c r="J187" s="151">
        <f>IFNA(VLOOKUP(S187,'Imported Index'!I:J,2,0),1)</f>
        <v>1</v>
      </c>
      <c r="K187" s="147"/>
      <c r="L187" s="147"/>
      <c r="M187" s="147"/>
      <c r="N187" s="147"/>
      <c r="O187" s="147">
        <f>ifna(VLookup(H187, SwSh!A:B, 2, 0),"")</f>
        <v>92</v>
      </c>
      <c r="P187" s="147">
        <v>342.0</v>
      </c>
      <c r="Q187" s="147" t="str">
        <f>ifna(VLookup(H187, PLA!A:C, 3, 0),"")</f>
        <v/>
      </c>
      <c r="R187" s="147" t="str">
        <f>ifna(VLookup(H187, Sv!A:B, 2, 0),"")</f>
        <v>K012</v>
      </c>
      <c r="S187" s="147" t="str">
        <f t="shared" si="1"/>
        <v>crawdaunt</v>
      </c>
    </row>
    <row r="188" ht="31.5" customHeight="1">
      <c r="A188" s="42">
        <v>187.0</v>
      </c>
      <c r="B188" s="85">
        <v>1.0</v>
      </c>
      <c r="C188" s="42">
        <v>7.0</v>
      </c>
      <c r="D188" s="42">
        <v>16.0</v>
      </c>
      <c r="E188" s="42">
        <v>3.0</v>
      </c>
      <c r="F188" s="42">
        <v>4.0</v>
      </c>
      <c r="G188" s="42" t="str">
        <f>ifna(VLookup(S188,Shiny!B:C, 2, 0),"")</f>
        <v/>
      </c>
      <c r="H188" s="188" t="s">
        <v>450</v>
      </c>
      <c r="I188" s="179">
        <v>344.0</v>
      </c>
      <c r="J188" s="156">
        <f>IFNA(VLOOKUP(S188,'Imported Index'!I:J,2,0),1)</f>
        <v>1</v>
      </c>
      <c r="K188" s="85"/>
      <c r="L188" s="42"/>
      <c r="M188" s="42"/>
      <c r="N188" s="42"/>
      <c r="O188" s="42">
        <f>ifna(VLookup(H188, SwSh!A:B, 2, 0),"")</f>
        <v>83</v>
      </c>
      <c r="P188" s="42">
        <v>344.0</v>
      </c>
      <c r="Q188" s="42" t="str">
        <f>ifna(VLookup(H188, PLA!A:C, 3, 0),"")</f>
        <v/>
      </c>
      <c r="R188" s="42" t="str">
        <f>ifna(VLookup(H188, Sv!A:B, 2, 0),"")</f>
        <v/>
      </c>
      <c r="S188" s="42" t="str">
        <f t="shared" si="1"/>
        <v>claydol</v>
      </c>
    </row>
    <row r="189" ht="31.5" customHeight="1">
      <c r="A189" s="147">
        <v>188.0</v>
      </c>
      <c r="B189" s="146">
        <v>1.0</v>
      </c>
      <c r="C189" s="147">
        <v>7.0</v>
      </c>
      <c r="D189" s="147">
        <v>17.0</v>
      </c>
      <c r="E189" s="147">
        <v>3.0</v>
      </c>
      <c r="F189" s="147">
        <v>5.0</v>
      </c>
      <c r="G189" s="147" t="str">
        <f>ifna(VLookup(S189,Shiny!B:C, 2, 0),"")</f>
        <v/>
      </c>
      <c r="H189" s="189" t="s">
        <v>452</v>
      </c>
      <c r="I189" s="178">
        <v>346.0</v>
      </c>
      <c r="J189" s="151">
        <f>IFNA(VLOOKUP(S189,'Imported Index'!I:J,2,0),1)</f>
        <v>1</v>
      </c>
      <c r="K189" s="147"/>
      <c r="L189" s="147"/>
      <c r="M189" s="147"/>
      <c r="N189" s="147"/>
      <c r="O189" s="147">
        <f>ifna(VLookup(H189, SwSh!A:B, 2, 0),"")</f>
        <v>184</v>
      </c>
      <c r="P189" s="147">
        <v>346.0</v>
      </c>
      <c r="Q189" s="147" t="str">
        <f>ifna(VLookup(H189, PLA!A:C, 3, 0),"")</f>
        <v/>
      </c>
      <c r="R189" s="147" t="str">
        <f>ifna(VLookup(H189, Sv!A:B, 2, 0),"")</f>
        <v/>
      </c>
      <c r="S189" s="147" t="str">
        <f t="shared" si="1"/>
        <v>cradily</v>
      </c>
    </row>
    <row r="190" ht="31.5" customHeight="1">
      <c r="A190" s="42">
        <v>189.0</v>
      </c>
      <c r="B190" s="85">
        <v>1.0</v>
      </c>
      <c r="C190" s="42">
        <v>7.0</v>
      </c>
      <c r="D190" s="42">
        <v>18.0</v>
      </c>
      <c r="E190" s="42">
        <v>3.0</v>
      </c>
      <c r="F190" s="42">
        <v>6.0</v>
      </c>
      <c r="G190" s="42" t="str">
        <f>ifna(VLookup(S190,Shiny!B:C, 2, 0),"")</f>
        <v/>
      </c>
      <c r="H190" s="188" t="s">
        <v>454</v>
      </c>
      <c r="I190" s="179">
        <v>348.0</v>
      </c>
      <c r="J190" s="156">
        <f>IFNA(VLOOKUP(S190,'Imported Index'!I:J,2,0),1)</f>
        <v>1</v>
      </c>
      <c r="K190" s="85"/>
      <c r="L190" s="85"/>
      <c r="M190" s="85"/>
      <c r="N190" s="42"/>
      <c r="O190" s="42">
        <f>ifna(VLookup(H190, SwSh!A:B, 2, 0),"")</f>
        <v>186</v>
      </c>
      <c r="P190" s="42">
        <v>348.0</v>
      </c>
      <c r="Q190" s="42" t="str">
        <f>ifna(VLookup(H190, PLA!A:C, 3, 0),"")</f>
        <v/>
      </c>
      <c r="R190" s="42" t="str">
        <f>ifna(VLookup(H190, Sv!A:B, 2, 0),"")</f>
        <v/>
      </c>
      <c r="S190" s="42" t="str">
        <f t="shared" si="1"/>
        <v>armaldo</v>
      </c>
    </row>
    <row r="191" ht="31.5" customHeight="1">
      <c r="A191" s="147">
        <v>190.0</v>
      </c>
      <c r="B191" s="146">
        <v>1.0</v>
      </c>
      <c r="C191" s="147">
        <v>7.0</v>
      </c>
      <c r="D191" s="147">
        <v>19.0</v>
      </c>
      <c r="E191" s="147">
        <v>4.0</v>
      </c>
      <c r="F191" s="147">
        <v>1.0</v>
      </c>
      <c r="G191" s="147" t="str">
        <f>ifna(VLookup(S191,Shiny!B:C, 2, 0),"")</f>
        <v/>
      </c>
      <c r="H191" s="189" t="s">
        <v>456</v>
      </c>
      <c r="I191" s="178">
        <v>350.0</v>
      </c>
      <c r="J191" s="151">
        <f>IFNA(VLOOKUP(S191,'Imported Index'!I:J,2,0),1)</f>
        <v>1</v>
      </c>
      <c r="K191" s="147"/>
      <c r="L191" s="147"/>
      <c r="M191" s="147"/>
      <c r="N191" s="147"/>
      <c r="O191" s="147">
        <f>ifna(VLookup(H191, SwSh!A:B, 2, 0),"")</f>
        <v>153</v>
      </c>
      <c r="P191" s="147">
        <v>350.0</v>
      </c>
      <c r="Q191" s="147" t="str">
        <f>ifna(VLookup(H191, PLA!A:C, 3, 0),"")</f>
        <v/>
      </c>
      <c r="R191" s="147" t="str">
        <f>ifna(VLookup(H191, Sv!A:B, 2, 0),"")</f>
        <v>K159</v>
      </c>
      <c r="S191" s="147" t="str">
        <f t="shared" si="1"/>
        <v>milotic</v>
      </c>
    </row>
    <row r="192" ht="31.5" customHeight="1">
      <c r="A192" s="42">
        <v>191.0</v>
      </c>
      <c r="B192" s="85">
        <v>1.0</v>
      </c>
      <c r="C192" s="42">
        <v>7.0</v>
      </c>
      <c r="D192" s="42">
        <v>20.0</v>
      </c>
      <c r="E192" s="42">
        <v>4.0</v>
      </c>
      <c r="F192" s="42">
        <v>2.0</v>
      </c>
      <c r="G192" s="42" t="str">
        <f>ifna(VLookup(S192,Shiny!B:C, 2, 0),"")</f>
        <v/>
      </c>
      <c r="H192" s="188" t="s">
        <v>457</v>
      </c>
      <c r="I192" s="179">
        <v>351.0</v>
      </c>
      <c r="J192" s="156">
        <f>IFNA(VLOOKUP(S192,'Imported Index'!I:J,2,0),1)</f>
        <v>1</v>
      </c>
      <c r="K192" s="85"/>
      <c r="L192" s="42"/>
      <c r="M192" s="42"/>
      <c r="N192" s="42"/>
      <c r="O192" s="42" t="str">
        <f>ifna(VLookup(H192, SwSh!A:B, 2, 0),"")</f>
        <v/>
      </c>
      <c r="P192" s="42">
        <v>351.0</v>
      </c>
      <c r="Q192" s="42" t="str">
        <f>ifna(VLookup(H192, PLA!A:C, 3, 0),"")</f>
        <v/>
      </c>
      <c r="R192" s="42" t="str">
        <f>ifna(VLookup(H192, Sv!A:B, 2, 0),"")</f>
        <v/>
      </c>
      <c r="S192" s="42" t="str">
        <f t="shared" si="1"/>
        <v>castform</v>
      </c>
    </row>
    <row r="193" ht="31.5" customHeight="1">
      <c r="A193" s="147">
        <v>192.0</v>
      </c>
      <c r="B193" s="146">
        <v>1.0</v>
      </c>
      <c r="C193" s="147">
        <v>7.0</v>
      </c>
      <c r="D193" s="147">
        <v>21.0</v>
      </c>
      <c r="E193" s="147">
        <v>4.0</v>
      </c>
      <c r="F193" s="147">
        <v>3.0</v>
      </c>
      <c r="G193" s="147" t="str">
        <f>ifna(VLookup(S193,Shiny!B:C, 2, 0),"")</f>
        <v/>
      </c>
      <c r="H193" s="189" t="s">
        <v>458</v>
      </c>
      <c r="I193" s="178">
        <v>352.0</v>
      </c>
      <c r="J193" s="151">
        <f>IFNA(VLOOKUP(S193,'Imported Index'!I:J,2,0),1)</f>
        <v>1</v>
      </c>
      <c r="K193" s="146"/>
      <c r="L193" s="147"/>
      <c r="M193" s="147"/>
      <c r="N193" s="147"/>
      <c r="O193" s="147" t="str">
        <f>ifna(VLookup(H193, SwSh!A:B, 2, 0),"")</f>
        <v/>
      </c>
      <c r="P193" s="147">
        <v>352.0</v>
      </c>
      <c r="Q193" s="147" t="str">
        <f>ifna(VLookup(H193, PLA!A:C, 3, 0),"")</f>
        <v/>
      </c>
      <c r="R193" s="147" t="str">
        <f>ifna(VLookup(H193, Sv!A:B, 2, 0),"")</f>
        <v/>
      </c>
      <c r="S193" s="147" t="str">
        <f t="shared" si="1"/>
        <v>kecleon</v>
      </c>
    </row>
    <row r="194" ht="31.5" customHeight="1">
      <c r="A194" s="42">
        <v>193.0</v>
      </c>
      <c r="B194" s="85">
        <v>1.0</v>
      </c>
      <c r="C194" s="42">
        <v>7.0</v>
      </c>
      <c r="D194" s="42">
        <v>22.0</v>
      </c>
      <c r="E194" s="42">
        <v>4.0</v>
      </c>
      <c r="F194" s="42">
        <v>4.0</v>
      </c>
      <c r="G194" s="42" t="str">
        <f>ifna(VLookup(S194,Shiny!B:C, 2, 0),"")</f>
        <v/>
      </c>
      <c r="H194" s="188" t="s">
        <v>460</v>
      </c>
      <c r="I194" s="179">
        <v>354.0</v>
      </c>
      <c r="J194" s="156">
        <f>IFNA(VLOOKUP(S194,'Imported Index'!I:J,2,0),1)</f>
        <v>1</v>
      </c>
      <c r="K194" s="85"/>
      <c r="L194" s="42"/>
      <c r="M194" s="42"/>
      <c r="N194" s="42"/>
      <c r="O194" s="42" t="str">
        <f>ifna(VLookup(H194, SwSh!A:B, 2, 0),"")</f>
        <v/>
      </c>
      <c r="P194" s="42">
        <v>354.0</v>
      </c>
      <c r="Q194" s="42" t="str">
        <f>ifna(VLookup(H194, PLA!A:C, 3, 0),"")</f>
        <v/>
      </c>
      <c r="R194" s="42">
        <f>ifna(VLookup(H194, Sv!A:B, 2, 0),"")</f>
        <v>299</v>
      </c>
      <c r="S194" s="42" t="str">
        <f t="shared" si="1"/>
        <v>banette</v>
      </c>
    </row>
    <row r="195" ht="31.5" customHeight="1">
      <c r="A195" s="147">
        <v>194.0</v>
      </c>
      <c r="B195" s="146">
        <v>1.0</v>
      </c>
      <c r="C195" s="147">
        <v>7.0</v>
      </c>
      <c r="D195" s="147">
        <v>23.0</v>
      </c>
      <c r="E195" s="147">
        <v>4.0</v>
      </c>
      <c r="F195" s="147">
        <v>5.0</v>
      </c>
      <c r="G195" s="147" t="str">
        <f>ifna(VLookup(S195,Shiny!B:C, 2, 0),"")</f>
        <v/>
      </c>
      <c r="H195" s="189" t="s">
        <v>463</v>
      </c>
      <c r="I195" s="178">
        <v>357.0</v>
      </c>
      <c r="J195" s="151">
        <f>IFNA(VLOOKUP(S195,'Imported Index'!I:J,2,0),1)</f>
        <v>1</v>
      </c>
      <c r="K195" s="146"/>
      <c r="L195" s="147"/>
      <c r="M195" s="147"/>
      <c r="N195" s="147"/>
      <c r="O195" s="147" t="str">
        <f>ifna(VLookup(H195, SwSh!A:B, 2, 0),"")</f>
        <v/>
      </c>
      <c r="P195" s="147">
        <v>357.0</v>
      </c>
      <c r="Q195" s="147" t="str">
        <f>ifna(VLookup(H195, PLA!A:C, 3, 0),"")</f>
        <v/>
      </c>
      <c r="R195" s="147">
        <f>ifna(VLookup(H195, Sv!A:B, 2, 0),"")</f>
        <v>246</v>
      </c>
      <c r="S195" s="147" t="str">
        <f t="shared" si="1"/>
        <v>tropius</v>
      </c>
    </row>
    <row r="196" ht="31.5" customHeight="1">
      <c r="A196" s="42">
        <v>195.0</v>
      </c>
      <c r="B196" s="85">
        <v>1.0</v>
      </c>
      <c r="C196" s="42">
        <v>7.0</v>
      </c>
      <c r="D196" s="42">
        <v>24.0</v>
      </c>
      <c r="E196" s="42">
        <v>4.0</v>
      </c>
      <c r="F196" s="42">
        <v>6.0</v>
      </c>
      <c r="G196" s="42" t="str">
        <f>ifna(VLookup(S196,Shiny!B:C, 2, 0),"")</f>
        <v/>
      </c>
      <c r="H196" s="188" t="s">
        <v>464</v>
      </c>
      <c r="I196" s="179">
        <v>358.0</v>
      </c>
      <c r="J196" s="156">
        <f>IFNA(VLOOKUP(S196,'Imported Index'!I:J,2,0),1)</f>
        <v>1</v>
      </c>
      <c r="K196" s="42"/>
      <c r="L196" s="42"/>
      <c r="M196" s="42"/>
      <c r="N196" s="42"/>
      <c r="O196" s="42" t="str">
        <f>ifna(VLookup(H196, SwSh!A:B, 2, 0),"")</f>
        <v/>
      </c>
      <c r="P196" s="42">
        <v>358.0</v>
      </c>
      <c r="Q196" s="42">
        <f>ifna(VLookup(H196, PLA!A:C, 3, 0),"")</f>
        <v>196</v>
      </c>
      <c r="R196" s="42" t="str">
        <f>ifna(VLookup(H196, Sv!A:B, 2, 0),"")</f>
        <v>K143</v>
      </c>
      <c r="S196" s="42" t="str">
        <f t="shared" si="1"/>
        <v>chimecho</v>
      </c>
    </row>
    <row r="197" ht="31.5" customHeight="1">
      <c r="A197" s="147">
        <v>196.0</v>
      </c>
      <c r="B197" s="146">
        <v>1.0</v>
      </c>
      <c r="C197" s="147">
        <v>7.0</v>
      </c>
      <c r="D197" s="147">
        <v>25.0</v>
      </c>
      <c r="E197" s="147">
        <v>5.0</v>
      </c>
      <c r="F197" s="147">
        <v>1.0</v>
      </c>
      <c r="G197" s="147" t="str">
        <f>ifna(VLookup(S197,Shiny!B:C, 2, 0),"")</f>
        <v/>
      </c>
      <c r="H197" s="189" t="s">
        <v>465</v>
      </c>
      <c r="I197" s="178">
        <v>359.0</v>
      </c>
      <c r="J197" s="151">
        <f>IFNA(VLOOKUP(S197,'Imported Index'!I:J,2,0),1)</f>
        <v>1</v>
      </c>
      <c r="K197" s="146"/>
      <c r="L197" s="147"/>
      <c r="M197" s="147"/>
      <c r="N197" s="147"/>
      <c r="O197" s="147">
        <f>ifna(VLookup(H197, SwSh!A:B, 2, 0),"")</f>
        <v>107</v>
      </c>
      <c r="P197" s="147">
        <v>359.0</v>
      </c>
      <c r="Q197" s="147" t="str">
        <f>ifna(VLookup(H197, PLA!A:C, 3, 0),"")</f>
        <v/>
      </c>
      <c r="R197" s="147" t="str">
        <f>ifna(VLookup(H197, Sv!A:B, 2, 0),"")</f>
        <v/>
      </c>
      <c r="S197" s="147" t="str">
        <f t="shared" si="1"/>
        <v>absol</v>
      </c>
    </row>
    <row r="198" ht="31.5" customHeight="1">
      <c r="A198" s="42">
        <v>197.0</v>
      </c>
      <c r="B198" s="85">
        <v>1.0</v>
      </c>
      <c r="C198" s="42">
        <v>7.0</v>
      </c>
      <c r="D198" s="42">
        <v>26.0</v>
      </c>
      <c r="E198" s="42">
        <v>5.0</v>
      </c>
      <c r="F198" s="42">
        <v>2.0</v>
      </c>
      <c r="G198" s="42" t="str">
        <f>ifna(VLookup(S198,Shiny!B:C, 2, 0),"")</f>
        <v/>
      </c>
      <c r="H198" s="188" t="s">
        <v>468</v>
      </c>
      <c r="I198" s="179">
        <v>362.0</v>
      </c>
      <c r="J198" s="156">
        <f>IFNA(VLOOKUP(S198,'Imported Index'!I:J,2,0),1)</f>
        <v>1</v>
      </c>
      <c r="K198" s="85"/>
      <c r="L198" s="42"/>
      <c r="M198" s="42"/>
      <c r="N198" s="42"/>
      <c r="O198" s="42">
        <f>ifna(VLookup(H198, SwSh!A:B, 2, 0),"")</f>
        <v>26</v>
      </c>
      <c r="P198" s="42">
        <v>362.0</v>
      </c>
      <c r="Q198" s="42">
        <f>ifna(VLookup(H198, PLA!A:C, 3, 0),"")</f>
        <v>206</v>
      </c>
      <c r="R198" s="42">
        <f>ifna(VLookup(H198, Sv!A:B, 2, 0),"")</f>
        <v>358</v>
      </c>
      <c r="S198" s="42" t="str">
        <f t="shared" si="1"/>
        <v>glalie</v>
      </c>
    </row>
    <row r="199" ht="31.5" customHeight="1">
      <c r="A199" s="147">
        <v>198.0</v>
      </c>
      <c r="B199" s="146">
        <v>1.0</v>
      </c>
      <c r="C199" s="147">
        <v>7.0</v>
      </c>
      <c r="D199" s="147">
        <v>27.0</v>
      </c>
      <c r="E199" s="147">
        <v>5.0</v>
      </c>
      <c r="F199" s="147">
        <v>3.0</v>
      </c>
      <c r="G199" s="147" t="str">
        <f>ifna(VLookup(S199,Shiny!B:C, 2, 0),"")</f>
        <v/>
      </c>
      <c r="H199" s="189" t="s">
        <v>471</v>
      </c>
      <c r="I199" s="178">
        <v>365.0</v>
      </c>
      <c r="J199" s="151">
        <f>IFNA(VLOOKUP(S199,'Imported Index'!I:J,2,0),1)</f>
        <v>1</v>
      </c>
      <c r="K199" s="147"/>
      <c r="L199" s="147"/>
      <c r="M199" s="147"/>
      <c r="N199" s="147"/>
      <c r="O199" s="147">
        <f>ifna(VLookup(H199, SwSh!A:B, 2, 0),"")</f>
        <v>161</v>
      </c>
      <c r="P199" s="147">
        <v>365.0</v>
      </c>
      <c r="Q199" s="147">
        <f>ifna(VLookup(H199, PLA!A:C, 3, 0),"")</f>
        <v>145</v>
      </c>
      <c r="R199" s="147" t="str">
        <f>ifna(VLookup(H199, Sv!A:B, 2, 0),"")</f>
        <v/>
      </c>
      <c r="S199" s="147" t="str">
        <f t="shared" si="1"/>
        <v>walrein</v>
      </c>
    </row>
    <row r="200" ht="31.5" customHeight="1">
      <c r="A200" s="42">
        <v>199.0</v>
      </c>
      <c r="B200" s="85">
        <v>1.0</v>
      </c>
      <c r="C200" s="42">
        <v>7.0</v>
      </c>
      <c r="D200" s="42">
        <v>28.0</v>
      </c>
      <c r="E200" s="42">
        <v>5.0</v>
      </c>
      <c r="F200" s="42">
        <v>4.0</v>
      </c>
      <c r="G200" s="42" t="str">
        <f>ifna(VLookup(S200,Shiny!B:C, 2, 0),"")</f>
        <v/>
      </c>
      <c r="H200" s="188" t="s">
        <v>473</v>
      </c>
      <c r="I200" s="179">
        <v>367.0</v>
      </c>
      <c r="J200" s="156">
        <f>IFNA(VLOOKUP(S200,'Imported Index'!I:J,2,0),1)</f>
        <v>1</v>
      </c>
      <c r="K200" s="85"/>
      <c r="L200" s="42"/>
      <c r="M200" s="42"/>
      <c r="N200" s="42"/>
      <c r="O200" s="42" t="str">
        <f>ifna(VLookup(H200, SwSh!A:B, 2, 0),"")</f>
        <v/>
      </c>
      <c r="P200" s="42">
        <v>367.0</v>
      </c>
      <c r="Q200" s="42" t="str">
        <f>ifna(VLookup(H200, PLA!A:C, 3, 0),"")</f>
        <v/>
      </c>
      <c r="R200" s="42" t="str">
        <f>ifna(VLookup(H200, Sv!A:B, 2, 0),"")</f>
        <v/>
      </c>
      <c r="S200" s="42" t="str">
        <f t="shared" si="1"/>
        <v>huntail</v>
      </c>
    </row>
    <row r="201" ht="31.5" customHeight="1">
      <c r="A201" s="147">
        <v>200.0</v>
      </c>
      <c r="B201" s="146">
        <v>1.0</v>
      </c>
      <c r="C201" s="147">
        <v>7.0</v>
      </c>
      <c r="D201" s="147">
        <v>29.0</v>
      </c>
      <c r="E201" s="147">
        <v>5.0</v>
      </c>
      <c r="F201" s="147">
        <v>5.0</v>
      </c>
      <c r="G201" s="147" t="str">
        <f>ifna(VLookup(S201,Shiny!B:C, 2, 0),"")</f>
        <v/>
      </c>
      <c r="H201" s="189" t="s">
        <v>474</v>
      </c>
      <c r="I201" s="178">
        <v>368.0</v>
      </c>
      <c r="J201" s="151">
        <f>IFNA(VLOOKUP(S201,'Imported Index'!I:J,2,0),1)</f>
        <v>1</v>
      </c>
      <c r="K201" s="146"/>
      <c r="L201" s="147"/>
      <c r="M201" s="147"/>
      <c r="N201" s="147"/>
      <c r="O201" s="147" t="str">
        <f>ifna(VLookup(H201, SwSh!A:B, 2, 0),"")</f>
        <v/>
      </c>
      <c r="P201" s="147">
        <v>368.0</v>
      </c>
      <c r="Q201" s="147" t="str">
        <f>ifna(VLookup(H201, PLA!A:C, 3, 0),"")</f>
        <v/>
      </c>
      <c r="R201" s="147" t="str">
        <f>ifna(VLookup(H201, Sv!A:B, 2, 0),"")</f>
        <v/>
      </c>
      <c r="S201" s="147" t="str">
        <f t="shared" si="1"/>
        <v>gorebyss</v>
      </c>
    </row>
    <row r="202" ht="31.5" customHeight="1">
      <c r="A202" s="42">
        <v>201.0</v>
      </c>
      <c r="B202" s="85">
        <v>1.0</v>
      </c>
      <c r="C202" s="42">
        <v>7.0</v>
      </c>
      <c r="D202" s="42">
        <v>30.0</v>
      </c>
      <c r="E202" s="42">
        <v>5.0</v>
      </c>
      <c r="F202" s="42">
        <v>6.0</v>
      </c>
      <c r="G202" s="42" t="str">
        <f>ifna(VLookup(S202,Shiny!B:C, 2, 0),"")</f>
        <v/>
      </c>
      <c r="H202" s="188" t="s">
        <v>475</v>
      </c>
      <c r="I202" s="179">
        <v>369.0</v>
      </c>
      <c r="J202" s="156">
        <f>IFNA(VLOOKUP(S202,'Imported Index'!I:J,2,0),1)</f>
        <v>1</v>
      </c>
      <c r="K202" s="85"/>
      <c r="L202" s="42"/>
      <c r="M202" s="42"/>
      <c r="N202" s="42"/>
      <c r="O202" s="42">
        <f>ifna(VLookup(H202, SwSh!A:B, 2, 0),"")</f>
        <v>187</v>
      </c>
      <c r="P202" s="42">
        <v>369.0</v>
      </c>
      <c r="Q202" s="42" t="str">
        <f>ifna(VLookup(H202, PLA!A:C, 3, 0),"")</f>
        <v/>
      </c>
      <c r="R202" s="42" t="str">
        <f>ifna(VLookup(H202, Sv!A:B, 2, 0),"")</f>
        <v/>
      </c>
      <c r="S202" s="42" t="str">
        <f t="shared" si="1"/>
        <v>relicanth</v>
      </c>
    </row>
    <row r="203" ht="31.5" customHeight="1">
      <c r="A203" s="147">
        <v>202.0</v>
      </c>
      <c r="B203" s="146">
        <v>1.0</v>
      </c>
      <c r="C203" s="147">
        <v>8.0</v>
      </c>
      <c r="D203" s="147">
        <v>1.0</v>
      </c>
      <c r="E203" s="147">
        <v>1.0</v>
      </c>
      <c r="F203" s="147">
        <v>1.0</v>
      </c>
      <c r="G203" s="147" t="str">
        <f>ifna(VLookup(S203,Shiny!B:C, 2, 0),"")</f>
        <v/>
      </c>
      <c r="H203" s="189" t="s">
        <v>476</v>
      </c>
      <c r="I203" s="178">
        <v>370.0</v>
      </c>
      <c r="J203" s="151">
        <f>IFNA(VLOOKUP(S203,'Imported Index'!I:J,2,0),1)</f>
        <v>1</v>
      </c>
      <c r="K203" s="146"/>
      <c r="L203" s="147"/>
      <c r="M203" s="147"/>
      <c r="N203" s="147"/>
      <c r="O203" s="147" t="str">
        <f>ifna(VLookup(H203, SwSh!A:B, 2, 0),"")</f>
        <v/>
      </c>
      <c r="P203" s="147">
        <v>370.0</v>
      </c>
      <c r="Q203" s="147" t="str">
        <f>ifna(VLookup(H203, PLA!A:C, 3, 0),"")</f>
        <v/>
      </c>
      <c r="R203" s="147">
        <f>ifna(VLookup(H203, Sv!A:B, 2, 0),"")</f>
        <v>332</v>
      </c>
      <c r="S203" s="147" t="str">
        <f t="shared" si="1"/>
        <v>luvdisc</v>
      </c>
    </row>
    <row r="204" ht="31.5" customHeight="1">
      <c r="A204" s="42">
        <v>203.0</v>
      </c>
      <c r="B204" s="85">
        <v>1.0</v>
      </c>
      <c r="C204" s="42">
        <v>8.0</v>
      </c>
      <c r="D204" s="42">
        <v>2.0</v>
      </c>
      <c r="E204" s="42">
        <v>1.0</v>
      </c>
      <c r="F204" s="42">
        <v>2.0</v>
      </c>
      <c r="G204" s="42" t="str">
        <f>ifna(VLookup(S204,Shiny!B:C, 2, 0),"")</f>
        <v/>
      </c>
      <c r="H204" s="188" t="s">
        <v>479</v>
      </c>
      <c r="I204" s="179">
        <v>373.0</v>
      </c>
      <c r="J204" s="156">
        <f>IFNA(VLOOKUP(S204,'Imported Index'!I:J,2,0),1)</f>
        <v>1</v>
      </c>
      <c r="K204" s="85"/>
      <c r="L204" s="42"/>
      <c r="M204" s="42"/>
      <c r="N204" s="42"/>
      <c r="O204" s="42">
        <f>ifna(VLookup(H204, SwSh!A:B, 2, 0),"")</f>
        <v>115</v>
      </c>
      <c r="P204" s="42">
        <v>373.0</v>
      </c>
      <c r="Q204" s="42" t="str">
        <f>ifna(VLookup(H204, PLA!A:C, 3, 0),"")</f>
        <v/>
      </c>
      <c r="R204" s="42">
        <f>ifna(VLookup(H204, Sv!A:B, 2, 0),"")</f>
        <v>278</v>
      </c>
      <c r="S204" s="42" t="str">
        <f t="shared" si="1"/>
        <v>salamence</v>
      </c>
    </row>
    <row r="205" ht="31.5" customHeight="1">
      <c r="A205" s="147">
        <v>204.0</v>
      </c>
      <c r="B205" s="146">
        <v>1.0</v>
      </c>
      <c r="C205" s="147">
        <v>8.0</v>
      </c>
      <c r="D205" s="147">
        <v>3.0</v>
      </c>
      <c r="E205" s="147">
        <v>1.0</v>
      </c>
      <c r="F205" s="147">
        <v>3.0</v>
      </c>
      <c r="G205" s="147" t="str">
        <f>ifna(VLookup(S205,Shiny!B:C, 2, 0),"")</f>
        <v/>
      </c>
      <c r="H205" s="189" t="s">
        <v>482</v>
      </c>
      <c r="I205" s="178">
        <v>376.0</v>
      </c>
      <c r="J205" s="151">
        <f>IFNA(VLOOKUP(S205,'Imported Index'!I:J,2,0),1)</f>
        <v>1</v>
      </c>
      <c r="K205" s="147"/>
      <c r="L205" s="147"/>
      <c r="M205" s="147"/>
      <c r="N205" s="147"/>
      <c r="O205" s="147">
        <f>ifna(VLookup(H205, SwSh!A:B, 2, 0),"")</f>
        <v>131</v>
      </c>
      <c r="P205" s="147">
        <v>376.0</v>
      </c>
      <c r="Q205" s="147" t="str">
        <f>ifna(VLookup(H205, PLA!A:C, 3, 0),"")</f>
        <v/>
      </c>
      <c r="R205" s="147" t="str">
        <f>ifna(VLookup(H205, Sv!A:B, 2, 0),"")</f>
        <v>I?</v>
      </c>
      <c r="S205" s="147" t="str">
        <f t="shared" si="1"/>
        <v>metagross</v>
      </c>
    </row>
    <row r="206" ht="31.5" customHeight="1">
      <c r="A206" s="42">
        <v>205.0</v>
      </c>
      <c r="B206" s="85">
        <v>1.0</v>
      </c>
      <c r="C206" s="42">
        <v>8.0</v>
      </c>
      <c r="D206" s="42">
        <v>4.0</v>
      </c>
      <c r="E206" s="42">
        <v>1.0</v>
      </c>
      <c r="F206" s="42">
        <v>4.0</v>
      </c>
      <c r="G206" s="42" t="str">
        <f>ifna(VLookup(S206,Shiny!B:C, 2, 0),"")</f>
        <v/>
      </c>
      <c r="H206" s="188" t="s">
        <v>483</v>
      </c>
      <c r="I206" s="179">
        <v>377.0</v>
      </c>
      <c r="J206" s="156">
        <f>IFNA(VLOOKUP(S206,'Imported Index'!I:J,2,0),1)</f>
        <v>1</v>
      </c>
      <c r="K206" s="42"/>
      <c r="L206" s="42"/>
      <c r="M206" s="42"/>
      <c r="N206" s="42"/>
      <c r="O206" s="42">
        <f>ifna(VLookup(H206, SwSh!A:B, 2, 0),"")</f>
        <v>197</v>
      </c>
      <c r="P206" s="42">
        <v>377.0</v>
      </c>
      <c r="Q206" s="42" t="str">
        <f>ifna(VLookup(H206, PLA!A:C, 3, 0),"")</f>
        <v/>
      </c>
      <c r="R206" s="42" t="str">
        <f>ifna(VLookup(H206, Sv!A:B, 2, 0),"")</f>
        <v/>
      </c>
      <c r="S206" s="42" t="str">
        <f t="shared" si="1"/>
        <v>regirock</v>
      </c>
    </row>
    <row r="207" ht="31.5" customHeight="1">
      <c r="A207" s="147">
        <v>206.0</v>
      </c>
      <c r="B207" s="146">
        <v>1.0</v>
      </c>
      <c r="C207" s="147">
        <v>8.0</v>
      </c>
      <c r="D207" s="147">
        <v>5.0</v>
      </c>
      <c r="E207" s="147">
        <v>1.0</v>
      </c>
      <c r="F207" s="147">
        <v>5.0</v>
      </c>
      <c r="G207" s="147" t="str">
        <f>ifna(VLookup(S207,Shiny!B:C, 2, 0),"")</f>
        <v/>
      </c>
      <c r="H207" s="189" t="s">
        <v>484</v>
      </c>
      <c r="I207" s="178">
        <v>378.0</v>
      </c>
      <c r="J207" s="151">
        <f>IFNA(VLOOKUP(S207,'Imported Index'!I:J,2,0),1)</f>
        <v>1</v>
      </c>
      <c r="K207" s="147"/>
      <c r="L207" s="147"/>
      <c r="M207" s="147"/>
      <c r="N207" s="147"/>
      <c r="O207" s="147">
        <f>ifna(VLookup(H207, SwSh!A:B, 2, 0),"")</f>
        <v>198</v>
      </c>
      <c r="P207" s="147">
        <v>378.0</v>
      </c>
      <c r="Q207" s="147" t="str">
        <f>ifna(VLookup(H207, PLA!A:C, 3, 0),"")</f>
        <v/>
      </c>
      <c r="R207" s="147" t="str">
        <f>ifna(VLookup(H207, Sv!A:B, 2, 0),"")</f>
        <v/>
      </c>
      <c r="S207" s="147" t="str">
        <f t="shared" si="1"/>
        <v>regice</v>
      </c>
    </row>
    <row r="208" ht="31.5" customHeight="1">
      <c r="A208" s="42">
        <v>207.0</v>
      </c>
      <c r="B208" s="85">
        <v>1.0</v>
      </c>
      <c r="C208" s="42">
        <v>8.0</v>
      </c>
      <c r="D208" s="42">
        <v>6.0</v>
      </c>
      <c r="E208" s="42">
        <v>1.0</v>
      </c>
      <c r="F208" s="42">
        <v>6.0</v>
      </c>
      <c r="G208" s="42" t="str">
        <f>ifna(VLookup(S208,Shiny!B:C, 2, 0),"")</f>
        <v/>
      </c>
      <c r="H208" s="188" t="s">
        <v>485</v>
      </c>
      <c r="I208" s="179">
        <v>379.0</v>
      </c>
      <c r="J208" s="156">
        <f>IFNA(VLOOKUP(S208,'Imported Index'!I:J,2,0),1)</f>
        <v>1</v>
      </c>
      <c r="K208" s="42"/>
      <c r="L208" s="42"/>
      <c r="M208" s="42"/>
      <c r="N208" s="42"/>
      <c r="O208" s="42">
        <f>ifna(VLookup(H208, SwSh!A:B, 2, 0),"")</f>
        <v>199</v>
      </c>
      <c r="P208" s="42">
        <v>379.0</v>
      </c>
      <c r="Q208" s="42" t="str">
        <f>ifna(VLookup(H208, PLA!A:C, 3, 0),"")</f>
        <v/>
      </c>
      <c r="R208" s="42" t="str">
        <f>ifna(VLookup(H208, Sv!A:B, 2, 0),"")</f>
        <v/>
      </c>
      <c r="S208" s="42" t="str">
        <f t="shared" si="1"/>
        <v>registeel</v>
      </c>
    </row>
    <row r="209" ht="31.5" customHeight="1">
      <c r="A209" s="147">
        <v>208.0</v>
      </c>
      <c r="B209" s="146">
        <v>1.0</v>
      </c>
      <c r="C209" s="147">
        <v>8.0</v>
      </c>
      <c r="D209" s="147">
        <v>7.0</v>
      </c>
      <c r="E209" s="147">
        <v>2.0</v>
      </c>
      <c r="F209" s="147">
        <v>1.0</v>
      </c>
      <c r="G209" s="147" t="str">
        <f>ifna(VLookup(S209,Shiny!B:C, 2, 0),"")</f>
        <v/>
      </c>
      <c r="H209" s="189" t="s">
        <v>486</v>
      </c>
      <c r="I209" s="178">
        <v>380.0</v>
      </c>
      <c r="J209" s="151">
        <f>IFNA(VLOOKUP(S209,'Imported Index'!I:J,2,0),1)</f>
        <v>1</v>
      </c>
      <c r="K209" s="147"/>
      <c r="L209" s="147"/>
      <c r="M209" s="147"/>
      <c r="N209" s="147"/>
      <c r="O209" s="147">
        <f>ifna(VLookup(H209, SwSh!A:B, 2, 0),"")</f>
        <v>380</v>
      </c>
      <c r="P209" s="147">
        <v>380.0</v>
      </c>
      <c r="Q209" s="147" t="str">
        <f>ifna(VLookup(H209, PLA!A:C, 3, 0),"")</f>
        <v/>
      </c>
      <c r="R209" s="147" t="str">
        <f>ifna(VLookup(H209, Sv!A:B, 2, 0),"")</f>
        <v/>
      </c>
      <c r="S209" s="147" t="str">
        <f t="shared" si="1"/>
        <v>latias</v>
      </c>
    </row>
    <row r="210" ht="31.5" customHeight="1">
      <c r="A210" s="42">
        <v>209.0</v>
      </c>
      <c r="B210" s="85">
        <v>1.0</v>
      </c>
      <c r="C210" s="42">
        <v>8.0</v>
      </c>
      <c r="D210" s="42">
        <v>8.0</v>
      </c>
      <c r="E210" s="42">
        <v>2.0</v>
      </c>
      <c r="F210" s="42">
        <v>2.0</v>
      </c>
      <c r="G210" s="42" t="str">
        <f>ifna(VLookup(S210,Shiny!B:C, 2, 0),"")</f>
        <v/>
      </c>
      <c r="H210" s="188" t="s">
        <v>487</v>
      </c>
      <c r="I210" s="179">
        <v>381.0</v>
      </c>
      <c r="J210" s="156">
        <f>IFNA(VLOOKUP(S210,'Imported Index'!I:J,2,0),1)</f>
        <v>1</v>
      </c>
      <c r="K210" s="42"/>
      <c r="L210" s="42"/>
      <c r="M210" s="42"/>
      <c r="N210" s="42"/>
      <c r="O210" s="42">
        <f>ifna(VLookup(H210, SwSh!A:B, 2, 0),"")</f>
        <v>381</v>
      </c>
      <c r="P210" s="42">
        <v>381.0</v>
      </c>
      <c r="Q210" s="42" t="str">
        <f>ifna(VLookup(H210, PLA!A:C, 3, 0),"")</f>
        <v/>
      </c>
      <c r="R210" s="42" t="str">
        <f>ifna(VLookup(H210, Sv!A:B, 2, 0),"")</f>
        <v/>
      </c>
      <c r="S210" s="42" t="str">
        <f t="shared" si="1"/>
        <v>latios</v>
      </c>
    </row>
    <row r="211" ht="31.5" customHeight="1">
      <c r="A211" s="147">
        <v>210.0</v>
      </c>
      <c r="B211" s="146">
        <v>1.0</v>
      </c>
      <c r="C211" s="147">
        <v>8.0</v>
      </c>
      <c r="D211" s="147">
        <v>9.0</v>
      </c>
      <c r="E211" s="147">
        <v>2.0</v>
      </c>
      <c r="F211" s="147">
        <v>3.0</v>
      </c>
      <c r="G211" s="147" t="str">
        <f>ifna(VLookup(S211,Shiny!B:C, 2, 0),"")</f>
        <v/>
      </c>
      <c r="H211" s="189" t="s">
        <v>488</v>
      </c>
      <c r="I211" s="178">
        <v>382.0</v>
      </c>
      <c r="J211" s="151">
        <f>IFNA(VLOOKUP(S211,'Imported Index'!I:J,2,0),1)</f>
        <v>1</v>
      </c>
      <c r="K211" s="146"/>
      <c r="L211" s="147"/>
      <c r="M211" s="147"/>
      <c r="N211" s="147"/>
      <c r="O211" s="147">
        <f>ifna(VLookup(H211, SwSh!A:B, 2, 0),"")</f>
        <v>382</v>
      </c>
      <c r="P211" s="147">
        <v>382.0</v>
      </c>
      <c r="Q211" s="147" t="str">
        <f>ifna(VLookup(H211, PLA!A:C, 3, 0),"")</f>
        <v/>
      </c>
      <c r="R211" s="147" t="str">
        <f>ifna(VLookup(H211, Sv!A:B, 2, 0),"")</f>
        <v/>
      </c>
      <c r="S211" s="147" t="str">
        <f t="shared" si="1"/>
        <v>kyogre</v>
      </c>
    </row>
    <row r="212" ht="31.5" customHeight="1">
      <c r="A212" s="42">
        <v>211.0</v>
      </c>
      <c r="B212" s="85">
        <v>1.0</v>
      </c>
      <c r="C212" s="42">
        <v>8.0</v>
      </c>
      <c r="D212" s="42">
        <v>10.0</v>
      </c>
      <c r="E212" s="42">
        <v>2.0</v>
      </c>
      <c r="F212" s="42">
        <v>4.0</v>
      </c>
      <c r="G212" s="42" t="str">
        <f>ifna(VLookup(S212,Shiny!B:C, 2, 0),"")</f>
        <v/>
      </c>
      <c r="H212" s="188" t="s">
        <v>489</v>
      </c>
      <c r="I212" s="179">
        <v>383.0</v>
      </c>
      <c r="J212" s="156">
        <f>IFNA(VLOOKUP(S212,'Imported Index'!I:J,2,0),1)</f>
        <v>1</v>
      </c>
      <c r="K212" s="42"/>
      <c r="L212" s="42"/>
      <c r="M212" s="42"/>
      <c r="N212" s="42"/>
      <c r="O212" s="42">
        <f>ifna(VLookup(H212, SwSh!A:B, 2, 0),"")</f>
        <v>383</v>
      </c>
      <c r="P212" s="42">
        <v>383.0</v>
      </c>
      <c r="Q212" s="42" t="str">
        <f>ifna(VLookup(H212, PLA!A:C, 3, 0),"")</f>
        <v/>
      </c>
      <c r="R212" s="42" t="str">
        <f>ifna(VLookup(H212, Sv!A:B, 2, 0),"")</f>
        <v/>
      </c>
      <c r="S212" s="42" t="str">
        <f t="shared" si="1"/>
        <v>groudon</v>
      </c>
    </row>
    <row r="213" ht="31.5" customHeight="1">
      <c r="A213" s="147">
        <v>212.0</v>
      </c>
      <c r="B213" s="146">
        <v>1.0</v>
      </c>
      <c r="C213" s="147">
        <v>8.0</v>
      </c>
      <c r="D213" s="147">
        <v>11.0</v>
      </c>
      <c r="E213" s="147">
        <v>2.0</v>
      </c>
      <c r="F213" s="147">
        <v>5.0</v>
      </c>
      <c r="G213" s="147" t="str">
        <f>ifna(VLookup(S213,Shiny!B:C, 2, 0),"")</f>
        <v/>
      </c>
      <c r="H213" s="189" t="s">
        <v>490</v>
      </c>
      <c r="I213" s="178">
        <v>384.0</v>
      </c>
      <c r="J213" s="151">
        <f>IFNA(VLOOKUP(S213,'Imported Index'!I:J,2,0),1)</f>
        <v>1</v>
      </c>
      <c r="K213" s="147"/>
      <c r="L213" s="147"/>
      <c r="M213" s="147"/>
      <c r="N213" s="147"/>
      <c r="O213" s="147">
        <f>ifna(VLookup(H213, SwSh!A:B, 2, 0),"")</f>
        <v>384</v>
      </c>
      <c r="P213" s="147">
        <v>384.0</v>
      </c>
      <c r="Q213" s="147" t="str">
        <f>ifna(VLookup(H213, PLA!A:C, 3, 0),"")</f>
        <v/>
      </c>
      <c r="R213" s="147" t="str">
        <f>ifna(VLookup(H213, Sv!A:B, 2, 0),"")</f>
        <v/>
      </c>
      <c r="S213" s="147" t="str">
        <f t="shared" si="1"/>
        <v>rayquaza</v>
      </c>
    </row>
    <row r="214" ht="31.5" customHeight="1">
      <c r="A214" s="42">
        <v>213.0</v>
      </c>
      <c r="B214" s="85">
        <v>1.0</v>
      </c>
      <c r="C214" s="42">
        <v>8.0</v>
      </c>
      <c r="D214" s="42">
        <v>12.0</v>
      </c>
      <c r="E214" s="42">
        <v>2.0</v>
      </c>
      <c r="F214" s="42">
        <v>6.0</v>
      </c>
      <c r="G214" s="42" t="str">
        <f>ifna(VLookup(S214,Shiny!B:C, 2, 0),"")</f>
        <v/>
      </c>
      <c r="H214" s="188" t="s">
        <v>491</v>
      </c>
      <c r="I214" s="179">
        <v>385.0</v>
      </c>
      <c r="J214" s="156">
        <f>IFNA(VLOOKUP(S214,'Imported Index'!I:J,2,0),1)</f>
        <v>1</v>
      </c>
      <c r="K214" s="42"/>
      <c r="L214" s="42"/>
      <c r="M214" s="42"/>
      <c r="N214" s="42"/>
      <c r="O214" s="42">
        <f>ifna(VLookup(H214, SwSh!A:B, 2, 0),"")</f>
        <v>385</v>
      </c>
      <c r="P214" s="42">
        <v>385.0</v>
      </c>
      <c r="Q214" s="42" t="str">
        <f>ifna(VLookup(H214, PLA!A:C, 3, 0),"")</f>
        <v/>
      </c>
      <c r="R214" s="42" t="str">
        <f>ifna(VLookup(H214, Sv!A:B, 2, 0),"")</f>
        <v/>
      </c>
      <c r="S214" s="42" t="str">
        <f t="shared" si="1"/>
        <v>jirachi</v>
      </c>
    </row>
    <row r="215" ht="31.5" customHeight="1">
      <c r="A215" s="147">
        <v>214.0</v>
      </c>
      <c r="B215" s="146">
        <v>1.0</v>
      </c>
      <c r="C215" s="147">
        <v>8.0</v>
      </c>
      <c r="D215" s="147">
        <v>13.0</v>
      </c>
      <c r="E215" s="147">
        <v>3.0</v>
      </c>
      <c r="F215" s="147">
        <v>1.0</v>
      </c>
      <c r="G215" s="147" t="str">
        <f>ifna(VLookup(S215,Shiny!B:C, 2, 0),"")</f>
        <v/>
      </c>
      <c r="H215" s="189" t="s">
        <v>492</v>
      </c>
      <c r="I215" s="178">
        <v>386.0</v>
      </c>
      <c r="J215" s="151">
        <f>IFNA(VLOOKUP(S215,'Imported Index'!I:J,2,0),1)</f>
        <v>1</v>
      </c>
      <c r="K215" s="147"/>
      <c r="L215" s="147"/>
      <c r="M215" s="147"/>
      <c r="N215" s="147"/>
      <c r="O215" s="147" t="str">
        <f>ifna(VLookup(H215, SwSh!A:B, 2, 0),"")</f>
        <v/>
      </c>
      <c r="P215" s="147">
        <v>386.0</v>
      </c>
      <c r="Q215" s="147" t="str">
        <f>ifna(VLookup(H215, PLA!A:C, 3, 0),"")</f>
        <v/>
      </c>
      <c r="R215" s="147" t="str">
        <f>ifna(VLookup(H215, Sv!A:B, 2, 0),"")</f>
        <v/>
      </c>
      <c r="S215" s="147" t="str">
        <f t="shared" si="1"/>
        <v>deoxys</v>
      </c>
    </row>
    <row r="216" ht="31.5" customHeight="1">
      <c r="A216" s="42">
        <v>215.0</v>
      </c>
      <c r="B216" s="85"/>
      <c r="C216" s="85"/>
      <c r="D216" s="85"/>
      <c r="E216" s="85"/>
      <c r="F216" s="85"/>
      <c r="G216" s="42" t="str">
        <f>ifna(VLookup(S216,Shiny!B:C, 2, 0),"")</f>
        <v/>
      </c>
      <c r="H216" s="166" t="s">
        <v>229</v>
      </c>
      <c r="I216" s="167"/>
      <c r="J216" s="157"/>
      <c r="K216" s="157"/>
      <c r="L216" s="157"/>
      <c r="M216" s="42"/>
      <c r="N216" s="42"/>
      <c r="O216" s="157" t="str">
        <f>ifna(VLookup(H216, SwSh!A:B, 2, 0),"")</f>
        <v/>
      </c>
      <c r="P216" s="157" t="str">
        <f>ifna((I216),"")</f>
        <v/>
      </c>
      <c r="Q216" s="157" t="str">
        <f>ifna(VLookup(H216, PLA!A:C, 3, 0),"")</f>
        <v/>
      </c>
      <c r="R216" s="42" t="str">
        <f>ifna(VLookup(H216, Sv!A:B, 2, 0),"")</f>
        <v/>
      </c>
      <c r="S216" s="42" t="str">
        <f t="shared" si="1"/>
        <v>gen</v>
      </c>
    </row>
    <row r="217" ht="31.5" customHeight="1">
      <c r="A217" s="147">
        <v>216.0</v>
      </c>
      <c r="B217" s="146">
        <v>1.0</v>
      </c>
      <c r="C217" s="147">
        <v>9.0</v>
      </c>
      <c r="D217" s="147">
        <v>1.0</v>
      </c>
      <c r="E217" s="147">
        <v>1.0</v>
      </c>
      <c r="F217" s="147">
        <v>1.0</v>
      </c>
      <c r="G217" s="147" t="str">
        <f>ifna(VLookup(S217,Shiny!B:C, 2, 0),"")</f>
        <v/>
      </c>
      <c r="H217" s="189" t="s">
        <v>499</v>
      </c>
      <c r="I217" s="178">
        <v>389.0</v>
      </c>
      <c r="J217" s="151">
        <f>IFNA(VLOOKUP(S217,'Imported Index'!I:J,2,0),1)</f>
        <v>1</v>
      </c>
      <c r="K217" s="147"/>
      <c r="L217" s="147"/>
      <c r="M217" s="147"/>
      <c r="N217" s="147"/>
      <c r="O217" s="147" t="str">
        <f>ifna(VLookup(H217, SwSh!A:B, 2, 0),"")</f>
        <v/>
      </c>
      <c r="P217" s="147">
        <v>389.0</v>
      </c>
      <c r="Q217" s="147">
        <f>ifna(VLookup(H217, PLA!A:C, 3, 0),"")</f>
        <v>132</v>
      </c>
      <c r="R217" s="147" t="str">
        <f>ifna(VLookup(H217, Sv!A:B, 2, 0),"")</f>
        <v>I?</v>
      </c>
      <c r="S217" s="147" t="str">
        <f t="shared" si="1"/>
        <v>torterra</v>
      </c>
    </row>
    <row r="218" ht="31.5" customHeight="1">
      <c r="A218" s="42">
        <v>217.0</v>
      </c>
      <c r="B218" s="85">
        <v>1.0</v>
      </c>
      <c r="C218" s="42">
        <v>9.0</v>
      </c>
      <c r="D218" s="42">
        <v>2.0</v>
      </c>
      <c r="E218" s="42">
        <v>1.0</v>
      </c>
      <c r="F218" s="42">
        <v>2.0</v>
      </c>
      <c r="G218" s="42" t="str">
        <f>ifna(VLookup(S218,Shiny!B:C, 2, 0),"")</f>
        <v/>
      </c>
      <c r="H218" s="188" t="s">
        <v>502</v>
      </c>
      <c r="I218" s="179">
        <v>392.0</v>
      </c>
      <c r="J218" s="156">
        <f>IFNA(VLOOKUP(S218,'Imported Index'!I:J,2,0),1)</f>
        <v>1</v>
      </c>
      <c r="K218" s="42"/>
      <c r="L218" s="42"/>
      <c r="M218" s="42"/>
      <c r="N218" s="42"/>
      <c r="O218" s="42" t="str">
        <f>ifna(VLookup(H218, SwSh!A:B, 2, 0),"")</f>
        <v/>
      </c>
      <c r="P218" s="42">
        <v>392.0</v>
      </c>
      <c r="Q218" s="42">
        <f>ifna(VLookup(H218, PLA!A:C, 3, 0),"")</f>
        <v>63</v>
      </c>
      <c r="R218" s="42" t="str">
        <f>ifna(VLookup(H218, Sv!A:B, 2, 0),"")</f>
        <v>I?</v>
      </c>
      <c r="S218" s="42" t="str">
        <f t="shared" si="1"/>
        <v>infernape</v>
      </c>
    </row>
    <row r="219" ht="31.5" customHeight="1">
      <c r="A219" s="147">
        <v>218.0</v>
      </c>
      <c r="B219" s="146">
        <v>1.0</v>
      </c>
      <c r="C219" s="147">
        <v>9.0</v>
      </c>
      <c r="D219" s="147">
        <v>3.0</v>
      </c>
      <c r="E219" s="147">
        <v>1.0</v>
      </c>
      <c r="F219" s="147">
        <v>3.0</v>
      </c>
      <c r="G219" s="147" t="str">
        <f>ifna(VLookup(S219,Shiny!B:C, 2, 0),"")</f>
        <v/>
      </c>
      <c r="H219" s="189" t="s">
        <v>505</v>
      </c>
      <c r="I219" s="178">
        <v>395.0</v>
      </c>
      <c r="J219" s="151">
        <f>IFNA(VLOOKUP(S219,'Imported Index'!I:J,2,0),1)</f>
        <v>1</v>
      </c>
      <c r="K219" s="147"/>
      <c r="L219" s="147"/>
      <c r="M219" s="147"/>
      <c r="N219" s="147"/>
      <c r="O219" s="147" t="str">
        <f>ifna(VLookup(H219, SwSh!A:B, 2, 0),"")</f>
        <v/>
      </c>
      <c r="P219" s="147">
        <v>395.0</v>
      </c>
      <c r="Q219" s="147">
        <f>ifna(VLookup(H219, PLA!A:C, 3, 0),"")</f>
        <v>163</v>
      </c>
      <c r="R219" s="147" t="str">
        <f>ifna(VLookup(H219, Sv!A:B, 2, 0),"")</f>
        <v>I?</v>
      </c>
      <c r="S219" s="147" t="str">
        <f t="shared" si="1"/>
        <v>empoleon</v>
      </c>
    </row>
    <row r="220" ht="31.5" customHeight="1">
      <c r="A220" s="42">
        <v>219.0</v>
      </c>
      <c r="B220" s="85">
        <v>1.0</v>
      </c>
      <c r="C220" s="42">
        <v>9.0</v>
      </c>
      <c r="D220" s="42">
        <v>4.0</v>
      </c>
      <c r="E220" s="42">
        <v>1.0</v>
      </c>
      <c r="F220" s="42">
        <v>4.0</v>
      </c>
      <c r="G220" s="42" t="str">
        <f>ifna(VLookup(S220,Shiny!B:C, 2, 0),"")</f>
        <v/>
      </c>
      <c r="H220" s="188" t="s">
        <v>508</v>
      </c>
      <c r="I220" s="179">
        <v>398.0</v>
      </c>
      <c r="J220" s="156">
        <f>IFNA(VLOOKUP(S220,'Imported Index'!I:J,2,0),1)</f>
        <v>1</v>
      </c>
      <c r="K220" s="85"/>
      <c r="L220" s="42"/>
      <c r="M220" s="42"/>
      <c r="N220" s="42"/>
      <c r="O220" s="42" t="str">
        <f>ifna(VLookup(H220, SwSh!A:B, 2, 0),"")</f>
        <v/>
      </c>
      <c r="P220" s="42">
        <v>398.0</v>
      </c>
      <c r="Q220" s="42">
        <f>ifna(VLookup(H220, PLA!A:C, 3, 0),"")</f>
        <v>14</v>
      </c>
      <c r="R220" s="42">
        <f>ifna(VLookup(H220, Sv!A:B, 2, 0),"")</f>
        <v>99</v>
      </c>
      <c r="S220" s="42" t="str">
        <f t="shared" si="1"/>
        <v>staraptor</v>
      </c>
    </row>
    <row r="221" ht="31.5" customHeight="1">
      <c r="A221" s="147">
        <v>220.0</v>
      </c>
      <c r="B221" s="146">
        <v>1.0</v>
      </c>
      <c r="C221" s="147">
        <v>9.0</v>
      </c>
      <c r="D221" s="147">
        <v>5.0</v>
      </c>
      <c r="E221" s="147">
        <v>1.0</v>
      </c>
      <c r="F221" s="147">
        <v>5.0</v>
      </c>
      <c r="G221" s="147" t="str">
        <f>ifna(VLookup(S221,Shiny!B:C, 2, 0),"")</f>
        <v/>
      </c>
      <c r="H221" s="189" t="s">
        <v>510</v>
      </c>
      <c r="I221" s="178">
        <v>400.0</v>
      </c>
      <c r="J221" s="151">
        <f>IFNA(VLOOKUP(S221,'Imported Index'!I:J,2,0),1)</f>
        <v>1</v>
      </c>
      <c r="K221" s="147"/>
      <c r="L221" s="147"/>
      <c r="M221" s="147"/>
      <c r="N221" s="147"/>
      <c r="O221" s="147" t="str">
        <f>ifna(VLookup(H221, SwSh!A:B, 2, 0),"")</f>
        <v/>
      </c>
      <c r="P221" s="147">
        <v>400.0</v>
      </c>
      <c r="Q221" s="147">
        <f>ifna(VLookup(H221, PLA!A:C, 3, 0),"")</f>
        <v>11</v>
      </c>
      <c r="R221" s="147" t="str">
        <f>ifna(VLookup(H221, Sv!A:B, 2, 0),"")</f>
        <v/>
      </c>
      <c r="S221" s="147" t="str">
        <f t="shared" si="1"/>
        <v>bibarel</v>
      </c>
    </row>
    <row r="222" ht="31.5" customHeight="1">
      <c r="A222" s="42">
        <v>221.0</v>
      </c>
      <c r="B222" s="85">
        <v>1.0</v>
      </c>
      <c r="C222" s="42">
        <v>9.0</v>
      </c>
      <c r="D222" s="42">
        <v>6.0</v>
      </c>
      <c r="E222" s="42">
        <v>1.0</v>
      </c>
      <c r="F222" s="42">
        <v>6.0</v>
      </c>
      <c r="G222" s="42" t="str">
        <f>ifna(VLookup(S222,Shiny!B:C, 2, 0),"")</f>
        <v/>
      </c>
      <c r="H222" s="188" t="s">
        <v>512</v>
      </c>
      <c r="I222" s="179">
        <v>402.0</v>
      </c>
      <c r="J222" s="156">
        <f>IFNA(VLOOKUP(S222,'Imported Index'!I:J,2,0),1)</f>
        <v>1</v>
      </c>
      <c r="K222" s="85"/>
      <c r="L222" s="42"/>
      <c r="M222" s="42"/>
      <c r="N222" s="42"/>
      <c r="O222" s="42" t="str">
        <f>ifna(VLookup(H222, SwSh!A:B, 2, 0),"")</f>
        <v/>
      </c>
      <c r="P222" s="42">
        <v>402.0</v>
      </c>
      <c r="Q222" s="42">
        <f>ifna(VLookup(H222, PLA!A:C, 3, 0),"")</f>
        <v>40</v>
      </c>
      <c r="R222" s="42">
        <f>ifna(VLookup(H222, Sv!A:B, 2, 0),"")</f>
        <v>34</v>
      </c>
      <c r="S222" s="42" t="str">
        <f t="shared" si="1"/>
        <v>kricketune</v>
      </c>
    </row>
    <row r="223" ht="31.5" customHeight="1">
      <c r="A223" s="147">
        <v>222.0</v>
      </c>
      <c r="B223" s="146">
        <v>1.0</v>
      </c>
      <c r="C223" s="147">
        <v>9.0</v>
      </c>
      <c r="D223" s="147">
        <v>7.0</v>
      </c>
      <c r="E223" s="147">
        <v>2.0</v>
      </c>
      <c r="F223" s="147">
        <v>1.0</v>
      </c>
      <c r="G223" s="147" t="str">
        <f>ifna(VLookup(S223,Shiny!B:C, 2, 0),"")</f>
        <v/>
      </c>
      <c r="H223" s="189" t="s">
        <v>515</v>
      </c>
      <c r="I223" s="178">
        <v>405.0</v>
      </c>
      <c r="J223" s="151">
        <f>IFNA(VLOOKUP(S223,'Imported Index'!I:J,2,0),1)</f>
        <v>1</v>
      </c>
      <c r="K223" s="146"/>
      <c r="L223" s="147"/>
      <c r="M223" s="147"/>
      <c r="N223" s="147"/>
      <c r="O223" s="147">
        <f>ifna(VLookup(H223, SwSh!A:B, 2, 0),"")</f>
        <v>27</v>
      </c>
      <c r="P223" s="147">
        <v>405.0</v>
      </c>
      <c r="Q223" s="147">
        <f>ifna(VLookup(H223, PLA!A:C, 3, 0),"")</f>
        <v>17</v>
      </c>
      <c r="R223" s="147">
        <f>ifna(VLookup(H223, Sv!A:B, 2, 0),"")</f>
        <v>96</v>
      </c>
      <c r="S223" s="147" t="str">
        <f t="shared" si="1"/>
        <v>luxray</v>
      </c>
    </row>
    <row r="224" ht="31.5" customHeight="1">
      <c r="A224" s="42">
        <v>223.0</v>
      </c>
      <c r="B224" s="85">
        <v>1.0</v>
      </c>
      <c r="C224" s="42">
        <v>9.0</v>
      </c>
      <c r="D224" s="42">
        <v>8.0</v>
      </c>
      <c r="E224" s="42">
        <v>2.0</v>
      </c>
      <c r="F224" s="42">
        <v>2.0</v>
      </c>
      <c r="G224" s="42" t="str">
        <f>ifna(VLookup(S224,Shiny!B:C, 2, 0),"")</f>
        <v/>
      </c>
      <c r="H224" s="188" t="s">
        <v>517</v>
      </c>
      <c r="I224" s="179">
        <v>407.0</v>
      </c>
      <c r="J224" s="156">
        <f>IFNA(VLOOKUP(S224,'Imported Index'!I:J,2,0),1)</f>
        <v>1</v>
      </c>
      <c r="K224" s="42"/>
      <c r="L224" s="42"/>
      <c r="M224" s="42"/>
      <c r="N224" s="42"/>
      <c r="O224" s="42">
        <f>ifna(VLookup(H224, SwSh!A:B, 2, 0),"")</f>
        <v>61</v>
      </c>
      <c r="P224" s="42">
        <v>407.0</v>
      </c>
      <c r="Q224" s="42">
        <f>ifna(VLookup(H224, PLA!A:C, 3, 0),"")</f>
        <v>91</v>
      </c>
      <c r="R224" s="42" t="str">
        <f>ifna(VLookup(H224, Sv!A:B, 2, 0),"")</f>
        <v/>
      </c>
      <c r="S224" s="42" t="str">
        <f t="shared" si="1"/>
        <v>roserade</v>
      </c>
    </row>
    <row r="225" ht="31.5" customHeight="1">
      <c r="A225" s="147">
        <v>224.0</v>
      </c>
      <c r="B225" s="146">
        <v>1.0</v>
      </c>
      <c r="C225" s="147">
        <v>9.0</v>
      </c>
      <c r="D225" s="147">
        <v>9.0</v>
      </c>
      <c r="E225" s="147">
        <v>2.0</v>
      </c>
      <c r="F225" s="147">
        <v>3.0</v>
      </c>
      <c r="G225" s="147" t="str">
        <f>ifna(VLookup(S225,Shiny!B:C, 2, 0),"")</f>
        <v/>
      </c>
      <c r="H225" s="189" t="s">
        <v>519</v>
      </c>
      <c r="I225" s="178">
        <v>409.0</v>
      </c>
      <c r="J225" s="151">
        <f>IFNA(VLOOKUP(S225,'Imported Index'!I:J,2,0),1)</f>
        <v>1</v>
      </c>
      <c r="K225" s="147"/>
      <c r="L225" s="147"/>
      <c r="M225" s="147"/>
      <c r="N225" s="147"/>
      <c r="O225" s="147" t="str">
        <f>ifna(VLookup(H225, SwSh!A:B, 2, 0),"")</f>
        <v/>
      </c>
      <c r="P225" s="147">
        <v>409.0</v>
      </c>
      <c r="Q225" s="147">
        <f>ifna(VLookup(H225, PLA!A:C, 3, 0),"")</f>
        <v>209</v>
      </c>
      <c r="R225" s="147" t="str">
        <f>ifna(VLookup(H225, Sv!A:B, 2, 0),"")</f>
        <v>I?</v>
      </c>
      <c r="S225" s="147" t="str">
        <f t="shared" si="1"/>
        <v>rampardos</v>
      </c>
    </row>
    <row r="226" ht="31.5" customHeight="1">
      <c r="A226" s="42">
        <v>225.0</v>
      </c>
      <c r="B226" s="85">
        <v>1.0</v>
      </c>
      <c r="C226" s="42">
        <v>9.0</v>
      </c>
      <c r="D226" s="42">
        <v>10.0</v>
      </c>
      <c r="E226" s="42">
        <v>2.0</v>
      </c>
      <c r="F226" s="42">
        <v>4.0</v>
      </c>
      <c r="G226" s="42" t="str">
        <f>ifna(VLookup(S226,Shiny!B:C, 2, 0),"")</f>
        <v/>
      </c>
      <c r="H226" s="188" t="s">
        <v>521</v>
      </c>
      <c r="I226" s="179">
        <v>411.0</v>
      </c>
      <c r="J226" s="156">
        <f>IFNA(VLOOKUP(S226,'Imported Index'!I:J,2,0),1)</f>
        <v>1</v>
      </c>
      <c r="K226" s="42"/>
      <c r="L226" s="85"/>
      <c r="M226" s="85"/>
      <c r="N226" s="42"/>
      <c r="O226" s="42" t="str">
        <f>ifna(VLookup(H226, SwSh!A:B, 2, 0),"")</f>
        <v/>
      </c>
      <c r="P226" s="42">
        <v>411.0</v>
      </c>
      <c r="Q226" s="42">
        <f>ifna(VLookup(H226, PLA!A:C, 3, 0),"")</f>
        <v>211</v>
      </c>
      <c r="R226" s="42" t="str">
        <f>ifna(VLookup(H226, Sv!A:B, 2, 0),"")</f>
        <v>I?</v>
      </c>
      <c r="S226" s="42" t="str">
        <f t="shared" si="1"/>
        <v>bastiodon</v>
      </c>
    </row>
    <row r="227" ht="31.5" customHeight="1">
      <c r="A227" s="147">
        <v>226.0</v>
      </c>
      <c r="B227" s="146">
        <v>1.0</v>
      </c>
      <c r="C227" s="147">
        <v>9.0</v>
      </c>
      <c r="D227" s="147">
        <v>11.0</v>
      </c>
      <c r="E227" s="147">
        <v>2.0</v>
      </c>
      <c r="F227" s="147">
        <v>5.0</v>
      </c>
      <c r="G227" s="147" t="str">
        <f>ifna(VLookup(S227,Shiny!B:C, 2, 0),"")</f>
        <v/>
      </c>
      <c r="H227" s="189" t="s">
        <v>526</v>
      </c>
      <c r="I227" s="178">
        <v>413.0</v>
      </c>
      <c r="J227" s="151">
        <f>IFNA(VLOOKUP(S227,'Imported Index'!I:J,2,0),1)</f>
        <v>1</v>
      </c>
      <c r="K227" s="147"/>
      <c r="L227" s="147"/>
      <c r="M227" s="147"/>
      <c r="N227" s="147"/>
      <c r="O227" s="147" t="str">
        <f>ifna(VLookup(H227, SwSh!A:B, 2, 0),"")</f>
        <v/>
      </c>
      <c r="P227" s="147">
        <v>413.0</v>
      </c>
      <c r="Q227" s="147">
        <f>ifna(VLookup(H227, PLA!A:C, 3, 0),"")</f>
        <v>44</v>
      </c>
      <c r="R227" s="147" t="str">
        <f>ifna(VLookup(H227, Sv!A:B, 2, 0),"")</f>
        <v/>
      </c>
      <c r="S227" s="147" t="str">
        <f t="shared" si="1"/>
        <v>wormadam</v>
      </c>
    </row>
    <row r="228" ht="31.5" customHeight="1">
      <c r="A228" s="42">
        <v>227.0</v>
      </c>
      <c r="B228" s="85">
        <v>1.0</v>
      </c>
      <c r="C228" s="42">
        <v>9.0</v>
      </c>
      <c r="D228" s="42">
        <v>12.0</v>
      </c>
      <c r="E228" s="42">
        <v>2.0</v>
      </c>
      <c r="F228" s="42">
        <v>6.0</v>
      </c>
      <c r="G228" s="42" t="str">
        <f>ifna(VLookup(S228,Shiny!B:C, 2, 0),"")</f>
        <v/>
      </c>
      <c r="H228" s="188" t="s">
        <v>527</v>
      </c>
      <c r="I228" s="179">
        <v>414.0</v>
      </c>
      <c r="J228" s="156">
        <f>IFNA(VLOOKUP(S228,'Imported Index'!I:J,2,0),1)</f>
        <v>1</v>
      </c>
      <c r="K228" s="42"/>
      <c r="L228" s="42"/>
      <c r="M228" s="42"/>
      <c r="N228" s="42"/>
      <c r="O228" s="42" t="str">
        <f>ifna(VLookup(H228, SwSh!A:B, 2, 0),"")</f>
        <v/>
      </c>
      <c r="P228" s="42">
        <v>414.0</v>
      </c>
      <c r="Q228" s="42">
        <f>ifna(VLookup(H228, PLA!A:C, 3, 0),"")</f>
        <v>45</v>
      </c>
      <c r="R228" s="42" t="str">
        <f>ifna(VLookup(H228, Sv!A:B, 2, 0),"")</f>
        <v/>
      </c>
      <c r="S228" s="42" t="str">
        <f t="shared" si="1"/>
        <v>mothim</v>
      </c>
    </row>
    <row r="229" ht="31.5" customHeight="1">
      <c r="A229" s="147">
        <v>228.0</v>
      </c>
      <c r="B229" s="146">
        <v>1.0</v>
      </c>
      <c r="C229" s="147">
        <v>9.0</v>
      </c>
      <c r="D229" s="147">
        <v>13.0</v>
      </c>
      <c r="E229" s="147">
        <v>3.0</v>
      </c>
      <c r="F229" s="147">
        <v>1.0</v>
      </c>
      <c r="G229" s="147" t="str">
        <f>ifna(VLookup(S229,Shiny!B:C, 2, 0),"")</f>
        <v/>
      </c>
      <c r="H229" s="189" t="s">
        <v>529</v>
      </c>
      <c r="I229" s="178">
        <v>416.0</v>
      </c>
      <c r="J229" s="151">
        <f>IFNA(VLOOKUP(S229,'Imported Index'!I:J,2,0),1)</f>
        <v>1</v>
      </c>
      <c r="K229" s="146"/>
      <c r="L229" s="147"/>
      <c r="M229" s="147"/>
      <c r="N229" s="147"/>
      <c r="O229" s="147">
        <f>ifna(VLookup(H229, SwSh!A:B, 2, 0),"")</f>
        <v>117</v>
      </c>
      <c r="P229" s="147">
        <v>416.0</v>
      </c>
      <c r="Q229" s="147">
        <f>ifna(VLookup(H229, PLA!A:C, 3, 0),"")</f>
        <v>71</v>
      </c>
      <c r="R229" s="147">
        <f>ifna(VLookup(H229, Sv!A:B, 2, 0),"")</f>
        <v>39</v>
      </c>
      <c r="S229" s="147" t="str">
        <f t="shared" si="1"/>
        <v>vespiquen</v>
      </c>
    </row>
    <row r="230" ht="31.5" customHeight="1">
      <c r="A230" s="42">
        <v>229.0</v>
      </c>
      <c r="B230" s="85">
        <v>1.0</v>
      </c>
      <c r="C230" s="42">
        <v>9.0</v>
      </c>
      <c r="D230" s="42">
        <v>14.0</v>
      </c>
      <c r="E230" s="42">
        <v>3.0</v>
      </c>
      <c r="F230" s="42">
        <v>2.0</v>
      </c>
      <c r="G230" s="42" t="str">
        <f>ifna(VLookup(S230,Shiny!B:C, 2, 0),"")</f>
        <v/>
      </c>
      <c r="H230" s="188" t="s">
        <v>530</v>
      </c>
      <c r="I230" s="179">
        <v>417.0</v>
      </c>
      <c r="J230" s="156">
        <f>IFNA(VLOOKUP(S230,'Imported Index'!I:J,2,0),1)</f>
        <v>1</v>
      </c>
      <c r="K230" s="85"/>
      <c r="L230" s="42"/>
      <c r="M230" s="42"/>
      <c r="N230" s="42"/>
      <c r="O230" s="42" t="str">
        <f>ifna(VLookup(H230, SwSh!A:B, 2, 0),"")</f>
        <v/>
      </c>
      <c r="P230" s="42">
        <v>417.0</v>
      </c>
      <c r="Q230" s="42">
        <f>ifna(VLookup(H230, PLA!A:C, 3, 0),"")</f>
        <v>109</v>
      </c>
      <c r="R230" s="42">
        <f>ifna(VLookup(H230, Sv!A:B, 2, 0),"")</f>
        <v>201</v>
      </c>
      <c r="S230" s="42" t="str">
        <f t="shared" si="1"/>
        <v>pachirisu</v>
      </c>
    </row>
    <row r="231" ht="31.5" customHeight="1">
      <c r="A231" s="147">
        <v>230.0</v>
      </c>
      <c r="B231" s="146">
        <v>1.0</v>
      </c>
      <c r="C231" s="147">
        <v>9.0</v>
      </c>
      <c r="D231" s="147">
        <v>15.0</v>
      </c>
      <c r="E231" s="147">
        <v>3.0</v>
      </c>
      <c r="F231" s="147">
        <v>3.0</v>
      </c>
      <c r="G231" s="147" t="str">
        <f>ifna(VLookup(S231,Shiny!B:C, 2, 0),"")</f>
        <v/>
      </c>
      <c r="H231" s="189" t="s">
        <v>532</v>
      </c>
      <c r="I231" s="178">
        <v>419.0</v>
      </c>
      <c r="J231" s="151">
        <f>IFNA(VLOOKUP(S231,'Imported Index'!I:J,2,0),1)</f>
        <v>1</v>
      </c>
      <c r="K231" s="146"/>
      <c r="L231" s="147"/>
      <c r="M231" s="147"/>
      <c r="N231" s="147"/>
      <c r="O231" s="147" t="str">
        <f>ifna(VLookup(H231, SwSh!A:B, 2, 0),"")</f>
        <v/>
      </c>
      <c r="P231" s="147">
        <v>419.0</v>
      </c>
      <c r="Q231" s="147">
        <f>ifna(VLookup(H231, PLA!A:C, 3, 0),"")</f>
        <v>42</v>
      </c>
      <c r="R231" s="147">
        <f>ifna(VLookup(H231, Sv!A:B, 2, 0),"")</f>
        <v>52</v>
      </c>
      <c r="S231" s="147" t="str">
        <f t="shared" si="1"/>
        <v>floatzel</v>
      </c>
    </row>
    <row r="232" ht="31.5" customHeight="1">
      <c r="A232" s="42">
        <v>231.0</v>
      </c>
      <c r="B232" s="85">
        <v>1.0</v>
      </c>
      <c r="C232" s="42">
        <v>9.0</v>
      </c>
      <c r="D232" s="42">
        <v>16.0</v>
      </c>
      <c r="E232" s="42">
        <v>3.0</v>
      </c>
      <c r="F232" s="42">
        <v>4.0</v>
      </c>
      <c r="G232" s="42" t="str">
        <f>ifna(VLookup(S232,Shiny!B:C, 2, 0),"")</f>
        <v/>
      </c>
      <c r="H232" s="188" t="s">
        <v>534</v>
      </c>
      <c r="I232" s="179">
        <v>421.0</v>
      </c>
      <c r="J232" s="156">
        <f>IFNA(VLOOKUP(S232,'Imported Index'!I:J,2,0),1)</f>
        <v>1</v>
      </c>
      <c r="K232" s="42"/>
      <c r="L232" s="42"/>
      <c r="M232" s="42"/>
      <c r="N232" s="42"/>
      <c r="O232" s="42">
        <f>ifna(VLookup(H232, SwSh!A:B, 2, 0),"")</f>
        <v>129</v>
      </c>
      <c r="P232" s="42">
        <v>421.0</v>
      </c>
      <c r="Q232" s="42">
        <f>ifna(VLookup(H232, PLA!A:C, 3, 0),"")</f>
        <v>67</v>
      </c>
      <c r="R232" s="42" t="str">
        <f>ifna(VLookup(H232, Sv!A:B, 2, 0),"")</f>
        <v/>
      </c>
      <c r="S232" s="42" t="str">
        <f t="shared" si="1"/>
        <v>cherrim</v>
      </c>
    </row>
    <row r="233" ht="31.5" customHeight="1">
      <c r="A233" s="147">
        <v>232.0</v>
      </c>
      <c r="B233" s="146">
        <v>1.0</v>
      </c>
      <c r="C233" s="147">
        <v>9.0</v>
      </c>
      <c r="D233" s="147">
        <v>17.0</v>
      </c>
      <c r="E233" s="147">
        <v>3.0</v>
      </c>
      <c r="F233" s="147">
        <v>5.0</v>
      </c>
      <c r="G233" s="147" t="str">
        <f>ifna(VLookup(S233,Shiny!B:C, 2, 0),"")</f>
        <v/>
      </c>
      <c r="H233" s="189" t="s">
        <v>538</v>
      </c>
      <c r="I233" s="178">
        <v>423.0</v>
      </c>
      <c r="J233" s="151">
        <f>IFNA(VLOOKUP(S233,'Imported Index'!I:J,2,0),1)</f>
        <v>1</v>
      </c>
      <c r="K233" s="146"/>
      <c r="L233" s="147"/>
      <c r="M233" s="147"/>
      <c r="N233" s="147"/>
      <c r="O233" s="147">
        <f>ifna(VLookup(H233, SwSh!A:B, 2, 0),"")</f>
        <v>231</v>
      </c>
      <c r="P233" s="147">
        <v>423.0</v>
      </c>
      <c r="Q233" s="147">
        <f>ifna(VLookup(H233, PLA!A:C, 3, 0),"")</f>
        <v>83</v>
      </c>
      <c r="R233" s="147">
        <f>ifna(VLookup(H233, Sv!A:B, 2, 0),"")</f>
        <v>328</v>
      </c>
      <c r="S233" s="147" t="str">
        <f t="shared" si="1"/>
        <v>gastrodon</v>
      </c>
    </row>
    <row r="234" ht="31.5" customHeight="1">
      <c r="A234" s="42">
        <v>233.0</v>
      </c>
      <c r="B234" s="85">
        <v>1.0</v>
      </c>
      <c r="C234" s="42">
        <v>9.0</v>
      </c>
      <c r="D234" s="42">
        <v>18.0</v>
      </c>
      <c r="E234" s="42">
        <v>3.0</v>
      </c>
      <c r="F234" s="42">
        <v>6.0</v>
      </c>
      <c r="G234" s="42" t="str">
        <f>ifna(VLookup(S234,Shiny!B:C, 2, 0),"")</f>
        <v/>
      </c>
      <c r="H234" s="188" t="s">
        <v>539</v>
      </c>
      <c r="I234" s="179">
        <v>424.0</v>
      </c>
      <c r="J234" s="156">
        <f>IFNA(VLOOKUP(S234,'Imported Index'!I:J,2,0),1)</f>
        <v>1</v>
      </c>
      <c r="K234" s="42"/>
      <c r="L234" s="42"/>
      <c r="M234" s="42"/>
      <c r="N234" s="42"/>
      <c r="O234" s="42" t="str">
        <f>ifna(VLookup(H234, SwSh!A:B, 2, 0),"")</f>
        <v/>
      </c>
      <c r="P234" s="42">
        <v>424.0</v>
      </c>
      <c r="Q234" s="42">
        <f>ifna(VLookup(H234, PLA!A:C, 3, 0),"")</f>
        <v>79</v>
      </c>
      <c r="R234" s="42" t="str">
        <f>ifna(VLookup(H234, Sv!A:B, 2, 0),"")</f>
        <v>K048</v>
      </c>
      <c r="S234" s="42" t="str">
        <f t="shared" si="1"/>
        <v>ambipom</v>
      </c>
    </row>
    <row r="235" ht="31.5" customHeight="1">
      <c r="A235" s="147">
        <v>234.0</v>
      </c>
      <c r="B235" s="146">
        <v>1.0</v>
      </c>
      <c r="C235" s="147">
        <v>9.0</v>
      </c>
      <c r="D235" s="147">
        <v>19.0</v>
      </c>
      <c r="E235" s="147">
        <v>4.0</v>
      </c>
      <c r="F235" s="147">
        <v>1.0</v>
      </c>
      <c r="G235" s="147" t="str">
        <f>ifna(VLookup(S235,Shiny!B:C, 2, 0),"")</f>
        <v/>
      </c>
      <c r="H235" s="189" t="s">
        <v>541</v>
      </c>
      <c r="I235" s="178">
        <v>426.0</v>
      </c>
      <c r="J235" s="151">
        <f>IFNA(VLOOKUP(S235,'Imported Index'!I:J,2,0),1)</f>
        <v>1</v>
      </c>
      <c r="K235" s="146"/>
      <c r="L235" s="147"/>
      <c r="M235" s="147"/>
      <c r="N235" s="147"/>
      <c r="O235" s="147">
        <f>ifna(VLookup(H235, SwSh!A:B, 2, 0),"")</f>
        <v>125</v>
      </c>
      <c r="P235" s="147">
        <v>426.0</v>
      </c>
      <c r="Q235" s="147">
        <f>ifna(VLookup(H235, PLA!A:C, 3, 0),"")</f>
        <v>38</v>
      </c>
      <c r="R235" s="147">
        <f>ifna(VLookup(H235, Sv!A:B, 2, 0),"")</f>
        <v>144</v>
      </c>
      <c r="S235" s="147" t="str">
        <f t="shared" si="1"/>
        <v>drifblim</v>
      </c>
    </row>
    <row r="236" ht="31.5" customHeight="1">
      <c r="A236" s="42">
        <v>235.0</v>
      </c>
      <c r="B236" s="85">
        <v>1.0</v>
      </c>
      <c r="C236" s="42">
        <v>9.0</v>
      </c>
      <c r="D236" s="42">
        <v>20.0</v>
      </c>
      <c r="E236" s="42">
        <v>4.0</v>
      </c>
      <c r="F236" s="42">
        <v>2.0</v>
      </c>
      <c r="G236" s="42" t="str">
        <f>ifna(VLookup(S236,Shiny!B:C, 2, 0),"")</f>
        <v/>
      </c>
      <c r="H236" s="188" t="s">
        <v>543</v>
      </c>
      <c r="I236" s="179">
        <v>428.0</v>
      </c>
      <c r="J236" s="156">
        <f>IFNA(VLOOKUP(S236,'Imported Index'!I:J,2,0),1)</f>
        <v>1</v>
      </c>
      <c r="K236" s="42"/>
      <c r="L236" s="42"/>
      <c r="M236" s="42"/>
      <c r="N236" s="42"/>
      <c r="O236" s="42">
        <f>ifna(VLookup(H236, SwSh!A:B, 2, 0),"")</f>
        <v>5</v>
      </c>
      <c r="P236" s="42">
        <v>428.0</v>
      </c>
      <c r="Q236" s="42">
        <f>ifna(VLookup(H236, PLA!A:C, 3, 0),"")</f>
        <v>65</v>
      </c>
      <c r="R236" s="42" t="str">
        <f>ifna(VLookup(H236, Sv!A:B, 2, 0),"")</f>
        <v/>
      </c>
      <c r="S236" s="42" t="str">
        <f t="shared" si="1"/>
        <v>lopunny</v>
      </c>
    </row>
    <row r="237" ht="31.5" customHeight="1">
      <c r="A237" s="147">
        <v>236.0</v>
      </c>
      <c r="B237" s="146">
        <v>1.0</v>
      </c>
      <c r="C237" s="147">
        <v>9.0</v>
      </c>
      <c r="D237" s="147">
        <v>21.0</v>
      </c>
      <c r="E237" s="147">
        <v>4.0</v>
      </c>
      <c r="F237" s="147">
        <v>3.0</v>
      </c>
      <c r="G237" s="147" t="str">
        <f>ifna(VLookup(S237,Shiny!B:C, 2, 0),"")</f>
        <v/>
      </c>
      <c r="H237" s="189" t="s">
        <v>544</v>
      </c>
      <c r="I237" s="178">
        <v>429.0</v>
      </c>
      <c r="J237" s="151">
        <f>IFNA(VLOOKUP(S237,'Imported Index'!I:J,2,0),1)</f>
        <v>1</v>
      </c>
      <c r="K237" s="146"/>
      <c r="L237" s="147"/>
      <c r="M237" s="147"/>
      <c r="N237" s="147"/>
      <c r="O237" s="147" t="str">
        <f>ifna(VLookup(H237, SwSh!A:B, 2, 0),"")</f>
        <v/>
      </c>
      <c r="P237" s="147">
        <v>429.0</v>
      </c>
      <c r="Q237" s="147">
        <f>ifna(VLookup(H237, PLA!A:C, 3, 0),"")</f>
        <v>198</v>
      </c>
      <c r="R237" s="147">
        <f>ifna(VLookup(H237, Sv!A:B, 2, 0),"")</f>
        <v>115</v>
      </c>
      <c r="S237" s="147" t="str">
        <f t="shared" si="1"/>
        <v>mismagius</v>
      </c>
    </row>
    <row r="238" ht="31.5" customHeight="1">
      <c r="A238" s="42">
        <v>237.0</v>
      </c>
      <c r="B238" s="85">
        <v>1.0</v>
      </c>
      <c r="C238" s="42">
        <v>9.0</v>
      </c>
      <c r="D238" s="42">
        <v>22.0</v>
      </c>
      <c r="E238" s="42">
        <v>4.0</v>
      </c>
      <c r="F238" s="42">
        <v>4.0</v>
      </c>
      <c r="G238" s="42" t="str">
        <f>ifna(VLookup(S238,Shiny!B:C, 2, 0),"")</f>
        <v/>
      </c>
      <c r="H238" s="188" t="s">
        <v>545</v>
      </c>
      <c r="I238" s="179">
        <v>430.0</v>
      </c>
      <c r="J238" s="156">
        <f>IFNA(VLOOKUP(S238,'Imported Index'!I:J,2,0),1)</f>
        <v>1</v>
      </c>
      <c r="K238" s="85"/>
      <c r="L238" s="42"/>
      <c r="M238" s="42"/>
      <c r="N238" s="42"/>
      <c r="O238" s="42" t="str">
        <f>ifna(VLookup(H238, SwSh!A:B, 2, 0),"")</f>
        <v/>
      </c>
      <c r="P238" s="42">
        <v>430.0</v>
      </c>
      <c r="Q238" s="42">
        <f>ifna(VLookup(H238, PLA!A:C, 3, 0),"")</f>
        <v>141</v>
      </c>
      <c r="R238" s="42">
        <f>ifna(VLookup(H238, Sv!A:B, 2, 0),"")</f>
        <v>233</v>
      </c>
      <c r="S238" s="42" t="str">
        <f t="shared" si="1"/>
        <v>honchkrow</v>
      </c>
    </row>
    <row r="239" ht="31.5" customHeight="1">
      <c r="A239" s="147">
        <v>238.0</v>
      </c>
      <c r="B239" s="146">
        <v>1.0</v>
      </c>
      <c r="C239" s="147">
        <v>9.0</v>
      </c>
      <c r="D239" s="147">
        <v>23.0</v>
      </c>
      <c r="E239" s="147">
        <v>4.0</v>
      </c>
      <c r="F239" s="147">
        <v>5.0</v>
      </c>
      <c r="G239" s="147" t="str">
        <f>ifna(VLookup(S239,Shiny!B:C, 2, 0),"")</f>
        <v/>
      </c>
      <c r="H239" s="189" t="s">
        <v>547</v>
      </c>
      <c r="I239" s="178">
        <v>432.0</v>
      </c>
      <c r="J239" s="151">
        <f>IFNA(VLOOKUP(S239,'Imported Index'!I:J,2,0),1)</f>
        <v>1</v>
      </c>
      <c r="K239" s="147"/>
      <c r="L239" s="147"/>
      <c r="M239" s="147"/>
      <c r="N239" s="147"/>
      <c r="O239" s="147" t="str">
        <f>ifna(VLookup(H239, SwSh!A:B, 2, 0),"")</f>
        <v/>
      </c>
      <c r="P239" s="147">
        <v>432.0</v>
      </c>
      <c r="Q239" s="147">
        <f>ifna(VLookup(H239, PLA!A:C, 3, 0),"")</f>
        <v>153</v>
      </c>
      <c r="R239" s="147" t="str">
        <f>ifna(VLookup(H239, Sv!A:B, 2, 0),"")</f>
        <v/>
      </c>
      <c r="S239" s="147" t="str">
        <f t="shared" si="1"/>
        <v>purugly</v>
      </c>
    </row>
    <row r="240" ht="31.5" customHeight="1">
      <c r="A240" s="42">
        <v>239.0</v>
      </c>
      <c r="B240" s="85">
        <v>1.0</v>
      </c>
      <c r="C240" s="42">
        <v>9.0</v>
      </c>
      <c r="D240" s="42">
        <v>24.0</v>
      </c>
      <c r="E240" s="42">
        <v>4.0</v>
      </c>
      <c r="F240" s="42">
        <v>6.0</v>
      </c>
      <c r="G240" s="42" t="str">
        <f>ifna(VLookup(S240,Shiny!B:C, 2, 0),"")</f>
        <v/>
      </c>
      <c r="H240" s="188" t="s">
        <v>550</v>
      </c>
      <c r="I240" s="179">
        <v>435.0</v>
      </c>
      <c r="J240" s="156">
        <f>IFNA(VLOOKUP(S240,'Imported Index'!I:J,2,0),1)</f>
        <v>1</v>
      </c>
      <c r="K240" s="85"/>
      <c r="L240" s="42"/>
      <c r="M240" s="42"/>
      <c r="N240" s="42"/>
      <c r="O240" s="42">
        <f>ifna(VLookup(H240, SwSh!A:B, 2, 0),"")</f>
        <v>131</v>
      </c>
      <c r="P240" s="42">
        <v>435.0</v>
      </c>
      <c r="Q240" s="42">
        <f>ifna(VLookup(H240, PLA!A:C, 3, 0),"")</f>
        <v>111</v>
      </c>
      <c r="R240" s="42">
        <f>ifna(VLookup(H240, Sv!A:B, 2, 0),"")</f>
        <v>227</v>
      </c>
      <c r="S240" s="42" t="str">
        <f t="shared" si="1"/>
        <v>skuntank</v>
      </c>
    </row>
    <row r="241" ht="31.5" customHeight="1">
      <c r="A241" s="147">
        <v>240.0</v>
      </c>
      <c r="B241" s="146">
        <v>1.0</v>
      </c>
      <c r="C241" s="147">
        <v>9.0</v>
      </c>
      <c r="D241" s="147">
        <v>25.0</v>
      </c>
      <c r="E241" s="147">
        <v>5.0</v>
      </c>
      <c r="F241" s="147">
        <v>1.0</v>
      </c>
      <c r="G241" s="147" t="str">
        <f>ifna(VLookup(S241,Shiny!B:C, 2, 0),"")</f>
        <v/>
      </c>
      <c r="H241" s="189" t="s">
        <v>552</v>
      </c>
      <c r="I241" s="178">
        <v>437.0</v>
      </c>
      <c r="J241" s="151">
        <f>IFNA(VLOOKUP(S241,'Imported Index'!I:J,2,0),1)</f>
        <v>1</v>
      </c>
      <c r="K241" s="146"/>
      <c r="L241" s="147"/>
      <c r="M241" s="147"/>
      <c r="N241" s="147"/>
      <c r="O241" s="147">
        <f>ifna(VLookup(H241, SwSh!A:B, 2, 0),"")</f>
        <v>88</v>
      </c>
      <c r="P241" s="147">
        <v>437.0</v>
      </c>
      <c r="Q241" s="147">
        <f>ifna(VLookup(H241, PLA!A:C, 3, 0),"")</f>
        <v>181</v>
      </c>
      <c r="R241" s="147">
        <f>ifna(VLookup(H241, Sv!A:B, 2, 0),"")</f>
        <v>154</v>
      </c>
      <c r="S241" s="147" t="str">
        <f t="shared" si="1"/>
        <v>bronzong</v>
      </c>
    </row>
    <row r="242" ht="31.5" customHeight="1">
      <c r="A242" s="42">
        <v>241.0</v>
      </c>
      <c r="B242" s="85">
        <v>1.0</v>
      </c>
      <c r="C242" s="42">
        <v>9.0</v>
      </c>
      <c r="D242" s="42">
        <v>26.0</v>
      </c>
      <c r="E242" s="42">
        <v>5.0</v>
      </c>
      <c r="F242" s="42">
        <v>2.0</v>
      </c>
      <c r="G242" s="42" t="str">
        <f>ifna(VLookup(S242,Shiny!B:C, 2, 0),"")</f>
        <v/>
      </c>
      <c r="H242" s="188" t="s">
        <v>556</v>
      </c>
      <c r="I242" s="179">
        <v>441.0</v>
      </c>
      <c r="J242" s="156">
        <f>IFNA(VLOOKUP(S242,'Imported Index'!I:J,2,0),1)</f>
        <v>1</v>
      </c>
      <c r="K242" s="42"/>
      <c r="L242" s="42"/>
      <c r="M242" s="42"/>
      <c r="N242" s="42"/>
      <c r="O242" s="42" t="str">
        <f>ifna(VLookup(H242, SwSh!A:B, 2, 0),"")</f>
        <v/>
      </c>
      <c r="P242" s="42">
        <v>441.0</v>
      </c>
      <c r="Q242" s="42">
        <f>ifna(VLookup(H242, PLA!A:C, 3, 0),"")</f>
        <v>157</v>
      </c>
      <c r="R242" s="42" t="str">
        <f>ifna(VLookup(H242, Sv!A:B, 2, 0),"")</f>
        <v/>
      </c>
      <c r="S242" s="42" t="str">
        <f t="shared" si="1"/>
        <v>chatot</v>
      </c>
    </row>
    <row r="243" ht="31.5" customHeight="1">
      <c r="A243" s="147">
        <v>242.0</v>
      </c>
      <c r="B243" s="146">
        <v>1.0</v>
      </c>
      <c r="C243" s="147">
        <v>9.0</v>
      </c>
      <c r="D243" s="147">
        <v>27.0</v>
      </c>
      <c r="E243" s="147">
        <v>5.0</v>
      </c>
      <c r="F243" s="147">
        <v>3.0</v>
      </c>
      <c r="G243" s="147" t="str">
        <f>ifna(VLookup(S243,Shiny!B:C, 2, 0),"")</f>
        <v/>
      </c>
      <c r="H243" s="189" t="s">
        <v>557</v>
      </c>
      <c r="I243" s="178">
        <v>442.0</v>
      </c>
      <c r="J243" s="151">
        <f>IFNA(VLOOKUP(S243,'Imported Index'!I:J,2,0),1)</f>
        <v>1</v>
      </c>
      <c r="K243" s="146"/>
      <c r="L243" s="147"/>
      <c r="M243" s="147"/>
      <c r="N243" s="147"/>
      <c r="O243" s="147">
        <f>ifna(VLookup(H243, SwSh!A:B, 2, 0),"")</f>
        <v>47</v>
      </c>
      <c r="P243" s="147">
        <v>442.0</v>
      </c>
      <c r="Q243" s="147">
        <f>ifna(VLookup(H243, PLA!A:C, 3, 0),"")</f>
        <v>139</v>
      </c>
      <c r="R243" s="147">
        <f>ifna(VLookup(H243, Sv!A:B, 2, 0),"")</f>
        <v>302</v>
      </c>
      <c r="S243" s="147" t="str">
        <f t="shared" si="1"/>
        <v>spiritomb</v>
      </c>
    </row>
    <row r="244" ht="31.5" customHeight="1">
      <c r="A244" s="42">
        <v>243.0</v>
      </c>
      <c r="B244" s="85">
        <v>1.0</v>
      </c>
      <c r="C244" s="42">
        <v>9.0</v>
      </c>
      <c r="D244" s="42">
        <v>28.0</v>
      </c>
      <c r="E244" s="42">
        <v>5.0</v>
      </c>
      <c r="F244" s="42">
        <v>4.0</v>
      </c>
      <c r="G244" s="42" t="str">
        <f>ifna(VLookup(S244,Shiny!B:C, 2, 0),"")</f>
        <v/>
      </c>
      <c r="H244" s="188" t="s">
        <v>560</v>
      </c>
      <c r="I244" s="179">
        <v>445.0</v>
      </c>
      <c r="J244" s="156">
        <f>IFNA(VLOOKUP(S244,'Imported Index'!I:J,2,0),1)</f>
        <v>1</v>
      </c>
      <c r="K244" s="85"/>
      <c r="L244" s="42"/>
      <c r="M244" s="42"/>
      <c r="N244" s="42"/>
      <c r="O244" s="42">
        <f>ifna(VLookup(H244, SwSh!A:B, 2, 0),"")</f>
        <v>118</v>
      </c>
      <c r="P244" s="42">
        <v>445.0</v>
      </c>
      <c r="Q244" s="42">
        <f>ifna(VLookup(H244, PLA!A:C, 3, 0),"")</f>
        <v>189</v>
      </c>
      <c r="R244" s="42">
        <f>ifna(VLookup(H244, Sv!A:B, 2, 0),"")</f>
        <v>128</v>
      </c>
      <c r="S244" s="42" t="str">
        <f t="shared" si="1"/>
        <v>garchomp</v>
      </c>
    </row>
    <row r="245" ht="31.5" customHeight="1">
      <c r="A245" s="147">
        <v>244.0</v>
      </c>
      <c r="B245" s="146">
        <v>1.0</v>
      </c>
      <c r="C245" s="147">
        <v>9.0</v>
      </c>
      <c r="D245" s="147">
        <v>29.0</v>
      </c>
      <c r="E245" s="147">
        <v>5.0</v>
      </c>
      <c r="F245" s="147">
        <v>5.0</v>
      </c>
      <c r="G245" s="147" t="str">
        <f>ifna(VLookup(S245,Shiny!B:C, 2, 0),"")</f>
        <v/>
      </c>
      <c r="H245" s="189" t="s">
        <v>563</v>
      </c>
      <c r="I245" s="178">
        <v>448.0</v>
      </c>
      <c r="J245" s="151">
        <f>IFNA(VLOOKUP(S245,'Imported Index'!I:J,2,0),1)</f>
        <v>1</v>
      </c>
      <c r="K245" s="146"/>
      <c r="L245" s="147"/>
      <c r="M245" s="147"/>
      <c r="N245" s="147"/>
      <c r="O245" s="147">
        <f>ifna(VLookup(H245, SwSh!A:B, 2, 0),"")</f>
        <v>135</v>
      </c>
      <c r="P245" s="147">
        <v>448.0</v>
      </c>
      <c r="Q245" s="147">
        <f>ifna(VLookup(H245, PLA!A:C, 3, 0),"")</f>
        <v>224</v>
      </c>
      <c r="R245" s="147">
        <f>ifna(VLookup(H245, Sv!A:B, 2, 0),"")</f>
        <v>164</v>
      </c>
      <c r="S245" s="147" t="str">
        <f t="shared" si="1"/>
        <v>lucario</v>
      </c>
    </row>
    <row r="246" ht="31.5" customHeight="1">
      <c r="A246" s="42">
        <v>245.0</v>
      </c>
      <c r="B246" s="85">
        <v>1.0</v>
      </c>
      <c r="C246" s="42">
        <v>9.0</v>
      </c>
      <c r="D246" s="42">
        <v>30.0</v>
      </c>
      <c r="E246" s="42">
        <v>5.0</v>
      </c>
      <c r="F246" s="42">
        <v>6.0</v>
      </c>
      <c r="G246" s="42" t="str">
        <f>ifna(VLookup(S246,Shiny!B:C, 2, 0),"")</f>
        <v/>
      </c>
      <c r="H246" s="188" t="s">
        <v>565</v>
      </c>
      <c r="I246" s="179">
        <v>450.0</v>
      </c>
      <c r="J246" s="156">
        <f>IFNA(VLOOKUP(S246,'Imported Index'!I:J,2,0),1)</f>
        <v>1</v>
      </c>
      <c r="K246" s="85"/>
      <c r="L246" s="42"/>
      <c r="M246" s="42"/>
      <c r="N246" s="42"/>
      <c r="O246" s="42">
        <f>ifna(VLookup(H246, SwSh!A:B, 2, 0),"")</f>
        <v>315</v>
      </c>
      <c r="P246" s="42">
        <v>450.0</v>
      </c>
      <c r="Q246" s="42">
        <f>ifna(VLookup(H246, PLA!A:C, 3, 0),"")</f>
        <v>108</v>
      </c>
      <c r="R246" s="42">
        <f>ifna(VLookup(H246, Sv!A:B, 2, 0),"")</f>
        <v>266</v>
      </c>
      <c r="S246" s="42" t="str">
        <f t="shared" si="1"/>
        <v>hippowdon</v>
      </c>
    </row>
    <row r="247" ht="31.5" customHeight="1">
      <c r="A247" s="147">
        <v>246.0</v>
      </c>
      <c r="B247" s="146">
        <v>1.0</v>
      </c>
      <c r="C247" s="147">
        <v>10.0</v>
      </c>
      <c r="D247" s="147">
        <v>1.0</v>
      </c>
      <c r="E247" s="147">
        <v>1.0</v>
      </c>
      <c r="F247" s="147">
        <v>1.0</v>
      </c>
      <c r="G247" s="147" t="str">
        <f>ifna(VLookup(S247,Shiny!B:C, 2, 0),"")</f>
        <v/>
      </c>
      <c r="H247" s="189" t="s">
        <v>567</v>
      </c>
      <c r="I247" s="178">
        <v>452.0</v>
      </c>
      <c r="J247" s="151">
        <f>IFNA(VLOOKUP(S247,'Imported Index'!I:J,2,0),1)</f>
        <v>1</v>
      </c>
      <c r="K247" s="147"/>
      <c r="L247" s="147"/>
      <c r="M247" s="147"/>
      <c r="N247" s="147"/>
      <c r="O247" s="147">
        <f>ifna(VLookup(H247, SwSh!A:B, 2, 0),"")</f>
        <v>51</v>
      </c>
      <c r="P247" s="147">
        <v>452.0</v>
      </c>
      <c r="Q247" s="147">
        <f>ifna(VLookup(H247, PLA!A:C, 3, 0),"")</f>
        <v>149</v>
      </c>
      <c r="R247" s="147" t="str">
        <f>ifna(VLookup(H247, Sv!A:B, 2, 0),"")</f>
        <v/>
      </c>
      <c r="S247" s="147" t="str">
        <f t="shared" si="1"/>
        <v>drapion</v>
      </c>
    </row>
    <row r="248" ht="31.5" customHeight="1">
      <c r="A248" s="42">
        <v>247.0</v>
      </c>
      <c r="B248" s="85">
        <v>1.0</v>
      </c>
      <c r="C248" s="42">
        <v>10.0</v>
      </c>
      <c r="D248" s="42">
        <v>2.0</v>
      </c>
      <c r="E248" s="42">
        <v>1.0</v>
      </c>
      <c r="F248" s="42">
        <v>2.0</v>
      </c>
      <c r="G248" s="42" t="str">
        <f>ifna(VLookup(S248,Shiny!B:C, 2, 0),"")</f>
        <v/>
      </c>
      <c r="H248" s="188" t="s">
        <v>569</v>
      </c>
      <c r="I248" s="179">
        <v>454.0</v>
      </c>
      <c r="J248" s="156">
        <f>IFNA(VLOOKUP(S248,'Imported Index'!I:J,2,0),1)</f>
        <v>1</v>
      </c>
      <c r="K248" s="85"/>
      <c r="L248" s="42"/>
      <c r="M248" s="42"/>
      <c r="N248" s="42"/>
      <c r="O248" s="42">
        <f>ifna(VLookup(H248, SwSh!A:B, 2, 0),"")</f>
        <v>83</v>
      </c>
      <c r="P248" s="42">
        <v>454.0</v>
      </c>
      <c r="Q248" s="42">
        <f>ifna(VLookup(H248, PLA!A:C, 3, 0),"")</f>
        <v>100</v>
      </c>
      <c r="R248" s="42">
        <f>ifna(VLookup(H248, Sv!A:B, 2, 0),"")</f>
        <v>176</v>
      </c>
      <c r="S248" s="42" t="str">
        <f t="shared" si="1"/>
        <v>toxicroak</v>
      </c>
    </row>
    <row r="249" ht="31.5" customHeight="1">
      <c r="A249" s="147">
        <v>248.0</v>
      </c>
      <c r="B249" s="146">
        <v>1.0</v>
      </c>
      <c r="C249" s="147">
        <v>10.0</v>
      </c>
      <c r="D249" s="147">
        <v>3.0</v>
      </c>
      <c r="E249" s="147">
        <v>1.0</v>
      </c>
      <c r="F249" s="147">
        <v>3.0</v>
      </c>
      <c r="G249" s="147" t="str">
        <f>ifna(VLookup(S249,Shiny!B:C, 2, 0),"")</f>
        <v/>
      </c>
      <c r="H249" s="189" t="s">
        <v>570</v>
      </c>
      <c r="I249" s="178">
        <v>455.0</v>
      </c>
      <c r="J249" s="151">
        <f>IFNA(VLOOKUP(S249,'Imported Index'!I:J,2,0),1)</f>
        <v>1</v>
      </c>
      <c r="K249" s="147"/>
      <c r="L249" s="147"/>
      <c r="M249" s="147"/>
      <c r="N249" s="147"/>
      <c r="O249" s="147" t="str">
        <f>ifna(VLookup(H249, SwSh!A:B, 2, 0),"")</f>
        <v/>
      </c>
      <c r="P249" s="147">
        <v>455.0</v>
      </c>
      <c r="Q249" s="147">
        <f>ifna(VLookup(H249, PLA!A:C, 3, 0),"")</f>
        <v>92</v>
      </c>
      <c r="R249" s="147" t="str">
        <f>ifna(VLookup(H249, Sv!A:B, 2, 0),"")</f>
        <v/>
      </c>
      <c r="S249" s="147" t="str">
        <f t="shared" si="1"/>
        <v>carnivine</v>
      </c>
    </row>
    <row r="250" ht="31.5" customHeight="1">
      <c r="A250" s="42">
        <v>249.0</v>
      </c>
      <c r="B250" s="85">
        <v>1.0</v>
      </c>
      <c r="C250" s="42">
        <v>10.0</v>
      </c>
      <c r="D250" s="42">
        <v>4.0</v>
      </c>
      <c r="E250" s="42">
        <v>1.0</v>
      </c>
      <c r="F250" s="42">
        <v>4.0</v>
      </c>
      <c r="G250" s="42" t="str">
        <f>ifna(VLookup(S250,Shiny!B:C, 2, 0),"")</f>
        <v/>
      </c>
      <c r="H250" s="188" t="s">
        <v>572</v>
      </c>
      <c r="I250" s="179">
        <v>457.0</v>
      </c>
      <c r="J250" s="156">
        <f>IFNA(VLOOKUP(S250,'Imported Index'!I:J,2,0),1)</f>
        <v>1</v>
      </c>
      <c r="K250" s="85"/>
      <c r="L250" s="42"/>
      <c r="M250" s="42"/>
      <c r="N250" s="42"/>
      <c r="O250" s="42" t="str">
        <f>ifna(VLookup(H250, SwSh!A:B, 2, 0),"")</f>
        <v/>
      </c>
      <c r="P250" s="42">
        <v>457.0</v>
      </c>
      <c r="Q250" s="42">
        <f>ifna(VLookup(H250, PLA!A:C, 3, 0),"")</f>
        <v>173</v>
      </c>
      <c r="R250" s="42">
        <f>ifna(VLookup(H250, Sv!A:B, 2, 0),"")</f>
        <v>334</v>
      </c>
      <c r="S250" s="42" t="str">
        <f t="shared" si="1"/>
        <v>lumineon</v>
      </c>
    </row>
    <row r="251" ht="31.5" customHeight="1">
      <c r="A251" s="147">
        <v>250.0</v>
      </c>
      <c r="B251" s="146">
        <v>1.0</v>
      </c>
      <c r="C251" s="147">
        <v>10.0</v>
      </c>
      <c r="D251" s="147">
        <v>5.0</v>
      </c>
      <c r="E251" s="147">
        <v>1.0</v>
      </c>
      <c r="F251" s="147">
        <v>5.0</v>
      </c>
      <c r="G251" s="147" t="str">
        <f>ifna(VLookup(S251,Shiny!B:C, 2, 0),"")</f>
        <v/>
      </c>
      <c r="H251" s="189" t="s">
        <v>575</v>
      </c>
      <c r="I251" s="178">
        <v>460.0</v>
      </c>
      <c r="J251" s="151">
        <f>IFNA(VLOOKUP(S251,'Imported Index'!I:J,2,0),1)</f>
        <v>1</v>
      </c>
      <c r="K251" s="146"/>
      <c r="L251" s="147"/>
      <c r="M251" s="147"/>
      <c r="N251" s="147"/>
      <c r="O251" s="147">
        <f>ifna(VLookup(H251, SwSh!A:B, 2, 0),"")</f>
        <v>32</v>
      </c>
      <c r="P251" s="147">
        <v>460.0</v>
      </c>
      <c r="Q251" s="147">
        <f>ifna(VLookup(H251, PLA!A:C, 3, 0),"")</f>
        <v>218</v>
      </c>
      <c r="R251" s="147">
        <f>ifna(VLookup(H251, Sv!A:B, 2, 0),"")</f>
        <v>353</v>
      </c>
      <c r="S251" s="147" t="str">
        <f t="shared" si="1"/>
        <v>abomasnow</v>
      </c>
    </row>
    <row r="252" ht="31.5" customHeight="1">
      <c r="A252" s="42">
        <v>251.0</v>
      </c>
      <c r="B252" s="85">
        <v>1.0</v>
      </c>
      <c r="C252" s="42">
        <v>10.0</v>
      </c>
      <c r="D252" s="42">
        <v>6.0</v>
      </c>
      <c r="E252" s="42">
        <v>1.0</v>
      </c>
      <c r="F252" s="42">
        <v>6.0</v>
      </c>
      <c r="G252" s="42" t="str">
        <f>ifna(VLookup(S252,Shiny!B:C, 2, 0),"")</f>
        <v/>
      </c>
      <c r="H252" s="188" t="s">
        <v>576</v>
      </c>
      <c r="I252" s="179">
        <v>461.0</v>
      </c>
      <c r="J252" s="156">
        <f>IFNA(VLOOKUP(S252,'Imported Index'!I:J,2,0),1)</f>
        <v>1</v>
      </c>
      <c r="K252" s="85"/>
      <c r="L252" s="42"/>
      <c r="M252" s="42"/>
      <c r="N252" s="42"/>
      <c r="O252" s="42">
        <f>ifna(VLookup(H252, SwSh!A:B, 2, 0),"")</f>
        <v>29</v>
      </c>
      <c r="P252" s="42">
        <v>461.0</v>
      </c>
      <c r="Q252" s="42">
        <f>ifna(VLookup(H252, PLA!A:C, 3, 0),"")</f>
        <v>204</v>
      </c>
      <c r="R252" s="42">
        <f>ifna(VLookup(H252, Sv!A:B, 2, 0),"")</f>
        <v>231</v>
      </c>
      <c r="S252" s="42" t="str">
        <f t="shared" si="1"/>
        <v>weavile</v>
      </c>
    </row>
    <row r="253" ht="31.5" customHeight="1">
      <c r="A253" s="147">
        <v>252.0</v>
      </c>
      <c r="B253" s="146">
        <v>1.0</v>
      </c>
      <c r="C253" s="147">
        <v>10.0</v>
      </c>
      <c r="D253" s="147">
        <v>7.0</v>
      </c>
      <c r="E253" s="147">
        <v>2.0</v>
      </c>
      <c r="F253" s="147">
        <v>1.0</v>
      </c>
      <c r="G253" s="147" t="str">
        <f>ifna(VLookup(S253,Shiny!B:C, 2, 0),"")</f>
        <v/>
      </c>
      <c r="H253" s="189" t="s">
        <v>577</v>
      </c>
      <c r="I253" s="178">
        <v>462.0</v>
      </c>
      <c r="J253" s="151">
        <f>IFNA(VLOOKUP(S253,'Imported Index'!I:J,2,0),1)</f>
        <v>1</v>
      </c>
      <c r="K253" s="146"/>
      <c r="L253" s="147"/>
      <c r="M253" s="147"/>
      <c r="N253" s="147"/>
      <c r="O253" s="147">
        <f>ifna(VLookup(H253, SwSh!A:B, 2, 0),"")</f>
        <v>107</v>
      </c>
      <c r="P253" s="147">
        <v>462.0</v>
      </c>
      <c r="Q253" s="147">
        <f>ifna(VLookup(H253, PLA!A:C, 3, 0),"")</f>
        <v>179</v>
      </c>
      <c r="R253" s="147">
        <f>ifna(VLookup(H253, Sv!A:B, 2, 0),"")</f>
        <v>211</v>
      </c>
      <c r="S253" s="147" t="str">
        <f t="shared" si="1"/>
        <v>magnezone</v>
      </c>
    </row>
    <row r="254" ht="31.5" customHeight="1">
      <c r="A254" s="42">
        <v>253.0</v>
      </c>
      <c r="B254" s="85">
        <v>1.0</v>
      </c>
      <c r="C254" s="42">
        <v>10.0</v>
      </c>
      <c r="D254" s="42">
        <v>8.0</v>
      </c>
      <c r="E254" s="42">
        <v>2.0</v>
      </c>
      <c r="F254" s="42">
        <v>2.0</v>
      </c>
      <c r="G254" s="42" t="str">
        <f>ifna(VLookup(S254,Shiny!B:C, 2, 0),"")</f>
        <v/>
      </c>
      <c r="H254" s="188" t="s">
        <v>578</v>
      </c>
      <c r="I254" s="179">
        <v>463.0</v>
      </c>
      <c r="J254" s="156">
        <f>IFNA(VLOOKUP(S254,'Imported Index'!I:J,2,0),1)</f>
        <v>1</v>
      </c>
      <c r="K254" s="42"/>
      <c r="L254" s="42"/>
      <c r="M254" s="42"/>
      <c r="N254" s="42"/>
      <c r="O254" s="42">
        <f>ifna(VLookup(H254, SwSh!A:B, 2, 0),"")</f>
        <v>55</v>
      </c>
      <c r="P254" s="42">
        <v>463.0</v>
      </c>
      <c r="Q254" s="42">
        <f>ifna(VLookup(H254, PLA!A:C, 3, 0),"")</f>
        <v>126</v>
      </c>
      <c r="R254" s="42" t="str">
        <f>ifna(VLookup(H254, Sv!A:B, 2, 0),"")</f>
        <v/>
      </c>
      <c r="S254" s="42" t="str">
        <f t="shared" si="1"/>
        <v>lickilicky</v>
      </c>
    </row>
    <row r="255" ht="31.5" customHeight="1">
      <c r="A255" s="147">
        <v>254.0</v>
      </c>
      <c r="B255" s="146">
        <v>1.0</v>
      </c>
      <c r="C255" s="147">
        <v>10.0</v>
      </c>
      <c r="D255" s="147">
        <v>9.0</v>
      </c>
      <c r="E255" s="147">
        <v>2.0</v>
      </c>
      <c r="F255" s="147">
        <v>3.0</v>
      </c>
      <c r="G255" s="147" t="str">
        <f>ifna(VLookup(S255,Shiny!B:C, 2, 0),"")</f>
        <v/>
      </c>
      <c r="H255" s="189" t="s">
        <v>579</v>
      </c>
      <c r="I255" s="178">
        <v>464.0</v>
      </c>
      <c r="J255" s="151">
        <f>IFNA(VLOOKUP(S255,'Imported Index'!I:J,2,0),1)</f>
        <v>1</v>
      </c>
      <c r="K255" s="147"/>
      <c r="L255" s="147"/>
      <c r="M255" s="147"/>
      <c r="N255" s="147"/>
      <c r="O255" s="147">
        <f>ifna(VLookup(H255, SwSh!A:B, 2, 0),"")</f>
        <v>185</v>
      </c>
      <c r="P255" s="147">
        <v>464.0</v>
      </c>
      <c r="Q255" s="147">
        <f>ifna(VLookup(H255, PLA!A:C, 3, 0),"")</f>
        <v>122</v>
      </c>
      <c r="R255" s="147" t="str">
        <f>ifna(VLookup(H255, Sv!A:B, 2, 0),"")</f>
        <v>I?</v>
      </c>
      <c r="S255" s="147" t="str">
        <f t="shared" si="1"/>
        <v>rhyperior</v>
      </c>
    </row>
    <row r="256" ht="31.5" customHeight="1">
      <c r="A256" s="42">
        <v>255.0</v>
      </c>
      <c r="B256" s="85">
        <v>1.0</v>
      </c>
      <c r="C256" s="42">
        <v>10.0</v>
      </c>
      <c r="D256" s="42">
        <v>10.0</v>
      </c>
      <c r="E256" s="42">
        <v>2.0</v>
      </c>
      <c r="F256" s="42">
        <v>4.0</v>
      </c>
      <c r="G256" s="42" t="str">
        <f>ifna(VLookup(S256,Shiny!B:C, 2, 0),"")</f>
        <v/>
      </c>
      <c r="H256" s="188" t="s">
        <v>580</v>
      </c>
      <c r="I256" s="179">
        <v>465.0</v>
      </c>
      <c r="J256" s="156">
        <f>IFNA(VLOOKUP(S256,'Imported Index'!I:J,2,0),1)</f>
        <v>1</v>
      </c>
      <c r="K256" s="42"/>
      <c r="L256" s="42"/>
      <c r="M256" s="42"/>
      <c r="N256" s="42"/>
      <c r="O256" s="42">
        <f>ifna(VLookup(H256, SwSh!A:B, 2, 0),"")</f>
        <v>81</v>
      </c>
      <c r="P256" s="42">
        <v>465.0</v>
      </c>
      <c r="Q256" s="42">
        <f>ifna(VLookup(H256, PLA!A:C, 3, 0),"")</f>
        <v>96</v>
      </c>
      <c r="R256" s="42" t="str">
        <f>ifna(VLookup(H256, Sv!A:B, 2, 0),"")</f>
        <v/>
      </c>
      <c r="S256" s="42" t="str">
        <f t="shared" si="1"/>
        <v>tangrowth</v>
      </c>
    </row>
    <row r="257" ht="31.5" customHeight="1">
      <c r="A257" s="147">
        <v>256.0</v>
      </c>
      <c r="B257" s="146">
        <v>1.0</v>
      </c>
      <c r="C257" s="147">
        <v>10.0</v>
      </c>
      <c r="D257" s="147">
        <v>11.0</v>
      </c>
      <c r="E257" s="147">
        <v>2.0</v>
      </c>
      <c r="F257" s="147">
        <v>5.0</v>
      </c>
      <c r="G257" s="147" t="str">
        <f>ifna(VLookup(S257,Shiny!B:C, 2, 0),"")</f>
        <v/>
      </c>
      <c r="H257" s="189" t="s">
        <v>581</v>
      </c>
      <c r="I257" s="178">
        <v>466.0</v>
      </c>
      <c r="J257" s="151">
        <f>IFNA(VLOOKUP(S257,'Imported Index'!I:J,2,0),1)</f>
        <v>1</v>
      </c>
      <c r="K257" s="147"/>
      <c r="L257" s="147"/>
      <c r="M257" s="147"/>
      <c r="N257" s="147"/>
      <c r="O257" s="147">
        <f>ifna(VLookup(H257, SwSh!A:B, 2, 0),"")</f>
        <v>17</v>
      </c>
      <c r="P257" s="147">
        <v>466.0</v>
      </c>
      <c r="Q257" s="147">
        <f>ifna(VLookup(H257, PLA!A:C, 3, 0),"")</f>
        <v>184</v>
      </c>
      <c r="R257" s="147" t="str">
        <f>ifna(VLookup(H257, Sv!A:B, 2, 0),"")</f>
        <v>I?</v>
      </c>
      <c r="S257" s="147" t="str">
        <f t="shared" si="1"/>
        <v>electivire</v>
      </c>
    </row>
    <row r="258" ht="31.5" customHeight="1">
      <c r="A258" s="42">
        <v>257.0</v>
      </c>
      <c r="B258" s="85">
        <v>1.0</v>
      </c>
      <c r="C258" s="42">
        <v>10.0</v>
      </c>
      <c r="D258" s="42">
        <v>12.0</v>
      </c>
      <c r="E258" s="42">
        <v>2.0</v>
      </c>
      <c r="F258" s="42">
        <v>6.0</v>
      </c>
      <c r="G258" s="42" t="str">
        <f>ifna(VLookup(S258,Shiny!B:C, 2, 0),"")</f>
        <v/>
      </c>
      <c r="H258" s="188" t="s">
        <v>582</v>
      </c>
      <c r="I258" s="179">
        <v>467.0</v>
      </c>
      <c r="J258" s="156">
        <f>IFNA(VLOOKUP(S258,'Imported Index'!I:J,2,0),1)</f>
        <v>1</v>
      </c>
      <c r="K258" s="42"/>
      <c r="L258" s="42"/>
      <c r="M258" s="42"/>
      <c r="N258" s="42"/>
      <c r="O258" s="42">
        <f>ifna(VLookup(H258, SwSh!A:B, 2, 0),"")</f>
        <v>20</v>
      </c>
      <c r="P258" s="42">
        <v>467.0</v>
      </c>
      <c r="Q258" s="42">
        <f>ifna(VLookup(H258, PLA!A:C, 3, 0),"")</f>
        <v>176</v>
      </c>
      <c r="R258" s="42" t="str">
        <f>ifna(VLookup(H258, Sv!A:B, 2, 0),"")</f>
        <v>I?</v>
      </c>
      <c r="S258" s="42" t="str">
        <f t="shared" si="1"/>
        <v>magmortar</v>
      </c>
    </row>
    <row r="259" ht="31.5" customHeight="1">
      <c r="A259" s="147">
        <v>258.0</v>
      </c>
      <c r="B259" s="146">
        <v>1.0</v>
      </c>
      <c r="C259" s="147">
        <v>10.0</v>
      </c>
      <c r="D259" s="147">
        <v>13.0</v>
      </c>
      <c r="E259" s="147">
        <v>3.0</v>
      </c>
      <c r="F259" s="147">
        <v>1.0</v>
      </c>
      <c r="G259" s="147" t="str">
        <f>ifna(VLookup(S259,Shiny!B:C, 2, 0),"")</f>
        <v/>
      </c>
      <c r="H259" s="189" t="s">
        <v>583</v>
      </c>
      <c r="I259" s="178">
        <v>468.0</v>
      </c>
      <c r="J259" s="151">
        <f>IFNA(VLOOKUP(S259,'Imported Index'!I:J,2,0),1)</f>
        <v>1</v>
      </c>
      <c r="K259" s="147"/>
      <c r="L259" s="147"/>
      <c r="M259" s="147"/>
      <c r="N259" s="147"/>
      <c r="O259" s="147">
        <f>ifna(VLookup(H259, SwSh!A:B, 2, 0),"")</f>
        <v>259</v>
      </c>
      <c r="P259" s="147">
        <v>468.0</v>
      </c>
      <c r="Q259" s="147">
        <f>ifna(VLookup(H259, PLA!A:C, 3, 0),"")</f>
        <v>129</v>
      </c>
      <c r="R259" s="147" t="str">
        <f>ifna(VLookup(H259, Sv!A:B, 2, 0),"")</f>
        <v/>
      </c>
      <c r="S259" s="147" t="str">
        <f t="shared" si="1"/>
        <v>togekiss</v>
      </c>
    </row>
    <row r="260" ht="31.5" customHeight="1">
      <c r="A260" s="42">
        <v>259.0</v>
      </c>
      <c r="B260" s="85">
        <v>1.0</v>
      </c>
      <c r="C260" s="42">
        <v>10.0</v>
      </c>
      <c r="D260" s="42">
        <v>14.0</v>
      </c>
      <c r="E260" s="42">
        <v>3.0</v>
      </c>
      <c r="F260" s="42">
        <v>2.0</v>
      </c>
      <c r="G260" s="42" t="str">
        <f>ifna(VLookup(S260,Shiny!B:C, 2, 0),"")</f>
        <v/>
      </c>
      <c r="H260" s="188" t="s">
        <v>584</v>
      </c>
      <c r="I260" s="179">
        <v>469.0</v>
      </c>
      <c r="J260" s="156">
        <f>IFNA(VLOOKUP(S260,'Imported Index'!I:J,2,0),1)</f>
        <v>1</v>
      </c>
      <c r="K260" s="42"/>
      <c r="L260" s="42"/>
      <c r="M260" s="42"/>
      <c r="N260" s="42"/>
      <c r="O260" s="42" t="str">
        <f>ifna(VLookup(H260, SwSh!A:B, 2, 0),"")</f>
        <v/>
      </c>
      <c r="P260" s="42">
        <v>469.0</v>
      </c>
      <c r="Q260" s="42">
        <f>ifna(VLookup(H260, PLA!A:C, 3, 0),"")</f>
        <v>106</v>
      </c>
      <c r="R260" s="42" t="str">
        <f>ifna(VLookup(H260, Sv!A:B, 2, 0),"")</f>
        <v>K004</v>
      </c>
      <c r="S260" s="42" t="str">
        <f t="shared" si="1"/>
        <v>yanmega</v>
      </c>
    </row>
    <row r="261" ht="31.5" customHeight="1">
      <c r="A261" s="147">
        <v>260.0</v>
      </c>
      <c r="B261" s="146">
        <v>1.0</v>
      </c>
      <c r="C261" s="147">
        <v>10.0</v>
      </c>
      <c r="D261" s="147">
        <v>15.0</v>
      </c>
      <c r="E261" s="147">
        <v>3.0</v>
      </c>
      <c r="F261" s="147">
        <v>3.0</v>
      </c>
      <c r="G261" s="147" t="str">
        <f>ifna(VLookup(S261,Shiny!B:C, 2, 0),"")</f>
        <v/>
      </c>
      <c r="H261" s="189" t="s">
        <v>585</v>
      </c>
      <c r="I261" s="178">
        <v>470.0</v>
      </c>
      <c r="J261" s="151">
        <f>IFNA(VLOOKUP(S261,'Imported Index'!I:J,2,0),1)</f>
        <v>1</v>
      </c>
      <c r="K261" s="146"/>
      <c r="L261" s="147"/>
      <c r="M261" s="147"/>
      <c r="N261" s="147"/>
      <c r="O261" s="147">
        <f>ifna(VLookup(H261, SwSh!A:B, 2, 0),"")</f>
        <v>81</v>
      </c>
      <c r="P261" s="147">
        <v>470.0</v>
      </c>
      <c r="Q261" s="147">
        <f>ifna(VLookup(H261, PLA!A:C, 3, 0),"")</f>
        <v>31</v>
      </c>
      <c r="R261" s="147">
        <f>ifna(VLookup(H261, Sv!A:B, 2, 0),"")</f>
        <v>185</v>
      </c>
      <c r="S261" s="147" t="str">
        <f t="shared" si="1"/>
        <v>leafeon</v>
      </c>
    </row>
    <row r="262" ht="31.5" customHeight="1">
      <c r="A262" s="42">
        <v>261.0</v>
      </c>
      <c r="B262" s="85">
        <v>1.0</v>
      </c>
      <c r="C262" s="42">
        <v>10.0</v>
      </c>
      <c r="D262" s="42">
        <v>16.0</v>
      </c>
      <c r="E262" s="42">
        <v>3.0</v>
      </c>
      <c r="F262" s="42">
        <v>4.0</v>
      </c>
      <c r="G262" s="42" t="str">
        <f>ifna(VLookup(S262,Shiny!B:C, 2, 0),"")</f>
        <v/>
      </c>
      <c r="H262" s="188" t="s">
        <v>586</v>
      </c>
      <c r="I262" s="179">
        <v>471.0</v>
      </c>
      <c r="J262" s="156">
        <f>IFNA(VLOOKUP(S262,'Imported Index'!I:J,2,0),1)</f>
        <v>1</v>
      </c>
      <c r="K262" s="85"/>
      <c r="L262" s="42"/>
      <c r="M262" s="42"/>
      <c r="N262" s="42"/>
      <c r="O262" s="42">
        <f>ifna(VLookup(H262, SwSh!A:B, 2, 0),"")</f>
        <v>80</v>
      </c>
      <c r="P262" s="42">
        <v>471.0</v>
      </c>
      <c r="Q262" s="42">
        <f>ifna(VLookup(H262, PLA!A:C, 3, 0),"")</f>
        <v>32</v>
      </c>
      <c r="R262" s="42">
        <f>ifna(VLookup(H262, Sv!A:B, 2, 0),"")</f>
        <v>186</v>
      </c>
      <c r="S262" s="42" t="str">
        <f t="shared" si="1"/>
        <v>glaceon</v>
      </c>
    </row>
    <row r="263" ht="31.5" customHeight="1">
      <c r="A263" s="147">
        <v>262.0</v>
      </c>
      <c r="B263" s="146">
        <v>1.0</v>
      </c>
      <c r="C263" s="147">
        <v>10.0</v>
      </c>
      <c r="D263" s="147">
        <v>17.0</v>
      </c>
      <c r="E263" s="147">
        <v>3.0</v>
      </c>
      <c r="F263" s="147">
        <v>5.0</v>
      </c>
      <c r="G263" s="147" t="str">
        <f>ifna(VLookup(S263,Shiny!B:C, 2, 0),"")</f>
        <v/>
      </c>
      <c r="H263" s="189" t="s">
        <v>587</v>
      </c>
      <c r="I263" s="178">
        <v>472.0</v>
      </c>
      <c r="J263" s="151">
        <f>IFNA(VLOOKUP(S263,'Imported Index'!I:J,2,0),1)</f>
        <v>1</v>
      </c>
      <c r="K263" s="147"/>
      <c r="L263" s="147"/>
      <c r="M263" s="147"/>
      <c r="N263" s="147"/>
      <c r="O263" s="147" t="str">
        <f>ifna(VLookup(H263, SwSh!A:B, 2, 0),"")</f>
        <v/>
      </c>
      <c r="P263" s="147">
        <v>472.0</v>
      </c>
      <c r="Q263" s="147">
        <f>ifna(VLookup(H263, PLA!A:C, 3, 0),"")</f>
        <v>186</v>
      </c>
      <c r="R263" s="147" t="str">
        <f>ifna(VLookup(H263, Sv!A:B, 2, 0),"")</f>
        <v>K122</v>
      </c>
      <c r="S263" s="147" t="str">
        <f t="shared" si="1"/>
        <v>gliscor</v>
      </c>
    </row>
    <row r="264" ht="31.5" customHeight="1">
      <c r="A264" s="42">
        <v>263.0</v>
      </c>
      <c r="B264" s="85">
        <v>1.0</v>
      </c>
      <c r="C264" s="42">
        <v>10.0</v>
      </c>
      <c r="D264" s="42">
        <v>18.0</v>
      </c>
      <c r="E264" s="42">
        <v>3.0</v>
      </c>
      <c r="F264" s="42">
        <v>6.0</v>
      </c>
      <c r="G264" s="42" t="str">
        <f>ifna(VLookup(S264,Shiny!B:C, 2, 0),"")</f>
        <v/>
      </c>
      <c r="H264" s="188" t="s">
        <v>588</v>
      </c>
      <c r="I264" s="179">
        <v>473.0</v>
      </c>
      <c r="J264" s="156">
        <f>IFNA(VLOOKUP(S264,'Imported Index'!I:J,2,0),1)</f>
        <v>1</v>
      </c>
      <c r="K264" s="42"/>
      <c r="L264" s="42"/>
      <c r="M264" s="42"/>
      <c r="N264" s="42"/>
      <c r="O264" s="42">
        <f>ifna(VLookup(H264, SwSh!A:B, 2, 0),"")</f>
        <v>9</v>
      </c>
      <c r="P264" s="42">
        <v>473.0</v>
      </c>
      <c r="Q264" s="42">
        <f>ifna(VLookup(H264, PLA!A:C, 3, 0),"")</f>
        <v>214</v>
      </c>
      <c r="R264" s="42" t="str">
        <f>ifna(VLookup(H264, Sv!A:B, 2, 0),"")</f>
        <v>K052</v>
      </c>
      <c r="S264" s="42" t="str">
        <f t="shared" si="1"/>
        <v>mamoswine</v>
      </c>
    </row>
    <row r="265" ht="31.5" customHeight="1">
      <c r="A265" s="147">
        <v>264.0</v>
      </c>
      <c r="B265" s="146">
        <v>1.0</v>
      </c>
      <c r="C265" s="147">
        <v>10.0</v>
      </c>
      <c r="D265" s="147">
        <v>19.0</v>
      </c>
      <c r="E265" s="147">
        <v>4.0</v>
      </c>
      <c r="F265" s="147">
        <v>1.0</v>
      </c>
      <c r="G265" s="147" t="str">
        <f>ifna(VLookup(S265,Shiny!B:C, 2, 0),"")</f>
        <v/>
      </c>
      <c r="H265" s="189" t="s">
        <v>589</v>
      </c>
      <c r="I265" s="178">
        <v>474.0</v>
      </c>
      <c r="J265" s="151">
        <f>IFNA(VLOOKUP(S265,'Imported Index'!I:J,2,0),1)</f>
        <v>1</v>
      </c>
      <c r="K265" s="147"/>
      <c r="L265" s="147"/>
      <c r="M265" s="147"/>
      <c r="N265" s="147"/>
      <c r="O265" s="147">
        <f>ifna(VLookup(H265, SwSh!A:B, 2, 0),"")</f>
        <v>210</v>
      </c>
      <c r="P265" s="147">
        <v>474.0</v>
      </c>
      <c r="Q265" s="147">
        <f>ifna(VLookup(H265, PLA!A:C, 3, 0),"")</f>
        <v>135</v>
      </c>
      <c r="R265" s="147" t="str">
        <f>ifna(VLookup(H265, Sv!A:B, 2, 0),"")</f>
        <v>I?</v>
      </c>
      <c r="S265" s="147" t="str">
        <f t="shared" si="1"/>
        <v>porygon-z</v>
      </c>
    </row>
    <row r="266" ht="31.5" customHeight="1">
      <c r="A266" s="42">
        <v>265.0</v>
      </c>
      <c r="B266" s="85">
        <v>1.0</v>
      </c>
      <c r="C266" s="42">
        <v>10.0</v>
      </c>
      <c r="D266" s="42">
        <v>20.0</v>
      </c>
      <c r="E266" s="42">
        <v>4.0</v>
      </c>
      <c r="F266" s="42">
        <v>2.0</v>
      </c>
      <c r="G266" s="42" t="str">
        <f>ifna(VLookup(S266,Shiny!B:C, 2, 0),"")</f>
        <v/>
      </c>
      <c r="H266" s="188" t="s">
        <v>590</v>
      </c>
      <c r="I266" s="179">
        <v>475.0</v>
      </c>
      <c r="J266" s="156">
        <f>IFNA(VLOOKUP(S266,'Imported Index'!I:J,2,0),1)</f>
        <v>1</v>
      </c>
      <c r="K266" s="85"/>
      <c r="L266" s="42"/>
      <c r="M266" s="42"/>
      <c r="N266" s="42"/>
      <c r="O266" s="42">
        <f>ifna(VLookup(H266, SwSh!A:B, 2, 0),"")</f>
        <v>37</v>
      </c>
      <c r="P266" s="42">
        <v>475.0</v>
      </c>
      <c r="Q266" s="42">
        <f>ifna(VLookup(H266, PLA!A:C, 3, 0),"")</f>
        <v>104</v>
      </c>
      <c r="R266" s="42">
        <f>ifna(VLookup(H266, Sv!A:B, 2, 0),"")</f>
        <v>65</v>
      </c>
      <c r="S266" s="42" t="str">
        <f t="shared" si="1"/>
        <v>gallade</v>
      </c>
    </row>
    <row r="267" ht="31.5" customHeight="1">
      <c r="A267" s="147">
        <v>266.0</v>
      </c>
      <c r="B267" s="146">
        <v>1.0</v>
      </c>
      <c r="C267" s="147">
        <v>10.0</v>
      </c>
      <c r="D267" s="147">
        <v>21.0</v>
      </c>
      <c r="E267" s="147">
        <v>4.0</v>
      </c>
      <c r="F267" s="147">
        <v>3.0</v>
      </c>
      <c r="G267" s="147" t="str">
        <f>ifna(VLookup(S267,Shiny!B:C, 2, 0),"")</f>
        <v/>
      </c>
      <c r="H267" s="189" t="s">
        <v>591</v>
      </c>
      <c r="I267" s="178">
        <v>476.0</v>
      </c>
      <c r="J267" s="151">
        <f>IFNA(VLOOKUP(S267,'Imported Index'!I:J,2,0),1)</f>
        <v>1</v>
      </c>
      <c r="K267" s="147"/>
      <c r="L267" s="147"/>
      <c r="M267" s="147"/>
      <c r="N267" s="147"/>
      <c r="O267" s="147" t="str">
        <f>ifna(VLookup(H267, SwSh!A:B, 2, 0),"")</f>
        <v/>
      </c>
      <c r="P267" s="147">
        <v>476.0</v>
      </c>
      <c r="Q267" s="147">
        <f>ifna(VLookup(H267, PLA!A:C, 3, 0),"")</f>
        <v>191</v>
      </c>
      <c r="R267" s="147" t="str">
        <f>ifna(VLookup(H267, Sv!A:B, 2, 0),"")</f>
        <v>K108</v>
      </c>
      <c r="S267" s="147" t="str">
        <f t="shared" si="1"/>
        <v>probopass</v>
      </c>
    </row>
    <row r="268" ht="31.5" customHeight="1">
      <c r="A268" s="42">
        <v>267.0</v>
      </c>
      <c r="B268" s="85">
        <v>1.0</v>
      </c>
      <c r="C268" s="42">
        <v>10.0</v>
      </c>
      <c r="D268" s="42">
        <v>22.0</v>
      </c>
      <c r="E268" s="42">
        <v>4.0</v>
      </c>
      <c r="F268" s="42">
        <v>4.0</v>
      </c>
      <c r="G268" s="42" t="str">
        <f>ifna(VLookup(S268,Shiny!B:C, 2, 0),"")</f>
        <v/>
      </c>
      <c r="H268" s="188" t="s">
        <v>592</v>
      </c>
      <c r="I268" s="179">
        <v>477.0</v>
      </c>
      <c r="J268" s="156">
        <f>IFNA(VLOOKUP(S268,'Imported Index'!I:J,2,0),1)</f>
        <v>1</v>
      </c>
      <c r="K268" s="42"/>
      <c r="L268" s="42"/>
      <c r="M268" s="42"/>
      <c r="N268" s="42"/>
      <c r="O268" s="42">
        <f>ifna(VLookup(H268, SwSh!A:B, 2, 0),"")</f>
        <v>137</v>
      </c>
      <c r="P268" s="42">
        <v>477.0</v>
      </c>
      <c r="Q268" s="42">
        <f>ifna(VLookup(H268, PLA!A:C, 3, 0),"")</f>
        <v>160</v>
      </c>
      <c r="R268" s="42" t="str">
        <f>ifna(VLookup(H268, Sv!A:B, 2, 0),"")</f>
        <v>K141</v>
      </c>
      <c r="S268" s="42" t="str">
        <f t="shared" si="1"/>
        <v>dusknoir</v>
      </c>
    </row>
    <row r="269" ht="31.5" customHeight="1">
      <c r="A269" s="147">
        <v>268.0</v>
      </c>
      <c r="B269" s="146">
        <v>1.0</v>
      </c>
      <c r="C269" s="147">
        <v>10.0</v>
      </c>
      <c r="D269" s="147">
        <v>23.0</v>
      </c>
      <c r="E269" s="147">
        <v>4.0</v>
      </c>
      <c r="F269" s="147">
        <v>5.0</v>
      </c>
      <c r="G269" s="147" t="str">
        <f>ifna(VLookup(S269,Shiny!B:C, 2, 0),"")</f>
        <v/>
      </c>
      <c r="H269" s="189" t="s">
        <v>593</v>
      </c>
      <c r="I269" s="178">
        <v>478.0</v>
      </c>
      <c r="J269" s="151">
        <f>IFNA(VLOOKUP(S269,'Imported Index'!I:J,2,0),1)</f>
        <v>1</v>
      </c>
      <c r="K269" s="146"/>
      <c r="L269" s="147"/>
      <c r="M269" s="147"/>
      <c r="N269" s="147"/>
      <c r="O269" s="147">
        <f>ifna(VLookup(H269, SwSh!A:B, 2, 0),"")</f>
        <v>27</v>
      </c>
      <c r="P269" s="147">
        <v>478.0</v>
      </c>
      <c r="Q269" s="147">
        <f>ifna(VLookup(H269, PLA!A:C, 3, 0),"")</f>
        <v>207</v>
      </c>
      <c r="R269" s="147">
        <f>ifna(VLookup(H269, Sv!A:B, 2, 0),"")</f>
        <v>359</v>
      </c>
      <c r="S269" s="147" t="str">
        <f t="shared" si="1"/>
        <v>froslass</v>
      </c>
    </row>
    <row r="270" ht="31.5" customHeight="1">
      <c r="A270" s="42">
        <v>269.0</v>
      </c>
      <c r="B270" s="85">
        <v>1.0</v>
      </c>
      <c r="C270" s="42">
        <v>10.0</v>
      </c>
      <c r="D270" s="42">
        <v>24.0</v>
      </c>
      <c r="E270" s="42">
        <v>4.0</v>
      </c>
      <c r="F270" s="42">
        <v>6.0</v>
      </c>
      <c r="G270" s="42" t="str">
        <f>ifna(VLookup(S270,Shiny!B:C, 2, 0),"")</f>
        <v/>
      </c>
      <c r="H270" s="188" t="s">
        <v>594</v>
      </c>
      <c r="I270" s="179">
        <v>479.0</v>
      </c>
      <c r="J270" s="156">
        <f>IFNA(VLOOKUP(S270,'Imported Index'!I:J,2,0),1)</f>
        <v>1</v>
      </c>
      <c r="K270" s="85"/>
      <c r="L270" s="42"/>
      <c r="M270" s="42"/>
      <c r="N270" s="42"/>
      <c r="O270" s="42">
        <f>ifna(VLookup(H270, SwSh!A:B, 2, 0),"")</f>
        <v>372</v>
      </c>
      <c r="P270" s="42">
        <v>479.0</v>
      </c>
      <c r="Q270" s="42">
        <f>ifna(VLookup(H270, PLA!A:C, 3, 0),"")</f>
        <v>194</v>
      </c>
      <c r="R270" s="42">
        <f>ifna(VLookup(H270, Sv!A:B, 2, 0),"")</f>
        <v>310</v>
      </c>
      <c r="S270" s="42" t="str">
        <f t="shared" si="1"/>
        <v>rotom</v>
      </c>
    </row>
    <row r="271" ht="31.5" customHeight="1">
      <c r="A271" s="147">
        <v>270.0</v>
      </c>
      <c r="B271" s="146">
        <v>1.0</v>
      </c>
      <c r="C271" s="147">
        <v>10.0</v>
      </c>
      <c r="D271" s="147">
        <v>25.0</v>
      </c>
      <c r="E271" s="147">
        <v>5.0</v>
      </c>
      <c r="F271" s="147">
        <v>1.0</v>
      </c>
      <c r="G271" s="147" t="str">
        <f>ifna(VLookup(S271,Shiny!B:C, 2, 0),"")</f>
        <v/>
      </c>
      <c r="H271" s="189" t="s">
        <v>600</v>
      </c>
      <c r="I271" s="178">
        <v>480.0</v>
      </c>
      <c r="J271" s="151">
        <f>IFNA(VLOOKUP(S271,'Imported Index'!I:J,2,0),1)</f>
        <v>1</v>
      </c>
      <c r="K271" s="146"/>
      <c r="L271" s="147"/>
      <c r="M271" s="147"/>
      <c r="N271" s="147"/>
      <c r="O271" s="147">
        <f>ifna(VLookup(H271, SwSh!A:B, 2, 0),"")</f>
        <v>480</v>
      </c>
      <c r="P271" s="147">
        <v>480.0</v>
      </c>
      <c r="Q271" s="147">
        <f>ifna(VLookup(H271, PLA!A:C, 3, 0),"")</f>
        <v>225</v>
      </c>
      <c r="R271" s="147" t="str">
        <f>ifna(VLookup(H271, Sv!A:B, 2, 0),"")</f>
        <v/>
      </c>
      <c r="S271" s="147" t="str">
        <f t="shared" si="1"/>
        <v>uxie</v>
      </c>
    </row>
    <row r="272" ht="31.5" customHeight="1">
      <c r="A272" s="42">
        <v>271.0</v>
      </c>
      <c r="B272" s="85">
        <v>1.0</v>
      </c>
      <c r="C272" s="42">
        <v>10.0</v>
      </c>
      <c r="D272" s="42">
        <v>26.0</v>
      </c>
      <c r="E272" s="42">
        <v>5.0</v>
      </c>
      <c r="F272" s="42">
        <v>2.0</v>
      </c>
      <c r="G272" s="42" t="str">
        <f>ifna(VLookup(S272,Shiny!B:C, 2, 0),"")</f>
        <v/>
      </c>
      <c r="H272" s="188" t="s">
        <v>601</v>
      </c>
      <c r="I272" s="179">
        <v>481.0</v>
      </c>
      <c r="J272" s="156">
        <f>IFNA(VLOOKUP(S272,'Imported Index'!I:J,2,0),1)</f>
        <v>1</v>
      </c>
      <c r="K272" s="85"/>
      <c r="L272" s="42"/>
      <c r="M272" s="42"/>
      <c r="N272" s="42"/>
      <c r="O272" s="42">
        <f>ifna(VLookup(H272, SwSh!A:B, 2, 0),"")</f>
        <v>481</v>
      </c>
      <c r="P272" s="42">
        <v>481.0</v>
      </c>
      <c r="Q272" s="42">
        <f>ifna(VLookup(H272, PLA!A:C, 3, 0),"")</f>
        <v>226</v>
      </c>
      <c r="R272" s="42" t="str">
        <f>ifna(VLookup(H272, Sv!A:B, 2, 0),"")</f>
        <v/>
      </c>
      <c r="S272" s="42" t="str">
        <f t="shared" si="1"/>
        <v>mesprit</v>
      </c>
    </row>
    <row r="273" ht="31.5" customHeight="1">
      <c r="A273" s="147">
        <v>272.0</v>
      </c>
      <c r="B273" s="146">
        <v>1.0</v>
      </c>
      <c r="C273" s="147">
        <v>10.0</v>
      </c>
      <c r="D273" s="147">
        <v>27.0</v>
      </c>
      <c r="E273" s="147">
        <v>5.0</v>
      </c>
      <c r="F273" s="147">
        <v>3.0</v>
      </c>
      <c r="G273" s="147" t="str">
        <f>ifna(VLookup(S273,Shiny!B:C, 2, 0),"")</f>
        <v/>
      </c>
      <c r="H273" s="189" t="s">
        <v>602</v>
      </c>
      <c r="I273" s="178">
        <v>482.0</v>
      </c>
      <c r="J273" s="151">
        <f>IFNA(VLOOKUP(S273,'Imported Index'!I:J,2,0),1)</f>
        <v>1</v>
      </c>
      <c r="K273" s="146"/>
      <c r="L273" s="147"/>
      <c r="M273" s="147"/>
      <c r="N273" s="147"/>
      <c r="O273" s="147">
        <f>ifna(VLookup(H273, SwSh!A:B, 2, 0),"")</f>
        <v>482</v>
      </c>
      <c r="P273" s="147">
        <v>482.0</v>
      </c>
      <c r="Q273" s="147">
        <f>ifna(VLookup(H273, PLA!A:C, 3, 0),"")</f>
        <v>227</v>
      </c>
      <c r="R273" s="147" t="str">
        <f>ifna(VLookup(H273, Sv!A:B, 2, 0),"")</f>
        <v/>
      </c>
      <c r="S273" s="147" t="str">
        <f t="shared" si="1"/>
        <v>azelf</v>
      </c>
    </row>
    <row r="274" ht="31.5" customHeight="1">
      <c r="A274" s="42">
        <v>273.0</v>
      </c>
      <c r="B274" s="85">
        <v>1.0</v>
      </c>
      <c r="C274" s="42">
        <v>10.0</v>
      </c>
      <c r="D274" s="42">
        <v>28.0</v>
      </c>
      <c r="E274" s="42">
        <v>5.0</v>
      </c>
      <c r="F274" s="42">
        <v>4.0</v>
      </c>
      <c r="G274" s="42" t="str">
        <f>ifna(VLookup(S274,Shiny!B:C, 2, 0),"")</f>
        <v/>
      </c>
      <c r="H274" s="188" t="s">
        <v>603</v>
      </c>
      <c r="I274" s="179">
        <v>483.0</v>
      </c>
      <c r="J274" s="156">
        <f>IFNA(VLOOKUP(S274,'Imported Index'!I:J,2,0),1)</f>
        <v>1</v>
      </c>
      <c r="K274" s="42"/>
      <c r="L274" s="42"/>
      <c r="M274" s="42"/>
      <c r="N274" s="42"/>
      <c r="O274" s="42">
        <f>ifna(VLookup(H274, SwSh!A:B, 2, 0),"")</f>
        <v>483</v>
      </c>
      <c r="P274" s="42">
        <v>483.0</v>
      </c>
      <c r="Q274" s="42">
        <f>ifna(VLookup(H274, PLA!A:C, 3, 0),"")</f>
        <v>235</v>
      </c>
      <c r="R274" s="42" t="str">
        <f>ifna(VLookup(H274, Sv!A:B, 2, 0),"")</f>
        <v/>
      </c>
      <c r="S274" s="42" t="str">
        <f t="shared" si="1"/>
        <v>dialga</v>
      </c>
    </row>
    <row r="275" ht="31.5" customHeight="1">
      <c r="A275" s="147">
        <v>274.0</v>
      </c>
      <c r="B275" s="146">
        <v>1.0</v>
      </c>
      <c r="C275" s="147">
        <v>10.0</v>
      </c>
      <c r="D275" s="147">
        <v>29.0</v>
      </c>
      <c r="E275" s="147">
        <v>5.0</v>
      </c>
      <c r="F275" s="147">
        <v>5.0</v>
      </c>
      <c r="G275" s="147" t="str">
        <f>ifna(VLookup(S275,Shiny!B:C, 2, 0),"")</f>
        <v/>
      </c>
      <c r="H275" s="189" t="s">
        <v>604</v>
      </c>
      <c r="I275" s="178">
        <v>484.0</v>
      </c>
      <c r="J275" s="151">
        <f>IFNA(VLOOKUP(S275,'Imported Index'!I:J,2,0),1)</f>
        <v>1</v>
      </c>
      <c r="K275" s="146"/>
      <c r="L275" s="147"/>
      <c r="M275" s="147"/>
      <c r="N275" s="147"/>
      <c r="O275" s="147">
        <f>ifna(VLookup(H275, SwSh!A:B, 2, 0),"")</f>
        <v>484</v>
      </c>
      <c r="P275" s="147">
        <v>484.0</v>
      </c>
      <c r="Q275" s="147">
        <f>ifna(VLookup(H275, PLA!A:C, 3, 0),"")</f>
        <v>236</v>
      </c>
      <c r="R275" s="147" t="str">
        <f>ifna(VLookup(H275, Sv!A:B, 2, 0),"")</f>
        <v/>
      </c>
      <c r="S275" s="147" t="str">
        <f t="shared" si="1"/>
        <v>palkia</v>
      </c>
    </row>
    <row r="276" ht="31.5" customHeight="1">
      <c r="A276" s="42">
        <v>275.0</v>
      </c>
      <c r="B276" s="85">
        <v>1.0</v>
      </c>
      <c r="C276" s="42">
        <v>10.0</v>
      </c>
      <c r="D276" s="42">
        <v>30.0</v>
      </c>
      <c r="E276" s="42">
        <v>5.0</v>
      </c>
      <c r="F276" s="42">
        <v>6.0</v>
      </c>
      <c r="G276" s="42" t="str">
        <f>ifna(VLookup(S276,Shiny!B:C, 2, 0),"")</f>
        <v/>
      </c>
      <c r="H276" s="188" t="s">
        <v>605</v>
      </c>
      <c r="I276" s="179">
        <v>485.0</v>
      </c>
      <c r="J276" s="156">
        <f>IFNA(VLOOKUP(S276,'Imported Index'!I:J,2,0),1)</f>
        <v>1</v>
      </c>
      <c r="K276" s="42"/>
      <c r="L276" s="42"/>
      <c r="M276" s="42"/>
      <c r="N276" s="42"/>
      <c r="O276" s="42">
        <f>ifna(VLookup(H276, SwSh!A:B, 2, 0),"")</f>
        <v>485</v>
      </c>
      <c r="P276" s="42">
        <v>485.0</v>
      </c>
      <c r="Q276" s="42">
        <f>ifna(VLookup(H276, PLA!A:C, 3, 0),"")</f>
        <v>228</v>
      </c>
      <c r="R276" s="42" t="str">
        <f>ifna(VLookup(H276, Sv!A:B, 2, 0),"")</f>
        <v/>
      </c>
      <c r="S276" s="42" t="str">
        <f t="shared" si="1"/>
        <v>heatran</v>
      </c>
    </row>
    <row r="277" ht="31.5" customHeight="1">
      <c r="A277" s="147">
        <v>276.0</v>
      </c>
      <c r="B277" s="146">
        <v>1.0</v>
      </c>
      <c r="C277" s="147">
        <v>11.0</v>
      </c>
      <c r="D277" s="147">
        <v>1.0</v>
      </c>
      <c r="E277" s="147">
        <v>1.0</v>
      </c>
      <c r="F277" s="147">
        <v>1.0</v>
      </c>
      <c r="G277" s="147" t="str">
        <f>ifna(VLookup(S277,Shiny!B:C, 2, 0),"")</f>
        <v/>
      </c>
      <c r="H277" s="189" t="s">
        <v>606</v>
      </c>
      <c r="I277" s="178">
        <v>486.0</v>
      </c>
      <c r="J277" s="151">
        <f>IFNA(VLOOKUP(S277,'Imported Index'!I:J,2,0),1)</f>
        <v>1</v>
      </c>
      <c r="K277" s="147"/>
      <c r="L277" s="147"/>
      <c r="M277" s="147"/>
      <c r="N277" s="147"/>
      <c r="O277" s="147">
        <f>ifna(VLookup(H277, SwSh!A:B, 2, 0),"")</f>
        <v>486</v>
      </c>
      <c r="P277" s="147">
        <v>486.0</v>
      </c>
      <c r="Q277" s="147">
        <f>ifna(VLookup(H277, PLA!A:C, 3, 0),"")</f>
        <v>229</v>
      </c>
      <c r="R277" s="147" t="str">
        <f>ifna(VLookup(H277, Sv!A:B, 2, 0),"")</f>
        <v/>
      </c>
      <c r="S277" s="147" t="str">
        <f t="shared" si="1"/>
        <v>regigigas</v>
      </c>
    </row>
    <row r="278" ht="31.5" customHeight="1">
      <c r="A278" s="42">
        <v>277.0</v>
      </c>
      <c r="B278" s="85">
        <v>1.0</v>
      </c>
      <c r="C278" s="42">
        <v>11.0</v>
      </c>
      <c r="D278" s="42">
        <v>2.0</v>
      </c>
      <c r="E278" s="42">
        <v>1.0</v>
      </c>
      <c r="F278" s="42">
        <v>2.0</v>
      </c>
      <c r="G278" s="42" t="str">
        <f>ifna(VLookup(S278,Shiny!B:C, 2, 0),"")</f>
        <v/>
      </c>
      <c r="H278" s="188" t="s">
        <v>607</v>
      </c>
      <c r="I278" s="179">
        <v>487.0</v>
      </c>
      <c r="J278" s="156">
        <f>IFNA(VLOOKUP(S278,'Imported Index'!I:J,2,0),1)</f>
        <v>1</v>
      </c>
      <c r="K278" s="42"/>
      <c r="L278" s="42"/>
      <c r="M278" s="42"/>
      <c r="N278" s="42"/>
      <c r="O278" s="42">
        <f>ifna(VLookup(H278, SwSh!A:B, 2, 0),"")</f>
        <v>487</v>
      </c>
      <c r="P278" s="42">
        <v>487.0</v>
      </c>
      <c r="Q278" s="42">
        <f>ifna(VLookup(H278, PLA!A:C, 3, 0),"")</f>
        <v>237</v>
      </c>
      <c r="R278" s="42" t="str">
        <f>ifna(VLookup(H278, Sv!A:B, 2, 0),"")</f>
        <v/>
      </c>
      <c r="S278" s="42" t="str">
        <f t="shared" si="1"/>
        <v>giratina</v>
      </c>
    </row>
    <row r="279" ht="31.5" customHeight="1">
      <c r="A279" s="147">
        <v>278.0</v>
      </c>
      <c r="B279" s="146">
        <v>1.0</v>
      </c>
      <c r="C279" s="147">
        <v>11.0</v>
      </c>
      <c r="D279" s="147">
        <v>3.0</v>
      </c>
      <c r="E279" s="147">
        <v>1.0</v>
      </c>
      <c r="F279" s="147">
        <v>3.0</v>
      </c>
      <c r="G279" s="147" t="str">
        <f>ifna(VLookup(S279,Shiny!B:C, 2, 0),"")</f>
        <v/>
      </c>
      <c r="H279" s="189" t="s">
        <v>608</v>
      </c>
      <c r="I279" s="178">
        <v>488.0</v>
      </c>
      <c r="J279" s="151">
        <f>IFNA(VLOOKUP(S279,'Imported Index'!I:J,2,0),1)</f>
        <v>1</v>
      </c>
      <c r="K279" s="146"/>
      <c r="L279" s="147"/>
      <c r="M279" s="147"/>
      <c r="N279" s="147"/>
      <c r="O279" s="147">
        <f>ifna(VLookup(H279, SwSh!A:B, 2, 0),"")</f>
        <v>488</v>
      </c>
      <c r="P279" s="147">
        <v>488.0</v>
      </c>
      <c r="Q279" s="147">
        <f>ifna(VLookup(H279, PLA!A:C, 3, 0),"")</f>
        <v>230</v>
      </c>
      <c r="R279" s="147" t="str">
        <f>ifna(VLookup(H279, Sv!A:B, 2, 0),"")</f>
        <v/>
      </c>
      <c r="S279" s="147" t="str">
        <f t="shared" si="1"/>
        <v>cresselia</v>
      </c>
    </row>
    <row r="280" ht="31.5" customHeight="1">
      <c r="A280" s="42">
        <v>279.0</v>
      </c>
      <c r="B280" s="85">
        <v>1.0</v>
      </c>
      <c r="C280" s="42">
        <v>11.0</v>
      </c>
      <c r="D280" s="42">
        <v>4.0</v>
      </c>
      <c r="E280" s="42">
        <v>1.0</v>
      </c>
      <c r="F280" s="42">
        <v>4.0</v>
      </c>
      <c r="G280" s="42" t="str">
        <f>ifna(VLookup(S280,Shiny!B:C, 2, 0),"")</f>
        <v/>
      </c>
      <c r="H280" s="188" t="s">
        <v>609</v>
      </c>
      <c r="I280" s="179">
        <v>489.0</v>
      </c>
      <c r="J280" s="156">
        <f>IFNA(VLOOKUP(S280,'Imported Index'!I:J,2,0),1)</f>
        <v>1</v>
      </c>
      <c r="K280" s="85"/>
      <c r="L280" s="42"/>
      <c r="M280" s="42"/>
      <c r="N280" s="42"/>
      <c r="O280" s="42" t="str">
        <f>ifna(VLookup(H280, SwSh!A:B, 2, 0),"")</f>
        <v/>
      </c>
      <c r="P280" s="42">
        <v>489.0</v>
      </c>
      <c r="Q280" s="42">
        <f>ifna(VLookup(H280, PLA!A:C, 3, 0),"")</f>
        <v>239</v>
      </c>
      <c r="R280" s="42" t="str">
        <f>ifna(VLookup(H280, Sv!A:B, 2, 0),"")</f>
        <v/>
      </c>
      <c r="S280" s="42" t="str">
        <f t="shared" si="1"/>
        <v>phione</v>
      </c>
    </row>
    <row r="281" ht="31.5" customHeight="1">
      <c r="A281" s="147">
        <v>280.0</v>
      </c>
      <c r="B281" s="146">
        <v>1.0</v>
      </c>
      <c r="C281" s="147">
        <v>11.0</v>
      </c>
      <c r="D281" s="147">
        <v>5.0</v>
      </c>
      <c r="E281" s="147">
        <v>1.0</v>
      </c>
      <c r="F281" s="147">
        <v>5.0</v>
      </c>
      <c r="G281" s="147" t="str">
        <f>ifna(VLookup(S281,Shiny!B:C, 2, 0),"")</f>
        <v/>
      </c>
      <c r="H281" s="189" t="s">
        <v>610</v>
      </c>
      <c r="I281" s="178">
        <v>490.0</v>
      </c>
      <c r="J281" s="151">
        <f>IFNA(VLOOKUP(S281,'Imported Index'!I:J,2,0),1)</f>
        <v>1</v>
      </c>
      <c r="K281" s="146"/>
      <c r="L281" s="147"/>
      <c r="M281" s="147"/>
      <c r="N281" s="147"/>
      <c r="O281" s="147" t="str">
        <f>ifna(VLookup(H281, SwSh!A:B, 2, 0),"")</f>
        <v/>
      </c>
      <c r="P281" s="147">
        <v>490.0</v>
      </c>
      <c r="Q281" s="147">
        <f>ifna(VLookup(H281, PLA!A:C, 3, 0),"")</f>
        <v>240</v>
      </c>
      <c r="R281" s="147" t="str">
        <f>ifna(VLookup(H281, Sv!A:B, 2, 0),"")</f>
        <v/>
      </c>
      <c r="S281" s="147" t="str">
        <f t="shared" si="1"/>
        <v>manaphy</v>
      </c>
    </row>
    <row r="282" ht="31.5" customHeight="1">
      <c r="A282" s="42">
        <v>281.0</v>
      </c>
      <c r="B282" s="85">
        <v>1.0</v>
      </c>
      <c r="C282" s="42">
        <v>11.0</v>
      </c>
      <c r="D282" s="42">
        <v>6.0</v>
      </c>
      <c r="E282" s="42">
        <v>1.0</v>
      </c>
      <c r="F282" s="42">
        <v>6.0</v>
      </c>
      <c r="G282" s="42" t="str">
        <f>ifna(VLookup(S282,Shiny!B:C, 2, 0),"")</f>
        <v/>
      </c>
      <c r="H282" s="188" t="s">
        <v>611</v>
      </c>
      <c r="I282" s="179">
        <v>491.0</v>
      </c>
      <c r="J282" s="156">
        <f>IFNA(VLOOKUP(S282,'Imported Index'!I:J,2,0),1)</f>
        <v>1</v>
      </c>
      <c r="K282" s="42"/>
      <c r="L282" s="42"/>
      <c r="M282" s="42"/>
      <c r="N282" s="42"/>
      <c r="O282" s="42" t="str">
        <f>ifna(VLookup(H282, SwSh!A:B, 2, 0),"")</f>
        <v/>
      </c>
      <c r="P282" s="42">
        <v>491.0</v>
      </c>
      <c r="Q282" s="42">
        <f>ifna(VLookup(H282, PLA!A:C, 3, 0),"")</f>
        <v>242</v>
      </c>
      <c r="R282" s="42" t="str">
        <f>ifna(VLookup(H282, Sv!A:B, 2, 0),"")</f>
        <v/>
      </c>
      <c r="S282" s="42" t="str">
        <f t="shared" si="1"/>
        <v>darkrai</v>
      </c>
    </row>
    <row r="283" ht="31.5" customHeight="1">
      <c r="A283" s="147">
        <v>282.0</v>
      </c>
      <c r="B283" s="146">
        <v>1.0</v>
      </c>
      <c r="C283" s="147">
        <v>11.0</v>
      </c>
      <c r="D283" s="147">
        <v>7.0</v>
      </c>
      <c r="E283" s="147">
        <v>2.0</v>
      </c>
      <c r="F283" s="147">
        <v>1.0</v>
      </c>
      <c r="G283" s="147" t="str">
        <f>ifna(VLookup(S283,Shiny!B:C, 2, 0),"")</f>
        <v/>
      </c>
      <c r="H283" s="189" t="s">
        <v>612</v>
      </c>
      <c r="I283" s="178">
        <v>492.0</v>
      </c>
      <c r="J283" s="151">
        <f>IFNA(VLOOKUP(S283,'Imported Index'!I:J,2,0),1)</f>
        <v>1</v>
      </c>
      <c r="K283" s="146"/>
      <c r="L283" s="147"/>
      <c r="M283" s="147"/>
      <c r="N283" s="147"/>
      <c r="O283" s="147" t="str">
        <f>ifna(VLookup(H283, SwSh!A:B, 2, 0),"")</f>
        <v/>
      </c>
      <c r="P283" s="147">
        <v>492.0</v>
      </c>
      <c r="Q283" s="147">
        <f>ifna(VLookup(H283, PLA!A:C, 3, 0),"")</f>
        <v>241</v>
      </c>
      <c r="R283" s="147" t="str">
        <f>ifna(VLookup(H283, Sv!A:B, 2, 0),"")</f>
        <v/>
      </c>
      <c r="S283" s="147" t="str">
        <f t="shared" si="1"/>
        <v>shaymin</v>
      </c>
    </row>
    <row r="284" ht="31.5" customHeight="1">
      <c r="A284" s="42">
        <v>283.0</v>
      </c>
      <c r="B284" s="85">
        <v>1.0</v>
      </c>
      <c r="C284" s="42">
        <v>11.0</v>
      </c>
      <c r="D284" s="42">
        <v>8.0</v>
      </c>
      <c r="E284" s="42">
        <v>2.0</v>
      </c>
      <c r="F284" s="42">
        <v>2.0</v>
      </c>
      <c r="G284" s="42" t="str">
        <f>ifna(VLookup(S284,Shiny!B:C, 2, 0),"")</f>
        <v/>
      </c>
      <c r="H284" s="188" t="s">
        <v>614</v>
      </c>
      <c r="I284" s="179">
        <v>493.0</v>
      </c>
      <c r="J284" s="156">
        <f>IFNA(VLOOKUP(S284,'Imported Index'!I:J,2,0),1)</f>
        <v>1</v>
      </c>
      <c r="K284" s="42"/>
      <c r="L284" s="42"/>
      <c r="M284" s="42"/>
      <c r="N284" s="42"/>
      <c r="O284" s="42" t="str">
        <f>ifna(VLookup(H284, SwSh!A:B, 2, 0),"")</f>
        <v/>
      </c>
      <c r="P284" s="42">
        <v>493.0</v>
      </c>
      <c r="Q284" s="42">
        <f>ifna(VLookup(H284, PLA!A:C, 3, 0),"")</f>
        <v>238</v>
      </c>
      <c r="R284" s="42" t="str">
        <f>ifna(VLookup(H284, Sv!A:B, 2, 0),"")</f>
        <v/>
      </c>
      <c r="S284" s="42" t="str">
        <f t="shared" si="1"/>
        <v>arceus</v>
      </c>
    </row>
    <row r="285" ht="31.5" customHeight="1">
      <c r="A285" s="147">
        <v>284.0</v>
      </c>
      <c r="B285" s="146"/>
      <c r="C285" s="146"/>
      <c r="D285" s="146"/>
      <c r="E285" s="146"/>
      <c r="F285" s="146"/>
      <c r="G285" s="147" t="str">
        <f>ifna(VLookup(S285,Shiny!B:C, 2, 0),"")</f>
        <v/>
      </c>
      <c r="H285" s="163" t="s">
        <v>229</v>
      </c>
      <c r="I285" s="164"/>
      <c r="J285" s="148"/>
      <c r="K285" s="148"/>
      <c r="L285" s="148"/>
      <c r="M285" s="147"/>
      <c r="N285" s="147"/>
      <c r="O285" s="148" t="str">
        <f>ifna(VLookup(H285, SwSh!A:B, 2, 0),"")</f>
        <v/>
      </c>
      <c r="P285" s="148" t="str">
        <f>ifna((I285),"")</f>
        <v/>
      </c>
      <c r="Q285" s="148" t="str">
        <f>ifna(VLookup(H285, PLA!A:C, 3, 0),"")</f>
        <v/>
      </c>
      <c r="R285" s="147" t="str">
        <f>ifna(VLookup(H285, Sv!A:B, 2, 0),"")</f>
        <v/>
      </c>
      <c r="S285" s="147" t="str">
        <f t="shared" si="1"/>
        <v>gen</v>
      </c>
    </row>
    <row r="286" ht="31.5" customHeight="1">
      <c r="A286" s="42">
        <v>285.0</v>
      </c>
      <c r="B286" s="85">
        <v>1.0</v>
      </c>
      <c r="C286" s="42">
        <v>12.0</v>
      </c>
      <c r="D286" s="42">
        <v>1.0</v>
      </c>
      <c r="E286" s="42">
        <v>1.0</v>
      </c>
      <c r="F286" s="42">
        <v>1.0</v>
      </c>
      <c r="G286" s="42" t="str">
        <f>ifna(VLookup(S286,Shiny!B:C, 2, 0),"")</f>
        <v/>
      </c>
      <c r="H286" s="188" t="s">
        <v>615</v>
      </c>
      <c r="I286" s="179">
        <v>494.0</v>
      </c>
      <c r="J286" s="156">
        <f>IFNA(VLOOKUP(S286,'Imported Index'!I:J,2,0),1)</f>
        <v>1</v>
      </c>
      <c r="K286" s="42"/>
      <c r="L286" s="42"/>
      <c r="M286" s="42"/>
      <c r="N286" s="42"/>
      <c r="O286" s="42">
        <f>ifna(VLookup(H286, SwSh!A:B, 2, 0),"")</f>
        <v>494</v>
      </c>
      <c r="P286" s="42"/>
      <c r="Q286" s="42" t="str">
        <f>ifna(VLookup(H286, PLA!A:C, 3, 0),"")</f>
        <v/>
      </c>
      <c r="R286" s="42" t="str">
        <f>ifna(VLookup(H286, Sv!A:B, 2, 0),"")</f>
        <v/>
      </c>
      <c r="S286" s="42" t="str">
        <f t="shared" si="1"/>
        <v>victini</v>
      </c>
    </row>
    <row r="287" ht="31.5" customHeight="1">
      <c r="A287" s="147">
        <v>286.0</v>
      </c>
      <c r="B287" s="146">
        <v>1.0</v>
      </c>
      <c r="C287" s="147">
        <v>12.0</v>
      </c>
      <c r="D287" s="147">
        <v>2.0</v>
      </c>
      <c r="E287" s="147">
        <v>1.0</v>
      </c>
      <c r="F287" s="147">
        <v>2.0</v>
      </c>
      <c r="G287" s="147" t="str">
        <f>ifna(VLookup(S287,Shiny!B:C, 2, 0),"")</f>
        <v/>
      </c>
      <c r="H287" s="189" t="s">
        <v>618</v>
      </c>
      <c r="I287" s="178">
        <v>497.0</v>
      </c>
      <c r="J287" s="151">
        <f>IFNA(VLOOKUP(S287,'Imported Index'!I:J,2,0),1)</f>
        <v>1</v>
      </c>
      <c r="K287" s="147"/>
      <c r="L287" s="147"/>
      <c r="M287" s="147"/>
      <c r="N287" s="147"/>
      <c r="O287" s="147" t="str">
        <f>ifna(VLookup(H287, SwSh!A:B, 2, 0),"")</f>
        <v/>
      </c>
      <c r="P287" s="147"/>
      <c r="Q287" s="147" t="str">
        <f>ifna(VLookup(H287, PLA!A:C, 3, 0),"")</f>
        <v/>
      </c>
      <c r="R287" s="147" t="str">
        <f>ifna(VLookup(H287, Sv!A:B, 2, 0),"")</f>
        <v/>
      </c>
      <c r="S287" s="147" t="str">
        <f t="shared" si="1"/>
        <v>serperior</v>
      </c>
    </row>
    <row r="288" ht="31.5" customHeight="1">
      <c r="A288" s="42">
        <v>287.0</v>
      </c>
      <c r="B288" s="85">
        <v>1.0</v>
      </c>
      <c r="C288" s="42">
        <v>12.0</v>
      </c>
      <c r="D288" s="42">
        <v>3.0</v>
      </c>
      <c r="E288" s="42">
        <v>1.0</v>
      </c>
      <c r="F288" s="42">
        <v>3.0</v>
      </c>
      <c r="G288" s="42" t="str">
        <f>ifna(VLookup(S288,Shiny!B:C, 2, 0),"")</f>
        <v/>
      </c>
      <c r="H288" s="188" t="s">
        <v>621</v>
      </c>
      <c r="I288" s="179">
        <v>500.0</v>
      </c>
      <c r="J288" s="156">
        <f>IFNA(VLOOKUP(S288,'Imported Index'!I:J,2,0),1)</f>
        <v>1</v>
      </c>
      <c r="K288" s="42"/>
      <c r="L288" s="42"/>
      <c r="M288" s="42"/>
      <c r="N288" s="42"/>
      <c r="O288" s="42" t="str">
        <f>ifna(VLookup(H288, SwSh!A:B, 2, 0),"")</f>
        <v/>
      </c>
      <c r="P288" s="42"/>
      <c r="Q288" s="42" t="str">
        <f>ifna(VLookup(H288, PLA!A:C, 3, 0),"")</f>
        <v/>
      </c>
      <c r="R288" s="42" t="str">
        <f>ifna(VLookup(H288, Sv!A:B, 2, 0),"")</f>
        <v/>
      </c>
      <c r="S288" s="42" t="str">
        <f t="shared" si="1"/>
        <v>emboar</v>
      </c>
    </row>
    <row r="289" ht="31.5" customHeight="1">
      <c r="A289" s="147">
        <v>288.0</v>
      </c>
      <c r="B289" s="146">
        <v>1.0</v>
      </c>
      <c r="C289" s="147">
        <v>12.0</v>
      </c>
      <c r="D289" s="147">
        <v>4.0</v>
      </c>
      <c r="E289" s="147">
        <v>1.0</v>
      </c>
      <c r="F289" s="147">
        <v>4.0</v>
      </c>
      <c r="G289" s="147" t="str">
        <f>ifna(VLookup(S289,Shiny!B:C, 2, 0),"")</f>
        <v/>
      </c>
      <c r="H289" s="189" t="s">
        <v>624</v>
      </c>
      <c r="I289" s="178">
        <v>503.0</v>
      </c>
      <c r="J289" s="151">
        <f>IFNA(VLOOKUP(S289,'Imported Index'!I:J,2,0),1)</f>
        <v>1</v>
      </c>
      <c r="K289" s="147"/>
      <c r="L289" s="147" t="s">
        <v>90</v>
      </c>
      <c r="M289" s="147"/>
      <c r="N289" s="147"/>
      <c r="O289" s="147" t="str">
        <f>ifna(VLookup(H289, SwSh!A:B, 2, 0),"")</f>
        <v/>
      </c>
      <c r="P289" s="147"/>
      <c r="Q289" s="147">
        <f>ifna(VLookup(H289, PLA!A:C, 3, 0),"")</f>
        <v>9</v>
      </c>
      <c r="R289" s="147" t="str">
        <f>ifna(VLookup(H289, Sv!A:B, 2, 0),"")</f>
        <v/>
      </c>
      <c r="S289" s="147" t="str">
        <f t="shared" si="1"/>
        <v>samurott</v>
      </c>
    </row>
    <row r="290" ht="31.5" customHeight="1">
      <c r="A290" s="42">
        <v>289.0</v>
      </c>
      <c r="B290" s="85">
        <v>1.0</v>
      </c>
      <c r="C290" s="42">
        <v>12.0</v>
      </c>
      <c r="D290" s="42">
        <v>5.0</v>
      </c>
      <c r="E290" s="42">
        <v>1.0</v>
      </c>
      <c r="F290" s="42">
        <v>5.0</v>
      </c>
      <c r="G290" s="42" t="str">
        <f>ifna(VLookup(S290,Shiny!B:C, 2, 0),"")</f>
        <v/>
      </c>
      <c r="H290" s="188" t="s">
        <v>624</v>
      </c>
      <c r="I290" s="179">
        <v>503.0</v>
      </c>
      <c r="J290" s="156">
        <f>IFNA(VLOOKUP(S290,'Imported Index'!I:J,2,0),1)</f>
        <v>1</v>
      </c>
      <c r="K290" s="42"/>
      <c r="L290" s="42" t="s">
        <v>132</v>
      </c>
      <c r="M290" s="85">
        <v>-1.0</v>
      </c>
      <c r="N290" s="42"/>
      <c r="O290" s="42"/>
      <c r="P290" s="42"/>
      <c r="Q290" s="42">
        <f>ifna(VLookup(H290, PLA!A:C, 3, 0),"")</f>
        <v>9</v>
      </c>
      <c r="R290" s="42" t="str">
        <f>ifna(VLookup(H290, Sv!A:B, 2, 0),"")</f>
        <v/>
      </c>
      <c r="S290" s="42" t="str">
        <f t="shared" si="1"/>
        <v>samurott-1</v>
      </c>
    </row>
    <row r="291" ht="31.5" customHeight="1">
      <c r="A291" s="147">
        <v>290.0</v>
      </c>
      <c r="B291" s="146">
        <v>1.0</v>
      </c>
      <c r="C291" s="147">
        <v>12.0</v>
      </c>
      <c r="D291" s="147">
        <v>6.0</v>
      </c>
      <c r="E291" s="147">
        <v>1.0</v>
      </c>
      <c r="F291" s="147">
        <v>6.0</v>
      </c>
      <c r="G291" s="147" t="str">
        <f>ifna(VLookup(S291,Shiny!B:C, 2, 0),"")</f>
        <v/>
      </c>
      <c r="H291" s="189" t="s">
        <v>626</v>
      </c>
      <c r="I291" s="178">
        <v>505.0</v>
      </c>
      <c r="J291" s="151">
        <f>IFNA(VLOOKUP(S291,'Imported Index'!I:J,2,0),1)</f>
        <v>1</v>
      </c>
      <c r="K291" s="147"/>
      <c r="L291" s="147"/>
      <c r="M291" s="147"/>
      <c r="N291" s="147"/>
      <c r="O291" s="147" t="str">
        <f>ifna(VLookup(H291, SwSh!A:B, 2, 0),"")</f>
        <v/>
      </c>
      <c r="P291" s="147"/>
      <c r="Q291" s="147" t="str">
        <f>ifna(VLookup(H291, PLA!A:C, 3, 0),"")</f>
        <v/>
      </c>
      <c r="R291" s="147" t="str">
        <f>ifna(VLookup(H291, Sv!A:B, 2, 0),"")</f>
        <v/>
      </c>
      <c r="S291" s="147" t="str">
        <f t="shared" si="1"/>
        <v>watchog</v>
      </c>
    </row>
    <row r="292" ht="31.5" customHeight="1">
      <c r="A292" s="42">
        <v>291.0</v>
      </c>
      <c r="B292" s="85">
        <v>1.0</v>
      </c>
      <c r="C292" s="42">
        <v>12.0</v>
      </c>
      <c r="D292" s="42">
        <v>7.0</v>
      </c>
      <c r="E292" s="42">
        <v>2.0</v>
      </c>
      <c r="F292" s="42">
        <v>1.0</v>
      </c>
      <c r="G292" s="42" t="str">
        <f>ifna(VLookup(S292,Shiny!B:C, 2, 0),"")</f>
        <v/>
      </c>
      <c r="H292" s="188" t="s">
        <v>629</v>
      </c>
      <c r="I292" s="179">
        <v>508.0</v>
      </c>
      <c r="J292" s="156">
        <f>IFNA(VLOOKUP(S292,'Imported Index'!I:J,2,0),1)</f>
        <v>1</v>
      </c>
      <c r="K292" s="85"/>
      <c r="L292" s="42"/>
      <c r="M292" s="42"/>
      <c r="N292" s="42"/>
      <c r="O292" s="42">
        <f>ifna(VLookup(H292, SwSh!A:B, 2, 0),"")</f>
        <v>115</v>
      </c>
      <c r="P292" s="42"/>
      <c r="Q292" s="42" t="str">
        <f>ifna(VLookup(H292, PLA!A:C, 3, 0),"")</f>
        <v/>
      </c>
      <c r="R292" s="42" t="str">
        <f>ifna(VLookup(H292, Sv!A:B, 2, 0),"")</f>
        <v/>
      </c>
      <c r="S292" s="42" t="str">
        <f t="shared" si="1"/>
        <v>stoutland</v>
      </c>
    </row>
    <row r="293" ht="31.5" customHeight="1">
      <c r="A293" s="147">
        <v>292.0</v>
      </c>
      <c r="B293" s="146">
        <v>1.0</v>
      </c>
      <c r="C293" s="147">
        <v>12.0</v>
      </c>
      <c r="D293" s="147">
        <v>8.0</v>
      </c>
      <c r="E293" s="147">
        <v>2.0</v>
      </c>
      <c r="F293" s="147">
        <v>2.0</v>
      </c>
      <c r="G293" s="147" t="str">
        <f>ifna(VLookup(S293,Shiny!B:C, 2, 0),"")</f>
        <v/>
      </c>
      <c r="H293" s="189" t="s">
        <v>631</v>
      </c>
      <c r="I293" s="178">
        <v>510.0</v>
      </c>
      <c r="J293" s="151">
        <f>IFNA(VLOOKUP(S293,'Imported Index'!I:J,2,0),1)</f>
        <v>1</v>
      </c>
      <c r="K293" s="147"/>
      <c r="L293" s="147"/>
      <c r="M293" s="147"/>
      <c r="N293" s="147"/>
      <c r="O293" s="147">
        <f>ifna(VLookup(H293, SwSh!A:B, 2, 0),"")</f>
        <v>45</v>
      </c>
      <c r="P293" s="147"/>
      <c r="Q293" s="147" t="str">
        <f>ifna(VLookup(H293, PLA!A:C, 3, 0),"")</f>
        <v/>
      </c>
      <c r="R293" s="147" t="str">
        <f>ifna(VLookup(H293, Sv!A:B, 2, 0),"")</f>
        <v/>
      </c>
      <c r="S293" s="147" t="str">
        <f t="shared" si="1"/>
        <v>liepard</v>
      </c>
    </row>
    <row r="294" ht="31.5" customHeight="1">
      <c r="A294" s="42">
        <v>293.0</v>
      </c>
      <c r="B294" s="85">
        <v>1.0</v>
      </c>
      <c r="C294" s="42">
        <v>12.0</v>
      </c>
      <c r="D294" s="42">
        <v>9.0</v>
      </c>
      <c r="E294" s="42">
        <v>2.0</v>
      </c>
      <c r="F294" s="42">
        <v>3.0</v>
      </c>
      <c r="G294" s="42" t="str">
        <f>ifna(VLookup(S294,Shiny!B:C, 2, 0),"")</f>
        <v/>
      </c>
      <c r="H294" s="188" t="s">
        <v>633</v>
      </c>
      <c r="I294" s="179">
        <v>512.0</v>
      </c>
      <c r="J294" s="156">
        <f>IFNA(VLOOKUP(S294,'Imported Index'!I:J,2,0),1)</f>
        <v>1</v>
      </c>
      <c r="K294" s="85"/>
      <c r="L294" s="42"/>
      <c r="M294" s="42"/>
      <c r="N294" s="42"/>
      <c r="O294" s="42" t="str">
        <f>ifna(VLookup(H294, SwSh!A:B, 2, 0),"")</f>
        <v/>
      </c>
      <c r="P294" s="42"/>
      <c r="Q294" s="42" t="str">
        <f>ifna(VLookup(H294, PLA!A:C, 3, 0),"")</f>
        <v/>
      </c>
      <c r="R294" s="42" t="str">
        <f>ifna(VLookup(H294, Sv!A:B, 2, 0),"")</f>
        <v/>
      </c>
      <c r="S294" s="42" t="str">
        <f t="shared" si="1"/>
        <v>simisage</v>
      </c>
    </row>
    <row r="295" ht="31.5" customHeight="1">
      <c r="A295" s="147">
        <v>294.0</v>
      </c>
      <c r="B295" s="146">
        <v>1.0</v>
      </c>
      <c r="C295" s="147">
        <v>12.0</v>
      </c>
      <c r="D295" s="147">
        <v>10.0</v>
      </c>
      <c r="E295" s="147">
        <v>2.0</v>
      </c>
      <c r="F295" s="147">
        <v>4.0</v>
      </c>
      <c r="G295" s="147" t="str">
        <f>ifna(VLookup(S295,Shiny!B:C, 2, 0),"")</f>
        <v/>
      </c>
      <c r="H295" s="189" t="s">
        <v>635</v>
      </c>
      <c r="I295" s="178">
        <v>514.0</v>
      </c>
      <c r="J295" s="151">
        <f>IFNA(VLOOKUP(S295,'Imported Index'!I:J,2,0),1)</f>
        <v>1</v>
      </c>
      <c r="K295" s="146"/>
      <c r="L295" s="147"/>
      <c r="M295" s="147"/>
      <c r="N295" s="147"/>
      <c r="O295" s="147" t="str">
        <f>ifna(VLookup(H295, SwSh!A:B, 2, 0),"")</f>
        <v/>
      </c>
      <c r="P295" s="147"/>
      <c r="Q295" s="147" t="str">
        <f>ifna(VLookup(H295, PLA!A:C, 3, 0),"")</f>
        <v/>
      </c>
      <c r="R295" s="147" t="str">
        <f>ifna(VLookup(H295, Sv!A:B, 2, 0),"")</f>
        <v/>
      </c>
      <c r="S295" s="147" t="str">
        <f t="shared" si="1"/>
        <v>simisear</v>
      </c>
    </row>
    <row r="296" ht="31.5" customHeight="1">
      <c r="A296" s="42">
        <v>295.0</v>
      </c>
      <c r="B296" s="85">
        <v>1.0</v>
      </c>
      <c r="C296" s="42">
        <v>12.0</v>
      </c>
      <c r="D296" s="42">
        <v>11.0</v>
      </c>
      <c r="E296" s="42">
        <v>2.0</v>
      </c>
      <c r="F296" s="42">
        <v>5.0</v>
      </c>
      <c r="G296" s="42" t="str">
        <f>ifna(VLookup(S296,Shiny!B:C, 2, 0),"")</f>
        <v/>
      </c>
      <c r="H296" s="188" t="s">
        <v>637</v>
      </c>
      <c r="I296" s="179">
        <v>516.0</v>
      </c>
      <c r="J296" s="156">
        <f>IFNA(VLOOKUP(S296,'Imported Index'!I:J,2,0),1)</f>
        <v>1</v>
      </c>
      <c r="K296" s="85"/>
      <c r="L296" s="42"/>
      <c r="M296" s="42"/>
      <c r="N296" s="42"/>
      <c r="O296" s="42" t="str">
        <f>ifna(VLookup(H296, SwSh!A:B, 2, 0),"")</f>
        <v/>
      </c>
      <c r="P296" s="42"/>
      <c r="Q296" s="42" t="str">
        <f>ifna(VLookup(H296, PLA!A:C, 3, 0),"")</f>
        <v/>
      </c>
      <c r="R296" s="42" t="str">
        <f>ifna(VLookup(H296, Sv!A:B, 2, 0),"")</f>
        <v/>
      </c>
      <c r="S296" s="42" t="str">
        <f t="shared" si="1"/>
        <v>simipour</v>
      </c>
    </row>
    <row r="297" ht="31.5" customHeight="1">
      <c r="A297" s="147">
        <v>296.0</v>
      </c>
      <c r="B297" s="146">
        <v>1.0</v>
      </c>
      <c r="C297" s="147">
        <v>12.0</v>
      </c>
      <c r="D297" s="147">
        <v>12.0</v>
      </c>
      <c r="E297" s="147">
        <v>2.0</v>
      </c>
      <c r="F297" s="147">
        <v>6.0</v>
      </c>
      <c r="G297" s="147" t="str">
        <f>ifna(VLookup(S297,Shiny!B:C, 2, 0),"")</f>
        <v/>
      </c>
      <c r="H297" s="189" t="s">
        <v>639</v>
      </c>
      <c r="I297" s="178">
        <v>518.0</v>
      </c>
      <c r="J297" s="151">
        <f>IFNA(VLOOKUP(S297,'Imported Index'!I:J,2,0),1)</f>
        <v>1</v>
      </c>
      <c r="K297" s="146"/>
      <c r="L297" s="147"/>
      <c r="M297" s="147"/>
      <c r="N297" s="147"/>
      <c r="O297" s="147">
        <f>ifna(VLookup(H297, SwSh!A:B, 2, 0),"")</f>
        <v>91</v>
      </c>
      <c r="P297" s="147"/>
      <c r="Q297" s="147" t="str">
        <f>ifna(VLookup(H297, PLA!A:C, 3, 0),"")</f>
        <v/>
      </c>
      <c r="R297" s="147" t="str">
        <f>ifna(VLookup(H297, Sv!A:B, 2, 0),"")</f>
        <v/>
      </c>
      <c r="S297" s="147" t="str">
        <f t="shared" si="1"/>
        <v>musharna</v>
      </c>
    </row>
    <row r="298" ht="31.5" customHeight="1">
      <c r="A298" s="42">
        <v>297.0</v>
      </c>
      <c r="B298" s="85">
        <v>1.0</v>
      </c>
      <c r="C298" s="42">
        <v>12.0</v>
      </c>
      <c r="D298" s="42">
        <v>13.0</v>
      </c>
      <c r="E298" s="42">
        <v>3.0</v>
      </c>
      <c r="F298" s="42">
        <v>1.0</v>
      </c>
      <c r="G298" s="42" t="str">
        <f>ifna(VLookup(S298,Shiny!B:C, 2, 0),"")</f>
        <v/>
      </c>
      <c r="H298" s="188" t="s">
        <v>642</v>
      </c>
      <c r="I298" s="179">
        <v>521.0</v>
      </c>
      <c r="J298" s="156">
        <f>IFNA(VLOOKUP(S298,'Imported Index'!I:J,2,0),1)</f>
        <v>1</v>
      </c>
      <c r="K298" s="42"/>
      <c r="L298" s="42"/>
      <c r="M298" s="42"/>
      <c r="N298" s="42"/>
      <c r="O298" s="42">
        <f>ifna(VLookup(H298, SwSh!A:B, 2, 0),"")</f>
        <v>28</v>
      </c>
      <c r="P298" s="42"/>
      <c r="Q298" s="42" t="str">
        <f>ifna(VLookup(H298, PLA!A:C, 3, 0),"")</f>
        <v/>
      </c>
      <c r="R298" s="42" t="str">
        <f>ifna(VLookup(H298, Sv!A:B, 2, 0),"")</f>
        <v/>
      </c>
      <c r="S298" s="42" t="str">
        <f t="shared" si="1"/>
        <v>unfezant</v>
      </c>
    </row>
    <row r="299" ht="31.5" customHeight="1">
      <c r="A299" s="147">
        <v>298.0</v>
      </c>
      <c r="B299" s="146">
        <v>1.0</v>
      </c>
      <c r="C299" s="147">
        <v>12.0</v>
      </c>
      <c r="D299" s="147">
        <v>14.0</v>
      </c>
      <c r="E299" s="147">
        <v>3.0</v>
      </c>
      <c r="F299" s="147">
        <v>2.0</v>
      </c>
      <c r="G299" s="147" t="str">
        <f>ifna(VLookup(S299,Shiny!B:C, 2, 0),"")</f>
        <v/>
      </c>
      <c r="H299" s="189" t="s">
        <v>644</v>
      </c>
      <c r="I299" s="178">
        <v>523.0</v>
      </c>
      <c r="J299" s="151">
        <f>IFNA(VLOOKUP(S299,'Imported Index'!I:J,2,0),1)</f>
        <v>1</v>
      </c>
      <c r="K299" s="147"/>
      <c r="L299" s="147"/>
      <c r="M299" s="147"/>
      <c r="N299" s="147"/>
      <c r="O299" s="147" t="str">
        <f>ifna(VLookup(H299, SwSh!A:B, 2, 0),"")</f>
        <v/>
      </c>
      <c r="P299" s="147"/>
      <c r="Q299" s="147" t="str">
        <f>ifna(VLookup(H299, PLA!A:C, 3, 0),"")</f>
        <v/>
      </c>
      <c r="R299" s="147" t="str">
        <f>ifna(VLookup(H299, Sv!A:B, 2, 0),"")</f>
        <v>I?</v>
      </c>
      <c r="S299" s="147" t="str">
        <f t="shared" si="1"/>
        <v>zebstrika</v>
      </c>
    </row>
    <row r="300" ht="31.5" customHeight="1">
      <c r="A300" s="42">
        <v>299.0</v>
      </c>
      <c r="B300" s="85">
        <v>1.0</v>
      </c>
      <c r="C300" s="42">
        <v>12.0</v>
      </c>
      <c r="D300" s="42">
        <v>15.0</v>
      </c>
      <c r="E300" s="42">
        <v>3.0</v>
      </c>
      <c r="F300" s="42">
        <v>3.0</v>
      </c>
      <c r="G300" s="42" t="str">
        <f>ifna(VLookup(S300,Shiny!B:C, 2, 0),"")</f>
        <v/>
      </c>
      <c r="H300" s="188" t="s">
        <v>647</v>
      </c>
      <c r="I300" s="179">
        <v>526.0</v>
      </c>
      <c r="J300" s="156">
        <f>IFNA(VLOOKUP(S300,'Imported Index'!I:J,2,0),1)</f>
        <v>1</v>
      </c>
      <c r="K300" s="42"/>
      <c r="L300" s="42"/>
      <c r="M300" s="42"/>
      <c r="N300" s="42"/>
      <c r="O300" s="42">
        <f>ifna(VLookup(H300, SwSh!A:B, 2, 0),"")</f>
        <v>156</v>
      </c>
      <c r="P300" s="42"/>
      <c r="Q300" s="42" t="str">
        <f>ifna(VLookup(H300, PLA!A:C, 3, 0),"")</f>
        <v/>
      </c>
      <c r="R300" s="42" t="str">
        <f>ifna(VLookup(H300, Sv!A:B, 2, 0),"")</f>
        <v/>
      </c>
      <c r="S300" s="42" t="str">
        <f t="shared" si="1"/>
        <v>gigalith</v>
      </c>
    </row>
    <row r="301" ht="31.5" customHeight="1">
      <c r="A301" s="147">
        <v>300.0</v>
      </c>
      <c r="B301" s="146">
        <v>1.0</v>
      </c>
      <c r="C301" s="147">
        <v>12.0</v>
      </c>
      <c r="D301" s="147">
        <v>16.0</v>
      </c>
      <c r="E301" s="147">
        <v>3.0</v>
      </c>
      <c r="F301" s="147">
        <v>4.0</v>
      </c>
      <c r="G301" s="147" t="str">
        <f>ifna(VLookup(S301,Shiny!B:C, 2, 0),"")</f>
        <v/>
      </c>
      <c r="H301" s="189" t="s">
        <v>649</v>
      </c>
      <c r="I301" s="178">
        <v>528.0</v>
      </c>
      <c r="J301" s="151">
        <f>IFNA(VLOOKUP(S301,'Imported Index'!I:J,2,0),1)</f>
        <v>1</v>
      </c>
      <c r="K301" s="147"/>
      <c r="L301" s="147"/>
      <c r="M301" s="147"/>
      <c r="N301" s="147"/>
      <c r="O301" s="147">
        <f>ifna(VLookup(H301, SwSh!A:B, 2, 0),"")</f>
        <v>152</v>
      </c>
      <c r="P301" s="147"/>
      <c r="Q301" s="147" t="str">
        <f>ifna(VLookup(H301, PLA!A:C, 3, 0),"")</f>
        <v/>
      </c>
      <c r="R301" s="147" t="str">
        <f>ifna(VLookup(H301, Sv!A:B, 2, 0),"")</f>
        <v/>
      </c>
      <c r="S301" s="147" t="str">
        <f t="shared" si="1"/>
        <v>swoobat</v>
      </c>
    </row>
    <row r="302" ht="31.5" customHeight="1">
      <c r="A302" s="42">
        <v>301.0</v>
      </c>
      <c r="B302" s="85">
        <v>1.0</v>
      </c>
      <c r="C302" s="42">
        <v>12.0</v>
      </c>
      <c r="D302" s="42">
        <v>17.0</v>
      </c>
      <c r="E302" s="42">
        <v>3.0</v>
      </c>
      <c r="F302" s="42">
        <v>5.0</v>
      </c>
      <c r="G302" s="42" t="str">
        <f>ifna(VLookup(S302,Shiny!B:C, 2, 0),"")</f>
        <v/>
      </c>
      <c r="H302" s="188" t="s">
        <v>651</v>
      </c>
      <c r="I302" s="179">
        <v>530.0</v>
      </c>
      <c r="J302" s="156">
        <f>IFNA(VLOOKUP(S302,'Imported Index'!I:J,2,0),1)</f>
        <v>1</v>
      </c>
      <c r="K302" s="42"/>
      <c r="L302" s="42"/>
      <c r="M302" s="42"/>
      <c r="N302" s="42"/>
      <c r="O302" s="42">
        <f>ifna(VLookup(H302, SwSh!A:B, 2, 0),"")</f>
        <v>167</v>
      </c>
      <c r="P302" s="42"/>
      <c r="Q302" s="42" t="str">
        <f>ifna(VLookup(H302, PLA!A:C, 3, 0),"")</f>
        <v/>
      </c>
      <c r="R302" s="42" t="str">
        <f>ifna(VLookup(H302, Sv!A:B, 2, 0),"")</f>
        <v>I?</v>
      </c>
      <c r="S302" s="42" t="str">
        <f t="shared" si="1"/>
        <v>excadrill</v>
      </c>
    </row>
    <row r="303" ht="31.5" customHeight="1">
      <c r="A303" s="147">
        <v>302.0</v>
      </c>
      <c r="B303" s="146">
        <v>1.0</v>
      </c>
      <c r="C303" s="147">
        <v>12.0</v>
      </c>
      <c r="D303" s="147">
        <v>18.0</v>
      </c>
      <c r="E303" s="147">
        <v>3.0</v>
      </c>
      <c r="F303" s="147">
        <v>6.0</v>
      </c>
      <c r="G303" s="147" t="str">
        <f>ifna(VLookup(S303,Shiny!B:C, 2, 0),"")</f>
        <v/>
      </c>
      <c r="H303" s="189" t="s">
        <v>652</v>
      </c>
      <c r="I303" s="178">
        <v>531.0</v>
      </c>
      <c r="J303" s="151">
        <f>IFNA(VLOOKUP(S303,'Imported Index'!I:J,2,0),1)</f>
        <v>1</v>
      </c>
      <c r="K303" s="146"/>
      <c r="L303" s="147"/>
      <c r="M303" s="147"/>
      <c r="N303" s="147"/>
      <c r="O303" s="147">
        <f>ifna(VLookup(H303, SwSh!A:B, 2, 0),"")</f>
        <v>21</v>
      </c>
      <c r="P303" s="147"/>
      <c r="Q303" s="147" t="str">
        <f>ifna(VLookup(H303, PLA!A:C, 3, 0),"")</f>
        <v/>
      </c>
      <c r="R303" s="147" t="str">
        <f>ifna(VLookup(H303, Sv!A:B, 2, 0),"")</f>
        <v/>
      </c>
      <c r="S303" s="147" t="str">
        <f t="shared" si="1"/>
        <v>audino</v>
      </c>
    </row>
    <row r="304" ht="31.5" customHeight="1">
      <c r="A304" s="42">
        <v>303.0</v>
      </c>
      <c r="B304" s="85">
        <v>1.0</v>
      </c>
      <c r="C304" s="42">
        <v>12.0</v>
      </c>
      <c r="D304" s="42">
        <v>19.0</v>
      </c>
      <c r="E304" s="42">
        <v>4.0</v>
      </c>
      <c r="F304" s="42">
        <v>1.0</v>
      </c>
      <c r="G304" s="42" t="str">
        <f>ifna(VLookup(S304,Shiny!B:C, 2, 0),"")</f>
        <v/>
      </c>
      <c r="H304" s="188" t="s">
        <v>655</v>
      </c>
      <c r="I304" s="179">
        <v>534.0</v>
      </c>
      <c r="J304" s="156">
        <f>IFNA(VLOOKUP(S304,'Imported Index'!I:J,2,0),1)</f>
        <v>1</v>
      </c>
      <c r="K304" s="42"/>
      <c r="L304" s="42"/>
      <c r="M304" s="42"/>
      <c r="N304" s="42"/>
      <c r="O304" s="42">
        <f>ifna(VLookup(H304, SwSh!A:B, 2, 0),"")</f>
        <v>59</v>
      </c>
      <c r="P304" s="42"/>
      <c r="Q304" s="42" t="str">
        <f>ifna(VLookup(H304, PLA!A:C, 3, 0),"")</f>
        <v/>
      </c>
      <c r="R304" s="42" t="str">
        <f>ifna(VLookup(H304, Sv!A:B, 2, 0),"")</f>
        <v>K087</v>
      </c>
      <c r="S304" s="42" t="str">
        <f t="shared" si="1"/>
        <v>conkeldurr</v>
      </c>
    </row>
    <row r="305" ht="31.5" customHeight="1">
      <c r="A305" s="147">
        <v>304.0</v>
      </c>
      <c r="B305" s="146">
        <v>1.0</v>
      </c>
      <c r="C305" s="147">
        <v>12.0</v>
      </c>
      <c r="D305" s="147">
        <v>20.0</v>
      </c>
      <c r="E305" s="147">
        <v>4.0</v>
      </c>
      <c r="F305" s="147">
        <v>2.0</v>
      </c>
      <c r="G305" s="147" t="str">
        <f>ifna(VLookup(S305,Shiny!B:C, 2, 0),"")</f>
        <v/>
      </c>
      <c r="H305" s="189" t="s">
        <v>658</v>
      </c>
      <c r="I305" s="178">
        <v>537.0</v>
      </c>
      <c r="J305" s="151">
        <f>IFNA(VLOOKUP(S305,'Imported Index'!I:J,2,0),1)</f>
        <v>1</v>
      </c>
      <c r="K305" s="147"/>
      <c r="L305" s="147"/>
      <c r="M305" s="147"/>
      <c r="N305" s="147"/>
      <c r="O305" s="147">
        <f>ifna(VLookup(H305, SwSh!A:B, 2, 0),"")</f>
        <v>134</v>
      </c>
      <c r="P305" s="147"/>
      <c r="Q305" s="147" t="str">
        <f>ifna(VLookup(H305, PLA!A:C, 3, 0),"")</f>
        <v/>
      </c>
      <c r="R305" s="147" t="str">
        <f>ifna(VLookup(H305, Sv!A:B, 2, 0),"")</f>
        <v/>
      </c>
      <c r="S305" s="147" t="str">
        <f t="shared" si="1"/>
        <v>seismitoad</v>
      </c>
    </row>
    <row r="306" ht="31.5" customHeight="1">
      <c r="A306" s="42">
        <v>305.0</v>
      </c>
      <c r="B306" s="85">
        <v>1.0</v>
      </c>
      <c r="C306" s="42">
        <v>12.0</v>
      </c>
      <c r="D306" s="42">
        <v>21.0</v>
      </c>
      <c r="E306" s="42">
        <v>4.0</v>
      </c>
      <c r="F306" s="42">
        <v>3.0</v>
      </c>
      <c r="G306" s="42" t="str">
        <f>ifna(VLookup(S306,Shiny!B:C, 2, 0),"")</f>
        <v/>
      </c>
      <c r="H306" s="188" t="s">
        <v>659</v>
      </c>
      <c r="I306" s="179">
        <v>538.0</v>
      </c>
      <c r="J306" s="156">
        <f>IFNA(VLOOKUP(S306,'Imported Index'!I:J,2,0),1)</f>
        <v>1</v>
      </c>
      <c r="K306" s="85"/>
      <c r="L306" s="42"/>
      <c r="M306" s="42"/>
      <c r="N306" s="42"/>
      <c r="O306" s="42">
        <f>ifna(VLookup(H306, SwSh!A:B, 2, 0),"")</f>
        <v>248</v>
      </c>
      <c r="P306" s="42"/>
      <c r="Q306" s="42" t="str">
        <f>ifna(VLookup(H306, PLA!A:C, 3, 0),"")</f>
        <v/>
      </c>
      <c r="R306" s="42" t="str">
        <f>ifna(VLookup(H306, Sv!A:B, 2, 0),"")</f>
        <v/>
      </c>
      <c r="S306" s="42" t="str">
        <f t="shared" si="1"/>
        <v>throh</v>
      </c>
    </row>
    <row r="307" ht="31.5" customHeight="1">
      <c r="A307" s="147">
        <v>306.0</v>
      </c>
      <c r="B307" s="146">
        <v>1.0</v>
      </c>
      <c r="C307" s="147">
        <v>12.0</v>
      </c>
      <c r="D307" s="147">
        <v>22.0</v>
      </c>
      <c r="E307" s="147">
        <v>4.0</v>
      </c>
      <c r="F307" s="147">
        <v>4.0</v>
      </c>
      <c r="G307" s="147" t="str">
        <f>ifna(VLookup(S307,Shiny!B:C, 2, 0),"")</f>
        <v/>
      </c>
      <c r="H307" s="189" t="s">
        <v>660</v>
      </c>
      <c r="I307" s="178">
        <v>539.0</v>
      </c>
      <c r="J307" s="151">
        <f>IFNA(VLOOKUP(S307,'Imported Index'!I:J,2,0),1)</f>
        <v>1</v>
      </c>
      <c r="K307" s="147"/>
      <c r="L307" s="147"/>
      <c r="M307" s="147"/>
      <c r="N307" s="147"/>
      <c r="O307" s="147">
        <f>ifna(VLookup(H307, SwSh!A:B, 2, 0),"")</f>
        <v>249</v>
      </c>
      <c r="P307" s="147"/>
      <c r="Q307" s="147" t="str">
        <f>ifna(VLookup(H307, PLA!A:C, 3, 0),"")</f>
        <v/>
      </c>
      <c r="R307" s="147" t="str">
        <f>ifna(VLookup(H307, Sv!A:B, 2, 0),"")</f>
        <v/>
      </c>
      <c r="S307" s="147" t="str">
        <f t="shared" si="1"/>
        <v>sawk</v>
      </c>
    </row>
    <row r="308" ht="31.5" customHeight="1">
      <c r="A308" s="42">
        <v>307.0</v>
      </c>
      <c r="B308" s="85">
        <v>1.0</v>
      </c>
      <c r="C308" s="42">
        <v>12.0</v>
      </c>
      <c r="D308" s="42">
        <v>23.0</v>
      </c>
      <c r="E308" s="42">
        <v>4.0</v>
      </c>
      <c r="F308" s="42">
        <v>5.0</v>
      </c>
      <c r="G308" s="42" t="str">
        <f>ifna(VLookup(S308,Shiny!B:C, 2, 0),"")</f>
        <v/>
      </c>
      <c r="H308" s="188" t="s">
        <v>663</v>
      </c>
      <c r="I308" s="179">
        <v>542.0</v>
      </c>
      <c r="J308" s="156">
        <f>IFNA(VLOOKUP(S308,'Imported Index'!I:J,2,0),1)</f>
        <v>1</v>
      </c>
      <c r="K308" s="42"/>
      <c r="L308" s="42"/>
      <c r="M308" s="42"/>
      <c r="N308" s="42"/>
      <c r="O308" s="42" t="str">
        <f>ifna(VLookup(H308, SwSh!A:B, 2, 0),"")</f>
        <v/>
      </c>
      <c r="P308" s="42"/>
      <c r="Q308" s="42" t="str">
        <f>ifna(VLookup(H308, PLA!A:C, 3, 0),"")</f>
        <v/>
      </c>
      <c r="R308" s="42" t="str">
        <f>ifna(VLookup(H308, Sv!A:B, 2, 0),"")</f>
        <v>K015</v>
      </c>
      <c r="S308" s="42" t="str">
        <f t="shared" si="1"/>
        <v>leavanny</v>
      </c>
    </row>
    <row r="309" ht="31.5" customHeight="1">
      <c r="A309" s="147">
        <v>308.0</v>
      </c>
      <c r="B309" s="146">
        <v>1.0</v>
      </c>
      <c r="C309" s="147">
        <v>12.0</v>
      </c>
      <c r="D309" s="147">
        <v>24.0</v>
      </c>
      <c r="E309" s="147">
        <v>4.0</v>
      </c>
      <c r="F309" s="147">
        <v>6.0</v>
      </c>
      <c r="G309" s="147" t="str">
        <f>ifna(VLookup(S309,Shiny!B:C, 2, 0),"")</f>
        <v/>
      </c>
      <c r="H309" s="189" t="s">
        <v>666</v>
      </c>
      <c r="I309" s="178">
        <v>545.0</v>
      </c>
      <c r="J309" s="151">
        <f>IFNA(VLOOKUP(S309,'Imported Index'!I:J,2,0),1)</f>
        <v>1</v>
      </c>
      <c r="K309" s="147"/>
      <c r="L309" s="147"/>
      <c r="M309" s="147"/>
      <c r="N309" s="147"/>
      <c r="O309" s="147">
        <f>ifna(VLookup(H309, SwSh!A:B, 2, 0),"")</f>
        <v>76</v>
      </c>
      <c r="P309" s="147"/>
      <c r="Q309" s="147" t="str">
        <f>ifna(VLookup(H309, PLA!A:C, 3, 0),"")</f>
        <v/>
      </c>
      <c r="R309" s="147" t="str">
        <f>ifna(VLookup(H309, Sv!A:B, 2, 0),"")</f>
        <v/>
      </c>
      <c r="S309" s="147" t="str">
        <f t="shared" si="1"/>
        <v>scolipede</v>
      </c>
    </row>
    <row r="310" ht="31.5" customHeight="1">
      <c r="A310" s="42">
        <v>309.0</v>
      </c>
      <c r="B310" s="85">
        <v>1.0</v>
      </c>
      <c r="C310" s="42">
        <v>12.0</v>
      </c>
      <c r="D310" s="42">
        <v>25.0</v>
      </c>
      <c r="E310" s="42">
        <v>5.0</v>
      </c>
      <c r="F310" s="42">
        <v>1.0</v>
      </c>
      <c r="G310" s="42" t="str">
        <f>ifna(VLookup(S310,Shiny!B:C, 2, 0),"")</f>
        <v/>
      </c>
      <c r="H310" s="188" t="s">
        <v>668</v>
      </c>
      <c r="I310" s="179">
        <v>547.0</v>
      </c>
      <c r="J310" s="156">
        <f>IFNA(VLOOKUP(S310,'Imported Index'!I:J,2,0),1)</f>
        <v>1</v>
      </c>
      <c r="K310" s="42"/>
      <c r="L310" s="42"/>
      <c r="M310" s="42"/>
      <c r="N310" s="42"/>
      <c r="O310" s="42">
        <f>ifna(VLookup(H310, SwSh!A:B, 2, 0),"")</f>
        <v>169</v>
      </c>
      <c r="P310" s="42"/>
      <c r="Q310" s="42" t="str">
        <f>ifna(VLookup(H310, PLA!A:C, 3, 0),"")</f>
        <v/>
      </c>
      <c r="R310" s="42" t="str">
        <f>ifna(VLookup(H310, Sv!A:B, 2, 0),"")</f>
        <v>I?</v>
      </c>
      <c r="S310" s="42" t="str">
        <f t="shared" si="1"/>
        <v>whimsicott</v>
      </c>
    </row>
    <row r="311" ht="31.5" customHeight="1">
      <c r="A311" s="147">
        <v>310.0</v>
      </c>
      <c r="B311" s="146">
        <v>1.0</v>
      </c>
      <c r="C311" s="147">
        <v>12.0</v>
      </c>
      <c r="D311" s="147">
        <v>26.0</v>
      </c>
      <c r="E311" s="147">
        <v>5.0</v>
      </c>
      <c r="F311" s="147">
        <v>2.0</v>
      </c>
      <c r="G311" s="147" t="str">
        <f>ifna(VLookup(S311,Shiny!B:C, 2, 0),"")</f>
        <v/>
      </c>
      <c r="H311" s="189" t="s">
        <v>670</v>
      </c>
      <c r="I311" s="178">
        <v>549.0</v>
      </c>
      <c r="J311" s="151">
        <f>IFNA(VLOOKUP(S311,'Imported Index'!I:J,2,0),1)</f>
        <v>1</v>
      </c>
      <c r="K311" s="146"/>
      <c r="L311" s="147" t="s">
        <v>90</v>
      </c>
      <c r="M311" s="147"/>
      <c r="N311" s="147"/>
      <c r="O311" s="147">
        <f>ifna(VLookup(H311, SwSh!A:B, 2, 0),"")</f>
        <v>202</v>
      </c>
      <c r="P311" s="147"/>
      <c r="Q311" s="147">
        <f>ifna(VLookup(H311, PLA!A:C, 3, 0),"")</f>
        <v>94</v>
      </c>
      <c r="R311" s="147">
        <f>ifna(VLookup(H311, Sv!A:B, 2, 0),"")</f>
        <v>105</v>
      </c>
      <c r="S311" s="147" t="str">
        <f t="shared" si="1"/>
        <v>lilligant</v>
      </c>
    </row>
    <row r="312" ht="31.5" customHeight="1">
      <c r="A312" s="42">
        <v>311.0</v>
      </c>
      <c r="B312" s="85">
        <v>1.0</v>
      </c>
      <c r="C312" s="42">
        <v>12.0</v>
      </c>
      <c r="D312" s="42">
        <v>27.0</v>
      </c>
      <c r="E312" s="42">
        <v>5.0</v>
      </c>
      <c r="F312" s="42">
        <v>3.0</v>
      </c>
      <c r="G312" s="42" t="str">
        <f>ifna(VLookup(S312,Shiny!B:C, 2, 0),"")</f>
        <v/>
      </c>
      <c r="H312" s="188" t="s">
        <v>670</v>
      </c>
      <c r="I312" s="179">
        <v>549.0</v>
      </c>
      <c r="J312" s="156">
        <f>IFNA(VLOOKUP(S312,'Imported Index'!I:J,2,0),1)</f>
        <v>1</v>
      </c>
      <c r="K312" s="85"/>
      <c r="L312" s="42" t="s">
        <v>132</v>
      </c>
      <c r="M312" s="85">
        <v>-1.0</v>
      </c>
      <c r="N312" s="42"/>
      <c r="O312" s="42"/>
      <c r="P312" s="42"/>
      <c r="Q312" s="42">
        <f>ifna(VLookup(H312, PLA!A:C, 3, 0),"")</f>
        <v>94</v>
      </c>
      <c r="R312" s="42">
        <f>ifna(VLookup(H312, Sv!A:B, 2, 0),"")</f>
        <v>105</v>
      </c>
      <c r="S312" s="42" t="str">
        <f t="shared" si="1"/>
        <v>lilligant-1</v>
      </c>
    </row>
    <row r="313" ht="31.5" customHeight="1">
      <c r="A313" s="147">
        <v>312.0</v>
      </c>
      <c r="B313" s="146">
        <v>1.0</v>
      </c>
      <c r="C313" s="147">
        <v>12.0</v>
      </c>
      <c r="D313" s="147">
        <v>28.0</v>
      </c>
      <c r="E313" s="147">
        <v>5.0</v>
      </c>
      <c r="F313" s="147">
        <v>4.0</v>
      </c>
      <c r="G313" s="147" t="str">
        <f>ifna(VLookup(S313,Shiny!B:C, 2, 0),"")</f>
        <v/>
      </c>
      <c r="H313" s="189" t="s">
        <v>677</v>
      </c>
      <c r="I313" s="178">
        <v>553.0</v>
      </c>
      <c r="J313" s="151">
        <f>IFNA(VLOOKUP(S313,'Imported Index'!I:J,2,0),1)</f>
        <v>1</v>
      </c>
      <c r="K313" s="146"/>
      <c r="L313" s="147"/>
      <c r="M313" s="147"/>
      <c r="N313" s="147"/>
      <c r="O313" s="147">
        <f>ifna(VLookup(H313, SwSh!A:B, 2, 0),"")</f>
        <v>178</v>
      </c>
      <c r="P313" s="147"/>
      <c r="Q313" s="147" t="str">
        <f>ifna(VLookup(H313, PLA!A:C, 3, 0),"")</f>
        <v/>
      </c>
      <c r="R313" s="147">
        <f>ifna(VLookup(H313, Sv!A:B, 2, 0),"")</f>
        <v>269</v>
      </c>
      <c r="S313" s="147" t="str">
        <f t="shared" si="1"/>
        <v>krookodile</v>
      </c>
    </row>
    <row r="314" ht="31.5" customHeight="1">
      <c r="A314" s="42">
        <v>313.0</v>
      </c>
      <c r="B314" s="85">
        <v>1.0</v>
      </c>
      <c r="C314" s="42">
        <v>12.0</v>
      </c>
      <c r="D314" s="42">
        <v>29.0</v>
      </c>
      <c r="E314" s="42">
        <v>5.0</v>
      </c>
      <c r="F314" s="42">
        <v>5.0</v>
      </c>
      <c r="G314" s="42" t="str">
        <f>ifna(VLookup(S314,Shiny!B:C, 2, 0),"")</f>
        <v/>
      </c>
      <c r="H314" s="188" t="s">
        <v>680</v>
      </c>
      <c r="I314" s="179">
        <v>555.0</v>
      </c>
      <c r="J314" s="156">
        <f>IFNA(VLOOKUP(S314,'Imported Index'!I:J,2,0),1)</f>
        <v>1</v>
      </c>
      <c r="K314" s="42"/>
      <c r="L314" s="42" t="s">
        <v>90</v>
      </c>
      <c r="M314" s="42"/>
      <c r="N314" s="42"/>
      <c r="O314" s="42">
        <f>ifna(VLookup(H314, SwSh!A:B, 2, 0),"")</f>
        <v>104</v>
      </c>
      <c r="P314" s="42"/>
      <c r="Q314" s="42" t="str">
        <f>ifna(VLookup(H314, PLA!A:C, 3, 0),"")</f>
        <v/>
      </c>
      <c r="R314" s="42" t="str">
        <f>ifna(VLookup(H314, Sv!A:B, 2, 0),"")</f>
        <v/>
      </c>
      <c r="S314" s="42" t="str">
        <f t="shared" si="1"/>
        <v>darmanitan</v>
      </c>
    </row>
    <row r="315" ht="31.5" customHeight="1">
      <c r="A315" s="147">
        <v>314.0</v>
      </c>
      <c r="B315" s="146">
        <v>1.0</v>
      </c>
      <c r="C315" s="147">
        <v>12.0</v>
      </c>
      <c r="D315" s="147">
        <v>30.0</v>
      </c>
      <c r="E315" s="147">
        <v>5.0</v>
      </c>
      <c r="F315" s="147">
        <v>6.0</v>
      </c>
      <c r="G315" s="147" t="str">
        <f>ifna(VLookup(S315,Shiny!B:C, 2, 0),"")</f>
        <v/>
      </c>
      <c r="H315" s="189" t="s">
        <v>680</v>
      </c>
      <c r="I315" s="178">
        <v>555.0</v>
      </c>
      <c r="J315" s="151">
        <f>IFNA(VLOOKUP(S315,'Imported Index'!I:J,2,0),1)</f>
        <v>1</v>
      </c>
      <c r="K315" s="147"/>
      <c r="L315" s="147" t="s">
        <v>679</v>
      </c>
      <c r="M315" s="146">
        <v>-1.0</v>
      </c>
      <c r="N315" s="147"/>
      <c r="O315" s="147">
        <f>ifna(VLookup(H315, SwSh!A:B, 2, 0),"")</f>
        <v>104</v>
      </c>
      <c r="P315" s="147"/>
      <c r="Q315" s="147" t="str">
        <f>ifna(VLookup(H315, PLA!A:C, 3, 0),"")</f>
        <v/>
      </c>
      <c r="R315" s="147" t="str">
        <f>ifna(VLookup(H315, Sv!A:B, 2, 0),"")</f>
        <v/>
      </c>
      <c r="S315" s="147" t="str">
        <f t="shared" si="1"/>
        <v>darmanitan-1</v>
      </c>
    </row>
    <row r="316" ht="31.5" customHeight="1">
      <c r="A316" s="42">
        <v>315.0</v>
      </c>
      <c r="B316" s="85">
        <v>1.0</v>
      </c>
      <c r="C316" s="42">
        <v>13.0</v>
      </c>
      <c r="D316" s="42">
        <v>1.0</v>
      </c>
      <c r="E316" s="42">
        <v>1.0</v>
      </c>
      <c r="F316" s="42">
        <v>1.0</v>
      </c>
      <c r="G316" s="42" t="str">
        <f>ifna(VLookup(S316,Shiny!B:C, 2, 0),"")</f>
        <v/>
      </c>
      <c r="H316" s="188" t="s">
        <v>681</v>
      </c>
      <c r="I316" s="179">
        <v>556.0</v>
      </c>
      <c r="J316" s="156">
        <f>IFNA(VLOOKUP(S316,'Imported Index'!I:J,2,0),1)</f>
        <v>1</v>
      </c>
      <c r="K316" s="85"/>
      <c r="L316" s="42"/>
      <c r="M316" s="42"/>
      <c r="N316" s="42"/>
      <c r="O316" s="42">
        <f>ifna(VLookup(H316, SwSh!A:B, 2, 0),"")</f>
        <v>296</v>
      </c>
      <c r="P316" s="42"/>
      <c r="Q316" s="42" t="str">
        <f>ifna(VLookup(H316, PLA!A:C, 3, 0),"")</f>
        <v/>
      </c>
      <c r="R316" s="42" t="str">
        <f>ifna(VLookup(H316, Sv!A:B, 2, 0),"")</f>
        <v/>
      </c>
      <c r="S316" s="42" t="str">
        <f t="shared" si="1"/>
        <v>maractus</v>
      </c>
    </row>
    <row r="317" ht="31.5" customHeight="1">
      <c r="A317" s="147">
        <v>316.0</v>
      </c>
      <c r="B317" s="146">
        <v>1.0</v>
      </c>
      <c r="C317" s="147">
        <v>13.0</v>
      </c>
      <c r="D317" s="147">
        <v>2.0</v>
      </c>
      <c r="E317" s="147">
        <v>1.0</v>
      </c>
      <c r="F317" s="147">
        <v>2.0</v>
      </c>
      <c r="G317" s="147" t="str">
        <f>ifna(VLookup(S317,Shiny!B:C, 2, 0),"")</f>
        <v/>
      </c>
      <c r="H317" s="189" t="s">
        <v>683</v>
      </c>
      <c r="I317" s="178">
        <v>558.0</v>
      </c>
      <c r="J317" s="151">
        <f>IFNA(VLOOKUP(S317,'Imported Index'!I:J,2,0),1)</f>
        <v>1</v>
      </c>
      <c r="K317" s="147"/>
      <c r="L317" s="147"/>
      <c r="M317" s="147"/>
      <c r="N317" s="147"/>
      <c r="O317" s="147">
        <f>ifna(VLookup(H317, SwSh!A:B, 2, 0),"")</f>
        <v>87</v>
      </c>
      <c r="P317" s="147"/>
      <c r="Q317" s="147" t="str">
        <f>ifna(VLookup(H317, PLA!A:C, 3, 0),"")</f>
        <v/>
      </c>
      <c r="R317" s="147" t="str">
        <f>ifna(VLookup(H317, Sv!A:B, 2, 0),"")</f>
        <v/>
      </c>
      <c r="S317" s="147" t="str">
        <f t="shared" si="1"/>
        <v>crustle</v>
      </c>
    </row>
    <row r="318" ht="31.5" customHeight="1">
      <c r="A318" s="42">
        <v>317.0</v>
      </c>
      <c r="B318" s="85">
        <v>1.0</v>
      </c>
      <c r="C318" s="42">
        <v>13.0</v>
      </c>
      <c r="D318" s="42">
        <v>3.0</v>
      </c>
      <c r="E318" s="42">
        <v>1.0</v>
      </c>
      <c r="F318" s="42">
        <v>3.0</v>
      </c>
      <c r="G318" s="42" t="str">
        <f>ifna(VLookup(S318,Shiny!B:C, 2, 0),"")</f>
        <v/>
      </c>
      <c r="H318" s="188" t="s">
        <v>685</v>
      </c>
      <c r="I318" s="179">
        <v>560.0</v>
      </c>
      <c r="J318" s="156">
        <f>IFNA(VLOOKUP(S318,'Imported Index'!I:J,2,0),1)</f>
        <v>1</v>
      </c>
      <c r="K318" s="42"/>
      <c r="L318" s="42"/>
      <c r="M318" s="42"/>
      <c r="N318" s="42"/>
      <c r="O318" s="42">
        <f>ifna(VLookup(H318, SwSh!A:B, 2, 0),"")</f>
        <v>162</v>
      </c>
      <c r="P318" s="42"/>
      <c r="Q318" s="42" t="str">
        <f>ifna(VLookup(H318, PLA!A:C, 3, 0),"")</f>
        <v/>
      </c>
      <c r="R318" s="42" t="str">
        <f>ifna(VLookup(H318, Sv!A:B, 2, 0),"")</f>
        <v>I?</v>
      </c>
      <c r="S318" s="42" t="str">
        <f t="shared" si="1"/>
        <v>scrafty</v>
      </c>
    </row>
    <row r="319" ht="31.5" customHeight="1">
      <c r="A319" s="147">
        <v>318.0</v>
      </c>
      <c r="B319" s="146">
        <v>1.0</v>
      </c>
      <c r="C319" s="147">
        <v>13.0</v>
      </c>
      <c r="D319" s="147">
        <v>4.0</v>
      </c>
      <c r="E319" s="147">
        <v>1.0</v>
      </c>
      <c r="F319" s="147">
        <v>4.0</v>
      </c>
      <c r="G319" s="147" t="str">
        <f>ifna(VLookup(S319,Shiny!B:C, 2, 0),"")</f>
        <v/>
      </c>
      <c r="H319" s="189" t="s">
        <v>686</v>
      </c>
      <c r="I319" s="178">
        <v>561.0</v>
      </c>
      <c r="J319" s="151">
        <f>IFNA(VLOOKUP(S319,'Imported Index'!I:J,2,0),1)</f>
        <v>1</v>
      </c>
      <c r="K319" s="147"/>
      <c r="L319" s="147"/>
      <c r="M319" s="147"/>
      <c r="N319" s="147"/>
      <c r="O319" s="147">
        <f>ifna(VLookup(H319, SwSh!A:B, 2, 0),"")</f>
        <v>297</v>
      </c>
      <c r="P319" s="147"/>
      <c r="Q319" s="147" t="str">
        <f>ifna(VLookup(H319, PLA!A:C, 3, 0),"")</f>
        <v/>
      </c>
      <c r="R319" s="147" t="str">
        <f>ifna(VLookup(H319, Sv!A:B, 2, 0),"")</f>
        <v/>
      </c>
      <c r="S319" s="147" t="str">
        <f t="shared" si="1"/>
        <v>sigilyph</v>
      </c>
    </row>
    <row r="320" ht="31.5" customHeight="1">
      <c r="A320" s="42">
        <v>319.0</v>
      </c>
      <c r="B320" s="85">
        <v>1.0</v>
      </c>
      <c r="C320" s="42">
        <v>13.0</v>
      </c>
      <c r="D320" s="42">
        <v>5.0</v>
      </c>
      <c r="E320" s="42">
        <v>1.0</v>
      </c>
      <c r="F320" s="42">
        <v>5.0</v>
      </c>
      <c r="G320" s="42" t="str">
        <f>ifna(VLookup(S320,Shiny!B:C, 2, 0),"")</f>
        <v/>
      </c>
      <c r="H320" s="188" t="s">
        <v>688</v>
      </c>
      <c r="I320" s="179">
        <v>563.0</v>
      </c>
      <c r="J320" s="156">
        <f>IFNA(VLOOKUP(S320,'Imported Index'!I:J,2,0),1)</f>
        <v>1</v>
      </c>
      <c r="K320" s="85"/>
      <c r="L320" s="42"/>
      <c r="M320" s="42"/>
      <c r="N320" s="42"/>
      <c r="O320" s="42">
        <f>ifna(VLookup(H320, SwSh!A:B, 2, 0),"")</f>
        <v>329</v>
      </c>
      <c r="P320" s="42"/>
      <c r="Q320" s="42" t="str">
        <f>ifna(VLookup(H320, PLA!A:C, 3, 0),"")</f>
        <v/>
      </c>
      <c r="R320" s="42" t="str">
        <f>ifna(VLookup(H320, Sv!A:B, 2, 0),"")</f>
        <v/>
      </c>
      <c r="S320" s="42" t="str">
        <f t="shared" si="1"/>
        <v>cofagrigus</v>
      </c>
    </row>
    <row r="321" ht="31.5" customHeight="1">
      <c r="A321" s="147">
        <v>320.0</v>
      </c>
      <c r="B321" s="146">
        <v>1.0</v>
      </c>
      <c r="C321" s="147">
        <v>13.0</v>
      </c>
      <c r="D321" s="147">
        <v>6.0</v>
      </c>
      <c r="E321" s="147">
        <v>1.0</v>
      </c>
      <c r="F321" s="147">
        <v>6.0</v>
      </c>
      <c r="G321" s="147" t="str">
        <f>ifna(VLookup(S321,Shiny!B:C, 2, 0),"")</f>
        <v/>
      </c>
      <c r="H321" s="189" t="s">
        <v>690</v>
      </c>
      <c r="I321" s="178">
        <v>565.0</v>
      </c>
      <c r="J321" s="151">
        <f>IFNA(VLOOKUP(S321,'Imported Index'!I:J,2,0),1)</f>
        <v>1</v>
      </c>
      <c r="K321" s="146"/>
      <c r="L321" s="146"/>
      <c r="M321" s="147"/>
      <c r="N321" s="147"/>
      <c r="O321" s="147">
        <f>ifna(VLookup(H321, SwSh!A:B, 2, 0),"")</f>
        <v>148</v>
      </c>
      <c r="P321" s="147"/>
      <c r="Q321" s="147" t="str">
        <f>ifna(VLookup(H321, PLA!A:C, 3, 0),"")</f>
        <v/>
      </c>
      <c r="R321" s="147" t="str">
        <f>ifna(VLookup(H321, Sv!A:B, 2, 0),"")</f>
        <v/>
      </c>
      <c r="S321" s="147" t="str">
        <f t="shared" si="1"/>
        <v>carracosta</v>
      </c>
    </row>
    <row r="322" ht="31.5" customHeight="1">
      <c r="A322" s="42">
        <v>321.0</v>
      </c>
      <c r="B322" s="85">
        <v>1.0</v>
      </c>
      <c r="C322" s="42">
        <v>13.0</v>
      </c>
      <c r="D322" s="42">
        <v>7.0</v>
      </c>
      <c r="E322" s="42">
        <v>2.0</v>
      </c>
      <c r="F322" s="42">
        <v>1.0</v>
      </c>
      <c r="G322" s="42" t="str">
        <f>ifna(VLookup(S322,Shiny!B:C, 2, 0),"")</f>
        <v/>
      </c>
      <c r="H322" s="188" t="s">
        <v>692</v>
      </c>
      <c r="I322" s="179">
        <v>567.0</v>
      </c>
      <c r="J322" s="156">
        <f>IFNA(VLOOKUP(S322,'Imported Index'!I:J,2,0),1)</f>
        <v>1</v>
      </c>
      <c r="K322" s="85"/>
      <c r="L322" s="85"/>
      <c r="M322" s="42"/>
      <c r="N322" s="42"/>
      <c r="O322" s="42">
        <f>ifna(VLookup(H322, SwSh!A:B, 2, 0),"")</f>
        <v>150</v>
      </c>
      <c r="P322" s="42"/>
      <c r="Q322" s="42" t="str">
        <f>ifna(VLookup(H322, PLA!A:C, 3, 0),"")</f>
        <v/>
      </c>
      <c r="R322" s="42" t="str">
        <f>ifna(VLookup(H322, Sv!A:B, 2, 0),"")</f>
        <v/>
      </c>
      <c r="S322" s="42" t="str">
        <f t="shared" si="1"/>
        <v>archeops</v>
      </c>
    </row>
    <row r="323" ht="31.5" customHeight="1">
      <c r="A323" s="147">
        <v>322.0</v>
      </c>
      <c r="B323" s="146">
        <v>1.0</v>
      </c>
      <c r="C323" s="147">
        <v>13.0</v>
      </c>
      <c r="D323" s="147">
        <v>8.0</v>
      </c>
      <c r="E323" s="147">
        <v>2.0</v>
      </c>
      <c r="F323" s="147">
        <v>2.0</v>
      </c>
      <c r="G323" s="147" t="str">
        <f>ifna(VLookup(S323,Shiny!B:C, 2, 0),"")</f>
        <v/>
      </c>
      <c r="H323" s="189" t="s">
        <v>694</v>
      </c>
      <c r="I323" s="178">
        <v>569.0</v>
      </c>
      <c r="J323" s="151">
        <f>IFNA(VLOOKUP(S323,'Imported Index'!I:J,2,0),1)</f>
        <v>1</v>
      </c>
      <c r="K323" s="147"/>
      <c r="L323" s="147"/>
      <c r="M323" s="147"/>
      <c r="N323" s="147"/>
      <c r="O323" s="147">
        <f>ifna(VLookup(H323, SwSh!A:B, 2, 0),"")</f>
        <v>158</v>
      </c>
      <c r="P323" s="147"/>
      <c r="Q323" s="147" t="str">
        <f>ifna(VLookup(H323, PLA!A:C, 3, 0),"")</f>
        <v/>
      </c>
      <c r="R323" s="147" t="str">
        <f>ifna(VLookup(H323, Sv!A:B, 2, 0),"")</f>
        <v/>
      </c>
      <c r="S323" s="147" t="str">
        <f t="shared" si="1"/>
        <v>garbodor</v>
      </c>
    </row>
    <row r="324" ht="31.5" customHeight="1">
      <c r="A324" s="42">
        <v>323.0</v>
      </c>
      <c r="B324" s="85">
        <v>1.0</v>
      </c>
      <c r="C324" s="42">
        <v>13.0</v>
      </c>
      <c r="D324" s="42">
        <v>9.0</v>
      </c>
      <c r="E324" s="42">
        <v>2.0</v>
      </c>
      <c r="F324" s="42">
        <v>3.0</v>
      </c>
      <c r="G324" s="42" t="str">
        <f>ifna(VLookup(S324,Shiny!B:C, 2, 0),"")</f>
        <v/>
      </c>
      <c r="H324" s="188" t="s">
        <v>696</v>
      </c>
      <c r="I324" s="179">
        <v>571.0</v>
      </c>
      <c r="J324" s="156">
        <f>IFNA(VLOOKUP(S324,'Imported Index'!I:J,2,0),1)</f>
        <v>1</v>
      </c>
      <c r="K324" s="85"/>
      <c r="L324" s="42" t="s">
        <v>90</v>
      </c>
      <c r="M324" s="42"/>
      <c r="N324" s="42"/>
      <c r="O324" s="42">
        <f>ifna(VLookup(H324, SwSh!A:B, 2, 0),"")</f>
        <v>88</v>
      </c>
      <c r="P324" s="42"/>
      <c r="Q324" s="42">
        <f>ifna(VLookup(H324, PLA!A:C, 3, 0),"")</f>
        <v>220</v>
      </c>
      <c r="R324" s="42">
        <f>ifna(VLookup(H324, Sv!A:B, 2, 0),"")</f>
        <v>229</v>
      </c>
      <c r="S324" s="42" t="str">
        <f t="shared" si="1"/>
        <v>zoroark</v>
      </c>
    </row>
    <row r="325" ht="31.5" customHeight="1">
      <c r="A325" s="147">
        <v>324.0</v>
      </c>
      <c r="B325" s="146">
        <v>1.0</v>
      </c>
      <c r="C325" s="147">
        <v>13.0</v>
      </c>
      <c r="D325" s="147">
        <v>10.0</v>
      </c>
      <c r="E325" s="147">
        <v>2.0</v>
      </c>
      <c r="F325" s="147">
        <v>4.0</v>
      </c>
      <c r="G325" s="147" t="str">
        <f>ifna(VLookup(S325,Shiny!B:C, 2, 0),"")</f>
        <v/>
      </c>
      <c r="H325" s="189" t="s">
        <v>696</v>
      </c>
      <c r="I325" s="178">
        <v>571.0</v>
      </c>
      <c r="J325" s="151">
        <f>IFNA(VLOOKUP(S325,'Imported Index'!I:J,2,0),1)</f>
        <v>1</v>
      </c>
      <c r="K325" s="146"/>
      <c r="L325" s="147" t="s">
        <v>132</v>
      </c>
      <c r="M325" s="146">
        <v>-1.0</v>
      </c>
      <c r="N325" s="147"/>
      <c r="O325" s="147"/>
      <c r="P325" s="147"/>
      <c r="Q325" s="147">
        <f>ifna(VLookup(H325, PLA!A:C, 3, 0),"")</f>
        <v>220</v>
      </c>
      <c r="R325" s="147">
        <f>ifna(VLookup(H325, Sv!A:B, 2, 0),"")</f>
        <v>229</v>
      </c>
      <c r="S325" s="147" t="str">
        <f t="shared" si="1"/>
        <v>zoroark-1</v>
      </c>
    </row>
    <row r="326" ht="31.5" customHeight="1">
      <c r="A326" s="42">
        <v>325.0</v>
      </c>
      <c r="B326" s="85">
        <v>1.0</v>
      </c>
      <c r="C326" s="42">
        <v>13.0</v>
      </c>
      <c r="D326" s="42">
        <v>11.0</v>
      </c>
      <c r="E326" s="42">
        <v>2.0</v>
      </c>
      <c r="F326" s="42">
        <v>5.0</v>
      </c>
      <c r="G326" s="42" t="str">
        <f>ifna(VLookup(S326,Shiny!B:C, 2, 0),"")</f>
        <v/>
      </c>
      <c r="H326" s="188" t="s">
        <v>698</v>
      </c>
      <c r="I326" s="179">
        <v>573.0</v>
      </c>
      <c r="J326" s="156">
        <f>IFNA(VLOOKUP(S326,'Imported Index'!I:J,2,0),1)</f>
        <v>1</v>
      </c>
      <c r="K326" s="42"/>
      <c r="L326" s="42"/>
      <c r="M326" s="42"/>
      <c r="N326" s="42"/>
      <c r="O326" s="42">
        <f>ifna(VLookup(H326, SwSh!A:B, 2, 0),"")</f>
        <v>51</v>
      </c>
      <c r="P326" s="42"/>
      <c r="Q326" s="42" t="str">
        <f>ifna(VLookup(H326, PLA!A:C, 3, 0),"")</f>
        <v/>
      </c>
      <c r="R326" s="42" t="str">
        <f>ifna(VLookup(H326, Sv!A:B, 2, 0),"")</f>
        <v>I?</v>
      </c>
      <c r="S326" s="42" t="str">
        <f t="shared" si="1"/>
        <v>cinccino</v>
      </c>
    </row>
    <row r="327" ht="31.5" customHeight="1">
      <c r="A327" s="147">
        <v>326.0</v>
      </c>
      <c r="B327" s="146">
        <v>1.0</v>
      </c>
      <c r="C327" s="147">
        <v>13.0</v>
      </c>
      <c r="D327" s="147">
        <v>12.0</v>
      </c>
      <c r="E327" s="147">
        <v>2.0</v>
      </c>
      <c r="F327" s="147">
        <v>6.0</v>
      </c>
      <c r="G327" s="147" t="str">
        <f>ifna(VLookup(S327,Shiny!B:C, 2, 0),"")</f>
        <v/>
      </c>
      <c r="H327" s="189" t="s">
        <v>701</v>
      </c>
      <c r="I327" s="178">
        <v>576.0</v>
      </c>
      <c r="J327" s="151">
        <f>IFNA(VLOOKUP(S327,'Imported Index'!I:J,2,0),1)</f>
        <v>1</v>
      </c>
      <c r="K327" s="146"/>
      <c r="L327" s="147"/>
      <c r="M327" s="147"/>
      <c r="N327" s="147"/>
      <c r="O327" s="147">
        <f>ifna(VLookup(H327, SwSh!A:B, 2, 0),"")</f>
        <v>53</v>
      </c>
      <c r="P327" s="147"/>
      <c r="Q327" s="147" t="str">
        <f>ifna(VLookup(H327, PLA!A:C, 3, 0),"")</f>
        <v/>
      </c>
      <c r="R327" s="147">
        <f>ifna(VLookup(H327, Sv!A:B, 2, 0),"")</f>
        <v>236</v>
      </c>
      <c r="S327" s="147" t="str">
        <f t="shared" si="1"/>
        <v>gothitelle</v>
      </c>
    </row>
    <row r="328" ht="31.5" customHeight="1">
      <c r="A328" s="42">
        <v>327.0</v>
      </c>
      <c r="B328" s="85">
        <v>1.0</v>
      </c>
      <c r="C328" s="42">
        <v>13.0</v>
      </c>
      <c r="D328" s="42">
        <v>13.0</v>
      </c>
      <c r="E328" s="42">
        <v>3.0</v>
      </c>
      <c r="F328" s="42">
        <v>1.0</v>
      </c>
      <c r="G328" s="42" t="str">
        <f>ifna(VLookup(S328,Shiny!B:C, 2, 0),"")</f>
        <v/>
      </c>
      <c r="H328" s="188" t="s">
        <v>704</v>
      </c>
      <c r="I328" s="179">
        <v>579.0</v>
      </c>
      <c r="J328" s="156">
        <f>IFNA(VLOOKUP(S328,'Imported Index'!I:J,2,0),1)</f>
        <v>1</v>
      </c>
      <c r="K328" s="42"/>
      <c r="L328" s="42"/>
      <c r="M328" s="42"/>
      <c r="N328" s="42"/>
      <c r="O328" s="42">
        <f>ifna(VLookup(H328, SwSh!A:B, 2, 0),"")</f>
        <v>56</v>
      </c>
      <c r="P328" s="42"/>
      <c r="Q328" s="42" t="str">
        <f>ifna(VLookup(H328, PLA!A:C, 3, 0),"")</f>
        <v/>
      </c>
      <c r="R328" s="42" t="str">
        <f>ifna(VLookup(H328, Sv!A:B, 2, 0),"")</f>
        <v>I?</v>
      </c>
      <c r="S328" s="42" t="str">
        <f t="shared" si="1"/>
        <v>reuniclus</v>
      </c>
    </row>
    <row r="329" ht="31.5" customHeight="1">
      <c r="A329" s="147">
        <v>328.0</v>
      </c>
      <c r="B329" s="146">
        <v>1.0</v>
      </c>
      <c r="C329" s="147">
        <v>13.0</v>
      </c>
      <c r="D329" s="147">
        <v>14.0</v>
      </c>
      <c r="E329" s="147">
        <v>3.0</v>
      </c>
      <c r="F329" s="147">
        <v>2.0</v>
      </c>
      <c r="G329" s="147" t="str">
        <f>ifna(VLookup(S329,Shiny!B:C, 2, 0),"")</f>
        <v/>
      </c>
      <c r="H329" s="189" t="s">
        <v>706</v>
      </c>
      <c r="I329" s="178">
        <v>581.0</v>
      </c>
      <c r="J329" s="151">
        <f>IFNA(VLOOKUP(S329,'Imported Index'!I:J,2,0),1)</f>
        <v>1</v>
      </c>
      <c r="K329" s="147"/>
      <c r="L329" s="147"/>
      <c r="M329" s="147"/>
      <c r="N329" s="147"/>
      <c r="O329" s="147" t="str">
        <f>ifna(VLookup(H329, SwSh!A:B, 2, 0),"")</f>
        <v/>
      </c>
      <c r="P329" s="147"/>
      <c r="Q329" s="147" t="str">
        <f>ifna(VLookup(H329, PLA!A:C, 3, 0),"")</f>
        <v/>
      </c>
      <c r="R329" s="147" t="str">
        <f>ifna(VLookup(H329, Sv!A:B, 2, 0),"")</f>
        <v>K182</v>
      </c>
      <c r="S329" s="147" t="str">
        <f t="shared" si="1"/>
        <v>swanna</v>
      </c>
    </row>
    <row r="330" ht="31.5" customHeight="1">
      <c r="A330" s="42">
        <v>329.0</v>
      </c>
      <c r="B330" s="85">
        <v>1.0</v>
      </c>
      <c r="C330" s="42">
        <v>13.0</v>
      </c>
      <c r="D330" s="42">
        <v>15.0</v>
      </c>
      <c r="E330" s="42">
        <v>3.0</v>
      </c>
      <c r="F330" s="42">
        <v>3.0</v>
      </c>
      <c r="G330" s="42" t="str">
        <f>ifna(VLookup(S330,Shiny!B:C, 2, 0),"")</f>
        <v/>
      </c>
      <c r="H330" s="188" t="s">
        <v>709</v>
      </c>
      <c r="I330" s="179">
        <v>584.0</v>
      </c>
      <c r="J330" s="156">
        <f>IFNA(VLOOKUP(S330,'Imported Index'!I:J,2,0),1)</f>
        <v>1</v>
      </c>
      <c r="K330" s="85"/>
      <c r="L330" s="42"/>
      <c r="M330" s="42"/>
      <c r="N330" s="42"/>
      <c r="O330" s="42">
        <f>ifna(VLookup(H330, SwSh!A:B, 2, 0),"")</f>
        <v>24</v>
      </c>
      <c r="P330" s="42"/>
      <c r="Q330" s="42" t="str">
        <f>ifna(VLookup(H330, PLA!A:C, 3, 0),"")</f>
        <v/>
      </c>
      <c r="R330" s="42" t="str">
        <f>ifna(VLookup(H330, Sv!A:B, 2, 0),"")</f>
        <v/>
      </c>
      <c r="S330" s="42" t="str">
        <f t="shared" si="1"/>
        <v>vanilluxe</v>
      </c>
    </row>
    <row r="331" ht="31.5" customHeight="1">
      <c r="A331" s="147">
        <v>330.0</v>
      </c>
      <c r="B331" s="146">
        <v>1.0</v>
      </c>
      <c r="C331" s="147">
        <v>13.0</v>
      </c>
      <c r="D331" s="147">
        <v>16.0</v>
      </c>
      <c r="E331" s="147">
        <v>3.0</v>
      </c>
      <c r="F331" s="147">
        <v>4.0</v>
      </c>
      <c r="G331" s="147" t="str">
        <f>ifna(VLookup(S331,Shiny!B:C, 2, 0),"")</f>
        <v/>
      </c>
      <c r="H331" s="189" t="s">
        <v>715</v>
      </c>
      <c r="I331" s="178">
        <v>586.0</v>
      </c>
      <c r="J331" s="151">
        <f>IFNA(VLOOKUP(S331,'Imported Index'!I:J,2,0),1)</f>
        <v>1</v>
      </c>
      <c r="K331" s="146"/>
      <c r="L331" s="147"/>
      <c r="M331" s="147"/>
      <c r="N331" s="147"/>
      <c r="O331" s="147" t="str">
        <f>ifna(VLookup(H331, SwSh!A:B, 2, 0),"")</f>
        <v/>
      </c>
      <c r="P331" s="147"/>
      <c r="Q331" s="147" t="str">
        <f>ifna(VLookup(H331, PLA!A:C, 3, 0),"")</f>
        <v/>
      </c>
      <c r="R331" s="147">
        <f>ifna(VLookup(H331, Sv!A:B, 2, 0),"")</f>
        <v>191</v>
      </c>
      <c r="S331" s="147" t="str">
        <f t="shared" si="1"/>
        <v>sawsbuck</v>
      </c>
    </row>
    <row r="332" ht="31.5" customHeight="1">
      <c r="A332" s="42">
        <v>331.0</v>
      </c>
      <c r="B332" s="85">
        <v>1.0</v>
      </c>
      <c r="C332" s="42">
        <v>13.0</v>
      </c>
      <c r="D332" s="42">
        <v>17.0</v>
      </c>
      <c r="E332" s="42">
        <v>3.0</v>
      </c>
      <c r="F332" s="42">
        <v>5.0</v>
      </c>
      <c r="G332" s="42" t="str">
        <f>ifna(VLookup(S332,Shiny!B:C, 2, 0),"")</f>
        <v/>
      </c>
      <c r="H332" s="188" t="s">
        <v>716</v>
      </c>
      <c r="I332" s="179">
        <v>587.0</v>
      </c>
      <c r="J332" s="156">
        <f>IFNA(VLOOKUP(S332,'Imported Index'!I:J,2,0),1)</f>
        <v>1</v>
      </c>
      <c r="K332" s="42"/>
      <c r="L332" s="42"/>
      <c r="M332" s="42"/>
      <c r="N332" s="42"/>
      <c r="O332" s="42">
        <f>ifna(VLookup(H332, SwSh!A:B, 2, 0),"")</f>
        <v>102</v>
      </c>
      <c r="P332" s="42"/>
      <c r="Q332" s="42" t="str">
        <f>ifna(VLookup(H332, PLA!A:C, 3, 0),"")</f>
        <v/>
      </c>
      <c r="R332" s="42" t="str">
        <f>ifna(VLookup(H332, Sv!A:B, 2, 0),"")</f>
        <v/>
      </c>
      <c r="S332" s="42" t="str">
        <f t="shared" si="1"/>
        <v>emolga</v>
      </c>
    </row>
    <row r="333" ht="31.5" customHeight="1">
      <c r="A333" s="147">
        <v>332.0</v>
      </c>
      <c r="B333" s="146">
        <v>1.0</v>
      </c>
      <c r="C333" s="147">
        <v>13.0</v>
      </c>
      <c r="D333" s="147">
        <v>18.0</v>
      </c>
      <c r="E333" s="147">
        <v>3.0</v>
      </c>
      <c r="F333" s="147">
        <v>6.0</v>
      </c>
      <c r="G333" s="147" t="str">
        <f>ifna(VLookup(S333,Shiny!B:C, 2, 0),"")</f>
        <v/>
      </c>
      <c r="H333" s="189" t="s">
        <v>718</v>
      </c>
      <c r="I333" s="178">
        <v>589.0</v>
      </c>
      <c r="J333" s="151">
        <f>IFNA(VLOOKUP(S333,'Imported Index'!I:J,2,0),1)</f>
        <v>1</v>
      </c>
      <c r="K333" s="147"/>
      <c r="L333" s="147"/>
      <c r="M333" s="147"/>
      <c r="N333" s="147"/>
      <c r="O333" s="147">
        <f>ifna(VLookup(H333, SwSh!A:B, 2, 0),"")</f>
        <v>67</v>
      </c>
      <c r="P333" s="147"/>
      <c r="Q333" s="147" t="str">
        <f>ifna(VLookup(H333, PLA!A:C, 3, 0),"")</f>
        <v/>
      </c>
      <c r="R333" s="147" t="str">
        <f>ifna(VLookup(H333, Sv!A:B, 2, 0),"")</f>
        <v/>
      </c>
      <c r="S333" s="147" t="str">
        <f t="shared" si="1"/>
        <v>escavalier</v>
      </c>
    </row>
    <row r="334" ht="31.5" customHeight="1">
      <c r="A334" s="42">
        <v>333.0</v>
      </c>
      <c r="B334" s="85">
        <v>1.0</v>
      </c>
      <c r="C334" s="42">
        <v>13.0</v>
      </c>
      <c r="D334" s="42">
        <v>19.0</v>
      </c>
      <c r="E334" s="42">
        <v>4.0</v>
      </c>
      <c r="F334" s="42">
        <v>1.0</v>
      </c>
      <c r="G334" s="42" t="str">
        <f>ifna(VLookup(S334,Shiny!B:C, 2, 0),"")</f>
        <v/>
      </c>
      <c r="H334" s="188" t="s">
        <v>720</v>
      </c>
      <c r="I334" s="179">
        <v>591.0</v>
      </c>
      <c r="J334" s="156">
        <f>IFNA(VLOOKUP(S334,'Imported Index'!I:J,2,0),1)</f>
        <v>1</v>
      </c>
      <c r="K334" s="85"/>
      <c r="L334" s="42"/>
      <c r="M334" s="42"/>
      <c r="N334" s="42"/>
      <c r="O334" s="42">
        <f>ifna(VLookup(H334, SwSh!A:B, 2, 0),"")</f>
        <v>78</v>
      </c>
      <c r="P334" s="42"/>
      <c r="Q334" s="42" t="str">
        <f>ifna(VLookup(H334, PLA!A:C, 3, 0),"")</f>
        <v/>
      </c>
      <c r="R334" s="42">
        <f>ifna(VLookup(H334, Sv!A:B, 2, 0),"")</f>
        <v>206</v>
      </c>
      <c r="S334" s="42" t="str">
        <f t="shared" si="1"/>
        <v>amoonguss</v>
      </c>
    </row>
    <row r="335" ht="31.5" customHeight="1">
      <c r="A335" s="147">
        <v>334.0</v>
      </c>
      <c r="B335" s="146">
        <v>1.0</v>
      </c>
      <c r="C335" s="147">
        <v>13.0</v>
      </c>
      <c r="D335" s="147">
        <v>20.0</v>
      </c>
      <c r="E335" s="147">
        <v>4.0</v>
      </c>
      <c r="F335" s="147">
        <v>2.0</v>
      </c>
      <c r="G335" s="147" t="str">
        <f>ifna(VLookup(S335,Shiny!B:C, 2, 0),"")</f>
        <v/>
      </c>
      <c r="H335" s="189" t="s">
        <v>722</v>
      </c>
      <c r="I335" s="178">
        <v>593.0</v>
      </c>
      <c r="J335" s="151">
        <f>IFNA(VLOOKUP(S335,'Imported Index'!I:J,2,0),1)</f>
        <v>1</v>
      </c>
      <c r="K335" s="146"/>
      <c r="L335" s="147"/>
      <c r="M335" s="147"/>
      <c r="N335" s="147"/>
      <c r="O335" s="147">
        <f>ifna(VLookup(H335, SwSh!A:B, 2, 0),"")</f>
        <v>193</v>
      </c>
      <c r="P335" s="147"/>
      <c r="Q335" s="147" t="str">
        <f>ifna(VLookup(H335, PLA!A:C, 3, 0),"")</f>
        <v/>
      </c>
      <c r="R335" s="147" t="str">
        <f>ifna(VLookup(H335, Sv!A:B, 2, 0),"")</f>
        <v/>
      </c>
      <c r="S335" s="147" t="str">
        <f t="shared" si="1"/>
        <v>jellicent</v>
      </c>
    </row>
    <row r="336" ht="31.5" customHeight="1">
      <c r="A336" s="42">
        <v>335.0</v>
      </c>
      <c r="B336" s="85">
        <v>1.0</v>
      </c>
      <c r="C336" s="42">
        <v>13.0</v>
      </c>
      <c r="D336" s="42">
        <v>21.0</v>
      </c>
      <c r="E336" s="42">
        <v>4.0</v>
      </c>
      <c r="F336" s="42">
        <v>3.0</v>
      </c>
      <c r="G336" s="42" t="str">
        <f>ifna(VLookup(S336,Shiny!B:C, 2, 0),"")</f>
        <v/>
      </c>
      <c r="H336" s="188" t="s">
        <v>723</v>
      </c>
      <c r="I336" s="179">
        <v>594.0</v>
      </c>
      <c r="J336" s="156">
        <f>IFNA(VLOOKUP(S336,'Imported Index'!I:J,2,0),1)</f>
        <v>1</v>
      </c>
      <c r="K336" s="85"/>
      <c r="L336" s="42"/>
      <c r="M336" s="42"/>
      <c r="N336" s="42"/>
      <c r="O336" s="42" t="str">
        <f>ifna(VLookup(H336, SwSh!A:B, 2, 0),"")</f>
        <v/>
      </c>
      <c r="P336" s="42"/>
      <c r="Q336" s="42" t="str">
        <f>ifna(VLookup(H336, PLA!A:C, 3, 0),"")</f>
        <v/>
      </c>
      <c r="R336" s="42">
        <f>ifna(VLookup(H336, Sv!A:B, 2, 0),"")</f>
        <v>336</v>
      </c>
      <c r="S336" s="42" t="str">
        <f t="shared" si="1"/>
        <v>alomomola</v>
      </c>
    </row>
    <row r="337" ht="31.5" customHeight="1">
      <c r="A337" s="147">
        <v>336.0</v>
      </c>
      <c r="B337" s="146">
        <v>1.0</v>
      </c>
      <c r="C337" s="147">
        <v>13.0</v>
      </c>
      <c r="D337" s="147">
        <v>22.0</v>
      </c>
      <c r="E337" s="147">
        <v>4.0</v>
      </c>
      <c r="F337" s="147">
        <v>4.0</v>
      </c>
      <c r="G337" s="147" t="str">
        <f>ifna(VLookup(S337,Shiny!B:C, 2, 0),"")</f>
        <v/>
      </c>
      <c r="H337" s="189" t="s">
        <v>725</v>
      </c>
      <c r="I337" s="178">
        <v>596.0</v>
      </c>
      <c r="J337" s="151">
        <f>IFNA(VLOOKUP(S337,'Imported Index'!I:J,2,0),1)</f>
        <v>1</v>
      </c>
      <c r="K337" s="147"/>
      <c r="L337" s="147"/>
      <c r="M337" s="147"/>
      <c r="N337" s="147"/>
      <c r="O337" s="147">
        <f>ifna(VLookup(H337, SwSh!A:B, 2, 0),"")</f>
        <v>65</v>
      </c>
      <c r="P337" s="147"/>
      <c r="Q337" s="147" t="str">
        <f>ifna(VLookup(H337, PLA!A:C, 3, 0),"")</f>
        <v/>
      </c>
      <c r="R337" s="147" t="str">
        <f>ifna(VLookup(H337, Sv!A:B, 2, 0),"")</f>
        <v>I?</v>
      </c>
      <c r="S337" s="147" t="str">
        <f t="shared" si="1"/>
        <v>galvantula</v>
      </c>
    </row>
    <row r="338" ht="31.5" customHeight="1">
      <c r="A338" s="42">
        <v>337.0</v>
      </c>
      <c r="B338" s="85">
        <v>1.0</v>
      </c>
      <c r="C338" s="42">
        <v>13.0</v>
      </c>
      <c r="D338" s="42">
        <v>23.0</v>
      </c>
      <c r="E338" s="42">
        <v>4.0</v>
      </c>
      <c r="F338" s="42">
        <v>5.0</v>
      </c>
      <c r="G338" s="42" t="str">
        <f>ifna(VLookup(S338,Shiny!B:C, 2, 0),"")</f>
        <v/>
      </c>
      <c r="H338" s="188" t="s">
        <v>727</v>
      </c>
      <c r="I338" s="179">
        <v>598.0</v>
      </c>
      <c r="J338" s="156">
        <f>IFNA(VLOOKUP(S338,'Imported Index'!I:J,2,0),1)</f>
        <v>1</v>
      </c>
      <c r="K338" s="85"/>
      <c r="L338" s="42"/>
      <c r="M338" s="42"/>
      <c r="N338" s="42"/>
      <c r="O338" s="42">
        <f>ifna(VLookup(H338, SwSh!A:B, 2, 0),"")</f>
        <v>180</v>
      </c>
      <c r="P338" s="42"/>
      <c r="Q338" s="42" t="str">
        <f>ifna(VLookup(H338, PLA!A:C, 3, 0),"")</f>
        <v/>
      </c>
      <c r="R338" s="42" t="str">
        <f>ifna(VLookup(H338, Sv!A:B, 2, 0),"")</f>
        <v/>
      </c>
      <c r="S338" s="42" t="str">
        <f t="shared" si="1"/>
        <v>ferrothorn</v>
      </c>
    </row>
    <row r="339" ht="31.5" customHeight="1">
      <c r="A339" s="147">
        <v>338.0</v>
      </c>
      <c r="B339" s="146">
        <v>1.0</v>
      </c>
      <c r="C339" s="147">
        <v>13.0</v>
      </c>
      <c r="D339" s="147">
        <v>24.0</v>
      </c>
      <c r="E339" s="147">
        <v>4.0</v>
      </c>
      <c r="F339" s="147">
        <v>6.0</v>
      </c>
      <c r="G339" s="147" t="str">
        <f>ifna(VLookup(S339,Shiny!B:C, 2, 0),"")</f>
        <v/>
      </c>
      <c r="H339" s="189" t="s">
        <v>730</v>
      </c>
      <c r="I339" s="178">
        <v>601.0</v>
      </c>
      <c r="J339" s="151">
        <f>IFNA(VLOOKUP(S339,'Imported Index'!I:J,2,0),1)</f>
        <v>1</v>
      </c>
      <c r="K339" s="146"/>
      <c r="L339" s="147"/>
      <c r="M339" s="147"/>
      <c r="N339" s="147"/>
      <c r="O339" s="147">
        <f>ifna(VLookup(H339, SwSh!A:B, 2, 0),"")</f>
        <v>115</v>
      </c>
      <c r="P339" s="147"/>
      <c r="Q339" s="147" t="str">
        <f>ifna(VLookup(H339, PLA!A:C, 3, 0),"")</f>
        <v/>
      </c>
      <c r="R339" s="147" t="str">
        <f>ifna(VLookup(H339, Sv!A:B, 2, 0),"")</f>
        <v/>
      </c>
      <c r="S339" s="147" t="str">
        <f t="shared" si="1"/>
        <v>klinklang</v>
      </c>
    </row>
    <row r="340" ht="31.5" customHeight="1">
      <c r="A340" s="42">
        <v>339.0</v>
      </c>
      <c r="B340" s="85">
        <v>1.0</v>
      </c>
      <c r="C340" s="42">
        <v>13.0</v>
      </c>
      <c r="D340" s="42">
        <v>25.0</v>
      </c>
      <c r="E340" s="42">
        <v>5.0</v>
      </c>
      <c r="F340" s="42">
        <v>1.0</v>
      </c>
      <c r="G340" s="42" t="str">
        <f>ifna(VLookup(S340,Shiny!B:C, 2, 0),"")</f>
        <v/>
      </c>
      <c r="H340" s="188" t="s">
        <v>733</v>
      </c>
      <c r="I340" s="179">
        <v>604.0</v>
      </c>
      <c r="J340" s="156">
        <f>IFNA(VLOOKUP(S340,'Imported Index'!I:J,2,0),1)</f>
        <v>1</v>
      </c>
      <c r="K340" s="85"/>
      <c r="L340" s="42"/>
      <c r="M340" s="42"/>
      <c r="N340" s="42"/>
      <c r="O340" s="42" t="str">
        <f>ifna(VLookup(H340, SwSh!A:B, 2, 0),"")</f>
        <v/>
      </c>
      <c r="P340" s="42"/>
      <c r="Q340" s="42" t="str">
        <f>ifna(VLookup(H340, PLA!A:C, 3, 0),"")</f>
        <v/>
      </c>
      <c r="R340" s="42">
        <f>ifna(VLookup(H340, Sv!A:B, 2, 0),"")</f>
        <v>343</v>
      </c>
      <c r="S340" s="42" t="str">
        <f t="shared" si="1"/>
        <v>eelektross</v>
      </c>
    </row>
    <row r="341" ht="31.5" customHeight="1">
      <c r="A341" s="147">
        <v>340.0</v>
      </c>
      <c r="B341" s="146">
        <v>1.0</v>
      </c>
      <c r="C341" s="147">
        <v>13.0</v>
      </c>
      <c r="D341" s="147">
        <v>26.0</v>
      </c>
      <c r="E341" s="147">
        <v>5.0</v>
      </c>
      <c r="F341" s="147">
        <v>2.0</v>
      </c>
      <c r="G341" s="147" t="str">
        <f>ifna(VLookup(S341,Shiny!B:C, 2, 0),"")</f>
        <v/>
      </c>
      <c r="H341" s="189" t="s">
        <v>735</v>
      </c>
      <c r="I341" s="178">
        <v>606.0</v>
      </c>
      <c r="J341" s="151">
        <f>IFNA(VLOOKUP(S341,'Imported Index'!I:J,2,0),1)</f>
        <v>1</v>
      </c>
      <c r="K341" s="146"/>
      <c r="L341" s="147"/>
      <c r="M341" s="147"/>
      <c r="N341" s="147"/>
      <c r="O341" s="147">
        <f>ifna(VLookup(H341, SwSh!A:B, 2, 0),"")</f>
        <v>278</v>
      </c>
      <c r="P341" s="147"/>
      <c r="Q341" s="147" t="str">
        <f>ifna(VLookup(H341, PLA!A:C, 3, 0),"")</f>
        <v/>
      </c>
      <c r="R341" s="147" t="str">
        <f>ifna(VLookup(H341, Sv!A:B, 2, 0),"")</f>
        <v/>
      </c>
      <c r="S341" s="147" t="str">
        <f t="shared" si="1"/>
        <v>beheeyem</v>
      </c>
    </row>
    <row r="342" ht="31.5" customHeight="1">
      <c r="A342" s="42">
        <v>341.0</v>
      </c>
      <c r="B342" s="85">
        <v>1.0</v>
      </c>
      <c r="C342" s="42">
        <v>13.0</v>
      </c>
      <c r="D342" s="42">
        <v>27.0</v>
      </c>
      <c r="E342" s="42">
        <v>5.0</v>
      </c>
      <c r="F342" s="42">
        <v>3.0</v>
      </c>
      <c r="G342" s="42" t="str">
        <f>ifna(VLookup(S342,Shiny!B:C, 2, 0),"")</f>
        <v/>
      </c>
      <c r="H342" s="188" t="s">
        <v>738</v>
      </c>
      <c r="I342" s="179">
        <v>609.0</v>
      </c>
      <c r="J342" s="156">
        <f>IFNA(VLOOKUP(S342,'Imported Index'!I:J,2,0),1)</f>
        <v>1</v>
      </c>
      <c r="K342" s="42"/>
      <c r="L342" s="42"/>
      <c r="M342" s="42"/>
      <c r="N342" s="42"/>
      <c r="O342" s="42">
        <f>ifna(VLookup(H342, SwSh!A:B, 2, 0),"")</f>
        <v>50</v>
      </c>
      <c r="P342" s="42"/>
      <c r="Q342" s="42" t="str">
        <f>ifna(VLookup(H342, PLA!A:C, 3, 0),"")</f>
        <v/>
      </c>
      <c r="R342" s="42" t="str">
        <f>ifna(VLookup(H342, Sv!A:B, 2, 0),"")</f>
        <v>K148</v>
      </c>
      <c r="S342" s="42" t="str">
        <f t="shared" si="1"/>
        <v>chandelure</v>
      </c>
    </row>
    <row r="343" ht="31.5" customHeight="1">
      <c r="A343" s="147">
        <v>342.0</v>
      </c>
      <c r="B343" s="146">
        <v>1.0</v>
      </c>
      <c r="C343" s="147">
        <v>13.0</v>
      </c>
      <c r="D343" s="147">
        <v>28.0</v>
      </c>
      <c r="E343" s="147">
        <v>5.0</v>
      </c>
      <c r="F343" s="147">
        <v>4.0</v>
      </c>
      <c r="G343" s="147" t="str">
        <f>ifna(VLookup(S343,Shiny!B:C, 2, 0),"")</f>
        <v/>
      </c>
      <c r="H343" s="189" t="s">
        <v>741</v>
      </c>
      <c r="I343" s="178">
        <v>612.0</v>
      </c>
      <c r="J343" s="151">
        <f>IFNA(VLOOKUP(S343,'Imported Index'!I:J,2,0),1)</f>
        <v>1</v>
      </c>
      <c r="K343" s="146"/>
      <c r="L343" s="147"/>
      <c r="M343" s="147"/>
      <c r="N343" s="147"/>
      <c r="O343" s="147">
        <f>ifna(VLookup(H343, SwSh!A:B, 2, 0),"")</f>
        <v>326</v>
      </c>
      <c r="P343" s="147"/>
      <c r="Q343" s="147" t="str">
        <f>ifna(VLookup(H343, PLA!A:C, 3, 0),"")</f>
        <v/>
      </c>
      <c r="R343" s="147">
        <f>ifna(VLookup(H343, Sv!A:B, 2, 0),"")</f>
        <v>157</v>
      </c>
      <c r="S343" s="147" t="str">
        <f t="shared" si="1"/>
        <v>haxorus</v>
      </c>
    </row>
    <row r="344" ht="31.5" customHeight="1">
      <c r="A344" s="42">
        <v>343.0</v>
      </c>
      <c r="B344" s="85">
        <v>1.0</v>
      </c>
      <c r="C344" s="42">
        <v>13.0</v>
      </c>
      <c r="D344" s="42">
        <v>29.0</v>
      </c>
      <c r="E344" s="42">
        <v>5.0</v>
      </c>
      <c r="F344" s="42">
        <v>5.0</v>
      </c>
      <c r="G344" s="42" t="str">
        <f>ifna(VLookup(S344,Shiny!B:C, 2, 0),"")</f>
        <v/>
      </c>
      <c r="H344" s="188" t="s">
        <v>743</v>
      </c>
      <c r="I344" s="179">
        <v>614.0</v>
      </c>
      <c r="J344" s="156">
        <f>IFNA(VLOOKUP(S344,'Imported Index'!I:J,2,0),1)</f>
        <v>1</v>
      </c>
      <c r="K344" s="85"/>
      <c r="L344" s="42"/>
      <c r="M344" s="42"/>
      <c r="N344" s="42"/>
      <c r="O344" s="42">
        <f>ifna(VLookup(H344, SwSh!A:B, 2, 0),"")</f>
        <v>122</v>
      </c>
      <c r="P344" s="42"/>
      <c r="Q344" s="42" t="str">
        <f>ifna(VLookup(H344, PLA!A:C, 3, 0),"")</f>
        <v/>
      </c>
      <c r="R344" s="42">
        <f>ifna(VLookup(H344, Sv!A:B, 2, 0),"")</f>
        <v>356</v>
      </c>
      <c r="S344" s="42" t="str">
        <f t="shared" si="1"/>
        <v>beartic</v>
      </c>
    </row>
    <row r="345" ht="31.5" customHeight="1">
      <c r="A345" s="147">
        <v>344.0</v>
      </c>
      <c r="B345" s="146">
        <v>1.0</v>
      </c>
      <c r="C345" s="147">
        <v>13.0</v>
      </c>
      <c r="D345" s="147">
        <v>30.0</v>
      </c>
      <c r="E345" s="147">
        <v>5.0</v>
      </c>
      <c r="F345" s="147">
        <v>6.0</v>
      </c>
      <c r="G345" s="147" t="str">
        <f>ifna(VLookup(S345,Shiny!B:C, 2, 0),"")</f>
        <v/>
      </c>
      <c r="H345" s="189" t="s">
        <v>744</v>
      </c>
      <c r="I345" s="178">
        <v>615.0</v>
      </c>
      <c r="J345" s="151">
        <f>IFNA(VLOOKUP(S345,'Imported Index'!I:J,2,0),1)</f>
        <v>1</v>
      </c>
      <c r="K345" s="146"/>
      <c r="L345" s="147"/>
      <c r="M345" s="147"/>
      <c r="N345" s="147"/>
      <c r="O345" s="147">
        <f>ifna(VLookup(H345, SwSh!A:B, 2, 0),"")</f>
        <v>30</v>
      </c>
      <c r="P345" s="147"/>
      <c r="Q345" s="147" t="str">
        <f>ifna(VLookup(H345, PLA!A:C, 3, 0),"")</f>
        <v/>
      </c>
      <c r="R345" s="147">
        <f>ifna(VLookup(H345, Sv!A:B, 2, 0),"")</f>
        <v>360</v>
      </c>
      <c r="S345" s="147" t="str">
        <f t="shared" si="1"/>
        <v>cryogonal</v>
      </c>
    </row>
    <row r="346" ht="31.5" customHeight="1">
      <c r="A346" s="42">
        <v>345.0</v>
      </c>
      <c r="B346" s="85">
        <v>1.0</v>
      </c>
      <c r="C346" s="42">
        <v>14.0</v>
      </c>
      <c r="D346" s="42">
        <v>1.0</v>
      </c>
      <c r="E346" s="42">
        <v>1.0</v>
      </c>
      <c r="F346" s="42">
        <v>1.0</v>
      </c>
      <c r="G346" s="42" t="str">
        <f>ifna(VLookup(S346,Shiny!B:C, 2, 0),"")</f>
        <v/>
      </c>
      <c r="H346" s="188" t="s">
        <v>746</v>
      </c>
      <c r="I346" s="179">
        <v>617.0</v>
      </c>
      <c r="J346" s="156">
        <f>IFNA(VLOOKUP(S346,'Imported Index'!I:J,2,0),1)</f>
        <v>1</v>
      </c>
      <c r="K346" s="42"/>
      <c r="L346" s="42"/>
      <c r="M346" s="42"/>
      <c r="N346" s="42"/>
      <c r="O346" s="42">
        <f>ifna(VLookup(H346, SwSh!A:B, 2, 0),"")</f>
        <v>65</v>
      </c>
      <c r="P346" s="42"/>
      <c r="Q346" s="42" t="str">
        <f>ifna(VLookup(H346, PLA!A:C, 3, 0),"")</f>
        <v/>
      </c>
      <c r="R346" s="42" t="str">
        <f>ifna(VLookup(H346, Sv!A:B, 2, 0),"")</f>
        <v/>
      </c>
      <c r="S346" s="42" t="str">
        <f t="shared" si="1"/>
        <v>accelgor</v>
      </c>
    </row>
    <row r="347" ht="31.5" customHeight="1">
      <c r="A347" s="147">
        <v>346.0</v>
      </c>
      <c r="B347" s="146">
        <v>1.0</v>
      </c>
      <c r="C347" s="147">
        <v>14.0</v>
      </c>
      <c r="D347" s="147">
        <v>2.0</v>
      </c>
      <c r="E347" s="147">
        <v>1.0</v>
      </c>
      <c r="F347" s="147">
        <v>2.0</v>
      </c>
      <c r="G347" s="147" t="str">
        <f>ifna(VLookup(S347,Shiny!B:C, 2, 0),"")</f>
        <v/>
      </c>
      <c r="H347" s="189" t="s">
        <v>747</v>
      </c>
      <c r="I347" s="178">
        <v>618.0</v>
      </c>
      <c r="J347" s="151">
        <f>IFNA(VLOOKUP(S347,'Imported Index'!I:J,2,0),1)</f>
        <v>1</v>
      </c>
      <c r="K347" s="146"/>
      <c r="L347" s="147" t="s">
        <v>90</v>
      </c>
      <c r="M347" s="147"/>
      <c r="N347" s="147"/>
      <c r="O347" s="147">
        <f>ifna(VLookup(H347, SwSh!A:B, 2, 0),"")</f>
        <v>226</v>
      </c>
      <c r="P347" s="147"/>
      <c r="Q347" s="147" t="str">
        <f>ifna(VLookup(H347, PLA!A:C, 3, 0),"")</f>
        <v/>
      </c>
      <c r="R347" s="147" t="str">
        <f>ifna(VLookup(H347, Sv!A:B, 2, 0),"")</f>
        <v/>
      </c>
      <c r="S347" s="147" t="str">
        <f t="shared" si="1"/>
        <v>stunfisk</v>
      </c>
    </row>
    <row r="348" ht="31.5" customHeight="1">
      <c r="A348" s="42">
        <v>347.0</v>
      </c>
      <c r="B348" s="85">
        <v>1.0</v>
      </c>
      <c r="C348" s="42">
        <v>14.0</v>
      </c>
      <c r="D348" s="42">
        <v>3.0</v>
      </c>
      <c r="E348" s="42">
        <v>1.0</v>
      </c>
      <c r="F348" s="42">
        <v>3.0</v>
      </c>
      <c r="G348" s="42" t="str">
        <f>ifna(VLookup(S348,Shiny!B:C, 2, 0),"")</f>
        <v/>
      </c>
      <c r="H348" s="188" t="s">
        <v>747</v>
      </c>
      <c r="I348" s="179">
        <v>618.0</v>
      </c>
      <c r="J348" s="156">
        <f>IFNA(VLOOKUP(S348,'Imported Index'!I:J,2,0),1)</f>
        <v>1</v>
      </c>
      <c r="K348" s="42"/>
      <c r="L348" s="42" t="s">
        <v>125</v>
      </c>
      <c r="M348" s="85">
        <v>-1.0</v>
      </c>
      <c r="N348" s="42"/>
      <c r="O348" s="42">
        <f>ifna(VLookup(H348, SwSh!A:B, 2, 0),"")</f>
        <v>226</v>
      </c>
      <c r="P348" s="42"/>
      <c r="Q348" s="42" t="str">
        <f>ifna(VLookup(H348, PLA!A:C, 3, 0),"")</f>
        <v/>
      </c>
      <c r="R348" s="42" t="str">
        <f>ifna(VLookup(H348, Sv!A:B, 2, 0),"")</f>
        <v/>
      </c>
      <c r="S348" s="42" t="str">
        <f t="shared" si="1"/>
        <v>stunfisk-1</v>
      </c>
    </row>
    <row r="349" ht="31.5" customHeight="1">
      <c r="A349" s="147">
        <v>348.0</v>
      </c>
      <c r="B349" s="146">
        <v>1.0</v>
      </c>
      <c r="C349" s="147">
        <v>14.0</v>
      </c>
      <c r="D349" s="147">
        <v>4.0</v>
      </c>
      <c r="E349" s="147">
        <v>1.0</v>
      </c>
      <c r="F349" s="147">
        <v>4.0</v>
      </c>
      <c r="G349" s="147" t="str">
        <f>ifna(VLookup(S349,Shiny!B:C, 2, 0),"")</f>
        <v/>
      </c>
      <c r="H349" s="189" t="s">
        <v>749</v>
      </c>
      <c r="I349" s="178">
        <v>620.0</v>
      </c>
      <c r="J349" s="151">
        <f>IFNA(VLOOKUP(S349,'Imported Index'!I:J,2,0),1)</f>
        <v>1</v>
      </c>
      <c r="K349" s="147"/>
      <c r="L349" s="147"/>
      <c r="M349" s="147"/>
      <c r="N349" s="147"/>
      <c r="O349" s="147">
        <f>ifna(VLookup(H349, SwSh!A:B, 2, 0),"")</f>
        <v>164</v>
      </c>
      <c r="P349" s="147"/>
      <c r="Q349" s="147" t="str">
        <f>ifna(VLookup(H349, PLA!A:C, 3, 0),"")</f>
        <v/>
      </c>
      <c r="R349" s="147" t="str">
        <f>ifna(VLookup(H349, Sv!A:B, 2, 0),"")</f>
        <v>K138</v>
      </c>
      <c r="S349" s="147" t="str">
        <f t="shared" si="1"/>
        <v>mienshao</v>
      </c>
    </row>
    <row r="350" ht="31.5" customHeight="1">
      <c r="A350" s="42">
        <v>349.0</v>
      </c>
      <c r="B350" s="85">
        <v>1.0</v>
      </c>
      <c r="C350" s="42">
        <v>14.0</v>
      </c>
      <c r="D350" s="42">
        <v>5.0</v>
      </c>
      <c r="E350" s="42">
        <v>1.0</v>
      </c>
      <c r="F350" s="42">
        <v>5.0</v>
      </c>
      <c r="G350" s="42" t="str">
        <f>ifna(VLookup(S350,Shiny!B:C, 2, 0),"")</f>
        <v/>
      </c>
      <c r="H350" s="188" t="s">
        <v>750</v>
      </c>
      <c r="I350" s="179">
        <v>621.0</v>
      </c>
      <c r="J350" s="156">
        <f>IFNA(VLOOKUP(S350,'Imported Index'!I:J,2,0),1)</f>
        <v>1</v>
      </c>
      <c r="K350" s="42"/>
      <c r="L350" s="42"/>
      <c r="M350" s="42"/>
      <c r="N350" s="42"/>
      <c r="O350" s="42">
        <f>ifna(VLookup(H350, SwSh!A:B, 2, 0),"")</f>
        <v>63</v>
      </c>
      <c r="P350" s="42"/>
      <c r="Q350" s="42" t="str">
        <f>ifna(VLookup(H350, PLA!A:C, 3, 0),"")</f>
        <v/>
      </c>
      <c r="R350" s="42" t="str">
        <f>ifna(VLookup(H350, Sv!A:B, 2, 0),"")</f>
        <v/>
      </c>
      <c r="S350" s="42" t="str">
        <f t="shared" si="1"/>
        <v>druddigon</v>
      </c>
    </row>
    <row r="351" ht="31.5" customHeight="1">
      <c r="A351" s="147">
        <v>350.0</v>
      </c>
      <c r="B351" s="146">
        <v>1.0</v>
      </c>
      <c r="C351" s="147">
        <v>14.0</v>
      </c>
      <c r="D351" s="147">
        <v>6.0</v>
      </c>
      <c r="E351" s="147">
        <v>1.0</v>
      </c>
      <c r="F351" s="147">
        <v>6.0</v>
      </c>
      <c r="G351" s="147" t="str">
        <f>ifna(VLookup(S351,Shiny!B:C, 2, 0),"")</f>
        <v/>
      </c>
      <c r="H351" s="189" t="s">
        <v>752</v>
      </c>
      <c r="I351" s="178">
        <v>623.0</v>
      </c>
      <c r="J351" s="151">
        <f>IFNA(VLOOKUP(S351,'Imported Index'!I:J,2,0),1)</f>
        <v>1</v>
      </c>
      <c r="K351" s="147"/>
      <c r="L351" s="147"/>
      <c r="M351" s="147"/>
      <c r="N351" s="147"/>
      <c r="O351" s="147">
        <f>ifna(VLookup(H351, SwSh!A:B, 2, 0),"")</f>
        <v>89</v>
      </c>
      <c r="P351" s="147"/>
      <c r="Q351" s="147" t="str">
        <f>ifna(VLookup(H351, PLA!A:C, 3, 0),"")</f>
        <v/>
      </c>
      <c r="R351" s="147" t="str">
        <f>ifna(VLookup(H351, Sv!A:B, 2, 0),"")</f>
        <v>I?</v>
      </c>
      <c r="S351" s="147" t="str">
        <f t="shared" si="1"/>
        <v>golurk</v>
      </c>
    </row>
    <row r="352" ht="31.5" customHeight="1">
      <c r="A352" s="42">
        <v>351.0</v>
      </c>
      <c r="B352" s="85">
        <v>1.0</v>
      </c>
      <c r="C352" s="42">
        <v>14.0</v>
      </c>
      <c r="D352" s="42">
        <v>7.0</v>
      </c>
      <c r="E352" s="42">
        <v>2.0</v>
      </c>
      <c r="F352" s="42">
        <v>1.0</v>
      </c>
      <c r="G352" s="42" t="str">
        <f>ifna(VLookup(S352,Shiny!B:C, 2, 0),"")</f>
        <v/>
      </c>
      <c r="H352" s="188" t="s">
        <v>755</v>
      </c>
      <c r="I352" s="179">
        <v>626.0</v>
      </c>
      <c r="J352" s="156">
        <f>IFNA(VLOOKUP(S352,'Imported Index'!I:J,2,0),1)</f>
        <v>1</v>
      </c>
      <c r="K352" s="42"/>
      <c r="L352" s="42"/>
      <c r="M352" s="42"/>
      <c r="N352" s="42"/>
      <c r="O352" s="42">
        <f>ifna(VLookup(H352, SwSh!A:B, 2, 0),"")</f>
        <v>53</v>
      </c>
      <c r="P352" s="42"/>
      <c r="Q352" s="42" t="str">
        <f>ifna(VLookup(H352, PLA!A:C, 3, 0),"")</f>
        <v/>
      </c>
      <c r="R352" s="42" t="str">
        <f>ifna(VLookup(H352, Sv!A:B, 2, 0),"")</f>
        <v/>
      </c>
      <c r="S352" s="42" t="str">
        <f t="shared" si="1"/>
        <v>bouffalant</v>
      </c>
    </row>
    <row r="353" ht="31.5" customHeight="1">
      <c r="A353" s="147">
        <v>352.0</v>
      </c>
      <c r="B353" s="146">
        <v>1.0</v>
      </c>
      <c r="C353" s="147">
        <v>14.0</v>
      </c>
      <c r="D353" s="147">
        <v>8.0</v>
      </c>
      <c r="E353" s="147">
        <v>2.0</v>
      </c>
      <c r="F353" s="147">
        <v>2.0</v>
      </c>
      <c r="G353" s="147" t="str">
        <f>ifna(VLookup(S353,Shiny!B:C, 2, 0),"")</f>
        <v/>
      </c>
      <c r="H353" s="189" t="s">
        <v>757</v>
      </c>
      <c r="I353" s="178">
        <v>628.0</v>
      </c>
      <c r="J353" s="151">
        <f>IFNA(VLOOKUP(S353,'Imported Index'!I:J,2,0),1)</f>
        <v>1</v>
      </c>
      <c r="K353" s="146"/>
      <c r="L353" s="147" t="s">
        <v>90</v>
      </c>
      <c r="M353" s="147"/>
      <c r="N353" s="147"/>
      <c r="O353" s="147">
        <f>ifna(VLookup(H353, SwSh!A:B, 2, 0),"")</f>
        <v>180</v>
      </c>
      <c r="P353" s="147"/>
      <c r="Q353" s="147">
        <f>ifna(VLookup(H353, PLA!A:C, 3, 0),"")</f>
        <v>222</v>
      </c>
      <c r="R353" s="147">
        <f>ifna(VLookup(H353, Sv!A:B, 2, 0),"")</f>
        <v>366</v>
      </c>
      <c r="S353" s="147" t="str">
        <f t="shared" si="1"/>
        <v>braviary</v>
      </c>
    </row>
    <row r="354" ht="31.5" customHeight="1">
      <c r="A354" s="42">
        <v>353.0</v>
      </c>
      <c r="B354" s="85">
        <v>1.0</v>
      </c>
      <c r="C354" s="42">
        <v>14.0</v>
      </c>
      <c r="D354" s="42">
        <v>9.0</v>
      </c>
      <c r="E354" s="42">
        <v>2.0</v>
      </c>
      <c r="F354" s="42">
        <v>3.0</v>
      </c>
      <c r="G354" s="42" t="str">
        <f>ifna(VLookup(S354,Shiny!B:C, 2, 0),"")</f>
        <v/>
      </c>
      <c r="H354" s="188" t="s">
        <v>757</v>
      </c>
      <c r="I354" s="179">
        <v>628.0</v>
      </c>
      <c r="J354" s="156">
        <f>IFNA(VLOOKUP(S354,'Imported Index'!I:J,2,0),1)</f>
        <v>1</v>
      </c>
      <c r="K354" s="85"/>
      <c r="L354" s="42" t="s">
        <v>132</v>
      </c>
      <c r="M354" s="85">
        <v>-1.0</v>
      </c>
      <c r="N354" s="42"/>
      <c r="O354" s="42"/>
      <c r="P354" s="42"/>
      <c r="Q354" s="42">
        <f>ifna(VLookup(H354, PLA!A:C, 3, 0),"")</f>
        <v>222</v>
      </c>
      <c r="R354" s="42">
        <f>ifna(VLookup(H354, Sv!A:B, 2, 0),"")</f>
        <v>366</v>
      </c>
      <c r="S354" s="42" t="str">
        <f t="shared" si="1"/>
        <v>braviary-1</v>
      </c>
    </row>
    <row r="355" ht="31.5" customHeight="1">
      <c r="A355" s="147">
        <v>354.0</v>
      </c>
      <c r="B355" s="146">
        <v>1.0</v>
      </c>
      <c r="C355" s="147">
        <v>14.0</v>
      </c>
      <c r="D355" s="147">
        <v>10.0</v>
      </c>
      <c r="E355" s="147">
        <v>2.0</v>
      </c>
      <c r="F355" s="147">
        <v>4.0</v>
      </c>
      <c r="G355" s="147" t="str">
        <f>ifna(VLookup(S355,Shiny!B:C, 2, 0),"")</f>
        <v/>
      </c>
      <c r="H355" s="189" t="s">
        <v>759</v>
      </c>
      <c r="I355" s="178">
        <v>630.0</v>
      </c>
      <c r="J355" s="151">
        <f>IFNA(VLOOKUP(S355,'Imported Index'!I:J,2,0),1)</f>
        <v>1</v>
      </c>
      <c r="K355" s="147"/>
      <c r="L355" s="147"/>
      <c r="M355" s="147"/>
      <c r="N355" s="147"/>
      <c r="O355" s="147">
        <f>ifna(VLookup(H355, SwSh!A:B, 2, 0),"")</f>
        <v>182</v>
      </c>
      <c r="P355" s="147"/>
      <c r="Q355" s="147" t="str">
        <f>ifna(VLookup(H355, PLA!A:C, 3, 0),"")</f>
        <v/>
      </c>
      <c r="R355" s="147" t="str">
        <f>ifna(VLookup(H355, Sv!A:B, 2, 0),"")</f>
        <v>K128</v>
      </c>
      <c r="S355" s="147" t="str">
        <f t="shared" si="1"/>
        <v>mandibuzz</v>
      </c>
    </row>
    <row r="356" ht="31.5" customHeight="1">
      <c r="A356" s="42">
        <v>355.0</v>
      </c>
      <c r="B356" s="85">
        <v>1.0</v>
      </c>
      <c r="C356" s="42">
        <v>14.0</v>
      </c>
      <c r="D356" s="42">
        <v>11.0</v>
      </c>
      <c r="E356" s="42">
        <v>2.0</v>
      </c>
      <c r="F356" s="42">
        <v>5.0</v>
      </c>
      <c r="G356" s="42" t="str">
        <f>ifna(VLookup(S356,Shiny!B:C, 2, 0),"")</f>
        <v/>
      </c>
      <c r="H356" s="188" t="s">
        <v>760</v>
      </c>
      <c r="I356" s="179">
        <v>631.0</v>
      </c>
      <c r="J356" s="156">
        <f>IFNA(VLOOKUP(S356,'Imported Index'!I:J,2,0),1)</f>
        <v>1</v>
      </c>
      <c r="K356" s="42"/>
      <c r="L356" s="42"/>
      <c r="M356" s="42"/>
      <c r="N356" s="42"/>
      <c r="O356" s="42">
        <f>ifna(VLookup(H356, SwSh!A:B, 2, 0),"")</f>
        <v>102</v>
      </c>
      <c r="P356" s="42"/>
      <c r="Q356" s="42" t="str">
        <f>ifna(VLookup(H356, PLA!A:C, 3, 0),"")</f>
        <v/>
      </c>
      <c r="R356" s="42" t="str">
        <f>ifna(VLookup(H356, Sv!A:B, 2, 0),"")</f>
        <v/>
      </c>
      <c r="S356" s="42" t="str">
        <f t="shared" si="1"/>
        <v>heatmor</v>
      </c>
    </row>
    <row r="357" ht="31.5" customHeight="1">
      <c r="A357" s="147">
        <v>356.0</v>
      </c>
      <c r="B357" s="146">
        <v>1.0</v>
      </c>
      <c r="C357" s="147">
        <v>14.0</v>
      </c>
      <c r="D357" s="147">
        <v>12.0</v>
      </c>
      <c r="E357" s="147">
        <v>2.0</v>
      </c>
      <c r="F357" s="147">
        <v>6.0</v>
      </c>
      <c r="G357" s="147" t="str">
        <f>ifna(VLookup(S357,Shiny!B:C, 2, 0),"")</f>
        <v/>
      </c>
      <c r="H357" s="189" t="s">
        <v>761</v>
      </c>
      <c r="I357" s="178">
        <v>632.0</v>
      </c>
      <c r="J357" s="151">
        <f>IFNA(VLOOKUP(S357,'Imported Index'!I:J,2,0),1)</f>
        <v>1</v>
      </c>
      <c r="K357" s="146"/>
      <c r="L357" s="147"/>
      <c r="M357" s="147"/>
      <c r="N357" s="147"/>
      <c r="O357" s="147">
        <f>ifna(VLookup(H357, SwSh!A:B, 2, 0),"")</f>
        <v>101</v>
      </c>
      <c r="P357" s="147"/>
      <c r="Q357" s="147" t="str">
        <f>ifna(VLookup(H357, PLA!A:C, 3, 0),"")</f>
        <v/>
      </c>
      <c r="R357" s="147" t="str">
        <f>ifna(VLookup(H357, Sv!A:B, 2, 0),"")</f>
        <v/>
      </c>
      <c r="S357" s="147" t="str">
        <f t="shared" si="1"/>
        <v>durant</v>
      </c>
    </row>
    <row r="358" ht="31.5" customHeight="1">
      <c r="A358" s="42">
        <v>357.0</v>
      </c>
      <c r="B358" s="85">
        <v>1.0</v>
      </c>
      <c r="C358" s="42">
        <v>14.0</v>
      </c>
      <c r="D358" s="42">
        <v>13.0</v>
      </c>
      <c r="E358" s="42">
        <v>3.0</v>
      </c>
      <c r="F358" s="42">
        <v>1.0</v>
      </c>
      <c r="G358" s="42" t="str">
        <f>ifna(VLookup(S358,Shiny!B:C, 2, 0),"")</f>
        <v/>
      </c>
      <c r="H358" s="188" t="s">
        <v>764</v>
      </c>
      <c r="I358" s="179">
        <v>635.0</v>
      </c>
      <c r="J358" s="156">
        <f>IFNA(VLOOKUP(S358,'Imported Index'!I:J,2,0),1)</f>
        <v>1</v>
      </c>
      <c r="K358" s="85"/>
      <c r="L358" s="42"/>
      <c r="M358" s="42"/>
      <c r="N358" s="42"/>
      <c r="O358" s="42">
        <f>ifna(VLookup(H358, SwSh!A:B, 2, 0),"")</f>
        <v>138</v>
      </c>
      <c r="P358" s="42"/>
      <c r="Q358" s="42" t="str">
        <f>ifna(VLookup(H358, PLA!A:C, 3, 0),"")</f>
        <v/>
      </c>
      <c r="R358" s="42">
        <f>ifna(VLookup(H358, Sv!A:B, 2, 0),"")</f>
        <v>372</v>
      </c>
      <c r="S358" s="42" t="str">
        <f t="shared" si="1"/>
        <v>hydreigon</v>
      </c>
    </row>
    <row r="359" ht="31.5" customHeight="1">
      <c r="A359" s="147">
        <v>358.0</v>
      </c>
      <c r="B359" s="146">
        <v>1.0</v>
      </c>
      <c r="C359" s="147">
        <v>14.0</v>
      </c>
      <c r="D359" s="147">
        <v>14.0</v>
      </c>
      <c r="E359" s="147">
        <v>3.0</v>
      </c>
      <c r="F359" s="147">
        <v>2.0</v>
      </c>
      <c r="G359" s="147" t="str">
        <f>ifna(VLookup(S359,Shiny!B:C, 2, 0),"")</f>
        <v/>
      </c>
      <c r="H359" s="189" t="s">
        <v>766</v>
      </c>
      <c r="I359" s="178">
        <v>637.0</v>
      </c>
      <c r="J359" s="151">
        <f>IFNA(VLOOKUP(S359,'Imported Index'!I:J,2,0),1)</f>
        <v>1</v>
      </c>
      <c r="K359" s="146"/>
      <c r="L359" s="147"/>
      <c r="M359" s="147"/>
      <c r="N359" s="147"/>
      <c r="O359" s="147">
        <f>ifna(VLookup(H359, SwSh!A:B, 2, 0),"")</f>
        <v>187</v>
      </c>
      <c r="P359" s="147"/>
      <c r="Q359" s="147" t="str">
        <f>ifna(VLookup(H359, PLA!A:C, 3, 0),"")</f>
        <v/>
      </c>
      <c r="R359" s="147">
        <f>ifna(VLookup(H359, Sv!A:B, 2, 0),"")</f>
        <v>275</v>
      </c>
      <c r="S359" s="147" t="str">
        <f t="shared" si="1"/>
        <v>volcarona</v>
      </c>
    </row>
    <row r="360" ht="31.5" customHeight="1">
      <c r="A360" s="42">
        <v>359.0</v>
      </c>
      <c r="B360" s="85">
        <v>1.0</v>
      </c>
      <c r="C360" s="42">
        <v>14.0</v>
      </c>
      <c r="D360" s="42">
        <v>15.0</v>
      </c>
      <c r="E360" s="42">
        <v>3.0</v>
      </c>
      <c r="F360" s="42">
        <v>3.0</v>
      </c>
      <c r="G360" s="42" t="str">
        <f>ifna(VLookup(S360,Shiny!B:C, 2, 0),"")</f>
        <v/>
      </c>
      <c r="H360" s="188" t="s">
        <v>767</v>
      </c>
      <c r="I360" s="179">
        <v>638.0</v>
      </c>
      <c r="J360" s="156">
        <f>IFNA(VLOOKUP(S360,'Imported Index'!I:J,2,0),1)</f>
        <v>1</v>
      </c>
      <c r="K360" s="42"/>
      <c r="L360" s="42"/>
      <c r="M360" s="42"/>
      <c r="N360" s="42"/>
      <c r="O360" s="42">
        <f>ifna(VLookup(H360, SwSh!A:B, 2, 0),"")</f>
        <v>205</v>
      </c>
      <c r="P360" s="42"/>
      <c r="Q360" s="42" t="str">
        <f>ifna(VLookup(H360, PLA!A:C, 3, 0),"")</f>
        <v/>
      </c>
      <c r="R360" s="42" t="str">
        <f>ifna(VLookup(H360, Sv!A:B, 2, 0),"")</f>
        <v/>
      </c>
      <c r="S360" s="42" t="str">
        <f t="shared" si="1"/>
        <v>cobalion</v>
      </c>
    </row>
    <row r="361" ht="31.5" customHeight="1">
      <c r="A361" s="147">
        <v>360.0</v>
      </c>
      <c r="B361" s="146">
        <v>1.0</v>
      </c>
      <c r="C361" s="147">
        <v>14.0</v>
      </c>
      <c r="D361" s="147">
        <v>16.0</v>
      </c>
      <c r="E361" s="147">
        <v>3.0</v>
      </c>
      <c r="F361" s="147">
        <v>4.0</v>
      </c>
      <c r="G361" s="147" t="str">
        <f>ifna(VLookup(S361,Shiny!B:C, 2, 0),"")</f>
        <v/>
      </c>
      <c r="H361" s="189" t="s">
        <v>768</v>
      </c>
      <c r="I361" s="178">
        <v>639.0</v>
      </c>
      <c r="J361" s="151">
        <f>IFNA(VLOOKUP(S361,'Imported Index'!I:J,2,0),1)</f>
        <v>1</v>
      </c>
      <c r="K361" s="147"/>
      <c r="L361" s="147"/>
      <c r="M361" s="147"/>
      <c r="N361" s="147"/>
      <c r="O361" s="147">
        <f>ifna(VLookup(H361, SwSh!A:B, 2, 0),"")</f>
        <v>206</v>
      </c>
      <c r="P361" s="147"/>
      <c r="Q361" s="147" t="str">
        <f>ifna(VLookup(H361, PLA!A:C, 3, 0),"")</f>
        <v/>
      </c>
      <c r="R361" s="147" t="str">
        <f>ifna(VLookup(H361, Sv!A:B, 2, 0),"")</f>
        <v/>
      </c>
      <c r="S361" s="147" t="str">
        <f t="shared" si="1"/>
        <v>terrakion</v>
      </c>
    </row>
    <row r="362" ht="31.5" customHeight="1">
      <c r="A362" s="42">
        <v>361.0</v>
      </c>
      <c r="B362" s="85">
        <v>1.0</v>
      </c>
      <c r="C362" s="42">
        <v>14.0</v>
      </c>
      <c r="D362" s="42">
        <v>17.0</v>
      </c>
      <c r="E362" s="42">
        <v>3.0</v>
      </c>
      <c r="F362" s="42">
        <v>5.0</v>
      </c>
      <c r="G362" s="42" t="str">
        <f>ifna(VLookup(S362,Shiny!B:C, 2, 0),"")</f>
        <v/>
      </c>
      <c r="H362" s="188" t="s">
        <v>769</v>
      </c>
      <c r="I362" s="179">
        <v>640.0</v>
      </c>
      <c r="J362" s="156">
        <f>IFNA(VLOOKUP(S362,'Imported Index'!I:J,2,0),1)</f>
        <v>1</v>
      </c>
      <c r="K362" s="42"/>
      <c r="L362" s="42"/>
      <c r="M362" s="42"/>
      <c r="N362" s="42"/>
      <c r="O362" s="42">
        <f>ifna(VLookup(H362, SwSh!A:B, 2, 0),"")</f>
        <v>207</v>
      </c>
      <c r="P362" s="42"/>
      <c r="Q362" s="42" t="str">
        <f>ifna(VLookup(H362, PLA!A:C, 3, 0),"")</f>
        <v/>
      </c>
      <c r="R362" s="42" t="str">
        <f>ifna(VLookup(H362, Sv!A:B, 2, 0),"")</f>
        <v/>
      </c>
      <c r="S362" s="42" t="str">
        <f t="shared" si="1"/>
        <v>virizion</v>
      </c>
    </row>
    <row r="363" ht="31.5" customHeight="1">
      <c r="A363" s="147">
        <v>362.0</v>
      </c>
      <c r="B363" s="146">
        <v>1.0</v>
      </c>
      <c r="C363" s="147">
        <v>14.0</v>
      </c>
      <c r="D363" s="147">
        <v>18.0</v>
      </c>
      <c r="E363" s="147">
        <v>3.0</v>
      </c>
      <c r="F363" s="147">
        <v>6.0</v>
      </c>
      <c r="G363" s="147" t="str">
        <f>ifna(VLookup(S363,Shiny!B:C, 2, 0),"")</f>
        <v/>
      </c>
      <c r="H363" s="189" t="s">
        <v>770</v>
      </c>
      <c r="I363" s="178">
        <v>641.0</v>
      </c>
      <c r="J363" s="151">
        <f>IFNA(VLOOKUP(S363,'Imported Index'!I:J,2,0),1)</f>
        <v>1</v>
      </c>
      <c r="K363" s="147"/>
      <c r="L363" s="147"/>
      <c r="M363" s="147"/>
      <c r="N363" s="147"/>
      <c r="O363" s="147">
        <f>ifna(VLookup(H363, SwSh!A:B, 2, 0),"")</f>
        <v>641</v>
      </c>
      <c r="P363" s="147"/>
      <c r="Q363" s="147">
        <f>ifna(VLookup(H363, PLA!A:C, 3, 0),"")</f>
        <v>231</v>
      </c>
      <c r="R363" s="147" t="str">
        <f>ifna(VLookup(H363, Sv!A:B, 2, 0),"")</f>
        <v/>
      </c>
      <c r="S363" s="147" t="str">
        <f t="shared" si="1"/>
        <v>tornadus</v>
      </c>
    </row>
    <row r="364" ht="31.5" customHeight="1">
      <c r="A364" s="42">
        <v>363.0</v>
      </c>
      <c r="B364" s="85">
        <v>1.0</v>
      </c>
      <c r="C364" s="42">
        <v>14.0</v>
      </c>
      <c r="D364" s="42">
        <v>19.0</v>
      </c>
      <c r="E364" s="42">
        <v>4.0</v>
      </c>
      <c r="F364" s="42">
        <v>1.0</v>
      </c>
      <c r="G364" s="42" t="str">
        <f>ifna(VLookup(S364,Shiny!B:C, 2, 0),"")</f>
        <v/>
      </c>
      <c r="H364" s="188" t="s">
        <v>773</v>
      </c>
      <c r="I364" s="179">
        <v>642.0</v>
      </c>
      <c r="J364" s="156">
        <f>IFNA(VLOOKUP(S364,'Imported Index'!I:J,2,0),1)</f>
        <v>1</v>
      </c>
      <c r="K364" s="42"/>
      <c r="L364" s="42"/>
      <c r="M364" s="42"/>
      <c r="N364" s="42"/>
      <c r="O364" s="42">
        <f>ifna(VLookup(H364, SwSh!A:B, 2, 0),"")</f>
        <v>642</v>
      </c>
      <c r="P364" s="42"/>
      <c r="Q364" s="42">
        <f>ifna(VLookup(H364, PLA!A:C, 3, 0),"")</f>
        <v>232</v>
      </c>
      <c r="R364" s="42" t="str">
        <f>ifna(VLookup(H364, Sv!A:B, 2, 0),"")</f>
        <v/>
      </c>
      <c r="S364" s="42" t="str">
        <f t="shared" si="1"/>
        <v>thundurus</v>
      </c>
    </row>
    <row r="365" ht="31.5" customHeight="1">
      <c r="A365" s="147">
        <v>364.0</v>
      </c>
      <c r="B365" s="146">
        <v>1.0</v>
      </c>
      <c r="C365" s="147">
        <v>14.0</v>
      </c>
      <c r="D365" s="147">
        <v>20.0</v>
      </c>
      <c r="E365" s="147">
        <v>4.0</v>
      </c>
      <c r="F365" s="147">
        <v>2.0</v>
      </c>
      <c r="G365" s="147" t="str">
        <f>ifna(VLookup(S365,Shiny!B:C, 2, 0),"")</f>
        <v/>
      </c>
      <c r="H365" s="189" t="s">
        <v>774</v>
      </c>
      <c r="I365" s="178">
        <v>643.0</v>
      </c>
      <c r="J365" s="151">
        <f>IFNA(VLOOKUP(S365,'Imported Index'!I:J,2,0),1)</f>
        <v>1</v>
      </c>
      <c r="K365" s="146"/>
      <c r="L365" s="147"/>
      <c r="M365" s="147"/>
      <c r="N365" s="147"/>
      <c r="O365" s="147">
        <f>ifna(VLookup(H365, SwSh!A:B, 2, 0),"")</f>
        <v>643</v>
      </c>
      <c r="P365" s="147"/>
      <c r="Q365" s="147" t="str">
        <f>ifna(VLookup(H365, PLA!A:C, 3, 0),"")</f>
        <v/>
      </c>
      <c r="R365" s="147" t="str">
        <f>ifna(VLookup(H365, Sv!A:B, 2, 0),"")</f>
        <v/>
      </c>
      <c r="S365" s="147" t="str">
        <f t="shared" si="1"/>
        <v>reshiram</v>
      </c>
    </row>
    <row r="366" ht="31.5" customHeight="1">
      <c r="A366" s="42">
        <v>365.0</v>
      </c>
      <c r="B366" s="85">
        <v>1.0</v>
      </c>
      <c r="C366" s="42">
        <v>14.0</v>
      </c>
      <c r="D366" s="42">
        <v>21.0</v>
      </c>
      <c r="E366" s="42">
        <v>4.0</v>
      </c>
      <c r="F366" s="42">
        <v>3.0</v>
      </c>
      <c r="G366" s="42" t="str">
        <f>ifna(VLookup(S366,Shiny!B:C, 2, 0),"")</f>
        <v/>
      </c>
      <c r="H366" s="188" t="s">
        <v>775</v>
      </c>
      <c r="I366" s="179">
        <v>644.0</v>
      </c>
      <c r="J366" s="156">
        <f>IFNA(VLOOKUP(S366,'Imported Index'!I:J,2,0),1)</f>
        <v>1</v>
      </c>
      <c r="K366" s="85"/>
      <c r="L366" s="42"/>
      <c r="M366" s="42"/>
      <c r="N366" s="42"/>
      <c r="O366" s="42">
        <f>ifna(VLookup(H366, SwSh!A:B, 2, 0),"")</f>
        <v>644</v>
      </c>
      <c r="P366" s="42"/>
      <c r="Q366" s="42" t="str">
        <f>ifna(VLookup(H366, PLA!A:C, 3, 0),"")</f>
        <v/>
      </c>
      <c r="R366" s="42" t="str">
        <f>ifna(VLookup(H366, Sv!A:B, 2, 0),"")</f>
        <v/>
      </c>
      <c r="S366" s="42" t="str">
        <f t="shared" si="1"/>
        <v>zekrom</v>
      </c>
    </row>
    <row r="367" ht="31.5" customHeight="1">
      <c r="A367" s="147">
        <v>366.0</v>
      </c>
      <c r="B367" s="146">
        <v>1.0</v>
      </c>
      <c r="C367" s="147">
        <v>14.0</v>
      </c>
      <c r="D367" s="147">
        <v>22.0</v>
      </c>
      <c r="E367" s="147">
        <v>4.0</v>
      </c>
      <c r="F367" s="147">
        <v>4.0</v>
      </c>
      <c r="G367" s="147" t="str">
        <f>ifna(VLookup(S367,Shiny!B:C, 2, 0),"")</f>
        <v/>
      </c>
      <c r="H367" s="189" t="s">
        <v>776</v>
      </c>
      <c r="I367" s="178">
        <v>645.0</v>
      </c>
      <c r="J367" s="151">
        <f>IFNA(VLOOKUP(S367,'Imported Index'!I:J,2,0),1)</f>
        <v>1</v>
      </c>
      <c r="K367" s="147"/>
      <c r="L367" s="147"/>
      <c r="M367" s="147"/>
      <c r="N367" s="147"/>
      <c r="O367" s="147">
        <f>ifna(VLookup(H367, SwSh!A:B, 2, 0),"")</f>
        <v>645</v>
      </c>
      <c r="P367" s="147"/>
      <c r="Q367" s="147">
        <f>ifna(VLookup(H367, PLA!A:C, 3, 0),"")</f>
        <v>233</v>
      </c>
      <c r="R367" s="147" t="str">
        <f>ifna(VLookup(H367, Sv!A:B, 2, 0),"")</f>
        <v/>
      </c>
      <c r="S367" s="147" t="str">
        <f t="shared" si="1"/>
        <v>landorus</v>
      </c>
    </row>
    <row r="368" ht="31.5" customHeight="1">
      <c r="A368" s="42">
        <v>367.0</v>
      </c>
      <c r="B368" s="85">
        <v>1.0</v>
      </c>
      <c r="C368" s="42">
        <v>14.0</v>
      </c>
      <c r="D368" s="42">
        <v>23.0</v>
      </c>
      <c r="E368" s="42">
        <v>4.0</v>
      </c>
      <c r="F368" s="42">
        <v>5.0</v>
      </c>
      <c r="G368" s="42" t="str">
        <f>ifna(VLookup(S368,Shiny!B:C, 2, 0),"")</f>
        <v/>
      </c>
      <c r="H368" s="188" t="s">
        <v>777</v>
      </c>
      <c r="I368" s="179">
        <v>646.0</v>
      </c>
      <c r="J368" s="156">
        <f>IFNA(VLOOKUP(S368,'Imported Index'!I:J,2,0),1)</f>
        <v>1</v>
      </c>
      <c r="K368" s="85"/>
      <c r="L368" s="42"/>
      <c r="M368" s="42"/>
      <c r="N368" s="42"/>
      <c r="O368" s="42">
        <f>ifna(VLookup(H368, SwSh!A:B, 2, 0),"")</f>
        <v>646</v>
      </c>
      <c r="P368" s="42"/>
      <c r="Q368" s="42" t="str">
        <f>ifna(VLookup(H368, PLA!A:C, 3, 0),"")</f>
        <v/>
      </c>
      <c r="R368" s="42" t="str">
        <f>ifna(VLookup(H368, Sv!A:B, 2, 0),"")</f>
        <v/>
      </c>
      <c r="S368" s="42" t="str">
        <f t="shared" si="1"/>
        <v>kyurem</v>
      </c>
    </row>
    <row r="369" ht="31.5" customHeight="1">
      <c r="A369" s="147">
        <v>368.0</v>
      </c>
      <c r="B369" s="146">
        <v>1.0</v>
      </c>
      <c r="C369" s="147">
        <v>14.0</v>
      </c>
      <c r="D369" s="147">
        <v>24.0</v>
      </c>
      <c r="E369" s="147">
        <v>4.0</v>
      </c>
      <c r="F369" s="147">
        <v>6.0</v>
      </c>
      <c r="G369" s="147" t="str">
        <f>ifna(VLookup(S369,Shiny!B:C, 2, 0),"")</f>
        <v/>
      </c>
      <c r="H369" s="189" t="s">
        <v>778</v>
      </c>
      <c r="I369" s="178">
        <v>647.0</v>
      </c>
      <c r="J369" s="151">
        <f>IFNA(VLOOKUP(S369,'Imported Index'!I:J,2,0),1)</f>
        <v>1</v>
      </c>
      <c r="K369" s="147"/>
      <c r="L369" s="147"/>
      <c r="M369" s="147"/>
      <c r="N369" s="147"/>
      <c r="O369" s="147">
        <f>ifna(VLookup(H369, SwSh!A:B, 2, 0),"")</f>
        <v>647</v>
      </c>
      <c r="P369" s="147"/>
      <c r="Q369" s="147" t="str">
        <f>ifna(VLookup(H369, PLA!A:C, 3, 0),"")</f>
        <v/>
      </c>
      <c r="R369" s="147" t="str">
        <f>ifna(VLookup(H369, Sv!A:B, 2, 0),"")</f>
        <v/>
      </c>
      <c r="S369" s="147" t="str">
        <f t="shared" si="1"/>
        <v>keldeo</v>
      </c>
    </row>
    <row r="370" ht="31.5" customHeight="1">
      <c r="A370" s="42">
        <v>369.0</v>
      </c>
      <c r="B370" s="85">
        <v>1.0</v>
      </c>
      <c r="C370" s="42">
        <v>14.0</v>
      </c>
      <c r="D370" s="42">
        <v>25.0</v>
      </c>
      <c r="E370" s="42">
        <v>5.0</v>
      </c>
      <c r="F370" s="42">
        <v>1.0</v>
      </c>
      <c r="G370" s="42" t="str">
        <f>ifna(VLookup(S370,Shiny!B:C, 2, 0),"")</f>
        <v/>
      </c>
      <c r="H370" s="188" t="s">
        <v>780</v>
      </c>
      <c r="I370" s="179">
        <v>648.0</v>
      </c>
      <c r="J370" s="156">
        <f>IFNA(VLOOKUP(S370,'Imported Index'!I:J,2,0),1)</f>
        <v>1</v>
      </c>
      <c r="K370" s="42"/>
      <c r="L370" s="42"/>
      <c r="M370" s="42"/>
      <c r="N370" s="42"/>
      <c r="O370" s="42" t="str">
        <f>ifna(VLookup(H370, SwSh!A:B, 2, 0),"")</f>
        <v/>
      </c>
      <c r="P370" s="42"/>
      <c r="Q370" s="42" t="str">
        <f>ifna(VLookup(H370, PLA!A:C, 3, 0),"")</f>
        <v/>
      </c>
      <c r="R370" s="42" t="str">
        <f>ifna(VLookup(H370, Sv!A:B, 2, 0),"")</f>
        <v/>
      </c>
      <c r="S370" s="42" t="str">
        <f t="shared" si="1"/>
        <v>meloetta</v>
      </c>
    </row>
    <row r="371" ht="31.5" customHeight="1">
      <c r="A371" s="147">
        <v>370.0</v>
      </c>
      <c r="B371" s="146">
        <v>1.0</v>
      </c>
      <c r="C371" s="146">
        <v>14.0</v>
      </c>
      <c r="D371" s="146">
        <v>26.0</v>
      </c>
      <c r="E371" s="146">
        <v>5.0</v>
      </c>
      <c r="F371" s="146">
        <v>2.0</v>
      </c>
      <c r="G371" s="147" t="str">
        <f>ifna(VLookup(S371,Shiny!B:C, 2, 0),"")</f>
        <v/>
      </c>
      <c r="H371" s="189" t="s">
        <v>781</v>
      </c>
      <c r="I371" s="178">
        <v>649.0</v>
      </c>
      <c r="J371" s="151">
        <f>IFNA(VLOOKUP(S371,'Imported Index'!I:J,2,0),1)</f>
        <v>1</v>
      </c>
      <c r="K371" s="147"/>
      <c r="L371" s="147"/>
      <c r="M371" s="147"/>
      <c r="N371" s="147"/>
      <c r="O371" s="147">
        <f>ifna(VLookup(H371, SwSh!A:B, 2, 0),"")</f>
        <v>649</v>
      </c>
      <c r="P371" s="147"/>
      <c r="Q371" s="147" t="str">
        <f>ifna(VLookup(H371, PLA!A:C, 3, 0),"")</f>
        <v/>
      </c>
      <c r="R371" s="147" t="str">
        <f>ifna(VLookup(H371, Sv!A:B, 2, 0),"")</f>
        <v/>
      </c>
      <c r="S371" s="147" t="str">
        <f t="shared" si="1"/>
        <v>genesect</v>
      </c>
    </row>
    <row r="372" ht="31.5" customHeight="1">
      <c r="A372" s="42">
        <v>371.0</v>
      </c>
      <c r="B372" s="85"/>
      <c r="C372" s="85"/>
      <c r="D372" s="85"/>
      <c r="E372" s="85"/>
      <c r="F372" s="85"/>
      <c r="G372" s="42" t="str">
        <f>ifna(VLookup(S372,Shiny!B:C, 2, 0),"")</f>
        <v/>
      </c>
      <c r="H372" s="166" t="s">
        <v>229</v>
      </c>
      <c r="I372" s="167"/>
      <c r="J372" s="157"/>
      <c r="K372" s="157"/>
      <c r="L372" s="157"/>
      <c r="M372" s="42"/>
      <c r="N372" s="42"/>
      <c r="O372" s="157" t="str">
        <f>ifna(VLookup(H372, SwSh!A:B, 2, 0),"")</f>
        <v/>
      </c>
      <c r="P372" s="157" t="str">
        <f>ifna((I372),"")</f>
        <v/>
      </c>
      <c r="Q372" s="157" t="str">
        <f>ifna(VLookup(H372, PLA!A:C, 3, 0),"")</f>
        <v/>
      </c>
      <c r="R372" s="42" t="str">
        <f>ifna(VLookup(H372, Sv!A:B, 2, 0),"")</f>
        <v/>
      </c>
      <c r="S372" s="42" t="str">
        <f t="shared" si="1"/>
        <v>gen</v>
      </c>
    </row>
    <row r="373" ht="31.5" customHeight="1">
      <c r="A373" s="147">
        <v>372.0</v>
      </c>
      <c r="B373" s="146">
        <v>1.0</v>
      </c>
      <c r="C373" s="147">
        <v>15.0</v>
      </c>
      <c r="D373" s="147">
        <v>1.0</v>
      </c>
      <c r="E373" s="147">
        <v>1.0</v>
      </c>
      <c r="F373" s="147">
        <v>1.0</v>
      </c>
      <c r="G373" s="147" t="str">
        <f>ifna(VLookup(S373,Shiny!B:C, 2, 0),"")</f>
        <v/>
      </c>
      <c r="H373" s="189" t="s">
        <v>784</v>
      </c>
      <c r="I373" s="178">
        <v>652.0</v>
      </c>
      <c r="J373" s="151">
        <f>IFNA(VLOOKUP(S373,'Imported Index'!I:J,2,0),1)</f>
        <v>1</v>
      </c>
      <c r="K373" s="147"/>
      <c r="L373" s="147"/>
      <c r="M373" s="147"/>
      <c r="N373" s="147"/>
      <c r="O373" s="147" t="str">
        <f>ifna(VLookup(H373, SwSh!A:B, 2, 0),"")</f>
        <v/>
      </c>
      <c r="P373" s="147"/>
      <c r="Q373" s="147" t="str">
        <f>ifna(VLookup(H373, PLA!A:C, 3, 0),"")</f>
        <v/>
      </c>
      <c r="R373" s="147" t="str">
        <f>ifna(VLookup(H373, Sv!A:B, 2, 0),"")</f>
        <v/>
      </c>
      <c r="S373" s="147" t="str">
        <f t="shared" si="1"/>
        <v>chesnaught</v>
      </c>
    </row>
    <row r="374" ht="31.5" customHeight="1">
      <c r="A374" s="42">
        <v>373.0</v>
      </c>
      <c r="B374" s="85">
        <v>1.0</v>
      </c>
      <c r="C374" s="42">
        <v>15.0</v>
      </c>
      <c r="D374" s="42">
        <v>2.0</v>
      </c>
      <c r="E374" s="42">
        <v>1.0</v>
      </c>
      <c r="F374" s="42">
        <v>2.0</v>
      </c>
      <c r="G374" s="42" t="str">
        <f>ifna(VLookup(S374,Shiny!B:C, 2, 0),"")</f>
        <v/>
      </c>
      <c r="H374" s="188" t="s">
        <v>787</v>
      </c>
      <c r="I374" s="179">
        <v>655.0</v>
      </c>
      <c r="J374" s="156">
        <f>IFNA(VLOOKUP(S374,'Imported Index'!I:J,2,0),1)</f>
        <v>1</v>
      </c>
      <c r="K374" s="42"/>
      <c r="L374" s="42"/>
      <c r="M374" s="42"/>
      <c r="N374" s="42"/>
      <c r="O374" s="42" t="str">
        <f>ifna(VLookup(H374, SwSh!A:B, 2, 0),"")</f>
        <v/>
      </c>
      <c r="P374" s="42"/>
      <c r="Q374" s="42" t="str">
        <f>ifna(VLookup(H374, PLA!A:C, 3, 0),"")</f>
        <v/>
      </c>
      <c r="R374" s="42" t="str">
        <f>ifna(VLookup(H374, Sv!A:B, 2, 0),"")</f>
        <v/>
      </c>
      <c r="S374" s="42" t="str">
        <f t="shared" si="1"/>
        <v>delphox</v>
      </c>
    </row>
    <row r="375" ht="31.5" customHeight="1">
      <c r="A375" s="147">
        <v>374.0</v>
      </c>
      <c r="B375" s="146">
        <v>1.0</v>
      </c>
      <c r="C375" s="147">
        <v>15.0</v>
      </c>
      <c r="D375" s="147">
        <v>3.0</v>
      </c>
      <c r="E375" s="147">
        <v>1.0</v>
      </c>
      <c r="F375" s="147">
        <v>3.0</v>
      </c>
      <c r="G375" s="147" t="str">
        <f>ifna(VLookup(S375,Shiny!B:C, 2, 0),"")</f>
        <v/>
      </c>
      <c r="H375" s="189" t="s">
        <v>790</v>
      </c>
      <c r="I375" s="178">
        <v>658.0</v>
      </c>
      <c r="J375" s="151">
        <f>IFNA(VLOOKUP(S375,'Imported Index'!I:J,2,0),1)</f>
        <v>1</v>
      </c>
      <c r="K375" s="147"/>
      <c r="L375" s="147"/>
      <c r="M375" s="147"/>
      <c r="N375" s="147"/>
      <c r="O375" s="147" t="str">
        <f>ifna(VLookup(H375, SwSh!A:B, 2, 0),"")</f>
        <v/>
      </c>
      <c r="P375" s="147"/>
      <c r="Q375" s="147" t="str">
        <f>ifna(VLookup(H375, PLA!A:C, 3, 0),"")</f>
        <v/>
      </c>
      <c r="R375" s="147" t="str">
        <f>ifna(VLookup(H375, Sv!A:B, 2, 0),"")</f>
        <v/>
      </c>
      <c r="S375" s="147" t="str">
        <f t="shared" si="1"/>
        <v>greninja</v>
      </c>
    </row>
    <row r="376" ht="31.5" customHeight="1">
      <c r="A376" s="42">
        <v>375.0</v>
      </c>
      <c r="B376" s="85">
        <v>1.0</v>
      </c>
      <c r="C376" s="42">
        <v>15.0</v>
      </c>
      <c r="D376" s="42">
        <v>4.0</v>
      </c>
      <c r="E376" s="42">
        <v>1.0</v>
      </c>
      <c r="F376" s="42">
        <v>4.0</v>
      </c>
      <c r="G376" s="42" t="str">
        <f>ifna(VLookup(S376,Shiny!B:C, 2, 0),"")</f>
        <v/>
      </c>
      <c r="H376" s="188" t="s">
        <v>792</v>
      </c>
      <c r="I376" s="179">
        <v>660.0</v>
      </c>
      <c r="J376" s="156">
        <f>IFNA(VLOOKUP(S376,'Imported Index'!I:J,2,0),1)</f>
        <v>1</v>
      </c>
      <c r="K376" s="42"/>
      <c r="L376" s="42"/>
      <c r="M376" s="42"/>
      <c r="N376" s="42"/>
      <c r="O376" s="42">
        <f>ifna(VLookup(H376, SwSh!A:B, 2, 0),"")</f>
        <v>49</v>
      </c>
      <c r="P376" s="42"/>
      <c r="Q376" s="42" t="str">
        <f>ifna(VLookup(H376, PLA!A:C, 3, 0),"")</f>
        <v/>
      </c>
      <c r="R376" s="42" t="str">
        <f>ifna(VLookup(H376, Sv!A:B, 2, 0),"")</f>
        <v/>
      </c>
      <c r="S376" s="42" t="str">
        <f t="shared" si="1"/>
        <v>diggersby</v>
      </c>
    </row>
    <row r="377" ht="31.5" customHeight="1">
      <c r="A377" s="147">
        <v>376.0</v>
      </c>
      <c r="B377" s="146">
        <v>1.0</v>
      </c>
      <c r="C377" s="147">
        <v>15.0</v>
      </c>
      <c r="D377" s="147">
        <v>5.0</v>
      </c>
      <c r="E377" s="147">
        <v>1.0</v>
      </c>
      <c r="F377" s="147">
        <v>5.0</v>
      </c>
      <c r="G377" s="147" t="str">
        <f>ifna(VLookup(S377,Shiny!B:C, 2, 0),"")</f>
        <v/>
      </c>
      <c r="H377" s="189" t="s">
        <v>795</v>
      </c>
      <c r="I377" s="178">
        <v>663.0</v>
      </c>
      <c r="J377" s="151">
        <f>IFNA(VLOOKUP(S377,'Imported Index'!I:J,2,0),1)</f>
        <v>1</v>
      </c>
      <c r="K377" s="146"/>
      <c r="L377" s="147"/>
      <c r="M377" s="147"/>
      <c r="N377" s="147"/>
      <c r="O377" s="147">
        <f>ifna(VLookup(H377, SwSh!A:B, 2, 0),"")</f>
        <v>24</v>
      </c>
      <c r="P377" s="147"/>
      <c r="Q377" s="147" t="str">
        <f>ifna(VLookup(H377, PLA!A:C, 3, 0),"")</f>
        <v/>
      </c>
      <c r="R377" s="147">
        <f>ifna(VLookup(H377, Sv!A:B, 2, 0),"")</f>
        <v>21</v>
      </c>
      <c r="S377" s="147" t="str">
        <f t="shared" si="1"/>
        <v>talonflame</v>
      </c>
    </row>
    <row r="378" ht="31.5" customHeight="1">
      <c r="A378" s="42">
        <v>377.0</v>
      </c>
      <c r="B378" s="85">
        <v>1.0</v>
      </c>
      <c r="C378" s="42">
        <v>15.0</v>
      </c>
      <c r="D378" s="42">
        <v>6.0</v>
      </c>
      <c r="E378" s="42">
        <v>1.0</v>
      </c>
      <c r="F378" s="42">
        <v>6.0</v>
      </c>
      <c r="G378" s="42" t="str">
        <f>ifna(VLookup(S378,Shiny!B:C, 2, 0),"")</f>
        <v/>
      </c>
      <c r="H378" s="188" t="s">
        <v>800</v>
      </c>
      <c r="I378" s="179">
        <v>666.0</v>
      </c>
      <c r="J378" s="156">
        <f>IFNA(VLOOKUP(S378,'Imported Index'!I:J,2,0),1)</f>
        <v>1</v>
      </c>
      <c r="K378" s="85"/>
      <c r="L378" s="42"/>
      <c r="M378" s="42"/>
      <c r="N378" s="42"/>
      <c r="O378" s="42" t="str">
        <f>ifna(VLookup(H378, SwSh!A:B, 2, 0),"")</f>
        <v/>
      </c>
      <c r="P378" s="42"/>
      <c r="Q378" s="42" t="str">
        <f>ifna(VLookup(H378, PLA!A:C, 3, 0),"")</f>
        <v/>
      </c>
      <c r="R378" s="42">
        <f>ifna(VLookup(H378, Sv!A:B, 2, 0),"")</f>
        <v>37</v>
      </c>
      <c r="S378" s="42" t="str">
        <f t="shared" si="1"/>
        <v>vivillon</v>
      </c>
    </row>
    <row r="379" ht="31.5" customHeight="1">
      <c r="A379" s="147">
        <v>378.0</v>
      </c>
      <c r="B379" s="146">
        <v>1.0</v>
      </c>
      <c r="C379" s="147">
        <v>15.0</v>
      </c>
      <c r="D379" s="147">
        <v>7.0</v>
      </c>
      <c r="E379" s="147">
        <v>2.0</v>
      </c>
      <c r="F379" s="147">
        <v>1.0</v>
      </c>
      <c r="G379" s="147" t="str">
        <f>ifna(VLookup(S379,Shiny!B:C, 2, 0),"")</f>
        <v/>
      </c>
      <c r="H379" s="189" t="s">
        <v>821</v>
      </c>
      <c r="I379" s="178">
        <v>668.0</v>
      </c>
      <c r="J379" s="151">
        <f>IFNA(VLOOKUP(S379,'Imported Index'!I:J,2,0),1)</f>
        <v>1</v>
      </c>
      <c r="K379" s="146"/>
      <c r="L379" s="147"/>
      <c r="M379" s="147"/>
      <c r="N379" s="147"/>
      <c r="O379" s="147" t="str">
        <f>ifna(VLookup(H379, SwSh!A:B, 2, 0),"")</f>
        <v/>
      </c>
      <c r="P379" s="147"/>
      <c r="Q379" s="147" t="str">
        <f>ifna(VLookup(H379, PLA!A:C, 3, 0),"")</f>
        <v/>
      </c>
      <c r="R379" s="147">
        <f>ifna(VLookup(H379, Sv!A:B, 2, 0),"")</f>
        <v>225</v>
      </c>
      <c r="S379" s="147" t="str">
        <f t="shared" si="1"/>
        <v>pyroar</v>
      </c>
    </row>
    <row r="380" ht="31.5" customHeight="1">
      <c r="A380" s="42">
        <v>379.0</v>
      </c>
      <c r="B380" s="85">
        <v>1.0</v>
      </c>
      <c r="C380" s="42">
        <v>15.0</v>
      </c>
      <c r="D380" s="42">
        <v>8.0</v>
      </c>
      <c r="E380" s="42">
        <v>2.0</v>
      </c>
      <c r="F380" s="42">
        <v>2.0</v>
      </c>
      <c r="G380" s="42" t="str">
        <f>ifna(VLookup(S380,Shiny!B:C, 2, 0),"")</f>
        <v/>
      </c>
      <c r="H380" s="188" t="s">
        <v>829</v>
      </c>
      <c r="I380" s="179">
        <v>671.0</v>
      </c>
      <c r="J380" s="156">
        <f>IFNA(VLOOKUP(S380,'Imported Index'!I:J,2,0),1)</f>
        <v>1</v>
      </c>
      <c r="K380" s="85"/>
      <c r="L380" s="42"/>
      <c r="M380" s="42"/>
      <c r="N380" s="42"/>
      <c r="O380" s="42" t="str">
        <f>ifna(VLookup(H380, SwSh!A:B, 2, 0),"")</f>
        <v/>
      </c>
      <c r="P380" s="42"/>
      <c r="Q380" s="42" t="str">
        <f>ifna(VLookup(H380, PLA!A:C, 3, 0),"")</f>
        <v/>
      </c>
      <c r="R380" s="42">
        <f>ifna(VLookup(H380, Sv!A:B, 2, 0),"")</f>
        <v>147</v>
      </c>
      <c r="S380" s="42" t="str">
        <f t="shared" si="1"/>
        <v>florges</v>
      </c>
    </row>
    <row r="381" ht="31.5" customHeight="1">
      <c r="A381" s="147">
        <v>380.0</v>
      </c>
      <c r="B381" s="146">
        <v>1.0</v>
      </c>
      <c r="C381" s="147">
        <v>15.0</v>
      </c>
      <c r="D381" s="147">
        <v>9.0</v>
      </c>
      <c r="E381" s="147">
        <v>2.0</v>
      </c>
      <c r="F381" s="147">
        <v>3.0</v>
      </c>
      <c r="G381" s="147" t="str">
        <f>ifna(VLookup(S381,Shiny!B:C, 2, 0),"")</f>
        <v/>
      </c>
      <c r="H381" s="189" t="s">
        <v>831</v>
      </c>
      <c r="I381" s="178">
        <v>673.0</v>
      </c>
      <c r="J381" s="151">
        <f>IFNA(VLOOKUP(S381,'Imported Index'!I:J,2,0),1)</f>
        <v>1</v>
      </c>
      <c r="K381" s="146"/>
      <c r="L381" s="147"/>
      <c r="M381" s="147"/>
      <c r="N381" s="147"/>
      <c r="O381" s="147" t="str">
        <f>ifna(VLookup(H381, SwSh!A:B, 2, 0),"")</f>
        <v/>
      </c>
      <c r="P381" s="147"/>
      <c r="Q381" s="147" t="str">
        <f>ifna(VLookup(H381, PLA!A:C, 3, 0),"")</f>
        <v/>
      </c>
      <c r="R381" s="147">
        <f>ifna(VLookup(H381, Sv!A:B, 2, 0),"")</f>
        <v>222</v>
      </c>
      <c r="S381" s="147" t="str">
        <f t="shared" si="1"/>
        <v>gogoat</v>
      </c>
    </row>
    <row r="382" ht="31.5" customHeight="1">
      <c r="A382" s="42">
        <v>381.0</v>
      </c>
      <c r="B382" s="85">
        <v>1.0</v>
      </c>
      <c r="C382" s="42">
        <v>15.0</v>
      </c>
      <c r="D382" s="42">
        <v>10.0</v>
      </c>
      <c r="E382" s="42">
        <v>2.0</v>
      </c>
      <c r="F382" s="42">
        <v>4.0</v>
      </c>
      <c r="G382" s="42" t="str">
        <f>ifna(VLookup(S382,Shiny!B:C, 2, 0),"")</f>
        <v/>
      </c>
      <c r="H382" s="188" t="s">
        <v>833</v>
      </c>
      <c r="I382" s="179">
        <v>675.0</v>
      </c>
      <c r="J382" s="156">
        <f>IFNA(VLOOKUP(S382,'Imported Index'!I:J,2,0),1)</f>
        <v>1</v>
      </c>
      <c r="K382" s="42"/>
      <c r="L382" s="42"/>
      <c r="M382" s="42"/>
      <c r="N382" s="42"/>
      <c r="O382" s="42">
        <f>ifna(VLookup(H382, SwSh!A:B, 2, 0),"")</f>
        <v>112</v>
      </c>
      <c r="P382" s="42"/>
      <c r="Q382" s="42" t="str">
        <f>ifna(VLookup(H382, PLA!A:C, 3, 0),"")</f>
        <v/>
      </c>
      <c r="R382" s="42" t="str">
        <f>ifna(VLookup(H382, Sv!A:B, 2, 0),"")</f>
        <v/>
      </c>
      <c r="S382" s="42" t="str">
        <f t="shared" si="1"/>
        <v>pangoro</v>
      </c>
    </row>
    <row r="383" ht="31.5" customHeight="1">
      <c r="A383" s="147">
        <v>382.0</v>
      </c>
      <c r="B383" s="146">
        <v>1.0</v>
      </c>
      <c r="C383" s="147">
        <v>15.0</v>
      </c>
      <c r="D383" s="147">
        <v>11.0</v>
      </c>
      <c r="E383" s="147">
        <v>2.0</v>
      </c>
      <c r="F383" s="147">
        <v>5.0</v>
      </c>
      <c r="G383" s="147" t="str">
        <f>ifna(VLookup(S383,Shiny!B:C, 2, 0),"")</f>
        <v/>
      </c>
      <c r="H383" s="189" t="s">
        <v>834</v>
      </c>
      <c r="I383" s="178">
        <v>676.0</v>
      </c>
      <c r="J383" s="151">
        <f>IFNA(VLOOKUP(S383,'Imported Index'!I:J,2,0),1)</f>
        <v>1</v>
      </c>
      <c r="K383" s="147"/>
      <c r="L383" s="147"/>
      <c r="M383" s="147"/>
      <c r="N383" s="147"/>
      <c r="O383" s="147" t="str">
        <f>ifna(VLookup(H383, SwSh!A:B, 2, 0),"")</f>
        <v/>
      </c>
      <c r="P383" s="147"/>
      <c r="Q383" s="147" t="str">
        <f>ifna(VLookup(H383, PLA!A:C, 3, 0),"")</f>
        <v/>
      </c>
      <c r="R383" s="147" t="str">
        <f>ifna(VLookup(H383, Sv!A:B, 2, 0),"")</f>
        <v/>
      </c>
      <c r="S383" s="147" t="str">
        <f t="shared" si="1"/>
        <v>furfrou</v>
      </c>
    </row>
    <row r="384" ht="31.5" customHeight="1">
      <c r="A384" s="42">
        <v>383.0</v>
      </c>
      <c r="B384" s="85">
        <v>1.0</v>
      </c>
      <c r="C384" s="42">
        <v>15.0</v>
      </c>
      <c r="D384" s="42">
        <v>12.0</v>
      </c>
      <c r="E384" s="42">
        <v>2.0</v>
      </c>
      <c r="F384" s="42">
        <v>6.0</v>
      </c>
      <c r="G384" s="42" t="str">
        <f>ifna(VLookup(S384,Shiny!B:C, 2, 0),"")</f>
        <v/>
      </c>
      <c r="H384" s="188" t="s">
        <v>845</v>
      </c>
      <c r="I384" s="179">
        <v>678.0</v>
      </c>
      <c r="J384" s="156">
        <f>IFNA(VLOOKUP(S384,'Imported Index'!I:J,2,0),1)</f>
        <v>1</v>
      </c>
      <c r="K384" s="42"/>
      <c r="L384" s="42"/>
      <c r="M384" s="42"/>
      <c r="N384" s="42"/>
      <c r="O384" s="42">
        <f>ifna(VLookup(H384, SwSh!A:B, 2, 0),"")</f>
        <v>209</v>
      </c>
      <c r="P384" s="42"/>
      <c r="Q384" s="42" t="str">
        <f>ifna(VLookup(H384, PLA!A:C, 3, 0),"")</f>
        <v/>
      </c>
      <c r="R384" s="42" t="str">
        <f>ifna(VLookup(H384, Sv!A:B, 2, 0),"")</f>
        <v>I?</v>
      </c>
      <c r="S384" s="42" t="str">
        <f t="shared" si="1"/>
        <v>meowstic</v>
      </c>
    </row>
    <row r="385" ht="31.5" customHeight="1">
      <c r="A385" s="147">
        <v>384.0</v>
      </c>
      <c r="B385" s="146">
        <v>1.0</v>
      </c>
      <c r="C385" s="147">
        <v>15.0</v>
      </c>
      <c r="D385" s="147">
        <v>13.0</v>
      </c>
      <c r="E385" s="147">
        <v>3.0</v>
      </c>
      <c r="F385" s="147">
        <v>1.0</v>
      </c>
      <c r="G385" s="147" t="str">
        <f>ifna(VLookup(S385,Shiny!B:C, 2, 0),"")</f>
        <v/>
      </c>
      <c r="H385" s="189" t="s">
        <v>848</v>
      </c>
      <c r="I385" s="178">
        <v>681.0</v>
      </c>
      <c r="J385" s="151">
        <f>IFNA(VLOOKUP(S385,'Imported Index'!I:J,2,0),1)</f>
        <v>1</v>
      </c>
      <c r="K385" s="147"/>
      <c r="L385" s="147"/>
      <c r="M385" s="147"/>
      <c r="N385" s="147"/>
      <c r="O385" s="147">
        <f>ifna(VLookup(H385, SwSh!A:B, 2, 0),"")</f>
        <v>332</v>
      </c>
      <c r="P385" s="147"/>
      <c r="Q385" s="147" t="str">
        <f>ifna(VLookup(H385, PLA!A:C, 3, 0),"")</f>
        <v/>
      </c>
      <c r="R385" s="147" t="str">
        <f>ifna(VLookup(H385, Sv!A:B, 2, 0),"")</f>
        <v/>
      </c>
      <c r="S385" s="147" t="str">
        <f t="shared" si="1"/>
        <v>aegislash</v>
      </c>
    </row>
    <row r="386" ht="31.5" customHeight="1">
      <c r="A386" s="42">
        <v>385.0</v>
      </c>
      <c r="B386" s="85">
        <v>1.0</v>
      </c>
      <c r="C386" s="42">
        <v>15.0</v>
      </c>
      <c r="D386" s="42">
        <v>14.0</v>
      </c>
      <c r="E386" s="42">
        <v>3.0</v>
      </c>
      <c r="F386" s="42">
        <v>2.0</v>
      </c>
      <c r="G386" s="42" t="str">
        <f>ifna(VLookup(S386,Shiny!B:C, 2, 0),"")</f>
        <v/>
      </c>
      <c r="H386" s="188" t="s">
        <v>850</v>
      </c>
      <c r="I386" s="179">
        <v>683.0</v>
      </c>
      <c r="J386" s="156">
        <f>IFNA(VLOOKUP(S386,'Imported Index'!I:J,2,0),1)</f>
        <v>1</v>
      </c>
      <c r="K386" s="42"/>
      <c r="L386" s="42"/>
      <c r="M386" s="42"/>
      <c r="N386" s="42"/>
      <c r="O386" s="42">
        <f>ifna(VLookup(H386, SwSh!A:B, 2, 0),"")</f>
        <v>213</v>
      </c>
      <c r="P386" s="42"/>
      <c r="Q386" s="42" t="str">
        <f>ifna(VLookup(H386, PLA!A:C, 3, 0),"")</f>
        <v/>
      </c>
      <c r="R386" s="42" t="str">
        <f>ifna(VLookup(H386, Sv!A:B, 2, 0),"")</f>
        <v/>
      </c>
      <c r="S386" s="42" t="str">
        <f t="shared" si="1"/>
        <v>aromatisse</v>
      </c>
    </row>
    <row r="387" ht="31.5" customHeight="1">
      <c r="A387" s="147">
        <v>386.0</v>
      </c>
      <c r="B387" s="146">
        <v>1.0</v>
      </c>
      <c r="C387" s="147">
        <v>15.0</v>
      </c>
      <c r="D387" s="147">
        <v>15.0</v>
      </c>
      <c r="E387" s="147">
        <v>3.0</v>
      </c>
      <c r="F387" s="147">
        <v>3.0</v>
      </c>
      <c r="G387" s="147" t="str">
        <f>ifna(VLookup(S387,Shiny!B:C, 2, 0),"")</f>
        <v/>
      </c>
      <c r="H387" s="189" t="s">
        <v>852</v>
      </c>
      <c r="I387" s="178">
        <v>685.0</v>
      </c>
      <c r="J387" s="151">
        <f>IFNA(VLOOKUP(S387,'Imported Index'!I:J,2,0),1)</f>
        <v>1</v>
      </c>
      <c r="K387" s="147"/>
      <c r="L387" s="147"/>
      <c r="M387" s="147"/>
      <c r="N387" s="147"/>
      <c r="O387" s="147">
        <f>ifna(VLookup(H387, SwSh!A:B, 2, 0),"")</f>
        <v>211</v>
      </c>
      <c r="P387" s="147"/>
      <c r="Q387" s="147" t="str">
        <f>ifna(VLookup(H387, PLA!A:C, 3, 0),"")</f>
        <v/>
      </c>
      <c r="R387" s="147" t="str">
        <f>ifna(VLookup(H387, Sv!A:B, 2, 0),"")</f>
        <v/>
      </c>
      <c r="S387" s="147" t="str">
        <f t="shared" si="1"/>
        <v>slurpuff</v>
      </c>
    </row>
    <row r="388" ht="31.5" customHeight="1">
      <c r="A388" s="42">
        <v>387.0</v>
      </c>
      <c r="B388" s="85">
        <v>1.0</v>
      </c>
      <c r="C388" s="42">
        <v>15.0</v>
      </c>
      <c r="D388" s="42">
        <v>16.0</v>
      </c>
      <c r="E388" s="42">
        <v>3.0</v>
      </c>
      <c r="F388" s="42">
        <v>4.0</v>
      </c>
      <c r="G388" s="42" t="str">
        <f>ifna(VLookup(S388,Shiny!B:C, 2, 0),"")</f>
        <v/>
      </c>
      <c r="H388" s="188" t="s">
        <v>854</v>
      </c>
      <c r="I388" s="179">
        <v>687.0</v>
      </c>
      <c r="J388" s="156">
        <f>IFNA(VLOOKUP(S388,'Imported Index'!I:J,2,0),1)</f>
        <v>1</v>
      </c>
      <c r="K388" s="42"/>
      <c r="L388" s="42"/>
      <c r="M388" s="42"/>
      <c r="N388" s="42"/>
      <c r="O388" s="42">
        <f>ifna(VLookup(H388, SwSh!A:B, 2, 0),"")</f>
        <v>109</v>
      </c>
      <c r="P388" s="42"/>
      <c r="Q388" s="42" t="str">
        <f>ifna(VLookup(H388, PLA!A:C, 3, 0),"")</f>
        <v/>
      </c>
      <c r="R388" s="42" t="str">
        <f>ifna(VLookup(H388, Sv!A:B, 2, 0),"")</f>
        <v>I?</v>
      </c>
      <c r="S388" s="42" t="str">
        <f t="shared" si="1"/>
        <v>malamar</v>
      </c>
    </row>
    <row r="389" ht="31.5" customHeight="1">
      <c r="A389" s="147">
        <v>388.0</v>
      </c>
      <c r="B389" s="146">
        <v>1.0</v>
      </c>
      <c r="C389" s="147">
        <v>15.0</v>
      </c>
      <c r="D389" s="147">
        <v>17.0</v>
      </c>
      <c r="E389" s="147">
        <v>3.0</v>
      </c>
      <c r="F389" s="147">
        <v>5.0</v>
      </c>
      <c r="G389" s="147" t="str">
        <f>ifna(VLookup(S389,Shiny!B:C, 2, 0),"")</f>
        <v/>
      </c>
      <c r="H389" s="189" t="s">
        <v>856</v>
      </c>
      <c r="I389" s="178">
        <v>689.0</v>
      </c>
      <c r="J389" s="151">
        <f>IFNA(VLOOKUP(S389,'Imported Index'!I:J,2,0),1)</f>
        <v>1</v>
      </c>
      <c r="K389" s="147"/>
      <c r="L389" s="147"/>
      <c r="M389" s="147"/>
      <c r="N389" s="147"/>
      <c r="O389" s="147">
        <f>ifna(VLookup(H389, SwSh!A:B, 2, 0),"")</f>
        <v>235</v>
      </c>
      <c r="P389" s="147"/>
      <c r="Q389" s="147" t="str">
        <f>ifna(VLookup(H389, PLA!A:C, 3, 0),"")</f>
        <v/>
      </c>
      <c r="R389" s="147" t="str">
        <f>ifna(VLookup(H389, Sv!A:B, 2, 0),"")</f>
        <v/>
      </c>
      <c r="S389" s="147" t="str">
        <f t="shared" si="1"/>
        <v>barbaracle</v>
      </c>
    </row>
    <row r="390" ht="31.5" customHeight="1">
      <c r="A390" s="42">
        <v>389.0</v>
      </c>
      <c r="B390" s="85">
        <v>1.0</v>
      </c>
      <c r="C390" s="42">
        <v>15.0</v>
      </c>
      <c r="D390" s="42">
        <v>18.0</v>
      </c>
      <c r="E390" s="42">
        <v>3.0</v>
      </c>
      <c r="F390" s="42">
        <v>6.0</v>
      </c>
      <c r="G390" s="42" t="str">
        <f>ifna(VLookup(S390,Shiny!B:C, 2, 0),"")</f>
        <v/>
      </c>
      <c r="H390" s="188" t="s">
        <v>858</v>
      </c>
      <c r="I390" s="179">
        <v>691.0</v>
      </c>
      <c r="J390" s="156">
        <f>IFNA(VLOOKUP(S390,'Imported Index'!I:J,2,0),1)</f>
        <v>1</v>
      </c>
      <c r="K390" s="85"/>
      <c r="L390" s="42"/>
      <c r="M390" s="42"/>
      <c r="N390" s="42"/>
      <c r="O390" s="42">
        <f>ifna(VLookup(H390, SwSh!A:B, 2, 0),"")</f>
        <v>195</v>
      </c>
      <c r="P390" s="42"/>
      <c r="Q390" s="42" t="str">
        <f>ifna(VLookup(H390, PLA!A:C, 3, 0),"")</f>
        <v/>
      </c>
      <c r="R390" s="42">
        <f>ifna(VLookup(H390, Sv!A:B, 2, 0),"")</f>
        <v>338</v>
      </c>
      <c r="S390" s="42" t="str">
        <f t="shared" si="1"/>
        <v>dragalge</v>
      </c>
    </row>
    <row r="391" ht="31.5" customHeight="1">
      <c r="A391" s="147">
        <v>390.0</v>
      </c>
      <c r="B391" s="146">
        <v>1.0</v>
      </c>
      <c r="C391" s="147">
        <v>15.0</v>
      </c>
      <c r="D391" s="147">
        <v>19.0</v>
      </c>
      <c r="E391" s="147">
        <v>4.0</v>
      </c>
      <c r="F391" s="147">
        <v>1.0</v>
      </c>
      <c r="G391" s="147" t="str">
        <f>ifna(VLookup(S391,Shiny!B:C, 2, 0),"")</f>
        <v/>
      </c>
      <c r="H391" s="189" t="s">
        <v>860</v>
      </c>
      <c r="I391" s="178">
        <v>693.0</v>
      </c>
      <c r="J391" s="151">
        <f>IFNA(VLOOKUP(S391,'Imported Index'!I:J,2,0),1)</f>
        <v>1</v>
      </c>
      <c r="K391" s="146"/>
      <c r="L391" s="147"/>
      <c r="M391" s="147"/>
      <c r="N391" s="147"/>
      <c r="O391" s="147">
        <f>ifna(VLookup(H391, SwSh!A:B, 2, 0),"")</f>
        <v>197</v>
      </c>
      <c r="P391" s="147"/>
      <c r="Q391" s="147" t="str">
        <f>ifna(VLookup(H391, PLA!A:C, 3, 0),"")</f>
        <v/>
      </c>
      <c r="R391" s="147">
        <f>ifna(VLookup(H391, Sv!A:B, 2, 0),"")</f>
        <v>340</v>
      </c>
      <c r="S391" s="147" t="str">
        <f t="shared" si="1"/>
        <v>clawitzer</v>
      </c>
    </row>
    <row r="392" ht="31.5" customHeight="1">
      <c r="A392" s="42">
        <v>391.0</v>
      </c>
      <c r="B392" s="85">
        <v>1.0</v>
      </c>
      <c r="C392" s="42">
        <v>15.0</v>
      </c>
      <c r="D392" s="42">
        <v>20.0</v>
      </c>
      <c r="E392" s="42">
        <v>4.0</v>
      </c>
      <c r="F392" s="42">
        <v>2.0</v>
      </c>
      <c r="G392" s="42" t="str">
        <f>ifna(VLookup(S392,Shiny!B:C, 2, 0),"")</f>
        <v/>
      </c>
      <c r="H392" s="188" t="s">
        <v>862</v>
      </c>
      <c r="I392" s="179">
        <v>695.0</v>
      </c>
      <c r="J392" s="156">
        <f>IFNA(VLOOKUP(S392,'Imported Index'!I:J,2,0),1)</f>
        <v>1</v>
      </c>
      <c r="K392" s="42"/>
      <c r="L392" s="42"/>
      <c r="M392" s="42"/>
      <c r="N392" s="42"/>
      <c r="O392" s="42">
        <f>ifna(VLookup(H392, SwSh!A:B, 2, 0),"")</f>
        <v>319</v>
      </c>
      <c r="P392" s="42"/>
      <c r="Q392" s="42" t="str">
        <f>ifna(VLookup(H392, PLA!A:C, 3, 0),"")</f>
        <v/>
      </c>
      <c r="R392" s="42" t="str">
        <f>ifna(VLookup(H392, Sv!A:B, 2, 0),"")</f>
        <v/>
      </c>
      <c r="S392" s="42" t="str">
        <f t="shared" si="1"/>
        <v>heliolisk</v>
      </c>
    </row>
    <row r="393" ht="31.5" customHeight="1">
      <c r="A393" s="147">
        <v>392.0</v>
      </c>
      <c r="B393" s="146">
        <v>1.0</v>
      </c>
      <c r="C393" s="147">
        <v>15.0</v>
      </c>
      <c r="D393" s="147">
        <v>21.0</v>
      </c>
      <c r="E393" s="147">
        <v>4.0</v>
      </c>
      <c r="F393" s="147">
        <v>3.0</v>
      </c>
      <c r="G393" s="147" t="str">
        <f>ifna(VLookup(S393,Shiny!B:C, 2, 0),"")</f>
        <v/>
      </c>
      <c r="H393" s="189" t="s">
        <v>864</v>
      </c>
      <c r="I393" s="178">
        <v>697.0</v>
      </c>
      <c r="J393" s="151">
        <f>IFNA(VLOOKUP(S393,'Imported Index'!I:J,2,0),1)</f>
        <v>1</v>
      </c>
      <c r="K393" s="147"/>
      <c r="L393" s="147"/>
      <c r="M393" s="147"/>
      <c r="N393" s="147"/>
      <c r="O393" s="147">
        <f>ifna(VLookup(H393, SwSh!A:B, 2, 0),"")</f>
        <v>84</v>
      </c>
      <c r="P393" s="147"/>
      <c r="Q393" s="147" t="str">
        <f>ifna(VLookup(H393, PLA!A:C, 3, 0),"")</f>
        <v/>
      </c>
      <c r="R393" s="147" t="str">
        <f>ifna(VLookup(H393, Sv!A:B, 2, 0),"")</f>
        <v/>
      </c>
      <c r="S393" s="147" t="str">
        <f t="shared" si="1"/>
        <v>tyrantrum</v>
      </c>
    </row>
    <row r="394" ht="31.5" customHeight="1">
      <c r="A394" s="42">
        <v>393.0</v>
      </c>
      <c r="B394" s="85">
        <v>1.0</v>
      </c>
      <c r="C394" s="42">
        <v>15.0</v>
      </c>
      <c r="D394" s="42">
        <v>22.0</v>
      </c>
      <c r="E394" s="42">
        <v>4.0</v>
      </c>
      <c r="F394" s="42">
        <v>4.0</v>
      </c>
      <c r="G394" s="42" t="str">
        <f>ifna(VLookup(S394,Shiny!B:C, 2, 0),"")</f>
        <v/>
      </c>
      <c r="H394" s="188" t="s">
        <v>866</v>
      </c>
      <c r="I394" s="179">
        <v>699.0</v>
      </c>
      <c r="J394" s="156">
        <f>IFNA(VLOOKUP(S394,'Imported Index'!I:J,2,0),1)</f>
        <v>1</v>
      </c>
      <c r="K394" s="42"/>
      <c r="L394" s="42"/>
      <c r="M394" s="42"/>
      <c r="N394" s="42"/>
      <c r="O394" s="42">
        <f>ifna(VLookup(H394, SwSh!A:B, 2, 0),"")</f>
        <v>86</v>
      </c>
      <c r="P394" s="42"/>
      <c r="Q394" s="42" t="str">
        <f>ifna(VLookup(H394, PLA!A:C, 3, 0),"")</f>
        <v/>
      </c>
      <c r="R394" s="42" t="str">
        <f>ifna(VLookup(H394, Sv!A:B, 2, 0),"")</f>
        <v/>
      </c>
      <c r="S394" s="42" t="str">
        <f t="shared" si="1"/>
        <v>aurorus</v>
      </c>
    </row>
    <row r="395" ht="31.5" customHeight="1">
      <c r="A395" s="147">
        <v>394.0</v>
      </c>
      <c r="B395" s="146">
        <v>1.0</v>
      </c>
      <c r="C395" s="147">
        <v>15.0</v>
      </c>
      <c r="D395" s="147">
        <v>23.0</v>
      </c>
      <c r="E395" s="147">
        <v>4.0</v>
      </c>
      <c r="F395" s="147">
        <v>5.0</v>
      </c>
      <c r="G395" s="147" t="str">
        <f>ifna(VLookup(S395,Shiny!B:C, 2, 0),"")</f>
        <v/>
      </c>
      <c r="H395" s="189" t="s">
        <v>867</v>
      </c>
      <c r="I395" s="178">
        <v>700.0</v>
      </c>
      <c r="J395" s="151">
        <f>IFNA(VLOOKUP(S395,'Imported Index'!I:J,2,0),1)</f>
        <v>1</v>
      </c>
      <c r="K395" s="146"/>
      <c r="L395" s="147"/>
      <c r="M395" s="147"/>
      <c r="N395" s="147"/>
      <c r="O395" s="147">
        <f>ifna(VLookup(H395, SwSh!A:B, 2, 0),"")</f>
        <v>82</v>
      </c>
      <c r="P395" s="147"/>
      <c r="Q395" s="147">
        <f>ifna(VLookup(H395, PLA!A:C, 3, 0),"")</f>
        <v>33</v>
      </c>
      <c r="R395" s="147">
        <f>ifna(VLookup(H395, Sv!A:B, 2, 0),"")</f>
        <v>187</v>
      </c>
      <c r="S395" s="147" t="str">
        <f t="shared" si="1"/>
        <v>sylveon</v>
      </c>
    </row>
    <row r="396" ht="31.5" customHeight="1">
      <c r="A396" s="42">
        <v>395.0</v>
      </c>
      <c r="B396" s="85">
        <v>1.0</v>
      </c>
      <c r="C396" s="42">
        <v>15.0</v>
      </c>
      <c r="D396" s="42">
        <v>24.0</v>
      </c>
      <c r="E396" s="42">
        <v>4.0</v>
      </c>
      <c r="F396" s="42">
        <v>6.0</v>
      </c>
      <c r="G396" s="42" t="str">
        <f>ifna(VLookup(S396,Shiny!B:C, 2, 0),"")</f>
        <v/>
      </c>
      <c r="H396" s="188" t="s">
        <v>868</v>
      </c>
      <c r="I396" s="179">
        <v>701.0</v>
      </c>
      <c r="J396" s="156">
        <f>IFNA(VLOOKUP(S396,'Imported Index'!I:J,2,0),1)</f>
        <v>1</v>
      </c>
      <c r="K396" s="85"/>
      <c r="L396" s="42"/>
      <c r="M396" s="42"/>
      <c r="N396" s="42"/>
      <c r="O396" s="42">
        <f>ifna(VLookup(H396, SwSh!A:B, 2, 0),"")</f>
        <v>320</v>
      </c>
      <c r="P396" s="42"/>
      <c r="Q396" s="42" t="str">
        <f>ifna(VLookup(H396, PLA!A:C, 3, 0),"")</f>
        <v/>
      </c>
      <c r="R396" s="42">
        <f>ifna(VLookup(H396, Sv!A:B, 2, 0),"")</f>
        <v>301</v>
      </c>
      <c r="S396" s="42" t="str">
        <f t="shared" si="1"/>
        <v>hawlucha</v>
      </c>
    </row>
    <row r="397" ht="31.5" customHeight="1">
      <c r="A397" s="147">
        <v>396.0</v>
      </c>
      <c r="B397" s="146">
        <v>1.0</v>
      </c>
      <c r="C397" s="147">
        <v>15.0</v>
      </c>
      <c r="D397" s="147">
        <v>25.0</v>
      </c>
      <c r="E397" s="147">
        <v>5.0</v>
      </c>
      <c r="F397" s="147">
        <v>1.0</v>
      </c>
      <c r="G397" s="147" t="str">
        <f>ifna(VLookup(S397,Shiny!B:C, 2, 0),"")</f>
        <v/>
      </c>
      <c r="H397" s="189" t="s">
        <v>869</v>
      </c>
      <c r="I397" s="178">
        <v>702.0</v>
      </c>
      <c r="J397" s="151">
        <f>IFNA(VLOOKUP(S397,'Imported Index'!I:J,2,0),1)</f>
        <v>1</v>
      </c>
      <c r="K397" s="146"/>
      <c r="L397" s="147"/>
      <c r="M397" s="147"/>
      <c r="N397" s="147"/>
      <c r="O397" s="147">
        <f>ifna(VLookup(H397, SwSh!A:B, 2, 0),"")</f>
        <v>103</v>
      </c>
      <c r="P397" s="147"/>
      <c r="Q397" s="147" t="str">
        <f>ifna(VLookup(H397, PLA!A:C, 3, 0),"")</f>
        <v/>
      </c>
      <c r="R397" s="147">
        <f>ifna(VLookup(H397, Sv!A:B, 2, 0),"")</f>
        <v>200</v>
      </c>
      <c r="S397" s="147" t="str">
        <f t="shared" si="1"/>
        <v>dedenne</v>
      </c>
    </row>
    <row r="398" ht="31.5" customHeight="1">
      <c r="A398" s="42">
        <v>397.0</v>
      </c>
      <c r="B398" s="85">
        <v>1.0</v>
      </c>
      <c r="C398" s="42">
        <v>15.0</v>
      </c>
      <c r="D398" s="42">
        <v>26.0</v>
      </c>
      <c r="E398" s="42">
        <v>5.0</v>
      </c>
      <c r="F398" s="42">
        <v>2.0</v>
      </c>
      <c r="G398" s="42" t="str">
        <f>ifna(VLookup(S398,Shiny!B:C, 2, 0),"")</f>
        <v/>
      </c>
      <c r="H398" s="188" t="s">
        <v>870</v>
      </c>
      <c r="I398" s="179">
        <v>703.0</v>
      </c>
      <c r="J398" s="156">
        <f>IFNA(VLOOKUP(S398,'Imported Index'!I:J,2,0),1)</f>
        <v>1</v>
      </c>
      <c r="K398" s="42"/>
      <c r="L398" s="42"/>
      <c r="M398" s="42"/>
      <c r="N398" s="42"/>
      <c r="O398" s="42">
        <f>ifna(VLookup(H398, SwSh!A:B, 2, 0),"")</f>
        <v>128</v>
      </c>
      <c r="P398" s="42"/>
      <c r="Q398" s="42" t="str">
        <f>ifna(VLookup(H398, PLA!A:C, 3, 0),"")</f>
        <v/>
      </c>
      <c r="R398" s="42" t="str">
        <f>ifna(VLookup(H398, Sv!A:B, 2, 0),"")</f>
        <v>K167</v>
      </c>
      <c r="S398" s="42" t="str">
        <f t="shared" si="1"/>
        <v>carbink</v>
      </c>
    </row>
    <row r="399" ht="31.5" customHeight="1">
      <c r="A399" s="147">
        <v>398.0</v>
      </c>
      <c r="B399" s="146">
        <v>1.0</v>
      </c>
      <c r="C399" s="147">
        <v>15.0</v>
      </c>
      <c r="D399" s="147">
        <v>27.0</v>
      </c>
      <c r="E399" s="147">
        <v>5.0</v>
      </c>
      <c r="F399" s="147">
        <v>3.0</v>
      </c>
      <c r="G399" s="147" t="str">
        <f>ifna(VLookup(S399,Shiny!B:C, 2, 0),"")</f>
        <v/>
      </c>
      <c r="H399" s="189" t="s">
        <v>873</v>
      </c>
      <c r="I399" s="178">
        <v>706.0</v>
      </c>
      <c r="J399" s="151">
        <f>IFNA(VLOOKUP(S399,'Imported Index'!I:J,2,0),1)</f>
        <v>1</v>
      </c>
      <c r="K399" s="146"/>
      <c r="L399" s="147" t="s">
        <v>90</v>
      </c>
      <c r="M399" s="147"/>
      <c r="N399" s="147"/>
      <c r="O399" s="147">
        <f>ifna(VLookup(H399, SwSh!A:B, 2, 0),"")</f>
        <v>62</v>
      </c>
      <c r="P399" s="147"/>
      <c r="Q399" s="147">
        <f>ifna(VLookup(H399, PLA!A:C, 3, 0),"")</f>
        <v>117</v>
      </c>
      <c r="R399" s="147">
        <f>ifna(VLookup(H399, Sv!A:B, 2, 0),"")</f>
        <v>174</v>
      </c>
      <c r="S399" s="147" t="str">
        <f t="shared" si="1"/>
        <v>goodra</v>
      </c>
    </row>
    <row r="400" ht="31.5" customHeight="1">
      <c r="A400" s="42">
        <v>399.0</v>
      </c>
      <c r="B400" s="85">
        <v>1.0</v>
      </c>
      <c r="C400" s="42">
        <v>15.0</v>
      </c>
      <c r="D400" s="42">
        <v>28.0</v>
      </c>
      <c r="E400" s="42">
        <v>5.0</v>
      </c>
      <c r="F400" s="42">
        <v>4.0</v>
      </c>
      <c r="G400" s="42" t="str">
        <f>ifna(VLookup(S400,Shiny!B:C, 2, 0),"")</f>
        <v/>
      </c>
      <c r="H400" s="188" t="s">
        <v>873</v>
      </c>
      <c r="I400" s="179">
        <v>706.0</v>
      </c>
      <c r="J400" s="156">
        <f>IFNA(VLOOKUP(S400,'Imported Index'!I:J,2,0),1)</f>
        <v>1</v>
      </c>
      <c r="K400" s="85"/>
      <c r="L400" s="42" t="s">
        <v>132</v>
      </c>
      <c r="M400" s="85">
        <v>-1.0</v>
      </c>
      <c r="N400" s="42"/>
      <c r="O400" s="42"/>
      <c r="P400" s="42"/>
      <c r="Q400" s="42">
        <f>ifna(VLookup(H400, PLA!A:C, 3, 0),"")</f>
        <v>117</v>
      </c>
      <c r="R400" s="42">
        <f>ifna(VLookup(H400, Sv!A:B, 2, 0),"")</f>
        <v>174</v>
      </c>
      <c r="S400" s="42" t="str">
        <f t="shared" si="1"/>
        <v>goodra-1</v>
      </c>
    </row>
    <row r="401" ht="31.5" customHeight="1">
      <c r="A401" s="147">
        <v>400.0</v>
      </c>
      <c r="B401" s="146">
        <v>1.0</v>
      </c>
      <c r="C401" s="147">
        <v>15.0</v>
      </c>
      <c r="D401" s="147">
        <v>29.0</v>
      </c>
      <c r="E401" s="147">
        <v>5.0</v>
      </c>
      <c r="F401" s="147">
        <v>5.0</v>
      </c>
      <c r="G401" s="147" t="str">
        <f>ifna(VLookup(S401,Shiny!B:C, 2, 0),"")</f>
        <v/>
      </c>
      <c r="H401" s="189" t="s">
        <v>874</v>
      </c>
      <c r="I401" s="178">
        <v>707.0</v>
      </c>
      <c r="J401" s="151">
        <f>IFNA(VLOOKUP(S401,'Imported Index'!I:J,2,0),1)</f>
        <v>1</v>
      </c>
      <c r="K401" s="146"/>
      <c r="L401" s="147"/>
      <c r="M401" s="147"/>
      <c r="N401" s="147"/>
      <c r="O401" s="147">
        <f>ifna(VLookup(H401, SwSh!A:B, 2, 0),"")</f>
        <v>28</v>
      </c>
      <c r="P401" s="147"/>
      <c r="Q401" s="147" t="str">
        <f>ifna(VLookup(H401, PLA!A:C, 3, 0),"")</f>
        <v/>
      </c>
      <c r="R401" s="147">
        <f>ifna(VLookup(H401, Sv!A:B, 2, 0),"")</f>
        <v>240</v>
      </c>
      <c r="S401" s="147" t="str">
        <f t="shared" si="1"/>
        <v>klefki</v>
      </c>
    </row>
    <row r="402" ht="31.5" customHeight="1">
      <c r="A402" s="42">
        <v>401.0</v>
      </c>
      <c r="B402" s="85">
        <v>1.0</v>
      </c>
      <c r="C402" s="42">
        <v>15.0</v>
      </c>
      <c r="D402" s="42">
        <v>30.0</v>
      </c>
      <c r="E402" s="42">
        <v>5.0</v>
      </c>
      <c r="F402" s="42">
        <v>6.0</v>
      </c>
      <c r="G402" s="42" t="str">
        <f>ifna(VLookup(S402,Shiny!B:C, 2, 0),"")</f>
        <v/>
      </c>
      <c r="H402" s="188" t="s">
        <v>876</v>
      </c>
      <c r="I402" s="179">
        <v>709.0</v>
      </c>
      <c r="J402" s="156">
        <f>IFNA(VLOOKUP(S402,'Imported Index'!I:J,2,0),1)</f>
        <v>1</v>
      </c>
      <c r="K402" s="42"/>
      <c r="L402" s="42"/>
      <c r="M402" s="42"/>
      <c r="N402" s="42"/>
      <c r="O402" s="42">
        <f>ifna(VLookup(H402, SwSh!A:B, 2, 0),"")</f>
        <v>34</v>
      </c>
      <c r="P402" s="42"/>
      <c r="Q402" s="42" t="str">
        <f>ifna(VLookup(H402, PLA!A:C, 3, 0),"")</f>
        <v/>
      </c>
      <c r="R402" s="42" t="str">
        <f>ifna(VLookup(H402, Sv!A:B, 2, 0),"")</f>
        <v>K069</v>
      </c>
      <c r="S402" s="42" t="str">
        <f t="shared" si="1"/>
        <v>trevenant</v>
      </c>
    </row>
    <row r="403" ht="31.5" customHeight="1">
      <c r="A403" s="147">
        <v>402.0</v>
      </c>
      <c r="B403" s="146">
        <v>1.0</v>
      </c>
      <c r="C403" s="147">
        <v>16.0</v>
      </c>
      <c r="D403" s="147">
        <v>1.0</v>
      </c>
      <c r="E403" s="147">
        <v>1.0</v>
      </c>
      <c r="F403" s="147">
        <v>1.0</v>
      </c>
      <c r="G403" s="147" t="str">
        <f>ifna(VLookup(S403,Shiny!B:C, 2, 0),"")</f>
        <v/>
      </c>
      <c r="H403" s="189" t="s">
        <v>882</v>
      </c>
      <c r="I403" s="178">
        <v>711.0</v>
      </c>
      <c r="J403" s="151">
        <f>IFNA(VLOOKUP(S403,'Imported Index'!I:J,2,0),1)</f>
        <v>1</v>
      </c>
      <c r="K403" s="147"/>
      <c r="L403" s="147"/>
      <c r="M403" s="147"/>
      <c r="N403" s="147"/>
      <c r="O403" s="147">
        <f>ifna(VLookup(H403, SwSh!A:B, 2, 0),"")</f>
        <v>192</v>
      </c>
      <c r="P403" s="147"/>
      <c r="Q403" s="147" t="str">
        <f>ifna(VLookup(H403, PLA!A:C, 3, 0),"")</f>
        <v/>
      </c>
      <c r="R403" s="147" t="str">
        <f>ifna(VLookup(H403, Sv!A:B, 2, 0),"")</f>
        <v/>
      </c>
      <c r="S403" s="147" t="str">
        <f t="shared" si="1"/>
        <v>gourgeist</v>
      </c>
    </row>
    <row r="404" ht="31.5" customHeight="1">
      <c r="A404" s="42">
        <v>403.0</v>
      </c>
      <c r="B404" s="85">
        <v>1.0</v>
      </c>
      <c r="C404" s="42">
        <v>16.0</v>
      </c>
      <c r="D404" s="42">
        <v>2.0</v>
      </c>
      <c r="E404" s="42">
        <v>1.0</v>
      </c>
      <c r="F404" s="42">
        <v>2.0</v>
      </c>
      <c r="G404" s="42" t="str">
        <f>ifna(VLookup(S404,Shiny!B:C, 2, 0),"")</f>
        <v/>
      </c>
      <c r="H404" s="188" t="s">
        <v>884</v>
      </c>
      <c r="I404" s="179">
        <v>713.0</v>
      </c>
      <c r="J404" s="156">
        <f>IFNA(VLOOKUP(S404,'Imported Index'!I:J,2,0),1)</f>
        <v>1</v>
      </c>
      <c r="K404" s="85"/>
      <c r="L404" s="42" t="s">
        <v>90</v>
      </c>
      <c r="M404" s="42"/>
      <c r="N404" s="42"/>
      <c r="O404" s="42">
        <f>ifna(VLookup(H404, SwSh!A:B, 2, 0),"")</f>
        <v>143</v>
      </c>
      <c r="P404" s="42"/>
      <c r="Q404" s="42">
        <f>ifna(VLookup(H404, PLA!A:C, 3, 0),"")</f>
        <v>216</v>
      </c>
      <c r="R404" s="42">
        <f>ifna(VLookup(H404, Sv!A:B, 2, 0),"")</f>
        <v>364</v>
      </c>
      <c r="S404" s="42" t="str">
        <f t="shared" si="1"/>
        <v>avalugg</v>
      </c>
    </row>
    <row r="405" ht="31.5" customHeight="1">
      <c r="A405" s="147">
        <v>404.0</v>
      </c>
      <c r="B405" s="146">
        <v>1.0</v>
      </c>
      <c r="C405" s="147">
        <v>16.0</v>
      </c>
      <c r="D405" s="147">
        <v>3.0</v>
      </c>
      <c r="E405" s="147">
        <v>1.0</v>
      </c>
      <c r="F405" s="147">
        <v>3.0</v>
      </c>
      <c r="G405" s="147" t="str">
        <f>ifna(VLookup(S405,Shiny!B:C, 2, 0),"")</f>
        <v/>
      </c>
      <c r="H405" s="189" t="s">
        <v>884</v>
      </c>
      <c r="I405" s="178">
        <v>713.0</v>
      </c>
      <c r="J405" s="151">
        <f>IFNA(VLOOKUP(S405,'Imported Index'!I:J,2,0),1)</f>
        <v>1</v>
      </c>
      <c r="K405" s="146"/>
      <c r="L405" s="147" t="s">
        <v>132</v>
      </c>
      <c r="M405" s="146">
        <v>-1.0</v>
      </c>
      <c r="N405" s="147"/>
      <c r="O405" s="147"/>
      <c r="P405" s="147"/>
      <c r="Q405" s="147">
        <f>ifna(VLookup(H405, PLA!A:C, 3, 0),"")</f>
        <v>216</v>
      </c>
      <c r="R405" s="147">
        <f>ifna(VLookup(H405, Sv!A:B, 2, 0),"")</f>
        <v>364</v>
      </c>
      <c r="S405" s="147" t="str">
        <f t="shared" si="1"/>
        <v>avalugg-1</v>
      </c>
    </row>
    <row r="406" ht="31.5" customHeight="1">
      <c r="A406" s="42">
        <v>405.0</v>
      </c>
      <c r="B406" s="85">
        <v>1.0</v>
      </c>
      <c r="C406" s="42">
        <v>16.0</v>
      </c>
      <c r="D406" s="42">
        <v>4.0</v>
      </c>
      <c r="E406" s="42">
        <v>1.0</v>
      </c>
      <c r="F406" s="42">
        <v>4.0</v>
      </c>
      <c r="G406" s="42" t="str">
        <f>ifna(VLookup(S406,Shiny!B:C, 2, 0),"")</f>
        <v/>
      </c>
      <c r="H406" s="188" t="s">
        <v>886</v>
      </c>
      <c r="I406" s="179">
        <v>715.0</v>
      </c>
      <c r="J406" s="156">
        <f>IFNA(VLOOKUP(S406,'Imported Index'!I:J,2,0),1)</f>
        <v>1</v>
      </c>
      <c r="K406" s="85"/>
      <c r="L406" s="42"/>
      <c r="M406" s="42"/>
      <c r="N406" s="42"/>
      <c r="O406" s="42">
        <f>ifna(VLookup(H406, SwSh!A:B, 2, 0),"")</f>
        <v>177</v>
      </c>
      <c r="P406" s="42"/>
      <c r="Q406" s="42" t="str">
        <f>ifna(VLookup(H406, PLA!A:C, 3, 0),"")</f>
        <v/>
      </c>
      <c r="R406" s="42">
        <f>ifna(VLookup(H406, Sv!A:B, 2, 0),"")</f>
        <v>304</v>
      </c>
      <c r="S406" s="42" t="str">
        <f t="shared" si="1"/>
        <v>noivern</v>
      </c>
    </row>
    <row r="407" ht="31.5" customHeight="1">
      <c r="A407" s="147">
        <v>406.0</v>
      </c>
      <c r="B407" s="146">
        <v>1.0</v>
      </c>
      <c r="C407" s="147">
        <v>16.0</v>
      </c>
      <c r="D407" s="147">
        <v>5.0</v>
      </c>
      <c r="E407" s="147">
        <v>1.0</v>
      </c>
      <c r="F407" s="147">
        <v>5.0</v>
      </c>
      <c r="G407" s="147" t="str">
        <f>ifna(VLookup(S407,Shiny!B:C, 2, 0),"")</f>
        <v/>
      </c>
      <c r="H407" s="189" t="s">
        <v>887</v>
      </c>
      <c r="I407" s="178">
        <v>716.0</v>
      </c>
      <c r="J407" s="151">
        <f>IFNA(VLOOKUP(S407,'Imported Index'!I:J,2,0),1)</f>
        <v>1</v>
      </c>
      <c r="K407" s="147"/>
      <c r="L407" s="147"/>
      <c r="M407" s="147"/>
      <c r="N407" s="147"/>
      <c r="O407" s="147">
        <f>ifna(VLookup(H407, SwSh!A:B, 2, 0),"")</f>
        <v>716</v>
      </c>
      <c r="P407" s="147"/>
      <c r="Q407" s="147" t="str">
        <f>ifna(VLookup(H407, PLA!A:C, 3, 0),"")</f>
        <v/>
      </c>
      <c r="R407" s="147" t="str">
        <f>ifna(VLookup(H407, Sv!A:B, 2, 0),"")</f>
        <v/>
      </c>
      <c r="S407" s="147" t="str">
        <f t="shared" si="1"/>
        <v>xerneas</v>
      </c>
    </row>
    <row r="408" ht="31.5" customHeight="1">
      <c r="A408" s="42">
        <v>407.0</v>
      </c>
      <c r="B408" s="85">
        <v>1.0</v>
      </c>
      <c r="C408" s="42">
        <v>16.0</v>
      </c>
      <c r="D408" s="42">
        <v>6.0</v>
      </c>
      <c r="E408" s="42">
        <v>1.0</v>
      </c>
      <c r="F408" s="42">
        <v>6.0</v>
      </c>
      <c r="G408" s="42" t="str">
        <f>ifna(VLookup(S408,Shiny!B:C, 2, 0),"")</f>
        <v/>
      </c>
      <c r="H408" s="188" t="s">
        <v>888</v>
      </c>
      <c r="I408" s="179">
        <v>717.0</v>
      </c>
      <c r="J408" s="156">
        <f>IFNA(VLOOKUP(S408,'Imported Index'!I:J,2,0),1)</f>
        <v>1</v>
      </c>
      <c r="K408" s="42"/>
      <c r="L408" s="42"/>
      <c r="M408" s="42"/>
      <c r="N408" s="42"/>
      <c r="O408" s="42">
        <f>ifna(VLookup(H408, SwSh!A:B, 2, 0),"")</f>
        <v>717</v>
      </c>
      <c r="P408" s="42"/>
      <c r="Q408" s="42" t="str">
        <f>ifna(VLookup(H408, PLA!A:C, 3, 0),"")</f>
        <v/>
      </c>
      <c r="R408" s="42" t="str">
        <f>ifna(VLookup(H408, Sv!A:B, 2, 0),"")</f>
        <v/>
      </c>
      <c r="S408" s="42" t="str">
        <f t="shared" si="1"/>
        <v>yveltal</v>
      </c>
    </row>
    <row r="409" ht="31.5" customHeight="1">
      <c r="A409" s="147">
        <v>408.0</v>
      </c>
      <c r="B409" s="146">
        <v>1.0</v>
      </c>
      <c r="C409" s="147">
        <v>16.0</v>
      </c>
      <c r="D409" s="147">
        <v>7.0</v>
      </c>
      <c r="E409" s="147">
        <v>2.0</v>
      </c>
      <c r="F409" s="147">
        <v>1.0</v>
      </c>
      <c r="G409" s="147" t="str">
        <f>ifna(VLookup(S409,Shiny!B:C, 2, 0),"")</f>
        <v/>
      </c>
      <c r="H409" s="189" t="s">
        <v>889</v>
      </c>
      <c r="I409" s="178">
        <v>718.0</v>
      </c>
      <c r="J409" s="151">
        <f>IFNA(VLOOKUP(S409,'Imported Index'!I:J,2,0),1)</f>
        <v>1</v>
      </c>
      <c r="K409" s="147"/>
      <c r="L409" s="147"/>
      <c r="M409" s="147"/>
      <c r="N409" s="147"/>
      <c r="O409" s="147">
        <f>ifna(VLookup(H409, SwSh!A:B, 2, 0),"")</f>
        <v>718</v>
      </c>
      <c r="P409" s="147"/>
      <c r="Q409" s="147" t="str">
        <f>ifna(VLookup(H409, PLA!A:C, 3, 0),"")</f>
        <v/>
      </c>
      <c r="R409" s="147" t="str">
        <f>ifna(VLookup(H409, Sv!A:B, 2, 0),"")</f>
        <v/>
      </c>
      <c r="S409" s="147" t="str">
        <f t="shared" si="1"/>
        <v>zygarde</v>
      </c>
    </row>
    <row r="410" ht="31.5" customHeight="1">
      <c r="A410" s="42">
        <v>409.0</v>
      </c>
      <c r="B410" s="85">
        <v>1.0</v>
      </c>
      <c r="C410" s="42">
        <v>16.0</v>
      </c>
      <c r="D410" s="42">
        <v>8.0</v>
      </c>
      <c r="E410" s="42">
        <v>2.0</v>
      </c>
      <c r="F410" s="42">
        <v>2.0</v>
      </c>
      <c r="G410" s="42" t="str">
        <f>ifna(VLookup(S410,Shiny!B:C, 2, 0),"")</f>
        <v/>
      </c>
      <c r="H410" s="188" t="s">
        <v>890</v>
      </c>
      <c r="I410" s="179">
        <v>719.0</v>
      </c>
      <c r="J410" s="156">
        <f>IFNA(VLOOKUP(S410,'Imported Index'!I:J,2,0),1)</f>
        <v>1</v>
      </c>
      <c r="K410" s="42"/>
      <c r="L410" s="42"/>
      <c r="M410" s="42"/>
      <c r="N410" s="42"/>
      <c r="O410" s="42">
        <f>ifna(VLookup(H410, SwSh!A:B, 2, 0),"")</f>
        <v>719</v>
      </c>
      <c r="P410" s="42"/>
      <c r="Q410" s="42" t="str">
        <f>ifna(VLookup(H410, PLA!A:C, 3, 0),"")</f>
        <v/>
      </c>
      <c r="R410" s="42" t="str">
        <f>ifna(VLookup(H410, Sv!A:B, 2, 0),"")</f>
        <v/>
      </c>
      <c r="S410" s="42" t="str">
        <f t="shared" si="1"/>
        <v>diancie</v>
      </c>
    </row>
    <row r="411" ht="31.5" customHeight="1">
      <c r="A411" s="147">
        <v>410.0</v>
      </c>
      <c r="B411" s="146">
        <v>1.0</v>
      </c>
      <c r="C411" s="147">
        <v>16.0</v>
      </c>
      <c r="D411" s="147">
        <v>9.0</v>
      </c>
      <c r="E411" s="147">
        <v>2.0</v>
      </c>
      <c r="F411" s="147">
        <v>3.0</v>
      </c>
      <c r="G411" s="147" t="str">
        <f>ifna(VLookup(S411,Shiny!B:C, 2, 0),"")</f>
        <v/>
      </c>
      <c r="H411" s="189" t="s">
        <v>891</v>
      </c>
      <c r="I411" s="178">
        <v>720.0</v>
      </c>
      <c r="J411" s="151">
        <f>IFNA(VLOOKUP(S411,'Imported Index'!I:J,2,0),1)</f>
        <v>1</v>
      </c>
      <c r="K411" s="147"/>
      <c r="L411" s="147"/>
      <c r="M411" s="147"/>
      <c r="N411" s="147"/>
      <c r="O411" s="147" t="str">
        <f>ifna(VLookup(H411, SwSh!A:B, 2, 0),"")</f>
        <v/>
      </c>
      <c r="P411" s="147"/>
      <c r="Q411" s="147" t="str">
        <f>ifna(VLookup(H411, PLA!A:C, 3, 0),"")</f>
        <v/>
      </c>
      <c r="R411" s="147" t="str">
        <f>ifna(VLookup(H411, Sv!A:B, 2, 0),"")</f>
        <v/>
      </c>
      <c r="S411" s="147" t="str">
        <f t="shared" si="1"/>
        <v>hoopa</v>
      </c>
    </row>
    <row r="412" ht="31.5" customHeight="1">
      <c r="A412" s="42">
        <v>411.0</v>
      </c>
      <c r="B412" s="85">
        <v>1.0</v>
      </c>
      <c r="C412" s="42">
        <v>16.0</v>
      </c>
      <c r="D412" s="42">
        <v>10.0</v>
      </c>
      <c r="E412" s="42">
        <v>2.0</v>
      </c>
      <c r="F412" s="42">
        <v>4.0</v>
      </c>
      <c r="G412" s="42" t="str">
        <f>ifna(VLookup(S412,Shiny!B:C, 2, 0),"")</f>
        <v/>
      </c>
      <c r="H412" s="188" t="s">
        <v>893</v>
      </c>
      <c r="I412" s="179">
        <v>721.0</v>
      </c>
      <c r="J412" s="156">
        <f>IFNA(VLOOKUP(S412,'Imported Index'!I:J,2,0),1)</f>
        <v>1</v>
      </c>
      <c r="K412" s="42"/>
      <c r="L412" s="42"/>
      <c r="M412" s="42"/>
      <c r="N412" s="42"/>
      <c r="O412" s="42">
        <f>ifna(VLookup(H412, SwSh!A:B, 2, 0),"")</f>
        <v>721</v>
      </c>
      <c r="P412" s="42"/>
      <c r="Q412" s="42" t="str">
        <f>ifna(VLookup(H412, PLA!A:C, 3, 0),"")</f>
        <v/>
      </c>
      <c r="R412" s="42" t="str">
        <f>ifna(VLookup(H412, Sv!A:B, 2, 0),"")</f>
        <v/>
      </c>
      <c r="S412" s="42" t="str">
        <f t="shared" si="1"/>
        <v>volcanion</v>
      </c>
    </row>
    <row r="413" ht="31.5" customHeight="1">
      <c r="A413" s="147">
        <v>412.0</v>
      </c>
      <c r="B413" s="146"/>
      <c r="C413" s="146"/>
      <c r="D413" s="146"/>
      <c r="E413" s="146"/>
      <c r="F413" s="146"/>
      <c r="G413" s="147" t="str">
        <f>ifna(VLookup(S413,Shiny!B:C, 2, 0),"")</f>
        <v/>
      </c>
      <c r="H413" s="163" t="s">
        <v>229</v>
      </c>
      <c r="I413" s="164"/>
      <c r="J413" s="148"/>
      <c r="K413" s="148"/>
      <c r="L413" s="148"/>
      <c r="M413" s="147"/>
      <c r="N413" s="147"/>
      <c r="O413" s="148" t="str">
        <f>ifna(VLookup(H413, SwSh!A:B, 2, 0),"")</f>
        <v/>
      </c>
      <c r="P413" s="148" t="str">
        <f>ifna((I413),"")</f>
        <v/>
      </c>
      <c r="Q413" s="148" t="str">
        <f>ifna(VLookup(H413, PLA!A:C, 3, 0),"")</f>
        <v/>
      </c>
      <c r="R413" s="147" t="str">
        <f>ifna(VLookup(H413, Sv!A:B, 2, 0),"")</f>
        <v/>
      </c>
      <c r="S413" s="147" t="str">
        <f t="shared" si="1"/>
        <v>gen</v>
      </c>
    </row>
    <row r="414" ht="31.5" customHeight="1">
      <c r="A414" s="42">
        <v>413.0</v>
      </c>
      <c r="B414" s="85">
        <v>1.0</v>
      </c>
      <c r="C414" s="42">
        <v>17.0</v>
      </c>
      <c r="D414" s="42">
        <v>1.0</v>
      </c>
      <c r="E414" s="42">
        <v>1.0</v>
      </c>
      <c r="F414" s="42">
        <v>1.0</v>
      </c>
      <c r="G414" s="42" t="str">
        <f>ifna(VLookup(S414,Shiny!B:C, 2, 0),"")</f>
        <v/>
      </c>
      <c r="H414" s="188" t="s">
        <v>896</v>
      </c>
      <c r="I414" s="179">
        <v>724.0</v>
      </c>
      <c r="J414" s="156">
        <f>IFNA(VLOOKUP(S414,'Imported Index'!I:J,2,0),1)</f>
        <v>1</v>
      </c>
      <c r="K414" s="42"/>
      <c r="L414" s="42" t="s">
        <v>90</v>
      </c>
      <c r="M414" s="42"/>
      <c r="N414" s="42"/>
      <c r="O414" s="42">
        <f>ifna(VLookup(H414, SwSh!A:B, 2, 0),"")</f>
        <v>724</v>
      </c>
      <c r="P414" s="42"/>
      <c r="Q414" s="42">
        <f>ifna(VLookup(H414, PLA!A:C, 3, 0),"")</f>
        <v>3</v>
      </c>
      <c r="R414" s="42" t="str">
        <f>ifna(VLookup(H414, Sv!A:B, 2, 0),"")</f>
        <v>I?</v>
      </c>
      <c r="S414" s="42" t="str">
        <f t="shared" si="1"/>
        <v>decidueye</v>
      </c>
    </row>
    <row r="415" ht="31.5" customHeight="1">
      <c r="A415" s="147">
        <v>414.0</v>
      </c>
      <c r="B415" s="146">
        <v>1.0</v>
      </c>
      <c r="C415" s="147">
        <v>17.0</v>
      </c>
      <c r="D415" s="147">
        <v>2.0</v>
      </c>
      <c r="E415" s="147">
        <v>1.0</v>
      </c>
      <c r="F415" s="147">
        <v>2.0</v>
      </c>
      <c r="G415" s="147" t="str">
        <f>ifna(VLookup(S415,Shiny!B:C, 2, 0),"")</f>
        <v/>
      </c>
      <c r="H415" s="189" t="s">
        <v>896</v>
      </c>
      <c r="I415" s="178">
        <v>724.0</v>
      </c>
      <c r="J415" s="151">
        <f>IFNA(VLOOKUP(S415,'Imported Index'!I:J,2,0),1)</f>
        <v>1</v>
      </c>
      <c r="K415" s="147"/>
      <c r="L415" s="147" t="s">
        <v>132</v>
      </c>
      <c r="M415" s="146">
        <v>-1.0</v>
      </c>
      <c r="N415" s="147"/>
      <c r="O415" s="147"/>
      <c r="P415" s="147"/>
      <c r="Q415" s="147">
        <f>ifna(VLookup(H415, PLA!A:C, 3, 0),"")</f>
        <v>3</v>
      </c>
      <c r="R415" s="147" t="str">
        <f>ifna(VLookup(H415, Sv!A:B, 2, 0),"")</f>
        <v>I?</v>
      </c>
      <c r="S415" s="147" t="str">
        <f t="shared" si="1"/>
        <v>decidueye-1</v>
      </c>
    </row>
    <row r="416" ht="31.5" customHeight="1">
      <c r="A416" s="42">
        <v>415.0</v>
      </c>
      <c r="B416" s="85">
        <v>1.0</v>
      </c>
      <c r="C416" s="42">
        <v>17.0</v>
      </c>
      <c r="D416" s="42">
        <v>3.0</v>
      </c>
      <c r="E416" s="42">
        <v>1.0</v>
      </c>
      <c r="F416" s="42">
        <v>3.0</v>
      </c>
      <c r="G416" s="42" t="str">
        <f>ifna(VLookup(S416,Shiny!B:C, 2, 0),"")</f>
        <v/>
      </c>
      <c r="H416" s="188" t="s">
        <v>899</v>
      </c>
      <c r="I416" s="179">
        <v>727.0</v>
      </c>
      <c r="J416" s="156">
        <f>IFNA(VLOOKUP(S416,'Imported Index'!I:J,2,0),1)</f>
        <v>1</v>
      </c>
      <c r="K416" s="42"/>
      <c r="L416" s="42"/>
      <c r="M416" s="42"/>
      <c r="N416" s="42"/>
      <c r="O416" s="42">
        <f>ifna(VLookup(H416, SwSh!A:B, 2, 0),"")</f>
        <v>727</v>
      </c>
      <c r="P416" s="42"/>
      <c r="Q416" s="42" t="str">
        <f>ifna(VLookup(H416, PLA!A:C, 3, 0),"")</f>
        <v/>
      </c>
      <c r="R416" s="42" t="str">
        <f>ifna(VLookup(H416, Sv!A:B, 2, 0),"")</f>
        <v>I?</v>
      </c>
      <c r="S416" s="42" t="str">
        <f t="shared" si="1"/>
        <v>incineroar</v>
      </c>
    </row>
    <row r="417" ht="31.5" customHeight="1">
      <c r="A417" s="147">
        <v>416.0</v>
      </c>
      <c r="B417" s="146">
        <v>1.0</v>
      </c>
      <c r="C417" s="147">
        <v>17.0</v>
      </c>
      <c r="D417" s="147">
        <v>4.0</v>
      </c>
      <c r="E417" s="147">
        <v>1.0</v>
      </c>
      <c r="F417" s="147">
        <v>4.0</v>
      </c>
      <c r="G417" s="147" t="str">
        <f>ifna(VLookup(S417,Shiny!B:C, 2, 0),"")</f>
        <v/>
      </c>
      <c r="H417" s="189" t="s">
        <v>902</v>
      </c>
      <c r="I417" s="178">
        <v>730.0</v>
      </c>
      <c r="J417" s="151">
        <f>IFNA(VLOOKUP(S417,'Imported Index'!I:J,2,0),1)</f>
        <v>1</v>
      </c>
      <c r="K417" s="147"/>
      <c r="L417" s="147"/>
      <c r="M417" s="147"/>
      <c r="N417" s="147"/>
      <c r="O417" s="147">
        <f>ifna(VLookup(H417, SwSh!A:B, 2, 0),"")</f>
        <v>730</v>
      </c>
      <c r="P417" s="147"/>
      <c r="Q417" s="147" t="str">
        <f>ifna(VLookup(H417, PLA!A:C, 3, 0),"")</f>
        <v/>
      </c>
      <c r="R417" s="147" t="str">
        <f>ifna(VLookup(H417, Sv!A:B, 2, 0),"")</f>
        <v>I?</v>
      </c>
      <c r="S417" s="147" t="str">
        <f t="shared" si="1"/>
        <v>primarina</v>
      </c>
    </row>
    <row r="418" ht="31.5" customHeight="1">
      <c r="A418" s="42">
        <v>417.0</v>
      </c>
      <c r="B418" s="85">
        <v>1.0</v>
      </c>
      <c r="C418" s="42">
        <v>17.0</v>
      </c>
      <c r="D418" s="42">
        <v>5.0</v>
      </c>
      <c r="E418" s="42">
        <v>1.0</v>
      </c>
      <c r="F418" s="42">
        <v>5.0</v>
      </c>
      <c r="G418" s="42" t="str">
        <f>ifna(VLookup(S418,Shiny!B:C, 2, 0),"")</f>
        <v/>
      </c>
      <c r="H418" s="188" t="s">
        <v>905</v>
      </c>
      <c r="I418" s="179">
        <v>733.0</v>
      </c>
      <c r="J418" s="156">
        <f>IFNA(VLOOKUP(S418,'Imported Index'!I:J,2,0),1)</f>
        <v>1</v>
      </c>
      <c r="K418" s="42"/>
      <c r="L418" s="42"/>
      <c r="M418" s="42"/>
      <c r="N418" s="42"/>
      <c r="O418" s="42" t="str">
        <f>ifna(VLookup(H418, SwSh!A:B, 2, 0),"")</f>
        <v/>
      </c>
      <c r="P418" s="42"/>
      <c r="Q418" s="42" t="str">
        <f>ifna(VLookup(H418, PLA!A:C, 3, 0),"")</f>
        <v/>
      </c>
      <c r="R418" s="42" t="str">
        <f>ifna(VLookup(H418, Sv!A:B, 2, 0),"")</f>
        <v>I?</v>
      </c>
      <c r="S418" s="42" t="str">
        <f t="shared" si="1"/>
        <v>toucannon</v>
      </c>
    </row>
    <row r="419" ht="31.5" customHeight="1">
      <c r="A419" s="147">
        <v>418.0</v>
      </c>
      <c r="B419" s="146">
        <v>1.0</v>
      </c>
      <c r="C419" s="147">
        <v>17.0</v>
      </c>
      <c r="D419" s="147">
        <v>6.0</v>
      </c>
      <c r="E419" s="147">
        <v>1.0</v>
      </c>
      <c r="F419" s="147">
        <v>6.0</v>
      </c>
      <c r="G419" s="147" t="str">
        <f>ifna(VLookup(S419,Shiny!B:C, 2, 0),"")</f>
        <v/>
      </c>
      <c r="H419" s="189" t="s">
        <v>907</v>
      </c>
      <c r="I419" s="178">
        <v>735.0</v>
      </c>
      <c r="J419" s="151">
        <f>IFNA(VLOOKUP(S419,'Imported Index'!I:J,2,0),1)</f>
        <v>1</v>
      </c>
      <c r="K419" s="146"/>
      <c r="L419" s="147"/>
      <c r="M419" s="147"/>
      <c r="N419" s="147"/>
      <c r="O419" s="147" t="str">
        <f>ifna(VLookup(H419, SwSh!A:B, 2, 0),"")</f>
        <v/>
      </c>
      <c r="P419" s="147"/>
      <c r="Q419" s="147" t="str">
        <f>ifna(VLookup(H419, PLA!A:C, 3, 0),"")</f>
        <v/>
      </c>
      <c r="R419" s="147">
        <f>ifna(VLookup(H419, Sv!A:B, 2, 0),"")</f>
        <v>28</v>
      </c>
      <c r="S419" s="147" t="str">
        <f t="shared" si="1"/>
        <v>gumshoos</v>
      </c>
    </row>
    <row r="420" ht="31.5" customHeight="1">
      <c r="A420" s="42">
        <v>419.0</v>
      </c>
      <c r="B420" s="85">
        <v>1.0</v>
      </c>
      <c r="C420" s="42">
        <v>17.0</v>
      </c>
      <c r="D420" s="42">
        <v>7.0</v>
      </c>
      <c r="E420" s="42">
        <v>2.0</v>
      </c>
      <c r="F420" s="42">
        <v>1.0</v>
      </c>
      <c r="G420" s="42" t="str">
        <f>ifna(VLookup(S420,Shiny!B:C, 2, 0),"")</f>
        <v/>
      </c>
      <c r="H420" s="188" t="s">
        <v>910</v>
      </c>
      <c r="I420" s="179">
        <v>738.0</v>
      </c>
      <c r="J420" s="156">
        <f>IFNA(VLOOKUP(S420,'Imported Index'!I:J,2,0),1)</f>
        <v>1</v>
      </c>
      <c r="K420" s="42"/>
      <c r="L420" s="42"/>
      <c r="M420" s="42"/>
      <c r="N420" s="42"/>
      <c r="O420" s="42">
        <f>ifna(VLookup(H420, SwSh!A:B, 2, 0),"")</f>
        <v>18</v>
      </c>
      <c r="P420" s="42"/>
      <c r="Q420" s="42" t="str">
        <f>ifna(VLookup(H420, PLA!A:C, 3, 0),"")</f>
        <v/>
      </c>
      <c r="R420" s="42" t="str">
        <f>ifna(VLookup(H420, Sv!A:B, 2, 0),"")</f>
        <v>K114</v>
      </c>
      <c r="S420" s="42" t="str">
        <f t="shared" si="1"/>
        <v>vikavolt</v>
      </c>
    </row>
    <row r="421" ht="31.5" customHeight="1">
      <c r="A421" s="147">
        <v>420.0</v>
      </c>
      <c r="B421" s="146">
        <v>1.0</v>
      </c>
      <c r="C421" s="147">
        <v>17.0</v>
      </c>
      <c r="D421" s="147">
        <v>8.0</v>
      </c>
      <c r="E421" s="147">
        <v>2.0</v>
      </c>
      <c r="F421" s="147">
        <v>2.0</v>
      </c>
      <c r="G421" s="147" t="str">
        <f>ifna(VLookup(S421,Shiny!B:C, 2, 0),"")</f>
        <v/>
      </c>
      <c r="H421" s="189" t="s">
        <v>912</v>
      </c>
      <c r="I421" s="178">
        <v>740.0</v>
      </c>
      <c r="J421" s="151">
        <f>IFNA(VLOOKUP(S421,'Imported Index'!I:J,2,0),1)</f>
        <v>1</v>
      </c>
      <c r="K421" s="146"/>
      <c r="L421" s="147"/>
      <c r="M421" s="147"/>
      <c r="N421" s="147"/>
      <c r="O421" s="147" t="str">
        <f>ifna(VLookup(H421, SwSh!A:B, 2, 0),"")</f>
        <v/>
      </c>
      <c r="P421" s="147"/>
      <c r="Q421" s="147" t="str">
        <f>ifna(VLookup(H421, PLA!A:C, 3, 0),"")</f>
        <v/>
      </c>
      <c r="R421" s="147">
        <f>ifna(VLookup(H421, Sv!A:B, 2, 0),"")</f>
        <v>119</v>
      </c>
      <c r="S421" s="147" t="str">
        <f t="shared" si="1"/>
        <v>crabominable</v>
      </c>
    </row>
    <row r="422" ht="31.5" customHeight="1">
      <c r="A422" s="42">
        <v>421.0</v>
      </c>
      <c r="B422" s="85">
        <v>1.0</v>
      </c>
      <c r="C422" s="42">
        <v>17.0</v>
      </c>
      <c r="D422" s="42">
        <v>9.0</v>
      </c>
      <c r="E422" s="42">
        <v>2.0</v>
      </c>
      <c r="F422" s="42">
        <v>3.0</v>
      </c>
      <c r="G422" s="42" t="str">
        <f>ifna(VLookup(S422,Shiny!B:C, 2, 0),"")</f>
        <v/>
      </c>
      <c r="H422" s="188" t="s">
        <v>913</v>
      </c>
      <c r="I422" s="179">
        <v>741.0</v>
      </c>
      <c r="J422" s="156">
        <f>IFNA(VLOOKUP(S422,'Imported Index'!I:J,2,0),1)</f>
        <v>1</v>
      </c>
      <c r="K422" s="85"/>
      <c r="L422" s="42"/>
      <c r="M422" s="42"/>
      <c r="N422" s="42"/>
      <c r="O422" s="42" t="str">
        <f>ifna(VLookup(H422, SwSh!A:B, 2, 0),"")</f>
        <v/>
      </c>
      <c r="P422" s="42"/>
      <c r="Q422" s="42" t="str">
        <f>ifna(VLookup(H422, PLA!A:C, 3, 0),"")</f>
        <v/>
      </c>
      <c r="R422" s="42">
        <f>ifna(VLookup(H422, Sv!A:B, 2, 0),"")</f>
        <v>100</v>
      </c>
      <c r="S422" s="42" t="str">
        <f t="shared" si="1"/>
        <v>oricorio</v>
      </c>
    </row>
    <row r="423" ht="31.5" customHeight="1">
      <c r="A423" s="147">
        <v>422.0</v>
      </c>
      <c r="B423" s="146">
        <v>1.0</v>
      </c>
      <c r="C423" s="147">
        <v>17.0</v>
      </c>
      <c r="D423" s="147">
        <v>10.0</v>
      </c>
      <c r="E423" s="147">
        <v>2.0</v>
      </c>
      <c r="F423" s="147">
        <v>4.0</v>
      </c>
      <c r="G423" s="147" t="str">
        <f>ifna(VLookup(S423,Shiny!B:C, 2, 0),"")</f>
        <v/>
      </c>
      <c r="H423" s="189" t="s">
        <v>919</v>
      </c>
      <c r="I423" s="178">
        <v>743.0</v>
      </c>
      <c r="J423" s="151">
        <f>IFNA(VLOOKUP(S423,'Imported Index'!I:J,2,0),1)</f>
        <v>1</v>
      </c>
      <c r="K423" s="147"/>
      <c r="L423" s="147"/>
      <c r="M423" s="147"/>
      <c r="N423" s="147"/>
      <c r="O423" s="147">
        <f>ifna(VLookup(H423, SwSh!A:B, 2, 0),"")</f>
        <v>188</v>
      </c>
      <c r="P423" s="147"/>
      <c r="Q423" s="147" t="str">
        <f>ifna(VLookup(H423, PLA!A:C, 3, 0),"")</f>
        <v/>
      </c>
      <c r="R423" s="147" t="str">
        <f>ifna(VLookup(H423, Sv!A:B, 2, 0),"")</f>
        <v>K017</v>
      </c>
      <c r="S423" s="147" t="str">
        <f t="shared" si="1"/>
        <v>ribombee</v>
      </c>
    </row>
    <row r="424" ht="31.5" customHeight="1">
      <c r="A424" s="42">
        <v>423.0</v>
      </c>
      <c r="B424" s="85">
        <v>1.0</v>
      </c>
      <c r="C424" s="42">
        <v>17.0</v>
      </c>
      <c r="D424" s="42">
        <v>11.0</v>
      </c>
      <c r="E424" s="42">
        <v>2.0</v>
      </c>
      <c r="F424" s="42">
        <v>5.0</v>
      </c>
      <c r="G424" s="42" t="str">
        <f>ifna(VLookup(S424,Shiny!B:C, 2, 0),"")</f>
        <v/>
      </c>
      <c r="H424" s="188" t="s">
        <v>921</v>
      </c>
      <c r="I424" s="179">
        <v>745.0</v>
      </c>
      <c r="J424" s="156">
        <f>IFNA(VLOOKUP(S424,'Imported Index'!I:J,2,0),1)</f>
        <v>1</v>
      </c>
      <c r="K424" s="85"/>
      <c r="L424" s="42"/>
      <c r="M424" s="42"/>
      <c r="N424" s="42"/>
      <c r="O424" s="42">
        <f>ifna(VLookup(H424, SwSh!A:B, 2, 0),"")</f>
        <v>158</v>
      </c>
      <c r="P424" s="42"/>
      <c r="Q424" s="42" t="str">
        <f>ifna(VLookup(H424, PLA!A:C, 3, 0),"")</f>
        <v/>
      </c>
      <c r="R424" s="42">
        <f>ifna(VLookup(H424, Sv!A:B, 2, 0),"")</f>
        <v>90</v>
      </c>
      <c r="S424" s="42" t="str">
        <f t="shared" si="1"/>
        <v>lycanroc</v>
      </c>
    </row>
    <row r="425" ht="31.5" customHeight="1">
      <c r="A425" s="147">
        <v>424.0</v>
      </c>
      <c r="B425" s="146">
        <v>1.0</v>
      </c>
      <c r="C425" s="147">
        <v>17.0</v>
      </c>
      <c r="D425" s="147">
        <v>12.0</v>
      </c>
      <c r="E425" s="147">
        <v>2.0</v>
      </c>
      <c r="F425" s="147">
        <v>6.0</v>
      </c>
      <c r="G425" s="147" t="str">
        <f>ifna(VLookup(S425,Shiny!B:C, 2, 0),"")</f>
        <v/>
      </c>
      <c r="H425" s="189" t="s">
        <v>925</v>
      </c>
      <c r="I425" s="178">
        <v>746.0</v>
      </c>
      <c r="J425" s="151">
        <f>IFNA(VLOOKUP(S425,'Imported Index'!I:J,2,0),1)</f>
        <v>1</v>
      </c>
      <c r="K425" s="147"/>
      <c r="L425" s="147"/>
      <c r="M425" s="147"/>
      <c r="N425" s="147"/>
      <c r="O425" s="147">
        <f>ifna(VLookup(H425, SwSh!A:B, 2, 0),"")</f>
        <v>110</v>
      </c>
      <c r="P425" s="147"/>
      <c r="Q425" s="147" t="str">
        <f>ifna(VLookup(H425, PLA!A:C, 3, 0),"")</f>
        <v/>
      </c>
      <c r="R425" s="147" t="str">
        <f>ifna(VLookup(H425, Sv!A:B, 2, 0),"")</f>
        <v/>
      </c>
      <c r="S425" s="147" t="str">
        <f t="shared" si="1"/>
        <v>wishiwashi</v>
      </c>
    </row>
    <row r="426" ht="31.5" customHeight="1">
      <c r="A426" s="42">
        <v>425.0</v>
      </c>
      <c r="B426" s="85">
        <v>1.0</v>
      </c>
      <c r="C426" s="42">
        <v>17.0</v>
      </c>
      <c r="D426" s="42">
        <v>13.0</v>
      </c>
      <c r="E426" s="42">
        <v>3.0</v>
      </c>
      <c r="F426" s="42">
        <v>1.0</v>
      </c>
      <c r="G426" s="42" t="str">
        <f>ifna(VLookup(S426,Shiny!B:C, 2, 0),"")</f>
        <v/>
      </c>
      <c r="H426" s="188" t="s">
        <v>927</v>
      </c>
      <c r="I426" s="179">
        <v>748.0</v>
      </c>
      <c r="J426" s="156">
        <f>IFNA(VLOOKUP(S426,'Imported Index'!I:J,2,0),1)</f>
        <v>1</v>
      </c>
      <c r="K426" s="85"/>
      <c r="L426" s="42"/>
      <c r="M426" s="42"/>
      <c r="N426" s="42"/>
      <c r="O426" s="42">
        <f>ifna(VLookup(H426, SwSh!A:B, 2, 0),"")</f>
        <v>128</v>
      </c>
      <c r="P426" s="42"/>
      <c r="Q426" s="42" t="str">
        <f>ifna(VLookup(H426, PLA!A:C, 3, 0),"")</f>
        <v/>
      </c>
      <c r="R426" s="42">
        <f>ifna(VLookup(H426, Sv!A:B, 2, 0),"")</f>
        <v>345</v>
      </c>
      <c r="S426" s="42" t="str">
        <f t="shared" si="1"/>
        <v>toxapex</v>
      </c>
    </row>
    <row r="427" ht="31.5" customHeight="1">
      <c r="A427" s="147">
        <v>426.0</v>
      </c>
      <c r="B427" s="146">
        <v>1.0</v>
      </c>
      <c r="C427" s="147">
        <v>17.0</v>
      </c>
      <c r="D427" s="147">
        <v>14.0</v>
      </c>
      <c r="E427" s="147">
        <v>3.0</v>
      </c>
      <c r="F427" s="147">
        <v>2.0</v>
      </c>
      <c r="G427" s="147" t="str">
        <f>ifna(VLookup(S427,Shiny!B:C, 2, 0),"")</f>
        <v/>
      </c>
      <c r="H427" s="189" t="s">
        <v>929</v>
      </c>
      <c r="I427" s="178">
        <v>750.0</v>
      </c>
      <c r="J427" s="151">
        <f>IFNA(VLOOKUP(S427,'Imported Index'!I:J,2,0),1)</f>
        <v>1</v>
      </c>
      <c r="K427" s="146"/>
      <c r="L427" s="147"/>
      <c r="M427" s="147"/>
      <c r="N427" s="147"/>
      <c r="O427" s="147">
        <f>ifna(VLookup(H427, SwSh!A:B, 2, 0),"")</f>
        <v>85</v>
      </c>
      <c r="P427" s="147"/>
      <c r="Q427" s="147" t="str">
        <f>ifna(VLookup(H427, PLA!A:C, 3, 0),"")</f>
        <v/>
      </c>
      <c r="R427" s="147">
        <f>ifna(VLookup(H427, Sv!A:B, 2, 0),"")</f>
        <v>273</v>
      </c>
      <c r="S427" s="147" t="str">
        <f t="shared" si="1"/>
        <v>mudsdale</v>
      </c>
    </row>
    <row r="428" ht="31.5" customHeight="1">
      <c r="A428" s="42">
        <v>427.0</v>
      </c>
      <c r="B428" s="85">
        <v>1.0</v>
      </c>
      <c r="C428" s="42">
        <v>17.0</v>
      </c>
      <c r="D428" s="42">
        <v>15.0</v>
      </c>
      <c r="E428" s="42">
        <v>3.0</v>
      </c>
      <c r="F428" s="42">
        <v>3.0</v>
      </c>
      <c r="G428" s="42" t="str">
        <f>ifna(VLookup(S428,Shiny!B:C, 2, 0),"")</f>
        <v/>
      </c>
      <c r="H428" s="188" t="s">
        <v>931</v>
      </c>
      <c r="I428" s="179">
        <v>752.0</v>
      </c>
      <c r="J428" s="156">
        <f>IFNA(VLOOKUP(S428,'Imported Index'!I:J,2,0),1)</f>
        <v>1</v>
      </c>
      <c r="K428" s="42"/>
      <c r="L428" s="42"/>
      <c r="M428" s="42"/>
      <c r="N428" s="42"/>
      <c r="O428" s="42">
        <f>ifna(VLookup(H428, SwSh!A:B, 2, 0),"")</f>
        <v>92</v>
      </c>
      <c r="P428" s="42"/>
      <c r="Q428" s="42" t="str">
        <f>ifna(VLookup(H428, PLA!A:C, 3, 0),"")</f>
        <v/>
      </c>
      <c r="R428" s="42" t="str">
        <f>ifna(VLookup(H428, Sv!A:B, 2, 0),"")</f>
        <v>I?</v>
      </c>
      <c r="S428" s="42" t="str">
        <f t="shared" si="1"/>
        <v>araquanid</v>
      </c>
    </row>
    <row r="429" ht="31.5" customHeight="1">
      <c r="A429" s="147">
        <v>428.0</v>
      </c>
      <c r="B429" s="146">
        <v>1.0</v>
      </c>
      <c r="C429" s="147">
        <v>17.0</v>
      </c>
      <c r="D429" s="147">
        <v>16.0</v>
      </c>
      <c r="E429" s="147">
        <v>3.0</v>
      </c>
      <c r="F429" s="147">
        <v>4.0</v>
      </c>
      <c r="G429" s="147" t="str">
        <f>ifna(VLookup(S429,Shiny!B:C, 2, 0),"")</f>
        <v/>
      </c>
      <c r="H429" s="189" t="s">
        <v>933</v>
      </c>
      <c r="I429" s="178">
        <v>754.0</v>
      </c>
      <c r="J429" s="151">
        <f>IFNA(VLOOKUP(S429,'Imported Index'!I:J,2,0),1)</f>
        <v>1</v>
      </c>
      <c r="K429" s="146"/>
      <c r="L429" s="147"/>
      <c r="M429" s="147"/>
      <c r="N429" s="147"/>
      <c r="O429" s="147">
        <f>ifna(VLookup(H429, SwSh!A:B, 2, 0),"")</f>
        <v>18</v>
      </c>
      <c r="P429" s="147"/>
      <c r="Q429" s="147" t="str">
        <f>ifna(VLookup(H429, PLA!A:C, 3, 0),"")</f>
        <v/>
      </c>
      <c r="R429" s="147">
        <f>ifna(VLookup(H429, Sv!A:B, 2, 0),"")</f>
        <v>248</v>
      </c>
      <c r="S429" s="147" t="str">
        <f t="shared" si="1"/>
        <v>lurantis</v>
      </c>
    </row>
    <row r="430" ht="31.5" customHeight="1">
      <c r="A430" s="42">
        <v>429.0</v>
      </c>
      <c r="B430" s="85">
        <v>1.0</v>
      </c>
      <c r="C430" s="42">
        <v>17.0</v>
      </c>
      <c r="D430" s="42">
        <v>17.0</v>
      </c>
      <c r="E430" s="42">
        <v>3.0</v>
      </c>
      <c r="F430" s="42">
        <v>5.0</v>
      </c>
      <c r="G430" s="42" t="str">
        <f>ifna(VLookup(S430,Shiny!B:C, 2, 0),"")</f>
        <v/>
      </c>
      <c r="H430" s="188" t="s">
        <v>935</v>
      </c>
      <c r="I430" s="179">
        <v>756.0</v>
      </c>
      <c r="J430" s="156">
        <f>IFNA(VLOOKUP(S430,'Imported Index'!I:J,2,0),1)</f>
        <v>1</v>
      </c>
      <c r="K430" s="42"/>
      <c r="L430" s="42"/>
      <c r="M430" s="42"/>
      <c r="N430" s="42"/>
      <c r="O430" s="42">
        <f>ifna(VLookup(H430, SwSh!A:B, 2, 0),"")</f>
        <v>341</v>
      </c>
      <c r="P430" s="42"/>
      <c r="Q430" s="42" t="str">
        <f>ifna(VLookup(H430, PLA!A:C, 3, 0),"")</f>
        <v/>
      </c>
      <c r="R430" s="42" t="str">
        <f>ifna(VLookup(H430, Sv!A:B, 2, 0),"")</f>
        <v/>
      </c>
      <c r="S430" s="42" t="str">
        <f t="shared" si="1"/>
        <v>shiinotic</v>
      </c>
    </row>
    <row r="431" ht="31.5" customHeight="1">
      <c r="A431" s="147">
        <v>430.0</v>
      </c>
      <c r="B431" s="146">
        <v>1.0</v>
      </c>
      <c r="C431" s="147">
        <v>17.0</v>
      </c>
      <c r="D431" s="147">
        <v>18.0</v>
      </c>
      <c r="E431" s="147">
        <v>3.0</v>
      </c>
      <c r="F431" s="147">
        <v>6.0</v>
      </c>
      <c r="G431" s="147" t="str">
        <f>ifna(VLookup(S431,Shiny!B:C, 2, 0),"")</f>
        <v/>
      </c>
      <c r="H431" s="189" t="s">
        <v>937</v>
      </c>
      <c r="I431" s="178">
        <v>758.0</v>
      </c>
      <c r="J431" s="151">
        <f>IFNA(VLOOKUP(S431,'Imported Index'!I:J,2,0),1)</f>
        <v>1</v>
      </c>
      <c r="K431" s="146"/>
      <c r="L431" s="147"/>
      <c r="M431" s="147"/>
      <c r="N431" s="147"/>
      <c r="O431" s="147">
        <f>ifna(VLookup(H431, SwSh!A:B, 2, 0),"")</f>
        <v>160</v>
      </c>
      <c r="P431" s="147"/>
      <c r="Q431" s="147" t="str">
        <f>ifna(VLookup(H431, PLA!A:C, 3, 0),"")</f>
        <v/>
      </c>
      <c r="R431" s="147">
        <f>ifna(VLookup(H431, Sv!A:B, 2, 0),"")</f>
        <v>121</v>
      </c>
      <c r="S431" s="147" t="str">
        <f t="shared" si="1"/>
        <v>salazzle</v>
      </c>
    </row>
    <row r="432" ht="31.5" customHeight="1">
      <c r="A432" s="42">
        <v>431.0</v>
      </c>
      <c r="B432" s="85">
        <v>1.0</v>
      </c>
      <c r="C432" s="42">
        <v>17.0</v>
      </c>
      <c r="D432" s="42">
        <v>19.0</v>
      </c>
      <c r="E432" s="42">
        <v>4.0</v>
      </c>
      <c r="F432" s="42">
        <v>1.0</v>
      </c>
      <c r="G432" s="42" t="str">
        <f>ifna(VLookup(S432,Shiny!B:C, 2, 0),"")</f>
        <v/>
      </c>
      <c r="H432" s="188" t="s">
        <v>939</v>
      </c>
      <c r="I432" s="179">
        <v>760.0</v>
      </c>
      <c r="J432" s="156">
        <f>IFNA(VLOOKUP(S432,'Imported Index'!I:J,2,0),1)</f>
        <v>1</v>
      </c>
      <c r="K432" s="42"/>
      <c r="L432" s="42"/>
      <c r="M432" s="42"/>
      <c r="N432" s="42"/>
      <c r="O432" s="42">
        <f>ifna(VLookup(H432, SwSh!A:B, 2, 0),"")</f>
        <v>95</v>
      </c>
      <c r="P432" s="42"/>
      <c r="Q432" s="42" t="str">
        <f>ifna(VLookup(H432, PLA!A:C, 3, 0),"")</f>
        <v/>
      </c>
      <c r="R432" s="42" t="str">
        <f>ifna(VLookup(H432, Sv!A:B, 2, 0),"")</f>
        <v/>
      </c>
      <c r="S432" s="42" t="str">
        <f t="shared" si="1"/>
        <v>bewear</v>
      </c>
    </row>
    <row r="433" ht="31.5" customHeight="1">
      <c r="A433" s="147">
        <v>432.0</v>
      </c>
      <c r="B433" s="146">
        <v>1.0</v>
      </c>
      <c r="C433" s="147">
        <v>17.0</v>
      </c>
      <c r="D433" s="147">
        <v>20.0</v>
      </c>
      <c r="E433" s="147">
        <v>4.0</v>
      </c>
      <c r="F433" s="147">
        <v>2.0</v>
      </c>
      <c r="G433" s="147" t="str">
        <f>ifna(VLookup(S433,Shiny!B:C, 2, 0),"")</f>
        <v/>
      </c>
      <c r="H433" s="189" t="s">
        <v>942</v>
      </c>
      <c r="I433" s="178">
        <v>763.0</v>
      </c>
      <c r="J433" s="151">
        <f>IFNA(VLOOKUP(S433,'Imported Index'!I:J,2,0),1)</f>
        <v>1</v>
      </c>
      <c r="K433" s="146"/>
      <c r="L433" s="147"/>
      <c r="M433" s="147"/>
      <c r="N433" s="147"/>
      <c r="O433" s="147">
        <f>ifna(VLookup(H433, SwSh!A:B, 2, 0),"")</f>
        <v>54</v>
      </c>
      <c r="P433" s="147"/>
      <c r="Q433" s="147" t="str">
        <f>ifna(VLookup(H433, PLA!A:C, 3, 0),"")</f>
        <v/>
      </c>
      <c r="R433" s="147">
        <f>ifna(VLookup(H433, Sv!A:B, 2, 0),"")</f>
        <v>83</v>
      </c>
      <c r="S433" s="147" t="str">
        <f t="shared" si="1"/>
        <v>tsareena</v>
      </c>
    </row>
    <row r="434" ht="31.5" customHeight="1">
      <c r="A434" s="42">
        <v>433.0</v>
      </c>
      <c r="B434" s="85">
        <v>1.0</v>
      </c>
      <c r="C434" s="42">
        <v>17.0</v>
      </c>
      <c r="D434" s="42">
        <v>21.0</v>
      </c>
      <c r="E434" s="42">
        <v>4.0</v>
      </c>
      <c r="F434" s="42">
        <v>3.0</v>
      </c>
      <c r="G434" s="42" t="str">
        <f>ifna(VLookup(S434,Shiny!B:C, 2, 0),"")</f>
        <v/>
      </c>
      <c r="H434" s="188" t="s">
        <v>943</v>
      </c>
      <c r="I434" s="179">
        <v>764.0</v>
      </c>
      <c r="J434" s="156">
        <f>IFNA(VLOOKUP(S434,'Imported Index'!I:J,2,0),1)</f>
        <v>1</v>
      </c>
      <c r="K434" s="42"/>
      <c r="L434" s="42"/>
      <c r="M434" s="42"/>
      <c r="N434" s="42"/>
      <c r="O434" s="42">
        <f>ifna(VLookup(H434, SwSh!A:B, 2, 0),"")</f>
        <v>79</v>
      </c>
      <c r="P434" s="42"/>
      <c r="Q434" s="42" t="str">
        <f>ifna(VLookup(H434, PLA!A:C, 3, 0),"")</f>
        <v/>
      </c>
      <c r="R434" s="42" t="str">
        <f>ifna(VLookup(H434, Sv!A:B, 2, 0),"")</f>
        <v>I?</v>
      </c>
      <c r="S434" s="42" t="str">
        <f t="shared" si="1"/>
        <v>comfey</v>
      </c>
    </row>
    <row r="435" ht="31.5" customHeight="1">
      <c r="A435" s="147">
        <v>434.0</v>
      </c>
      <c r="B435" s="146">
        <v>1.0</v>
      </c>
      <c r="C435" s="147">
        <v>17.0</v>
      </c>
      <c r="D435" s="147">
        <v>22.0</v>
      </c>
      <c r="E435" s="147">
        <v>4.0</v>
      </c>
      <c r="F435" s="147">
        <v>4.0</v>
      </c>
      <c r="G435" s="147" t="str">
        <f>ifna(VLookup(S435,Shiny!B:C, 2, 0),"")</f>
        <v/>
      </c>
      <c r="H435" s="189" t="s">
        <v>944</v>
      </c>
      <c r="I435" s="178">
        <v>765.0</v>
      </c>
      <c r="J435" s="151">
        <f>IFNA(VLOOKUP(S435,'Imported Index'!I:J,2,0),1)</f>
        <v>1</v>
      </c>
      <c r="K435" s="146"/>
      <c r="L435" s="147"/>
      <c r="M435" s="147"/>
      <c r="N435" s="147"/>
      <c r="O435" s="147">
        <f>ifna(VLookup(H435, SwSh!A:B, 2, 0),"")</f>
        <v>89</v>
      </c>
      <c r="P435" s="147"/>
      <c r="Q435" s="147" t="str">
        <f>ifna(VLookup(H435, PLA!A:C, 3, 0),"")</f>
        <v/>
      </c>
      <c r="R435" s="147">
        <f>ifna(VLookup(H435, Sv!A:B, 2, 0),"")</f>
        <v>313</v>
      </c>
      <c r="S435" s="147" t="str">
        <f t="shared" si="1"/>
        <v>oranguru</v>
      </c>
    </row>
    <row r="436" ht="31.5" customHeight="1">
      <c r="A436" s="42">
        <v>435.0</v>
      </c>
      <c r="B436" s="85">
        <v>1.0</v>
      </c>
      <c r="C436" s="42">
        <v>17.0</v>
      </c>
      <c r="D436" s="42">
        <v>23.0</v>
      </c>
      <c r="E436" s="42">
        <v>4.0</v>
      </c>
      <c r="F436" s="42">
        <v>5.0</v>
      </c>
      <c r="G436" s="42" t="str">
        <f>ifna(VLookup(S436,Shiny!B:C, 2, 0),"")</f>
        <v/>
      </c>
      <c r="H436" s="188" t="s">
        <v>945</v>
      </c>
      <c r="I436" s="179">
        <v>766.0</v>
      </c>
      <c r="J436" s="156">
        <f>IFNA(VLOOKUP(S436,'Imported Index'!I:J,2,0),1)</f>
        <v>1</v>
      </c>
      <c r="K436" s="85"/>
      <c r="L436" s="42"/>
      <c r="M436" s="42"/>
      <c r="N436" s="42"/>
      <c r="O436" s="42">
        <f>ifna(VLookup(H436, SwSh!A:B, 2, 0),"")</f>
        <v>90</v>
      </c>
      <c r="P436" s="42"/>
      <c r="Q436" s="42" t="str">
        <f>ifna(VLookup(H436, PLA!A:C, 3, 0),"")</f>
        <v/>
      </c>
      <c r="R436" s="42">
        <f>ifna(VLookup(H436, Sv!A:B, 2, 0),"")</f>
        <v>314</v>
      </c>
      <c r="S436" s="42" t="str">
        <f t="shared" si="1"/>
        <v>passimian</v>
      </c>
    </row>
    <row r="437" ht="31.5" customHeight="1">
      <c r="A437" s="147">
        <v>436.0</v>
      </c>
      <c r="B437" s="146">
        <v>1.0</v>
      </c>
      <c r="C437" s="147">
        <v>17.0</v>
      </c>
      <c r="D437" s="147">
        <v>24.0</v>
      </c>
      <c r="E437" s="147">
        <v>4.0</v>
      </c>
      <c r="F437" s="147">
        <v>6.0</v>
      </c>
      <c r="G437" s="147" t="str">
        <f>ifna(VLookup(S437,Shiny!B:C, 2, 0),"")</f>
        <v/>
      </c>
      <c r="H437" s="189" t="s">
        <v>947</v>
      </c>
      <c r="I437" s="178">
        <v>768.0</v>
      </c>
      <c r="J437" s="151">
        <f>IFNA(VLOOKUP(S437,'Imported Index'!I:J,2,0),1)</f>
        <v>1</v>
      </c>
      <c r="K437" s="147"/>
      <c r="L437" s="147"/>
      <c r="M437" s="147"/>
      <c r="N437" s="147"/>
      <c r="O437" s="147">
        <f>ifna(VLookup(H437, SwSh!A:B, 2, 0),"")</f>
        <v>125</v>
      </c>
      <c r="P437" s="147"/>
      <c r="Q437" s="147" t="str">
        <f>ifna(VLookup(H437, PLA!A:C, 3, 0),"")</f>
        <v/>
      </c>
      <c r="R437" s="147" t="str">
        <f>ifna(VLookup(H437, Sv!A:B, 2, 0),"")</f>
        <v/>
      </c>
      <c r="S437" s="147" t="str">
        <f t="shared" si="1"/>
        <v>golisopod</v>
      </c>
    </row>
    <row r="438" ht="31.5" customHeight="1">
      <c r="A438" s="42">
        <v>437.0</v>
      </c>
      <c r="B438" s="85">
        <v>1.0</v>
      </c>
      <c r="C438" s="42">
        <v>17.0</v>
      </c>
      <c r="D438" s="42">
        <v>25.0</v>
      </c>
      <c r="E438" s="42">
        <v>5.0</v>
      </c>
      <c r="F438" s="42">
        <v>1.0</v>
      </c>
      <c r="G438" s="42" t="str">
        <f>ifna(VLookup(S438,Shiny!B:C, 2, 0),"")</f>
        <v/>
      </c>
      <c r="H438" s="188" t="s">
        <v>949</v>
      </c>
      <c r="I438" s="179">
        <v>770.0</v>
      </c>
      <c r="J438" s="156">
        <f>IFNA(VLOOKUP(S438,'Imported Index'!I:J,2,0),1)</f>
        <v>1</v>
      </c>
      <c r="K438" s="85"/>
      <c r="L438" s="42"/>
      <c r="M438" s="42"/>
      <c r="N438" s="42"/>
      <c r="O438" s="42">
        <f>ifna(VLookup(H438, SwSh!A:B, 2, 0),"")</f>
        <v>134</v>
      </c>
      <c r="P438" s="42"/>
      <c r="Q438" s="42" t="str">
        <f>ifna(VLookup(H438, PLA!A:C, 3, 0),"")</f>
        <v/>
      </c>
      <c r="R438" s="42">
        <f>ifna(VLookup(H438, Sv!A:B, 2, 0),"")</f>
        <v>323</v>
      </c>
      <c r="S438" s="42" t="str">
        <f t="shared" si="1"/>
        <v>palossand</v>
      </c>
    </row>
    <row r="439" ht="31.5" customHeight="1">
      <c r="A439" s="147">
        <v>438.0</v>
      </c>
      <c r="B439" s="146">
        <v>1.0</v>
      </c>
      <c r="C439" s="147">
        <v>17.0</v>
      </c>
      <c r="D439" s="147">
        <v>26.0</v>
      </c>
      <c r="E439" s="147">
        <v>5.0</v>
      </c>
      <c r="F439" s="147">
        <v>2.0</v>
      </c>
      <c r="G439" s="147" t="str">
        <f>ifna(VLookup(S439,Shiny!B:C, 2, 0),"")</f>
        <v/>
      </c>
      <c r="H439" s="189" t="s">
        <v>950</v>
      </c>
      <c r="I439" s="178">
        <v>771.0</v>
      </c>
      <c r="J439" s="151">
        <f>IFNA(VLOOKUP(S439,'Imported Index'!I:J,2,0),1)</f>
        <v>1</v>
      </c>
      <c r="K439" s="147"/>
      <c r="L439" s="147"/>
      <c r="M439" s="147"/>
      <c r="N439" s="147"/>
      <c r="O439" s="147">
        <f>ifna(VLookup(H439, SwSh!A:B, 2, 0),"")</f>
        <v>156</v>
      </c>
      <c r="P439" s="147"/>
      <c r="Q439" s="147" t="str">
        <f>ifna(VLookup(H439, PLA!A:C, 3, 0),"")</f>
        <v/>
      </c>
      <c r="R439" s="147" t="str">
        <f>ifna(VLookup(H439, Sv!A:B, 2, 0),"")</f>
        <v/>
      </c>
      <c r="S439" s="147" t="str">
        <f t="shared" si="1"/>
        <v>pyukumuku</v>
      </c>
    </row>
    <row r="440" ht="31.5" customHeight="1">
      <c r="A440" s="42">
        <v>439.0</v>
      </c>
      <c r="B440" s="85">
        <v>1.0</v>
      </c>
      <c r="C440" s="42">
        <v>17.0</v>
      </c>
      <c r="D440" s="42">
        <v>27.0</v>
      </c>
      <c r="E440" s="42">
        <v>5.0</v>
      </c>
      <c r="F440" s="42">
        <v>3.0</v>
      </c>
      <c r="G440" s="42" t="str">
        <f>ifna(VLookup(S440,Shiny!B:C, 2, 0),"")</f>
        <v/>
      </c>
      <c r="H440" s="188" t="s">
        <v>952</v>
      </c>
      <c r="I440" s="179">
        <v>773.0</v>
      </c>
      <c r="J440" s="156">
        <f>IFNA(VLOOKUP(S440,'Imported Index'!I:J,2,0),1)</f>
        <v>1</v>
      </c>
      <c r="K440" s="42"/>
      <c r="L440" s="42"/>
      <c r="M440" s="42"/>
      <c r="N440" s="42"/>
      <c r="O440" s="42">
        <f>ifna(VLookup(H440, SwSh!A:B, 2, 0),"")</f>
        <v>382</v>
      </c>
      <c r="P440" s="42"/>
      <c r="Q440" s="42" t="str">
        <f>ifna(VLookup(H440, PLA!A:C, 3, 0),"")</f>
        <v/>
      </c>
      <c r="R440" s="42" t="str">
        <f>ifna(VLookup(H440, Sv!A:B, 2, 0),"")</f>
        <v/>
      </c>
      <c r="S440" s="42" t="str">
        <f t="shared" si="1"/>
        <v>silvally</v>
      </c>
    </row>
    <row r="441" ht="31.5" customHeight="1">
      <c r="A441" s="147">
        <v>440.0</v>
      </c>
      <c r="B441" s="146">
        <v>1.0</v>
      </c>
      <c r="C441" s="147">
        <v>17.0</v>
      </c>
      <c r="D441" s="147">
        <v>28.0</v>
      </c>
      <c r="E441" s="147">
        <v>5.0</v>
      </c>
      <c r="F441" s="147">
        <v>4.0</v>
      </c>
      <c r="G441" s="147" t="str">
        <f>ifna(VLookup(S441,Shiny!B:C, 2, 0),"")</f>
        <v/>
      </c>
      <c r="H441" s="189" t="s">
        <v>953</v>
      </c>
      <c r="I441" s="178">
        <v>774.0</v>
      </c>
      <c r="J441" s="151">
        <f>IFNA(VLOOKUP(S441,'Imported Index'!I:J,2,0),1)</f>
        <v>1</v>
      </c>
      <c r="K441" s="147"/>
      <c r="L441" s="146"/>
      <c r="M441" s="146"/>
      <c r="N441" s="147"/>
      <c r="O441" s="147" t="str">
        <f>ifna(VLookup(H441, SwSh!A:B, 2, 0),"")</f>
        <v/>
      </c>
      <c r="P441" s="147"/>
      <c r="Q441" s="147" t="str">
        <f>ifna(VLookup(H441, PLA!A:C, 3, 0),"")</f>
        <v/>
      </c>
      <c r="R441" s="147" t="str">
        <f>ifna(VLookup(H441, Sv!A:B, 2, 0),"")</f>
        <v>I?</v>
      </c>
      <c r="S441" s="147" t="str">
        <f t="shared" si="1"/>
        <v>minior</v>
      </c>
    </row>
    <row r="442" ht="31.5" customHeight="1">
      <c r="A442" s="42">
        <v>441.0</v>
      </c>
      <c r="B442" s="85">
        <v>1.0</v>
      </c>
      <c r="C442" s="42">
        <v>17.0</v>
      </c>
      <c r="D442" s="42">
        <v>29.0</v>
      </c>
      <c r="E442" s="42">
        <v>5.0</v>
      </c>
      <c r="F442" s="42">
        <v>5.0</v>
      </c>
      <c r="G442" s="42" t="str">
        <f>ifna(VLookup(S442,Shiny!B:C, 2, 0),"")</f>
        <v/>
      </c>
      <c r="H442" s="188" t="s">
        <v>954</v>
      </c>
      <c r="I442" s="179">
        <v>775.0</v>
      </c>
      <c r="J442" s="156">
        <f>IFNA(VLOOKUP(S442,'Imported Index'!I:J,2,0),1)</f>
        <v>1</v>
      </c>
      <c r="K442" s="85"/>
      <c r="L442" s="42"/>
      <c r="M442" s="42"/>
      <c r="N442" s="42"/>
      <c r="O442" s="42" t="str">
        <f>ifna(VLookup(H442, SwSh!A:B, 2, 0),"")</f>
        <v/>
      </c>
      <c r="P442" s="42"/>
      <c r="Q442" s="42" t="str">
        <f>ifna(VLookup(H442, PLA!A:C, 3, 0),"")</f>
        <v/>
      </c>
      <c r="R442" s="42">
        <f>ifna(VLookup(H442, Sv!A:B, 2, 0),"")</f>
        <v>315</v>
      </c>
      <c r="S442" s="42" t="str">
        <f t="shared" si="1"/>
        <v>komala</v>
      </c>
    </row>
    <row r="443" ht="31.5" customHeight="1">
      <c r="A443" s="147">
        <v>442.0</v>
      </c>
      <c r="B443" s="146">
        <v>1.0</v>
      </c>
      <c r="C443" s="147">
        <v>17.0</v>
      </c>
      <c r="D443" s="147">
        <v>30.0</v>
      </c>
      <c r="E443" s="147">
        <v>5.0</v>
      </c>
      <c r="F443" s="147">
        <v>6.0</v>
      </c>
      <c r="G443" s="147" t="str">
        <f>ifna(VLookup(S443,Shiny!B:C, 2, 0),"")</f>
        <v/>
      </c>
      <c r="H443" s="189" t="s">
        <v>955</v>
      </c>
      <c r="I443" s="178">
        <v>776.0</v>
      </c>
      <c r="J443" s="151">
        <f>IFNA(VLOOKUP(S443,'Imported Index'!I:J,2,0),1)</f>
        <v>1</v>
      </c>
      <c r="K443" s="147"/>
      <c r="L443" s="147"/>
      <c r="M443" s="147"/>
      <c r="N443" s="147"/>
      <c r="O443" s="147">
        <f>ifna(VLookup(H443, SwSh!A:B, 2, 0),"")</f>
        <v>347</v>
      </c>
      <c r="P443" s="147"/>
      <c r="Q443" s="147" t="str">
        <f>ifna(VLookup(H443, PLA!A:C, 3, 0),"")</f>
        <v/>
      </c>
      <c r="R443" s="147" t="str">
        <f>ifna(VLookup(H443, Sv!A:B, 2, 0),"")</f>
        <v/>
      </c>
      <c r="S443" s="147" t="str">
        <f t="shared" si="1"/>
        <v>turtonator</v>
      </c>
    </row>
    <row r="444" ht="31.5" customHeight="1">
      <c r="A444" s="42">
        <v>443.0</v>
      </c>
      <c r="B444" s="85">
        <v>1.0</v>
      </c>
      <c r="C444" s="42">
        <v>18.0</v>
      </c>
      <c r="D444" s="42">
        <v>1.0</v>
      </c>
      <c r="E444" s="42">
        <v>1.0</v>
      </c>
      <c r="F444" s="42">
        <v>1.0</v>
      </c>
      <c r="G444" s="42" t="str">
        <f>ifna(VLookup(S444,Shiny!B:C, 2, 0),"")</f>
        <v/>
      </c>
      <c r="H444" s="188" t="s">
        <v>956</v>
      </c>
      <c r="I444" s="179">
        <v>777.0</v>
      </c>
      <c r="J444" s="156">
        <f>IFNA(VLOOKUP(S444,'Imported Index'!I:J,2,0),1)</f>
        <v>1</v>
      </c>
      <c r="K444" s="42"/>
      <c r="L444" s="42"/>
      <c r="M444" s="42"/>
      <c r="N444" s="42"/>
      <c r="O444" s="42">
        <f>ifna(VLookup(H444, SwSh!A:B, 2, 0),"")</f>
        <v>348</v>
      </c>
      <c r="P444" s="42"/>
      <c r="Q444" s="42" t="str">
        <f>ifna(VLookup(H444, PLA!A:C, 3, 0),"")</f>
        <v/>
      </c>
      <c r="R444" s="42" t="str">
        <f>ifna(VLookup(H444, Sv!A:B, 2, 0),"")</f>
        <v/>
      </c>
      <c r="S444" s="42" t="str">
        <f t="shared" si="1"/>
        <v>togedemaru</v>
      </c>
    </row>
    <row r="445" ht="31.5" customHeight="1">
      <c r="A445" s="147">
        <v>444.0</v>
      </c>
      <c r="B445" s="146">
        <v>1.0</v>
      </c>
      <c r="C445" s="147">
        <v>18.0</v>
      </c>
      <c r="D445" s="147">
        <v>2.0</v>
      </c>
      <c r="E445" s="147">
        <v>1.0</v>
      </c>
      <c r="F445" s="147">
        <v>2.0</v>
      </c>
      <c r="G445" s="147" t="str">
        <f>ifna(VLookup(S445,Shiny!B:C, 2, 0),"")</f>
        <v/>
      </c>
      <c r="H445" s="189" t="s">
        <v>957</v>
      </c>
      <c r="I445" s="178">
        <v>778.0</v>
      </c>
      <c r="J445" s="151">
        <f>IFNA(VLOOKUP(S445,'Imported Index'!I:J,2,0),1)</f>
        <v>1</v>
      </c>
      <c r="K445" s="146"/>
      <c r="L445" s="147"/>
      <c r="M445" s="147"/>
      <c r="N445" s="147"/>
      <c r="O445" s="147">
        <f>ifna(VLookup(H445, SwSh!A:B, 2, 0),"")</f>
        <v>46</v>
      </c>
      <c r="P445" s="147"/>
      <c r="Q445" s="147" t="str">
        <f>ifna(VLookup(H445, PLA!A:C, 3, 0),"")</f>
        <v/>
      </c>
      <c r="R445" s="147">
        <f>ifna(VLookup(H445, Sv!A:B, 2, 0),"")</f>
        <v>239</v>
      </c>
      <c r="S445" s="147" t="str">
        <f t="shared" si="1"/>
        <v>mimikyu</v>
      </c>
    </row>
    <row r="446" ht="31.5" customHeight="1">
      <c r="A446" s="42">
        <v>445.0</v>
      </c>
      <c r="B446" s="85">
        <v>1.0</v>
      </c>
      <c r="C446" s="42">
        <v>18.0</v>
      </c>
      <c r="D446" s="42">
        <v>3.0</v>
      </c>
      <c r="E446" s="42">
        <v>1.0</v>
      </c>
      <c r="F446" s="42">
        <v>3.0</v>
      </c>
      <c r="G446" s="42" t="str">
        <f>ifna(VLookup(S446,Shiny!B:C, 2, 0),"")</f>
        <v/>
      </c>
      <c r="H446" s="188" t="s">
        <v>958</v>
      </c>
      <c r="I446" s="179">
        <v>779.0</v>
      </c>
      <c r="J446" s="156">
        <f>IFNA(VLOOKUP(S446,'Imported Index'!I:J,2,0),1)</f>
        <v>1</v>
      </c>
      <c r="K446" s="85"/>
      <c r="L446" s="42"/>
      <c r="M446" s="42"/>
      <c r="N446" s="42"/>
      <c r="O446" s="42" t="str">
        <f>ifna(VLookup(H446, SwSh!A:B, 2, 0),"")</f>
        <v/>
      </c>
      <c r="P446" s="42"/>
      <c r="Q446" s="42" t="str">
        <f>ifna(VLookup(H446, PLA!A:C, 3, 0),"")</f>
        <v/>
      </c>
      <c r="R446" s="42">
        <f>ifna(VLookup(H446, Sv!A:B, 2, 0),"")</f>
        <v>335</v>
      </c>
      <c r="S446" s="42" t="str">
        <f t="shared" si="1"/>
        <v>bruxish</v>
      </c>
    </row>
    <row r="447" ht="31.5" customHeight="1">
      <c r="A447" s="147">
        <v>446.0</v>
      </c>
      <c r="B447" s="146">
        <v>1.0</v>
      </c>
      <c r="C447" s="147">
        <v>18.0</v>
      </c>
      <c r="D447" s="147">
        <v>4.0</v>
      </c>
      <c r="E447" s="147">
        <v>1.0</v>
      </c>
      <c r="F447" s="147">
        <v>4.0</v>
      </c>
      <c r="G447" s="147" t="str">
        <f>ifna(VLookup(S447,Shiny!B:C, 2, 0),"")</f>
        <v/>
      </c>
      <c r="H447" s="189" t="s">
        <v>959</v>
      </c>
      <c r="I447" s="178">
        <v>780.0</v>
      </c>
      <c r="J447" s="151">
        <f>IFNA(VLOOKUP(S447,'Imported Index'!I:J,2,0),1)</f>
        <v>1</v>
      </c>
      <c r="K447" s="147"/>
      <c r="L447" s="147"/>
      <c r="M447" s="147"/>
      <c r="N447" s="147"/>
      <c r="O447" s="147">
        <f>ifna(VLookup(H447, SwSh!A:B, 2, 0),"")</f>
        <v>346</v>
      </c>
      <c r="P447" s="147"/>
      <c r="Q447" s="147" t="str">
        <f>ifna(VLookup(H447, PLA!A:C, 3, 0),"")</f>
        <v/>
      </c>
      <c r="R447" s="147" t="str">
        <f>ifna(VLookup(H447, Sv!A:B, 2, 0),"")</f>
        <v/>
      </c>
      <c r="S447" s="147" t="str">
        <f t="shared" si="1"/>
        <v>drampa</v>
      </c>
    </row>
    <row r="448" ht="31.5" customHeight="1">
      <c r="A448" s="42">
        <v>447.0</v>
      </c>
      <c r="B448" s="85">
        <v>1.0</v>
      </c>
      <c r="C448" s="42">
        <v>18.0</v>
      </c>
      <c r="D448" s="42">
        <v>5.0</v>
      </c>
      <c r="E448" s="42">
        <v>1.0</v>
      </c>
      <c r="F448" s="42">
        <v>5.0</v>
      </c>
      <c r="G448" s="42" t="str">
        <f>ifna(VLookup(S448,Shiny!B:C, 2, 0),"")</f>
        <v/>
      </c>
      <c r="H448" s="188" t="s">
        <v>960</v>
      </c>
      <c r="I448" s="179">
        <v>781.0</v>
      </c>
      <c r="J448" s="156">
        <f>IFNA(VLOOKUP(S448,'Imported Index'!I:J,2,0),1)</f>
        <v>1</v>
      </c>
      <c r="K448" s="42"/>
      <c r="L448" s="42"/>
      <c r="M448" s="42"/>
      <c r="N448" s="42"/>
      <c r="O448" s="42">
        <f>ifna(VLookup(H448, SwSh!A:B, 2, 0),"")</f>
        <v>162</v>
      </c>
      <c r="P448" s="42"/>
      <c r="Q448" s="42" t="str">
        <f>ifna(VLookup(H448, PLA!A:C, 3, 0),"")</f>
        <v/>
      </c>
      <c r="R448" s="42" t="str">
        <f>ifna(VLookup(H448, Sv!A:B, 2, 0),"")</f>
        <v/>
      </c>
      <c r="S448" s="42" t="str">
        <f t="shared" si="1"/>
        <v>dhelmise</v>
      </c>
    </row>
    <row r="449" ht="31.5" customHeight="1">
      <c r="A449" s="147">
        <v>448.0</v>
      </c>
      <c r="B449" s="146">
        <v>1.0</v>
      </c>
      <c r="C449" s="147">
        <v>18.0</v>
      </c>
      <c r="D449" s="147">
        <v>6.0</v>
      </c>
      <c r="E449" s="147">
        <v>1.0</v>
      </c>
      <c r="F449" s="147">
        <v>6.0</v>
      </c>
      <c r="G449" s="147" t="str">
        <f>ifna(VLookup(S449,Shiny!B:C, 2, 0),"")</f>
        <v/>
      </c>
      <c r="H449" s="189" t="s">
        <v>963</v>
      </c>
      <c r="I449" s="178">
        <v>784.0</v>
      </c>
      <c r="J449" s="151">
        <f>IFNA(VLOOKUP(S449,'Imported Index'!I:J,2,0),1)</f>
        <v>1</v>
      </c>
      <c r="K449" s="147"/>
      <c r="L449" s="147"/>
      <c r="M449" s="147"/>
      <c r="N449" s="147"/>
      <c r="O449" s="147">
        <f>ifna(VLookup(H449, SwSh!A:B, 2, 0),"")</f>
        <v>167</v>
      </c>
      <c r="P449" s="147"/>
      <c r="Q449" s="147" t="str">
        <f>ifna(VLookup(H449, PLA!A:C, 3, 0),"")</f>
        <v/>
      </c>
      <c r="R449" s="147" t="str">
        <f>ifna(VLookup(H449, Sv!A:B, 2, 0),"")</f>
        <v>K133</v>
      </c>
      <c r="S449" s="147" t="str">
        <f t="shared" si="1"/>
        <v>kommo-o</v>
      </c>
    </row>
    <row r="450" ht="31.5" customHeight="1">
      <c r="A450" s="42">
        <v>449.0</v>
      </c>
      <c r="B450" s="85">
        <v>1.0</v>
      </c>
      <c r="C450" s="42">
        <v>18.0</v>
      </c>
      <c r="D450" s="42">
        <v>7.0</v>
      </c>
      <c r="E450" s="42">
        <v>2.0</v>
      </c>
      <c r="F450" s="42">
        <v>1.0</v>
      </c>
      <c r="G450" s="42" t="str">
        <f>ifna(VLookup(S450,Shiny!B:C, 2, 0),"")</f>
        <v/>
      </c>
      <c r="H450" s="188" t="s">
        <v>964</v>
      </c>
      <c r="I450" s="179">
        <v>785.0</v>
      </c>
      <c r="J450" s="156">
        <f>IFNA(VLOOKUP(S450,'Imported Index'!I:J,2,0),1)</f>
        <v>1</v>
      </c>
      <c r="K450" s="42"/>
      <c r="L450" s="42"/>
      <c r="M450" s="42"/>
      <c r="N450" s="42"/>
      <c r="O450" s="42">
        <f>ifna(VLookup(H450, SwSh!A:B, 2, 0),"")</f>
        <v>785</v>
      </c>
      <c r="P450" s="42"/>
      <c r="Q450" s="42" t="str">
        <f>ifna(VLookup(H450, PLA!A:C, 3, 0),"")</f>
        <v/>
      </c>
      <c r="R450" s="42" t="str">
        <f>ifna(VLookup(H450, Sv!A:B, 2, 0),"")</f>
        <v/>
      </c>
      <c r="S450" s="42" t="str">
        <f t="shared" si="1"/>
        <v>tapu koko</v>
      </c>
    </row>
    <row r="451" ht="31.5" customHeight="1">
      <c r="A451" s="147">
        <v>450.0</v>
      </c>
      <c r="B451" s="146">
        <v>1.0</v>
      </c>
      <c r="C451" s="147">
        <v>18.0</v>
      </c>
      <c r="D451" s="147">
        <v>8.0</v>
      </c>
      <c r="E451" s="147">
        <v>2.0</v>
      </c>
      <c r="F451" s="147">
        <v>2.0</v>
      </c>
      <c r="G451" s="147" t="str">
        <f>ifna(VLookup(S451,Shiny!B:C, 2, 0),"")</f>
        <v/>
      </c>
      <c r="H451" s="189" t="s">
        <v>965</v>
      </c>
      <c r="I451" s="178">
        <v>786.0</v>
      </c>
      <c r="J451" s="151">
        <f>IFNA(VLOOKUP(S451,'Imported Index'!I:J,2,0),1)</f>
        <v>1</v>
      </c>
      <c r="K451" s="147"/>
      <c r="L451" s="147"/>
      <c r="M451" s="147"/>
      <c r="N451" s="147"/>
      <c r="O451" s="147">
        <f>ifna(VLookup(H451, SwSh!A:B, 2, 0),"")</f>
        <v>786</v>
      </c>
      <c r="P451" s="147"/>
      <c r="Q451" s="147" t="str">
        <f>ifna(VLookup(H451, PLA!A:C, 3, 0),"")</f>
        <v/>
      </c>
      <c r="R451" s="147" t="str">
        <f>ifna(VLookup(H451, Sv!A:B, 2, 0),"")</f>
        <v/>
      </c>
      <c r="S451" s="147" t="str">
        <f t="shared" si="1"/>
        <v>tapu lele</v>
      </c>
    </row>
    <row r="452" ht="31.5" customHeight="1">
      <c r="A452" s="42">
        <v>451.0</v>
      </c>
      <c r="B452" s="85">
        <v>1.0</v>
      </c>
      <c r="C452" s="42">
        <v>18.0</v>
      </c>
      <c r="D452" s="42">
        <v>9.0</v>
      </c>
      <c r="E452" s="42">
        <v>2.0</v>
      </c>
      <c r="F452" s="42">
        <v>3.0</v>
      </c>
      <c r="G452" s="42" t="str">
        <f>ifna(VLookup(S452,Shiny!B:C, 2, 0),"")</f>
        <v/>
      </c>
      <c r="H452" s="188" t="s">
        <v>966</v>
      </c>
      <c r="I452" s="179">
        <v>787.0</v>
      </c>
      <c r="J452" s="156">
        <f>IFNA(VLOOKUP(S452,'Imported Index'!I:J,2,0),1)</f>
        <v>1</v>
      </c>
      <c r="K452" s="42"/>
      <c r="L452" s="42"/>
      <c r="M452" s="42"/>
      <c r="N452" s="42"/>
      <c r="O452" s="42">
        <f>ifna(VLookup(H452, SwSh!A:B, 2, 0),"")</f>
        <v>787</v>
      </c>
      <c r="P452" s="42"/>
      <c r="Q452" s="42" t="str">
        <f>ifna(VLookup(H452, PLA!A:C, 3, 0),"")</f>
        <v/>
      </c>
      <c r="R452" s="42" t="str">
        <f>ifna(VLookup(H452, Sv!A:B, 2, 0),"")</f>
        <v/>
      </c>
      <c r="S452" s="42" t="str">
        <f t="shared" si="1"/>
        <v>tapu bulu</v>
      </c>
    </row>
    <row r="453" ht="31.5" customHeight="1">
      <c r="A453" s="147">
        <v>452.0</v>
      </c>
      <c r="B453" s="146">
        <v>1.0</v>
      </c>
      <c r="C453" s="147">
        <v>18.0</v>
      </c>
      <c r="D453" s="147">
        <v>10.0</v>
      </c>
      <c r="E453" s="147">
        <v>2.0</v>
      </c>
      <c r="F453" s="147">
        <v>4.0</v>
      </c>
      <c r="G453" s="147" t="str">
        <f>ifna(VLookup(S453,Shiny!B:C, 2, 0),"")</f>
        <v/>
      </c>
      <c r="H453" s="189" t="s">
        <v>967</v>
      </c>
      <c r="I453" s="178">
        <v>788.0</v>
      </c>
      <c r="J453" s="151">
        <f>IFNA(VLOOKUP(S453,'Imported Index'!I:J,2,0),1)</f>
        <v>1</v>
      </c>
      <c r="K453" s="147"/>
      <c r="L453" s="147"/>
      <c r="M453" s="147"/>
      <c r="N453" s="147"/>
      <c r="O453" s="147">
        <f>ifna(VLookup(H453, SwSh!A:B, 2, 0),"")</f>
        <v>788</v>
      </c>
      <c r="P453" s="147"/>
      <c r="Q453" s="147" t="str">
        <f>ifna(VLookup(H453, PLA!A:C, 3, 0),"")</f>
        <v/>
      </c>
      <c r="R453" s="147" t="str">
        <f>ifna(VLookup(H453, Sv!A:B, 2, 0),"")</f>
        <v/>
      </c>
      <c r="S453" s="147" t="str">
        <f t="shared" si="1"/>
        <v>tapu fini</v>
      </c>
    </row>
    <row r="454" ht="31.5" customHeight="1">
      <c r="A454" s="42">
        <v>453.0</v>
      </c>
      <c r="B454" s="85">
        <v>1.0</v>
      </c>
      <c r="C454" s="42">
        <v>18.0</v>
      </c>
      <c r="D454" s="42">
        <v>11.0</v>
      </c>
      <c r="E454" s="42">
        <v>2.0</v>
      </c>
      <c r="F454" s="42">
        <v>5.0</v>
      </c>
      <c r="G454" s="42" t="str">
        <f>ifna(VLookup(S454,Shiny!B:C, 2, 0),"")</f>
        <v/>
      </c>
      <c r="H454" s="188" t="s">
        <v>970</v>
      </c>
      <c r="I454" s="179">
        <v>791.0</v>
      </c>
      <c r="J454" s="156">
        <f>IFNA(VLOOKUP(S454,'Imported Index'!I:J,2,0),1)</f>
        <v>1</v>
      </c>
      <c r="K454" s="42"/>
      <c r="L454" s="42"/>
      <c r="M454" s="42"/>
      <c r="N454" s="42"/>
      <c r="O454" s="42">
        <f>ifna(VLookup(H454, SwSh!A:B, 2, 0),"")</f>
        <v>791</v>
      </c>
      <c r="P454" s="42"/>
      <c r="Q454" s="42" t="str">
        <f>ifna(VLookup(H454, PLA!A:C, 3, 0),"")</f>
        <v/>
      </c>
      <c r="R454" s="42" t="str">
        <f>ifna(VLookup(H454, Sv!A:B, 2, 0),"")</f>
        <v/>
      </c>
      <c r="S454" s="42" t="str">
        <f t="shared" si="1"/>
        <v>solgaleo</v>
      </c>
    </row>
    <row r="455" ht="31.5" customHeight="1">
      <c r="A455" s="147">
        <v>454.0</v>
      </c>
      <c r="B455" s="146">
        <v>1.0</v>
      </c>
      <c r="C455" s="147">
        <v>18.0</v>
      </c>
      <c r="D455" s="147">
        <v>12.0</v>
      </c>
      <c r="E455" s="147">
        <v>2.0</v>
      </c>
      <c r="F455" s="147">
        <v>6.0</v>
      </c>
      <c r="G455" s="147" t="str">
        <f>ifna(VLookup(S455,Shiny!B:C, 2, 0),"")</f>
        <v/>
      </c>
      <c r="H455" s="189" t="s">
        <v>971</v>
      </c>
      <c r="I455" s="178">
        <v>792.0</v>
      </c>
      <c r="J455" s="151">
        <f>IFNA(VLOOKUP(S455,'Imported Index'!I:J,2,0),1)</f>
        <v>1</v>
      </c>
      <c r="K455" s="147"/>
      <c r="L455" s="147"/>
      <c r="M455" s="147"/>
      <c r="N455" s="147"/>
      <c r="O455" s="147">
        <f>ifna(VLookup(H455, SwSh!A:B, 2, 0),"")</f>
        <v>792</v>
      </c>
      <c r="P455" s="147"/>
      <c r="Q455" s="147" t="str">
        <f>ifna(VLookup(H455, PLA!A:C, 3, 0),"")</f>
        <v/>
      </c>
      <c r="R455" s="147" t="str">
        <f>ifna(VLookup(H455, Sv!A:B, 2, 0),"")</f>
        <v/>
      </c>
      <c r="S455" s="147" t="str">
        <f t="shared" si="1"/>
        <v>lunala</v>
      </c>
    </row>
    <row r="456" ht="31.5" customHeight="1">
      <c r="A456" s="42">
        <v>455.0</v>
      </c>
      <c r="B456" s="85">
        <v>1.0</v>
      </c>
      <c r="C456" s="42">
        <v>18.0</v>
      </c>
      <c r="D456" s="42">
        <v>13.0</v>
      </c>
      <c r="E456" s="42">
        <v>3.0</v>
      </c>
      <c r="F456" s="42">
        <v>1.0</v>
      </c>
      <c r="G456" s="42" t="str">
        <f>ifna(VLookup(S456,Shiny!B:C, 2, 0),"")</f>
        <v/>
      </c>
      <c r="H456" s="188" t="s">
        <v>972</v>
      </c>
      <c r="I456" s="179">
        <v>793.0</v>
      </c>
      <c r="J456" s="156">
        <f>IFNA(VLOOKUP(S456,'Imported Index'!I:J,2,0),1)</f>
        <v>1</v>
      </c>
      <c r="K456" s="42"/>
      <c r="L456" s="42"/>
      <c r="M456" s="42"/>
      <c r="N456" s="42"/>
      <c r="O456" s="42">
        <f>ifna(VLookup(H456, SwSh!A:B, 2, 0),"")</f>
        <v>793</v>
      </c>
      <c r="P456" s="42"/>
      <c r="Q456" s="42" t="str">
        <f>ifna(VLookup(H456, PLA!A:C, 3, 0),"")</f>
        <v/>
      </c>
      <c r="R456" s="42" t="str">
        <f>ifna(VLookup(H456, Sv!A:B, 2, 0),"")</f>
        <v/>
      </c>
      <c r="S456" s="42" t="str">
        <f t="shared" si="1"/>
        <v>nihilego</v>
      </c>
    </row>
    <row r="457" ht="31.5" customHeight="1">
      <c r="A457" s="147">
        <v>456.0</v>
      </c>
      <c r="B457" s="146">
        <v>1.0</v>
      </c>
      <c r="C457" s="147">
        <v>18.0</v>
      </c>
      <c r="D457" s="147">
        <v>14.0</v>
      </c>
      <c r="E457" s="147">
        <v>3.0</v>
      </c>
      <c r="F457" s="147">
        <v>2.0</v>
      </c>
      <c r="G457" s="147" t="str">
        <f>ifna(VLookup(S457,Shiny!B:C, 2, 0),"")</f>
        <v/>
      </c>
      <c r="H457" s="189" t="s">
        <v>973</v>
      </c>
      <c r="I457" s="178">
        <v>794.0</v>
      </c>
      <c r="J457" s="151">
        <f>IFNA(VLOOKUP(S457,'Imported Index'!I:J,2,0),1)</f>
        <v>1</v>
      </c>
      <c r="K457" s="147"/>
      <c r="L457" s="147"/>
      <c r="M457" s="147"/>
      <c r="N457" s="147"/>
      <c r="O457" s="147">
        <f>ifna(VLookup(H457, SwSh!A:B, 2, 0),"")</f>
        <v>794</v>
      </c>
      <c r="P457" s="147"/>
      <c r="Q457" s="147" t="str">
        <f>ifna(VLookup(H457, PLA!A:C, 3, 0),"")</f>
        <v/>
      </c>
      <c r="R457" s="147" t="str">
        <f>ifna(VLookup(H457, Sv!A:B, 2, 0),"")</f>
        <v/>
      </c>
      <c r="S457" s="147" t="str">
        <f t="shared" si="1"/>
        <v>buzzwole</v>
      </c>
    </row>
    <row r="458" ht="31.5" customHeight="1">
      <c r="A458" s="42">
        <v>457.0</v>
      </c>
      <c r="B458" s="85">
        <v>1.0</v>
      </c>
      <c r="C458" s="42">
        <v>18.0</v>
      </c>
      <c r="D458" s="42">
        <v>15.0</v>
      </c>
      <c r="E458" s="42">
        <v>3.0</v>
      </c>
      <c r="F458" s="42">
        <v>3.0</v>
      </c>
      <c r="G458" s="42" t="str">
        <f>ifna(VLookup(S458,Shiny!B:C, 2, 0),"")</f>
        <v/>
      </c>
      <c r="H458" s="188" t="s">
        <v>974</v>
      </c>
      <c r="I458" s="179">
        <v>795.0</v>
      </c>
      <c r="J458" s="156">
        <f>IFNA(VLOOKUP(S458,'Imported Index'!I:J,2,0),1)</f>
        <v>1</v>
      </c>
      <c r="K458" s="42"/>
      <c r="L458" s="42"/>
      <c r="M458" s="42"/>
      <c r="N458" s="42"/>
      <c r="O458" s="42">
        <f>ifna(VLookup(H458, SwSh!A:B, 2, 0),"")</f>
        <v>795</v>
      </c>
      <c r="P458" s="42"/>
      <c r="Q458" s="42" t="str">
        <f>ifna(VLookup(H458, PLA!A:C, 3, 0),"")</f>
        <v/>
      </c>
      <c r="R458" s="42" t="str">
        <f>ifna(VLookup(H458, Sv!A:B, 2, 0),"")</f>
        <v/>
      </c>
      <c r="S458" s="42" t="str">
        <f t="shared" si="1"/>
        <v>pheromosa</v>
      </c>
    </row>
    <row r="459" ht="31.5" customHeight="1">
      <c r="A459" s="147">
        <v>458.0</v>
      </c>
      <c r="B459" s="146">
        <v>1.0</v>
      </c>
      <c r="C459" s="147">
        <v>18.0</v>
      </c>
      <c r="D459" s="147">
        <v>16.0</v>
      </c>
      <c r="E459" s="147">
        <v>3.0</v>
      </c>
      <c r="F459" s="147">
        <v>4.0</v>
      </c>
      <c r="G459" s="147" t="str">
        <f>ifna(VLookup(S459,Shiny!B:C, 2, 0),"")</f>
        <v/>
      </c>
      <c r="H459" s="189" t="s">
        <v>975</v>
      </c>
      <c r="I459" s="178">
        <v>796.0</v>
      </c>
      <c r="J459" s="151">
        <f>IFNA(VLOOKUP(S459,'Imported Index'!I:J,2,0),1)</f>
        <v>1</v>
      </c>
      <c r="K459" s="147"/>
      <c r="L459" s="147"/>
      <c r="M459" s="147"/>
      <c r="N459" s="147"/>
      <c r="O459" s="147">
        <f>ifna(VLookup(H459, SwSh!A:B, 2, 0),"")</f>
        <v>796</v>
      </c>
      <c r="P459" s="147"/>
      <c r="Q459" s="147" t="str">
        <f>ifna(VLookup(H459, PLA!A:C, 3, 0),"")</f>
        <v/>
      </c>
      <c r="R459" s="147" t="str">
        <f>ifna(VLookup(H459, Sv!A:B, 2, 0),"")</f>
        <v/>
      </c>
      <c r="S459" s="147" t="str">
        <f t="shared" si="1"/>
        <v>xurkitree</v>
      </c>
    </row>
    <row r="460" ht="31.5" customHeight="1">
      <c r="A460" s="42">
        <v>459.0</v>
      </c>
      <c r="B460" s="85">
        <v>1.0</v>
      </c>
      <c r="C460" s="42">
        <v>18.0</v>
      </c>
      <c r="D460" s="42">
        <v>17.0</v>
      </c>
      <c r="E460" s="42">
        <v>3.0</v>
      </c>
      <c r="F460" s="42">
        <v>5.0</v>
      </c>
      <c r="G460" s="42" t="str">
        <f>ifna(VLookup(S460,Shiny!B:C, 2, 0),"")</f>
        <v/>
      </c>
      <c r="H460" s="188" t="s">
        <v>976</v>
      </c>
      <c r="I460" s="179">
        <v>797.0</v>
      </c>
      <c r="J460" s="156">
        <f>IFNA(VLOOKUP(S460,'Imported Index'!I:J,2,0),1)</f>
        <v>1</v>
      </c>
      <c r="K460" s="42"/>
      <c r="L460" s="42"/>
      <c r="M460" s="42"/>
      <c r="N460" s="42"/>
      <c r="O460" s="42">
        <f>ifna(VLookup(H460, SwSh!A:B, 2, 0),"")</f>
        <v>797</v>
      </c>
      <c r="P460" s="42"/>
      <c r="Q460" s="42" t="str">
        <f>ifna(VLookup(H460, PLA!A:C, 3, 0),"")</f>
        <v/>
      </c>
      <c r="R460" s="42" t="str">
        <f>ifna(VLookup(H460, Sv!A:B, 2, 0),"")</f>
        <v/>
      </c>
      <c r="S460" s="42" t="str">
        <f t="shared" si="1"/>
        <v>celesteela</v>
      </c>
    </row>
    <row r="461" ht="31.5" customHeight="1">
      <c r="A461" s="147">
        <v>460.0</v>
      </c>
      <c r="B461" s="146">
        <v>1.0</v>
      </c>
      <c r="C461" s="147">
        <v>18.0</v>
      </c>
      <c r="D461" s="147">
        <v>18.0</v>
      </c>
      <c r="E461" s="147">
        <v>3.0</v>
      </c>
      <c r="F461" s="147">
        <v>6.0</v>
      </c>
      <c r="G461" s="147" t="str">
        <f>ifna(VLookup(S461,Shiny!B:C, 2, 0),"")</f>
        <v/>
      </c>
      <c r="H461" s="189" t="s">
        <v>977</v>
      </c>
      <c r="I461" s="178">
        <v>798.0</v>
      </c>
      <c r="J461" s="151">
        <f>IFNA(VLOOKUP(S461,'Imported Index'!I:J,2,0),1)</f>
        <v>1</v>
      </c>
      <c r="K461" s="147"/>
      <c r="L461" s="147"/>
      <c r="M461" s="147"/>
      <c r="N461" s="147"/>
      <c r="O461" s="147">
        <f>ifna(VLookup(H461, SwSh!A:B, 2, 0),"")</f>
        <v>798</v>
      </c>
      <c r="P461" s="147"/>
      <c r="Q461" s="147" t="str">
        <f>ifna(VLookup(H461, PLA!A:C, 3, 0),"")</f>
        <v/>
      </c>
      <c r="R461" s="147" t="str">
        <f>ifna(VLookup(H461, Sv!A:B, 2, 0),"")</f>
        <v/>
      </c>
      <c r="S461" s="147" t="str">
        <f t="shared" si="1"/>
        <v>kartana</v>
      </c>
    </row>
    <row r="462" ht="31.5" customHeight="1">
      <c r="A462" s="42">
        <v>461.0</v>
      </c>
      <c r="B462" s="85">
        <v>1.0</v>
      </c>
      <c r="C462" s="42">
        <v>18.0</v>
      </c>
      <c r="D462" s="42">
        <v>19.0</v>
      </c>
      <c r="E462" s="42">
        <v>4.0</v>
      </c>
      <c r="F462" s="42">
        <v>1.0</v>
      </c>
      <c r="G462" s="42" t="str">
        <f>ifna(VLookup(S462,Shiny!B:C, 2, 0),"")</f>
        <v/>
      </c>
      <c r="H462" s="188" t="s">
        <v>978</v>
      </c>
      <c r="I462" s="179">
        <v>799.0</v>
      </c>
      <c r="J462" s="156">
        <f>IFNA(VLOOKUP(S462,'Imported Index'!I:J,2,0),1)</f>
        <v>1</v>
      </c>
      <c r="K462" s="42"/>
      <c r="L462" s="42"/>
      <c r="M462" s="42"/>
      <c r="N462" s="42"/>
      <c r="O462" s="42">
        <f>ifna(VLookup(H462, SwSh!A:B, 2, 0),"")</f>
        <v>799</v>
      </c>
      <c r="P462" s="42"/>
      <c r="Q462" s="42" t="str">
        <f>ifna(VLookup(H462, PLA!A:C, 3, 0),"")</f>
        <v/>
      </c>
      <c r="R462" s="42" t="str">
        <f>ifna(VLookup(H462, Sv!A:B, 2, 0),"")</f>
        <v/>
      </c>
      <c r="S462" s="42" t="str">
        <f t="shared" si="1"/>
        <v>guzzlord</v>
      </c>
    </row>
    <row r="463" ht="31.5" customHeight="1">
      <c r="A463" s="147">
        <v>462.0</v>
      </c>
      <c r="B463" s="146">
        <v>1.0</v>
      </c>
      <c r="C463" s="147">
        <v>18.0</v>
      </c>
      <c r="D463" s="147">
        <v>20.0</v>
      </c>
      <c r="E463" s="147">
        <v>4.0</v>
      </c>
      <c r="F463" s="147">
        <v>2.0</v>
      </c>
      <c r="G463" s="147" t="str">
        <f>ifna(VLookup(S463,Shiny!B:C, 2, 0),"")</f>
        <v/>
      </c>
      <c r="H463" s="189" t="s">
        <v>979</v>
      </c>
      <c r="I463" s="178">
        <v>800.0</v>
      </c>
      <c r="J463" s="151">
        <f>IFNA(VLOOKUP(S463,'Imported Index'!I:J,2,0),1)</f>
        <v>1</v>
      </c>
      <c r="K463" s="146"/>
      <c r="L463" s="147"/>
      <c r="M463" s="147"/>
      <c r="N463" s="147"/>
      <c r="O463" s="147">
        <f>ifna(VLookup(H463, SwSh!A:B, 2, 0),"")</f>
        <v>800</v>
      </c>
      <c r="P463" s="147"/>
      <c r="Q463" s="147" t="str">
        <f>ifna(VLookup(H463, PLA!A:C, 3, 0),"")</f>
        <v/>
      </c>
      <c r="R463" s="147" t="str">
        <f>ifna(VLookup(H463, Sv!A:B, 2, 0),"")</f>
        <v/>
      </c>
      <c r="S463" s="147" t="str">
        <f t="shared" si="1"/>
        <v>necrozma</v>
      </c>
    </row>
    <row r="464" ht="31.5" customHeight="1">
      <c r="A464" s="42">
        <v>463.0</v>
      </c>
      <c r="B464" s="85">
        <v>1.0</v>
      </c>
      <c r="C464" s="42">
        <v>18.0</v>
      </c>
      <c r="D464" s="42">
        <v>21.0</v>
      </c>
      <c r="E464" s="42">
        <v>4.0</v>
      </c>
      <c r="F464" s="42">
        <v>3.0</v>
      </c>
      <c r="G464" s="42" t="str">
        <f>ifna(VLookup(S464,Shiny!B:C, 2, 0),"")</f>
        <v/>
      </c>
      <c r="H464" s="188" t="s">
        <v>980</v>
      </c>
      <c r="I464" s="179">
        <v>801.0</v>
      </c>
      <c r="J464" s="156">
        <f>IFNA(VLOOKUP(S464,'Imported Index'!I:J,2,0),1)</f>
        <v>1</v>
      </c>
      <c r="K464" s="42"/>
      <c r="L464" s="42"/>
      <c r="M464" s="42"/>
      <c r="N464" s="42"/>
      <c r="O464" s="42">
        <f>ifna(VLookup(H464, SwSh!A:B, 2, 0),"")</f>
        <v>801</v>
      </c>
      <c r="P464" s="42"/>
      <c r="Q464" s="42" t="str">
        <f>ifna(VLookup(H464, PLA!A:C, 3, 0),"")</f>
        <v/>
      </c>
      <c r="R464" s="42" t="str">
        <f>ifna(VLookup(H464, Sv!A:B, 2, 0),"")</f>
        <v/>
      </c>
      <c r="S464" s="42" t="str">
        <f t="shared" si="1"/>
        <v>magearna</v>
      </c>
    </row>
    <row r="465" ht="31.5" customHeight="1">
      <c r="A465" s="147">
        <v>464.0</v>
      </c>
      <c r="B465" s="146">
        <v>1.0</v>
      </c>
      <c r="C465" s="147">
        <v>18.0</v>
      </c>
      <c r="D465" s="147">
        <v>22.0</v>
      </c>
      <c r="E465" s="147">
        <v>4.0</v>
      </c>
      <c r="F465" s="147">
        <v>4.0</v>
      </c>
      <c r="G465" s="147" t="str">
        <f>ifna(VLookup(S465,Shiny!B:C, 2, 0),"")</f>
        <v/>
      </c>
      <c r="H465" s="189" t="s">
        <v>983</v>
      </c>
      <c r="I465" s="178">
        <v>802.0</v>
      </c>
      <c r="J465" s="151">
        <f>IFNA(VLOOKUP(S465,'Imported Index'!I:J,2,0),1)</f>
        <v>1</v>
      </c>
      <c r="K465" s="147"/>
      <c r="L465" s="147"/>
      <c r="M465" s="147"/>
      <c r="N465" s="147"/>
      <c r="O465" s="147">
        <f>ifna(VLookup(H465, SwSh!A:B, 2, 0),"")</f>
        <v>802</v>
      </c>
      <c r="P465" s="147"/>
      <c r="Q465" s="147" t="str">
        <f>ifna(VLookup(H465, PLA!A:C, 3, 0),"")</f>
        <v/>
      </c>
      <c r="R465" s="147" t="str">
        <f>ifna(VLookup(H465, Sv!A:B, 2, 0),"")</f>
        <v/>
      </c>
      <c r="S465" s="147" t="str">
        <f t="shared" si="1"/>
        <v>marshadow</v>
      </c>
    </row>
    <row r="466" ht="31.5" customHeight="1">
      <c r="A466" s="42">
        <v>465.0</v>
      </c>
      <c r="B466" s="85">
        <v>1.0</v>
      </c>
      <c r="C466" s="42">
        <v>18.0</v>
      </c>
      <c r="D466" s="42">
        <v>23.0</v>
      </c>
      <c r="E466" s="42">
        <v>4.0</v>
      </c>
      <c r="F466" s="42">
        <v>5.0</v>
      </c>
      <c r="G466" s="42" t="str">
        <f>ifna(VLookup(S466,Shiny!B:C, 2, 0),"")</f>
        <v/>
      </c>
      <c r="H466" s="188" t="s">
        <v>985</v>
      </c>
      <c r="I466" s="179">
        <v>804.0</v>
      </c>
      <c r="J466" s="156">
        <f>IFNA(VLOOKUP(S466,'Imported Index'!I:J,2,0),1)</f>
        <v>1</v>
      </c>
      <c r="K466" s="42"/>
      <c r="L466" s="42"/>
      <c r="M466" s="42"/>
      <c r="N466" s="42"/>
      <c r="O466" s="42">
        <f>ifna(VLookup(H466, SwSh!A:B, 2, 0),"")</f>
        <v>804</v>
      </c>
      <c r="P466" s="42"/>
      <c r="Q466" s="42" t="str">
        <f>ifna(VLookup(H466, PLA!A:C, 3, 0),"")</f>
        <v/>
      </c>
      <c r="R466" s="42" t="str">
        <f>ifna(VLookup(H466, Sv!A:B, 2, 0),"")</f>
        <v/>
      </c>
      <c r="S466" s="42" t="str">
        <f t="shared" si="1"/>
        <v>naganadel</v>
      </c>
    </row>
    <row r="467" ht="31.5" customHeight="1">
      <c r="A467" s="147">
        <v>466.0</v>
      </c>
      <c r="B467" s="146">
        <v>1.0</v>
      </c>
      <c r="C467" s="147">
        <v>18.0</v>
      </c>
      <c r="D467" s="147">
        <v>24.0</v>
      </c>
      <c r="E467" s="147">
        <v>4.0</v>
      </c>
      <c r="F467" s="147">
        <v>6.0</v>
      </c>
      <c r="G467" s="147" t="str">
        <f>ifna(VLookup(S467,Shiny!B:C, 2, 0),"")</f>
        <v/>
      </c>
      <c r="H467" s="189" t="s">
        <v>986</v>
      </c>
      <c r="I467" s="178">
        <v>805.0</v>
      </c>
      <c r="J467" s="151">
        <f>IFNA(VLOOKUP(S467,'Imported Index'!I:J,2,0),1)</f>
        <v>1</v>
      </c>
      <c r="K467" s="147"/>
      <c r="L467" s="147"/>
      <c r="M467" s="147"/>
      <c r="N467" s="147"/>
      <c r="O467" s="147">
        <f>ifna(VLookup(H467, SwSh!A:B, 2, 0),"")</f>
        <v>805</v>
      </c>
      <c r="P467" s="147"/>
      <c r="Q467" s="147" t="str">
        <f>ifna(VLookup(H467, PLA!A:C, 3, 0),"")</f>
        <v/>
      </c>
      <c r="R467" s="147" t="str">
        <f>ifna(VLookup(H467, Sv!A:B, 2, 0),"")</f>
        <v/>
      </c>
      <c r="S467" s="147" t="str">
        <f t="shared" si="1"/>
        <v>stakataka</v>
      </c>
    </row>
    <row r="468" ht="31.5" customHeight="1">
      <c r="A468" s="42">
        <v>467.0</v>
      </c>
      <c r="B468" s="85">
        <v>1.0</v>
      </c>
      <c r="C468" s="42">
        <v>18.0</v>
      </c>
      <c r="D468" s="42">
        <v>25.0</v>
      </c>
      <c r="E468" s="42">
        <v>5.0</v>
      </c>
      <c r="F468" s="42">
        <v>1.0</v>
      </c>
      <c r="G468" s="42" t="str">
        <f>ifna(VLookup(S468,Shiny!B:C, 2, 0),"")</f>
        <v/>
      </c>
      <c r="H468" s="188" t="s">
        <v>987</v>
      </c>
      <c r="I468" s="179">
        <v>806.0</v>
      </c>
      <c r="J468" s="156">
        <f>IFNA(VLOOKUP(S468,'Imported Index'!I:J,2,0),1)</f>
        <v>1</v>
      </c>
      <c r="K468" s="42"/>
      <c r="L468" s="42"/>
      <c r="M468" s="42"/>
      <c r="N468" s="42"/>
      <c r="O468" s="42">
        <f>ifna(VLookup(H468, SwSh!A:B, 2, 0),"")</f>
        <v>806</v>
      </c>
      <c r="P468" s="42"/>
      <c r="Q468" s="42" t="str">
        <f>ifna(VLookup(H468, PLA!A:C, 3, 0),"")</f>
        <v/>
      </c>
      <c r="R468" s="42" t="str">
        <f>ifna(VLookup(H468, Sv!A:B, 2, 0),"")</f>
        <v/>
      </c>
      <c r="S468" s="42" t="str">
        <f t="shared" si="1"/>
        <v>blacephalon</v>
      </c>
    </row>
    <row r="469" ht="31.5" customHeight="1">
      <c r="A469" s="147">
        <v>468.0</v>
      </c>
      <c r="B469" s="146">
        <v>1.0</v>
      </c>
      <c r="C469" s="147">
        <v>18.0</v>
      </c>
      <c r="D469" s="147">
        <v>26.0</v>
      </c>
      <c r="E469" s="147">
        <v>5.0</v>
      </c>
      <c r="F469" s="147">
        <v>2.0</v>
      </c>
      <c r="G469" s="147" t="str">
        <f>ifna(VLookup(S469,Shiny!B:C, 2, 0),"")</f>
        <v/>
      </c>
      <c r="H469" s="189" t="s">
        <v>988</v>
      </c>
      <c r="I469" s="178">
        <v>807.0</v>
      </c>
      <c r="J469" s="151">
        <f>IFNA(VLOOKUP(S469,'Imported Index'!I:J,2,0),1)</f>
        <v>1</v>
      </c>
      <c r="K469" s="147"/>
      <c r="L469" s="147"/>
      <c r="M469" s="147"/>
      <c r="N469" s="147"/>
      <c r="O469" s="147">
        <f>ifna(VLookup(H469, SwSh!A:B, 2, 0),"")</f>
        <v>807</v>
      </c>
      <c r="P469" s="147"/>
      <c r="Q469" s="147" t="str">
        <f>ifna(VLookup(H469, PLA!A:C, 3, 0),"")</f>
        <v/>
      </c>
      <c r="R469" s="147" t="str">
        <f>ifna(VLookup(H469, Sv!A:B, 2, 0),"")</f>
        <v/>
      </c>
      <c r="S469" s="147" t="str">
        <f t="shared" si="1"/>
        <v>zeraora</v>
      </c>
    </row>
    <row r="470" ht="31.5" customHeight="1">
      <c r="A470" s="42">
        <v>469.0</v>
      </c>
      <c r="B470" s="85">
        <v>1.0</v>
      </c>
      <c r="C470" s="42">
        <v>18.0</v>
      </c>
      <c r="D470" s="42">
        <v>27.0</v>
      </c>
      <c r="E470" s="42">
        <v>5.0</v>
      </c>
      <c r="F470" s="85">
        <v>4.0</v>
      </c>
      <c r="G470" s="42" t="str">
        <f>ifna(VLookup(S470,Shiny!B:C, 2, 0),"")</f>
        <v/>
      </c>
      <c r="H470" s="188" t="s">
        <v>990</v>
      </c>
      <c r="I470" s="179">
        <v>809.0</v>
      </c>
      <c r="J470" s="156">
        <f>IFNA(VLOOKUP(S470,'Imported Index'!I:J,2,0),1)</f>
        <v>1</v>
      </c>
      <c r="K470" s="42"/>
      <c r="L470" s="42"/>
      <c r="M470" s="42"/>
      <c r="N470" s="42"/>
      <c r="O470" s="42">
        <f>ifna(VLookup(H470, SwSh!A:B, 2, 0),"")</f>
        <v>809</v>
      </c>
      <c r="P470" s="42"/>
      <c r="Q470" s="42" t="str">
        <f>ifna(VLookup(H470, PLA!A:C, 3, 0),"")</f>
        <v/>
      </c>
      <c r="R470" s="42" t="str">
        <f>ifna(VLookup(H470, Sv!A:B, 2, 0),"")</f>
        <v/>
      </c>
      <c r="S470" s="42" t="str">
        <f t="shared" si="1"/>
        <v>melmetal</v>
      </c>
    </row>
    <row r="471" ht="31.5" customHeight="1">
      <c r="A471" s="147">
        <v>470.0</v>
      </c>
      <c r="B471" s="146"/>
      <c r="C471" s="146"/>
      <c r="D471" s="146"/>
      <c r="E471" s="146"/>
      <c r="F471" s="146"/>
      <c r="G471" s="147" t="str">
        <f>ifna(VLookup(S471,Shiny!B:C, 2, 0),"")</f>
        <v/>
      </c>
      <c r="H471" s="163" t="s">
        <v>229</v>
      </c>
      <c r="I471" s="164"/>
      <c r="J471" s="148"/>
      <c r="K471" s="148"/>
      <c r="L471" s="148"/>
      <c r="M471" s="147"/>
      <c r="N471" s="147"/>
      <c r="O471" s="148" t="str">
        <f>ifna(VLookup(H471, SwSh!A:B, 2, 0),"")</f>
        <v/>
      </c>
      <c r="P471" s="148" t="str">
        <f>ifna((I471),"")</f>
        <v/>
      </c>
      <c r="Q471" s="148" t="str">
        <f>ifna(VLookup(H471, PLA!A:C, 3, 0),"")</f>
        <v/>
      </c>
      <c r="R471" s="147" t="str">
        <f>ifna(VLookup(H471, Sv!A:B, 2, 0),"")</f>
        <v/>
      </c>
      <c r="S471" s="147" t="str">
        <f t="shared" si="1"/>
        <v>gen</v>
      </c>
    </row>
    <row r="472" ht="31.5" customHeight="1">
      <c r="A472" s="42">
        <v>471.0</v>
      </c>
      <c r="B472" s="85">
        <v>1.0</v>
      </c>
      <c r="C472" s="42">
        <v>19.0</v>
      </c>
      <c r="D472" s="42">
        <v>1.0</v>
      </c>
      <c r="E472" s="42">
        <v>1.0</v>
      </c>
      <c r="F472" s="42">
        <v>1.0</v>
      </c>
      <c r="G472" s="42" t="str">
        <f>ifna(VLookup(S472,Shiny!B:C, 2, 0),"")</f>
        <v/>
      </c>
      <c r="H472" s="188" t="s">
        <v>993</v>
      </c>
      <c r="I472" s="179">
        <v>812.0</v>
      </c>
      <c r="J472" s="156">
        <f>IFNA(VLOOKUP(S472,'Imported Index'!I:J,2,0),1)</f>
        <v>1</v>
      </c>
      <c r="K472" s="42"/>
      <c r="L472" s="42"/>
      <c r="M472" s="42"/>
      <c r="N472" s="42"/>
      <c r="O472" s="42">
        <f>ifna(VLookup(H472, SwSh!A:B, 2, 0),"")</f>
        <v>3</v>
      </c>
      <c r="P472" s="42"/>
      <c r="Q472" s="42" t="str">
        <f>ifna(VLookup(H472, PLA!A:C, 3, 0),"")</f>
        <v/>
      </c>
      <c r="R472" s="42" t="str">
        <f>ifna(VLookup(H472, Sv!A:B, 2, 0),"")</f>
        <v/>
      </c>
      <c r="S472" s="42" t="str">
        <f t="shared" si="1"/>
        <v>rillaboom</v>
      </c>
    </row>
    <row r="473" ht="31.5" customHeight="1">
      <c r="A473" s="147">
        <v>472.0</v>
      </c>
      <c r="B473" s="146">
        <v>1.0</v>
      </c>
      <c r="C473" s="147">
        <v>19.0</v>
      </c>
      <c r="D473" s="147">
        <v>2.0</v>
      </c>
      <c r="E473" s="147">
        <v>1.0</v>
      </c>
      <c r="F473" s="147">
        <v>2.0</v>
      </c>
      <c r="G473" s="147" t="str">
        <f>ifna(VLookup(S473,Shiny!B:C, 2, 0),"")</f>
        <v/>
      </c>
      <c r="H473" s="189" t="s">
        <v>996</v>
      </c>
      <c r="I473" s="178">
        <v>815.0</v>
      </c>
      <c r="J473" s="151">
        <f>IFNA(VLOOKUP(S473,'Imported Index'!I:J,2,0),1)</f>
        <v>1</v>
      </c>
      <c r="K473" s="147"/>
      <c r="L473" s="147"/>
      <c r="M473" s="147"/>
      <c r="N473" s="147"/>
      <c r="O473" s="147">
        <f>ifna(VLookup(H473, SwSh!A:B, 2, 0),"")</f>
        <v>6</v>
      </c>
      <c r="P473" s="147"/>
      <c r="Q473" s="147" t="str">
        <f>ifna(VLookup(H473, PLA!A:C, 3, 0),"")</f>
        <v/>
      </c>
      <c r="R473" s="147" t="str">
        <f>ifna(VLookup(H473, Sv!A:B, 2, 0),"")</f>
        <v/>
      </c>
      <c r="S473" s="147" t="str">
        <f t="shared" si="1"/>
        <v>cinderace</v>
      </c>
    </row>
    <row r="474" ht="31.5" customHeight="1">
      <c r="A474" s="42">
        <v>473.0</v>
      </c>
      <c r="B474" s="85">
        <v>1.0</v>
      </c>
      <c r="C474" s="42">
        <v>19.0</v>
      </c>
      <c r="D474" s="42">
        <v>3.0</v>
      </c>
      <c r="E474" s="42">
        <v>1.0</v>
      </c>
      <c r="F474" s="42">
        <v>3.0</v>
      </c>
      <c r="G474" s="42" t="str">
        <f>ifna(VLookup(S474,Shiny!B:C, 2, 0),"")</f>
        <v/>
      </c>
      <c r="H474" s="188" t="s">
        <v>999</v>
      </c>
      <c r="I474" s="179">
        <v>818.0</v>
      </c>
      <c r="J474" s="156">
        <f>IFNA(VLOOKUP(S474,'Imported Index'!I:J,2,0),1)</f>
        <v>1</v>
      </c>
      <c r="K474" s="42"/>
      <c r="L474" s="42"/>
      <c r="M474" s="42"/>
      <c r="N474" s="42"/>
      <c r="O474" s="42">
        <f>ifna(VLookup(H474, SwSh!A:B, 2, 0),"")</f>
        <v>9</v>
      </c>
      <c r="P474" s="42"/>
      <c r="Q474" s="42" t="str">
        <f>ifna(VLookup(H474, PLA!A:C, 3, 0),"")</f>
        <v/>
      </c>
      <c r="R474" s="42" t="str">
        <f>ifna(VLookup(H474, Sv!A:B, 2, 0),"")</f>
        <v/>
      </c>
      <c r="S474" s="42" t="str">
        <f t="shared" si="1"/>
        <v>inteleon</v>
      </c>
    </row>
    <row r="475" ht="31.5" customHeight="1">
      <c r="A475" s="147">
        <v>474.0</v>
      </c>
      <c r="B475" s="146">
        <v>1.0</v>
      </c>
      <c r="C475" s="147">
        <v>19.0</v>
      </c>
      <c r="D475" s="147">
        <v>4.0</v>
      </c>
      <c r="E475" s="147">
        <v>1.0</v>
      </c>
      <c r="F475" s="147">
        <v>4.0</v>
      </c>
      <c r="G475" s="147" t="str">
        <f>ifna(VLookup(S475,Shiny!B:C, 2, 0),"")</f>
        <v/>
      </c>
      <c r="H475" s="189" t="s">
        <v>1001</v>
      </c>
      <c r="I475" s="178">
        <v>820.0</v>
      </c>
      <c r="J475" s="151">
        <f>IFNA(VLOOKUP(S475,'Imported Index'!I:J,2,0),1)</f>
        <v>1</v>
      </c>
      <c r="K475" s="146"/>
      <c r="L475" s="147"/>
      <c r="M475" s="147"/>
      <c r="N475" s="147"/>
      <c r="O475" s="147">
        <f>ifna(VLookup(H475, SwSh!A:B, 2, 0),"")</f>
        <v>6</v>
      </c>
      <c r="P475" s="147"/>
      <c r="Q475" s="147" t="str">
        <f>ifna(VLookup(H475, PLA!A:C, 3, 0),"")</f>
        <v/>
      </c>
      <c r="R475" s="147">
        <f>ifna(VLookup(H475, Sv!A:B, 2, 0),"")</f>
        <v>30</v>
      </c>
      <c r="S475" s="147" t="str">
        <f t="shared" si="1"/>
        <v>greedent</v>
      </c>
    </row>
    <row r="476" ht="31.5" customHeight="1">
      <c r="A476" s="42">
        <v>475.0</v>
      </c>
      <c r="B476" s="85">
        <v>1.0</v>
      </c>
      <c r="C476" s="42">
        <v>19.0</v>
      </c>
      <c r="D476" s="42">
        <v>5.0</v>
      </c>
      <c r="E476" s="42">
        <v>1.0</v>
      </c>
      <c r="F476" s="42">
        <v>5.0</v>
      </c>
      <c r="G476" s="42" t="str">
        <f>ifna(VLookup(S476,Shiny!B:C, 2, 0),"")</f>
        <v/>
      </c>
      <c r="H476" s="188" t="s">
        <v>1004</v>
      </c>
      <c r="I476" s="179">
        <v>823.0</v>
      </c>
      <c r="J476" s="156">
        <f>IFNA(VLOOKUP(S476,'Imported Index'!I:J,2,0),1)</f>
        <v>1</v>
      </c>
      <c r="K476" s="85"/>
      <c r="L476" s="42"/>
      <c r="M476" s="42"/>
      <c r="N476" s="42"/>
      <c r="O476" s="42">
        <f>ifna(VLookup(H476, SwSh!A:B, 2, 0),"")</f>
        <v>23</v>
      </c>
      <c r="P476" s="42"/>
      <c r="Q476" s="42" t="str">
        <f>ifna(VLookup(H476, PLA!A:C, 3, 0),"")</f>
        <v/>
      </c>
      <c r="R476" s="42">
        <f>ifna(VLookup(H476, Sv!A:B, 2, 0),"")</f>
        <v>42</v>
      </c>
      <c r="S476" s="42" t="str">
        <f t="shared" si="1"/>
        <v>corviknight</v>
      </c>
    </row>
    <row r="477" ht="31.5" customHeight="1">
      <c r="A477" s="147">
        <v>476.0</v>
      </c>
      <c r="B477" s="146">
        <v>1.0</v>
      </c>
      <c r="C477" s="147">
        <v>19.0</v>
      </c>
      <c r="D477" s="147">
        <v>6.0</v>
      </c>
      <c r="E477" s="147">
        <v>1.0</v>
      </c>
      <c r="F477" s="147">
        <v>6.0</v>
      </c>
      <c r="G477" s="147" t="str">
        <f>ifna(VLookup(S477,Shiny!B:C, 2, 0),"")</f>
        <v/>
      </c>
      <c r="H477" s="189" t="s">
        <v>1007</v>
      </c>
      <c r="I477" s="178">
        <v>826.0</v>
      </c>
      <c r="J477" s="151">
        <f>IFNA(VLOOKUP(S477,'Imported Index'!I:J,2,0),1)</f>
        <v>1</v>
      </c>
      <c r="K477" s="147"/>
      <c r="L477" s="147"/>
      <c r="M477" s="147"/>
      <c r="N477" s="147"/>
      <c r="O477" s="147">
        <f>ifna(VLookup(H477, SwSh!A:B, 2, 0),"")</f>
        <v>12</v>
      </c>
      <c r="P477" s="147"/>
      <c r="Q477" s="147" t="str">
        <f>ifna(VLookup(H477, PLA!A:C, 3, 0),"")</f>
        <v/>
      </c>
      <c r="R477" s="147" t="str">
        <f>ifna(VLookup(H477, Sv!A:B, 2, 0),"")</f>
        <v/>
      </c>
      <c r="S477" s="147" t="str">
        <f t="shared" si="1"/>
        <v>orbeetle</v>
      </c>
    </row>
    <row r="478" ht="31.5" customHeight="1">
      <c r="A478" s="42">
        <v>477.0</v>
      </c>
      <c r="B478" s="85">
        <v>1.0</v>
      </c>
      <c r="C478" s="42">
        <v>19.0</v>
      </c>
      <c r="D478" s="42">
        <v>7.0</v>
      </c>
      <c r="E478" s="42">
        <v>2.0</v>
      </c>
      <c r="F478" s="42">
        <v>1.0</v>
      </c>
      <c r="G478" s="42" t="str">
        <f>ifna(VLookup(S478,Shiny!B:C, 2, 0),"")</f>
        <v/>
      </c>
      <c r="H478" s="188" t="s">
        <v>1009</v>
      </c>
      <c r="I478" s="179">
        <v>828.0</v>
      </c>
      <c r="J478" s="156">
        <f>IFNA(VLOOKUP(S478,'Imported Index'!I:J,2,0),1)</f>
        <v>1</v>
      </c>
      <c r="K478" s="42"/>
      <c r="L478" s="42"/>
      <c r="M478" s="42"/>
      <c r="N478" s="42"/>
      <c r="O478" s="42">
        <f>ifna(VLookup(H478, SwSh!A:B, 2, 0),"")</f>
        <v>30</v>
      </c>
      <c r="P478" s="42"/>
      <c r="Q478" s="42" t="str">
        <f>ifna(VLookup(H478, PLA!A:C, 3, 0),"")</f>
        <v/>
      </c>
      <c r="R478" s="42" t="str">
        <f>ifna(VLookup(H478, Sv!A:B, 2, 0),"")</f>
        <v/>
      </c>
      <c r="S478" s="42" t="str">
        <f t="shared" si="1"/>
        <v>thievul</v>
      </c>
    </row>
    <row r="479" ht="31.5" customHeight="1">
      <c r="A479" s="147">
        <v>478.0</v>
      </c>
      <c r="B479" s="146">
        <v>1.0</v>
      </c>
      <c r="C479" s="147">
        <v>19.0</v>
      </c>
      <c r="D479" s="147">
        <v>8.0</v>
      </c>
      <c r="E479" s="147">
        <v>2.0</v>
      </c>
      <c r="F479" s="147">
        <v>2.0</v>
      </c>
      <c r="G479" s="147" t="str">
        <f>ifna(VLookup(S479,Shiny!B:C, 2, 0),"")</f>
        <v/>
      </c>
      <c r="H479" s="189" t="s">
        <v>1011</v>
      </c>
      <c r="I479" s="178">
        <v>830.0</v>
      </c>
      <c r="J479" s="151">
        <f>IFNA(VLOOKUP(S479,'Imported Index'!I:J,2,0),1)</f>
        <v>1</v>
      </c>
      <c r="K479" s="147"/>
      <c r="L479" s="147"/>
      <c r="M479" s="147"/>
      <c r="N479" s="147"/>
      <c r="O479" s="147">
        <f>ifna(VLookup(H479, SwSh!A:B, 2, 0),"")</f>
        <v>127</v>
      </c>
      <c r="P479" s="147"/>
      <c r="Q479" s="147" t="str">
        <f>ifna(VLookup(H479, PLA!A:C, 3, 0),"")</f>
        <v/>
      </c>
      <c r="R479" s="147" t="str">
        <f>ifna(VLookup(H479, Sv!A:B, 2, 0),"")</f>
        <v/>
      </c>
      <c r="S479" s="147" t="str">
        <f t="shared" si="1"/>
        <v>eldegoss</v>
      </c>
    </row>
    <row r="480" ht="31.5" customHeight="1">
      <c r="A480" s="42">
        <v>479.0</v>
      </c>
      <c r="B480" s="85">
        <v>1.0</v>
      </c>
      <c r="C480" s="42">
        <v>19.0</v>
      </c>
      <c r="D480" s="42">
        <v>9.0</v>
      </c>
      <c r="E480" s="42">
        <v>2.0</v>
      </c>
      <c r="F480" s="42">
        <v>3.0</v>
      </c>
      <c r="G480" s="42" t="str">
        <f>ifna(VLookup(S480,Shiny!B:C, 2, 0),"")</f>
        <v/>
      </c>
      <c r="H480" s="188" t="s">
        <v>1013</v>
      </c>
      <c r="I480" s="179">
        <v>832.0</v>
      </c>
      <c r="J480" s="156">
        <f>IFNA(VLOOKUP(S480,'Imported Index'!I:J,2,0),1)</f>
        <v>1</v>
      </c>
      <c r="K480" s="42"/>
      <c r="L480" s="42"/>
      <c r="M480" s="42"/>
      <c r="N480" s="42"/>
      <c r="O480" s="42">
        <f>ifna(VLookup(H480, SwSh!A:B, 2, 0),"")</f>
        <v>4</v>
      </c>
      <c r="P480" s="42"/>
      <c r="Q480" s="42" t="str">
        <f>ifna(VLookup(H480, PLA!A:C, 3, 0),"")</f>
        <v/>
      </c>
      <c r="R480" s="42" t="str">
        <f>ifna(VLookup(H480, Sv!A:B, 2, 0),"")</f>
        <v/>
      </c>
      <c r="S480" s="42" t="str">
        <f t="shared" si="1"/>
        <v>dubwool</v>
      </c>
    </row>
    <row r="481" ht="31.5" customHeight="1">
      <c r="A481" s="147">
        <v>480.0</v>
      </c>
      <c r="B481" s="146">
        <v>1.0</v>
      </c>
      <c r="C481" s="147">
        <v>19.0</v>
      </c>
      <c r="D481" s="147">
        <v>10.0</v>
      </c>
      <c r="E481" s="147">
        <v>2.0</v>
      </c>
      <c r="F481" s="147">
        <v>4.0</v>
      </c>
      <c r="G481" s="147" t="str">
        <f>ifna(VLookup(S481,Shiny!B:C, 2, 0),"")</f>
        <v/>
      </c>
      <c r="H481" s="189" t="s">
        <v>1015</v>
      </c>
      <c r="I481" s="178">
        <v>834.0</v>
      </c>
      <c r="J481" s="151">
        <f>IFNA(VLOOKUP(S481,'Imported Index'!I:J,2,0),1)</f>
        <v>1</v>
      </c>
      <c r="K481" s="146"/>
      <c r="L481" s="147"/>
      <c r="M481" s="147"/>
      <c r="N481" s="147"/>
      <c r="O481" s="147">
        <f>ifna(VLookup(H481, SwSh!A:B, 2, 0),"")</f>
        <v>43</v>
      </c>
      <c r="P481" s="147"/>
      <c r="Q481" s="147" t="str">
        <f>ifna(VLookup(H481, PLA!A:C, 3, 0),"")</f>
        <v/>
      </c>
      <c r="R481" s="147">
        <f>ifna(VLookup(H481, Sv!A:B, 2, 0),"")</f>
        <v>58</v>
      </c>
      <c r="S481" s="147" t="str">
        <f t="shared" si="1"/>
        <v>drednaw</v>
      </c>
    </row>
    <row r="482" ht="31.5" customHeight="1">
      <c r="A482" s="42">
        <v>481.0</v>
      </c>
      <c r="B482" s="85">
        <v>1.0</v>
      </c>
      <c r="C482" s="42">
        <v>19.0</v>
      </c>
      <c r="D482" s="42">
        <v>11.0</v>
      </c>
      <c r="E482" s="42">
        <v>2.0</v>
      </c>
      <c r="F482" s="42">
        <v>5.0</v>
      </c>
      <c r="G482" s="42" t="str">
        <f>ifna(VLookup(S482,Shiny!B:C, 2, 0),"")</f>
        <v/>
      </c>
      <c r="H482" s="188" t="s">
        <v>1017</v>
      </c>
      <c r="I482" s="179">
        <v>836.0</v>
      </c>
      <c r="J482" s="156">
        <f>IFNA(VLOOKUP(S482,'Imported Index'!I:J,2,0),1)</f>
        <v>1</v>
      </c>
      <c r="K482" s="42"/>
      <c r="L482" s="42"/>
      <c r="M482" s="42"/>
      <c r="N482" s="42"/>
      <c r="O482" s="42">
        <f>ifna(VLookup(H482, SwSh!A:B, 2, 0),"")</f>
        <v>47</v>
      </c>
      <c r="P482" s="42"/>
      <c r="Q482" s="42" t="str">
        <f>ifna(VLookup(H482, PLA!A:C, 3, 0),"")</f>
        <v/>
      </c>
      <c r="R482" s="42" t="str">
        <f>ifna(VLookup(H482, Sv!A:B, 2, 0),"")</f>
        <v/>
      </c>
      <c r="S482" s="42" t="str">
        <f t="shared" si="1"/>
        <v>boltund</v>
      </c>
    </row>
    <row r="483" ht="31.5" customHeight="1">
      <c r="A483" s="147">
        <v>482.0</v>
      </c>
      <c r="B483" s="146">
        <v>1.0</v>
      </c>
      <c r="C483" s="147">
        <v>19.0</v>
      </c>
      <c r="D483" s="147">
        <v>12.0</v>
      </c>
      <c r="E483" s="147">
        <v>2.0</v>
      </c>
      <c r="F483" s="147">
        <v>6.0</v>
      </c>
      <c r="G483" s="147" t="str">
        <f>ifna(VLookup(S483,Shiny!B:C, 2, 0),"")</f>
        <v/>
      </c>
      <c r="H483" s="189" t="s">
        <v>1020</v>
      </c>
      <c r="I483" s="178">
        <v>839.0</v>
      </c>
      <c r="J483" s="151">
        <f>IFNA(VLOOKUP(S483,'Imported Index'!I:J,2,0),1)</f>
        <v>1</v>
      </c>
      <c r="K483" s="146"/>
      <c r="L483" s="147"/>
      <c r="M483" s="147"/>
      <c r="N483" s="147"/>
      <c r="O483" s="147">
        <f>ifna(VLookup(H483, SwSh!A:B, 2, 0),"")</f>
        <v>163</v>
      </c>
      <c r="P483" s="147"/>
      <c r="Q483" s="147" t="str">
        <f>ifna(VLookup(H483, PLA!A:C, 3, 0),"")</f>
        <v/>
      </c>
      <c r="R483" s="147">
        <f>ifna(VLookup(H483, Sv!A:B, 2, 0),"")</f>
        <v>93</v>
      </c>
      <c r="S483" s="147" t="str">
        <f t="shared" si="1"/>
        <v>coalossal</v>
      </c>
    </row>
    <row r="484" ht="31.5" customHeight="1">
      <c r="A484" s="42">
        <v>483.0</v>
      </c>
      <c r="B484" s="85">
        <v>1.0</v>
      </c>
      <c r="C484" s="42">
        <v>19.0</v>
      </c>
      <c r="D484" s="42">
        <v>13.0</v>
      </c>
      <c r="E484" s="42">
        <v>3.0</v>
      </c>
      <c r="F484" s="42">
        <v>1.0</v>
      </c>
      <c r="G484" s="42" t="str">
        <f>ifna(VLookup(S484,Shiny!B:C, 2, 0),"")</f>
        <v/>
      </c>
      <c r="H484" s="188" t="s">
        <v>1022</v>
      </c>
      <c r="I484" s="179">
        <v>841.0</v>
      </c>
      <c r="J484" s="156">
        <f>IFNA(VLOOKUP(S484,'Imported Index'!I:J,2,0),1)</f>
        <v>1</v>
      </c>
      <c r="K484" s="85"/>
      <c r="L484" s="42"/>
      <c r="M484" s="42"/>
      <c r="N484" s="42"/>
      <c r="O484" s="42">
        <f>ifna(VLookup(H484, SwSh!A:B, 2, 0),"")</f>
        <v>20</v>
      </c>
      <c r="P484" s="42"/>
      <c r="Q484" s="42" t="str">
        <f>ifna(VLookup(H484, PLA!A:C, 3, 0),"")</f>
        <v/>
      </c>
      <c r="R484" s="42">
        <f>ifna(VLookup(H484, Sv!A:B, 2, 0),"")</f>
        <v>109</v>
      </c>
      <c r="S484" s="42" t="str">
        <f t="shared" si="1"/>
        <v>flapple</v>
      </c>
    </row>
    <row r="485" ht="31.5" customHeight="1">
      <c r="A485" s="147">
        <v>484.0</v>
      </c>
      <c r="B485" s="146">
        <v>1.0</v>
      </c>
      <c r="C485" s="147">
        <v>19.0</v>
      </c>
      <c r="D485" s="147">
        <v>14.0</v>
      </c>
      <c r="E485" s="147">
        <v>3.0</v>
      </c>
      <c r="F485" s="147">
        <v>2.0</v>
      </c>
      <c r="G485" s="147" t="str">
        <f>ifna(VLookup(S485,Shiny!B:C, 2, 0),"")</f>
        <v/>
      </c>
      <c r="H485" s="189" t="s">
        <v>1023</v>
      </c>
      <c r="I485" s="178">
        <v>842.0</v>
      </c>
      <c r="J485" s="151">
        <f>IFNA(VLOOKUP(S485,'Imported Index'!I:J,2,0),1)</f>
        <v>1</v>
      </c>
      <c r="K485" s="146"/>
      <c r="L485" s="147"/>
      <c r="M485" s="147"/>
      <c r="N485" s="147"/>
      <c r="O485" s="147">
        <f>ifna(VLookup(H485, SwSh!A:B, 2, 0),"")</f>
        <v>21</v>
      </c>
      <c r="P485" s="147"/>
      <c r="Q485" s="147" t="str">
        <f>ifna(VLookup(H485, PLA!A:C, 3, 0),"")</f>
        <v/>
      </c>
      <c r="R485" s="147">
        <f>ifna(VLookup(H485, Sv!A:B, 2, 0),"")</f>
        <v>110</v>
      </c>
      <c r="S485" s="147" t="str">
        <f t="shared" si="1"/>
        <v>appletun</v>
      </c>
    </row>
    <row r="486" ht="31.5" customHeight="1">
      <c r="A486" s="42">
        <v>485.0</v>
      </c>
      <c r="B486" s="85">
        <v>1.0</v>
      </c>
      <c r="C486" s="42">
        <v>19.0</v>
      </c>
      <c r="D486" s="42">
        <v>15.0</v>
      </c>
      <c r="E486" s="42">
        <v>3.0</v>
      </c>
      <c r="F486" s="42">
        <v>3.0</v>
      </c>
      <c r="G486" s="42" t="str">
        <f>ifna(VLookup(S486,Shiny!B:C, 2, 0),"")</f>
        <v/>
      </c>
      <c r="H486" s="188" t="s">
        <v>1025</v>
      </c>
      <c r="I486" s="179">
        <v>844.0</v>
      </c>
      <c r="J486" s="156">
        <f>IFNA(VLOOKUP(S486,'Imported Index'!I:J,2,0),1)</f>
        <v>1</v>
      </c>
      <c r="K486" s="85"/>
      <c r="L486" s="42"/>
      <c r="M486" s="42"/>
      <c r="N486" s="42"/>
      <c r="O486" s="42">
        <f>ifna(VLookup(H486, SwSh!A:B, 2, 0),"")</f>
        <v>175</v>
      </c>
      <c r="P486" s="42"/>
      <c r="Q486" s="42" t="str">
        <f>ifna(VLookup(H486, PLA!A:C, 3, 0),"")</f>
        <v/>
      </c>
      <c r="R486" s="42">
        <f>ifna(VLookup(H486, Sv!A:B, 2, 0),"")</f>
        <v>271</v>
      </c>
      <c r="S486" s="42" t="str">
        <f t="shared" si="1"/>
        <v>sandaconda</v>
      </c>
    </row>
    <row r="487" ht="31.5" customHeight="1">
      <c r="A487" s="147">
        <v>486.0</v>
      </c>
      <c r="B487" s="146">
        <v>1.0</v>
      </c>
      <c r="C487" s="147">
        <v>19.0</v>
      </c>
      <c r="D487" s="147">
        <v>16.0</v>
      </c>
      <c r="E487" s="147">
        <v>3.0</v>
      </c>
      <c r="F487" s="147">
        <v>4.0</v>
      </c>
      <c r="G487" s="147" t="str">
        <f>ifna(VLookup(S487,Shiny!B:C, 2, 0),"")</f>
        <v/>
      </c>
      <c r="H487" s="189" t="s">
        <v>1026</v>
      </c>
      <c r="I487" s="178">
        <v>845.0</v>
      </c>
      <c r="J487" s="151">
        <f>IFNA(VLOOKUP(S487,'Imported Index'!I:J,2,0),1)</f>
        <v>1</v>
      </c>
      <c r="K487" s="147"/>
      <c r="L487" s="147"/>
      <c r="M487" s="147"/>
      <c r="N487" s="147"/>
      <c r="O487" s="147">
        <f>ifna(VLookup(H487, SwSh!A:B, 2, 0),"")</f>
        <v>93</v>
      </c>
      <c r="P487" s="147"/>
      <c r="Q487" s="147" t="str">
        <f>ifna(VLookup(H487, PLA!A:C, 3, 0),"")</f>
        <v/>
      </c>
      <c r="R487" s="147" t="str">
        <f>ifna(VLookup(H487, Sv!A:B, 2, 0),"")</f>
        <v>K185</v>
      </c>
      <c r="S487" s="147" t="str">
        <f t="shared" si="1"/>
        <v>cramorant</v>
      </c>
    </row>
    <row r="488" ht="31.5" customHeight="1">
      <c r="A488" s="42">
        <v>487.0</v>
      </c>
      <c r="B488" s="85">
        <v>1.0</v>
      </c>
      <c r="C488" s="42">
        <v>19.0</v>
      </c>
      <c r="D488" s="42">
        <v>17.0</v>
      </c>
      <c r="E488" s="42">
        <v>3.0</v>
      </c>
      <c r="F488" s="42">
        <v>5.0</v>
      </c>
      <c r="G488" s="42" t="str">
        <f>ifna(VLookup(S488,Shiny!B:C, 2, 0),"")</f>
        <v/>
      </c>
      <c r="H488" s="188" t="s">
        <v>1028</v>
      </c>
      <c r="I488" s="179">
        <v>847.0</v>
      </c>
      <c r="J488" s="156">
        <f>IFNA(VLOOKUP(S488,'Imported Index'!I:J,2,0),1)</f>
        <v>1</v>
      </c>
      <c r="K488" s="85"/>
      <c r="L488" s="42"/>
      <c r="M488" s="42"/>
      <c r="N488" s="42"/>
      <c r="O488" s="42">
        <f>ifna(VLookup(H488, SwSh!A:B, 2, 0),"")</f>
        <v>97</v>
      </c>
      <c r="P488" s="42"/>
      <c r="Q488" s="42" t="str">
        <f>ifna(VLookup(H488, PLA!A:C, 3, 0),"")</f>
        <v/>
      </c>
      <c r="R488" s="42">
        <f>ifna(VLookup(H488, Sv!A:B, 2, 0),"")</f>
        <v>137</v>
      </c>
      <c r="S488" s="42" t="str">
        <f t="shared" si="1"/>
        <v>barraskewda</v>
      </c>
    </row>
    <row r="489" ht="31.5" customHeight="1">
      <c r="A489" s="147">
        <v>488.0</v>
      </c>
      <c r="B489" s="146">
        <v>1.0</v>
      </c>
      <c r="C489" s="147">
        <v>19.0</v>
      </c>
      <c r="D489" s="147">
        <v>18.0</v>
      </c>
      <c r="E489" s="147">
        <v>3.0</v>
      </c>
      <c r="F489" s="147">
        <v>6.0</v>
      </c>
      <c r="G489" s="147" t="str">
        <f>ifna(VLookup(S489,Shiny!B:C, 2, 0),"")</f>
        <v/>
      </c>
      <c r="H489" s="189" t="s">
        <v>1030</v>
      </c>
      <c r="I489" s="178">
        <v>849.0</v>
      </c>
      <c r="J489" s="151">
        <f>IFNA(VLOOKUP(S489,'Imported Index'!I:J,2,0),1)</f>
        <v>1</v>
      </c>
      <c r="K489" s="146"/>
      <c r="L489" s="147"/>
      <c r="M489" s="147"/>
      <c r="N489" s="147"/>
      <c r="O489" s="147">
        <f>ifna(VLookup(H489, SwSh!A:B, 2, 0),"")</f>
        <v>311</v>
      </c>
      <c r="P489" s="147"/>
      <c r="Q489" s="147" t="str">
        <f>ifna(VLookup(H489, PLA!A:C, 3, 0),"")</f>
        <v/>
      </c>
      <c r="R489" s="147">
        <f>ifna(VLookup(H489, Sv!A:B, 2, 0),"")</f>
        <v>199</v>
      </c>
      <c r="S489" s="147" t="str">
        <f t="shared" si="1"/>
        <v>toxtricity</v>
      </c>
    </row>
    <row r="490" ht="31.5" customHeight="1">
      <c r="A490" s="42">
        <v>489.0</v>
      </c>
      <c r="B490" s="85">
        <v>1.0</v>
      </c>
      <c r="C490" s="42">
        <v>19.0</v>
      </c>
      <c r="D490" s="42">
        <v>19.0</v>
      </c>
      <c r="E490" s="42">
        <v>4.0</v>
      </c>
      <c r="F490" s="42">
        <v>1.0</v>
      </c>
      <c r="G490" s="42" t="str">
        <f>ifna(VLookup(S490,Shiny!B:C, 2, 0),"")</f>
        <v/>
      </c>
      <c r="H490" s="188" t="s">
        <v>1034</v>
      </c>
      <c r="I490" s="179">
        <v>851.0</v>
      </c>
      <c r="J490" s="156">
        <f>IFNA(VLOOKUP(S490,'Imported Index'!I:J,2,0),1)</f>
        <v>1</v>
      </c>
      <c r="K490" s="42"/>
      <c r="L490" s="42"/>
      <c r="M490" s="42"/>
      <c r="N490" s="42"/>
      <c r="O490" s="42">
        <f>ifna(VLookup(H490, SwSh!A:B, 2, 0),"")</f>
        <v>100</v>
      </c>
      <c r="P490" s="42"/>
      <c r="Q490" s="42" t="str">
        <f>ifna(VLookup(H490, PLA!A:C, 3, 0),"")</f>
        <v/>
      </c>
      <c r="R490" s="42" t="str">
        <f>ifna(VLookup(H490, Sv!A:B, 2, 0),"")</f>
        <v/>
      </c>
      <c r="S490" s="42" t="str">
        <f t="shared" si="1"/>
        <v>centiskorch</v>
      </c>
    </row>
    <row r="491" ht="31.5" customHeight="1">
      <c r="A491" s="147">
        <v>490.0</v>
      </c>
      <c r="B491" s="146">
        <v>1.0</v>
      </c>
      <c r="C491" s="147">
        <v>19.0</v>
      </c>
      <c r="D491" s="147">
        <v>20.0</v>
      </c>
      <c r="E491" s="147">
        <v>4.0</v>
      </c>
      <c r="F491" s="147">
        <v>2.0</v>
      </c>
      <c r="G491" s="147" t="str">
        <f>ifna(VLookup(S491,Shiny!B:C, 2, 0),"")</f>
        <v/>
      </c>
      <c r="H491" s="189" t="s">
        <v>1036</v>
      </c>
      <c r="I491" s="178">
        <v>853.0</v>
      </c>
      <c r="J491" s="151">
        <f>IFNA(VLOOKUP(S491,'Imported Index'!I:J,2,0),1)</f>
        <v>1</v>
      </c>
      <c r="K491" s="147"/>
      <c r="L491" s="147"/>
      <c r="M491" s="147"/>
      <c r="N491" s="147"/>
      <c r="O491" s="147">
        <f>ifna(VLookup(H491, SwSh!A:B, 2, 0),"")</f>
        <v>130</v>
      </c>
      <c r="P491" s="147"/>
      <c r="Q491" s="147" t="str">
        <f>ifna(VLookup(H491, PLA!A:C, 3, 0),"")</f>
        <v/>
      </c>
      <c r="R491" s="147" t="str">
        <f>ifna(VLookup(H491, Sv!A:B, 2, 0),"")</f>
        <v/>
      </c>
      <c r="S491" s="147" t="str">
        <f t="shared" si="1"/>
        <v>grapploct</v>
      </c>
    </row>
    <row r="492" ht="31.5" customHeight="1">
      <c r="A492" s="42">
        <v>491.0</v>
      </c>
      <c r="B492" s="85">
        <v>1.0</v>
      </c>
      <c r="C492" s="42">
        <v>19.0</v>
      </c>
      <c r="D492" s="42">
        <v>21.0</v>
      </c>
      <c r="E492" s="42">
        <v>4.0</v>
      </c>
      <c r="F492" s="42">
        <v>3.0</v>
      </c>
      <c r="G492" s="42" t="str">
        <f>ifna(VLookup(S492,Shiny!B:C, 2, 0),"")</f>
        <v/>
      </c>
      <c r="H492" s="188" t="s">
        <v>1040</v>
      </c>
      <c r="I492" s="179">
        <v>855.0</v>
      </c>
      <c r="J492" s="156">
        <f>IFNA(VLOOKUP(S492,'Imported Index'!I:J,2,0),1)</f>
        <v>1</v>
      </c>
      <c r="K492" s="85"/>
      <c r="L492" s="42"/>
      <c r="M492" s="42"/>
      <c r="N492" s="42"/>
      <c r="O492" s="42">
        <f>ifna(VLookup(H492, SwSh!A:B, 2, 0),"")</f>
        <v>133</v>
      </c>
      <c r="P492" s="42"/>
      <c r="Q492" s="42" t="str">
        <f>ifna(VLookup(H492, PLA!A:C, 3, 0),"")</f>
        <v/>
      </c>
      <c r="R492" s="42">
        <f>ifna(VLookup(H492, Sv!A:B, 2, 0),"")</f>
        <v>238</v>
      </c>
      <c r="S492" s="42" t="str">
        <f t="shared" si="1"/>
        <v>polteageist</v>
      </c>
    </row>
    <row r="493" ht="31.5" customHeight="1">
      <c r="A493" s="147">
        <v>492.0</v>
      </c>
      <c r="B493" s="146">
        <v>1.0</v>
      </c>
      <c r="C493" s="147">
        <v>19.0</v>
      </c>
      <c r="D493" s="147">
        <v>22.0</v>
      </c>
      <c r="E493" s="147">
        <v>4.0</v>
      </c>
      <c r="F493" s="147">
        <v>4.0</v>
      </c>
      <c r="G493" s="147" t="str">
        <f>ifna(VLookup(S493,Shiny!B:C, 2, 0),"")</f>
        <v/>
      </c>
      <c r="H493" s="189" t="s">
        <v>1043</v>
      </c>
      <c r="I493" s="178">
        <v>858.0</v>
      </c>
      <c r="J493" s="151">
        <f>IFNA(VLOOKUP(S493,'Imported Index'!I:J,2,0),1)</f>
        <v>1</v>
      </c>
      <c r="K493" s="146"/>
      <c r="L493" s="147"/>
      <c r="M493" s="147"/>
      <c r="N493" s="147"/>
      <c r="O493" s="147">
        <f>ifna(VLookup(H493, SwSh!A:B, 2, 0),"")</f>
        <v>42</v>
      </c>
      <c r="P493" s="147"/>
      <c r="Q493" s="147" t="str">
        <f>ifna(VLookup(H493, PLA!A:C, 3, 0),"")</f>
        <v/>
      </c>
      <c r="R493" s="147">
        <f>ifna(VLookup(H493, Sv!A:B, 2, 0),"")</f>
        <v>284</v>
      </c>
      <c r="S493" s="147" t="str">
        <f t="shared" si="1"/>
        <v>hatterene</v>
      </c>
    </row>
    <row r="494" ht="31.5" customHeight="1">
      <c r="A494" s="42">
        <v>493.0</v>
      </c>
      <c r="B494" s="85">
        <v>1.0</v>
      </c>
      <c r="C494" s="42">
        <v>19.0</v>
      </c>
      <c r="D494" s="42">
        <v>23.0</v>
      </c>
      <c r="E494" s="42">
        <v>4.0</v>
      </c>
      <c r="F494" s="42">
        <v>5.0</v>
      </c>
      <c r="G494" s="42" t="str">
        <f>ifna(VLookup(S494,Shiny!B:C, 2, 0),"")</f>
        <v/>
      </c>
      <c r="H494" s="188" t="s">
        <v>1046</v>
      </c>
      <c r="I494" s="179">
        <v>861.0</v>
      </c>
      <c r="J494" s="156">
        <f>IFNA(VLOOKUP(S494,'Imported Index'!I:J,2,0),1)</f>
        <v>1</v>
      </c>
      <c r="K494" s="85"/>
      <c r="L494" s="42"/>
      <c r="M494" s="42"/>
      <c r="N494" s="42"/>
      <c r="O494" s="42">
        <f>ifna(VLookup(H494, SwSh!A:B, 2, 0),"")</f>
        <v>39</v>
      </c>
      <c r="P494" s="42"/>
      <c r="Q494" s="42" t="str">
        <f>ifna(VLookup(H494, PLA!A:C, 3, 0),"")</f>
        <v/>
      </c>
      <c r="R494" s="42">
        <f>ifna(VLookup(H494, Sv!A:B, 2, 0),"")</f>
        <v>287</v>
      </c>
      <c r="S494" s="42" t="str">
        <f t="shared" si="1"/>
        <v>grimmsnarl</v>
      </c>
    </row>
    <row r="495" ht="31.5" customHeight="1">
      <c r="A495" s="147">
        <v>494.0</v>
      </c>
      <c r="B495" s="146">
        <v>1.0</v>
      </c>
      <c r="C495" s="147">
        <v>19.0</v>
      </c>
      <c r="D495" s="147">
        <v>24.0</v>
      </c>
      <c r="E495" s="147">
        <v>4.0</v>
      </c>
      <c r="F495" s="147">
        <v>6.0</v>
      </c>
      <c r="G495" s="147" t="str">
        <f>ifna(VLookup(S495,Shiny!B:C, 2, 0),"")</f>
        <v/>
      </c>
      <c r="H495" s="189" t="s">
        <v>1047</v>
      </c>
      <c r="I495" s="178">
        <v>862.0</v>
      </c>
      <c r="J495" s="151">
        <f>IFNA(VLOOKUP(S495,'Imported Index'!I:J,2,0),1)</f>
        <v>1</v>
      </c>
      <c r="K495" s="147"/>
      <c r="L495" s="147"/>
      <c r="M495" s="147"/>
      <c r="N495" s="147"/>
      <c r="O495" s="147">
        <f>ifna(VLookup(H495, SwSh!A:B, 2, 0),"")</f>
        <v>33</v>
      </c>
      <c r="P495" s="147"/>
      <c r="Q495" s="147" t="str">
        <f>ifna(VLookup(H495, PLA!A:C, 3, 0),"")</f>
        <v/>
      </c>
      <c r="R495" s="147" t="str">
        <f>ifna(VLookup(H495, Sv!A:B, 2, 0),"")</f>
        <v/>
      </c>
      <c r="S495" s="147" t="str">
        <f t="shared" si="1"/>
        <v>obstagoon</v>
      </c>
    </row>
    <row r="496" ht="31.5" customHeight="1">
      <c r="A496" s="42">
        <v>495.0</v>
      </c>
      <c r="B496" s="85">
        <v>1.0</v>
      </c>
      <c r="C496" s="42">
        <v>19.0</v>
      </c>
      <c r="D496" s="42">
        <v>25.0</v>
      </c>
      <c r="E496" s="42">
        <v>5.0</v>
      </c>
      <c r="F496" s="42">
        <v>1.0</v>
      </c>
      <c r="G496" s="42" t="str">
        <f>ifna(VLookup(S496,Shiny!B:C, 2, 0),"")</f>
        <v/>
      </c>
      <c r="H496" s="188" t="s">
        <v>1048</v>
      </c>
      <c r="I496" s="179">
        <v>863.0</v>
      </c>
      <c r="J496" s="156">
        <f>IFNA(VLOOKUP(S496,'Imported Index'!I:J,2,0),1)</f>
        <v>1</v>
      </c>
      <c r="K496" s="42"/>
      <c r="L496" s="42"/>
      <c r="M496" s="42"/>
      <c r="N496" s="42"/>
      <c r="O496" s="42">
        <f>ifna(VLookup(H496, SwSh!A:B, 2, 0),"")</f>
        <v>183</v>
      </c>
      <c r="P496" s="42"/>
      <c r="Q496" s="42" t="str">
        <f>ifna(VLookup(H496, PLA!A:C, 3, 0),"")</f>
        <v/>
      </c>
      <c r="R496" s="42" t="str">
        <f>ifna(VLookup(H496, Sv!A:B, 2, 0),"")</f>
        <v/>
      </c>
      <c r="S496" s="42" t="str">
        <f t="shared" si="1"/>
        <v>perrserker</v>
      </c>
    </row>
    <row r="497" ht="31.5" customHeight="1">
      <c r="A497" s="147">
        <v>496.0</v>
      </c>
      <c r="B497" s="146">
        <v>1.0</v>
      </c>
      <c r="C497" s="147">
        <v>19.0</v>
      </c>
      <c r="D497" s="147">
        <v>26.0</v>
      </c>
      <c r="E497" s="147">
        <v>5.0</v>
      </c>
      <c r="F497" s="147">
        <v>2.0</v>
      </c>
      <c r="G497" s="147" t="str">
        <f>ifna(VLookup(S497,Shiny!B:C, 2, 0),"")</f>
        <v/>
      </c>
      <c r="H497" s="189" t="s">
        <v>1049</v>
      </c>
      <c r="I497" s="178">
        <v>864.0</v>
      </c>
      <c r="J497" s="151">
        <f>IFNA(VLOOKUP(S497,'Imported Index'!I:J,2,0),1)</f>
        <v>1</v>
      </c>
      <c r="K497" s="147"/>
      <c r="L497" s="147"/>
      <c r="M497" s="147"/>
      <c r="N497" s="147"/>
      <c r="O497" s="147">
        <f>ifna(VLookup(H497, SwSh!A:B, 2, 0),"")</f>
        <v>237</v>
      </c>
      <c r="P497" s="147"/>
      <c r="Q497" s="147" t="str">
        <f>ifna(VLookup(H497, PLA!A:C, 3, 0),"")</f>
        <v/>
      </c>
      <c r="R497" s="147" t="str">
        <f>ifna(VLookup(H497, Sv!A:B, 2, 0),"")</f>
        <v/>
      </c>
      <c r="S497" s="147" t="str">
        <f t="shared" si="1"/>
        <v>cursola</v>
      </c>
    </row>
    <row r="498" ht="31.5" customHeight="1">
      <c r="A498" s="42">
        <v>497.0</v>
      </c>
      <c r="B498" s="85">
        <v>1.0</v>
      </c>
      <c r="C498" s="42">
        <v>19.0</v>
      </c>
      <c r="D498" s="42">
        <v>27.0</v>
      </c>
      <c r="E498" s="42">
        <v>5.0</v>
      </c>
      <c r="F498" s="42">
        <v>3.0</v>
      </c>
      <c r="G498" s="42" t="str">
        <f>ifna(VLookup(S498,Shiny!B:C, 2, 0),"")</f>
        <v/>
      </c>
      <c r="H498" s="188" t="s">
        <v>1050</v>
      </c>
      <c r="I498" s="179">
        <v>865.0</v>
      </c>
      <c r="J498" s="156">
        <f>IFNA(VLOOKUP(S498,'Imported Index'!I:J,2,0),1)</f>
        <v>1</v>
      </c>
      <c r="K498" s="42"/>
      <c r="L498" s="42"/>
      <c r="M498" s="42"/>
      <c r="N498" s="42"/>
      <c r="O498" s="42">
        <f>ifna(VLookup(H498, SwSh!A:B, 2, 0),"")</f>
        <v>219</v>
      </c>
      <c r="P498" s="42"/>
      <c r="Q498" s="42" t="str">
        <f>ifna(VLookup(H498, PLA!A:C, 3, 0),"")</f>
        <v/>
      </c>
      <c r="R498" s="42" t="str">
        <f>ifna(VLookup(H498, Sv!A:B, 2, 0),"")</f>
        <v/>
      </c>
      <c r="S498" s="42" t="str">
        <f t="shared" si="1"/>
        <v>sirfetch'd</v>
      </c>
    </row>
    <row r="499" ht="31.5" customHeight="1">
      <c r="A499" s="147">
        <v>498.0</v>
      </c>
      <c r="B499" s="146">
        <v>1.0</v>
      </c>
      <c r="C499" s="147">
        <v>19.0</v>
      </c>
      <c r="D499" s="147">
        <v>28.0</v>
      </c>
      <c r="E499" s="147">
        <v>5.0</v>
      </c>
      <c r="F499" s="147">
        <v>4.0</v>
      </c>
      <c r="G499" s="147" t="str">
        <f>ifna(VLookup(S499,Shiny!B:C, 2, 0),"")</f>
        <v/>
      </c>
      <c r="H499" s="189" t="s">
        <v>1051</v>
      </c>
      <c r="I499" s="178">
        <v>866.0</v>
      </c>
      <c r="J499" s="151">
        <f>IFNA(VLOOKUP(S499,'Imported Index'!I:J,2,0),1)</f>
        <v>1</v>
      </c>
      <c r="K499" s="147"/>
      <c r="L499" s="147"/>
      <c r="M499" s="147"/>
      <c r="N499" s="147"/>
      <c r="O499" s="147">
        <f>ifna(VLookup(H499, SwSh!A:B, 2, 0),"")</f>
        <v>12</v>
      </c>
      <c r="P499" s="147"/>
      <c r="Q499" s="147" t="str">
        <f>ifna(VLookup(H499, PLA!A:C, 3, 0),"")</f>
        <v/>
      </c>
      <c r="R499" s="147" t="str">
        <f>ifna(VLookup(H499, Sv!A:B, 2, 0),"")</f>
        <v/>
      </c>
      <c r="S499" s="147" t="str">
        <f t="shared" si="1"/>
        <v>mr. rime</v>
      </c>
    </row>
    <row r="500" ht="31.5" customHeight="1">
      <c r="A500" s="42">
        <v>499.0</v>
      </c>
      <c r="B500" s="85">
        <v>1.0</v>
      </c>
      <c r="C500" s="42">
        <v>19.0</v>
      </c>
      <c r="D500" s="42">
        <v>29.0</v>
      </c>
      <c r="E500" s="42">
        <v>5.0</v>
      </c>
      <c r="F500" s="42">
        <v>5.0</v>
      </c>
      <c r="G500" s="42" t="str">
        <f>ifna(VLookup(S500,Shiny!B:C, 2, 0),"")</f>
        <v/>
      </c>
      <c r="H500" s="188" t="s">
        <v>1052</v>
      </c>
      <c r="I500" s="179">
        <v>867.0</v>
      </c>
      <c r="J500" s="156">
        <f>IFNA(VLOOKUP(S500,'Imported Index'!I:J,2,0),1)</f>
        <v>1</v>
      </c>
      <c r="K500" s="42"/>
      <c r="L500" s="42"/>
      <c r="M500" s="42"/>
      <c r="N500" s="42"/>
      <c r="O500" s="42">
        <f>ifna(VLookup(H500, SwSh!A:B, 2, 0),"")</f>
        <v>328</v>
      </c>
      <c r="P500" s="42"/>
      <c r="Q500" s="42" t="str">
        <f>ifna(VLookup(H500, PLA!A:C, 3, 0),"")</f>
        <v/>
      </c>
      <c r="R500" s="42" t="str">
        <f>ifna(VLookup(H500, Sv!A:B, 2, 0),"")</f>
        <v/>
      </c>
      <c r="S500" s="42" t="str">
        <f t="shared" si="1"/>
        <v>runerigus</v>
      </c>
    </row>
    <row r="501" ht="31.5" customHeight="1">
      <c r="A501" s="147">
        <v>500.0</v>
      </c>
      <c r="B501" s="146">
        <v>1.0</v>
      </c>
      <c r="C501" s="147">
        <v>19.0</v>
      </c>
      <c r="D501" s="147">
        <v>30.0</v>
      </c>
      <c r="E501" s="147">
        <v>5.0</v>
      </c>
      <c r="F501" s="147">
        <v>6.0</v>
      </c>
      <c r="G501" s="147" t="str">
        <f>ifna(VLookup(S501,Shiny!B:C, 2, 0),"")</f>
        <v/>
      </c>
      <c r="H501" s="189" t="s">
        <v>1054</v>
      </c>
      <c r="I501" s="178">
        <v>869.0</v>
      </c>
      <c r="J501" s="151">
        <f>IFNA(VLOOKUP(S501,'Imported Index'!I:J,2,0),1)</f>
        <v>1</v>
      </c>
      <c r="K501" s="147"/>
      <c r="L501" s="147"/>
      <c r="M501" s="147"/>
      <c r="N501" s="147"/>
      <c r="O501" s="147">
        <f>ifna(VLookup(H501, SwSh!A:B, 2, 0),"")</f>
        <v>186</v>
      </c>
      <c r="P501" s="147"/>
      <c r="Q501" s="147" t="str">
        <f>ifna(VLookup(H501, PLA!A:C, 3, 0),"")</f>
        <v/>
      </c>
      <c r="R501" s="147" t="str">
        <f>ifna(VLookup(H501, Sv!A:B, 2, 0),"")</f>
        <v>I?</v>
      </c>
      <c r="S501" s="147" t="str">
        <f t="shared" si="1"/>
        <v>alcremie</v>
      </c>
    </row>
    <row r="502" ht="31.5" customHeight="1">
      <c r="A502" s="42">
        <v>501.0</v>
      </c>
      <c r="B502" s="85">
        <v>1.0</v>
      </c>
      <c r="C502" s="42">
        <v>20.0</v>
      </c>
      <c r="D502" s="42">
        <v>1.0</v>
      </c>
      <c r="E502" s="42">
        <v>1.0</v>
      </c>
      <c r="F502" s="42">
        <v>1.0</v>
      </c>
      <c r="G502" s="42" t="str">
        <f>ifna(VLookup(S502,Shiny!B:C, 2, 0),"")</f>
        <v/>
      </c>
      <c r="H502" s="188" t="s">
        <v>1061</v>
      </c>
      <c r="I502" s="179">
        <v>870.0</v>
      </c>
      <c r="J502" s="156">
        <f>IFNA(VLOOKUP(S502,'Imported Index'!I:J,2,0),1)</f>
        <v>1</v>
      </c>
      <c r="K502" s="85"/>
      <c r="L502" s="42"/>
      <c r="M502" s="42"/>
      <c r="N502" s="42"/>
      <c r="O502" s="42">
        <f>ifna(VLookup(H502, SwSh!A:B, 2, 0),"")</f>
        <v>345</v>
      </c>
      <c r="P502" s="42"/>
      <c r="Q502" s="42" t="str">
        <f>ifna(VLookup(H502, PLA!A:C, 3, 0),"")</f>
        <v/>
      </c>
      <c r="R502" s="42">
        <f>ifna(VLookup(H502, Sv!A:B, 2, 0),"")</f>
        <v>300</v>
      </c>
      <c r="S502" s="42" t="str">
        <f t="shared" si="1"/>
        <v>falinks</v>
      </c>
    </row>
    <row r="503" ht="31.5" customHeight="1">
      <c r="A503" s="147">
        <v>502.0</v>
      </c>
      <c r="B503" s="146">
        <v>1.0</v>
      </c>
      <c r="C503" s="147">
        <v>20.0</v>
      </c>
      <c r="D503" s="147">
        <v>2.0</v>
      </c>
      <c r="E503" s="147">
        <v>1.0</v>
      </c>
      <c r="F503" s="147">
        <v>2.0</v>
      </c>
      <c r="G503" s="147" t="str">
        <f>ifna(VLookup(S503,Shiny!B:C, 2, 0),"")</f>
        <v/>
      </c>
      <c r="H503" s="189" t="s">
        <v>1062</v>
      </c>
      <c r="I503" s="178">
        <v>871.0</v>
      </c>
      <c r="J503" s="151">
        <f>IFNA(VLOOKUP(S503,'Imported Index'!I:J,2,0),1)</f>
        <v>1</v>
      </c>
      <c r="K503" s="146"/>
      <c r="L503" s="147"/>
      <c r="M503" s="147"/>
      <c r="N503" s="147"/>
      <c r="O503" s="147">
        <f>ifna(VLookup(H503, SwSh!A:B, 2, 0),"")</f>
        <v>126</v>
      </c>
      <c r="P503" s="147"/>
      <c r="Q503" s="147" t="str">
        <f>ifna(VLookup(H503, PLA!A:C, 3, 0),"")</f>
        <v/>
      </c>
      <c r="R503" s="147">
        <f>ifna(VLookup(H503, Sv!A:B, 2, 0),"")</f>
        <v>321</v>
      </c>
      <c r="S503" s="147" t="str">
        <f t="shared" si="1"/>
        <v>pincurchin</v>
      </c>
    </row>
    <row r="504" ht="31.5" customHeight="1">
      <c r="A504" s="42">
        <v>503.0</v>
      </c>
      <c r="B504" s="85">
        <v>1.0</v>
      </c>
      <c r="C504" s="42">
        <v>20.0</v>
      </c>
      <c r="D504" s="42">
        <v>3.0</v>
      </c>
      <c r="E504" s="42">
        <v>1.0</v>
      </c>
      <c r="F504" s="42">
        <v>3.0</v>
      </c>
      <c r="G504" s="42" t="str">
        <f>ifna(VLookup(S504,Shiny!B:C, 2, 0),"")</f>
        <v/>
      </c>
      <c r="H504" s="188" t="s">
        <v>1064</v>
      </c>
      <c r="I504" s="179">
        <v>873.0</v>
      </c>
      <c r="J504" s="156">
        <f>IFNA(VLOOKUP(S504,'Imported Index'!I:J,2,0),1)</f>
        <v>1</v>
      </c>
      <c r="K504" s="85"/>
      <c r="L504" s="42"/>
      <c r="M504" s="42"/>
      <c r="N504" s="42"/>
      <c r="O504" s="42">
        <f>ifna(VLookup(H504, SwSh!A:B, 2, 0),"")</f>
        <v>2</v>
      </c>
      <c r="P504" s="42"/>
      <c r="Q504" s="42" t="str">
        <f>ifna(VLookup(H504, PLA!A:C, 3, 0),"")</f>
        <v/>
      </c>
      <c r="R504" s="42">
        <f>ifna(VLookup(H504, Sv!A:B, 2, 0),"")</f>
        <v>351</v>
      </c>
      <c r="S504" s="42" t="str">
        <f t="shared" si="1"/>
        <v>frosmoth</v>
      </c>
    </row>
    <row r="505" ht="31.5" customHeight="1">
      <c r="A505" s="147">
        <v>504.0</v>
      </c>
      <c r="B505" s="146">
        <v>1.0</v>
      </c>
      <c r="C505" s="147">
        <v>20.0</v>
      </c>
      <c r="D505" s="147">
        <v>4.0</v>
      </c>
      <c r="E505" s="147">
        <v>1.0</v>
      </c>
      <c r="F505" s="147">
        <v>4.0</v>
      </c>
      <c r="G505" s="147" t="str">
        <f>ifna(VLookup(S505,Shiny!B:C, 2, 0),"")</f>
        <v/>
      </c>
      <c r="H505" s="189" t="s">
        <v>1065</v>
      </c>
      <c r="I505" s="178">
        <v>874.0</v>
      </c>
      <c r="J505" s="151">
        <f>IFNA(VLOOKUP(S505,'Imported Index'!I:J,2,0),1)</f>
        <v>1</v>
      </c>
      <c r="K505" s="146"/>
      <c r="L505" s="147"/>
      <c r="M505" s="147"/>
      <c r="N505" s="147"/>
      <c r="O505" s="147">
        <f>ifna(VLookup(H505, SwSh!A:B, 2, 0),"")</f>
        <v>89</v>
      </c>
      <c r="P505" s="147"/>
      <c r="Q505" s="147" t="str">
        <f>ifna(VLookup(H505, PLA!A:C, 3, 0),"")</f>
        <v/>
      </c>
      <c r="R505" s="147">
        <f>ifna(VLookup(H505, Sv!A:B, 2, 0),"")</f>
        <v>319</v>
      </c>
      <c r="S505" s="147" t="str">
        <f t="shared" si="1"/>
        <v>stonjourner</v>
      </c>
    </row>
    <row r="506" ht="31.5" customHeight="1">
      <c r="A506" s="42">
        <v>505.0</v>
      </c>
      <c r="B506" s="85">
        <v>1.0</v>
      </c>
      <c r="C506" s="42">
        <v>20.0</v>
      </c>
      <c r="D506" s="42">
        <v>5.0</v>
      </c>
      <c r="E506" s="42">
        <v>1.0</v>
      </c>
      <c r="F506" s="42">
        <v>5.0</v>
      </c>
      <c r="G506" s="42" t="str">
        <f>ifna(VLookup(S506,Shiny!B:C, 2, 0),"")</f>
        <v/>
      </c>
      <c r="H506" s="188" t="s">
        <v>1066</v>
      </c>
      <c r="I506" s="179">
        <v>875.0</v>
      </c>
      <c r="J506" s="156">
        <f>IFNA(VLOOKUP(S506,'Imported Index'!I:J,2,0),1)</f>
        <v>1</v>
      </c>
      <c r="K506" s="85"/>
      <c r="L506" s="42"/>
      <c r="M506" s="42"/>
      <c r="N506" s="42"/>
      <c r="O506" s="42">
        <f>ifna(VLookup(H506, SwSh!A:B, 2, 0),"")</f>
        <v>90</v>
      </c>
      <c r="P506" s="42"/>
      <c r="Q506" s="42" t="str">
        <f>ifna(VLookup(H506, PLA!A:C, 3, 0),"")</f>
        <v/>
      </c>
      <c r="R506" s="42">
        <f>ifna(VLookup(H506, Sv!A:B, 2, 0),"")</f>
        <v>320</v>
      </c>
      <c r="S506" s="42" t="str">
        <f t="shared" si="1"/>
        <v>eiscue</v>
      </c>
    </row>
    <row r="507" ht="31.5" customHeight="1">
      <c r="A507" s="147">
        <v>506.0</v>
      </c>
      <c r="B507" s="146">
        <v>1.0</v>
      </c>
      <c r="C507" s="147">
        <v>20.0</v>
      </c>
      <c r="D507" s="147">
        <v>6.0</v>
      </c>
      <c r="E507" s="147">
        <v>1.0</v>
      </c>
      <c r="F507" s="147">
        <v>6.0</v>
      </c>
      <c r="G507" s="147" t="str">
        <f>ifna(VLookup(S507,Shiny!B:C, 2, 0),"")</f>
        <v/>
      </c>
      <c r="H507" s="189" t="s">
        <v>1067</v>
      </c>
      <c r="I507" s="178">
        <v>876.0</v>
      </c>
      <c r="J507" s="151">
        <f>IFNA(VLOOKUP(S507,'Imported Index'!I:J,2,0),1)</f>
        <v>1</v>
      </c>
      <c r="K507" s="146"/>
      <c r="L507" s="147"/>
      <c r="M507" s="147"/>
      <c r="N507" s="147"/>
      <c r="O507" s="147">
        <f>ifna(VLookup(H507, SwSh!A:B, 2, 0),"")</f>
        <v>171</v>
      </c>
      <c r="P507" s="147"/>
      <c r="Q507" s="147" t="str">
        <f>ifna(VLookup(H507, PLA!A:C, 3, 0),"")</f>
        <v/>
      </c>
      <c r="R507" s="147">
        <f>ifna(VLookup(H507, Sv!A:B, 2, 0),"")</f>
        <v>241</v>
      </c>
      <c r="S507" s="147" t="str">
        <f t="shared" si="1"/>
        <v>indeedee</v>
      </c>
    </row>
    <row r="508" ht="31.5" customHeight="1">
      <c r="A508" s="42">
        <v>507.0</v>
      </c>
      <c r="B508" s="85">
        <v>1.0</v>
      </c>
      <c r="C508" s="42">
        <v>20.0</v>
      </c>
      <c r="D508" s="42">
        <v>7.0</v>
      </c>
      <c r="E508" s="42">
        <v>2.0</v>
      </c>
      <c r="F508" s="42">
        <v>1.0</v>
      </c>
      <c r="G508" s="42" t="str">
        <f>ifna(VLookup(S508,Shiny!B:C, 2, 0),"")</f>
        <v/>
      </c>
      <c r="H508" s="188" t="s">
        <v>1068</v>
      </c>
      <c r="I508" s="179">
        <v>877.0</v>
      </c>
      <c r="J508" s="156">
        <f>IFNA(VLOOKUP(S508,'Imported Index'!I:J,2,0),1)</f>
        <v>1</v>
      </c>
      <c r="K508" s="42"/>
      <c r="L508" s="42"/>
      <c r="M508" s="42"/>
      <c r="N508" s="42"/>
      <c r="O508" s="42">
        <f>ifna(VLookup(H508, SwSh!A:B, 2, 0),"")</f>
        <v>104</v>
      </c>
      <c r="P508" s="42"/>
      <c r="Q508" s="42" t="str">
        <f>ifna(VLookup(H508, PLA!A:C, 3, 0),"")</f>
        <v/>
      </c>
      <c r="R508" s="42" t="str">
        <f>ifna(VLookup(H508, Sv!A:B, 2, 0),"")</f>
        <v>K095</v>
      </c>
      <c r="S508" s="42" t="str">
        <f t="shared" si="1"/>
        <v>morpeko</v>
      </c>
    </row>
    <row r="509" ht="31.5" customHeight="1">
      <c r="A509" s="147">
        <v>508.0</v>
      </c>
      <c r="B509" s="146">
        <v>1.0</v>
      </c>
      <c r="C509" s="147">
        <v>20.0</v>
      </c>
      <c r="D509" s="147">
        <v>8.0</v>
      </c>
      <c r="E509" s="147">
        <v>2.0</v>
      </c>
      <c r="F509" s="147">
        <v>2.0</v>
      </c>
      <c r="G509" s="147" t="str">
        <f>ifna(VLookup(S509,Shiny!B:C, 2, 0),"")</f>
        <v/>
      </c>
      <c r="H509" s="189" t="s">
        <v>1070</v>
      </c>
      <c r="I509" s="178">
        <v>879.0</v>
      </c>
      <c r="J509" s="151">
        <f>IFNA(VLOOKUP(S509,'Imported Index'!I:J,2,0),1)</f>
        <v>1</v>
      </c>
      <c r="K509" s="146"/>
      <c r="L509" s="147"/>
      <c r="M509" s="147"/>
      <c r="N509" s="147"/>
      <c r="O509" s="147">
        <f>ifna(VLookup(H509, SwSh!A:B, 2, 0),"")</f>
        <v>109</v>
      </c>
      <c r="P509" s="147"/>
      <c r="Q509" s="147" t="str">
        <f>ifna(VLookup(H509, PLA!A:C, 3, 0),"")</f>
        <v/>
      </c>
      <c r="R509" s="147">
        <f>ifna(VLookup(H509, Sv!A:B, 2, 0),"")</f>
        <v>125</v>
      </c>
      <c r="S509" s="147" t="str">
        <f t="shared" si="1"/>
        <v>copperajah</v>
      </c>
    </row>
    <row r="510" ht="31.5" customHeight="1">
      <c r="A510" s="42">
        <v>509.0</v>
      </c>
      <c r="B510" s="85">
        <v>1.0</v>
      </c>
      <c r="C510" s="42">
        <v>20.0</v>
      </c>
      <c r="D510" s="42">
        <v>9.0</v>
      </c>
      <c r="E510" s="42">
        <v>2.0</v>
      </c>
      <c r="F510" s="42">
        <v>3.0</v>
      </c>
      <c r="G510" s="42" t="str">
        <f>ifna(VLookup(S510,Shiny!B:C, 2, 0),"")</f>
        <v/>
      </c>
      <c r="H510" s="188" t="s">
        <v>1071</v>
      </c>
      <c r="I510" s="179">
        <v>880.0</v>
      </c>
      <c r="J510" s="156">
        <f>IFNA(VLOOKUP(S510,'Imported Index'!I:J,2,0),1)</f>
        <v>1</v>
      </c>
      <c r="K510" s="42"/>
      <c r="L510" s="42"/>
      <c r="M510" s="42"/>
      <c r="N510" s="42"/>
      <c r="O510" s="42">
        <f>ifna(VLookup(H510, SwSh!A:B, 2, 0),"")</f>
        <v>374</v>
      </c>
      <c r="P510" s="42"/>
      <c r="Q510" s="42" t="str">
        <f>ifna(VLookup(H510, PLA!A:C, 3, 0),"")</f>
        <v/>
      </c>
      <c r="R510" s="42" t="str">
        <f>ifna(VLookup(H510, Sv!A:B, 2, 0),"")</f>
        <v/>
      </c>
      <c r="S510" s="42" t="str">
        <f t="shared" si="1"/>
        <v>dracozolt</v>
      </c>
    </row>
    <row r="511" ht="31.5" customHeight="1">
      <c r="A511" s="147">
        <v>510.0</v>
      </c>
      <c r="B511" s="146">
        <v>1.0</v>
      </c>
      <c r="C511" s="147">
        <v>20.0</v>
      </c>
      <c r="D511" s="147">
        <v>10.0</v>
      </c>
      <c r="E511" s="147">
        <v>2.0</v>
      </c>
      <c r="F511" s="147">
        <v>4.0</v>
      </c>
      <c r="G511" s="147" t="str">
        <f>ifna(VLookup(S511,Shiny!B:C, 2, 0),"")</f>
        <v/>
      </c>
      <c r="H511" s="189" t="s">
        <v>1072</v>
      </c>
      <c r="I511" s="178">
        <v>881.0</v>
      </c>
      <c r="J511" s="151">
        <f>IFNA(VLOOKUP(S511,'Imported Index'!I:J,2,0),1)</f>
        <v>1</v>
      </c>
      <c r="K511" s="147"/>
      <c r="L511" s="147"/>
      <c r="M511" s="147"/>
      <c r="N511" s="147"/>
      <c r="O511" s="147">
        <f>ifna(VLookup(H511, SwSh!A:B, 2, 0),"")</f>
        <v>375</v>
      </c>
      <c r="P511" s="147"/>
      <c r="Q511" s="147" t="str">
        <f>ifna(VLookup(H511, PLA!A:C, 3, 0),"")</f>
        <v/>
      </c>
      <c r="R511" s="147" t="str">
        <f>ifna(VLookup(H511, Sv!A:B, 2, 0),"")</f>
        <v/>
      </c>
      <c r="S511" s="147" t="str">
        <f t="shared" si="1"/>
        <v>arctozolt</v>
      </c>
    </row>
    <row r="512" ht="31.5" customHeight="1">
      <c r="A512" s="42">
        <v>511.0</v>
      </c>
      <c r="B512" s="85">
        <v>1.0</v>
      </c>
      <c r="C512" s="42">
        <v>20.0</v>
      </c>
      <c r="D512" s="42">
        <v>11.0</v>
      </c>
      <c r="E512" s="42">
        <v>2.0</v>
      </c>
      <c r="F512" s="42">
        <v>5.0</v>
      </c>
      <c r="G512" s="42" t="str">
        <f>ifna(VLookup(S512,Shiny!B:C, 2, 0),"")</f>
        <v/>
      </c>
      <c r="H512" s="188" t="s">
        <v>1073</v>
      </c>
      <c r="I512" s="179">
        <v>882.0</v>
      </c>
      <c r="J512" s="156">
        <f>IFNA(VLOOKUP(S512,'Imported Index'!I:J,2,0),1)</f>
        <v>1</v>
      </c>
      <c r="K512" s="42"/>
      <c r="L512" s="42"/>
      <c r="M512" s="42"/>
      <c r="N512" s="42"/>
      <c r="O512" s="42">
        <f>ifna(VLookup(H512, SwSh!A:B, 2, 0),"")</f>
        <v>376</v>
      </c>
      <c r="P512" s="42"/>
      <c r="Q512" s="42" t="str">
        <f>ifna(VLookup(H512, PLA!A:C, 3, 0),"")</f>
        <v/>
      </c>
      <c r="R512" s="42" t="str">
        <f>ifna(VLookup(H512, Sv!A:B, 2, 0),"")</f>
        <v/>
      </c>
      <c r="S512" s="42" t="str">
        <f t="shared" si="1"/>
        <v>dracovish</v>
      </c>
    </row>
    <row r="513" ht="31.5" customHeight="1">
      <c r="A513" s="147">
        <v>512.0</v>
      </c>
      <c r="B513" s="146">
        <v>1.0</v>
      </c>
      <c r="C513" s="147">
        <v>20.0</v>
      </c>
      <c r="D513" s="147">
        <v>12.0</v>
      </c>
      <c r="E513" s="147">
        <v>2.0</v>
      </c>
      <c r="F513" s="147">
        <v>6.0</v>
      </c>
      <c r="G513" s="147" t="str">
        <f>ifna(VLookup(S513,Shiny!B:C, 2, 0),"")</f>
        <v/>
      </c>
      <c r="H513" s="189" t="s">
        <v>1074</v>
      </c>
      <c r="I513" s="178">
        <v>883.0</v>
      </c>
      <c r="J513" s="151">
        <f>IFNA(VLOOKUP(S513,'Imported Index'!I:J,2,0),1)</f>
        <v>1</v>
      </c>
      <c r="K513" s="147"/>
      <c r="L513" s="147"/>
      <c r="M513" s="147"/>
      <c r="N513" s="147"/>
      <c r="O513" s="147">
        <f>ifna(VLookup(H513, SwSh!A:B, 2, 0),"")</f>
        <v>377</v>
      </c>
      <c r="P513" s="147"/>
      <c r="Q513" s="147" t="str">
        <f>ifna(VLookup(H513, PLA!A:C, 3, 0),"")</f>
        <v/>
      </c>
      <c r="R513" s="147" t="str">
        <f>ifna(VLookup(H513, Sv!A:B, 2, 0),"")</f>
        <v/>
      </c>
      <c r="S513" s="147" t="str">
        <f t="shared" si="1"/>
        <v>arctovish</v>
      </c>
    </row>
    <row r="514" ht="31.5" customHeight="1">
      <c r="A514" s="42">
        <v>513.0</v>
      </c>
      <c r="B514" s="85">
        <v>1.0</v>
      </c>
      <c r="C514" s="42">
        <v>20.0</v>
      </c>
      <c r="D514" s="42">
        <v>13.0</v>
      </c>
      <c r="E514" s="42">
        <v>3.0</v>
      </c>
      <c r="F514" s="42">
        <v>1.0</v>
      </c>
      <c r="G514" s="42" t="str">
        <f>ifna(VLookup(S514,Shiny!B:C, 2, 0),"")</f>
        <v/>
      </c>
      <c r="H514" s="188" t="s">
        <v>1075</v>
      </c>
      <c r="I514" s="179">
        <v>884.0</v>
      </c>
      <c r="J514" s="156">
        <f>IFNA(VLOOKUP(S514,'Imported Index'!I:J,2,0),1)</f>
        <v>1</v>
      </c>
      <c r="K514" s="42"/>
      <c r="L514" s="42"/>
      <c r="M514" s="42"/>
      <c r="N514" s="42"/>
      <c r="O514" s="42">
        <f>ifna(VLookup(H514, SwSh!A:B, 2, 0),"")</f>
        <v>371</v>
      </c>
      <c r="P514" s="42"/>
      <c r="Q514" s="42" t="str">
        <f>ifna(VLookup(H514, PLA!A:C, 3, 0),"")</f>
        <v/>
      </c>
      <c r="R514" s="42" t="str">
        <f>ifna(VLookup(H514, Sv!A:B, 2, 0),"")</f>
        <v>I?</v>
      </c>
      <c r="S514" s="42" t="str">
        <f t="shared" si="1"/>
        <v>duraludon</v>
      </c>
    </row>
    <row r="515" ht="31.5" customHeight="1">
      <c r="A515" s="147">
        <v>514.0</v>
      </c>
      <c r="B515" s="146">
        <v>1.0</v>
      </c>
      <c r="C515" s="147">
        <v>20.0</v>
      </c>
      <c r="D515" s="147">
        <v>14.0</v>
      </c>
      <c r="E515" s="147">
        <v>3.0</v>
      </c>
      <c r="F515" s="147">
        <v>2.0</v>
      </c>
      <c r="G515" s="147" t="str">
        <f>ifna(VLookup(S515,Shiny!B:C, 2, 0),"")</f>
        <v/>
      </c>
      <c r="H515" s="189" t="s">
        <v>1078</v>
      </c>
      <c r="I515" s="178">
        <v>887.0</v>
      </c>
      <c r="J515" s="151">
        <f>IFNA(VLOOKUP(S515,'Imported Index'!I:J,2,0),1)</f>
        <v>1</v>
      </c>
      <c r="K515" s="146"/>
      <c r="L515" s="147"/>
      <c r="M515" s="147"/>
      <c r="N515" s="147"/>
      <c r="O515" s="147">
        <f>ifna(VLookup(H515, SwSh!A:B, 2, 0),"")</f>
        <v>112</v>
      </c>
      <c r="P515" s="147"/>
      <c r="Q515" s="147" t="str">
        <f>ifna(VLookup(H515, PLA!A:C, 3, 0),"")</f>
        <v/>
      </c>
      <c r="R515" s="147">
        <f>ifna(VLookup(H515, Sv!A:B, 2, 0),"")</f>
        <v>307</v>
      </c>
      <c r="S515" s="147" t="str">
        <f t="shared" si="1"/>
        <v>dragapult</v>
      </c>
    </row>
    <row r="516" ht="31.5" customHeight="1">
      <c r="A516" s="42">
        <v>515.0</v>
      </c>
      <c r="B516" s="85">
        <v>1.0</v>
      </c>
      <c r="C516" s="42">
        <v>20.0</v>
      </c>
      <c r="D516" s="42">
        <v>15.0</v>
      </c>
      <c r="E516" s="42">
        <v>3.0</v>
      </c>
      <c r="F516" s="42">
        <v>3.0</v>
      </c>
      <c r="G516" s="42" t="str">
        <f>ifna(VLookup(S516,Shiny!B:C, 2, 0),"")</f>
        <v/>
      </c>
      <c r="H516" s="188" t="s">
        <v>1079</v>
      </c>
      <c r="I516" s="179">
        <v>888.0</v>
      </c>
      <c r="J516" s="156">
        <f>IFNA(VLOOKUP(S516,'Imported Index'!I:J,2,0),1)</f>
        <v>1</v>
      </c>
      <c r="K516" s="42"/>
      <c r="L516" s="42"/>
      <c r="M516" s="42"/>
      <c r="N516" s="42"/>
      <c r="O516" s="42">
        <f>ifna(VLookup(H516, SwSh!A:B, 2, 0),"")</f>
        <v>398</v>
      </c>
      <c r="P516" s="42"/>
      <c r="Q516" s="42" t="str">
        <f>ifna(VLookup(H516, PLA!A:C, 3, 0),"")</f>
        <v/>
      </c>
      <c r="R516" s="42" t="str">
        <f>ifna(VLookup(H516, Sv!A:B, 2, 0),"")</f>
        <v/>
      </c>
      <c r="S516" s="42" t="str">
        <f t="shared" si="1"/>
        <v>zacian</v>
      </c>
    </row>
    <row r="517" ht="31.5" customHeight="1">
      <c r="A517" s="147">
        <v>516.0</v>
      </c>
      <c r="B517" s="146">
        <v>1.0</v>
      </c>
      <c r="C517" s="147">
        <v>20.0</v>
      </c>
      <c r="D517" s="147">
        <v>16.0</v>
      </c>
      <c r="E517" s="147">
        <v>3.0</v>
      </c>
      <c r="F517" s="147">
        <v>4.0</v>
      </c>
      <c r="G517" s="147" t="str">
        <f>ifna(VLookup(S517,Shiny!B:C, 2, 0),"")</f>
        <v/>
      </c>
      <c r="H517" s="189" t="s">
        <v>1080</v>
      </c>
      <c r="I517" s="178">
        <v>889.0</v>
      </c>
      <c r="J517" s="151">
        <f>IFNA(VLOOKUP(S517,'Imported Index'!I:J,2,0),1)</f>
        <v>1</v>
      </c>
      <c r="K517" s="147"/>
      <c r="L517" s="147"/>
      <c r="M517" s="147"/>
      <c r="N517" s="147"/>
      <c r="O517" s="147">
        <f>ifna(VLookup(H517, SwSh!A:B, 2, 0),"")</f>
        <v>399</v>
      </c>
      <c r="P517" s="147"/>
      <c r="Q517" s="147" t="str">
        <f>ifna(VLookup(H517, PLA!A:C, 3, 0),"")</f>
        <v/>
      </c>
      <c r="R517" s="147" t="str">
        <f>ifna(VLookup(H517, Sv!A:B, 2, 0),"")</f>
        <v/>
      </c>
      <c r="S517" s="147" t="str">
        <f t="shared" si="1"/>
        <v>zamazenta</v>
      </c>
    </row>
    <row r="518" ht="31.5" customHeight="1">
      <c r="A518" s="42">
        <v>517.0</v>
      </c>
      <c r="B518" s="85">
        <v>1.0</v>
      </c>
      <c r="C518" s="42">
        <v>20.0</v>
      </c>
      <c r="D518" s="42">
        <v>17.0</v>
      </c>
      <c r="E518" s="42">
        <v>3.0</v>
      </c>
      <c r="F518" s="42">
        <v>5.0</v>
      </c>
      <c r="G518" s="42" t="str">
        <f>ifna(VLookup(S518,Shiny!B:C, 2, 0),"")</f>
        <v/>
      </c>
      <c r="H518" s="188" t="s">
        <v>1081</v>
      </c>
      <c r="I518" s="179">
        <v>890.0</v>
      </c>
      <c r="J518" s="156">
        <f>IFNA(VLOOKUP(S518,'Imported Index'!I:J,2,0),1)</f>
        <v>1</v>
      </c>
      <c r="K518" s="42"/>
      <c r="L518" s="42"/>
      <c r="M518" s="42"/>
      <c r="N518" s="42"/>
      <c r="O518" s="42">
        <f>ifna(VLookup(H518, SwSh!A:B, 2, 0),"")</f>
        <v>400</v>
      </c>
      <c r="P518" s="42"/>
      <c r="Q518" s="42" t="str">
        <f>ifna(VLookup(H518, PLA!A:C, 3, 0),"")</f>
        <v/>
      </c>
      <c r="R518" s="42" t="str">
        <f>ifna(VLookup(H518, Sv!A:B, 2, 0),"")</f>
        <v/>
      </c>
      <c r="S518" s="42" t="str">
        <f t="shared" si="1"/>
        <v>eternatus</v>
      </c>
    </row>
    <row r="519" ht="31.5" customHeight="1">
      <c r="A519" s="147">
        <v>518.0</v>
      </c>
      <c r="B519" s="146">
        <v>1.0</v>
      </c>
      <c r="C519" s="147">
        <v>20.0</v>
      </c>
      <c r="D519" s="147">
        <v>18.0</v>
      </c>
      <c r="E519" s="147">
        <v>3.0</v>
      </c>
      <c r="F519" s="147">
        <v>6.0</v>
      </c>
      <c r="G519" s="147" t="str">
        <f>ifna(VLookup(S519,Shiny!B:C, 2, 0),"")</f>
        <v/>
      </c>
      <c r="H519" s="189" t="s">
        <v>1083</v>
      </c>
      <c r="I519" s="178">
        <v>892.0</v>
      </c>
      <c r="J519" s="151">
        <f>IFNA(VLOOKUP(S519,'Imported Index'!I:J,2,0),1)</f>
        <v>1</v>
      </c>
      <c r="K519" s="147"/>
      <c r="L519" s="147"/>
      <c r="M519" s="147"/>
      <c r="N519" s="147"/>
      <c r="O519" s="147">
        <f>ifna(VLookup(H519, SwSh!A:B, 2, 0),"")</f>
        <v>101</v>
      </c>
      <c r="P519" s="147"/>
      <c r="Q519" s="147" t="str">
        <f>ifna(VLookup(H519, PLA!A:C, 3, 0),"")</f>
        <v/>
      </c>
      <c r="R519" s="147" t="str">
        <f>ifna(VLookup(H519, Sv!A:B, 2, 0),"")</f>
        <v/>
      </c>
      <c r="S519" s="147" t="str">
        <f t="shared" si="1"/>
        <v>urshifu</v>
      </c>
    </row>
    <row r="520" ht="31.5" customHeight="1">
      <c r="A520" s="42">
        <v>519.0</v>
      </c>
      <c r="B520" s="85">
        <v>1.0</v>
      </c>
      <c r="C520" s="42">
        <v>20.0</v>
      </c>
      <c r="D520" s="42">
        <v>19.0</v>
      </c>
      <c r="E520" s="42">
        <v>4.0</v>
      </c>
      <c r="F520" s="42">
        <v>1.0</v>
      </c>
      <c r="G520" s="42" t="str">
        <f>ifna(VLookup(S520,Shiny!B:C, 2, 0),"")</f>
        <v/>
      </c>
      <c r="H520" s="188" t="s">
        <v>1086</v>
      </c>
      <c r="I520" s="179">
        <v>893.0</v>
      </c>
      <c r="J520" s="156">
        <f>IFNA(VLOOKUP(S520,'Imported Index'!I:J,2,0),1)</f>
        <v>1</v>
      </c>
      <c r="K520" s="42"/>
      <c r="L520" s="42"/>
      <c r="M520" s="42"/>
      <c r="N520" s="42"/>
      <c r="O520" s="42">
        <f>ifna(VLookup(H520, SwSh!A:B, 2, 0),"")</f>
        <v>211</v>
      </c>
      <c r="P520" s="42"/>
      <c r="Q520" s="42" t="str">
        <f>ifna(VLookup(H520, PLA!A:C, 3, 0),"")</f>
        <v/>
      </c>
      <c r="R520" s="42" t="str">
        <f>ifna(VLookup(H520, Sv!A:B, 2, 0),"")</f>
        <v/>
      </c>
      <c r="S520" s="42" t="str">
        <f t="shared" si="1"/>
        <v>zarude</v>
      </c>
    </row>
    <row r="521" ht="31.5" customHeight="1">
      <c r="A521" s="147">
        <v>520.0</v>
      </c>
      <c r="B521" s="146">
        <v>1.0</v>
      </c>
      <c r="C521" s="147">
        <v>20.0</v>
      </c>
      <c r="D521" s="147">
        <v>20.0</v>
      </c>
      <c r="E521" s="147">
        <v>4.0</v>
      </c>
      <c r="F521" s="147">
        <v>2.0</v>
      </c>
      <c r="G521" s="147" t="str">
        <f>ifna(VLookup(S521,Shiny!B:C, 2, 0),"")</f>
        <v/>
      </c>
      <c r="H521" s="189" t="s">
        <v>1088</v>
      </c>
      <c r="I521" s="178">
        <v>894.0</v>
      </c>
      <c r="J521" s="151">
        <f>IFNA(VLOOKUP(S521,'Imported Index'!I:J,2,0),1)</f>
        <v>1</v>
      </c>
      <c r="K521" s="147"/>
      <c r="L521" s="147"/>
      <c r="M521" s="147"/>
      <c r="N521" s="147"/>
      <c r="O521" s="147">
        <f>ifna(VLookup(H521, SwSh!A:B, 2, 0),"")</f>
        <v>200</v>
      </c>
      <c r="P521" s="147"/>
      <c r="Q521" s="147" t="str">
        <f>ifna(VLookup(H521, PLA!A:C, 3, 0),"")</f>
        <v/>
      </c>
      <c r="R521" s="147" t="str">
        <f>ifna(VLookup(H521, Sv!A:B, 2, 0),"")</f>
        <v/>
      </c>
      <c r="S521" s="147" t="str">
        <f t="shared" si="1"/>
        <v>regieleki</v>
      </c>
    </row>
    <row r="522" ht="31.5" customHeight="1">
      <c r="A522" s="42">
        <v>521.0</v>
      </c>
      <c r="B522" s="85">
        <v>1.0</v>
      </c>
      <c r="C522" s="42">
        <v>20.0</v>
      </c>
      <c r="D522" s="42">
        <v>21.0</v>
      </c>
      <c r="E522" s="42">
        <v>4.0</v>
      </c>
      <c r="F522" s="42">
        <v>3.0</v>
      </c>
      <c r="G522" s="42" t="str">
        <f>ifna(VLookup(S522,Shiny!B:C, 2, 0),"")</f>
        <v/>
      </c>
      <c r="H522" s="188" t="s">
        <v>1089</v>
      </c>
      <c r="I522" s="179">
        <v>895.0</v>
      </c>
      <c r="J522" s="156">
        <f>IFNA(VLOOKUP(S522,'Imported Index'!I:J,2,0),1)</f>
        <v>1</v>
      </c>
      <c r="K522" s="42"/>
      <c r="L522" s="42"/>
      <c r="M522" s="42"/>
      <c r="N522" s="42"/>
      <c r="O522" s="42">
        <f>ifna(VLookup(H522, SwSh!A:B, 2, 0),"")</f>
        <v>201</v>
      </c>
      <c r="P522" s="42"/>
      <c r="Q522" s="42" t="str">
        <f>ifna(VLookup(H522, PLA!A:C, 3, 0),"")</f>
        <v/>
      </c>
      <c r="R522" s="42" t="str">
        <f>ifna(VLookup(H522, Sv!A:B, 2, 0),"")</f>
        <v/>
      </c>
      <c r="S522" s="42" t="str">
        <f t="shared" si="1"/>
        <v>regidrago</v>
      </c>
    </row>
    <row r="523" ht="31.5" customHeight="1">
      <c r="A523" s="147">
        <v>522.0</v>
      </c>
      <c r="B523" s="146">
        <v>1.0</v>
      </c>
      <c r="C523" s="147">
        <v>20.0</v>
      </c>
      <c r="D523" s="147">
        <v>22.0</v>
      </c>
      <c r="E523" s="147">
        <v>4.0</v>
      </c>
      <c r="F523" s="147">
        <v>4.0</v>
      </c>
      <c r="G523" s="147" t="str">
        <f>ifna(VLookup(S523,Shiny!B:C, 2, 0),"")</f>
        <v/>
      </c>
      <c r="H523" s="189" t="s">
        <v>1090</v>
      </c>
      <c r="I523" s="178">
        <v>896.0</v>
      </c>
      <c r="J523" s="151">
        <f>IFNA(VLOOKUP(S523,'Imported Index'!I:J,2,0),1)</f>
        <v>1</v>
      </c>
      <c r="K523" s="147"/>
      <c r="L523" s="147"/>
      <c r="M523" s="147"/>
      <c r="N523" s="147"/>
      <c r="O523" s="147">
        <f>ifna(VLookup(H523, SwSh!A:B, 2, 0),"")</f>
        <v>208</v>
      </c>
      <c r="P523" s="147"/>
      <c r="Q523" s="147" t="str">
        <f>ifna(VLookup(H523, PLA!A:C, 3, 0),"")</f>
        <v/>
      </c>
      <c r="R523" s="147" t="str">
        <f>ifna(VLookup(H523, Sv!A:B, 2, 0),"")</f>
        <v/>
      </c>
      <c r="S523" s="147" t="str">
        <f t="shared" si="1"/>
        <v>glastrier</v>
      </c>
    </row>
    <row r="524" ht="31.5" customHeight="1">
      <c r="A524" s="42">
        <v>523.0</v>
      </c>
      <c r="B524" s="85">
        <v>1.0</v>
      </c>
      <c r="C524" s="42">
        <v>20.0</v>
      </c>
      <c r="D524" s="42">
        <v>23.0</v>
      </c>
      <c r="E524" s="42">
        <v>4.0</v>
      </c>
      <c r="F524" s="42">
        <v>5.0</v>
      </c>
      <c r="G524" s="42" t="str">
        <f>ifna(VLookup(S524,Shiny!B:C, 2, 0),"")</f>
        <v/>
      </c>
      <c r="H524" s="188" t="s">
        <v>1091</v>
      </c>
      <c r="I524" s="179">
        <v>897.0</v>
      </c>
      <c r="J524" s="156">
        <f>IFNA(VLOOKUP(S524,'Imported Index'!I:J,2,0),1)</f>
        <v>1</v>
      </c>
      <c r="K524" s="42"/>
      <c r="L524" s="42"/>
      <c r="M524" s="42"/>
      <c r="N524" s="42"/>
      <c r="O524" s="42">
        <f>ifna(VLookup(H524, SwSh!A:B, 2, 0),"")</f>
        <v>209</v>
      </c>
      <c r="P524" s="42"/>
      <c r="Q524" s="42" t="str">
        <f>ifna(VLookup(H524, PLA!A:C, 3, 0),"")</f>
        <v/>
      </c>
      <c r="R524" s="42" t="str">
        <f>ifna(VLookup(H524, Sv!A:B, 2, 0),"")</f>
        <v/>
      </c>
      <c r="S524" s="42" t="str">
        <f t="shared" si="1"/>
        <v>spectrier</v>
      </c>
    </row>
    <row r="525" ht="31.5" customHeight="1">
      <c r="A525" s="147">
        <v>524.0</v>
      </c>
      <c r="B525" s="146">
        <v>1.0</v>
      </c>
      <c r="C525" s="147">
        <v>20.0</v>
      </c>
      <c r="D525" s="147">
        <v>24.0</v>
      </c>
      <c r="E525" s="147">
        <v>4.0</v>
      </c>
      <c r="F525" s="147">
        <v>6.0</v>
      </c>
      <c r="G525" s="147" t="str">
        <f>ifna(VLookup(S525,Shiny!B:C, 2, 0),"")</f>
        <v/>
      </c>
      <c r="H525" s="189" t="s">
        <v>1092</v>
      </c>
      <c r="I525" s="178">
        <v>898.0</v>
      </c>
      <c r="J525" s="151">
        <f>IFNA(VLOOKUP(S525,'Imported Index'!I:J,2,0),1)</f>
        <v>1</v>
      </c>
      <c r="K525" s="147"/>
      <c r="L525" s="147"/>
      <c r="M525" s="147"/>
      <c r="N525" s="147"/>
      <c r="O525" s="147">
        <f>ifna(VLookup(H525, SwSh!A:B, 2, 0),"")</f>
        <v>210</v>
      </c>
      <c r="P525" s="147"/>
      <c r="Q525" s="147" t="str">
        <f>ifna(VLookup(H525, PLA!A:C, 3, 0),"")</f>
        <v/>
      </c>
      <c r="R525" s="147" t="str">
        <f>ifna(VLookup(H525, Sv!A:B, 2, 0),"")</f>
        <v/>
      </c>
      <c r="S525" s="147" t="str">
        <f t="shared" si="1"/>
        <v>calyrex</v>
      </c>
    </row>
    <row r="526" ht="31.5" customHeight="1">
      <c r="A526" s="42">
        <v>525.0</v>
      </c>
      <c r="B526" s="85">
        <v>1.0</v>
      </c>
      <c r="C526" s="42">
        <v>21.0</v>
      </c>
      <c r="D526" s="42">
        <v>1.0</v>
      </c>
      <c r="E526" s="42">
        <v>1.0</v>
      </c>
      <c r="F526" s="42">
        <v>1.0</v>
      </c>
      <c r="G526" s="42" t="str">
        <f>ifna(VLookup(S526,Shiny!B:C, 2, 0),"")</f>
        <v/>
      </c>
      <c r="H526" s="188" t="s">
        <v>1093</v>
      </c>
      <c r="I526" s="179">
        <v>899.0</v>
      </c>
      <c r="J526" s="156">
        <f>IFNA(VLOOKUP(S526,'Imported Index'!I:J,2,0),1)</f>
        <v>1</v>
      </c>
      <c r="K526" s="42"/>
      <c r="L526" s="42"/>
      <c r="M526" s="42"/>
      <c r="N526" s="42"/>
      <c r="O526" s="42" t="str">
        <f>ifna(VLookup(H526, SwSh!A:B, 2, 0),"")</f>
        <v/>
      </c>
      <c r="P526" s="42"/>
      <c r="Q526" s="42">
        <f>ifna(VLookup(H526, PLA!A:C, 3, 0),"")</f>
        <v>50</v>
      </c>
      <c r="R526" s="42" t="str">
        <f>ifna(VLookup(H526, Sv!A:B, 2, 0),"")</f>
        <v/>
      </c>
      <c r="S526" s="42" t="str">
        <f t="shared" si="1"/>
        <v>wyrdeer</v>
      </c>
    </row>
    <row r="527" ht="31.5" customHeight="1">
      <c r="A527" s="147">
        <v>526.0</v>
      </c>
      <c r="B527" s="146">
        <v>1.0</v>
      </c>
      <c r="C527" s="147">
        <v>21.0</v>
      </c>
      <c r="D527" s="147">
        <v>2.0</v>
      </c>
      <c r="E527" s="147">
        <v>1.0</v>
      </c>
      <c r="F527" s="147">
        <v>2.0</v>
      </c>
      <c r="G527" s="147" t="str">
        <f>ifna(VLookup(S527,Shiny!B:C, 2, 0),"")</f>
        <v/>
      </c>
      <c r="H527" s="189" t="s">
        <v>1094</v>
      </c>
      <c r="I527" s="178">
        <v>900.0</v>
      </c>
      <c r="J527" s="151">
        <f>IFNA(VLOOKUP(S527,'Imported Index'!I:J,2,0),1)</f>
        <v>1</v>
      </c>
      <c r="K527" s="147"/>
      <c r="L527" s="147"/>
      <c r="M527" s="147"/>
      <c r="N527" s="147"/>
      <c r="O527" s="147" t="str">
        <f>ifna(VLookup(H527, SwSh!A:B, 2, 0),"")</f>
        <v/>
      </c>
      <c r="P527" s="147"/>
      <c r="Q527" s="147">
        <f>ifna(VLookup(H527, PLA!A:C, 3, 0),"")</f>
        <v>73</v>
      </c>
      <c r="R527" s="147" t="str">
        <f>ifna(VLookup(H527, Sv!A:B, 2, 0),"")</f>
        <v>I?</v>
      </c>
      <c r="S527" s="147" t="str">
        <f t="shared" si="1"/>
        <v>kleavor</v>
      </c>
    </row>
    <row r="528" ht="31.5" customHeight="1">
      <c r="A528" s="42">
        <v>527.0</v>
      </c>
      <c r="B528" s="85">
        <v>1.0</v>
      </c>
      <c r="C528" s="42">
        <v>21.0</v>
      </c>
      <c r="D528" s="42">
        <v>3.0</v>
      </c>
      <c r="E528" s="42">
        <v>1.0</v>
      </c>
      <c r="F528" s="42">
        <v>3.0</v>
      </c>
      <c r="G528" s="42" t="str">
        <f>ifna(VLookup(S528,Shiny!B:C, 2, 0),"")</f>
        <v/>
      </c>
      <c r="H528" s="188" t="s">
        <v>1095</v>
      </c>
      <c r="I528" s="179">
        <v>901.0</v>
      </c>
      <c r="J528" s="156">
        <f>IFNA(VLOOKUP(S528,'Imported Index'!I:J,2,0),1)</f>
        <v>1</v>
      </c>
      <c r="K528" s="42"/>
      <c r="L528" s="42"/>
      <c r="M528" s="42"/>
      <c r="N528" s="42"/>
      <c r="O528" s="42" t="str">
        <f>ifna(VLookup(H528, SwSh!A:B, 2, 0),"")</f>
        <v/>
      </c>
      <c r="P528" s="42"/>
      <c r="Q528" s="42">
        <f>ifna(VLookup(H528, PLA!A:C, 3, 0),"")</f>
        <v>114</v>
      </c>
      <c r="R528" s="42" t="str">
        <f>ifna(VLookup(H528, Sv!A:B, 2, 0),"")</f>
        <v>K196</v>
      </c>
      <c r="S528" s="42" t="str">
        <f t="shared" si="1"/>
        <v>ursaluna</v>
      </c>
    </row>
    <row r="529" ht="31.5" customHeight="1">
      <c r="A529" s="147">
        <v>528.0</v>
      </c>
      <c r="B529" s="146">
        <v>1.0</v>
      </c>
      <c r="C529" s="147">
        <v>21.0</v>
      </c>
      <c r="D529" s="147">
        <v>4.0</v>
      </c>
      <c r="E529" s="147">
        <v>1.0</v>
      </c>
      <c r="F529" s="147">
        <v>4.0</v>
      </c>
      <c r="G529" s="147" t="str">
        <f>ifna(VLookup(S529,Shiny!B:C, 2, 0),"")</f>
        <v/>
      </c>
      <c r="H529" s="189" t="s">
        <v>1097</v>
      </c>
      <c r="I529" s="178">
        <v>902.0</v>
      </c>
      <c r="J529" s="151">
        <f>IFNA(VLOOKUP(S529,'Imported Index'!I:J,2,0),1)</f>
        <v>1</v>
      </c>
      <c r="K529" s="147"/>
      <c r="L529" s="147"/>
      <c r="M529" s="147"/>
      <c r="N529" s="147"/>
      <c r="O529" s="147" t="str">
        <f>ifna(VLookup(H529, SwSh!A:B, 2, 0),"")</f>
        <v/>
      </c>
      <c r="P529" s="147"/>
      <c r="Q529" s="147">
        <f>ifna(VLookup(H529, PLA!A:C, 3, 0),"")</f>
        <v>167</v>
      </c>
      <c r="R529" s="147" t="str">
        <f>ifna(VLookup(H529, Sv!A:B, 2, 0),"")</f>
        <v>K195</v>
      </c>
      <c r="S529" s="147" t="str">
        <f t="shared" si="1"/>
        <v>basculegion</v>
      </c>
    </row>
    <row r="530" ht="31.5" customHeight="1">
      <c r="A530" s="42">
        <v>529.0</v>
      </c>
      <c r="B530" s="85">
        <v>1.0</v>
      </c>
      <c r="C530" s="42">
        <v>21.0</v>
      </c>
      <c r="D530" s="42">
        <v>5.0</v>
      </c>
      <c r="E530" s="42">
        <v>1.0</v>
      </c>
      <c r="F530" s="42">
        <v>5.0</v>
      </c>
      <c r="G530" s="42" t="str">
        <f>ifna(VLookup(S530,Shiny!B:C, 2, 0),"")</f>
        <v/>
      </c>
      <c r="H530" s="188" t="s">
        <v>1098</v>
      </c>
      <c r="I530" s="179">
        <v>903.0</v>
      </c>
      <c r="J530" s="156">
        <f>IFNA(VLOOKUP(S530,'Imported Index'!I:J,2,0),1)</f>
        <v>1</v>
      </c>
      <c r="K530" s="42"/>
      <c r="L530" s="42"/>
      <c r="M530" s="42"/>
      <c r="N530" s="42"/>
      <c r="O530" s="42" t="str">
        <f>ifna(VLookup(H530, SwSh!A:B, 2, 0),"")</f>
        <v/>
      </c>
      <c r="P530" s="42"/>
      <c r="Q530" s="42">
        <f>ifna(VLookup(H530, PLA!A:C, 3, 0),"")</f>
        <v>203</v>
      </c>
      <c r="R530" s="42" t="str">
        <f>ifna(VLookup(H530, Sv!A:B, 2, 0),"")</f>
        <v/>
      </c>
      <c r="S530" s="42" t="str">
        <f t="shared" si="1"/>
        <v>sneasler</v>
      </c>
    </row>
    <row r="531" ht="31.5" customHeight="1">
      <c r="A531" s="147">
        <v>530.0</v>
      </c>
      <c r="B531" s="146">
        <v>1.0</v>
      </c>
      <c r="C531" s="147">
        <v>21.0</v>
      </c>
      <c r="D531" s="147">
        <v>6.0</v>
      </c>
      <c r="E531" s="147">
        <v>1.0</v>
      </c>
      <c r="F531" s="147">
        <v>6.0</v>
      </c>
      <c r="G531" s="147" t="str">
        <f>ifna(VLookup(S531,Shiny!B:C, 2, 0),"")</f>
        <v/>
      </c>
      <c r="H531" s="189" t="s">
        <v>1099</v>
      </c>
      <c r="I531" s="178">
        <v>904.0</v>
      </c>
      <c r="J531" s="151">
        <f>IFNA(VLOOKUP(S531,'Imported Index'!I:J,2,0),1)</f>
        <v>1</v>
      </c>
      <c r="K531" s="147"/>
      <c r="L531" s="147"/>
      <c r="M531" s="147"/>
      <c r="N531" s="147"/>
      <c r="O531" s="147" t="str">
        <f>ifna(VLookup(H531, SwSh!A:B, 2, 0),"")</f>
        <v/>
      </c>
      <c r="P531" s="147"/>
      <c r="Q531" s="147">
        <f>ifna(VLookup(H531, PLA!A:C, 3, 0),"")</f>
        <v>85</v>
      </c>
      <c r="R531" s="147" t="str">
        <f>ifna(VLookup(H531, Sv!A:B, 2, 0),"")</f>
        <v/>
      </c>
      <c r="S531" s="147" t="str">
        <f t="shared" si="1"/>
        <v>overqwil</v>
      </c>
    </row>
    <row r="532" ht="31.5" customHeight="1">
      <c r="A532" s="42">
        <v>531.0</v>
      </c>
      <c r="B532" s="85">
        <v>1.0</v>
      </c>
      <c r="C532" s="42">
        <v>21.0</v>
      </c>
      <c r="D532" s="42">
        <v>7.0</v>
      </c>
      <c r="E532" s="42">
        <v>2.0</v>
      </c>
      <c r="F532" s="42">
        <v>1.0</v>
      </c>
      <c r="G532" s="42" t="str">
        <f>ifna(VLookup(S532,Shiny!B:C, 2, 0),"")</f>
        <v/>
      </c>
      <c r="H532" s="188" t="s">
        <v>1100</v>
      </c>
      <c r="I532" s="179">
        <v>905.0</v>
      </c>
      <c r="J532" s="156">
        <f>IFNA(VLOOKUP(S532,'Imported Index'!I:J,2,0),1)</f>
        <v>1</v>
      </c>
      <c r="K532" s="42"/>
      <c r="L532" s="42"/>
      <c r="M532" s="42"/>
      <c r="N532" s="42"/>
      <c r="O532" s="42" t="str">
        <f>ifna(VLookup(H532, SwSh!A:B, 2, 0),"")</f>
        <v/>
      </c>
      <c r="P532" s="42"/>
      <c r="Q532" s="42">
        <f>ifna(VLookup(H532, PLA!A:C, 3, 0),"")</f>
        <v>234</v>
      </c>
      <c r="R532" s="42" t="str">
        <f>ifna(VLookup(H532, Sv!A:B, 2, 0),"")</f>
        <v/>
      </c>
      <c r="S532" s="42" t="str">
        <f t="shared" si="1"/>
        <v>enamorus</v>
      </c>
    </row>
    <row r="533" ht="31.5" customHeight="1">
      <c r="A533" s="147">
        <v>532.0</v>
      </c>
      <c r="B533" s="146"/>
      <c r="C533" s="146"/>
      <c r="D533" s="146"/>
      <c r="E533" s="146"/>
      <c r="F533" s="146"/>
      <c r="G533" s="147" t="str">
        <f>ifna(VLookup(S533,Shiny!B:C, 2, 0),"")</f>
        <v/>
      </c>
      <c r="H533" s="163" t="s">
        <v>229</v>
      </c>
      <c r="I533" s="164"/>
      <c r="J533" s="148"/>
      <c r="K533" s="148"/>
      <c r="L533" s="148"/>
      <c r="M533" s="147"/>
      <c r="N533" s="147"/>
      <c r="O533" s="148" t="str">
        <f>ifna(VLookup(H533, SwSh!A:B, 2, 0),"")</f>
        <v/>
      </c>
      <c r="P533" s="148" t="str">
        <f>ifna((I533),"")</f>
        <v/>
      </c>
      <c r="Q533" s="148" t="str">
        <f>ifna(VLookup(H533, PLA!A:C, 3, 0),"")</f>
        <v/>
      </c>
      <c r="R533" s="147" t="str">
        <f>ifna(VLookup(H533, Sv!A:B, 2, 0),"")</f>
        <v/>
      </c>
      <c r="S533" s="147" t="str">
        <f t="shared" si="1"/>
        <v>gen</v>
      </c>
    </row>
    <row r="534" ht="31.5" customHeight="1">
      <c r="A534" s="42">
        <v>533.0</v>
      </c>
      <c r="B534" s="85">
        <v>1.0</v>
      </c>
      <c r="C534" s="42">
        <v>22.0</v>
      </c>
      <c r="D534" s="42">
        <v>1.0</v>
      </c>
      <c r="E534" s="42">
        <v>1.0</v>
      </c>
      <c r="F534" s="42">
        <v>1.0</v>
      </c>
      <c r="G534" s="42" t="str">
        <f>ifna(VLookup(S534,Shiny!B:C, 2, 0),"")</f>
        <v/>
      </c>
      <c r="H534" s="198" t="s">
        <v>1103</v>
      </c>
      <c r="I534" s="179">
        <v>908.0</v>
      </c>
      <c r="J534" s="156">
        <f>IFNA(VLOOKUP(S534,'Imported Index'!I:J,2,0),1)</f>
        <v>1</v>
      </c>
      <c r="K534" s="85"/>
      <c r="L534" s="42"/>
      <c r="M534" s="42"/>
      <c r="N534" s="42"/>
      <c r="O534" s="42" t="str">
        <f>ifna(VLookup(H534, SwSh!A:B, 2, 0),"")</f>
        <v/>
      </c>
      <c r="P534" s="42"/>
      <c r="Q534" s="42" t="str">
        <f>ifna(VLookup(H534, PLA!A:C, 3, 0),"")</f>
        <v/>
      </c>
      <c r="R534" s="42">
        <f>ifna(VLookup(H534, Sv!A:B, 2, 0),"")</f>
        <v>3</v>
      </c>
      <c r="S534" s="42" t="str">
        <f t="shared" si="1"/>
        <v>meowscarada</v>
      </c>
    </row>
    <row r="535" ht="31.5" customHeight="1">
      <c r="A535" s="147">
        <v>534.0</v>
      </c>
      <c r="B535" s="146">
        <v>1.0</v>
      </c>
      <c r="C535" s="147">
        <v>22.0</v>
      </c>
      <c r="D535" s="147">
        <v>2.0</v>
      </c>
      <c r="E535" s="147">
        <v>1.0</v>
      </c>
      <c r="F535" s="147">
        <v>2.0</v>
      </c>
      <c r="G535" s="147" t="str">
        <f>ifna(VLookup(S535,Shiny!B:C, 2, 0),"")</f>
        <v/>
      </c>
      <c r="H535" s="199" t="s">
        <v>1106</v>
      </c>
      <c r="I535" s="178">
        <v>911.0</v>
      </c>
      <c r="J535" s="151">
        <f>IFNA(VLOOKUP(S535,'Imported Index'!I:J,2,0),1)</f>
        <v>1</v>
      </c>
      <c r="K535" s="146"/>
      <c r="L535" s="147"/>
      <c r="M535" s="147"/>
      <c r="N535" s="147"/>
      <c r="O535" s="147" t="str">
        <f>ifna(VLookup(H535, SwSh!A:B, 2, 0),"")</f>
        <v/>
      </c>
      <c r="P535" s="147"/>
      <c r="Q535" s="147" t="str">
        <f>ifna(VLookup(H535, PLA!A:C, 3, 0),"")</f>
        <v/>
      </c>
      <c r="R535" s="147">
        <f>ifna(VLookup(H535, Sv!A:B, 2, 0),"")</f>
        <v>6</v>
      </c>
      <c r="S535" s="147" t="str">
        <f t="shared" si="1"/>
        <v>skeledirge</v>
      </c>
    </row>
    <row r="536" ht="31.5" customHeight="1">
      <c r="A536" s="42">
        <v>535.0</v>
      </c>
      <c r="B536" s="85">
        <v>1.0</v>
      </c>
      <c r="C536" s="42">
        <v>22.0</v>
      </c>
      <c r="D536" s="42">
        <v>3.0</v>
      </c>
      <c r="E536" s="42">
        <v>1.0</v>
      </c>
      <c r="F536" s="42">
        <v>3.0</v>
      </c>
      <c r="G536" s="42" t="str">
        <f>ifna(VLookup(S536,Shiny!B:C, 2, 0),"")</f>
        <v/>
      </c>
      <c r="H536" s="198" t="s">
        <v>1109</v>
      </c>
      <c r="I536" s="179">
        <v>914.0</v>
      </c>
      <c r="J536" s="156">
        <f>IFNA(VLOOKUP(S536,'Imported Index'!I:J,2,0),1)</f>
        <v>1</v>
      </c>
      <c r="K536" s="85"/>
      <c r="L536" s="42"/>
      <c r="M536" s="42"/>
      <c r="N536" s="42"/>
      <c r="O536" s="42" t="str">
        <f>ifna(VLookup(H536, SwSh!A:B, 2, 0),"")</f>
        <v/>
      </c>
      <c r="P536" s="42"/>
      <c r="Q536" s="42" t="str">
        <f>ifna(VLookup(H536, PLA!A:C, 3, 0),"")</f>
        <v/>
      </c>
      <c r="R536" s="42">
        <f>ifna(VLookup(H536, Sv!A:B, 2, 0),"")</f>
        <v>9</v>
      </c>
      <c r="S536" s="42" t="str">
        <f t="shared" si="1"/>
        <v>quaquaval</v>
      </c>
    </row>
    <row r="537" ht="31.5" customHeight="1">
      <c r="A537" s="147">
        <v>536.0</v>
      </c>
      <c r="B537" s="146">
        <v>1.0</v>
      </c>
      <c r="C537" s="147">
        <v>22.0</v>
      </c>
      <c r="D537" s="147">
        <v>4.0</v>
      </c>
      <c r="E537" s="147">
        <v>1.0</v>
      </c>
      <c r="F537" s="147">
        <v>4.0</v>
      </c>
      <c r="G537" s="147" t="str">
        <f>ifna(VLookup(S537,Shiny!B:C, 2, 0),"")</f>
        <v/>
      </c>
      <c r="H537" s="199" t="s">
        <v>1111</v>
      </c>
      <c r="I537" s="178">
        <v>916.0</v>
      </c>
      <c r="J537" s="151">
        <f>IFNA(VLOOKUP(S537,'Imported Index'!I:J,2,0),1)</f>
        <v>1</v>
      </c>
      <c r="K537" s="146"/>
      <c r="L537" s="147"/>
      <c r="M537" s="147"/>
      <c r="N537" s="147"/>
      <c r="O537" s="147" t="str">
        <f>ifna(VLookup(H537, SwSh!A:B, 2, 0),"")</f>
        <v/>
      </c>
      <c r="P537" s="147"/>
      <c r="Q537" s="147" t="str">
        <f>ifna(VLookup(H537, PLA!A:C, 3, 0),"")</f>
        <v/>
      </c>
      <c r="R537" s="147">
        <f>ifna(VLookup(H537, Sv!A:B, 2, 0),"")</f>
        <v>11</v>
      </c>
      <c r="S537" s="147" t="str">
        <f t="shared" si="1"/>
        <v>oinkologne</v>
      </c>
    </row>
    <row r="538" ht="31.5" customHeight="1">
      <c r="A538" s="42">
        <v>537.0</v>
      </c>
      <c r="B538" s="85">
        <v>1.0</v>
      </c>
      <c r="C538" s="42">
        <v>22.0</v>
      </c>
      <c r="D538" s="42">
        <v>5.0</v>
      </c>
      <c r="E538" s="42">
        <v>1.0</v>
      </c>
      <c r="F538" s="42">
        <v>5.0</v>
      </c>
      <c r="G538" s="42" t="str">
        <f>ifna(VLookup(S538,Shiny!B:C, 2, 0),"")</f>
        <v/>
      </c>
      <c r="H538" s="198" t="s">
        <v>1113</v>
      </c>
      <c r="I538" s="179">
        <v>918.0</v>
      </c>
      <c r="J538" s="156">
        <f>IFNA(VLOOKUP(S538,'Imported Index'!I:J,2,0),1)</f>
        <v>1</v>
      </c>
      <c r="K538" s="85"/>
      <c r="L538" s="42"/>
      <c r="M538" s="42"/>
      <c r="N538" s="42"/>
      <c r="O538" s="42" t="str">
        <f>ifna(VLookup(H538, SwSh!A:B, 2, 0),"")</f>
        <v/>
      </c>
      <c r="P538" s="42"/>
      <c r="Q538" s="42" t="str">
        <f>ifna(VLookup(H538, PLA!A:C, 3, 0),"")</f>
        <v/>
      </c>
      <c r="R538" s="42">
        <f>ifna(VLookup(H538, Sv!A:B, 2, 0),"")</f>
        <v>13</v>
      </c>
      <c r="S538" s="42" t="str">
        <f t="shared" si="1"/>
        <v>spidops</v>
      </c>
    </row>
    <row r="539" ht="31.5" customHeight="1">
      <c r="A539" s="147">
        <v>538.0</v>
      </c>
      <c r="B539" s="146">
        <v>1.0</v>
      </c>
      <c r="C539" s="147">
        <v>22.0</v>
      </c>
      <c r="D539" s="147">
        <v>6.0</v>
      </c>
      <c r="E539" s="147">
        <v>1.0</v>
      </c>
      <c r="F539" s="147">
        <v>6.0</v>
      </c>
      <c r="G539" s="147" t="str">
        <f>ifna(VLookup(S539,Shiny!B:C, 2, 0),"")</f>
        <v/>
      </c>
      <c r="H539" s="199" t="s">
        <v>1115</v>
      </c>
      <c r="I539" s="178">
        <v>920.0</v>
      </c>
      <c r="J539" s="151">
        <f>IFNA(VLOOKUP(S539,'Imported Index'!I:J,2,0),1)</f>
        <v>1</v>
      </c>
      <c r="K539" s="146"/>
      <c r="L539" s="147"/>
      <c r="M539" s="147"/>
      <c r="N539" s="147"/>
      <c r="O539" s="147" t="str">
        <f>ifna(VLookup(H539, SwSh!A:B, 2, 0),"")</f>
        <v/>
      </c>
      <c r="P539" s="147"/>
      <c r="Q539" s="147" t="str">
        <f>ifna(VLookup(H539, PLA!A:C, 3, 0),"")</f>
        <v/>
      </c>
      <c r="R539" s="147">
        <f>ifna(VLookup(H539, Sv!A:B, 2, 0),"")</f>
        <v>15</v>
      </c>
      <c r="S539" s="147" t="str">
        <f t="shared" si="1"/>
        <v>lokix</v>
      </c>
    </row>
    <row r="540" ht="31.5" customHeight="1">
      <c r="A540" s="42">
        <v>539.0</v>
      </c>
      <c r="B540" s="85">
        <v>1.0</v>
      </c>
      <c r="C540" s="42">
        <v>22.0</v>
      </c>
      <c r="D540" s="42">
        <v>7.0</v>
      </c>
      <c r="E540" s="42">
        <v>2.0</v>
      </c>
      <c r="F540" s="42">
        <v>1.0</v>
      </c>
      <c r="G540" s="42" t="str">
        <f>ifna(VLookup(S540,Shiny!B:C, 2, 0),"")</f>
        <v/>
      </c>
      <c r="H540" s="198" t="s">
        <v>1118</v>
      </c>
      <c r="I540" s="179">
        <v>923.0</v>
      </c>
      <c r="J540" s="156">
        <f>IFNA(VLOOKUP(S540,'Imported Index'!I:J,2,0),1)</f>
        <v>1</v>
      </c>
      <c r="K540" s="85"/>
      <c r="L540" s="42"/>
      <c r="M540" s="42"/>
      <c r="N540" s="42"/>
      <c r="O540" s="42" t="str">
        <f>ifna(VLookup(H540, SwSh!A:B, 2, 0),"")</f>
        <v/>
      </c>
      <c r="P540" s="42"/>
      <c r="Q540" s="42" t="str">
        <f>ifna(VLookup(H540, PLA!A:C, 3, 0),"")</f>
        <v/>
      </c>
      <c r="R540" s="42">
        <f>ifna(VLookup(H540, Sv!A:B, 2, 0),"")</f>
        <v>24</v>
      </c>
      <c r="S540" s="42" t="str">
        <f t="shared" si="1"/>
        <v>pawmot</v>
      </c>
    </row>
    <row r="541" ht="31.5" customHeight="1">
      <c r="A541" s="147">
        <v>540.0</v>
      </c>
      <c r="B541" s="146">
        <v>1.0</v>
      </c>
      <c r="C541" s="147">
        <v>22.0</v>
      </c>
      <c r="D541" s="147">
        <v>8.0</v>
      </c>
      <c r="E541" s="147">
        <v>2.0</v>
      </c>
      <c r="F541" s="147">
        <v>2.0</v>
      </c>
      <c r="G541" s="147" t="str">
        <f>ifna(VLookup(S541,Shiny!B:C, 2, 0),"")</f>
        <v/>
      </c>
      <c r="H541" s="199" t="s">
        <v>1120</v>
      </c>
      <c r="I541" s="178">
        <v>925.0</v>
      </c>
      <c r="J541" s="151">
        <f>IFNA(VLOOKUP(S541,'Imported Index'!I:J,2,0),1)</f>
        <v>1</v>
      </c>
      <c r="K541" s="146"/>
      <c r="L541" s="147"/>
      <c r="M541" s="147"/>
      <c r="N541" s="147"/>
      <c r="O541" s="147" t="str">
        <f>ifna(VLookup(H541, SwSh!A:B, 2, 0),"")</f>
        <v/>
      </c>
      <c r="P541" s="147"/>
      <c r="Q541" s="147" t="str">
        <f>ifna(VLookup(H541, PLA!A:C, 3, 0),"")</f>
        <v/>
      </c>
      <c r="R541" s="147">
        <f>ifna(VLookup(H541, Sv!A:B, 2, 0),"")</f>
        <v>72</v>
      </c>
      <c r="S541" s="147" t="str">
        <f t="shared" si="1"/>
        <v>maushold</v>
      </c>
    </row>
    <row r="542" ht="31.5" customHeight="1">
      <c r="A542" s="42">
        <v>541.0</v>
      </c>
      <c r="B542" s="85">
        <v>1.0</v>
      </c>
      <c r="C542" s="42">
        <v>22.0</v>
      </c>
      <c r="D542" s="42">
        <v>9.0</v>
      </c>
      <c r="E542" s="42">
        <v>2.0</v>
      </c>
      <c r="F542" s="42">
        <v>3.0</v>
      </c>
      <c r="G542" s="42" t="str">
        <f>ifna(VLookup(S542,Shiny!B:C, 2, 0),"")</f>
        <v/>
      </c>
      <c r="H542" s="198" t="s">
        <v>1124</v>
      </c>
      <c r="I542" s="179">
        <v>927.0</v>
      </c>
      <c r="J542" s="156">
        <f>IFNA(VLOOKUP(S542,'Imported Index'!I:J,2,0),1)</f>
        <v>1</v>
      </c>
      <c r="K542" s="85"/>
      <c r="L542" s="42"/>
      <c r="M542" s="42"/>
      <c r="N542" s="42"/>
      <c r="O542" s="42" t="str">
        <f>ifna(VLookup(H542, SwSh!A:B, 2, 0),"")</f>
        <v/>
      </c>
      <c r="P542" s="42"/>
      <c r="Q542" s="42" t="str">
        <f>ifna(VLookup(H542, PLA!A:C, 3, 0),"")</f>
        <v/>
      </c>
      <c r="R542" s="42">
        <f>ifna(VLookup(H542, Sv!A:B, 2, 0),"")</f>
        <v>77</v>
      </c>
      <c r="S542" s="42" t="str">
        <f t="shared" si="1"/>
        <v>dachsbun</v>
      </c>
    </row>
    <row r="543" ht="31.5" customHeight="1">
      <c r="A543" s="147">
        <v>542.0</v>
      </c>
      <c r="B543" s="146">
        <v>1.0</v>
      </c>
      <c r="C543" s="147">
        <v>22.0</v>
      </c>
      <c r="D543" s="147">
        <v>10.0</v>
      </c>
      <c r="E543" s="147">
        <v>2.0</v>
      </c>
      <c r="F543" s="147">
        <v>4.0</v>
      </c>
      <c r="G543" s="147" t="str">
        <f>ifna(VLookup(S543,Shiny!B:C, 2, 0),"")</f>
        <v/>
      </c>
      <c r="H543" s="199" t="s">
        <v>1127</v>
      </c>
      <c r="I543" s="178">
        <v>930.0</v>
      </c>
      <c r="J543" s="151">
        <f>IFNA(VLOOKUP(S543,'Imported Index'!I:J,2,0),1)</f>
        <v>1</v>
      </c>
      <c r="K543" s="146"/>
      <c r="L543" s="147"/>
      <c r="M543" s="147"/>
      <c r="N543" s="147"/>
      <c r="O543" s="147" t="str">
        <f>ifna(VLookup(H543, SwSh!A:B, 2, 0),"")</f>
        <v/>
      </c>
      <c r="P543" s="147"/>
      <c r="Q543" s="147" t="str">
        <f>ifna(VLookup(H543, PLA!A:C, 3, 0),"")</f>
        <v/>
      </c>
      <c r="R543" s="147">
        <f>ifna(VLookup(H543, Sv!A:B, 2, 0),"")</f>
        <v>86</v>
      </c>
      <c r="S543" s="147" t="str">
        <f t="shared" si="1"/>
        <v>arboliva</v>
      </c>
    </row>
    <row r="544" ht="31.5" customHeight="1">
      <c r="A544" s="42">
        <v>543.0</v>
      </c>
      <c r="B544" s="85">
        <v>1.0</v>
      </c>
      <c r="C544" s="42">
        <v>22.0</v>
      </c>
      <c r="D544" s="42">
        <v>11.0</v>
      </c>
      <c r="E544" s="42">
        <v>2.0</v>
      </c>
      <c r="F544" s="42">
        <v>5.0</v>
      </c>
      <c r="G544" s="42" t="str">
        <f>ifna(VLookup(S544,Shiny!B:C, 2, 0),"")</f>
        <v/>
      </c>
      <c r="H544" s="198" t="s">
        <v>1128</v>
      </c>
      <c r="I544" s="179">
        <v>931.0</v>
      </c>
      <c r="J544" s="156">
        <f>IFNA(VLOOKUP(S544,'Imported Index'!I:J,2,0),1)</f>
        <v>1</v>
      </c>
      <c r="K544" s="85"/>
      <c r="L544" s="42"/>
      <c r="M544" s="42"/>
      <c r="N544" s="42"/>
      <c r="O544" s="42" t="str">
        <f>ifna(VLookup(H544, SwSh!A:B, 2, 0),"")</f>
        <v/>
      </c>
      <c r="P544" s="42"/>
      <c r="Q544" s="42" t="str">
        <f>ifna(VLookup(H544, PLA!A:C, 3, 0),"")</f>
        <v/>
      </c>
      <c r="R544" s="42">
        <f>ifna(VLookup(H544, Sv!A:B, 2, 0),"")</f>
        <v>113</v>
      </c>
      <c r="S544" s="42" t="str">
        <f t="shared" si="1"/>
        <v>squawkabilly</v>
      </c>
    </row>
    <row r="545" ht="31.5" customHeight="1">
      <c r="A545" s="147">
        <v>544.0</v>
      </c>
      <c r="B545" s="146">
        <v>1.0</v>
      </c>
      <c r="C545" s="147">
        <v>22.0</v>
      </c>
      <c r="D545" s="147">
        <v>12.0</v>
      </c>
      <c r="E545" s="147">
        <v>2.0</v>
      </c>
      <c r="F545" s="147">
        <v>6.0</v>
      </c>
      <c r="G545" s="147" t="str">
        <f>ifna(VLookup(S545,Shiny!B:C, 2, 0),"")</f>
        <v/>
      </c>
      <c r="H545" s="199" t="s">
        <v>1135</v>
      </c>
      <c r="I545" s="178">
        <v>934.0</v>
      </c>
      <c r="J545" s="151">
        <f>IFNA(VLOOKUP(S545,'Imported Index'!I:J,2,0),1)</f>
        <v>1</v>
      </c>
      <c r="K545" s="146"/>
      <c r="L545" s="147"/>
      <c r="M545" s="147"/>
      <c r="N545" s="147"/>
      <c r="O545" s="147" t="str">
        <f>ifna(VLookup(H545, SwSh!A:B, 2, 0),"")</f>
        <v/>
      </c>
      <c r="P545" s="147"/>
      <c r="Q545" s="147" t="str">
        <f>ifna(VLookup(H545, PLA!A:C, 3, 0),"")</f>
        <v/>
      </c>
      <c r="R545" s="147">
        <f>ifna(VLookup(H545, Sv!A:B, 2, 0),"")</f>
        <v>131</v>
      </c>
      <c r="S545" s="147" t="str">
        <f t="shared" si="1"/>
        <v>garganacl</v>
      </c>
    </row>
    <row r="546" ht="31.5" customHeight="1">
      <c r="A546" s="42">
        <v>545.0</v>
      </c>
      <c r="B546" s="85">
        <v>1.0</v>
      </c>
      <c r="C546" s="42">
        <v>22.0</v>
      </c>
      <c r="D546" s="42">
        <v>13.0</v>
      </c>
      <c r="E546" s="42">
        <v>3.0</v>
      </c>
      <c r="F546" s="42">
        <v>1.0</v>
      </c>
      <c r="G546" s="42" t="str">
        <f>ifna(VLookup(S546,Shiny!B:C, 2, 0),"")</f>
        <v/>
      </c>
      <c r="H546" s="198" t="s">
        <v>1137</v>
      </c>
      <c r="I546" s="179">
        <v>936.0</v>
      </c>
      <c r="J546" s="156">
        <f>IFNA(VLOOKUP(S546,'Imported Index'!I:J,2,0),1)</f>
        <v>1</v>
      </c>
      <c r="K546" s="85"/>
      <c r="L546" s="42"/>
      <c r="M546" s="42"/>
      <c r="N546" s="42"/>
      <c r="O546" s="42" t="str">
        <f>ifna(VLookup(H546, SwSh!A:B, 2, 0),"")</f>
        <v/>
      </c>
      <c r="P546" s="42"/>
      <c r="Q546" s="42" t="str">
        <f>ifna(VLookup(H546, PLA!A:C, 3, 0),"")</f>
        <v/>
      </c>
      <c r="R546" s="42">
        <f>ifna(VLookup(H546, Sv!A:B, 2, 0),"")</f>
        <v>166</v>
      </c>
      <c r="S546" s="42" t="str">
        <f t="shared" si="1"/>
        <v>armarouge</v>
      </c>
    </row>
    <row r="547" ht="31.5" customHeight="1">
      <c r="A547" s="147">
        <v>546.0</v>
      </c>
      <c r="B547" s="146">
        <v>1.0</v>
      </c>
      <c r="C547" s="147">
        <v>22.0</v>
      </c>
      <c r="D547" s="147">
        <v>14.0</v>
      </c>
      <c r="E547" s="147">
        <v>3.0</v>
      </c>
      <c r="F547" s="147">
        <v>2.0</v>
      </c>
      <c r="G547" s="147" t="str">
        <f>ifna(VLookup(S547,Shiny!B:C, 2, 0),"")</f>
        <v/>
      </c>
      <c r="H547" s="199" t="s">
        <v>1138</v>
      </c>
      <c r="I547" s="178">
        <v>937.0</v>
      </c>
      <c r="J547" s="151">
        <f>IFNA(VLOOKUP(S547,'Imported Index'!I:J,2,0),1)</f>
        <v>1</v>
      </c>
      <c r="K547" s="146"/>
      <c r="L547" s="147"/>
      <c r="M547" s="147"/>
      <c r="N547" s="147"/>
      <c r="O547" s="147" t="str">
        <f>ifna(VLookup(H547, SwSh!A:B, 2, 0),"")</f>
        <v/>
      </c>
      <c r="P547" s="147"/>
      <c r="Q547" s="147" t="str">
        <f>ifna(VLookup(H547, PLA!A:C, 3, 0),"")</f>
        <v/>
      </c>
      <c r="R547" s="147">
        <f>ifna(VLookup(H547, Sv!A:B, 2, 0),"")</f>
        <v>167</v>
      </c>
      <c r="S547" s="147" t="str">
        <f t="shared" si="1"/>
        <v>ceruledge</v>
      </c>
    </row>
    <row r="548" ht="31.5" customHeight="1">
      <c r="A548" s="42">
        <v>547.0</v>
      </c>
      <c r="B548" s="85">
        <v>1.0</v>
      </c>
      <c r="C548" s="42">
        <v>22.0</v>
      </c>
      <c r="D548" s="42">
        <v>15.0</v>
      </c>
      <c r="E548" s="42">
        <v>3.0</v>
      </c>
      <c r="F548" s="42">
        <v>3.0</v>
      </c>
      <c r="G548" s="42" t="str">
        <f>ifna(VLookup(S548,Shiny!B:C, 2, 0),"")</f>
        <v/>
      </c>
      <c r="H548" s="198" t="s">
        <v>1140</v>
      </c>
      <c r="I548" s="179">
        <v>939.0</v>
      </c>
      <c r="J548" s="156">
        <f>IFNA(VLOOKUP(S548,'Imported Index'!I:J,2,0),1)</f>
        <v>1</v>
      </c>
      <c r="K548" s="85"/>
      <c r="L548" s="42"/>
      <c r="M548" s="42"/>
      <c r="N548" s="42"/>
      <c r="O548" s="42" t="str">
        <f>ifna(VLookup(H548, SwSh!A:B, 2, 0),"")</f>
        <v/>
      </c>
      <c r="P548" s="42"/>
      <c r="Q548" s="42" t="str">
        <f>ifna(VLookup(H548, PLA!A:C, 3, 0),"")</f>
        <v/>
      </c>
      <c r="R548" s="42">
        <f>ifna(VLookup(H548, Sv!A:B, 2, 0),"")</f>
        <v>171</v>
      </c>
      <c r="S548" s="42" t="str">
        <f t="shared" si="1"/>
        <v>bellibolt</v>
      </c>
    </row>
    <row r="549" ht="31.5" customHeight="1">
      <c r="A549" s="147">
        <v>548.0</v>
      </c>
      <c r="B549" s="146">
        <v>1.0</v>
      </c>
      <c r="C549" s="147">
        <v>22.0</v>
      </c>
      <c r="D549" s="147">
        <v>16.0</v>
      </c>
      <c r="E549" s="147">
        <v>3.0</v>
      </c>
      <c r="F549" s="147">
        <v>4.0</v>
      </c>
      <c r="G549" s="147" t="str">
        <f>ifna(VLookup(S549,Shiny!B:C, 2, 0),"")</f>
        <v/>
      </c>
      <c r="H549" s="199" t="s">
        <v>1142</v>
      </c>
      <c r="I549" s="178">
        <v>941.0</v>
      </c>
      <c r="J549" s="151">
        <f>IFNA(VLOOKUP(S549,'Imported Index'!I:J,2,0),1)</f>
        <v>1</v>
      </c>
      <c r="K549" s="146"/>
      <c r="L549" s="147"/>
      <c r="M549" s="147"/>
      <c r="N549" s="147"/>
      <c r="O549" s="147" t="str">
        <f>ifna(VLookup(H549, SwSh!A:B, 2, 0),"")</f>
        <v/>
      </c>
      <c r="P549" s="147"/>
      <c r="Q549" s="147" t="str">
        <f>ifna(VLookup(H549, PLA!A:C, 3, 0),"")</f>
        <v/>
      </c>
      <c r="R549" s="147">
        <f>ifna(VLookup(H549, Sv!A:B, 2, 0),"")</f>
        <v>178</v>
      </c>
      <c r="S549" s="147" t="str">
        <f t="shared" si="1"/>
        <v>kilowattrel</v>
      </c>
    </row>
    <row r="550" ht="31.5" customHeight="1">
      <c r="A550" s="42">
        <v>549.0</v>
      </c>
      <c r="B550" s="85">
        <v>1.0</v>
      </c>
      <c r="C550" s="42">
        <v>22.0</v>
      </c>
      <c r="D550" s="42">
        <v>17.0</v>
      </c>
      <c r="E550" s="42">
        <v>3.0</v>
      </c>
      <c r="F550" s="42">
        <v>5.0</v>
      </c>
      <c r="G550" s="42" t="str">
        <f>ifna(VLookup(S550,Shiny!B:C, 2, 0),"")</f>
        <v/>
      </c>
      <c r="H550" s="198" t="s">
        <v>1144</v>
      </c>
      <c r="I550" s="179">
        <v>943.0</v>
      </c>
      <c r="J550" s="156">
        <f>IFNA(VLOOKUP(S550,'Imported Index'!I:J,2,0),1)</f>
        <v>1</v>
      </c>
      <c r="K550" s="85"/>
      <c r="L550" s="42"/>
      <c r="M550" s="42"/>
      <c r="N550" s="42"/>
      <c r="O550" s="42" t="str">
        <f>ifna(VLookup(H550, SwSh!A:B, 2, 0),"")</f>
        <v/>
      </c>
      <c r="P550" s="42"/>
      <c r="Q550" s="42" t="str">
        <f>ifna(VLookup(H550, PLA!A:C, 3, 0),"")</f>
        <v/>
      </c>
      <c r="R550" s="42">
        <f>ifna(VLookup(H550, Sv!A:B, 2, 0),"")</f>
        <v>197</v>
      </c>
      <c r="S550" s="42" t="str">
        <f t="shared" si="1"/>
        <v>mabosstiff</v>
      </c>
    </row>
    <row r="551" ht="31.5" customHeight="1">
      <c r="A551" s="147">
        <v>550.0</v>
      </c>
      <c r="B551" s="146">
        <v>1.0</v>
      </c>
      <c r="C551" s="147">
        <v>22.0</v>
      </c>
      <c r="D551" s="147">
        <v>18.0</v>
      </c>
      <c r="E551" s="147">
        <v>3.0</v>
      </c>
      <c r="F551" s="147">
        <v>6.0</v>
      </c>
      <c r="G551" s="147" t="str">
        <f>ifna(VLookup(S551,Shiny!B:C, 2, 0),"")</f>
        <v/>
      </c>
      <c r="H551" s="199" t="s">
        <v>1146</v>
      </c>
      <c r="I551" s="178">
        <v>945.0</v>
      </c>
      <c r="J551" s="151">
        <f>IFNA(VLOOKUP(S551,'Imported Index'!I:J,2,0),1)</f>
        <v>1</v>
      </c>
      <c r="K551" s="146"/>
      <c r="L551" s="147"/>
      <c r="M551" s="147"/>
      <c r="N551" s="147"/>
      <c r="O551" s="147" t="str">
        <f>ifna(VLookup(H551, SwSh!A:B, 2, 0),"")</f>
        <v/>
      </c>
      <c r="P551" s="147"/>
      <c r="Q551" s="147" t="str">
        <f>ifna(VLookup(H551, PLA!A:C, 3, 0),"")</f>
        <v/>
      </c>
      <c r="R551" s="147">
        <f>ifna(VLookup(H551, Sv!A:B, 2, 0),"")</f>
        <v>203</v>
      </c>
      <c r="S551" s="147" t="str">
        <f t="shared" si="1"/>
        <v>grafaiai</v>
      </c>
    </row>
    <row r="552" ht="31.5" customHeight="1">
      <c r="A552" s="42">
        <v>551.0</v>
      </c>
      <c r="B552" s="85">
        <v>1.0</v>
      </c>
      <c r="C552" s="42">
        <v>22.0</v>
      </c>
      <c r="D552" s="42">
        <v>19.0</v>
      </c>
      <c r="E552" s="42">
        <v>4.0</v>
      </c>
      <c r="F552" s="42">
        <v>1.0</v>
      </c>
      <c r="G552" s="42" t="str">
        <f>ifna(VLookup(S552,Shiny!B:C, 2, 0),"")</f>
        <v/>
      </c>
      <c r="H552" s="198" t="s">
        <v>1148</v>
      </c>
      <c r="I552" s="179">
        <v>947.0</v>
      </c>
      <c r="J552" s="156">
        <f>IFNA(VLOOKUP(S552,'Imported Index'!I:J,2,0),1)</f>
        <v>1</v>
      </c>
      <c r="K552" s="85"/>
      <c r="L552" s="42"/>
      <c r="M552" s="42"/>
      <c r="N552" s="42"/>
      <c r="O552" s="42" t="str">
        <f>ifna(VLookup(H552, SwSh!A:B, 2, 0),"")</f>
        <v/>
      </c>
      <c r="P552" s="42"/>
      <c r="Q552" s="42" t="str">
        <f>ifna(VLookup(H552, PLA!A:C, 3, 0),"")</f>
        <v/>
      </c>
      <c r="R552" s="42">
        <f>ifna(VLookup(H552, Sv!A:B, 2, 0),"")</f>
        <v>243</v>
      </c>
      <c r="S552" s="42" t="str">
        <f t="shared" si="1"/>
        <v>brambleghast</v>
      </c>
    </row>
    <row r="553" ht="31.5" customHeight="1">
      <c r="A553" s="147">
        <v>552.0</v>
      </c>
      <c r="B553" s="146">
        <v>1.0</v>
      </c>
      <c r="C553" s="147">
        <v>22.0</v>
      </c>
      <c r="D553" s="147">
        <v>20.0</v>
      </c>
      <c r="E553" s="147">
        <v>4.0</v>
      </c>
      <c r="F553" s="147">
        <v>2.0</v>
      </c>
      <c r="G553" s="147" t="str">
        <f>ifna(VLookup(S553,Shiny!B:C, 2, 0),"")</f>
        <v/>
      </c>
      <c r="H553" s="199" t="s">
        <v>1150</v>
      </c>
      <c r="I553" s="178">
        <v>949.0</v>
      </c>
      <c r="J553" s="151">
        <f>IFNA(VLOOKUP(S553,'Imported Index'!I:J,2,0),1)</f>
        <v>1</v>
      </c>
      <c r="K553" s="146"/>
      <c r="L553" s="147"/>
      <c r="M553" s="147"/>
      <c r="N553" s="147"/>
      <c r="O553" s="147" t="str">
        <f>ifna(VLookup(H553, SwSh!A:B, 2, 0),"")</f>
        <v/>
      </c>
      <c r="P553" s="147"/>
      <c r="Q553" s="147" t="str">
        <f>ifna(VLookup(H553, PLA!A:C, 3, 0),"")</f>
        <v/>
      </c>
      <c r="R553" s="147">
        <f>ifna(VLookup(H553, Sv!A:B, 2, 0),"")</f>
        <v>245</v>
      </c>
      <c r="S553" s="147" t="str">
        <f t="shared" si="1"/>
        <v>toedscruel</v>
      </c>
    </row>
    <row r="554" ht="31.5" customHeight="1">
      <c r="A554" s="42">
        <v>553.0</v>
      </c>
      <c r="B554" s="85">
        <v>1.0</v>
      </c>
      <c r="C554" s="42">
        <v>22.0</v>
      </c>
      <c r="D554" s="42">
        <v>21.0</v>
      </c>
      <c r="E554" s="42">
        <v>4.0</v>
      </c>
      <c r="F554" s="42">
        <v>3.0</v>
      </c>
      <c r="G554" s="42" t="str">
        <f>ifna(VLookup(S554,Shiny!B:C, 2, 0),"")</f>
        <v/>
      </c>
      <c r="H554" s="198" t="s">
        <v>1151</v>
      </c>
      <c r="I554" s="179">
        <v>950.0</v>
      </c>
      <c r="J554" s="156">
        <f>IFNA(VLOOKUP(S554,'Imported Index'!I:J,2,0),1)</f>
        <v>1</v>
      </c>
      <c r="K554" s="85"/>
      <c r="L554" s="42"/>
      <c r="M554" s="42"/>
      <c r="N554" s="42"/>
      <c r="O554" s="42" t="str">
        <f>ifna(VLookup(H554, SwSh!A:B, 2, 0),"")</f>
        <v/>
      </c>
      <c r="P554" s="42"/>
      <c r="Q554" s="42" t="str">
        <f>ifna(VLookup(H554, PLA!A:C, 3, 0),"")</f>
        <v/>
      </c>
      <c r="R554" s="42">
        <f>ifna(VLookup(H554, Sv!A:B, 2, 0),"")</f>
        <v>249</v>
      </c>
      <c r="S554" s="42" t="str">
        <f t="shared" si="1"/>
        <v>klawf</v>
      </c>
    </row>
    <row r="555" ht="31.5" customHeight="1">
      <c r="A555" s="147">
        <v>554.0</v>
      </c>
      <c r="B555" s="146">
        <v>1.0</v>
      </c>
      <c r="C555" s="147">
        <v>22.0</v>
      </c>
      <c r="D555" s="147">
        <v>22.0</v>
      </c>
      <c r="E555" s="147">
        <v>4.0</v>
      </c>
      <c r="F555" s="147">
        <v>4.0</v>
      </c>
      <c r="G555" s="147" t="str">
        <f>ifna(VLookup(S555,Shiny!B:C, 2, 0),"")</f>
        <v/>
      </c>
      <c r="H555" s="199" t="s">
        <v>1153</v>
      </c>
      <c r="I555" s="178">
        <v>952.0</v>
      </c>
      <c r="J555" s="151">
        <f>IFNA(VLOOKUP(S555,'Imported Index'!I:J,2,0),1)</f>
        <v>1</v>
      </c>
      <c r="K555" s="146"/>
      <c r="L555" s="147"/>
      <c r="M555" s="147"/>
      <c r="N555" s="147"/>
      <c r="O555" s="147" t="str">
        <f>ifna(VLookup(H555, SwSh!A:B, 2, 0),"")</f>
        <v/>
      </c>
      <c r="P555" s="147"/>
      <c r="Q555" s="147" t="str">
        <f>ifna(VLookup(H555, PLA!A:C, 3, 0),"")</f>
        <v/>
      </c>
      <c r="R555" s="147">
        <f>ifna(VLookup(H555, Sv!A:B, 2, 0),"")</f>
        <v>251</v>
      </c>
      <c r="S555" s="147" t="str">
        <f t="shared" si="1"/>
        <v>scovillain</v>
      </c>
    </row>
    <row r="556" ht="31.5" customHeight="1">
      <c r="A556" s="42">
        <v>555.0</v>
      </c>
      <c r="B556" s="85">
        <v>1.0</v>
      </c>
      <c r="C556" s="42">
        <v>22.0</v>
      </c>
      <c r="D556" s="42">
        <v>23.0</v>
      </c>
      <c r="E556" s="42">
        <v>4.0</v>
      </c>
      <c r="F556" s="42">
        <v>5.0</v>
      </c>
      <c r="G556" s="42" t="str">
        <f>ifna(VLookup(S556,Shiny!B:C, 2, 0),"")</f>
        <v/>
      </c>
      <c r="H556" s="198" t="s">
        <v>1155</v>
      </c>
      <c r="I556" s="179">
        <v>954.0</v>
      </c>
      <c r="J556" s="156">
        <f>IFNA(VLOOKUP(S556,'Imported Index'!I:J,2,0),1)</f>
        <v>1</v>
      </c>
      <c r="K556" s="85"/>
      <c r="L556" s="42"/>
      <c r="M556" s="42"/>
      <c r="N556" s="42"/>
      <c r="O556" s="42" t="str">
        <f>ifna(VLookup(H556, SwSh!A:B, 2, 0),"")</f>
        <v/>
      </c>
      <c r="P556" s="42"/>
      <c r="Q556" s="42" t="str">
        <f>ifna(VLookup(H556, PLA!A:C, 3, 0),"")</f>
        <v/>
      </c>
      <c r="R556" s="42">
        <f>ifna(VLookup(H556, Sv!A:B, 2, 0),"")</f>
        <v>255</v>
      </c>
      <c r="S556" s="42" t="str">
        <f t="shared" si="1"/>
        <v>rabsca</v>
      </c>
    </row>
    <row r="557" ht="31.5" customHeight="1">
      <c r="A557" s="147">
        <v>556.0</v>
      </c>
      <c r="B557" s="146">
        <v>1.0</v>
      </c>
      <c r="C557" s="147">
        <v>22.0</v>
      </c>
      <c r="D557" s="147">
        <v>24.0</v>
      </c>
      <c r="E557" s="147">
        <v>4.0</v>
      </c>
      <c r="F557" s="147">
        <v>6.0</v>
      </c>
      <c r="G557" s="147" t="str">
        <f>ifna(VLookup(S557,Shiny!B:C, 2, 0),"")</f>
        <v/>
      </c>
      <c r="H557" s="199" t="s">
        <v>1157</v>
      </c>
      <c r="I557" s="178">
        <v>956.0</v>
      </c>
      <c r="J557" s="151">
        <f>IFNA(VLOOKUP(S557,'Imported Index'!I:J,2,0),1)</f>
        <v>1</v>
      </c>
      <c r="K557" s="146"/>
      <c r="L557" s="147"/>
      <c r="M557" s="147"/>
      <c r="N557" s="147"/>
      <c r="O557" s="147" t="str">
        <f>ifna(VLookup(H557, SwSh!A:B, 2, 0),"")</f>
        <v/>
      </c>
      <c r="P557" s="147"/>
      <c r="Q557" s="147" t="str">
        <f>ifna(VLookup(H557, PLA!A:C, 3, 0),"")</f>
        <v/>
      </c>
      <c r="R557" s="147">
        <f>ifna(VLookup(H557, Sv!A:B, 2, 0),"")</f>
        <v>264</v>
      </c>
      <c r="S557" s="147" t="str">
        <f t="shared" si="1"/>
        <v>espathra</v>
      </c>
    </row>
    <row r="558" ht="31.5" customHeight="1">
      <c r="A558" s="42">
        <v>557.0</v>
      </c>
      <c r="B558" s="85">
        <v>1.0</v>
      </c>
      <c r="C558" s="42">
        <v>22.0</v>
      </c>
      <c r="D558" s="42">
        <v>25.0</v>
      </c>
      <c r="E558" s="42">
        <v>5.0</v>
      </c>
      <c r="F558" s="42">
        <v>1.0</v>
      </c>
      <c r="G558" s="42" t="str">
        <f>ifna(VLookup(S558,Shiny!B:C, 2, 0),"")</f>
        <v/>
      </c>
      <c r="H558" s="198" t="s">
        <v>1160</v>
      </c>
      <c r="I558" s="179">
        <v>959.0</v>
      </c>
      <c r="J558" s="156">
        <f>IFNA(VLOOKUP(S558,'Imported Index'!I:J,2,0),1)</f>
        <v>1</v>
      </c>
      <c r="K558" s="85"/>
      <c r="L558" s="42"/>
      <c r="M558" s="42"/>
      <c r="N558" s="42"/>
      <c r="O558" s="42" t="str">
        <f>ifna(VLookup(H558, SwSh!A:B, 2, 0),"")</f>
        <v/>
      </c>
      <c r="P558" s="42"/>
      <c r="Q558" s="42" t="str">
        <f>ifna(VLookup(H558, PLA!A:C, 3, 0),"")</f>
        <v/>
      </c>
      <c r="R558" s="42">
        <f>ifna(VLookup(H558, Sv!A:B, 2, 0),"")</f>
        <v>281</v>
      </c>
      <c r="S558" s="42" t="str">
        <f t="shared" si="1"/>
        <v>tinkaton</v>
      </c>
    </row>
    <row r="559" ht="31.5" customHeight="1">
      <c r="A559" s="147">
        <v>558.0</v>
      </c>
      <c r="B559" s="146">
        <v>1.0</v>
      </c>
      <c r="C559" s="147">
        <v>22.0</v>
      </c>
      <c r="D559" s="147">
        <v>26.0</v>
      </c>
      <c r="E559" s="147">
        <v>5.0</v>
      </c>
      <c r="F559" s="147">
        <v>2.0</v>
      </c>
      <c r="G559" s="147" t="str">
        <f>ifna(VLookup(S559,Shiny!B:C, 2, 0),"")</f>
        <v/>
      </c>
      <c r="H559" s="199" t="s">
        <v>1162</v>
      </c>
      <c r="I559" s="178">
        <v>961.0</v>
      </c>
      <c r="J559" s="151">
        <f>IFNA(VLOOKUP(S559,'Imported Index'!I:J,2,0),1)</f>
        <v>1</v>
      </c>
      <c r="K559" s="146"/>
      <c r="L559" s="147"/>
      <c r="M559" s="147"/>
      <c r="N559" s="147"/>
      <c r="O559" s="147" t="str">
        <f>ifna(VLookup(H559, SwSh!A:B, 2, 0),"")</f>
        <v/>
      </c>
      <c r="P559" s="147"/>
      <c r="Q559" s="147" t="str">
        <f>ifna(VLookup(H559, PLA!A:C, 3, 0),"")</f>
        <v/>
      </c>
      <c r="R559" s="147">
        <f>ifna(VLookup(H559, Sv!A:B, 2, 0),"")</f>
        <v>289</v>
      </c>
      <c r="S559" s="147" t="str">
        <f t="shared" si="1"/>
        <v>wugtrio</v>
      </c>
    </row>
    <row r="560" ht="31.5" customHeight="1">
      <c r="A560" s="42">
        <v>559.0</v>
      </c>
      <c r="B560" s="85">
        <v>1.0</v>
      </c>
      <c r="C560" s="42">
        <v>22.0</v>
      </c>
      <c r="D560" s="42">
        <v>27.0</v>
      </c>
      <c r="E560" s="42">
        <v>5.0</v>
      </c>
      <c r="F560" s="42">
        <v>3.0</v>
      </c>
      <c r="G560" s="42" t="str">
        <f>ifna(VLookup(S560,Shiny!B:C, 2, 0),"")</f>
        <v/>
      </c>
      <c r="H560" s="198" t="s">
        <v>1163</v>
      </c>
      <c r="I560" s="179">
        <v>962.0</v>
      </c>
      <c r="J560" s="156">
        <f>IFNA(VLOOKUP(S560,'Imported Index'!I:J,2,0),1)</f>
        <v>1</v>
      </c>
      <c r="K560" s="85"/>
      <c r="L560" s="42"/>
      <c r="M560" s="42"/>
      <c r="N560" s="42"/>
      <c r="O560" s="42" t="str">
        <f>ifna(VLookup(H560, SwSh!A:B, 2, 0),"")</f>
        <v/>
      </c>
      <c r="P560" s="42"/>
      <c r="Q560" s="42" t="str">
        <f>ifna(VLookup(H560, PLA!A:C, 3, 0),"")</f>
        <v/>
      </c>
      <c r="R560" s="42">
        <f>ifna(VLookup(H560, Sv!A:B, 2, 0),"")</f>
        <v>290</v>
      </c>
      <c r="S560" s="42" t="str">
        <f t="shared" si="1"/>
        <v>bombirdier</v>
      </c>
    </row>
    <row r="561" ht="31.5" customHeight="1">
      <c r="A561" s="147">
        <v>560.0</v>
      </c>
      <c r="B561" s="146">
        <v>1.0</v>
      </c>
      <c r="C561" s="147">
        <v>22.0</v>
      </c>
      <c r="D561" s="147">
        <v>28.0</v>
      </c>
      <c r="E561" s="147">
        <v>5.0</v>
      </c>
      <c r="F561" s="147">
        <v>4.0</v>
      </c>
      <c r="G561" s="147" t="str">
        <f>ifna(VLookup(S561,Shiny!B:C, 2, 0),"")</f>
        <v/>
      </c>
      <c r="H561" s="199" t="s">
        <v>1165</v>
      </c>
      <c r="I561" s="178">
        <v>964.0</v>
      </c>
      <c r="J561" s="151">
        <f>IFNA(VLOOKUP(S561,'Imported Index'!I:J,2,0),1)</f>
        <v>1</v>
      </c>
      <c r="K561" s="146"/>
      <c r="L561" s="147"/>
      <c r="M561" s="147"/>
      <c r="N561" s="147"/>
      <c r="O561" s="147" t="str">
        <f>ifna(VLookup(H561, SwSh!A:B, 2, 0),"")</f>
        <v/>
      </c>
      <c r="P561" s="147"/>
      <c r="Q561" s="147" t="str">
        <f>ifna(VLookup(H561, PLA!A:C, 3, 0),"")</f>
        <v/>
      </c>
      <c r="R561" s="147">
        <f>ifna(VLookup(H561, Sv!A:B, 2, 0),"")</f>
        <v>292</v>
      </c>
      <c r="S561" s="147" t="str">
        <f t="shared" si="1"/>
        <v>palafin</v>
      </c>
    </row>
    <row r="562" ht="31.5" customHeight="1">
      <c r="A562" s="42">
        <v>561.0</v>
      </c>
      <c r="B562" s="85">
        <v>1.0</v>
      </c>
      <c r="C562" s="42">
        <v>22.0</v>
      </c>
      <c r="D562" s="42">
        <v>29.0</v>
      </c>
      <c r="E562" s="42">
        <v>5.0</v>
      </c>
      <c r="F562" s="42">
        <v>5.0</v>
      </c>
      <c r="G562" s="42" t="str">
        <f>ifna(VLookup(S562,Shiny!B:C, 2, 0),"")</f>
        <v/>
      </c>
      <c r="H562" s="198" t="s">
        <v>1167</v>
      </c>
      <c r="I562" s="179">
        <v>966.0</v>
      </c>
      <c r="J562" s="156">
        <f>IFNA(VLOOKUP(S562,'Imported Index'!I:J,2,0),1)</f>
        <v>1</v>
      </c>
      <c r="K562" s="85"/>
      <c r="L562" s="42"/>
      <c r="M562" s="42"/>
      <c r="N562" s="42"/>
      <c r="O562" s="42" t="str">
        <f>ifna(VLookup(H562, SwSh!A:B, 2, 0),"")</f>
        <v/>
      </c>
      <c r="P562" s="42"/>
      <c r="Q562" s="42" t="str">
        <f>ifna(VLookup(H562, PLA!A:C, 3, 0),"")</f>
        <v/>
      </c>
      <c r="R562" s="42">
        <f>ifna(VLookup(H562, Sv!A:B, 2, 0),"")</f>
        <v>294</v>
      </c>
      <c r="S562" s="42" t="str">
        <f t="shared" si="1"/>
        <v>revavroom</v>
      </c>
    </row>
    <row r="563" ht="31.5" customHeight="1">
      <c r="A563" s="147">
        <v>562.0</v>
      </c>
      <c r="B563" s="146">
        <v>1.0</v>
      </c>
      <c r="C563" s="147">
        <v>22.0</v>
      </c>
      <c r="D563" s="147">
        <v>30.0</v>
      </c>
      <c r="E563" s="147">
        <v>5.0</v>
      </c>
      <c r="F563" s="147">
        <v>6.0</v>
      </c>
      <c r="G563" s="147" t="str">
        <f>ifna(VLookup(S563,Shiny!B:C, 2, 0),"")</f>
        <v/>
      </c>
      <c r="H563" s="199" t="s">
        <v>1168</v>
      </c>
      <c r="I563" s="178">
        <v>967.0</v>
      </c>
      <c r="J563" s="151">
        <f>IFNA(VLOOKUP(S563,'Imported Index'!I:J,2,0),1)</f>
        <v>1</v>
      </c>
      <c r="K563" s="146"/>
      <c r="L563" s="147"/>
      <c r="M563" s="147"/>
      <c r="N563" s="147"/>
      <c r="O563" s="147" t="str">
        <f>ifna(VLookup(H563, SwSh!A:B, 2, 0),"")</f>
        <v/>
      </c>
      <c r="P563" s="147"/>
      <c r="Q563" s="147" t="str">
        <f>ifna(VLookup(H563, PLA!A:C, 3, 0),"")</f>
        <v/>
      </c>
      <c r="R563" s="147">
        <f>ifna(VLookup(H563, Sv!A:B, 2, 0),"")</f>
        <v>295</v>
      </c>
      <c r="S563" s="147" t="str">
        <f t="shared" si="1"/>
        <v>cyclizar</v>
      </c>
    </row>
    <row r="564" ht="31.5" customHeight="1">
      <c r="A564" s="42">
        <v>563.0</v>
      </c>
      <c r="B564" s="85">
        <v>1.0</v>
      </c>
      <c r="C564" s="42">
        <v>23.0</v>
      </c>
      <c r="D564" s="42">
        <v>1.0</v>
      </c>
      <c r="E564" s="42">
        <v>1.0</v>
      </c>
      <c r="F564" s="42">
        <v>1.0</v>
      </c>
      <c r="G564" s="42" t="str">
        <f>ifna(VLookup(S564,Shiny!B:C, 2, 0),"")</f>
        <v/>
      </c>
      <c r="H564" s="198" t="s">
        <v>1169</v>
      </c>
      <c r="I564" s="179">
        <v>968.0</v>
      </c>
      <c r="J564" s="156">
        <f>IFNA(VLOOKUP(S564,'Imported Index'!I:J,2,0),1)</f>
        <v>1</v>
      </c>
      <c r="K564" s="85"/>
      <c r="L564" s="42"/>
      <c r="M564" s="42"/>
      <c r="N564" s="42"/>
      <c r="O564" s="42" t="str">
        <f>ifna(VLookup(H564, SwSh!A:B, 2, 0),"")</f>
        <v/>
      </c>
      <c r="P564" s="42"/>
      <c r="Q564" s="42" t="str">
        <f>ifna(VLookup(H564, PLA!A:C, 3, 0),"")</f>
        <v/>
      </c>
      <c r="R564" s="42">
        <f>ifna(VLookup(H564, Sv!A:B, 2, 0),"")</f>
        <v>296</v>
      </c>
      <c r="S564" s="42" t="str">
        <f t="shared" si="1"/>
        <v>orthworm</v>
      </c>
    </row>
    <row r="565" ht="31.5" customHeight="1">
      <c r="A565" s="147">
        <v>564.0</v>
      </c>
      <c r="B565" s="146">
        <v>1.0</v>
      </c>
      <c r="C565" s="147">
        <v>23.0</v>
      </c>
      <c r="D565" s="147">
        <v>2.0</v>
      </c>
      <c r="E565" s="147">
        <v>1.0</v>
      </c>
      <c r="F565" s="147">
        <v>2.0</v>
      </c>
      <c r="G565" s="147" t="str">
        <f>ifna(VLookup(S565,Shiny!B:C, 2, 0),"")</f>
        <v/>
      </c>
      <c r="H565" s="199" t="s">
        <v>1171</v>
      </c>
      <c r="I565" s="178">
        <v>970.0</v>
      </c>
      <c r="J565" s="151">
        <f>IFNA(VLOOKUP(S565,'Imported Index'!I:J,2,0),1)</f>
        <v>1</v>
      </c>
      <c r="K565" s="146"/>
      <c r="L565" s="147"/>
      <c r="M565" s="147"/>
      <c r="N565" s="147"/>
      <c r="O565" s="147" t="str">
        <f>ifna(VLookup(H565, SwSh!A:B, 2, 0),"")</f>
        <v/>
      </c>
      <c r="P565" s="147"/>
      <c r="Q565" s="147" t="str">
        <f>ifna(VLookup(H565, PLA!A:C, 3, 0),"")</f>
        <v/>
      </c>
      <c r="R565" s="147">
        <f>ifna(VLookup(H565, Sv!A:B, 2, 0),"")</f>
        <v>309</v>
      </c>
      <c r="S565" s="147" t="str">
        <f t="shared" si="1"/>
        <v>glimmora</v>
      </c>
    </row>
    <row r="566" ht="31.5" customHeight="1">
      <c r="A566" s="42">
        <v>565.0</v>
      </c>
      <c r="B566" s="85">
        <v>1.0</v>
      </c>
      <c r="C566" s="42">
        <v>23.0</v>
      </c>
      <c r="D566" s="42">
        <v>3.0</v>
      </c>
      <c r="E566" s="42">
        <v>1.0</v>
      </c>
      <c r="F566" s="42">
        <v>3.0</v>
      </c>
      <c r="G566" s="42" t="str">
        <f>ifna(VLookup(S566,Shiny!B:C, 2, 0),"")</f>
        <v/>
      </c>
      <c r="H566" s="198" t="s">
        <v>1173</v>
      </c>
      <c r="I566" s="179">
        <v>972.0</v>
      </c>
      <c r="J566" s="156">
        <f>IFNA(VLOOKUP(S566,'Imported Index'!I:J,2,0),1)</f>
        <v>1</v>
      </c>
      <c r="K566" s="85"/>
      <c r="L566" s="42"/>
      <c r="M566" s="42"/>
      <c r="N566" s="42"/>
      <c r="O566" s="42" t="str">
        <f>ifna(VLookup(H566, SwSh!A:B, 2, 0),"")</f>
        <v/>
      </c>
      <c r="P566" s="42"/>
      <c r="Q566" s="42" t="str">
        <f>ifna(VLookup(H566, PLA!A:C, 3, 0),"")</f>
        <v/>
      </c>
      <c r="R566" s="42">
        <f>ifna(VLookup(H566, Sv!A:B, 2, 0),"")</f>
        <v>312</v>
      </c>
      <c r="S566" s="42" t="str">
        <f t="shared" si="1"/>
        <v>houndstone</v>
      </c>
    </row>
    <row r="567" ht="31.5" customHeight="1">
      <c r="A567" s="147">
        <v>566.0</v>
      </c>
      <c r="B567" s="146">
        <v>1.0</v>
      </c>
      <c r="C567" s="147">
        <v>23.0</v>
      </c>
      <c r="D567" s="147">
        <v>4.0</v>
      </c>
      <c r="E567" s="147">
        <v>1.0</v>
      </c>
      <c r="F567" s="147">
        <v>4.0</v>
      </c>
      <c r="G567" s="147" t="str">
        <f>ifna(VLookup(S567,Shiny!B:C, 2, 0),"")</f>
        <v/>
      </c>
      <c r="H567" s="199" t="s">
        <v>1174</v>
      </c>
      <c r="I567" s="178">
        <v>973.0</v>
      </c>
      <c r="J567" s="151">
        <f>IFNA(VLOOKUP(S567,'Imported Index'!I:J,2,0),1)</f>
        <v>1</v>
      </c>
      <c r="K567" s="146"/>
      <c r="L567" s="147"/>
      <c r="M567" s="147"/>
      <c r="N567" s="147"/>
      <c r="O567" s="147" t="str">
        <f>ifna(VLookup(H567, SwSh!A:B, 2, 0),"")</f>
        <v/>
      </c>
      <c r="P567" s="147"/>
      <c r="Q567" s="147" t="str">
        <f>ifna(VLookup(H567, PLA!A:C, 3, 0),"")</f>
        <v/>
      </c>
      <c r="R567" s="147">
        <f>ifna(VLookup(H567, Sv!A:B, 2, 0),"")</f>
        <v>346</v>
      </c>
      <c r="S567" s="147" t="str">
        <f t="shared" si="1"/>
        <v>flamigo</v>
      </c>
    </row>
    <row r="568" ht="31.5" customHeight="1">
      <c r="A568" s="42">
        <v>567.0</v>
      </c>
      <c r="B568" s="85">
        <v>1.0</v>
      </c>
      <c r="C568" s="42">
        <v>23.0</v>
      </c>
      <c r="D568" s="42">
        <v>5.0</v>
      </c>
      <c r="E568" s="42">
        <v>1.0</v>
      </c>
      <c r="F568" s="42">
        <v>5.0</v>
      </c>
      <c r="G568" s="42" t="str">
        <f>ifna(VLookup(S568,Shiny!B:C, 2, 0),"")</f>
        <v/>
      </c>
      <c r="H568" s="198" t="s">
        <v>1176</v>
      </c>
      <c r="I568" s="179">
        <v>975.0</v>
      </c>
      <c r="J568" s="156">
        <f>IFNA(VLOOKUP(S568,'Imported Index'!I:J,2,0),1)</f>
        <v>1</v>
      </c>
      <c r="K568" s="85"/>
      <c r="L568" s="42"/>
      <c r="M568" s="42"/>
      <c r="N568" s="42"/>
      <c r="O568" s="42" t="str">
        <f>ifna(VLookup(H568, SwSh!A:B, 2, 0),"")</f>
        <v/>
      </c>
      <c r="P568" s="42"/>
      <c r="Q568" s="42" t="str">
        <f>ifna(VLookup(H568, PLA!A:C, 3, 0),"")</f>
        <v/>
      </c>
      <c r="R568" s="42">
        <f>ifna(VLookup(H568, Sv!A:B, 2, 0),"")</f>
        <v>362</v>
      </c>
      <c r="S568" s="42" t="str">
        <f t="shared" si="1"/>
        <v>cetitan</v>
      </c>
    </row>
    <row r="569" ht="31.5" customHeight="1">
      <c r="A569" s="147">
        <v>568.0</v>
      </c>
      <c r="B569" s="146">
        <v>1.0</v>
      </c>
      <c r="C569" s="147">
        <v>23.0</v>
      </c>
      <c r="D569" s="147">
        <v>6.0</v>
      </c>
      <c r="E569" s="147">
        <v>1.0</v>
      </c>
      <c r="F569" s="147">
        <v>6.0</v>
      </c>
      <c r="G569" s="147" t="str">
        <f>ifna(VLookup(S569,Shiny!B:C, 2, 0),"")</f>
        <v/>
      </c>
      <c r="H569" s="199" t="s">
        <v>1177</v>
      </c>
      <c r="I569" s="178">
        <v>976.0</v>
      </c>
      <c r="J569" s="151">
        <f>IFNA(VLOOKUP(S569,'Imported Index'!I:J,2,0),1)</f>
        <v>1</v>
      </c>
      <c r="K569" s="146"/>
      <c r="L569" s="147"/>
      <c r="M569" s="147"/>
      <c r="N569" s="147"/>
      <c r="O569" s="147" t="str">
        <f>ifna(VLookup(H569, SwSh!A:B, 2, 0),"")</f>
        <v/>
      </c>
      <c r="P569" s="147"/>
      <c r="Q569" s="147" t="str">
        <f>ifna(VLookup(H569, PLA!A:C, 3, 0),"")</f>
        <v/>
      </c>
      <c r="R569" s="147">
        <f>ifna(VLookup(H569, Sv!A:B, 2, 0),"")</f>
        <v>373</v>
      </c>
      <c r="S569" s="147" t="str">
        <f t="shared" si="1"/>
        <v>veluza</v>
      </c>
    </row>
    <row r="570" ht="31.5" customHeight="1">
      <c r="A570" s="42">
        <v>569.0</v>
      </c>
      <c r="B570" s="85">
        <v>1.0</v>
      </c>
      <c r="C570" s="42">
        <v>23.0</v>
      </c>
      <c r="D570" s="42">
        <v>7.0</v>
      </c>
      <c r="E570" s="42">
        <v>2.0</v>
      </c>
      <c r="F570" s="42">
        <v>1.0</v>
      </c>
      <c r="G570" s="42" t="str">
        <f>ifna(VLookup(S570,Shiny!B:C, 2, 0),"")</f>
        <v/>
      </c>
      <c r="H570" s="198" t="s">
        <v>1178</v>
      </c>
      <c r="I570" s="179">
        <v>977.0</v>
      </c>
      <c r="J570" s="156">
        <f>IFNA(VLOOKUP(S570,'Imported Index'!I:J,2,0),1)</f>
        <v>1</v>
      </c>
      <c r="K570" s="85"/>
      <c r="L570" s="42"/>
      <c r="M570" s="42"/>
      <c r="N570" s="42"/>
      <c r="O570" s="42" t="str">
        <f>ifna(VLookup(H570, SwSh!A:B, 2, 0),"")</f>
        <v/>
      </c>
      <c r="P570" s="42"/>
      <c r="Q570" s="42" t="str">
        <f>ifna(VLookup(H570, PLA!A:C, 3, 0),"")</f>
        <v/>
      </c>
      <c r="R570" s="42">
        <f>ifna(VLookup(H570, Sv!A:B, 2, 0),"")</f>
        <v>374</v>
      </c>
      <c r="S570" s="42" t="str">
        <f t="shared" si="1"/>
        <v>dondozo</v>
      </c>
    </row>
    <row r="571" ht="31.5" customHeight="1">
      <c r="A571" s="147">
        <v>570.0</v>
      </c>
      <c r="B571" s="146">
        <v>1.0</v>
      </c>
      <c r="C571" s="147">
        <v>23.0</v>
      </c>
      <c r="D571" s="147">
        <v>8.0</v>
      </c>
      <c r="E571" s="147">
        <v>2.0</v>
      </c>
      <c r="F571" s="147">
        <v>2.0</v>
      </c>
      <c r="G571" s="147" t="str">
        <f>ifna(VLookup(S571,Shiny!B:C, 2, 0),"")</f>
        <v/>
      </c>
      <c r="H571" s="199" t="s">
        <v>1179</v>
      </c>
      <c r="I571" s="178">
        <v>978.0</v>
      </c>
      <c r="J571" s="151">
        <f>IFNA(VLOOKUP(S571,'Imported Index'!I:J,2,0),1)</f>
        <v>1</v>
      </c>
      <c r="K571" s="146"/>
      <c r="L571" s="147"/>
      <c r="M571" s="147"/>
      <c r="N571" s="147"/>
      <c r="O571" s="147" t="str">
        <f>ifna(VLookup(H571, SwSh!A:B, 2, 0),"")</f>
        <v/>
      </c>
      <c r="P571" s="147"/>
      <c r="Q571" s="147" t="str">
        <f>ifna(VLookup(H571, PLA!A:C, 3, 0),"")</f>
        <v/>
      </c>
      <c r="R571" s="147">
        <f>ifna(VLookup(H571, Sv!A:B, 2, 0),"")</f>
        <v>375</v>
      </c>
      <c r="S571" s="147" t="str">
        <f t="shared" si="1"/>
        <v>tatsugiri</v>
      </c>
    </row>
    <row r="572" ht="31.5" customHeight="1">
      <c r="A572" s="42">
        <v>571.0</v>
      </c>
      <c r="B572" s="85">
        <v>1.0</v>
      </c>
      <c r="C572" s="42">
        <v>23.0</v>
      </c>
      <c r="D572" s="42">
        <v>9.0</v>
      </c>
      <c r="E572" s="42">
        <v>2.0</v>
      </c>
      <c r="F572" s="42">
        <v>3.0</v>
      </c>
      <c r="G572" s="42" t="str">
        <f>ifna(VLookup(S572,Shiny!B:C, 2, 0),"")</f>
        <v/>
      </c>
      <c r="H572" s="198" t="s">
        <v>1183</v>
      </c>
      <c r="I572" s="179">
        <v>979.0</v>
      </c>
      <c r="J572" s="156">
        <f>IFNA(VLOOKUP(S572,'Imported Index'!I:J,2,0),1)</f>
        <v>1</v>
      </c>
      <c r="K572" s="85"/>
      <c r="L572" s="42"/>
      <c r="M572" s="42"/>
      <c r="N572" s="42"/>
      <c r="O572" s="42" t="str">
        <f>ifna(VLookup(H572, SwSh!A:B, 2, 0),"")</f>
        <v/>
      </c>
      <c r="P572" s="42"/>
      <c r="Q572" s="42" t="str">
        <f>ifna(VLookup(H572, PLA!A:C, 3, 0),"")</f>
        <v/>
      </c>
      <c r="R572" s="42">
        <f>ifna(VLookup(H572, Sv!A:B, 2, 0),"")</f>
        <v>160</v>
      </c>
      <c r="S572" s="42" t="str">
        <f t="shared" si="1"/>
        <v>annihilape</v>
      </c>
    </row>
    <row r="573" ht="31.5" customHeight="1">
      <c r="A573" s="147">
        <v>572.0</v>
      </c>
      <c r="B573" s="146">
        <v>1.0</v>
      </c>
      <c r="C573" s="147">
        <v>23.0</v>
      </c>
      <c r="D573" s="147">
        <v>10.0</v>
      </c>
      <c r="E573" s="147">
        <v>2.0</v>
      </c>
      <c r="F573" s="147">
        <v>4.0</v>
      </c>
      <c r="G573" s="147" t="str">
        <f>ifna(VLookup(S573,Shiny!B:C, 2, 0),"")</f>
        <v/>
      </c>
      <c r="H573" s="199" t="s">
        <v>1184</v>
      </c>
      <c r="I573" s="178">
        <v>980.0</v>
      </c>
      <c r="J573" s="151">
        <f>IFNA(VLOOKUP(S573,'Imported Index'!I:J,2,0),1)</f>
        <v>1</v>
      </c>
      <c r="K573" s="146"/>
      <c r="L573" s="147"/>
      <c r="M573" s="147"/>
      <c r="N573" s="147"/>
      <c r="O573" s="147" t="str">
        <f>ifna(VLookup(H573, SwSh!A:B, 2, 0),"")</f>
        <v/>
      </c>
      <c r="P573" s="147"/>
      <c r="Q573" s="147" t="str">
        <f>ifna(VLookup(H573, PLA!A:C, 3, 0),"")</f>
        <v/>
      </c>
      <c r="R573" s="147">
        <f>ifna(VLookup(H573, Sv!A:B, 2, 0),"")</f>
        <v>54</v>
      </c>
      <c r="S573" s="147" t="str">
        <f t="shared" si="1"/>
        <v>clodsire</v>
      </c>
    </row>
    <row r="574" ht="31.5" customHeight="1">
      <c r="A574" s="42">
        <v>573.0</v>
      </c>
      <c r="B574" s="85">
        <v>1.0</v>
      </c>
      <c r="C574" s="42">
        <v>23.0</v>
      </c>
      <c r="D574" s="42">
        <v>11.0</v>
      </c>
      <c r="E574" s="42">
        <v>2.0</v>
      </c>
      <c r="F574" s="42">
        <v>5.0</v>
      </c>
      <c r="G574" s="42" t="str">
        <f>ifna(VLookup(S574,Shiny!B:C, 2, 0),"")</f>
        <v/>
      </c>
      <c r="H574" s="198" t="s">
        <v>1185</v>
      </c>
      <c r="I574" s="179">
        <v>981.0</v>
      </c>
      <c r="J574" s="156">
        <f>IFNA(VLOOKUP(S574,'Imported Index'!I:J,2,0),1)</f>
        <v>1</v>
      </c>
      <c r="K574" s="85"/>
      <c r="L574" s="42"/>
      <c r="M574" s="42"/>
      <c r="N574" s="42"/>
      <c r="O574" s="42" t="str">
        <f>ifna(VLookup(H574, SwSh!A:B, 2, 0),"")</f>
        <v/>
      </c>
      <c r="P574" s="42"/>
      <c r="Q574" s="42" t="str">
        <f>ifna(VLookup(H574, PLA!A:C, 3, 0),"")</f>
        <v/>
      </c>
      <c r="R574" s="42">
        <f>ifna(VLookup(H574, Sv!A:B, 2, 0),"")</f>
        <v>193</v>
      </c>
      <c r="S574" s="42" t="str">
        <f t="shared" si="1"/>
        <v>farigiraf</v>
      </c>
    </row>
    <row r="575" ht="31.5" customHeight="1">
      <c r="A575" s="147">
        <v>574.0</v>
      </c>
      <c r="B575" s="146">
        <v>1.0</v>
      </c>
      <c r="C575" s="147">
        <v>23.0</v>
      </c>
      <c r="D575" s="147">
        <v>12.0</v>
      </c>
      <c r="E575" s="147">
        <v>2.0</v>
      </c>
      <c r="F575" s="147">
        <v>6.0</v>
      </c>
      <c r="G575" s="147" t="str">
        <f>ifna(VLookup(S575,Shiny!B:C, 2, 0),"")</f>
        <v/>
      </c>
      <c r="H575" s="199" t="s">
        <v>1186</v>
      </c>
      <c r="I575" s="178">
        <v>982.0</v>
      </c>
      <c r="J575" s="151">
        <f>IFNA(VLOOKUP(S575,'Imported Index'!I:J,2,0),1)</f>
        <v>1</v>
      </c>
      <c r="K575" s="146"/>
      <c r="L575" s="147"/>
      <c r="M575" s="147"/>
      <c r="N575" s="147"/>
      <c r="O575" s="147" t="str">
        <f>ifna(VLookup(H575, SwSh!A:B, 2, 0),"")</f>
        <v/>
      </c>
      <c r="P575" s="147"/>
      <c r="Q575" s="147" t="str">
        <f>ifna(VLookup(H575, PLA!A:C, 3, 0),"")</f>
        <v/>
      </c>
      <c r="R575" s="147">
        <f>ifna(VLookup(H575, Sv!A:B, 2, 0),"")</f>
        <v>189</v>
      </c>
      <c r="S575" s="147" t="str">
        <f t="shared" si="1"/>
        <v>dudunsparce</v>
      </c>
    </row>
    <row r="576" ht="31.5" customHeight="1">
      <c r="A576" s="42">
        <v>575.0</v>
      </c>
      <c r="B576" s="85">
        <v>1.0</v>
      </c>
      <c r="C576" s="42">
        <v>23.0</v>
      </c>
      <c r="D576" s="42">
        <v>13.0</v>
      </c>
      <c r="E576" s="42">
        <v>3.0</v>
      </c>
      <c r="F576" s="42">
        <v>1.0</v>
      </c>
      <c r="G576" s="42" t="str">
        <f>ifna(VLookup(S576,Shiny!B:C, 2, 0),"")</f>
        <v/>
      </c>
      <c r="H576" s="198" t="s">
        <v>1189</v>
      </c>
      <c r="I576" s="179">
        <v>983.0</v>
      </c>
      <c r="J576" s="156">
        <f>IFNA(VLOOKUP(S576,'Imported Index'!I:J,2,0),1)</f>
        <v>1</v>
      </c>
      <c r="K576" s="85"/>
      <c r="L576" s="42"/>
      <c r="M576" s="42"/>
      <c r="N576" s="42"/>
      <c r="O576" s="42" t="str">
        <f>ifna(VLookup(H576, SwSh!A:B, 2, 0),"")</f>
        <v/>
      </c>
      <c r="P576" s="42"/>
      <c r="Q576" s="42" t="str">
        <f>ifna(VLookup(H576, PLA!A:C, 3, 0),"")</f>
        <v/>
      </c>
      <c r="R576" s="42">
        <f>ifna(VLookup(H576, Sv!A:B, 2, 0),"")</f>
        <v>369</v>
      </c>
      <c r="S576" s="42" t="str">
        <f t="shared" si="1"/>
        <v>kingambit</v>
      </c>
    </row>
    <row r="577" ht="31.5" customHeight="1">
      <c r="A577" s="147">
        <v>576.0</v>
      </c>
      <c r="B577" s="146">
        <v>1.0</v>
      </c>
      <c r="C577" s="147">
        <v>23.0</v>
      </c>
      <c r="D577" s="147">
        <v>14.0</v>
      </c>
      <c r="E577" s="147">
        <v>3.0</v>
      </c>
      <c r="F577" s="147">
        <v>2.0</v>
      </c>
      <c r="G577" s="147" t="str">
        <f>ifna(VLookup(S577,Shiny!B:C, 2, 0),"")</f>
        <v/>
      </c>
      <c r="H577" s="199" t="s">
        <v>1190</v>
      </c>
      <c r="I577" s="178">
        <v>984.0</v>
      </c>
      <c r="J577" s="151">
        <f>IFNA(VLOOKUP(S577,'Imported Index'!I:J,2,0),1)</f>
        <v>1</v>
      </c>
      <c r="K577" s="146"/>
      <c r="L577" s="147"/>
      <c r="M577" s="147"/>
      <c r="N577" s="147"/>
      <c r="O577" s="147" t="str">
        <f>ifna(VLookup(H577, SwSh!A:B, 2, 0),"")</f>
        <v/>
      </c>
      <c r="P577" s="147"/>
      <c r="Q577" s="147" t="str">
        <f>ifna(VLookup(H577, PLA!A:C, 3, 0),"")</f>
        <v/>
      </c>
      <c r="R577" s="147">
        <f>ifna(VLookup(H577, Sv!A:B, 2, 0),"")</f>
        <v>376</v>
      </c>
      <c r="S577" s="147" t="str">
        <f t="shared" si="1"/>
        <v>great tusk</v>
      </c>
    </row>
    <row r="578" ht="31.5" customHeight="1">
      <c r="A578" s="42">
        <v>577.0</v>
      </c>
      <c r="B578" s="85">
        <v>1.0</v>
      </c>
      <c r="C578" s="42">
        <v>23.0</v>
      </c>
      <c r="D578" s="42">
        <v>15.0</v>
      </c>
      <c r="E578" s="42">
        <v>3.0</v>
      </c>
      <c r="F578" s="42">
        <v>3.0</v>
      </c>
      <c r="G578" s="42" t="str">
        <f>ifna(VLookup(S578,Shiny!B:C, 2, 0),"")</f>
        <v/>
      </c>
      <c r="H578" s="198" t="s">
        <v>1191</v>
      </c>
      <c r="I578" s="179">
        <v>985.0</v>
      </c>
      <c r="J578" s="156">
        <f>IFNA(VLOOKUP(S578,'Imported Index'!I:J,2,0),1)</f>
        <v>1</v>
      </c>
      <c r="K578" s="85"/>
      <c r="L578" s="42"/>
      <c r="M578" s="42"/>
      <c r="N578" s="42"/>
      <c r="O578" s="42" t="str">
        <f>ifna(VLookup(H578, SwSh!A:B, 2, 0),"")</f>
        <v/>
      </c>
      <c r="P578" s="42"/>
      <c r="Q578" s="42" t="str">
        <f>ifna(VLookup(H578, PLA!A:C, 3, 0),"")</f>
        <v/>
      </c>
      <c r="R578" s="42">
        <f>ifna(VLookup(H578, Sv!A:B, 2, 0),"")</f>
        <v>377</v>
      </c>
      <c r="S578" s="42" t="str">
        <f t="shared" si="1"/>
        <v>scream tail</v>
      </c>
    </row>
    <row r="579" ht="31.5" customHeight="1">
      <c r="A579" s="147">
        <v>578.0</v>
      </c>
      <c r="B579" s="146">
        <v>1.0</v>
      </c>
      <c r="C579" s="147">
        <v>23.0</v>
      </c>
      <c r="D579" s="147">
        <v>16.0</v>
      </c>
      <c r="E579" s="147">
        <v>3.0</v>
      </c>
      <c r="F579" s="147">
        <v>4.0</v>
      </c>
      <c r="G579" s="147" t="str">
        <f>ifna(VLookup(S579,Shiny!B:C, 2, 0),"")</f>
        <v/>
      </c>
      <c r="H579" s="199" t="s">
        <v>1192</v>
      </c>
      <c r="I579" s="178">
        <v>986.0</v>
      </c>
      <c r="J579" s="151">
        <f>IFNA(VLOOKUP(S579,'Imported Index'!I:J,2,0),1)</f>
        <v>1</v>
      </c>
      <c r="K579" s="146"/>
      <c r="L579" s="147"/>
      <c r="M579" s="147"/>
      <c r="N579" s="147"/>
      <c r="O579" s="147" t="str">
        <f>ifna(VLookup(H579, SwSh!A:B, 2, 0),"")</f>
        <v/>
      </c>
      <c r="P579" s="147"/>
      <c r="Q579" s="147" t="str">
        <f>ifna(VLookup(H579, PLA!A:C, 3, 0),"")</f>
        <v/>
      </c>
      <c r="R579" s="147">
        <f>ifna(VLookup(H579, Sv!A:B, 2, 0),"")</f>
        <v>378</v>
      </c>
      <c r="S579" s="147" t="str">
        <f t="shared" si="1"/>
        <v>brute bonnet</v>
      </c>
    </row>
    <row r="580" ht="31.5" customHeight="1">
      <c r="A580" s="42">
        <v>579.0</v>
      </c>
      <c r="B580" s="85">
        <v>1.0</v>
      </c>
      <c r="C580" s="42">
        <v>23.0</v>
      </c>
      <c r="D580" s="42">
        <v>17.0</v>
      </c>
      <c r="E580" s="42">
        <v>3.0</v>
      </c>
      <c r="F580" s="42">
        <v>5.0</v>
      </c>
      <c r="G580" s="42" t="str">
        <f>ifna(VLookup(S580,Shiny!B:C, 2, 0),"")</f>
        <v/>
      </c>
      <c r="H580" s="198" t="s">
        <v>1193</v>
      </c>
      <c r="I580" s="179">
        <v>987.0</v>
      </c>
      <c r="J580" s="156">
        <f>IFNA(VLOOKUP(S580,'Imported Index'!I:J,2,0),1)</f>
        <v>1</v>
      </c>
      <c r="K580" s="85"/>
      <c r="L580" s="42"/>
      <c r="M580" s="42"/>
      <c r="N580" s="42"/>
      <c r="O580" s="42" t="str">
        <f>ifna(VLookup(H580, SwSh!A:B, 2, 0),"")</f>
        <v/>
      </c>
      <c r="P580" s="42"/>
      <c r="Q580" s="42" t="str">
        <f>ifna(VLookup(H580, PLA!A:C, 3, 0),"")</f>
        <v/>
      </c>
      <c r="R580" s="42">
        <f>ifna(VLookup(H580, Sv!A:B, 2, 0),"")</f>
        <v>379</v>
      </c>
      <c r="S580" s="42" t="str">
        <f t="shared" si="1"/>
        <v>flutter mane</v>
      </c>
    </row>
    <row r="581" ht="31.5" customHeight="1">
      <c r="A581" s="147">
        <v>580.0</v>
      </c>
      <c r="B581" s="146">
        <v>1.0</v>
      </c>
      <c r="C581" s="147">
        <v>23.0</v>
      </c>
      <c r="D581" s="147">
        <v>18.0</v>
      </c>
      <c r="E581" s="147">
        <v>3.0</v>
      </c>
      <c r="F581" s="147">
        <v>6.0</v>
      </c>
      <c r="G581" s="147" t="str">
        <f>ifna(VLookup(S581,Shiny!B:C, 2, 0),"")</f>
        <v/>
      </c>
      <c r="H581" s="199" t="s">
        <v>1194</v>
      </c>
      <c r="I581" s="178">
        <v>988.0</v>
      </c>
      <c r="J581" s="151">
        <f>IFNA(VLOOKUP(S581,'Imported Index'!I:J,2,0),1)</f>
        <v>1</v>
      </c>
      <c r="K581" s="146"/>
      <c r="L581" s="147"/>
      <c r="M581" s="147"/>
      <c r="N581" s="147"/>
      <c r="O581" s="147" t="str">
        <f>ifna(VLookup(H581, SwSh!A:B, 2, 0),"")</f>
        <v/>
      </c>
      <c r="P581" s="147"/>
      <c r="Q581" s="147" t="str">
        <f>ifna(VLookup(H581, PLA!A:C, 3, 0),"")</f>
        <v/>
      </c>
      <c r="R581" s="147">
        <f>ifna(VLookup(H581, Sv!A:B, 2, 0),"")</f>
        <v>380</v>
      </c>
      <c r="S581" s="147" t="str">
        <f t="shared" si="1"/>
        <v>slither wing</v>
      </c>
    </row>
    <row r="582" ht="31.5" customHeight="1">
      <c r="A582" s="42">
        <v>581.0</v>
      </c>
      <c r="B582" s="85">
        <v>1.0</v>
      </c>
      <c r="C582" s="42">
        <v>23.0</v>
      </c>
      <c r="D582" s="42">
        <v>19.0</v>
      </c>
      <c r="E582" s="42">
        <v>4.0</v>
      </c>
      <c r="F582" s="42">
        <v>1.0</v>
      </c>
      <c r="G582" s="42" t="str">
        <f>ifna(VLookup(S582,Shiny!B:C, 2, 0),"")</f>
        <v/>
      </c>
      <c r="H582" s="198" t="s">
        <v>1195</v>
      </c>
      <c r="I582" s="179">
        <v>989.0</v>
      </c>
      <c r="J582" s="156">
        <f>IFNA(VLOOKUP(S582,'Imported Index'!I:J,2,0),1)</f>
        <v>1</v>
      </c>
      <c r="K582" s="85"/>
      <c r="L582" s="42"/>
      <c r="M582" s="42"/>
      <c r="N582" s="42"/>
      <c r="O582" s="42" t="str">
        <f>ifna(VLookup(H582, SwSh!A:B, 2, 0),"")</f>
        <v/>
      </c>
      <c r="P582" s="42"/>
      <c r="Q582" s="42" t="str">
        <f>ifna(VLookup(H582, PLA!A:C, 3, 0),"")</f>
        <v/>
      </c>
      <c r="R582" s="42">
        <f>ifna(VLookup(H582, Sv!A:B, 2, 0),"")</f>
        <v>381</v>
      </c>
      <c r="S582" s="42" t="str">
        <f t="shared" si="1"/>
        <v>sandy shocks</v>
      </c>
    </row>
    <row r="583" ht="31.5" customHeight="1">
      <c r="A583" s="147">
        <v>582.0</v>
      </c>
      <c r="B583" s="146">
        <v>1.0</v>
      </c>
      <c r="C583" s="147">
        <v>23.0</v>
      </c>
      <c r="D583" s="147">
        <v>20.0</v>
      </c>
      <c r="E583" s="147">
        <v>4.0</v>
      </c>
      <c r="F583" s="147">
        <v>2.0</v>
      </c>
      <c r="G583" s="147" t="str">
        <f>ifna(VLookup(S583,Shiny!B:C, 2, 0),"")</f>
        <v/>
      </c>
      <c r="H583" s="199" t="s">
        <v>1196</v>
      </c>
      <c r="I583" s="178">
        <v>990.0</v>
      </c>
      <c r="J583" s="151">
        <f>IFNA(VLOOKUP(S583,'Imported Index'!I:J,2,0),1)</f>
        <v>1</v>
      </c>
      <c r="K583" s="146"/>
      <c r="L583" s="147"/>
      <c r="M583" s="147"/>
      <c r="N583" s="147"/>
      <c r="O583" s="147" t="str">
        <f>ifna(VLookup(H583, SwSh!A:B, 2, 0),"")</f>
        <v/>
      </c>
      <c r="P583" s="147"/>
      <c r="Q583" s="147" t="str">
        <f>ifna(VLookup(H583, PLA!A:C, 3, 0),"")</f>
        <v/>
      </c>
      <c r="R583" s="147">
        <f>ifna(VLookup(H583, Sv!A:B, 2, 0),"")</f>
        <v>382</v>
      </c>
      <c r="S583" s="147" t="str">
        <f t="shared" si="1"/>
        <v>iron treads</v>
      </c>
    </row>
    <row r="584" ht="31.5" customHeight="1">
      <c r="A584" s="42">
        <v>583.0</v>
      </c>
      <c r="B584" s="85">
        <v>1.0</v>
      </c>
      <c r="C584" s="42">
        <v>23.0</v>
      </c>
      <c r="D584" s="42">
        <v>21.0</v>
      </c>
      <c r="E584" s="42">
        <v>4.0</v>
      </c>
      <c r="F584" s="42">
        <v>3.0</v>
      </c>
      <c r="G584" s="42" t="str">
        <f>ifna(VLookup(S584,Shiny!B:C, 2, 0),"")</f>
        <v/>
      </c>
      <c r="H584" s="198" t="s">
        <v>1197</v>
      </c>
      <c r="I584" s="179">
        <v>991.0</v>
      </c>
      <c r="J584" s="156">
        <f>IFNA(VLOOKUP(S584,'Imported Index'!I:J,2,0),1)</f>
        <v>1</v>
      </c>
      <c r="K584" s="85"/>
      <c r="L584" s="42"/>
      <c r="M584" s="42"/>
      <c r="N584" s="42"/>
      <c r="O584" s="42" t="str">
        <f>ifna(VLookup(H584, SwSh!A:B, 2, 0),"")</f>
        <v/>
      </c>
      <c r="P584" s="42"/>
      <c r="Q584" s="42" t="str">
        <f>ifna(VLookup(H584, PLA!A:C, 3, 0),"")</f>
        <v/>
      </c>
      <c r="R584" s="42">
        <f>ifna(VLookup(H584, Sv!A:B, 2, 0),"")</f>
        <v>383</v>
      </c>
      <c r="S584" s="42" t="str">
        <f t="shared" si="1"/>
        <v>iron bundle</v>
      </c>
    </row>
    <row r="585" ht="31.5" customHeight="1">
      <c r="A585" s="147">
        <v>584.0</v>
      </c>
      <c r="B585" s="146">
        <v>1.0</v>
      </c>
      <c r="C585" s="147">
        <v>23.0</v>
      </c>
      <c r="D585" s="147">
        <v>22.0</v>
      </c>
      <c r="E585" s="147">
        <v>4.0</v>
      </c>
      <c r="F585" s="147">
        <v>4.0</v>
      </c>
      <c r="G585" s="147" t="str">
        <f>ifna(VLookup(S585,Shiny!B:C, 2, 0),"")</f>
        <v/>
      </c>
      <c r="H585" s="199" t="s">
        <v>1198</v>
      </c>
      <c r="I585" s="178">
        <v>992.0</v>
      </c>
      <c r="J585" s="151">
        <f>IFNA(VLOOKUP(S585,'Imported Index'!I:J,2,0),1)</f>
        <v>1</v>
      </c>
      <c r="K585" s="146"/>
      <c r="L585" s="147"/>
      <c r="M585" s="147"/>
      <c r="N585" s="147"/>
      <c r="O585" s="147" t="str">
        <f>ifna(VLookup(H585, SwSh!A:B, 2, 0),"")</f>
        <v/>
      </c>
      <c r="P585" s="147"/>
      <c r="Q585" s="147" t="str">
        <f>ifna(VLookup(H585, PLA!A:C, 3, 0),"")</f>
        <v/>
      </c>
      <c r="R585" s="147">
        <f>ifna(VLookup(H585, Sv!A:B, 2, 0),"")</f>
        <v>384</v>
      </c>
      <c r="S585" s="147" t="str">
        <f t="shared" si="1"/>
        <v>iron hands</v>
      </c>
    </row>
    <row r="586" ht="31.5" customHeight="1">
      <c r="A586" s="42">
        <v>585.0</v>
      </c>
      <c r="B586" s="85">
        <v>1.0</v>
      </c>
      <c r="C586" s="42">
        <v>23.0</v>
      </c>
      <c r="D586" s="42">
        <v>23.0</v>
      </c>
      <c r="E586" s="42">
        <v>4.0</v>
      </c>
      <c r="F586" s="42">
        <v>5.0</v>
      </c>
      <c r="G586" s="42" t="str">
        <f>ifna(VLookup(S586,Shiny!B:C, 2, 0),"")</f>
        <v/>
      </c>
      <c r="H586" s="198" t="s">
        <v>1199</v>
      </c>
      <c r="I586" s="179">
        <v>993.0</v>
      </c>
      <c r="J586" s="156">
        <f>IFNA(VLOOKUP(S586,'Imported Index'!I:J,2,0),1)</f>
        <v>1</v>
      </c>
      <c r="K586" s="85"/>
      <c r="L586" s="42"/>
      <c r="M586" s="42"/>
      <c r="N586" s="42"/>
      <c r="O586" s="42" t="str">
        <f>ifna(VLookup(H586, SwSh!A:B, 2, 0),"")</f>
        <v/>
      </c>
      <c r="P586" s="42"/>
      <c r="Q586" s="42" t="str">
        <f>ifna(VLookup(H586, PLA!A:C, 3, 0),"")</f>
        <v/>
      </c>
      <c r="R586" s="42">
        <f>ifna(VLookup(H586, Sv!A:B, 2, 0),"")</f>
        <v>385</v>
      </c>
      <c r="S586" s="42" t="str">
        <f t="shared" si="1"/>
        <v>iron jugulis</v>
      </c>
    </row>
    <row r="587" ht="31.5" customHeight="1">
      <c r="A587" s="147">
        <v>586.0</v>
      </c>
      <c r="B587" s="146">
        <v>1.0</v>
      </c>
      <c r="C587" s="147">
        <v>23.0</v>
      </c>
      <c r="D587" s="147">
        <v>24.0</v>
      </c>
      <c r="E587" s="147">
        <v>4.0</v>
      </c>
      <c r="F587" s="147">
        <v>6.0</v>
      </c>
      <c r="G587" s="147" t="str">
        <f>ifna(VLookup(S587,Shiny!B:C, 2, 0),"")</f>
        <v/>
      </c>
      <c r="H587" s="199" t="s">
        <v>1200</v>
      </c>
      <c r="I587" s="178">
        <v>994.0</v>
      </c>
      <c r="J587" s="151">
        <f>IFNA(VLOOKUP(S587,'Imported Index'!I:J,2,0),1)</f>
        <v>1</v>
      </c>
      <c r="K587" s="146"/>
      <c r="L587" s="147"/>
      <c r="M587" s="147"/>
      <c r="N587" s="147"/>
      <c r="O587" s="147" t="str">
        <f>ifna(VLookup(H587, SwSh!A:B, 2, 0),"")</f>
        <v/>
      </c>
      <c r="P587" s="147"/>
      <c r="Q587" s="147" t="str">
        <f>ifna(VLookup(H587, PLA!A:C, 3, 0),"")</f>
        <v/>
      </c>
      <c r="R587" s="147">
        <f>ifna(VLookup(H587, Sv!A:B, 2, 0),"")</f>
        <v>386</v>
      </c>
      <c r="S587" s="147" t="str">
        <f t="shared" si="1"/>
        <v>iron moth</v>
      </c>
    </row>
    <row r="588" ht="31.5" customHeight="1">
      <c r="A588" s="42">
        <v>587.0</v>
      </c>
      <c r="B588" s="85">
        <v>1.0</v>
      </c>
      <c r="C588" s="42">
        <v>23.0</v>
      </c>
      <c r="D588" s="42">
        <v>25.0</v>
      </c>
      <c r="E588" s="42">
        <v>5.0</v>
      </c>
      <c r="F588" s="42">
        <v>1.0</v>
      </c>
      <c r="G588" s="42" t="str">
        <f>ifna(VLookup(S588,Shiny!B:C, 2, 0),"")</f>
        <v/>
      </c>
      <c r="H588" s="198" t="s">
        <v>1201</v>
      </c>
      <c r="I588" s="179">
        <v>995.0</v>
      </c>
      <c r="J588" s="156">
        <f>IFNA(VLOOKUP(S588,'Imported Index'!I:J,2,0),1)</f>
        <v>1</v>
      </c>
      <c r="K588" s="85"/>
      <c r="L588" s="42"/>
      <c r="M588" s="42"/>
      <c r="N588" s="42"/>
      <c r="O588" s="42" t="str">
        <f>ifna(VLookup(H588, SwSh!A:B, 2, 0),"")</f>
        <v/>
      </c>
      <c r="P588" s="42"/>
      <c r="Q588" s="42" t="str">
        <f>ifna(VLookup(H588, PLA!A:C, 3, 0),"")</f>
        <v/>
      </c>
      <c r="R588" s="42">
        <f>ifna(VLookup(H588, Sv!A:B, 2, 0),"")</f>
        <v>387</v>
      </c>
      <c r="S588" s="42" t="str">
        <f t="shared" si="1"/>
        <v>iron thorns</v>
      </c>
    </row>
    <row r="589" ht="31.5" customHeight="1">
      <c r="A589" s="147">
        <v>588.0</v>
      </c>
      <c r="B589" s="146">
        <v>1.0</v>
      </c>
      <c r="C589" s="147">
        <v>23.0</v>
      </c>
      <c r="D589" s="147">
        <v>26.0</v>
      </c>
      <c r="E589" s="147">
        <v>5.0</v>
      </c>
      <c r="F589" s="147">
        <v>2.0</v>
      </c>
      <c r="G589" s="147" t="str">
        <f>ifna(VLookup(S589,Shiny!B:C, 2, 0),"")</f>
        <v/>
      </c>
      <c r="H589" s="199" t="s">
        <v>1204</v>
      </c>
      <c r="I589" s="178">
        <v>998.0</v>
      </c>
      <c r="J589" s="151">
        <f>IFNA(VLOOKUP(S589,'Imported Index'!I:J,2,0),1)</f>
        <v>1</v>
      </c>
      <c r="K589" s="146"/>
      <c r="L589" s="147"/>
      <c r="M589" s="147"/>
      <c r="N589" s="147"/>
      <c r="O589" s="147" t="str">
        <f>ifna(VLookup(H589, SwSh!A:B, 2, 0),"")</f>
        <v/>
      </c>
      <c r="P589" s="147"/>
      <c r="Q589" s="147" t="str">
        <f>ifna(VLookup(H589, PLA!A:C, 3, 0),"")</f>
        <v/>
      </c>
      <c r="R589" s="147">
        <f>ifna(VLookup(H589, Sv!A:B, 2, 0),"")</f>
        <v>390</v>
      </c>
      <c r="S589" s="147" t="str">
        <f t="shared" si="1"/>
        <v>baxcalibur</v>
      </c>
    </row>
    <row r="590" ht="31.5" customHeight="1">
      <c r="A590" s="42">
        <v>589.0</v>
      </c>
      <c r="B590" s="85">
        <v>1.0</v>
      </c>
      <c r="C590" s="42">
        <v>23.0</v>
      </c>
      <c r="D590" s="42">
        <v>27.0</v>
      </c>
      <c r="E590" s="42">
        <v>5.0</v>
      </c>
      <c r="F590" s="42">
        <v>3.0</v>
      </c>
      <c r="G590" s="42" t="str">
        <f>ifna(VLookup(S590,Shiny!B:C, 2, 0),"")</f>
        <v/>
      </c>
      <c r="H590" s="198" t="s">
        <v>1208</v>
      </c>
      <c r="I590" s="179">
        <v>1000.0</v>
      </c>
      <c r="J590" s="156">
        <f>IFNA(VLOOKUP(S590,'Imported Index'!I:J,2,0),1)</f>
        <v>1</v>
      </c>
      <c r="K590" s="85"/>
      <c r="L590" s="42"/>
      <c r="M590" s="42"/>
      <c r="N590" s="42"/>
      <c r="O590" s="42" t="str">
        <f>ifna(VLookup(H590, SwSh!A:B, 2, 0),"")</f>
        <v/>
      </c>
      <c r="P590" s="42"/>
      <c r="Q590" s="42" t="str">
        <f>ifna(VLookup(H590, PLA!A:C, 3, 0),"")</f>
        <v/>
      </c>
      <c r="R590" s="42">
        <f>ifna(VLookup(H590, Sv!A:B, 2, 0),"")</f>
        <v>392</v>
      </c>
      <c r="S590" s="42" t="str">
        <f t="shared" si="1"/>
        <v>gholdengo</v>
      </c>
    </row>
    <row r="591" ht="31.5" customHeight="1">
      <c r="A591" s="147">
        <v>590.0</v>
      </c>
      <c r="B591" s="146">
        <v>1.0</v>
      </c>
      <c r="C591" s="147">
        <v>23.0</v>
      </c>
      <c r="D591" s="147">
        <v>28.0</v>
      </c>
      <c r="E591" s="147">
        <v>5.0</v>
      </c>
      <c r="F591" s="147">
        <v>4.0</v>
      </c>
      <c r="G591" s="147" t="str">
        <f>ifna(VLookup(S591,Shiny!B:C, 2, 0),"")</f>
        <v/>
      </c>
      <c r="H591" s="199" t="s">
        <v>1209</v>
      </c>
      <c r="I591" s="178">
        <v>1001.0</v>
      </c>
      <c r="J591" s="151">
        <f>IFNA(VLOOKUP(S591,'Imported Index'!I:J,2,0),1)</f>
        <v>1</v>
      </c>
      <c r="K591" s="146"/>
      <c r="L591" s="147"/>
      <c r="M591" s="147"/>
      <c r="N591" s="147"/>
      <c r="O591" s="147" t="str">
        <f>ifna(VLookup(H591, SwSh!A:B, 2, 0),"")</f>
        <v/>
      </c>
      <c r="P591" s="147"/>
      <c r="Q591" s="147" t="str">
        <f>ifna(VLookup(H591, PLA!A:C, 3, 0),"")</f>
        <v/>
      </c>
      <c r="R591" s="147">
        <f>ifna(VLookup(H591, Sv!A:B, 2, 0),"")</f>
        <v>393</v>
      </c>
      <c r="S591" s="147" t="str">
        <f t="shared" si="1"/>
        <v>wo-chien</v>
      </c>
    </row>
    <row r="592" ht="31.5" customHeight="1">
      <c r="A592" s="42">
        <v>591.0</v>
      </c>
      <c r="B592" s="85">
        <v>1.0</v>
      </c>
      <c r="C592" s="42">
        <v>23.0</v>
      </c>
      <c r="D592" s="42">
        <v>29.0</v>
      </c>
      <c r="E592" s="42">
        <v>5.0</v>
      </c>
      <c r="F592" s="42">
        <v>5.0</v>
      </c>
      <c r="G592" s="42" t="str">
        <f>ifna(VLookup(S592,Shiny!B:C, 2, 0),"")</f>
        <v/>
      </c>
      <c r="H592" s="198" t="s">
        <v>1210</v>
      </c>
      <c r="I592" s="179">
        <v>1002.0</v>
      </c>
      <c r="J592" s="156">
        <f>IFNA(VLOOKUP(S592,'Imported Index'!I:J,2,0),1)</f>
        <v>1</v>
      </c>
      <c r="K592" s="85"/>
      <c r="L592" s="42"/>
      <c r="M592" s="42"/>
      <c r="N592" s="42"/>
      <c r="O592" s="42" t="str">
        <f>ifna(VLookup(H592, SwSh!A:B, 2, 0),"")</f>
        <v/>
      </c>
      <c r="P592" s="42"/>
      <c r="Q592" s="42" t="str">
        <f>ifna(VLookup(H592, PLA!A:C, 3, 0),"")</f>
        <v/>
      </c>
      <c r="R592" s="42">
        <f>ifna(VLookup(H592, Sv!A:B, 2, 0),"")</f>
        <v>394</v>
      </c>
      <c r="S592" s="42" t="str">
        <f t="shared" si="1"/>
        <v>chien-pao</v>
      </c>
    </row>
    <row r="593" ht="31.5" customHeight="1">
      <c r="A593" s="147">
        <v>592.0</v>
      </c>
      <c r="B593" s="146">
        <v>1.0</v>
      </c>
      <c r="C593" s="147">
        <v>23.0</v>
      </c>
      <c r="D593" s="147">
        <v>30.0</v>
      </c>
      <c r="E593" s="147">
        <v>5.0</v>
      </c>
      <c r="F593" s="147">
        <v>6.0</v>
      </c>
      <c r="G593" s="147" t="str">
        <f>ifna(VLookup(S593,Shiny!B:C, 2, 0),"")</f>
        <v/>
      </c>
      <c r="H593" s="199" t="s">
        <v>1211</v>
      </c>
      <c r="I593" s="178">
        <v>1003.0</v>
      </c>
      <c r="J593" s="151">
        <f>IFNA(VLOOKUP(S593,'Imported Index'!I:J,2,0),1)</f>
        <v>1</v>
      </c>
      <c r="K593" s="146"/>
      <c r="L593" s="147"/>
      <c r="M593" s="147"/>
      <c r="N593" s="147"/>
      <c r="O593" s="147" t="str">
        <f>ifna(VLookup(H593, SwSh!A:B, 2, 0),"")</f>
        <v/>
      </c>
      <c r="P593" s="147"/>
      <c r="Q593" s="147" t="str">
        <f>ifna(VLookup(H593, PLA!A:C, 3, 0),"")</f>
        <v/>
      </c>
      <c r="R593" s="147">
        <f>ifna(VLookup(H593, Sv!A:B, 2, 0),"")</f>
        <v>395</v>
      </c>
      <c r="S593" s="147" t="str">
        <f t="shared" si="1"/>
        <v>ting-lu</v>
      </c>
    </row>
    <row r="594" ht="31.5" customHeight="1">
      <c r="A594" s="42">
        <v>593.0</v>
      </c>
      <c r="B594" s="85">
        <v>1.0</v>
      </c>
      <c r="C594" s="87">
        <v>24.0</v>
      </c>
      <c r="D594" s="42">
        <v>1.0</v>
      </c>
      <c r="E594" s="42">
        <v>1.0</v>
      </c>
      <c r="F594" s="42">
        <v>1.0</v>
      </c>
      <c r="G594" s="42" t="str">
        <f>ifna(VLookup(S594,Shiny!B:C, 2, 0),"")</f>
        <v/>
      </c>
      <c r="H594" s="198" t="s">
        <v>1212</v>
      </c>
      <c r="I594" s="179">
        <v>1004.0</v>
      </c>
      <c r="J594" s="156">
        <f>IFNA(VLOOKUP(S594,'Imported Index'!I:J,2,0),1)</f>
        <v>1</v>
      </c>
      <c r="K594" s="85"/>
      <c r="L594" s="42"/>
      <c r="M594" s="42"/>
      <c r="N594" s="42"/>
      <c r="O594" s="42" t="str">
        <f>ifna(VLookup(H594, SwSh!A:B, 2, 0),"")</f>
        <v/>
      </c>
      <c r="P594" s="42"/>
      <c r="Q594" s="42" t="str">
        <f>ifna(VLookup(H594, PLA!A:C, 3, 0),"")</f>
        <v/>
      </c>
      <c r="R594" s="42">
        <f>ifna(VLookup(H594, Sv!A:B, 2, 0),"")</f>
        <v>396</v>
      </c>
      <c r="S594" s="42" t="str">
        <f t="shared" si="1"/>
        <v>chi-yu</v>
      </c>
    </row>
    <row r="595" ht="31.5" customHeight="1">
      <c r="A595" s="147">
        <v>594.0</v>
      </c>
      <c r="B595" s="146">
        <v>1.0</v>
      </c>
      <c r="C595" s="145">
        <v>24.0</v>
      </c>
      <c r="D595" s="147">
        <v>2.0</v>
      </c>
      <c r="E595" s="147">
        <v>1.0</v>
      </c>
      <c r="F595" s="147">
        <v>2.0</v>
      </c>
      <c r="G595" s="147" t="str">
        <f>ifna(VLookup(S595,Shiny!B:C, 2, 0),"")</f>
        <v/>
      </c>
      <c r="H595" s="199" t="s">
        <v>1213</v>
      </c>
      <c r="I595" s="178">
        <v>1005.0</v>
      </c>
      <c r="J595" s="151">
        <f>IFNA(VLOOKUP(S595,'Imported Index'!I:J,2,0),1)</f>
        <v>1</v>
      </c>
      <c r="K595" s="146"/>
      <c r="L595" s="147"/>
      <c r="M595" s="147"/>
      <c r="N595" s="147"/>
      <c r="O595" s="147" t="str">
        <f>ifna(VLookup(H595, SwSh!A:B, 2, 0),"")</f>
        <v/>
      </c>
      <c r="P595" s="147"/>
      <c r="Q595" s="147" t="str">
        <f>ifna(VLookup(H595, PLA!A:C, 3, 0),"")</f>
        <v/>
      </c>
      <c r="R595" s="147">
        <f>ifna(VLookup(H595, Sv!A:B, 2, 0),"")</f>
        <v>397</v>
      </c>
      <c r="S595" s="147" t="str">
        <f t="shared" si="1"/>
        <v>roaring moon</v>
      </c>
    </row>
    <row r="596" ht="31.5" customHeight="1">
      <c r="A596" s="42">
        <v>595.0</v>
      </c>
      <c r="B596" s="85">
        <v>1.0</v>
      </c>
      <c r="C596" s="87">
        <v>24.0</v>
      </c>
      <c r="D596" s="42">
        <v>3.0</v>
      </c>
      <c r="E596" s="42">
        <v>1.0</v>
      </c>
      <c r="F596" s="42">
        <v>3.0</v>
      </c>
      <c r="G596" s="42" t="str">
        <f>ifna(VLookup(S596,Shiny!B:C, 2, 0),"")</f>
        <v/>
      </c>
      <c r="H596" s="198" t="s">
        <v>1214</v>
      </c>
      <c r="I596" s="179">
        <v>1006.0</v>
      </c>
      <c r="J596" s="156">
        <f>IFNA(VLOOKUP(S596,'Imported Index'!I:J,2,0),1)</f>
        <v>1</v>
      </c>
      <c r="K596" s="85"/>
      <c r="L596" s="42"/>
      <c r="M596" s="42"/>
      <c r="N596" s="42"/>
      <c r="O596" s="42" t="str">
        <f>ifna(VLookup(H596, SwSh!A:B, 2, 0),"")</f>
        <v/>
      </c>
      <c r="P596" s="42"/>
      <c r="Q596" s="42" t="str">
        <f>ifna(VLookup(H596, PLA!A:C, 3, 0),"")</f>
        <v/>
      </c>
      <c r="R596" s="42">
        <f>ifna(VLookup(H596, Sv!A:B, 2, 0),"")</f>
        <v>398</v>
      </c>
      <c r="S596" s="42" t="str">
        <f t="shared" si="1"/>
        <v>iron valiant</v>
      </c>
    </row>
    <row r="597" ht="31.5" customHeight="1">
      <c r="A597" s="147">
        <v>596.0</v>
      </c>
      <c r="B597" s="146">
        <v>1.0</v>
      </c>
      <c r="C597" s="145">
        <v>24.0</v>
      </c>
      <c r="D597" s="147">
        <v>4.0</v>
      </c>
      <c r="E597" s="147">
        <v>1.0</v>
      </c>
      <c r="F597" s="147">
        <v>4.0</v>
      </c>
      <c r="G597" s="147" t="str">
        <f>ifna(VLookup(S597,Shiny!B:C, 2, 0),"")</f>
        <v/>
      </c>
      <c r="H597" s="199" t="s">
        <v>1215</v>
      </c>
      <c r="I597" s="178">
        <v>1007.0</v>
      </c>
      <c r="J597" s="151">
        <f>IFNA(VLOOKUP(S597,'Imported Index'!I:J,2,0),1)</f>
        <v>1</v>
      </c>
      <c r="K597" s="146"/>
      <c r="L597" s="147"/>
      <c r="M597" s="147"/>
      <c r="N597" s="147"/>
      <c r="O597" s="147" t="str">
        <f>ifna(VLookup(H597, SwSh!A:B, 2, 0),"")</f>
        <v/>
      </c>
      <c r="P597" s="147"/>
      <c r="Q597" s="147" t="str">
        <f>ifna(VLookup(H597, PLA!A:C, 3, 0),"")</f>
        <v/>
      </c>
      <c r="R597" s="147">
        <f>ifna(VLookup(H597, Sv!A:B, 2, 0),"")</f>
        <v>399</v>
      </c>
      <c r="S597" s="147" t="str">
        <f t="shared" si="1"/>
        <v>koraidon</v>
      </c>
    </row>
    <row r="598" ht="31.5" customHeight="1">
      <c r="A598" s="42">
        <v>597.0</v>
      </c>
      <c r="B598" s="85">
        <v>1.0</v>
      </c>
      <c r="C598" s="87">
        <v>24.0</v>
      </c>
      <c r="D598" s="42">
        <v>5.0</v>
      </c>
      <c r="E598" s="42">
        <v>1.0</v>
      </c>
      <c r="F598" s="42">
        <v>5.0</v>
      </c>
      <c r="G598" s="42" t="str">
        <f>ifna(VLookup(S598,Shiny!B:C, 2, 0),"")</f>
        <v/>
      </c>
      <c r="H598" s="198" t="s">
        <v>1216</v>
      </c>
      <c r="I598" s="179">
        <v>1008.0</v>
      </c>
      <c r="J598" s="156">
        <f>IFNA(VLOOKUP(S598,'Imported Index'!I:J,2,0),1)</f>
        <v>1</v>
      </c>
      <c r="K598" s="85"/>
      <c r="L598" s="42"/>
      <c r="M598" s="42"/>
      <c r="N598" s="42"/>
      <c r="O598" s="42" t="str">
        <f>ifna(VLookup(H598, SwSh!A:B, 2, 0),"")</f>
        <v/>
      </c>
      <c r="P598" s="42"/>
      <c r="Q598" s="42" t="str">
        <f>ifna(VLookup(H598, PLA!A:C, 3, 0),"")</f>
        <v/>
      </c>
      <c r="R598" s="42">
        <f>ifna(VLookup(H598, Sv!A:B, 2, 0),"")</f>
        <v>400</v>
      </c>
      <c r="S598" s="42" t="str">
        <f t="shared" si="1"/>
        <v>miraidon</v>
      </c>
    </row>
    <row r="599" ht="31.5" customHeight="1">
      <c r="A599" s="147">
        <v>598.0</v>
      </c>
      <c r="B599" s="146">
        <v>1.0</v>
      </c>
      <c r="C599" s="145">
        <v>24.0</v>
      </c>
      <c r="D599" s="147">
        <v>6.0</v>
      </c>
      <c r="E599" s="147">
        <v>1.0</v>
      </c>
      <c r="F599" s="145">
        <v>6.0</v>
      </c>
      <c r="G599" s="147" t="str">
        <f>ifna(VLookup(S599,Shiny!B:C, 2, 0),"")</f>
        <v/>
      </c>
      <c r="H599" s="163" t="s">
        <v>1217</v>
      </c>
      <c r="I599" s="178">
        <v>1009.0</v>
      </c>
      <c r="J599" s="151">
        <f>IFNA(VLOOKUP(S599,'Imported Index'!I:J,2,0),1)</f>
        <v>1</v>
      </c>
      <c r="K599" s="146"/>
      <c r="L599" s="147"/>
      <c r="M599" s="147"/>
      <c r="N599" s="147"/>
      <c r="O599" s="147" t="str">
        <f>ifna(VLookup(H599, SwSh!A:B, 2, 0),"")</f>
        <v/>
      </c>
      <c r="P599" s="147"/>
      <c r="Q599" s="147" t="str">
        <f>ifna(VLookup(H599, PLA!A:C, 3, 0),"")</f>
        <v/>
      </c>
      <c r="R599" s="147" t="str">
        <f>ifna(VLookup(H599, Sv!A:B, 2, 0),"")</f>
        <v>I?</v>
      </c>
      <c r="S599" s="147" t="str">
        <f t="shared" si="1"/>
        <v>walking wake</v>
      </c>
    </row>
    <row r="600" ht="31.5" customHeight="1">
      <c r="A600" s="42">
        <v>599.0</v>
      </c>
      <c r="B600" s="85">
        <v>1.0</v>
      </c>
      <c r="C600" s="87">
        <v>24.0</v>
      </c>
      <c r="D600" s="42">
        <v>7.0</v>
      </c>
      <c r="E600" s="87">
        <v>2.0</v>
      </c>
      <c r="F600" s="87">
        <v>1.0</v>
      </c>
      <c r="G600" s="42" t="str">
        <f>ifna(VLookup(S600,Shiny!B:C, 2, 0),"")</f>
        <v/>
      </c>
      <c r="H600" s="166" t="s">
        <v>1218</v>
      </c>
      <c r="I600" s="179">
        <v>1010.0</v>
      </c>
      <c r="J600" s="156">
        <f>IFNA(VLOOKUP(S600,'Imported Index'!I:J,2,0),1)</f>
        <v>1</v>
      </c>
      <c r="K600" s="85"/>
      <c r="L600" s="42"/>
      <c r="M600" s="42"/>
      <c r="N600" s="42"/>
      <c r="O600" s="42" t="str">
        <f>ifna(VLookup(H600, SwSh!A:B, 2, 0),"")</f>
        <v/>
      </c>
      <c r="P600" s="42"/>
      <c r="Q600" s="42" t="str">
        <f>ifna(VLookup(H600, PLA!A:C, 3, 0),"")</f>
        <v/>
      </c>
      <c r="R600" s="42" t="str">
        <f>ifna(VLookup(H600, Sv!A:B, 2, 0),"")</f>
        <v>I?</v>
      </c>
      <c r="S600" s="42" t="str">
        <f t="shared" si="1"/>
        <v>iron leaves</v>
      </c>
    </row>
    <row r="601" ht="31.5" customHeight="1">
      <c r="A601" s="147">
        <v>600.0</v>
      </c>
      <c r="B601" s="145">
        <v>1.0</v>
      </c>
      <c r="C601" s="145">
        <v>24.0</v>
      </c>
      <c r="D601" s="145">
        <v>8.0</v>
      </c>
      <c r="E601" s="145">
        <v>2.0</v>
      </c>
      <c r="F601" s="145">
        <v>2.0</v>
      </c>
      <c r="G601" s="147" t="str">
        <f>ifna(VLookup(S601,Shiny!B:C, 2, 0),"")</f>
        <v/>
      </c>
      <c r="H601" s="181" t="s">
        <v>1219</v>
      </c>
      <c r="I601" s="186">
        <v>1011.0</v>
      </c>
      <c r="J601" s="151">
        <f>IFNA(VLOOKUP(S601,'Imported Index'!I:J,2,0),1)</f>
        <v>1</v>
      </c>
      <c r="K601" s="146"/>
      <c r="L601" s="147"/>
      <c r="M601" s="147"/>
      <c r="N601" s="147"/>
      <c r="O601" s="147"/>
      <c r="P601" s="147"/>
      <c r="Q601" s="147"/>
      <c r="R601" s="147" t="str">
        <f>ifna(VLookup(H601, Sv!A:B, 2, 0),"")</f>
        <v>K036</v>
      </c>
      <c r="S601" s="145" t="s">
        <v>1240</v>
      </c>
    </row>
    <row r="602" ht="31.5" customHeight="1">
      <c r="A602" s="42">
        <v>601.0</v>
      </c>
      <c r="B602" s="87">
        <v>1.0</v>
      </c>
      <c r="C602" s="87">
        <v>24.0</v>
      </c>
      <c r="D602" s="87">
        <v>9.0</v>
      </c>
      <c r="E602" s="87">
        <v>2.0</v>
      </c>
      <c r="F602" s="87">
        <v>3.0</v>
      </c>
      <c r="G602" s="42" t="str">
        <f>ifna(VLookup(S602,Shiny!B:C, 2, 0),"")</f>
        <v/>
      </c>
      <c r="H602" s="110" t="s">
        <v>1223</v>
      </c>
      <c r="I602" s="111">
        <v>1013.0</v>
      </c>
      <c r="J602" s="156">
        <f>IFNA(VLOOKUP(S602,'Imported Index'!I:J,2,0),1)</f>
        <v>1</v>
      </c>
      <c r="K602" s="85"/>
      <c r="L602" s="42"/>
      <c r="M602" s="42"/>
      <c r="N602" s="42"/>
      <c r="O602" s="42"/>
      <c r="P602" s="42"/>
      <c r="Q602" s="42"/>
      <c r="R602" s="42" t="str">
        <f>ifna(VLookup(H602, Sv!A:B, 2, 0),"")</f>
        <v>K077</v>
      </c>
      <c r="S602" s="87" t="s">
        <v>1242</v>
      </c>
    </row>
    <row r="603" ht="31.5" customHeight="1">
      <c r="A603" s="147">
        <v>602.0</v>
      </c>
      <c r="B603" s="145">
        <v>1.0</v>
      </c>
      <c r="C603" s="145">
        <v>24.0</v>
      </c>
      <c r="D603" s="145">
        <v>10.0</v>
      </c>
      <c r="E603" s="145">
        <v>2.0</v>
      </c>
      <c r="F603" s="145">
        <v>4.0</v>
      </c>
      <c r="G603" s="147" t="str">
        <f>ifna(VLookup(S603,Shiny!B:C, 2, 0),"")</f>
        <v/>
      </c>
      <c r="H603" s="181" t="s">
        <v>1226</v>
      </c>
      <c r="I603" s="186">
        <v>1014.0</v>
      </c>
      <c r="J603" s="151">
        <f>IFNA(VLOOKUP(S603,'Imported Index'!I:J,2,0),1)</f>
        <v>1</v>
      </c>
      <c r="K603" s="146"/>
      <c r="L603" s="147"/>
      <c r="M603" s="147"/>
      <c r="N603" s="147"/>
      <c r="O603" s="147"/>
      <c r="P603" s="147"/>
      <c r="Q603" s="147"/>
      <c r="R603" s="147" t="str">
        <f>ifna(VLookup(H603, Sv!A:B, 2, 0),"")</f>
        <v>K197</v>
      </c>
      <c r="S603" s="145" t="s">
        <v>1243</v>
      </c>
    </row>
    <row r="604" ht="31.5" customHeight="1">
      <c r="A604" s="42">
        <v>603.0</v>
      </c>
      <c r="B604" s="87">
        <v>1.0</v>
      </c>
      <c r="C604" s="87">
        <v>24.0</v>
      </c>
      <c r="D604" s="87">
        <v>11.0</v>
      </c>
      <c r="E604" s="87">
        <v>2.0</v>
      </c>
      <c r="F604" s="87">
        <v>5.0</v>
      </c>
      <c r="G604" s="42" t="str">
        <f>ifna(VLookup(S604,Shiny!B:C, 2, 0),"")</f>
        <v/>
      </c>
      <c r="H604" s="110" t="s">
        <v>1227</v>
      </c>
      <c r="I604" s="111">
        <v>1015.0</v>
      </c>
      <c r="J604" s="156">
        <f>IFNA(VLOOKUP(S604,'Imported Index'!I:J,2,0),1)</f>
        <v>1</v>
      </c>
      <c r="K604" s="85"/>
      <c r="L604" s="42"/>
      <c r="M604" s="42"/>
      <c r="N604" s="42"/>
      <c r="O604" s="42"/>
      <c r="P604" s="42"/>
      <c r="Q604" s="42"/>
      <c r="R604" s="42" t="str">
        <f>ifna(VLookup(H604, Sv!A:B, 2, 0),"")</f>
        <v>K198</v>
      </c>
      <c r="S604" s="87" t="s">
        <v>1244</v>
      </c>
    </row>
    <row r="605" ht="31.5" customHeight="1">
      <c r="A605" s="147">
        <v>604.0</v>
      </c>
      <c r="B605" s="145">
        <v>1.0</v>
      </c>
      <c r="C605" s="145">
        <v>24.0</v>
      </c>
      <c r="D605" s="145">
        <v>12.0</v>
      </c>
      <c r="E605" s="145">
        <v>2.0</v>
      </c>
      <c r="F605" s="145">
        <v>6.0</v>
      </c>
      <c r="G605" s="147" t="str">
        <f>ifna(VLookup(S605,Shiny!B:C, 2, 0),"")</f>
        <v/>
      </c>
      <c r="H605" s="181" t="s">
        <v>1228</v>
      </c>
      <c r="I605" s="186">
        <v>1016.0</v>
      </c>
      <c r="J605" s="151">
        <f>IFNA(VLOOKUP(S605,'Imported Index'!I:J,2,0),1)</f>
        <v>1</v>
      </c>
      <c r="K605" s="146"/>
      <c r="L605" s="147"/>
      <c r="M605" s="147"/>
      <c r="N605" s="147"/>
      <c r="O605" s="147"/>
      <c r="P605" s="147"/>
      <c r="Q605" s="147"/>
      <c r="R605" s="147" t="str">
        <f>ifna(VLookup(H605, Sv!A:B, 2, 0),"")</f>
        <v>K199</v>
      </c>
      <c r="S605" s="145" t="s">
        <v>1245</v>
      </c>
    </row>
    <row r="606" ht="31.5" customHeight="1">
      <c r="A606" s="42">
        <v>605.0</v>
      </c>
      <c r="B606" s="87">
        <v>1.0</v>
      </c>
      <c r="C606" s="87">
        <v>24.0</v>
      </c>
      <c r="D606" s="87">
        <v>13.0</v>
      </c>
      <c r="E606" s="87">
        <v>3.0</v>
      </c>
      <c r="F606" s="87">
        <v>1.0</v>
      </c>
      <c r="G606" s="42" t="str">
        <f>ifna(VLookup(S606,Shiny!B:C, 2, 0),"")</f>
        <v/>
      </c>
      <c r="H606" s="110" t="s">
        <v>1229</v>
      </c>
      <c r="I606" s="111">
        <v>1017.0</v>
      </c>
      <c r="J606" s="156">
        <f>IFNA(VLOOKUP(S606,'Imported Index'!I:J,2,0),1)</f>
        <v>1</v>
      </c>
      <c r="K606" s="85"/>
      <c r="L606" s="42"/>
      <c r="M606" s="42"/>
      <c r="N606" s="42"/>
      <c r="O606" s="42"/>
      <c r="P606" s="42"/>
      <c r="Q606" s="42"/>
      <c r="R606" s="42" t="str">
        <f>ifna(VLookup(H606, Sv!A:B, 2, 0),"")</f>
        <v>K200</v>
      </c>
      <c r="S606" s="87" t="s">
        <v>1246</v>
      </c>
    </row>
    <row r="607" ht="31.5" customHeight="1">
      <c r="A607" s="147"/>
      <c r="B607" s="146"/>
      <c r="C607" s="145"/>
      <c r="D607" s="147"/>
      <c r="E607" s="145"/>
      <c r="F607" s="145"/>
      <c r="G607" s="147"/>
      <c r="H607" s="163"/>
      <c r="I607" s="178"/>
      <c r="J607" s="151"/>
      <c r="K607" s="146"/>
      <c r="L607" s="147"/>
      <c r="M607" s="147"/>
      <c r="N607" s="147"/>
      <c r="O607" s="147"/>
      <c r="P607" s="147"/>
      <c r="Q607" s="147"/>
      <c r="R607" s="147" t="str">
        <f>ifna(VLookup(H607, Sv!A:B, 2, 0),"")</f>
        <v/>
      </c>
      <c r="S607" s="147"/>
    </row>
    <row r="608" ht="31.5" customHeight="1">
      <c r="A608" s="42"/>
      <c r="B608" s="85"/>
      <c r="C608" s="87"/>
      <c r="D608" s="42"/>
      <c r="E608" s="87"/>
      <c r="F608" s="87"/>
      <c r="G608" s="42"/>
      <c r="H608" s="166"/>
      <c r="I608" s="179"/>
      <c r="J608" s="156"/>
      <c r="K608" s="85"/>
      <c r="L608" s="42"/>
      <c r="M608" s="42"/>
      <c r="N608" s="42"/>
      <c r="O608" s="42"/>
      <c r="P608" s="42"/>
      <c r="Q608" s="42"/>
      <c r="R608" s="42" t="str">
        <f>ifna(VLookup(H608, Sv!A:B, 2, 0),"")</f>
        <v/>
      </c>
      <c r="S608" s="42"/>
    </row>
    <row r="609" ht="31.5" customHeight="1">
      <c r="A609" s="147"/>
      <c r="B609" s="146"/>
      <c r="C609" s="145"/>
      <c r="D609" s="147"/>
      <c r="E609" s="145"/>
      <c r="F609" s="145"/>
      <c r="G609" s="147"/>
      <c r="H609" s="163"/>
      <c r="I609" s="178"/>
      <c r="J609" s="151"/>
      <c r="K609" s="146"/>
      <c r="L609" s="147"/>
      <c r="M609" s="147"/>
      <c r="N609" s="147"/>
      <c r="O609" s="147"/>
      <c r="P609" s="147"/>
      <c r="Q609" s="147"/>
      <c r="R609" s="147" t="str">
        <f>ifna(VLookup(H609, Sv!A:B, 2, 0),"")</f>
        <v/>
      </c>
      <c r="S609" s="147"/>
    </row>
    <row r="610" ht="31.5" customHeight="1">
      <c r="A610" s="42"/>
      <c r="B610" s="85"/>
      <c r="C610" s="87"/>
      <c r="D610" s="42"/>
      <c r="E610" s="87"/>
      <c r="F610" s="87"/>
      <c r="G610" s="42"/>
      <c r="H610" s="166"/>
      <c r="I610" s="179"/>
      <c r="J610" s="156"/>
      <c r="K610" s="85"/>
      <c r="L610" s="42"/>
      <c r="M610" s="42"/>
      <c r="N610" s="42"/>
      <c r="O610" s="42"/>
      <c r="P610" s="42"/>
      <c r="Q610" s="42"/>
      <c r="R610" s="42" t="str">
        <f>ifna(VLookup(H610, Sv!A:B, 2, 0),"")</f>
        <v/>
      </c>
      <c r="S610" s="42"/>
    </row>
  </sheetData>
  <autoFilter ref="$J$1:$K$606"/>
  <conditionalFormatting sqref="B1:S610">
    <cfRule type="expression" dxfId="2" priority="1">
      <formula>if($H1="Gen",TRUE,FALSE)</formula>
    </cfRule>
  </conditionalFormatting>
  <conditionalFormatting sqref="F2:F610">
    <cfRule type="colorScale" priority="2">
      <colorScale>
        <cfvo type="min"/>
        <cfvo type="max"/>
        <color rgb="FFFFFFFF"/>
        <color rgb="FFFFD666"/>
      </colorScale>
    </cfRule>
  </conditionalFormatting>
  <conditionalFormatting sqref="R1:R610 L2:Q610">
    <cfRule type="notContainsBlanks" dxfId="3" priority="3">
      <formula>LEN(TRIM(R1))&gt;0</formula>
    </cfRule>
  </conditionalFormatting>
  <conditionalFormatting sqref="E2:E610">
    <cfRule type="colorScale" priority="4">
      <colorScale>
        <cfvo type="min"/>
        <cfvo type="max"/>
        <color rgb="FFFFFFFF"/>
        <color rgb="FFE67C73"/>
      </colorScale>
    </cfRule>
  </conditionalFormatting>
  <conditionalFormatting sqref="D2:D610">
    <cfRule type="colorScale" priority="5">
      <colorScale>
        <cfvo type="min"/>
        <cfvo type="max"/>
        <color rgb="FFFFFFFF"/>
        <color rgb="FF57BB8A"/>
      </colorScale>
    </cfRule>
  </conditionalFormatting>
  <conditionalFormatting sqref="J2:J610">
    <cfRule type="containsText" dxfId="4" priority="6" operator="containsText" text="1">
      <formula>NOT(ISERROR(SEARCH(("1"),(J2))))</formula>
    </cfRule>
  </conditionalFormatting>
  <conditionalFormatting sqref="J2:J610">
    <cfRule type="containsText" dxfId="5" priority="7" operator="containsText" text="x">
      <formula>NOT(ISERROR(SEARCH(("x"),(J2))))</formula>
    </cfRule>
  </conditionalFormatting>
  <conditionalFormatting sqref="J2:J610">
    <cfRule type="containsText" dxfId="6" priority="8" operator="containsText" text="pogo">
      <formula>NOT(ISERROR(SEARCH(("pogo"),(J2))))</formula>
    </cfRule>
  </conditionalFormatting>
  <conditionalFormatting sqref="J2:J610">
    <cfRule type="containsText" dxfId="7" priority="9" operator="containsText" text="n ot">
      <formula>NOT(ISERROR(SEARCH(("n ot"),(J2))))</formula>
    </cfRule>
  </conditionalFormatting>
  <conditionalFormatting sqref="J2:J610">
    <cfRule type="containsText" dxfId="8" priority="10" operator="containsText" text="SV">
      <formula>NOT(ISERROR(SEARCH(("SV"),(J2))))</formula>
    </cfRule>
  </conditionalFormatting>
  <hyperlinks>
    <hyperlink r:id="rId1" ref="H118"/>
    <hyperlink r:id="rId2" ref="I118"/>
  </hyperlinks>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6.5"/>
    <col customWidth="1" min="2" max="2" width="12.63"/>
    <col customWidth="1" min="3" max="3" width="11.38"/>
    <col customWidth="1" min="4" max="4" width="11.63"/>
    <col customWidth="1" min="5" max="5" width="13.63"/>
    <col customWidth="1" min="6" max="6" width="12.38"/>
    <col customWidth="1" min="7" max="7" width="9.5"/>
    <col customWidth="1" min="8" max="8" width="8.75"/>
  </cols>
  <sheetData>
    <row r="1" ht="21.75" customHeight="1">
      <c r="A1" s="201" t="s">
        <v>1248</v>
      </c>
      <c r="B1" s="202" t="s">
        <v>69</v>
      </c>
      <c r="C1" s="203" t="s">
        <v>1249</v>
      </c>
      <c r="D1" s="203" t="s">
        <v>1250</v>
      </c>
      <c r="E1" s="203" t="s">
        <v>1251</v>
      </c>
      <c r="F1" s="203" t="s">
        <v>1252</v>
      </c>
      <c r="G1" s="203" t="s">
        <v>1253</v>
      </c>
      <c r="H1" s="203" t="s">
        <v>1254</v>
      </c>
    </row>
    <row r="2" ht="21.75" customHeight="1">
      <c r="A2" s="201" t="s">
        <v>1255</v>
      </c>
      <c r="B2" s="202" t="str">
        <f t="shared" ref="B2:B1315" si="1">lower(D2&amp;F2&amp;H2)</f>
        <v>bulbasaur</v>
      </c>
      <c r="C2" s="29" t="str">
        <f t="shared" ref="C2:C1315" si="2">image("https://pokejungle.net/sprites/shiny/"&amp;A2&amp;F2&amp;H2&amp;".png")</f>
        <v/>
      </c>
      <c r="D2" s="204" t="s">
        <v>70</v>
      </c>
      <c r="H2" s="29" t="s">
        <v>1239</v>
      </c>
    </row>
    <row r="3" ht="21.75" customHeight="1">
      <c r="A3" s="201" t="s">
        <v>1256</v>
      </c>
      <c r="B3" s="202" t="str">
        <f t="shared" si="1"/>
        <v>ivysaur</v>
      </c>
      <c r="C3" s="29" t="str">
        <f t="shared" si="2"/>
        <v/>
      </c>
      <c r="D3" s="205" t="s">
        <v>71</v>
      </c>
      <c r="H3" s="29" t="s">
        <v>1239</v>
      </c>
    </row>
    <row r="4" ht="21.75" customHeight="1">
      <c r="A4" s="201" t="s">
        <v>1257</v>
      </c>
      <c r="B4" s="202" t="str">
        <f t="shared" si="1"/>
        <v>venusaur</v>
      </c>
      <c r="C4" s="29" t="str">
        <f t="shared" si="2"/>
        <v/>
      </c>
      <c r="D4" s="205" t="s">
        <v>72</v>
      </c>
      <c r="F4" s="203"/>
      <c r="G4" s="203" t="s">
        <v>1258</v>
      </c>
      <c r="H4" s="29" t="s">
        <v>1239</v>
      </c>
    </row>
    <row r="5" ht="21.75" customHeight="1">
      <c r="A5" s="201" t="s">
        <v>1257</v>
      </c>
      <c r="B5" s="202" t="str">
        <f t="shared" si="1"/>
        <v>venusaur-f</v>
      </c>
      <c r="C5" s="29" t="str">
        <f t="shared" si="2"/>
        <v/>
      </c>
      <c r="D5" s="205" t="s">
        <v>72</v>
      </c>
      <c r="F5" s="203"/>
      <c r="G5" s="203" t="s">
        <v>1259</v>
      </c>
      <c r="H5" s="29" t="s">
        <v>73</v>
      </c>
    </row>
    <row r="6" ht="21.75" customHeight="1">
      <c r="A6" s="201" t="s">
        <v>1260</v>
      </c>
      <c r="B6" s="202" t="str">
        <f t="shared" si="1"/>
        <v>charmander</v>
      </c>
      <c r="C6" s="29" t="str">
        <f t="shared" si="2"/>
        <v/>
      </c>
      <c r="D6" s="205" t="s">
        <v>74</v>
      </c>
      <c r="H6" s="29" t="s">
        <v>1239</v>
      </c>
    </row>
    <row r="7" ht="21.75" customHeight="1">
      <c r="A7" s="201" t="s">
        <v>1261</v>
      </c>
      <c r="B7" s="202" t="str">
        <f t="shared" si="1"/>
        <v>charmeleon</v>
      </c>
      <c r="C7" s="29" t="str">
        <f t="shared" si="2"/>
        <v/>
      </c>
      <c r="D7" s="205" t="s">
        <v>75</v>
      </c>
      <c r="H7" s="29" t="s">
        <v>1239</v>
      </c>
    </row>
    <row r="8" ht="21.75" customHeight="1">
      <c r="A8" s="201" t="s">
        <v>1262</v>
      </c>
      <c r="B8" s="202" t="str">
        <f t="shared" si="1"/>
        <v>charizard</v>
      </c>
      <c r="C8" s="29" t="str">
        <f t="shared" si="2"/>
        <v/>
      </c>
      <c r="D8" s="205" t="s">
        <v>76</v>
      </c>
      <c r="H8" s="29" t="s">
        <v>1239</v>
      </c>
    </row>
    <row r="9" ht="21.75" customHeight="1">
      <c r="A9" s="201" t="s">
        <v>1263</v>
      </c>
      <c r="B9" s="202" t="str">
        <f t="shared" si="1"/>
        <v>squirtle</v>
      </c>
      <c r="C9" s="29" t="str">
        <f t="shared" si="2"/>
        <v/>
      </c>
      <c r="D9" s="205" t="s">
        <v>77</v>
      </c>
      <c r="H9" s="29" t="s">
        <v>1239</v>
      </c>
    </row>
    <row r="10" ht="21.75" customHeight="1">
      <c r="A10" s="201" t="s">
        <v>1264</v>
      </c>
      <c r="B10" s="202" t="str">
        <f t="shared" si="1"/>
        <v>wartortle</v>
      </c>
      <c r="C10" s="29" t="str">
        <f t="shared" si="2"/>
        <v/>
      </c>
      <c r="D10" s="205" t="s">
        <v>78</v>
      </c>
      <c r="H10" s="29" t="s">
        <v>1239</v>
      </c>
    </row>
    <row r="11" ht="21.75" customHeight="1">
      <c r="A11" s="201" t="s">
        <v>1265</v>
      </c>
      <c r="B11" s="202" t="str">
        <f t="shared" si="1"/>
        <v>blastoise</v>
      </c>
      <c r="C11" s="29" t="str">
        <f t="shared" si="2"/>
        <v/>
      </c>
      <c r="D11" s="205" t="s">
        <v>79</v>
      </c>
      <c r="H11" s="29" t="s">
        <v>1239</v>
      </c>
    </row>
    <row r="12" ht="21.75" customHeight="1">
      <c r="A12" s="201" t="s">
        <v>1266</v>
      </c>
      <c r="B12" s="202" t="str">
        <f t="shared" si="1"/>
        <v>caterpie</v>
      </c>
      <c r="C12" s="29" t="str">
        <f t="shared" si="2"/>
        <v/>
      </c>
      <c r="D12" s="205" t="s">
        <v>80</v>
      </c>
      <c r="H12" s="29" t="s">
        <v>1239</v>
      </c>
    </row>
    <row r="13" ht="21.75" customHeight="1">
      <c r="A13" s="201" t="s">
        <v>1267</v>
      </c>
      <c r="B13" s="202" t="str">
        <f t="shared" si="1"/>
        <v>metapod</v>
      </c>
      <c r="C13" s="29" t="str">
        <f t="shared" si="2"/>
        <v/>
      </c>
      <c r="D13" s="205" t="s">
        <v>81</v>
      </c>
      <c r="H13" s="29" t="s">
        <v>1239</v>
      </c>
    </row>
    <row r="14" ht="21.75" customHeight="1">
      <c r="A14" s="201" t="s">
        <v>1268</v>
      </c>
      <c r="B14" s="202" t="str">
        <f t="shared" si="1"/>
        <v>butterfree</v>
      </c>
      <c r="C14" s="29" t="str">
        <f t="shared" si="2"/>
        <v/>
      </c>
      <c r="D14" s="205" t="s">
        <v>82</v>
      </c>
      <c r="F14" s="203"/>
      <c r="G14" s="203" t="s">
        <v>1258</v>
      </c>
      <c r="H14" s="29" t="s">
        <v>1239</v>
      </c>
    </row>
    <row r="15" ht="21.75" customHeight="1">
      <c r="A15" s="201" t="s">
        <v>1268</v>
      </c>
      <c r="B15" s="202" t="str">
        <f t="shared" si="1"/>
        <v>butterfree-f</v>
      </c>
      <c r="C15" s="29" t="str">
        <f t="shared" si="2"/>
        <v/>
      </c>
      <c r="D15" s="205" t="s">
        <v>82</v>
      </c>
      <c r="F15" s="203"/>
      <c r="G15" s="203" t="s">
        <v>1259</v>
      </c>
      <c r="H15" s="29" t="s">
        <v>73</v>
      </c>
    </row>
    <row r="16" ht="21.75" customHeight="1">
      <c r="A16" s="201" t="s">
        <v>1269</v>
      </c>
      <c r="B16" s="202" t="str">
        <f t="shared" si="1"/>
        <v>weedle</v>
      </c>
      <c r="C16" s="29" t="str">
        <f t="shared" si="2"/>
        <v/>
      </c>
      <c r="D16" s="205" t="s">
        <v>83</v>
      </c>
      <c r="H16" s="29" t="s">
        <v>1239</v>
      </c>
    </row>
    <row r="17" ht="21.75" customHeight="1">
      <c r="A17" s="201" t="s">
        <v>1270</v>
      </c>
      <c r="B17" s="202" t="str">
        <f t="shared" si="1"/>
        <v>kakuna</v>
      </c>
      <c r="C17" s="29" t="str">
        <f t="shared" si="2"/>
        <v/>
      </c>
      <c r="D17" s="205" t="s">
        <v>84</v>
      </c>
      <c r="H17" s="29" t="s">
        <v>1239</v>
      </c>
    </row>
    <row r="18" ht="21.75" customHeight="1">
      <c r="A18" s="201" t="s">
        <v>1271</v>
      </c>
      <c r="B18" s="202" t="str">
        <f t="shared" si="1"/>
        <v>beedrill</v>
      </c>
      <c r="C18" s="29" t="str">
        <f t="shared" si="2"/>
        <v/>
      </c>
      <c r="D18" s="205" t="s">
        <v>85</v>
      </c>
      <c r="H18" s="29" t="s">
        <v>1239</v>
      </c>
    </row>
    <row r="19" ht="21.75" customHeight="1">
      <c r="A19" s="201" t="s">
        <v>1272</v>
      </c>
      <c r="B19" s="202" t="str">
        <f t="shared" si="1"/>
        <v>pidgey</v>
      </c>
      <c r="C19" s="29" t="str">
        <f t="shared" si="2"/>
        <v/>
      </c>
      <c r="D19" s="205" t="s">
        <v>86</v>
      </c>
      <c r="H19" s="29" t="s">
        <v>1239</v>
      </c>
    </row>
    <row r="20" ht="21.75" customHeight="1">
      <c r="A20" s="201" t="s">
        <v>1273</v>
      </c>
      <c r="B20" s="202" t="str">
        <f t="shared" si="1"/>
        <v>pidgeotto</v>
      </c>
      <c r="C20" s="29" t="str">
        <f t="shared" si="2"/>
        <v/>
      </c>
      <c r="D20" s="205" t="s">
        <v>87</v>
      </c>
      <c r="H20" s="29" t="s">
        <v>1239</v>
      </c>
    </row>
    <row r="21" ht="21.75" customHeight="1">
      <c r="A21" s="201" t="s">
        <v>1274</v>
      </c>
      <c r="B21" s="202" t="str">
        <f t="shared" si="1"/>
        <v>pidgeot</v>
      </c>
      <c r="C21" s="29" t="str">
        <f t="shared" si="2"/>
        <v/>
      </c>
      <c r="D21" s="205" t="s">
        <v>88</v>
      </c>
      <c r="H21" s="29" t="s">
        <v>1239</v>
      </c>
    </row>
    <row r="22" ht="21.75" customHeight="1">
      <c r="A22" s="201" t="s">
        <v>1275</v>
      </c>
      <c r="B22" s="202" t="str">
        <f t="shared" si="1"/>
        <v>rattata</v>
      </c>
      <c r="C22" s="29" t="str">
        <f t="shared" si="2"/>
        <v/>
      </c>
      <c r="D22" s="205" t="s">
        <v>89</v>
      </c>
      <c r="E22" s="29" t="s">
        <v>90</v>
      </c>
      <c r="F22" s="203"/>
      <c r="G22" s="203" t="s">
        <v>1258</v>
      </c>
      <c r="H22" s="29" t="s">
        <v>1239</v>
      </c>
    </row>
    <row r="23" ht="21.75" customHeight="1">
      <c r="A23" s="201" t="s">
        <v>1275</v>
      </c>
      <c r="B23" s="202" t="str">
        <f t="shared" si="1"/>
        <v>rattata-1</v>
      </c>
      <c r="C23" s="29" t="str">
        <f t="shared" si="2"/>
        <v/>
      </c>
      <c r="D23" s="205" t="s">
        <v>89</v>
      </c>
      <c r="E23" s="29" t="s">
        <v>91</v>
      </c>
      <c r="F23" s="203">
        <v>-1.0</v>
      </c>
    </row>
    <row r="24" ht="21.75" customHeight="1">
      <c r="A24" s="201" t="s">
        <v>1275</v>
      </c>
      <c r="B24" s="202" t="str">
        <f t="shared" si="1"/>
        <v>rattata-f</v>
      </c>
      <c r="C24" s="29" t="str">
        <f t="shared" si="2"/>
        <v/>
      </c>
      <c r="D24" s="205" t="s">
        <v>89</v>
      </c>
      <c r="E24" s="29" t="s">
        <v>90</v>
      </c>
      <c r="F24" s="203"/>
      <c r="G24" s="203" t="s">
        <v>1259</v>
      </c>
      <c r="H24" s="29" t="s">
        <v>73</v>
      </c>
    </row>
    <row r="25" ht="21.75" customHeight="1">
      <c r="A25" s="201" t="s">
        <v>1276</v>
      </c>
      <c r="B25" s="202" t="str">
        <f t="shared" si="1"/>
        <v>raticate</v>
      </c>
      <c r="C25" s="29" t="str">
        <f t="shared" si="2"/>
        <v/>
      </c>
      <c r="D25" s="205" t="s">
        <v>92</v>
      </c>
      <c r="E25" s="29" t="s">
        <v>90</v>
      </c>
      <c r="F25" s="203"/>
      <c r="G25" s="203" t="s">
        <v>1258</v>
      </c>
      <c r="H25" s="29" t="s">
        <v>1239</v>
      </c>
    </row>
    <row r="26" ht="21.75" customHeight="1">
      <c r="A26" s="201" t="s">
        <v>1276</v>
      </c>
      <c r="B26" s="202" t="str">
        <f t="shared" si="1"/>
        <v>raticate-1</v>
      </c>
      <c r="C26" s="29" t="str">
        <f t="shared" si="2"/>
        <v/>
      </c>
      <c r="D26" s="205" t="s">
        <v>92</v>
      </c>
      <c r="E26" s="29" t="s">
        <v>91</v>
      </c>
      <c r="F26" s="203">
        <v>-1.0</v>
      </c>
    </row>
    <row r="27" ht="21.75" customHeight="1">
      <c r="A27" s="201" t="s">
        <v>1276</v>
      </c>
      <c r="B27" s="202" t="str">
        <f t="shared" si="1"/>
        <v>raticate-f</v>
      </c>
      <c r="C27" s="29" t="str">
        <f t="shared" si="2"/>
        <v/>
      </c>
      <c r="D27" s="205" t="s">
        <v>92</v>
      </c>
      <c r="E27" s="29" t="s">
        <v>90</v>
      </c>
      <c r="F27" s="203"/>
      <c r="G27" s="203" t="s">
        <v>1259</v>
      </c>
      <c r="H27" s="29" t="s">
        <v>73</v>
      </c>
    </row>
    <row r="28" ht="21.75" customHeight="1">
      <c r="A28" s="201" t="s">
        <v>1277</v>
      </c>
      <c r="B28" s="202" t="str">
        <f t="shared" si="1"/>
        <v>spearow</v>
      </c>
      <c r="C28" s="29" t="str">
        <f t="shared" si="2"/>
        <v/>
      </c>
      <c r="D28" s="205" t="s">
        <v>93</v>
      </c>
      <c r="H28" s="29" t="s">
        <v>1239</v>
      </c>
    </row>
    <row r="29" ht="21.75" customHeight="1">
      <c r="A29" s="201" t="s">
        <v>1278</v>
      </c>
      <c r="B29" s="202" t="str">
        <f t="shared" si="1"/>
        <v>fearow</v>
      </c>
      <c r="C29" s="29" t="str">
        <f t="shared" si="2"/>
        <v/>
      </c>
      <c r="D29" s="205" t="s">
        <v>94</v>
      </c>
      <c r="H29" s="29" t="s">
        <v>1239</v>
      </c>
    </row>
    <row r="30" ht="21.75" customHeight="1">
      <c r="A30" s="201" t="s">
        <v>1279</v>
      </c>
      <c r="B30" s="202" t="str">
        <f t="shared" si="1"/>
        <v>ekans</v>
      </c>
      <c r="C30" s="29" t="str">
        <f t="shared" si="2"/>
        <v/>
      </c>
      <c r="D30" s="205" t="s">
        <v>95</v>
      </c>
      <c r="H30" s="29" t="s">
        <v>1239</v>
      </c>
    </row>
    <row r="31" ht="21.75" customHeight="1">
      <c r="A31" s="201" t="s">
        <v>1280</v>
      </c>
      <c r="B31" s="202" t="str">
        <f t="shared" si="1"/>
        <v>arbok</v>
      </c>
      <c r="C31" s="29" t="str">
        <f t="shared" si="2"/>
        <v/>
      </c>
      <c r="D31" s="205" t="s">
        <v>96</v>
      </c>
      <c r="H31" s="29" t="s">
        <v>1239</v>
      </c>
    </row>
    <row r="32" ht="21.75" customHeight="1">
      <c r="A32" s="201" t="s">
        <v>1281</v>
      </c>
      <c r="B32" s="202" t="str">
        <f t="shared" si="1"/>
        <v>pikachu</v>
      </c>
      <c r="C32" s="29" t="str">
        <f t="shared" si="2"/>
        <v/>
      </c>
      <c r="D32" s="205" t="s">
        <v>97</v>
      </c>
      <c r="F32" s="203"/>
      <c r="G32" s="203" t="s">
        <v>1258</v>
      </c>
      <c r="H32" s="29" t="s">
        <v>1239</v>
      </c>
    </row>
    <row r="33" ht="21.75" customHeight="1">
      <c r="A33" s="201" t="s">
        <v>1281</v>
      </c>
      <c r="B33" s="202" t="str">
        <f t="shared" si="1"/>
        <v>pikachu-f</v>
      </c>
      <c r="C33" s="29" t="str">
        <f t="shared" si="2"/>
        <v/>
      </c>
      <c r="D33" s="205" t="s">
        <v>97</v>
      </c>
      <c r="F33" s="203"/>
      <c r="G33" s="203" t="s">
        <v>1259</v>
      </c>
      <c r="H33" s="29" t="s">
        <v>73</v>
      </c>
    </row>
    <row r="34" ht="21.75" customHeight="1">
      <c r="A34" s="201" t="s">
        <v>1282</v>
      </c>
      <c r="B34" s="202" t="str">
        <f t="shared" si="1"/>
        <v>raichu</v>
      </c>
      <c r="C34" s="29" t="str">
        <f t="shared" si="2"/>
        <v/>
      </c>
      <c r="D34" s="205" t="s">
        <v>98</v>
      </c>
      <c r="E34" s="29" t="s">
        <v>90</v>
      </c>
      <c r="F34" s="203"/>
      <c r="G34" s="203" t="s">
        <v>1258</v>
      </c>
      <c r="H34" s="29" t="s">
        <v>1239</v>
      </c>
    </row>
    <row r="35" ht="21.75" customHeight="1">
      <c r="A35" s="201" t="s">
        <v>1282</v>
      </c>
      <c r="B35" s="202" t="str">
        <f t="shared" si="1"/>
        <v>raichu-f</v>
      </c>
      <c r="C35" s="29" t="str">
        <f t="shared" si="2"/>
        <v/>
      </c>
      <c r="D35" s="205" t="s">
        <v>98</v>
      </c>
      <c r="E35" s="29" t="s">
        <v>90</v>
      </c>
      <c r="F35" s="203"/>
      <c r="G35" s="203" t="s">
        <v>1259</v>
      </c>
      <c r="H35" s="29" t="s">
        <v>73</v>
      </c>
    </row>
    <row r="36" ht="21.75" customHeight="1">
      <c r="A36" s="201" t="s">
        <v>1282</v>
      </c>
      <c r="B36" s="202" t="str">
        <f t="shared" si="1"/>
        <v>raichu-1</v>
      </c>
      <c r="C36" s="29" t="str">
        <f t="shared" si="2"/>
        <v/>
      </c>
      <c r="D36" s="205" t="s">
        <v>98</v>
      </c>
      <c r="E36" s="29" t="s">
        <v>91</v>
      </c>
      <c r="F36" s="203">
        <v>-1.0</v>
      </c>
    </row>
    <row r="37" ht="21.75" customHeight="1">
      <c r="A37" s="201" t="s">
        <v>1283</v>
      </c>
      <c r="B37" s="202" t="str">
        <f t="shared" si="1"/>
        <v>sandshrew</v>
      </c>
      <c r="C37" s="29" t="str">
        <f t="shared" si="2"/>
        <v/>
      </c>
      <c r="D37" s="205" t="s">
        <v>99</v>
      </c>
      <c r="E37" s="29" t="s">
        <v>90</v>
      </c>
      <c r="H37" s="29" t="s">
        <v>1239</v>
      </c>
    </row>
    <row r="38" ht="21.75" customHeight="1">
      <c r="A38" s="201" t="s">
        <v>1283</v>
      </c>
      <c r="B38" s="202" t="str">
        <f t="shared" si="1"/>
        <v>sandshrew-1</v>
      </c>
      <c r="C38" s="29" t="str">
        <f t="shared" si="2"/>
        <v/>
      </c>
      <c r="D38" s="205" t="s">
        <v>99</v>
      </c>
      <c r="E38" s="29" t="s">
        <v>91</v>
      </c>
      <c r="F38" s="203">
        <v>-1.0</v>
      </c>
    </row>
    <row r="39" ht="21.75" customHeight="1">
      <c r="A39" s="201" t="s">
        <v>1284</v>
      </c>
      <c r="B39" s="202" t="str">
        <f t="shared" si="1"/>
        <v>sandslash</v>
      </c>
      <c r="C39" s="29" t="str">
        <f t="shared" si="2"/>
        <v/>
      </c>
      <c r="D39" s="205" t="s">
        <v>100</v>
      </c>
      <c r="E39" s="29" t="s">
        <v>90</v>
      </c>
      <c r="H39" s="29" t="s">
        <v>1239</v>
      </c>
    </row>
    <row r="40" ht="21.75" customHeight="1">
      <c r="A40" s="201" t="s">
        <v>1284</v>
      </c>
      <c r="B40" s="202" t="str">
        <f t="shared" si="1"/>
        <v>sandslash-1</v>
      </c>
      <c r="C40" s="29" t="str">
        <f t="shared" si="2"/>
        <v/>
      </c>
      <c r="D40" s="205" t="s">
        <v>100</v>
      </c>
      <c r="E40" s="29" t="s">
        <v>91</v>
      </c>
      <c r="F40" s="203">
        <v>-1.0</v>
      </c>
    </row>
    <row r="41" ht="21.75" customHeight="1">
      <c r="A41" s="201" t="s">
        <v>1285</v>
      </c>
      <c r="B41" s="202" t="str">
        <f t="shared" si="1"/>
        <v>nidoran♀</v>
      </c>
      <c r="C41" s="29" t="str">
        <f t="shared" si="2"/>
        <v/>
      </c>
      <c r="D41" s="205" t="s">
        <v>101</v>
      </c>
      <c r="H41" s="29" t="s">
        <v>1239</v>
      </c>
    </row>
    <row r="42" ht="21.75" customHeight="1">
      <c r="A42" s="201" t="s">
        <v>1286</v>
      </c>
      <c r="B42" s="202" t="str">
        <f t="shared" si="1"/>
        <v>nidorina</v>
      </c>
      <c r="C42" s="29" t="str">
        <f t="shared" si="2"/>
        <v/>
      </c>
      <c r="D42" s="205" t="s">
        <v>102</v>
      </c>
      <c r="H42" s="29" t="s">
        <v>1239</v>
      </c>
    </row>
    <row r="43" ht="21.75" customHeight="1">
      <c r="A43" s="201" t="s">
        <v>1287</v>
      </c>
      <c r="B43" s="202" t="str">
        <f t="shared" si="1"/>
        <v>nidoqueen</v>
      </c>
      <c r="C43" s="29" t="str">
        <f t="shared" si="2"/>
        <v/>
      </c>
      <c r="D43" s="205" t="s">
        <v>103</v>
      </c>
      <c r="H43" s="29" t="s">
        <v>1239</v>
      </c>
    </row>
    <row r="44" ht="21.75" customHeight="1">
      <c r="A44" s="201" t="s">
        <v>1288</v>
      </c>
      <c r="B44" s="202" t="str">
        <f t="shared" si="1"/>
        <v>nidoran♂</v>
      </c>
      <c r="C44" s="29" t="str">
        <f t="shared" si="2"/>
        <v/>
      </c>
      <c r="D44" s="205" t="s">
        <v>104</v>
      </c>
      <c r="H44" s="29" t="s">
        <v>1239</v>
      </c>
    </row>
    <row r="45" ht="21.75" customHeight="1">
      <c r="A45" s="201" t="s">
        <v>1289</v>
      </c>
      <c r="B45" s="202" t="str">
        <f t="shared" si="1"/>
        <v>nidorino</v>
      </c>
      <c r="C45" s="29" t="str">
        <f t="shared" si="2"/>
        <v/>
      </c>
      <c r="D45" s="205" t="s">
        <v>105</v>
      </c>
      <c r="H45" s="29" t="s">
        <v>1239</v>
      </c>
    </row>
    <row r="46" ht="21.75" customHeight="1">
      <c r="A46" s="201" t="s">
        <v>1290</v>
      </c>
      <c r="B46" s="202" t="str">
        <f t="shared" si="1"/>
        <v>nidoking</v>
      </c>
      <c r="C46" s="29" t="str">
        <f t="shared" si="2"/>
        <v/>
      </c>
      <c r="D46" s="205" t="s">
        <v>106</v>
      </c>
      <c r="H46" s="29" t="s">
        <v>1239</v>
      </c>
    </row>
    <row r="47" ht="21.75" customHeight="1">
      <c r="A47" s="201" t="s">
        <v>1291</v>
      </c>
      <c r="B47" s="202" t="str">
        <f t="shared" si="1"/>
        <v>clefairy</v>
      </c>
      <c r="C47" s="29" t="str">
        <f t="shared" si="2"/>
        <v/>
      </c>
      <c r="D47" s="205" t="s">
        <v>107</v>
      </c>
      <c r="H47" s="29" t="s">
        <v>1239</v>
      </c>
    </row>
    <row r="48" ht="21.75" customHeight="1">
      <c r="A48" s="201" t="s">
        <v>1292</v>
      </c>
      <c r="B48" s="202" t="str">
        <f t="shared" si="1"/>
        <v>clefable</v>
      </c>
      <c r="C48" s="29" t="str">
        <f t="shared" si="2"/>
        <v/>
      </c>
      <c r="D48" s="205" t="s">
        <v>108</v>
      </c>
      <c r="H48" s="29" t="s">
        <v>1239</v>
      </c>
    </row>
    <row r="49" ht="21.75" customHeight="1">
      <c r="A49" s="201" t="s">
        <v>1293</v>
      </c>
      <c r="B49" s="202" t="str">
        <f t="shared" si="1"/>
        <v>vulpix</v>
      </c>
      <c r="C49" s="29" t="str">
        <f t="shared" si="2"/>
        <v/>
      </c>
      <c r="D49" s="205" t="s">
        <v>109</v>
      </c>
      <c r="E49" s="29" t="s">
        <v>90</v>
      </c>
      <c r="H49" s="29" t="s">
        <v>1239</v>
      </c>
    </row>
    <row r="50" ht="21.75" customHeight="1">
      <c r="A50" s="201" t="s">
        <v>1293</v>
      </c>
      <c r="B50" s="202" t="str">
        <f t="shared" si="1"/>
        <v>vulpix-1</v>
      </c>
      <c r="C50" s="29" t="str">
        <f t="shared" si="2"/>
        <v/>
      </c>
      <c r="D50" s="205" t="s">
        <v>109</v>
      </c>
      <c r="E50" s="29" t="s">
        <v>91</v>
      </c>
      <c r="F50" s="203">
        <v>-1.0</v>
      </c>
    </row>
    <row r="51" ht="21.75" customHeight="1">
      <c r="A51" s="201" t="s">
        <v>1294</v>
      </c>
      <c r="B51" s="202" t="str">
        <f t="shared" si="1"/>
        <v>ninetales</v>
      </c>
      <c r="C51" s="29" t="str">
        <f t="shared" si="2"/>
        <v/>
      </c>
      <c r="D51" s="205" t="s">
        <v>110</v>
      </c>
      <c r="E51" s="29" t="s">
        <v>90</v>
      </c>
      <c r="H51" s="29" t="s">
        <v>1239</v>
      </c>
    </row>
    <row r="52" ht="21.75" customHeight="1">
      <c r="A52" s="201" t="s">
        <v>1294</v>
      </c>
      <c r="B52" s="202" t="str">
        <f t="shared" si="1"/>
        <v>ninetales-1</v>
      </c>
      <c r="C52" s="29" t="str">
        <f t="shared" si="2"/>
        <v/>
      </c>
      <c r="D52" s="205" t="s">
        <v>110</v>
      </c>
      <c r="E52" s="29" t="s">
        <v>91</v>
      </c>
      <c r="F52" s="203">
        <v>-1.0</v>
      </c>
    </row>
    <row r="53" ht="21.75" customHeight="1">
      <c r="A53" s="201" t="s">
        <v>1295</v>
      </c>
      <c r="B53" s="202" t="str">
        <f t="shared" si="1"/>
        <v>jigglypuff</v>
      </c>
      <c r="C53" s="29" t="str">
        <f t="shared" si="2"/>
        <v/>
      </c>
      <c r="D53" s="205" t="s">
        <v>111</v>
      </c>
      <c r="H53" s="29" t="s">
        <v>1239</v>
      </c>
    </row>
    <row r="54" ht="21.75" customHeight="1">
      <c r="A54" s="201" t="s">
        <v>1296</v>
      </c>
      <c r="B54" s="202" t="str">
        <f t="shared" si="1"/>
        <v>wigglytuff</v>
      </c>
      <c r="C54" s="29" t="str">
        <f t="shared" si="2"/>
        <v/>
      </c>
      <c r="D54" s="205" t="s">
        <v>112</v>
      </c>
      <c r="H54" s="29" t="s">
        <v>1239</v>
      </c>
    </row>
    <row r="55" ht="21.75" customHeight="1">
      <c r="A55" s="201" t="s">
        <v>1297</v>
      </c>
      <c r="B55" s="202" t="str">
        <f t="shared" si="1"/>
        <v>zubat</v>
      </c>
      <c r="C55" s="29" t="str">
        <f t="shared" si="2"/>
        <v/>
      </c>
      <c r="D55" s="205" t="s">
        <v>113</v>
      </c>
      <c r="F55" s="203"/>
      <c r="G55" s="203" t="s">
        <v>1258</v>
      </c>
      <c r="H55" s="29" t="s">
        <v>1239</v>
      </c>
    </row>
    <row r="56" ht="21.75" customHeight="1">
      <c r="A56" s="201" t="s">
        <v>1297</v>
      </c>
      <c r="B56" s="202" t="str">
        <f t="shared" si="1"/>
        <v>zubat-f</v>
      </c>
      <c r="C56" s="29" t="str">
        <f t="shared" si="2"/>
        <v/>
      </c>
      <c r="D56" s="205" t="s">
        <v>113</v>
      </c>
      <c r="F56" s="203"/>
      <c r="G56" s="203" t="s">
        <v>1259</v>
      </c>
      <c r="H56" s="29" t="s">
        <v>73</v>
      </c>
    </row>
    <row r="57" ht="21.75" customHeight="1">
      <c r="A57" s="201" t="s">
        <v>1298</v>
      </c>
      <c r="B57" s="202" t="str">
        <f t="shared" si="1"/>
        <v>golbat</v>
      </c>
      <c r="C57" s="29" t="str">
        <f t="shared" si="2"/>
        <v/>
      </c>
      <c r="D57" s="205" t="s">
        <v>114</v>
      </c>
      <c r="F57" s="203"/>
      <c r="G57" s="203" t="s">
        <v>1258</v>
      </c>
      <c r="H57" s="29" t="s">
        <v>1239</v>
      </c>
    </row>
    <row r="58" ht="21.75" customHeight="1">
      <c r="A58" s="201" t="s">
        <v>1298</v>
      </c>
      <c r="B58" s="202" t="str">
        <f t="shared" si="1"/>
        <v>golbat-f</v>
      </c>
      <c r="C58" s="29" t="str">
        <f t="shared" si="2"/>
        <v/>
      </c>
      <c r="D58" s="205" t="s">
        <v>114</v>
      </c>
      <c r="F58" s="203"/>
      <c r="G58" s="203" t="s">
        <v>1259</v>
      </c>
      <c r="H58" s="29" t="s">
        <v>73</v>
      </c>
    </row>
    <row r="59" ht="21.75" customHeight="1">
      <c r="A59" s="201" t="s">
        <v>1299</v>
      </c>
      <c r="B59" s="202" t="str">
        <f t="shared" si="1"/>
        <v>oddish</v>
      </c>
      <c r="C59" s="29" t="str">
        <f t="shared" si="2"/>
        <v/>
      </c>
      <c r="D59" s="205" t="s">
        <v>115</v>
      </c>
      <c r="H59" s="29" t="s">
        <v>1239</v>
      </c>
    </row>
    <row r="60" ht="21.75" customHeight="1">
      <c r="A60" s="201" t="s">
        <v>1300</v>
      </c>
      <c r="B60" s="202" t="str">
        <f t="shared" si="1"/>
        <v>gloom</v>
      </c>
      <c r="C60" s="29" t="str">
        <f t="shared" si="2"/>
        <v/>
      </c>
      <c r="D60" s="205" t="s">
        <v>116</v>
      </c>
      <c r="F60" s="203"/>
      <c r="G60" s="203" t="s">
        <v>1258</v>
      </c>
      <c r="H60" s="29" t="s">
        <v>1239</v>
      </c>
    </row>
    <row r="61" ht="21.75" customHeight="1">
      <c r="A61" s="201" t="s">
        <v>1300</v>
      </c>
      <c r="B61" s="202" t="str">
        <f t="shared" si="1"/>
        <v>gloom-f</v>
      </c>
      <c r="C61" s="29" t="str">
        <f t="shared" si="2"/>
        <v/>
      </c>
      <c r="D61" s="205" t="s">
        <v>116</v>
      </c>
      <c r="F61" s="203"/>
      <c r="G61" s="203" t="s">
        <v>1259</v>
      </c>
      <c r="H61" s="29" t="s">
        <v>73</v>
      </c>
    </row>
    <row r="62" ht="21.75" customHeight="1">
      <c r="A62" s="201" t="s">
        <v>1301</v>
      </c>
      <c r="B62" s="202" t="str">
        <f t="shared" si="1"/>
        <v>vileplume</v>
      </c>
      <c r="C62" s="29" t="str">
        <f t="shared" si="2"/>
        <v/>
      </c>
      <c r="D62" s="205" t="s">
        <v>117</v>
      </c>
      <c r="F62" s="203"/>
      <c r="G62" s="203" t="s">
        <v>1258</v>
      </c>
      <c r="H62" s="29" t="s">
        <v>1239</v>
      </c>
    </row>
    <row r="63" ht="21.75" customHeight="1">
      <c r="A63" s="201" t="s">
        <v>1301</v>
      </c>
      <c r="B63" s="202" t="str">
        <f t="shared" si="1"/>
        <v>vileplume-f</v>
      </c>
      <c r="C63" s="29" t="str">
        <f t="shared" si="2"/>
        <v/>
      </c>
      <c r="D63" s="205" t="s">
        <v>117</v>
      </c>
      <c r="F63" s="203"/>
      <c r="G63" s="203" t="s">
        <v>1259</v>
      </c>
      <c r="H63" s="29" t="s">
        <v>73</v>
      </c>
    </row>
    <row r="64" ht="21.75" customHeight="1">
      <c r="A64" s="201" t="s">
        <v>1302</v>
      </c>
      <c r="B64" s="202" t="str">
        <f t="shared" si="1"/>
        <v>paras</v>
      </c>
      <c r="C64" s="29" t="str">
        <f t="shared" si="2"/>
        <v/>
      </c>
      <c r="D64" s="205" t="s">
        <v>118</v>
      </c>
      <c r="H64" s="29" t="s">
        <v>1239</v>
      </c>
    </row>
    <row r="65" ht="21.75" customHeight="1">
      <c r="A65" s="201" t="s">
        <v>1303</v>
      </c>
      <c r="B65" s="202" t="str">
        <f t="shared" si="1"/>
        <v>parasect</v>
      </c>
      <c r="C65" s="29" t="str">
        <f t="shared" si="2"/>
        <v/>
      </c>
      <c r="D65" s="205" t="s">
        <v>119</v>
      </c>
      <c r="H65" s="29" t="s">
        <v>1239</v>
      </c>
    </row>
    <row r="66" ht="21.75" customHeight="1">
      <c r="A66" s="201" t="s">
        <v>1304</v>
      </c>
      <c r="B66" s="202" t="str">
        <f t="shared" si="1"/>
        <v>venonat</v>
      </c>
      <c r="C66" s="29" t="str">
        <f t="shared" si="2"/>
        <v/>
      </c>
      <c r="D66" s="205" t="s">
        <v>120</v>
      </c>
      <c r="H66" s="29" t="s">
        <v>1239</v>
      </c>
    </row>
    <row r="67" ht="21.75" customHeight="1">
      <c r="A67" s="201" t="s">
        <v>1305</v>
      </c>
      <c r="B67" s="202" t="str">
        <f t="shared" si="1"/>
        <v>venomoth</v>
      </c>
      <c r="C67" s="29" t="str">
        <f t="shared" si="2"/>
        <v/>
      </c>
      <c r="D67" s="205" t="s">
        <v>121</v>
      </c>
      <c r="H67" s="29" t="s">
        <v>1239</v>
      </c>
    </row>
    <row r="68" ht="21.75" customHeight="1">
      <c r="A68" s="201" t="s">
        <v>1306</v>
      </c>
      <c r="B68" s="202" t="str">
        <f t="shared" si="1"/>
        <v>diglett</v>
      </c>
      <c r="C68" s="29" t="str">
        <f t="shared" si="2"/>
        <v/>
      </c>
      <c r="D68" s="205" t="s">
        <v>122</v>
      </c>
      <c r="E68" s="29" t="s">
        <v>90</v>
      </c>
      <c r="H68" s="29" t="s">
        <v>1239</v>
      </c>
    </row>
    <row r="69" ht="21.75" customHeight="1">
      <c r="A69" s="201" t="s">
        <v>1306</v>
      </c>
      <c r="B69" s="202" t="str">
        <f t="shared" si="1"/>
        <v>diglett-1</v>
      </c>
      <c r="C69" s="29" t="str">
        <f t="shared" si="2"/>
        <v/>
      </c>
      <c r="D69" s="205" t="s">
        <v>122</v>
      </c>
      <c r="E69" s="29" t="s">
        <v>91</v>
      </c>
      <c r="F69" s="203">
        <v>-1.0</v>
      </c>
    </row>
    <row r="70" ht="21.75" customHeight="1">
      <c r="A70" s="201" t="s">
        <v>1307</v>
      </c>
      <c r="B70" s="202" t="str">
        <f t="shared" si="1"/>
        <v>dugtrio</v>
      </c>
      <c r="C70" s="29" t="str">
        <f t="shared" si="2"/>
        <v/>
      </c>
      <c r="D70" s="205" t="s">
        <v>123</v>
      </c>
      <c r="E70" s="29" t="s">
        <v>90</v>
      </c>
      <c r="H70" s="29" t="s">
        <v>1239</v>
      </c>
    </row>
    <row r="71" ht="21.75" customHeight="1">
      <c r="A71" s="201" t="s">
        <v>1307</v>
      </c>
      <c r="B71" s="202" t="str">
        <f t="shared" si="1"/>
        <v>dugtrio-1</v>
      </c>
      <c r="C71" s="29" t="str">
        <f t="shared" si="2"/>
        <v/>
      </c>
      <c r="D71" s="205" t="s">
        <v>123</v>
      </c>
      <c r="E71" s="29" t="s">
        <v>91</v>
      </c>
      <c r="F71" s="203">
        <v>-1.0</v>
      </c>
    </row>
    <row r="72" ht="21.75" customHeight="1">
      <c r="A72" s="201" t="s">
        <v>1308</v>
      </c>
      <c r="B72" s="202" t="str">
        <f t="shared" si="1"/>
        <v>meowth</v>
      </c>
      <c r="C72" s="29" t="str">
        <f t="shared" si="2"/>
        <v/>
      </c>
      <c r="D72" s="205" t="s">
        <v>124</v>
      </c>
      <c r="E72" s="29" t="s">
        <v>90</v>
      </c>
      <c r="H72" s="29" t="s">
        <v>1239</v>
      </c>
    </row>
    <row r="73" ht="21.75" customHeight="1">
      <c r="A73" s="201" t="s">
        <v>1308</v>
      </c>
      <c r="B73" s="202" t="str">
        <f t="shared" si="1"/>
        <v>meowth-1</v>
      </c>
      <c r="C73" s="29" t="str">
        <f t="shared" si="2"/>
        <v/>
      </c>
      <c r="D73" s="205" t="s">
        <v>124</v>
      </c>
      <c r="E73" s="29" t="s">
        <v>91</v>
      </c>
      <c r="F73" s="203">
        <v>-1.0</v>
      </c>
    </row>
    <row r="74" ht="21.75" customHeight="1">
      <c r="A74" s="201" t="s">
        <v>1308</v>
      </c>
      <c r="B74" s="202" t="str">
        <f t="shared" si="1"/>
        <v>meowth-2</v>
      </c>
      <c r="C74" s="29" t="str">
        <f t="shared" si="2"/>
        <v/>
      </c>
      <c r="D74" s="205" t="s">
        <v>124</v>
      </c>
      <c r="E74" s="29" t="s">
        <v>125</v>
      </c>
      <c r="F74" s="203">
        <v>-2.0</v>
      </c>
    </row>
    <row r="75" ht="21.75" customHeight="1">
      <c r="A75" s="201" t="s">
        <v>1309</v>
      </c>
      <c r="B75" s="202" t="str">
        <f t="shared" si="1"/>
        <v>persian</v>
      </c>
      <c r="C75" s="29" t="str">
        <f t="shared" si="2"/>
        <v/>
      </c>
      <c r="D75" s="205" t="s">
        <v>126</v>
      </c>
      <c r="E75" s="29" t="s">
        <v>90</v>
      </c>
      <c r="H75" s="29" t="s">
        <v>1239</v>
      </c>
    </row>
    <row r="76" ht="21.75" customHeight="1">
      <c r="A76" s="201" t="s">
        <v>1309</v>
      </c>
      <c r="B76" s="202" t="str">
        <f t="shared" si="1"/>
        <v>persian-1</v>
      </c>
      <c r="C76" s="29" t="str">
        <f t="shared" si="2"/>
        <v/>
      </c>
      <c r="D76" s="205" t="s">
        <v>126</v>
      </c>
      <c r="E76" s="29" t="s">
        <v>91</v>
      </c>
      <c r="F76" s="203">
        <v>-1.0</v>
      </c>
    </row>
    <row r="77" ht="21.75" customHeight="1">
      <c r="A77" s="201" t="s">
        <v>1310</v>
      </c>
      <c r="B77" s="202" t="str">
        <f t="shared" si="1"/>
        <v>psyduck</v>
      </c>
      <c r="C77" s="29" t="str">
        <f t="shared" si="2"/>
        <v/>
      </c>
      <c r="D77" s="205" t="s">
        <v>127</v>
      </c>
      <c r="H77" s="29" t="s">
        <v>1239</v>
      </c>
    </row>
    <row r="78" ht="21.75" customHeight="1">
      <c r="A78" s="201" t="s">
        <v>1311</v>
      </c>
      <c r="B78" s="202" t="str">
        <f t="shared" si="1"/>
        <v>golduck</v>
      </c>
      <c r="C78" s="29" t="str">
        <f t="shared" si="2"/>
        <v/>
      </c>
      <c r="D78" s="205" t="s">
        <v>128</v>
      </c>
      <c r="H78" s="29" t="s">
        <v>1239</v>
      </c>
    </row>
    <row r="79" ht="21.75" customHeight="1">
      <c r="A79" s="201" t="s">
        <v>1312</v>
      </c>
      <c r="B79" s="202" t="str">
        <f t="shared" si="1"/>
        <v>mankey</v>
      </c>
      <c r="C79" s="29" t="str">
        <f t="shared" si="2"/>
        <v/>
      </c>
      <c r="D79" s="205" t="s">
        <v>129</v>
      </c>
      <c r="H79" s="29" t="s">
        <v>1239</v>
      </c>
    </row>
    <row r="80" ht="21.75" customHeight="1">
      <c r="A80" s="201" t="s">
        <v>1313</v>
      </c>
      <c r="B80" s="202" t="str">
        <f t="shared" si="1"/>
        <v>primeape</v>
      </c>
      <c r="C80" s="29" t="str">
        <f t="shared" si="2"/>
        <v/>
      </c>
      <c r="D80" s="205" t="s">
        <v>130</v>
      </c>
      <c r="H80" s="29" t="s">
        <v>1239</v>
      </c>
    </row>
    <row r="81" ht="21.75" customHeight="1">
      <c r="A81" s="201" t="s">
        <v>1314</v>
      </c>
      <c r="B81" s="202" t="str">
        <f t="shared" si="1"/>
        <v>growlithe</v>
      </c>
      <c r="C81" s="29" t="str">
        <f t="shared" si="2"/>
        <v/>
      </c>
      <c r="D81" s="205" t="s">
        <v>131</v>
      </c>
      <c r="E81" s="29" t="s">
        <v>90</v>
      </c>
      <c r="H81" s="29" t="s">
        <v>1239</v>
      </c>
    </row>
    <row r="82" ht="21.75" customHeight="1">
      <c r="A82" s="201" t="s">
        <v>1314</v>
      </c>
      <c r="B82" s="202" t="str">
        <f t="shared" si="1"/>
        <v>growlithe-1</v>
      </c>
      <c r="C82" s="29" t="str">
        <f t="shared" si="2"/>
        <v/>
      </c>
      <c r="D82" s="205" t="s">
        <v>131</v>
      </c>
      <c r="E82" s="29" t="s">
        <v>132</v>
      </c>
      <c r="F82" s="203">
        <v>-1.0</v>
      </c>
    </row>
    <row r="83" ht="21.75" customHeight="1">
      <c r="A83" s="201" t="s">
        <v>1315</v>
      </c>
      <c r="B83" s="202" t="str">
        <f t="shared" si="1"/>
        <v>arcanine</v>
      </c>
      <c r="C83" s="29" t="str">
        <f t="shared" si="2"/>
        <v/>
      </c>
      <c r="D83" s="205" t="s">
        <v>133</v>
      </c>
      <c r="E83" s="29" t="s">
        <v>90</v>
      </c>
      <c r="H83" s="29" t="s">
        <v>1239</v>
      </c>
    </row>
    <row r="84" ht="21.75" customHeight="1">
      <c r="A84" s="201" t="s">
        <v>1315</v>
      </c>
      <c r="B84" s="202" t="str">
        <f t="shared" si="1"/>
        <v>arcanine-1</v>
      </c>
      <c r="C84" s="29" t="str">
        <f t="shared" si="2"/>
        <v/>
      </c>
      <c r="D84" s="205" t="s">
        <v>133</v>
      </c>
      <c r="E84" s="29" t="s">
        <v>132</v>
      </c>
      <c r="F84" s="203">
        <v>-1.0</v>
      </c>
    </row>
    <row r="85" ht="21.75" customHeight="1">
      <c r="A85" s="201" t="s">
        <v>1316</v>
      </c>
      <c r="B85" s="202" t="str">
        <f t="shared" si="1"/>
        <v>poliwag</v>
      </c>
      <c r="C85" s="29" t="str">
        <f t="shared" si="2"/>
        <v/>
      </c>
      <c r="D85" s="205" t="s">
        <v>134</v>
      </c>
      <c r="H85" s="29" t="s">
        <v>1239</v>
      </c>
    </row>
    <row r="86" ht="21.75" customHeight="1">
      <c r="A86" s="201" t="s">
        <v>1317</v>
      </c>
      <c r="B86" s="202" t="str">
        <f t="shared" si="1"/>
        <v>poliwhirl</v>
      </c>
      <c r="C86" s="29" t="str">
        <f t="shared" si="2"/>
        <v/>
      </c>
      <c r="D86" s="205" t="s">
        <v>135</v>
      </c>
      <c r="H86" s="29" t="s">
        <v>1239</v>
      </c>
    </row>
    <row r="87" ht="21.75" customHeight="1">
      <c r="A87" s="201" t="s">
        <v>1318</v>
      </c>
      <c r="B87" s="202" t="str">
        <f t="shared" si="1"/>
        <v>poliwrath</v>
      </c>
      <c r="C87" s="29" t="str">
        <f t="shared" si="2"/>
        <v/>
      </c>
      <c r="D87" s="205" t="s">
        <v>136</v>
      </c>
      <c r="H87" s="29" t="s">
        <v>1239</v>
      </c>
    </row>
    <row r="88" ht="21.75" customHeight="1">
      <c r="A88" s="201" t="s">
        <v>1319</v>
      </c>
      <c r="B88" s="202" t="str">
        <f t="shared" si="1"/>
        <v>abra</v>
      </c>
      <c r="C88" s="29" t="str">
        <f t="shared" si="2"/>
        <v/>
      </c>
      <c r="D88" s="205" t="s">
        <v>137</v>
      </c>
      <c r="H88" s="29" t="s">
        <v>1239</v>
      </c>
    </row>
    <row r="89" ht="21.75" customHeight="1">
      <c r="A89" s="201" t="s">
        <v>1320</v>
      </c>
      <c r="B89" s="202" t="str">
        <f t="shared" si="1"/>
        <v>kadabra</v>
      </c>
      <c r="C89" s="29" t="str">
        <f t="shared" si="2"/>
        <v/>
      </c>
      <c r="D89" s="205" t="s">
        <v>138</v>
      </c>
      <c r="F89" s="203"/>
      <c r="G89" s="203" t="s">
        <v>1258</v>
      </c>
      <c r="H89" s="29" t="s">
        <v>1239</v>
      </c>
    </row>
    <row r="90" ht="21.75" customHeight="1">
      <c r="A90" s="201" t="s">
        <v>1320</v>
      </c>
      <c r="B90" s="202" t="str">
        <f t="shared" si="1"/>
        <v>kadabra-f</v>
      </c>
      <c r="C90" s="29" t="str">
        <f t="shared" si="2"/>
        <v/>
      </c>
      <c r="D90" s="205" t="s">
        <v>138</v>
      </c>
      <c r="F90" s="203"/>
      <c r="G90" s="203" t="s">
        <v>1259</v>
      </c>
      <c r="H90" s="29" t="s">
        <v>73</v>
      </c>
    </row>
    <row r="91" ht="21.75" customHeight="1">
      <c r="A91" s="201" t="s">
        <v>1321</v>
      </c>
      <c r="B91" s="202" t="str">
        <f t="shared" si="1"/>
        <v>alakazam</v>
      </c>
      <c r="C91" s="29" t="str">
        <f t="shared" si="2"/>
        <v/>
      </c>
      <c r="D91" s="205" t="s">
        <v>139</v>
      </c>
      <c r="F91" s="203"/>
      <c r="G91" s="203" t="s">
        <v>1258</v>
      </c>
      <c r="H91" s="29" t="s">
        <v>1239</v>
      </c>
    </row>
    <row r="92" ht="21.75" customHeight="1">
      <c r="A92" s="201" t="s">
        <v>1321</v>
      </c>
      <c r="B92" s="202" t="str">
        <f t="shared" si="1"/>
        <v>alakazam-f</v>
      </c>
      <c r="C92" s="29" t="str">
        <f t="shared" si="2"/>
        <v/>
      </c>
      <c r="D92" s="205" t="s">
        <v>139</v>
      </c>
      <c r="F92" s="203"/>
      <c r="G92" s="203" t="s">
        <v>1259</v>
      </c>
      <c r="H92" s="29" t="s">
        <v>73</v>
      </c>
    </row>
    <row r="93" ht="21.75" customHeight="1">
      <c r="A93" s="201" t="s">
        <v>1322</v>
      </c>
      <c r="B93" s="202" t="str">
        <f t="shared" si="1"/>
        <v>machop</v>
      </c>
      <c r="C93" s="29" t="str">
        <f t="shared" si="2"/>
        <v/>
      </c>
      <c r="D93" s="205" t="s">
        <v>140</v>
      </c>
      <c r="H93" s="29" t="s">
        <v>1239</v>
      </c>
    </row>
    <row r="94" ht="21.75" customHeight="1">
      <c r="A94" s="201" t="s">
        <v>1323</v>
      </c>
      <c r="B94" s="202" t="str">
        <f t="shared" si="1"/>
        <v>machoke</v>
      </c>
      <c r="C94" s="29" t="str">
        <f t="shared" si="2"/>
        <v/>
      </c>
      <c r="D94" s="205" t="s">
        <v>141</v>
      </c>
      <c r="H94" s="29" t="s">
        <v>1239</v>
      </c>
    </row>
    <row r="95" ht="21.75" customHeight="1">
      <c r="A95" s="201" t="s">
        <v>1324</v>
      </c>
      <c r="B95" s="202" t="str">
        <f t="shared" si="1"/>
        <v>machamp</v>
      </c>
      <c r="C95" s="29" t="str">
        <f t="shared" si="2"/>
        <v/>
      </c>
      <c r="D95" s="205" t="s">
        <v>142</v>
      </c>
      <c r="H95" s="29" t="s">
        <v>1239</v>
      </c>
    </row>
    <row r="96" ht="21.75" customHeight="1">
      <c r="A96" s="201" t="s">
        <v>1325</v>
      </c>
      <c r="B96" s="202" t="str">
        <f t="shared" si="1"/>
        <v>bellsprout</v>
      </c>
      <c r="C96" s="29" t="str">
        <f t="shared" si="2"/>
        <v/>
      </c>
      <c r="D96" s="205" t="s">
        <v>143</v>
      </c>
      <c r="H96" s="29" t="s">
        <v>1239</v>
      </c>
    </row>
    <row r="97" ht="21.75" customHeight="1">
      <c r="A97" s="201" t="s">
        <v>1326</v>
      </c>
      <c r="B97" s="202" t="str">
        <f t="shared" si="1"/>
        <v>weepinbell</v>
      </c>
      <c r="C97" s="29" t="str">
        <f t="shared" si="2"/>
        <v/>
      </c>
      <c r="D97" s="205" t="s">
        <v>144</v>
      </c>
      <c r="H97" s="29" t="s">
        <v>1239</v>
      </c>
    </row>
    <row r="98" ht="21.75" customHeight="1">
      <c r="A98" s="201" t="s">
        <v>1327</v>
      </c>
      <c r="B98" s="202" t="str">
        <f t="shared" si="1"/>
        <v>victreebel</v>
      </c>
      <c r="C98" s="29" t="str">
        <f t="shared" si="2"/>
        <v/>
      </c>
      <c r="D98" s="205" t="s">
        <v>145</v>
      </c>
      <c r="H98" s="29" t="s">
        <v>1239</v>
      </c>
    </row>
    <row r="99" ht="21.75" customHeight="1">
      <c r="A99" s="201" t="s">
        <v>1328</v>
      </c>
      <c r="B99" s="202" t="str">
        <f t="shared" si="1"/>
        <v>tentacool</v>
      </c>
      <c r="C99" s="29" t="str">
        <f t="shared" si="2"/>
        <v/>
      </c>
      <c r="D99" s="205" t="s">
        <v>146</v>
      </c>
      <c r="H99" s="29" t="s">
        <v>1239</v>
      </c>
    </row>
    <row r="100" ht="21.75" customHeight="1">
      <c r="A100" s="201" t="s">
        <v>1329</v>
      </c>
      <c r="B100" s="202" t="str">
        <f t="shared" si="1"/>
        <v>tentacruel</v>
      </c>
      <c r="C100" s="29" t="str">
        <f t="shared" si="2"/>
        <v/>
      </c>
      <c r="D100" s="205" t="s">
        <v>147</v>
      </c>
      <c r="H100" s="29" t="s">
        <v>1239</v>
      </c>
    </row>
    <row r="101" ht="21.75" customHeight="1">
      <c r="A101" s="201" t="s">
        <v>1330</v>
      </c>
      <c r="B101" s="202" t="str">
        <f t="shared" si="1"/>
        <v>geodude</v>
      </c>
      <c r="C101" s="29" t="str">
        <f t="shared" si="2"/>
        <v/>
      </c>
      <c r="D101" s="205" t="s">
        <v>148</v>
      </c>
      <c r="E101" s="29" t="s">
        <v>90</v>
      </c>
      <c r="H101" s="29" t="s">
        <v>1239</v>
      </c>
    </row>
    <row r="102" ht="21.75" customHeight="1">
      <c r="A102" s="201" t="s">
        <v>1330</v>
      </c>
      <c r="B102" s="202" t="str">
        <f t="shared" si="1"/>
        <v>geodude-1</v>
      </c>
      <c r="C102" s="29" t="str">
        <f t="shared" si="2"/>
        <v/>
      </c>
      <c r="D102" s="205" t="s">
        <v>148</v>
      </c>
      <c r="E102" s="29" t="s">
        <v>91</v>
      </c>
      <c r="F102" s="203">
        <v>-1.0</v>
      </c>
    </row>
    <row r="103" ht="21.75" customHeight="1">
      <c r="A103" s="201" t="s">
        <v>1331</v>
      </c>
      <c r="B103" s="202" t="str">
        <f t="shared" si="1"/>
        <v>graveler</v>
      </c>
      <c r="C103" s="29" t="str">
        <f t="shared" si="2"/>
        <v/>
      </c>
      <c r="D103" s="205" t="s">
        <v>149</v>
      </c>
      <c r="E103" s="29" t="s">
        <v>90</v>
      </c>
      <c r="H103" s="29" t="s">
        <v>1239</v>
      </c>
    </row>
    <row r="104" ht="21.75" customHeight="1">
      <c r="A104" s="201" t="s">
        <v>1331</v>
      </c>
      <c r="B104" s="202" t="str">
        <f t="shared" si="1"/>
        <v>graveler-1</v>
      </c>
      <c r="C104" s="29" t="str">
        <f t="shared" si="2"/>
        <v/>
      </c>
      <c r="D104" s="205" t="s">
        <v>149</v>
      </c>
      <c r="E104" s="29" t="s">
        <v>91</v>
      </c>
      <c r="F104" s="203">
        <v>-1.0</v>
      </c>
    </row>
    <row r="105" ht="21.75" customHeight="1">
      <c r="A105" s="201" t="s">
        <v>1332</v>
      </c>
      <c r="B105" s="202" t="str">
        <f t="shared" si="1"/>
        <v>golem</v>
      </c>
      <c r="C105" s="29" t="str">
        <f t="shared" si="2"/>
        <v/>
      </c>
      <c r="D105" s="205" t="s">
        <v>150</v>
      </c>
      <c r="E105" s="29" t="s">
        <v>90</v>
      </c>
      <c r="H105" s="29" t="s">
        <v>1239</v>
      </c>
    </row>
    <row r="106" ht="21.75" customHeight="1">
      <c r="A106" s="201" t="s">
        <v>1332</v>
      </c>
      <c r="B106" s="202" t="str">
        <f t="shared" si="1"/>
        <v>golem-1</v>
      </c>
      <c r="C106" s="29" t="str">
        <f t="shared" si="2"/>
        <v/>
      </c>
      <c r="D106" s="205" t="s">
        <v>150</v>
      </c>
      <c r="E106" s="29" t="s">
        <v>91</v>
      </c>
      <c r="F106" s="203">
        <v>-1.0</v>
      </c>
    </row>
    <row r="107" ht="21.75" customHeight="1">
      <c r="A107" s="201" t="s">
        <v>1333</v>
      </c>
      <c r="B107" s="202" t="str">
        <f t="shared" si="1"/>
        <v>ponyta</v>
      </c>
      <c r="C107" s="29" t="str">
        <f t="shared" si="2"/>
        <v/>
      </c>
      <c r="D107" s="205" t="s">
        <v>151</v>
      </c>
      <c r="E107" s="29" t="s">
        <v>90</v>
      </c>
      <c r="H107" s="29" t="s">
        <v>1239</v>
      </c>
    </row>
    <row r="108" ht="21.75" customHeight="1">
      <c r="A108" s="201" t="s">
        <v>1333</v>
      </c>
      <c r="B108" s="202" t="str">
        <f t="shared" si="1"/>
        <v>ponyta-1</v>
      </c>
      <c r="C108" s="29" t="str">
        <f t="shared" si="2"/>
        <v/>
      </c>
      <c r="D108" s="205" t="s">
        <v>151</v>
      </c>
      <c r="E108" s="29" t="s">
        <v>125</v>
      </c>
      <c r="F108" s="203">
        <v>-1.0</v>
      </c>
    </row>
    <row r="109" ht="21.75" customHeight="1">
      <c r="A109" s="201" t="s">
        <v>1334</v>
      </c>
      <c r="B109" s="202" t="str">
        <f t="shared" si="1"/>
        <v>rapidash</v>
      </c>
      <c r="C109" s="29" t="str">
        <f t="shared" si="2"/>
        <v/>
      </c>
      <c r="D109" s="205" t="s">
        <v>152</v>
      </c>
      <c r="E109" s="29" t="s">
        <v>90</v>
      </c>
      <c r="H109" s="29" t="s">
        <v>1239</v>
      </c>
    </row>
    <row r="110" ht="21.75" customHeight="1">
      <c r="A110" s="201" t="s">
        <v>1334</v>
      </c>
      <c r="B110" s="202" t="str">
        <f t="shared" si="1"/>
        <v>rapidash-1</v>
      </c>
      <c r="C110" s="29" t="str">
        <f t="shared" si="2"/>
        <v/>
      </c>
      <c r="D110" s="205" t="s">
        <v>152</v>
      </c>
      <c r="E110" s="29" t="s">
        <v>125</v>
      </c>
      <c r="F110" s="203">
        <v>-1.0</v>
      </c>
    </row>
    <row r="111" ht="21.75" customHeight="1">
      <c r="A111" s="201" t="s">
        <v>1335</v>
      </c>
      <c r="B111" s="202" t="str">
        <f t="shared" si="1"/>
        <v>slowpoke</v>
      </c>
      <c r="C111" s="29" t="str">
        <f t="shared" si="2"/>
        <v/>
      </c>
      <c r="D111" s="205" t="s">
        <v>153</v>
      </c>
      <c r="E111" s="29" t="s">
        <v>90</v>
      </c>
      <c r="H111" s="29" t="s">
        <v>1239</v>
      </c>
    </row>
    <row r="112" ht="21.75" customHeight="1">
      <c r="A112" s="201" t="s">
        <v>1335</v>
      </c>
      <c r="B112" s="202" t="str">
        <f t="shared" si="1"/>
        <v>slowpoke-1</v>
      </c>
      <c r="C112" s="29" t="str">
        <f t="shared" si="2"/>
        <v/>
      </c>
      <c r="D112" s="205" t="s">
        <v>153</v>
      </c>
      <c r="E112" s="29" t="s">
        <v>125</v>
      </c>
      <c r="F112" s="203">
        <v>-1.0</v>
      </c>
    </row>
    <row r="113" ht="21.75" customHeight="1">
      <c r="A113" s="201" t="s">
        <v>1336</v>
      </c>
      <c r="B113" s="202" t="str">
        <f t="shared" si="1"/>
        <v>slowbro</v>
      </c>
      <c r="C113" s="29" t="str">
        <f t="shared" si="2"/>
        <v/>
      </c>
      <c r="D113" s="205" t="s">
        <v>154</v>
      </c>
      <c r="E113" s="29" t="s">
        <v>90</v>
      </c>
      <c r="H113" s="29" t="s">
        <v>1239</v>
      </c>
    </row>
    <row r="114" ht="21.75" customHeight="1">
      <c r="A114" s="201" t="s">
        <v>1336</v>
      </c>
      <c r="B114" s="202" t="str">
        <f t="shared" si="1"/>
        <v>slowbro-1</v>
      </c>
      <c r="C114" s="29" t="str">
        <f t="shared" si="2"/>
        <v/>
      </c>
      <c r="D114" s="205" t="s">
        <v>154</v>
      </c>
      <c r="E114" s="29" t="s">
        <v>125</v>
      </c>
      <c r="F114" s="203">
        <v>-1.0</v>
      </c>
    </row>
    <row r="115" ht="21.75" customHeight="1">
      <c r="A115" s="201" t="s">
        <v>1337</v>
      </c>
      <c r="B115" s="202" t="str">
        <f t="shared" si="1"/>
        <v>magnemite</v>
      </c>
      <c r="C115" s="29" t="str">
        <f t="shared" si="2"/>
        <v/>
      </c>
      <c r="D115" s="205" t="s">
        <v>155</v>
      </c>
      <c r="H115" s="29" t="s">
        <v>1239</v>
      </c>
    </row>
    <row r="116" ht="21.75" customHeight="1">
      <c r="A116" s="201" t="s">
        <v>1338</v>
      </c>
      <c r="B116" s="202" t="str">
        <f t="shared" si="1"/>
        <v>magneton</v>
      </c>
      <c r="C116" s="29" t="str">
        <f t="shared" si="2"/>
        <v/>
      </c>
      <c r="D116" s="205" t="s">
        <v>156</v>
      </c>
      <c r="H116" s="29" t="s">
        <v>1239</v>
      </c>
    </row>
    <row r="117" ht="21.75" customHeight="1">
      <c r="A117" s="201" t="s">
        <v>1339</v>
      </c>
      <c r="B117" s="202" t="str">
        <f t="shared" si="1"/>
        <v>farfetch'd</v>
      </c>
      <c r="C117" s="29" t="str">
        <f t="shared" si="2"/>
        <v/>
      </c>
      <c r="D117" s="205" t="s">
        <v>157</v>
      </c>
      <c r="E117" s="29" t="s">
        <v>90</v>
      </c>
      <c r="H117" s="29" t="s">
        <v>1239</v>
      </c>
    </row>
    <row r="118" ht="21.75" customHeight="1">
      <c r="A118" s="201" t="s">
        <v>1339</v>
      </c>
      <c r="B118" s="202" t="str">
        <f t="shared" si="1"/>
        <v>farfetch'd-1</v>
      </c>
      <c r="C118" s="29" t="str">
        <f t="shared" si="2"/>
        <v/>
      </c>
      <c r="D118" s="205" t="s">
        <v>157</v>
      </c>
      <c r="E118" s="29" t="s">
        <v>125</v>
      </c>
      <c r="F118" s="203">
        <v>-1.0</v>
      </c>
    </row>
    <row r="119" ht="21.75" customHeight="1">
      <c r="A119" s="201" t="s">
        <v>1340</v>
      </c>
      <c r="B119" s="202" t="str">
        <f t="shared" si="1"/>
        <v>doduo</v>
      </c>
      <c r="C119" s="29" t="str">
        <f t="shared" si="2"/>
        <v/>
      </c>
      <c r="D119" s="205" t="s">
        <v>158</v>
      </c>
      <c r="F119" s="203"/>
      <c r="G119" s="203" t="s">
        <v>1258</v>
      </c>
      <c r="H119" s="29" t="s">
        <v>1239</v>
      </c>
    </row>
    <row r="120" ht="21.75" customHeight="1">
      <c r="A120" s="201" t="s">
        <v>1340</v>
      </c>
      <c r="B120" s="202" t="str">
        <f t="shared" si="1"/>
        <v>doduo-f</v>
      </c>
      <c r="C120" s="29" t="str">
        <f t="shared" si="2"/>
        <v/>
      </c>
      <c r="D120" s="205" t="s">
        <v>158</v>
      </c>
      <c r="F120" s="203"/>
      <c r="G120" s="203" t="s">
        <v>1259</v>
      </c>
      <c r="H120" s="29" t="s">
        <v>73</v>
      </c>
    </row>
    <row r="121" ht="21.75" customHeight="1">
      <c r="A121" s="201" t="s">
        <v>1341</v>
      </c>
      <c r="B121" s="202" t="str">
        <f t="shared" si="1"/>
        <v>dodrio</v>
      </c>
      <c r="C121" s="29" t="str">
        <f t="shared" si="2"/>
        <v/>
      </c>
      <c r="D121" s="205" t="s">
        <v>159</v>
      </c>
      <c r="F121" s="203"/>
      <c r="G121" s="203" t="s">
        <v>1258</v>
      </c>
      <c r="H121" s="29" t="s">
        <v>1239</v>
      </c>
    </row>
    <row r="122" ht="21.75" customHeight="1">
      <c r="A122" s="201" t="s">
        <v>1341</v>
      </c>
      <c r="B122" s="202" t="str">
        <f t="shared" si="1"/>
        <v>dodrio-f</v>
      </c>
      <c r="C122" s="29" t="str">
        <f t="shared" si="2"/>
        <v/>
      </c>
      <c r="D122" s="205" t="s">
        <v>159</v>
      </c>
      <c r="F122" s="203"/>
      <c r="G122" s="203" t="s">
        <v>1259</v>
      </c>
      <c r="H122" s="29" t="s">
        <v>73</v>
      </c>
    </row>
    <row r="123" ht="21.75" customHeight="1">
      <c r="A123" s="201" t="s">
        <v>1342</v>
      </c>
      <c r="B123" s="202" t="str">
        <f t="shared" si="1"/>
        <v>seel</v>
      </c>
      <c r="C123" s="29" t="str">
        <f t="shared" si="2"/>
        <v/>
      </c>
      <c r="D123" s="205" t="s">
        <v>160</v>
      </c>
      <c r="H123" s="29" t="s">
        <v>1239</v>
      </c>
    </row>
    <row r="124" ht="21.75" customHeight="1">
      <c r="A124" s="201" t="s">
        <v>1343</v>
      </c>
      <c r="B124" s="202" t="str">
        <f t="shared" si="1"/>
        <v>dewgong</v>
      </c>
      <c r="C124" s="29" t="str">
        <f t="shared" si="2"/>
        <v/>
      </c>
      <c r="D124" s="205" t="s">
        <v>161</v>
      </c>
      <c r="H124" s="29" t="s">
        <v>1239</v>
      </c>
    </row>
    <row r="125" ht="21.75" customHeight="1">
      <c r="A125" s="201" t="s">
        <v>1344</v>
      </c>
      <c r="B125" s="202" t="str">
        <f t="shared" si="1"/>
        <v>grimer</v>
      </c>
      <c r="C125" s="29" t="str">
        <f t="shared" si="2"/>
        <v/>
      </c>
      <c r="D125" s="205" t="s">
        <v>162</v>
      </c>
      <c r="E125" s="29" t="s">
        <v>90</v>
      </c>
      <c r="H125" s="29" t="s">
        <v>1239</v>
      </c>
    </row>
    <row r="126" ht="21.75" customHeight="1">
      <c r="A126" s="201" t="s">
        <v>1344</v>
      </c>
      <c r="B126" s="202" t="str">
        <f t="shared" si="1"/>
        <v>grimer-1</v>
      </c>
      <c r="C126" s="29" t="str">
        <f t="shared" si="2"/>
        <v/>
      </c>
      <c r="D126" s="205" t="s">
        <v>162</v>
      </c>
      <c r="E126" s="29" t="s">
        <v>91</v>
      </c>
      <c r="F126" s="203">
        <v>-1.0</v>
      </c>
    </row>
    <row r="127" ht="21.75" customHeight="1">
      <c r="A127" s="201" t="s">
        <v>1345</v>
      </c>
      <c r="B127" s="202" t="str">
        <f t="shared" si="1"/>
        <v>muk</v>
      </c>
      <c r="C127" s="29" t="str">
        <f t="shared" si="2"/>
        <v/>
      </c>
      <c r="D127" s="205" t="s">
        <v>163</v>
      </c>
      <c r="E127" s="29" t="s">
        <v>90</v>
      </c>
      <c r="H127" s="29" t="s">
        <v>1239</v>
      </c>
    </row>
    <row r="128" ht="21.75" customHeight="1">
      <c r="A128" s="201" t="s">
        <v>1345</v>
      </c>
      <c r="B128" s="202" t="str">
        <f t="shared" si="1"/>
        <v>muk-1</v>
      </c>
      <c r="C128" s="29" t="str">
        <f t="shared" si="2"/>
        <v/>
      </c>
      <c r="D128" s="205" t="s">
        <v>163</v>
      </c>
      <c r="E128" s="29" t="s">
        <v>91</v>
      </c>
      <c r="F128" s="203">
        <v>-1.0</v>
      </c>
    </row>
    <row r="129" ht="21.75" customHeight="1">
      <c r="A129" s="201" t="s">
        <v>1346</v>
      </c>
      <c r="B129" s="202" t="str">
        <f t="shared" si="1"/>
        <v>shellder</v>
      </c>
      <c r="C129" s="29" t="str">
        <f t="shared" si="2"/>
        <v/>
      </c>
      <c r="D129" s="205" t="s">
        <v>164</v>
      </c>
      <c r="H129" s="29" t="s">
        <v>1239</v>
      </c>
    </row>
    <row r="130" ht="21.75" customHeight="1">
      <c r="A130" s="201" t="s">
        <v>1347</v>
      </c>
      <c r="B130" s="202" t="str">
        <f t="shared" si="1"/>
        <v>cloyster</v>
      </c>
      <c r="C130" s="29" t="str">
        <f t="shared" si="2"/>
        <v/>
      </c>
      <c r="D130" s="205" t="s">
        <v>165</v>
      </c>
      <c r="H130" s="29" t="s">
        <v>1239</v>
      </c>
    </row>
    <row r="131" ht="21.75" customHeight="1">
      <c r="A131" s="201" t="s">
        <v>1348</v>
      </c>
      <c r="B131" s="202" t="str">
        <f t="shared" si="1"/>
        <v>gastly</v>
      </c>
      <c r="C131" s="29" t="str">
        <f t="shared" si="2"/>
        <v/>
      </c>
      <c r="D131" s="205" t="s">
        <v>166</v>
      </c>
      <c r="H131" s="29" t="s">
        <v>1239</v>
      </c>
    </row>
    <row r="132" ht="21.75" customHeight="1">
      <c r="A132" s="201" t="s">
        <v>1349</v>
      </c>
      <c r="B132" s="202" t="str">
        <f t="shared" si="1"/>
        <v>haunter</v>
      </c>
      <c r="C132" s="29" t="str">
        <f t="shared" si="2"/>
        <v/>
      </c>
      <c r="D132" s="205" t="s">
        <v>167</v>
      </c>
      <c r="H132" s="29" t="s">
        <v>1239</v>
      </c>
    </row>
    <row r="133" ht="21.75" customHeight="1">
      <c r="A133" s="201" t="s">
        <v>1350</v>
      </c>
      <c r="B133" s="202" t="str">
        <f t="shared" si="1"/>
        <v>gengar</v>
      </c>
      <c r="C133" s="29" t="str">
        <f t="shared" si="2"/>
        <v/>
      </c>
      <c r="D133" s="205" t="s">
        <v>168</v>
      </c>
      <c r="H133" s="29" t="s">
        <v>1239</v>
      </c>
    </row>
    <row r="134" ht="21.75" customHeight="1">
      <c r="A134" s="201" t="s">
        <v>1351</v>
      </c>
      <c r="B134" s="202" t="str">
        <f t="shared" si="1"/>
        <v>onix</v>
      </c>
      <c r="C134" s="29" t="str">
        <f t="shared" si="2"/>
        <v/>
      </c>
      <c r="D134" s="205" t="s">
        <v>169</v>
      </c>
      <c r="H134" s="29" t="s">
        <v>1239</v>
      </c>
    </row>
    <row r="135" ht="21.75" customHeight="1">
      <c r="A135" s="201" t="s">
        <v>1352</v>
      </c>
      <c r="B135" s="202" t="str">
        <f t="shared" si="1"/>
        <v>drowzee</v>
      </c>
      <c r="C135" s="29" t="str">
        <f t="shared" si="2"/>
        <v/>
      </c>
      <c r="D135" s="205" t="s">
        <v>170</v>
      </c>
      <c r="H135" s="29" t="s">
        <v>1239</v>
      </c>
    </row>
    <row r="136" ht="21.75" customHeight="1">
      <c r="A136" s="201" t="s">
        <v>1353</v>
      </c>
      <c r="B136" s="202" t="str">
        <f t="shared" si="1"/>
        <v>hypno</v>
      </c>
      <c r="C136" s="29" t="str">
        <f t="shared" si="2"/>
        <v/>
      </c>
      <c r="D136" s="205" t="s">
        <v>171</v>
      </c>
      <c r="F136" s="203"/>
      <c r="G136" s="203" t="s">
        <v>1258</v>
      </c>
      <c r="H136" s="29" t="s">
        <v>1239</v>
      </c>
    </row>
    <row r="137" ht="21.75" customHeight="1">
      <c r="A137" s="201" t="s">
        <v>1353</v>
      </c>
      <c r="B137" s="202" t="str">
        <f t="shared" si="1"/>
        <v>hypno-f</v>
      </c>
      <c r="C137" s="29" t="str">
        <f t="shared" si="2"/>
        <v/>
      </c>
      <c r="D137" s="205" t="s">
        <v>171</v>
      </c>
      <c r="F137" s="203"/>
      <c r="G137" s="203" t="s">
        <v>1259</v>
      </c>
      <c r="H137" s="29" t="s">
        <v>73</v>
      </c>
    </row>
    <row r="138" ht="21.75" customHeight="1">
      <c r="A138" s="201" t="s">
        <v>1354</v>
      </c>
      <c r="B138" s="202" t="str">
        <f t="shared" si="1"/>
        <v>krabby</v>
      </c>
      <c r="C138" s="29" t="str">
        <f t="shared" si="2"/>
        <v/>
      </c>
      <c r="D138" s="205" t="s">
        <v>172</v>
      </c>
      <c r="H138" s="29" t="s">
        <v>1239</v>
      </c>
    </row>
    <row r="139" ht="21.75" customHeight="1">
      <c r="A139" s="201" t="s">
        <v>1355</v>
      </c>
      <c r="B139" s="202" t="str">
        <f t="shared" si="1"/>
        <v>kingler</v>
      </c>
      <c r="C139" s="29" t="str">
        <f t="shared" si="2"/>
        <v/>
      </c>
      <c r="D139" s="205" t="s">
        <v>173</v>
      </c>
      <c r="H139" s="29" t="s">
        <v>1239</v>
      </c>
    </row>
    <row r="140" ht="21.75" customHeight="1">
      <c r="A140" s="201" t="s">
        <v>1356</v>
      </c>
      <c r="B140" s="202" t="str">
        <f t="shared" si="1"/>
        <v>voltorb</v>
      </c>
      <c r="C140" s="29" t="str">
        <f t="shared" si="2"/>
        <v/>
      </c>
      <c r="D140" s="205" t="s">
        <v>174</v>
      </c>
      <c r="E140" s="29" t="s">
        <v>90</v>
      </c>
      <c r="H140" s="29" t="s">
        <v>1239</v>
      </c>
    </row>
    <row r="141" ht="21.75" customHeight="1">
      <c r="A141" s="201" t="s">
        <v>1356</v>
      </c>
      <c r="B141" s="202" t="str">
        <f t="shared" si="1"/>
        <v>voltorb-1</v>
      </c>
      <c r="C141" s="29" t="str">
        <f t="shared" si="2"/>
        <v/>
      </c>
      <c r="D141" s="205" t="s">
        <v>174</v>
      </c>
      <c r="E141" s="29" t="s">
        <v>132</v>
      </c>
      <c r="F141" s="203">
        <v>-1.0</v>
      </c>
    </row>
    <row r="142" ht="21.75" customHeight="1">
      <c r="A142" s="201" t="s">
        <v>1357</v>
      </c>
      <c r="B142" s="202" t="str">
        <f t="shared" si="1"/>
        <v>electrode</v>
      </c>
      <c r="C142" s="29" t="str">
        <f t="shared" si="2"/>
        <v/>
      </c>
      <c r="D142" s="205" t="s">
        <v>175</v>
      </c>
      <c r="E142" s="29" t="s">
        <v>90</v>
      </c>
      <c r="H142" s="29" t="s">
        <v>1239</v>
      </c>
    </row>
    <row r="143" ht="21.75" customHeight="1">
      <c r="A143" s="201" t="s">
        <v>1357</v>
      </c>
      <c r="B143" s="202" t="str">
        <f t="shared" si="1"/>
        <v>electrode-1</v>
      </c>
      <c r="C143" s="29" t="str">
        <f t="shared" si="2"/>
        <v/>
      </c>
      <c r="D143" s="205" t="s">
        <v>175</v>
      </c>
      <c r="E143" s="29" t="s">
        <v>132</v>
      </c>
      <c r="F143" s="203">
        <v>-1.0</v>
      </c>
    </row>
    <row r="144" ht="21.75" customHeight="1">
      <c r="A144" s="201" t="s">
        <v>1358</v>
      </c>
      <c r="B144" s="202" t="str">
        <f t="shared" si="1"/>
        <v>exeggcute</v>
      </c>
      <c r="C144" s="29" t="str">
        <f t="shared" si="2"/>
        <v/>
      </c>
      <c r="D144" s="205" t="s">
        <v>176</v>
      </c>
      <c r="H144" s="29" t="s">
        <v>1239</v>
      </c>
    </row>
    <row r="145" ht="21.75" customHeight="1">
      <c r="A145" s="201" t="s">
        <v>1359</v>
      </c>
      <c r="B145" s="202" t="str">
        <f t="shared" si="1"/>
        <v>exeggutor</v>
      </c>
      <c r="C145" s="29" t="str">
        <f t="shared" si="2"/>
        <v/>
      </c>
      <c r="D145" s="205" t="s">
        <v>177</v>
      </c>
      <c r="E145" s="29" t="s">
        <v>90</v>
      </c>
      <c r="H145" s="29" t="s">
        <v>1239</v>
      </c>
    </row>
    <row r="146" ht="21.75" customHeight="1">
      <c r="A146" s="201" t="s">
        <v>1359</v>
      </c>
      <c r="B146" s="202" t="str">
        <f t="shared" si="1"/>
        <v>exeggutor-1</v>
      </c>
      <c r="C146" s="29" t="str">
        <f t="shared" si="2"/>
        <v/>
      </c>
      <c r="D146" s="205" t="s">
        <v>177</v>
      </c>
      <c r="E146" s="29" t="s">
        <v>91</v>
      </c>
      <c r="F146" s="203">
        <v>-1.0</v>
      </c>
    </row>
    <row r="147" ht="21.75" customHeight="1">
      <c r="A147" s="201" t="s">
        <v>1360</v>
      </c>
      <c r="B147" s="202" t="str">
        <f t="shared" si="1"/>
        <v>cubone</v>
      </c>
      <c r="C147" s="29" t="str">
        <f t="shared" si="2"/>
        <v/>
      </c>
      <c r="D147" s="205" t="s">
        <v>178</v>
      </c>
      <c r="H147" s="29" t="s">
        <v>1239</v>
      </c>
    </row>
    <row r="148" ht="21.75" customHeight="1">
      <c r="A148" s="201" t="s">
        <v>1361</v>
      </c>
      <c r="B148" s="202" t="str">
        <f t="shared" si="1"/>
        <v>marowak</v>
      </c>
      <c r="C148" s="29" t="str">
        <f t="shared" si="2"/>
        <v/>
      </c>
      <c r="D148" s="205" t="s">
        <v>179</v>
      </c>
      <c r="E148" s="29" t="s">
        <v>90</v>
      </c>
      <c r="H148" s="29" t="s">
        <v>1239</v>
      </c>
    </row>
    <row r="149" ht="21.75" customHeight="1">
      <c r="A149" s="201" t="s">
        <v>1361</v>
      </c>
      <c r="B149" s="202" t="str">
        <f t="shared" si="1"/>
        <v>marowak-1</v>
      </c>
      <c r="C149" s="29" t="str">
        <f t="shared" si="2"/>
        <v/>
      </c>
      <c r="D149" s="205" t="s">
        <v>179</v>
      </c>
      <c r="E149" s="29" t="s">
        <v>91</v>
      </c>
      <c r="F149" s="203">
        <v>-1.0</v>
      </c>
    </row>
    <row r="150" ht="21.75" customHeight="1">
      <c r="A150" s="201" t="s">
        <v>1362</v>
      </c>
      <c r="B150" s="202" t="str">
        <f t="shared" si="1"/>
        <v>hitmonlee</v>
      </c>
      <c r="C150" s="29" t="str">
        <f t="shared" si="2"/>
        <v/>
      </c>
      <c r="D150" s="205" t="s">
        <v>180</v>
      </c>
      <c r="H150" s="29" t="s">
        <v>1239</v>
      </c>
    </row>
    <row r="151" ht="21.75" customHeight="1">
      <c r="A151" s="201" t="s">
        <v>1363</v>
      </c>
      <c r="B151" s="202" t="str">
        <f t="shared" si="1"/>
        <v>hitmonchan</v>
      </c>
      <c r="C151" s="29" t="str">
        <f t="shared" si="2"/>
        <v/>
      </c>
      <c r="D151" s="205" t="s">
        <v>181</v>
      </c>
      <c r="H151" s="29" t="s">
        <v>1239</v>
      </c>
    </row>
    <row r="152" ht="21.75" customHeight="1">
      <c r="A152" s="201" t="s">
        <v>1364</v>
      </c>
      <c r="B152" s="202" t="str">
        <f t="shared" si="1"/>
        <v>lickitung</v>
      </c>
      <c r="C152" s="29" t="str">
        <f t="shared" si="2"/>
        <v/>
      </c>
      <c r="D152" s="205" t="s">
        <v>182</v>
      </c>
      <c r="H152" s="29" t="s">
        <v>1239</v>
      </c>
    </row>
    <row r="153" ht="21.75" customHeight="1">
      <c r="A153" s="201" t="s">
        <v>1365</v>
      </c>
      <c r="B153" s="202" t="str">
        <f t="shared" si="1"/>
        <v>koffing</v>
      </c>
      <c r="C153" s="29" t="str">
        <f t="shared" si="2"/>
        <v/>
      </c>
      <c r="D153" s="205" t="s">
        <v>183</v>
      </c>
      <c r="H153" s="29" t="s">
        <v>1239</v>
      </c>
    </row>
    <row r="154" ht="21.75" customHeight="1">
      <c r="A154" s="201" t="s">
        <v>1366</v>
      </c>
      <c r="B154" s="202" t="str">
        <f t="shared" si="1"/>
        <v>weezing</v>
      </c>
      <c r="C154" s="29" t="str">
        <f t="shared" si="2"/>
        <v/>
      </c>
      <c r="D154" s="205" t="s">
        <v>184</v>
      </c>
      <c r="E154" s="29" t="s">
        <v>90</v>
      </c>
      <c r="H154" s="29" t="s">
        <v>1239</v>
      </c>
    </row>
    <row r="155" ht="21.75" customHeight="1">
      <c r="A155" s="201" t="s">
        <v>1366</v>
      </c>
      <c r="B155" s="202" t="str">
        <f t="shared" si="1"/>
        <v>weezing-1</v>
      </c>
      <c r="C155" s="29" t="str">
        <f t="shared" si="2"/>
        <v/>
      </c>
      <c r="D155" s="205" t="s">
        <v>184</v>
      </c>
      <c r="E155" s="29" t="s">
        <v>125</v>
      </c>
      <c r="F155" s="203">
        <v>-1.0</v>
      </c>
    </row>
    <row r="156" ht="21.75" customHeight="1">
      <c r="A156" s="201" t="s">
        <v>1367</v>
      </c>
      <c r="B156" s="202" t="str">
        <f t="shared" si="1"/>
        <v>rhyhorn</v>
      </c>
      <c r="C156" s="29" t="str">
        <f t="shared" si="2"/>
        <v/>
      </c>
      <c r="D156" s="205" t="s">
        <v>185</v>
      </c>
      <c r="F156" s="203"/>
      <c r="G156" s="203" t="s">
        <v>1258</v>
      </c>
      <c r="H156" s="29" t="s">
        <v>1239</v>
      </c>
    </row>
    <row r="157" ht="21.75" customHeight="1">
      <c r="A157" s="201" t="s">
        <v>1367</v>
      </c>
      <c r="B157" s="202" t="str">
        <f t="shared" si="1"/>
        <v>rhyhorn-f</v>
      </c>
      <c r="C157" s="29" t="str">
        <f t="shared" si="2"/>
        <v/>
      </c>
      <c r="D157" s="205" t="s">
        <v>185</v>
      </c>
      <c r="F157" s="203"/>
      <c r="G157" s="203" t="s">
        <v>1259</v>
      </c>
      <c r="H157" s="29" t="s">
        <v>73</v>
      </c>
    </row>
    <row r="158" ht="21.75" customHeight="1">
      <c r="A158" s="201" t="s">
        <v>1368</v>
      </c>
      <c r="B158" s="202" t="str">
        <f t="shared" si="1"/>
        <v>rhydon</v>
      </c>
      <c r="C158" s="29" t="str">
        <f t="shared" si="2"/>
        <v/>
      </c>
      <c r="D158" s="205" t="s">
        <v>186</v>
      </c>
      <c r="F158" s="203"/>
      <c r="G158" s="203" t="s">
        <v>1258</v>
      </c>
      <c r="H158" s="29" t="s">
        <v>1239</v>
      </c>
    </row>
    <row r="159" ht="21.75" customHeight="1">
      <c r="A159" s="201" t="s">
        <v>1368</v>
      </c>
      <c r="B159" s="202" t="str">
        <f t="shared" si="1"/>
        <v>rhydon-f</v>
      </c>
      <c r="C159" s="29" t="str">
        <f t="shared" si="2"/>
        <v/>
      </c>
      <c r="D159" s="205" t="s">
        <v>186</v>
      </c>
      <c r="F159" s="203"/>
      <c r="G159" s="203" t="s">
        <v>1259</v>
      </c>
      <c r="H159" s="29" t="s">
        <v>73</v>
      </c>
    </row>
    <row r="160" ht="21.75" customHeight="1">
      <c r="A160" s="201" t="s">
        <v>1369</v>
      </c>
      <c r="B160" s="202" t="str">
        <f t="shared" si="1"/>
        <v>chansey</v>
      </c>
      <c r="C160" s="29" t="str">
        <f t="shared" si="2"/>
        <v/>
      </c>
      <c r="D160" s="205" t="s">
        <v>187</v>
      </c>
      <c r="H160" s="29" t="s">
        <v>1239</v>
      </c>
    </row>
    <row r="161" ht="21.75" customHeight="1">
      <c r="A161" s="201" t="s">
        <v>1370</v>
      </c>
      <c r="B161" s="202" t="str">
        <f t="shared" si="1"/>
        <v>tangela</v>
      </c>
      <c r="C161" s="29" t="str">
        <f t="shared" si="2"/>
        <v/>
      </c>
      <c r="D161" s="205" t="s">
        <v>188</v>
      </c>
      <c r="H161" s="29" t="s">
        <v>1239</v>
      </c>
    </row>
    <row r="162" ht="21.75" customHeight="1">
      <c r="A162" s="201" t="s">
        <v>1371</v>
      </c>
      <c r="B162" s="202" t="str">
        <f t="shared" si="1"/>
        <v>kangaskhan</v>
      </c>
      <c r="C162" s="29" t="str">
        <f t="shared" si="2"/>
        <v/>
      </c>
      <c r="D162" s="205" t="s">
        <v>189</v>
      </c>
      <c r="H162" s="29" t="s">
        <v>1239</v>
      </c>
    </row>
    <row r="163" ht="21.75" customHeight="1">
      <c r="A163" s="201" t="s">
        <v>1372</v>
      </c>
      <c r="B163" s="202" t="str">
        <f t="shared" si="1"/>
        <v>horsea</v>
      </c>
      <c r="C163" s="29" t="str">
        <f t="shared" si="2"/>
        <v/>
      </c>
      <c r="D163" s="205" t="s">
        <v>190</v>
      </c>
      <c r="H163" s="29" t="s">
        <v>1239</v>
      </c>
    </row>
    <row r="164" ht="21.75" customHeight="1">
      <c r="A164" s="201" t="s">
        <v>1373</v>
      </c>
      <c r="B164" s="202" t="str">
        <f t="shared" si="1"/>
        <v>seadra</v>
      </c>
      <c r="C164" s="29" t="str">
        <f t="shared" si="2"/>
        <v/>
      </c>
      <c r="D164" s="205" t="s">
        <v>191</v>
      </c>
      <c r="H164" s="29" t="s">
        <v>1239</v>
      </c>
    </row>
    <row r="165" ht="21.75" customHeight="1">
      <c r="A165" s="201" t="s">
        <v>1374</v>
      </c>
      <c r="B165" s="202" t="str">
        <f t="shared" si="1"/>
        <v>goldeen</v>
      </c>
      <c r="C165" s="29" t="str">
        <f t="shared" si="2"/>
        <v/>
      </c>
      <c r="D165" s="205" t="s">
        <v>192</v>
      </c>
      <c r="F165" s="203"/>
      <c r="G165" s="203" t="s">
        <v>1258</v>
      </c>
      <c r="H165" s="29" t="s">
        <v>1239</v>
      </c>
    </row>
    <row r="166" ht="21.75" customHeight="1">
      <c r="A166" s="201" t="s">
        <v>1374</v>
      </c>
      <c r="B166" s="202" t="str">
        <f t="shared" si="1"/>
        <v>goldeen-f</v>
      </c>
      <c r="C166" s="29" t="str">
        <f t="shared" si="2"/>
        <v/>
      </c>
      <c r="D166" s="205" t="s">
        <v>192</v>
      </c>
      <c r="F166" s="203"/>
      <c r="G166" s="203" t="s">
        <v>1259</v>
      </c>
      <c r="H166" s="29" t="s">
        <v>73</v>
      </c>
    </row>
    <row r="167" ht="21.75" customHeight="1">
      <c r="A167" s="201" t="s">
        <v>1375</v>
      </c>
      <c r="B167" s="202" t="str">
        <f t="shared" si="1"/>
        <v>seaking</v>
      </c>
      <c r="C167" s="29" t="str">
        <f t="shared" si="2"/>
        <v/>
      </c>
      <c r="D167" s="205" t="s">
        <v>193</v>
      </c>
      <c r="F167" s="203"/>
      <c r="G167" s="203" t="s">
        <v>1258</v>
      </c>
      <c r="H167" s="29" t="s">
        <v>1239</v>
      </c>
    </row>
    <row r="168" ht="21.75" customHeight="1">
      <c r="A168" s="201" t="s">
        <v>1375</v>
      </c>
      <c r="B168" s="202" t="str">
        <f t="shared" si="1"/>
        <v>seaking-f</v>
      </c>
      <c r="C168" s="29" t="str">
        <f t="shared" si="2"/>
        <v/>
      </c>
      <c r="D168" s="205" t="s">
        <v>193</v>
      </c>
      <c r="F168" s="203"/>
      <c r="G168" s="203" t="s">
        <v>1259</v>
      </c>
      <c r="H168" s="29" t="s">
        <v>73</v>
      </c>
    </row>
    <row r="169" ht="21.75" customHeight="1">
      <c r="A169" s="201" t="s">
        <v>1376</v>
      </c>
      <c r="B169" s="202" t="str">
        <f t="shared" si="1"/>
        <v>staryu</v>
      </c>
      <c r="C169" s="29" t="str">
        <f t="shared" si="2"/>
        <v/>
      </c>
      <c r="D169" s="205" t="s">
        <v>194</v>
      </c>
      <c r="H169" s="29" t="s">
        <v>1239</v>
      </c>
    </row>
    <row r="170" ht="21.75" customHeight="1">
      <c r="A170" s="201" t="s">
        <v>1377</v>
      </c>
      <c r="B170" s="202" t="str">
        <f t="shared" si="1"/>
        <v>starmie</v>
      </c>
      <c r="C170" s="29" t="str">
        <f t="shared" si="2"/>
        <v/>
      </c>
      <c r="D170" s="205" t="s">
        <v>195</v>
      </c>
      <c r="H170" s="29" t="s">
        <v>1239</v>
      </c>
    </row>
    <row r="171" ht="21.75" customHeight="1">
      <c r="A171" s="201" t="s">
        <v>1378</v>
      </c>
      <c r="B171" s="202" t="str">
        <f t="shared" si="1"/>
        <v>mr. mime</v>
      </c>
      <c r="C171" s="29" t="str">
        <f t="shared" si="2"/>
        <v/>
      </c>
      <c r="D171" s="205" t="s">
        <v>196</v>
      </c>
      <c r="E171" s="29" t="s">
        <v>90</v>
      </c>
      <c r="H171" s="29" t="s">
        <v>1239</v>
      </c>
    </row>
    <row r="172" ht="21.75" customHeight="1">
      <c r="A172" s="201" t="s">
        <v>1378</v>
      </c>
      <c r="B172" s="202" t="str">
        <f t="shared" si="1"/>
        <v>mr. mime-1</v>
      </c>
      <c r="C172" s="29" t="str">
        <f t="shared" si="2"/>
        <v/>
      </c>
      <c r="D172" s="205" t="s">
        <v>196</v>
      </c>
      <c r="E172" s="29" t="s">
        <v>125</v>
      </c>
      <c r="F172" s="203">
        <v>-1.0</v>
      </c>
    </row>
    <row r="173" ht="21.75" customHeight="1">
      <c r="A173" s="201" t="s">
        <v>1379</v>
      </c>
      <c r="B173" s="202" t="str">
        <f t="shared" si="1"/>
        <v>scyther</v>
      </c>
      <c r="C173" s="29" t="str">
        <f t="shared" si="2"/>
        <v/>
      </c>
      <c r="D173" s="205" t="s">
        <v>197</v>
      </c>
      <c r="F173" s="203"/>
      <c r="G173" s="203" t="s">
        <v>1258</v>
      </c>
      <c r="H173" s="29" t="s">
        <v>1239</v>
      </c>
    </row>
    <row r="174" ht="21.75" customHeight="1">
      <c r="A174" s="201" t="s">
        <v>1379</v>
      </c>
      <c r="B174" s="202" t="str">
        <f t="shared" si="1"/>
        <v>scyther-f</v>
      </c>
      <c r="C174" s="29" t="str">
        <f t="shared" si="2"/>
        <v/>
      </c>
      <c r="D174" s="205" t="s">
        <v>197</v>
      </c>
      <c r="F174" s="203"/>
      <c r="G174" s="203" t="s">
        <v>1259</v>
      </c>
      <c r="H174" s="29" t="s">
        <v>73</v>
      </c>
    </row>
    <row r="175" ht="21.75" customHeight="1">
      <c r="A175" s="201" t="s">
        <v>1380</v>
      </c>
      <c r="B175" s="202" t="str">
        <f t="shared" si="1"/>
        <v>jynx</v>
      </c>
      <c r="C175" s="29" t="str">
        <f t="shared" si="2"/>
        <v/>
      </c>
      <c r="D175" s="205" t="s">
        <v>198</v>
      </c>
      <c r="H175" s="29" t="s">
        <v>1239</v>
      </c>
    </row>
    <row r="176" ht="21.75" customHeight="1">
      <c r="A176" s="201" t="s">
        <v>1381</v>
      </c>
      <c r="B176" s="202" t="str">
        <f t="shared" si="1"/>
        <v>electabuzz</v>
      </c>
      <c r="C176" s="29" t="str">
        <f t="shared" si="2"/>
        <v/>
      </c>
      <c r="D176" s="205" t="s">
        <v>199</v>
      </c>
      <c r="H176" s="29" t="s">
        <v>1239</v>
      </c>
    </row>
    <row r="177" ht="21.75" customHeight="1">
      <c r="A177" s="201" t="s">
        <v>1382</v>
      </c>
      <c r="B177" s="202" t="str">
        <f t="shared" si="1"/>
        <v>magmar</v>
      </c>
      <c r="C177" s="29" t="str">
        <f t="shared" si="2"/>
        <v/>
      </c>
      <c r="D177" s="205" t="s">
        <v>200</v>
      </c>
      <c r="H177" s="29" t="s">
        <v>1239</v>
      </c>
    </row>
    <row r="178" ht="21.75" customHeight="1">
      <c r="A178" s="201" t="s">
        <v>1383</v>
      </c>
      <c r="B178" s="202" t="str">
        <f t="shared" si="1"/>
        <v>pinsir</v>
      </c>
      <c r="C178" s="29" t="str">
        <f t="shared" si="2"/>
        <v/>
      </c>
      <c r="D178" s="205" t="s">
        <v>201</v>
      </c>
      <c r="H178" s="29" t="s">
        <v>1239</v>
      </c>
    </row>
    <row r="179" ht="21.75" customHeight="1">
      <c r="A179" s="201" t="s">
        <v>1384</v>
      </c>
      <c r="B179" s="202" t="str">
        <f t="shared" si="1"/>
        <v>tauros-3</v>
      </c>
      <c r="C179" s="29" t="str">
        <f t="shared" si="2"/>
        <v/>
      </c>
      <c r="D179" s="205" t="s">
        <v>202</v>
      </c>
      <c r="E179" s="203" t="s">
        <v>1385</v>
      </c>
      <c r="F179" s="203">
        <v>-3.0</v>
      </c>
    </row>
    <row r="180" ht="21.75" customHeight="1">
      <c r="A180" s="201" t="s">
        <v>1384</v>
      </c>
      <c r="B180" s="202" t="str">
        <f t="shared" si="1"/>
        <v>tauros-2</v>
      </c>
      <c r="C180" s="29" t="str">
        <f t="shared" si="2"/>
        <v/>
      </c>
      <c r="D180" s="205" t="s">
        <v>202</v>
      </c>
      <c r="E180" s="203" t="s">
        <v>1386</v>
      </c>
      <c r="F180" s="203">
        <v>-2.0</v>
      </c>
    </row>
    <row r="181" ht="21.75" customHeight="1">
      <c r="A181" s="201" t="s">
        <v>1384</v>
      </c>
      <c r="B181" s="202" t="str">
        <f t="shared" si="1"/>
        <v>tauros-1</v>
      </c>
      <c r="C181" s="29" t="str">
        <f t="shared" si="2"/>
        <v/>
      </c>
      <c r="D181" s="205" t="s">
        <v>202</v>
      </c>
      <c r="E181" s="203" t="s">
        <v>273</v>
      </c>
      <c r="F181" s="203">
        <v>-1.0</v>
      </c>
    </row>
    <row r="182" ht="21.75" customHeight="1">
      <c r="A182" s="201" t="s">
        <v>1384</v>
      </c>
      <c r="B182" s="202" t="str">
        <f t="shared" si="1"/>
        <v>tauros</v>
      </c>
      <c r="C182" s="29" t="str">
        <f t="shared" si="2"/>
        <v/>
      </c>
      <c r="D182" s="205" t="s">
        <v>202</v>
      </c>
      <c r="H182" s="29" t="s">
        <v>1239</v>
      </c>
    </row>
    <row r="183" ht="21.75" customHeight="1">
      <c r="A183" s="201" t="s">
        <v>1387</v>
      </c>
      <c r="B183" s="202" t="str">
        <f t="shared" si="1"/>
        <v>magikarp</v>
      </c>
      <c r="C183" s="29" t="str">
        <f t="shared" si="2"/>
        <v/>
      </c>
      <c r="D183" s="205" t="s">
        <v>206</v>
      </c>
      <c r="F183" s="203"/>
      <c r="G183" s="203" t="s">
        <v>1258</v>
      </c>
      <c r="H183" s="29" t="s">
        <v>1239</v>
      </c>
    </row>
    <row r="184" ht="21.75" customHeight="1">
      <c r="A184" s="201" t="s">
        <v>1387</v>
      </c>
      <c r="B184" s="202" t="str">
        <f t="shared" si="1"/>
        <v>magikarp-f</v>
      </c>
      <c r="C184" s="29" t="str">
        <f t="shared" si="2"/>
        <v/>
      </c>
      <c r="D184" s="205" t="s">
        <v>206</v>
      </c>
      <c r="F184" s="203"/>
      <c r="G184" s="203" t="s">
        <v>1259</v>
      </c>
      <c r="H184" s="29" t="s">
        <v>73</v>
      </c>
    </row>
    <row r="185" ht="21.75" customHeight="1">
      <c r="A185" s="201" t="s">
        <v>1388</v>
      </c>
      <c r="B185" s="202" t="str">
        <f t="shared" si="1"/>
        <v>gyarados</v>
      </c>
      <c r="C185" s="29" t="str">
        <f t="shared" si="2"/>
        <v/>
      </c>
      <c r="D185" s="204" t="s">
        <v>207</v>
      </c>
      <c r="F185" s="203"/>
      <c r="G185" s="203" t="s">
        <v>1258</v>
      </c>
      <c r="H185" s="29" t="s">
        <v>1239</v>
      </c>
    </row>
    <row r="186" ht="21.75" customHeight="1">
      <c r="A186" s="201" t="s">
        <v>1388</v>
      </c>
      <c r="B186" s="202" t="str">
        <f t="shared" si="1"/>
        <v>gyarados-f</v>
      </c>
      <c r="C186" s="29" t="str">
        <f t="shared" si="2"/>
        <v/>
      </c>
      <c r="D186" s="205" t="s">
        <v>207</v>
      </c>
      <c r="F186" s="203"/>
      <c r="G186" s="203" t="s">
        <v>1259</v>
      </c>
      <c r="H186" s="29" t="s">
        <v>73</v>
      </c>
    </row>
    <row r="187" ht="21.75" customHeight="1">
      <c r="A187" s="201" t="s">
        <v>1389</v>
      </c>
      <c r="B187" s="202" t="str">
        <f t="shared" si="1"/>
        <v>lapras</v>
      </c>
      <c r="C187" s="29" t="str">
        <f t="shared" si="2"/>
        <v/>
      </c>
      <c r="D187" s="205" t="s">
        <v>208</v>
      </c>
      <c r="H187" s="29" t="s">
        <v>1239</v>
      </c>
    </row>
    <row r="188" ht="21.75" customHeight="1">
      <c r="A188" s="201" t="s">
        <v>1390</v>
      </c>
      <c r="B188" s="202" t="str">
        <f t="shared" si="1"/>
        <v>ditto</v>
      </c>
      <c r="C188" s="29" t="str">
        <f t="shared" si="2"/>
        <v/>
      </c>
      <c r="D188" s="205" t="s">
        <v>209</v>
      </c>
      <c r="H188" s="29" t="s">
        <v>1239</v>
      </c>
    </row>
    <row r="189" ht="21.75" customHeight="1">
      <c r="A189" s="201" t="s">
        <v>1391</v>
      </c>
      <c r="B189" s="202" t="str">
        <f t="shared" si="1"/>
        <v>eevee</v>
      </c>
      <c r="C189" s="29" t="str">
        <f t="shared" si="2"/>
        <v/>
      </c>
      <c r="D189" s="205" t="s">
        <v>210</v>
      </c>
      <c r="F189" s="203"/>
      <c r="G189" s="203" t="s">
        <v>1258</v>
      </c>
      <c r="H189" s="29" t="s">
        <v>1239</v>
      </c>
    </row>
    <row r="190" ht="21.75" customHeight="1">
      <c r="A190" s="201" t="s">
        <v>1391</v>
      </c>
      <c r="B190" s="202" t="str">
        <f t="shared" si="1"/>
        <v>eevee-f</v>
      </c>
      <c r="C190" s="29" t="str">
        <f t="shared" si="2"/>
        <v/>
      </c>
      <c r="D190" s="205" t="s">
        <v>210</v>
      </c>
      <c r="F190" s="203"/>
      <c r="G190" s="203" t="s">
        <v>1259</v>
      </c>
      <c r="H190" s="29" t="s">
        <v>73</v>
      </c>
    </row>
    <row r="191" ht="21.75" customHeight="1">
      <c r="A191" s="201" t="s">
        <v>1392</v>
      </c>
      <c r="B191" s="202" t="str">
        <f t="shared" si="1"/>
        <v>vaporeon</v>
      </c>
      <c r="C191" s="29" t="str">
        <f t="shared" si="2"/>
        <v/>
      </c>
      <c r="D191" s="205" t="s">
        <v>211</v>
      </c>
      <c r="H191" s="29" t="s">
        <v>1239</v>
      </c>
    </row>
    <row r="192" ht="21.75" customHeight="1">
      <c r="A192" s="201" t="s">
        <v>1393</v>
      </c>
      <c r="B192" s="202" t="str">
        <f t="shared" si="1"/>
        <v>jolteon</v>
      </c>
      <c r="C192" s="29" t="str">
        <f t="shared" si="2"/>
        <v/>
      </c>
      <c r="D192" s="205" t="s">
        <v>212</v>
      </c>
      <c r="H192" s="29" t="s">
        <v>1239</v>
      </c>
    </row>
    <row r="193" ht="21.75" customHeight="1">
      <c r="A193" s="201" t="s">
        <v>1394</v>
      </c>
      <c r="B193" s="202" t="str">
        <f t="shared" si="1"/>
        <v>flareon</v>
      </c>
      <c r="C193" s="29" t="str">
        <f t="shared" si="2"/>
        <v/>
      </c>
      <c r="D193" s="205" t="s">
        <v>213</v>
      </c>
      <c r="H193" s="29" t="s">
        <v>1239</v>
      </c>
    </row>
    <row r="194" ht="21.75" customHeight="1">
      <c r="A194" s="201" t="s">
        <v>1395</v>
      </c>
      <c r="B194" s="202" t="str">
        <f t="shared" si="1"/>
        <v>porygon</v>
      </c>
      <c r="C194" s="29" t="str">
        <f t="shared" si="2"/>
        <v/>
      </c>
      <c r="D194" s="205" t="s">
        <v>214</v>
      </c>
      <c r="H194" s="29" t="s">
        <v>1239</v>
      </c>
    </row>
    <row r="195" ht="21.75" customHeight="1">
      <c r="A195" s="201" t="s">
        <v>1396</v>
      </c>
      <c r="B195" s="202" t="str">
        <f t="shared" si="1"/>
        <v>omanyte</v>
      </c>
      <c r="C195" s="29" t="str">
        <f t="shared" si="2"/>
        <v/>
      </c>
      <c r="D195" s="205" t="s">
        <v>215</v>
      </c>
      <c r="H195" s="29" t="s">
        <v>1239</v>
      </c>
    </row>
    <row r="196" ht="21.75" customHeight="1">
      <c r="A196" s="201" t="s">
        <v>1397</v>
      </c>
      <c r="B196" s="202" t="str">
        <f t="shared" si="1"/>
        <v>omastar</v>
      </c>
      <c r="C196" s="29" t="str">
        <f t="shared" si="2"/>
        <v/>
      </c>
      <c r="D196" s="205" t="s">
        <v>216</v>
      </c>
      <c r="H196" s="29" t="s">
        <v>1239</v>
      </c>
    </row>
    <row r="197" ht="21.75" customHeight="1">
      <c r="A197" s="201" t="s">
        <v>1398</v>
      </c>
      <c r="B197" s="202" t="str">
        <f t="shared" si="1"/>
        <v>kabuto</v>
      </c>
      <c r="C197" s="29" t="str">
        <f t="shared" si="2"/>
        <v/>
      </c>
      <c r="D197" s="205" t="s">
        <v>217</v>
      </c>
      <c r="H197" s="29" t="s">
        <v>1239</v>
      </c>
    </row>
    <row r="198" ht="21.75" customHeight="1">
      <c r="A198" s="201" t="s">
        <v>1399</v>
      </c>
      <c r="B198" s="202" t="str">
        <f t="shared" si="1"/>
        <v>kabutops</v>
      </c>
      <c r="C198" s="29" t="str">
        <f t="shared" si="2"/>
        <v/>
      </c>
      <c r="D198" s="205" t="s">
        <v>218</v>
      </c>
      <c r="H198" s="29" t="s">
        <v>1239</v>
      </c>
    </row>
    <row r="199" ht="21.75" customHeight="1">
      <c r="A199" s="201" t="s">
        <v>1400</v>
      </c>
      <c r="B199" s="202" t="str">
        <f t="shared" si="1"/>
        <v>aerodactyl</v>
      </c>
      <c r="C199" s="29" t="str">
        <f t="shared" si="2"/>
        <v/>
      </c>
      <c r="D199" s="205" t="s">
        <v>219</v>
      </c>
      <c r="H199" s="29" t="s">
        <v>1239</v>
      </c>
    </row>
    <row r="200" ht="21.75" customHeight="1">
      <c r="A200" s="201" t="s">
        <v>1401</v>
      </c>
      <c r="B200" s="202" t="str">
        <f t="shared" si="1"/>
        <v>snorlax</v>
      </c>
      <c r="C200" s="29" t="str">
        <f t="shared" si="2"/>
        <v/>
      </c>
      <c r="D200" s="205" t="s">
        <v>220</v>
      </c>
      <c r="H200" s="29" t="s">
        <v>1239</v>
      </c>
    </row>
    <row r="201" ht="21.75" customHeight="1">
      <c r="A201" s="201" t="s">
        <v>1402</v>
      </c>
      <c r="B201" s="202" t="str">
        <f t="shared" si="1"/>
        <v>articuno</v>
      </c>
      <c r="C201" s="29" t="str">
        <f t="shared" si="2"/>
        <v/>
      </c>
      <c r="D201" s="205" t="s">
        <v>221</v>
      </c>
      <c r="E201" s="29" t="s">
        <v>90</v>
      </c>
      <c r="H201" s="29" t="s">
        <v>1239</v>
      </c>
    </row>
    <row r="202" ht="21.75" customHeight="1">
      <c r="A202" s="201" t="s">
        <v>1402</v>
      </c>
      <c r="B202" s="202" t="str">
        <f t="shared" si="1"/>
        <v>articuno-1</v>
      </c>
      <c r="C202" s="29" t="str">
        <f t="shared" si="2"/>
        <v/>
      </c>
      <c r="D202" s="205" t="s">
        <v>221</v>
      </c>
      <c r="E202" s="29" t="s">
        <v>125</v>
      </c>
      <c r="F202" s="203">
        <v>-1.0</v>
      </c>
    </row>
    <row r="203" ht="21.75" customHeight="1">
      <c r="A203" s="201" t="s">
        <v>1403</v>
      </c>
      <c r="B203" s="202" t="str">
        <f t="shared" si="1"/>
        <v>zapdos</v>
      </c>
      <c r="C203" s="29" t="str">
        <f t="shared" si="2"/>
        <v/>
      </c>
      <c r="D203" s="205" t="s">
        <v>222</v>
      </c>
      <c r="E203" s="29" t="s">
        <v>90</v>
      </c>
      <c r="H203" s="29" t="s">
        <v>1239</v>
      </c>
    </row>
    <row r="204" ht="21.75" customHeight="1">
      <c r="A204" s="201" t="s">
        <v>1403</v>
      </c>
      <c r="B204" s="202" t="str">
        <f t="shared" si="1"/>
        <v>zapdos-1</v>
      </c>
      <c r="C204" s="29" t="str">
        <f t="shared" si="2"/>
        <v/>
      </c>
      <c r="D204" s="205" t="s">
        <v>222</v>
      </c>
      <c r="E204" s="29" t="s">
        <v>125</v>
      </c>
      <c r="F204" s="203">
        <v>-1.0</v>
      </c>
    </row>
    <row r="205" ht="21.75" customHeight="1">
      <c r="A205" s="201" t="s">
        <v>1404</v>
      </c>
      <c r="B205" s="202" t="str">
        <f t="shared" si="1"/>
        <v>moltres</v>
      </c>
      <c r="C205" s="29" t="str">
        <f t="shared" si="2"/>
        <v/>
      </c>
      <c r="D205" s="205" t="s">
        <v>223</v>
      </c>
      <c r="E205" s="29" t="s">
        <v>90</v>
      </c>
      <c r="H205" s="29" t="s">
        <v>1239</v>
      </c>
    </row>
    <row r="206" ht="21.75" customHeight="1">
      <c r="A206" s="201" t="s">
        <v>1404</v>
      </c>
      <c r="B206" s="202" t="str">
        <f t="shared" si="1"/>
        <v>moltres-1</v>
      </c>
      <c r="C206" s="29" t="str">
        <f t="shared" si="2"/>
        <v/>
      </c>
      <c r="D206" s="205" t="s">
        <v>223</v>
      </c>
      <c r="E206" s="29" t="s">
        <v>125</v>
      </c>
      <c r="F206" s="203">
        <v>-1.0</v>
      </c>
    </row>
    <row r="207" ht="21.75" customHeight="1">
      <c r="A207" s="201" t="s">
        <v>1405</v>
      </c>
      <c r="B207" s="202" t="str">
        <f t="shared" si="1"/>
        <v>dratini</v>
      </c>
      <c r="C207" s="29" t="str">
        <f t="shared" si="2"/>
        <v/>
      </c>
      <c r="D207" s="205" t="s">
        <v>224</v>
      </c>
      <c r="H207" s="29" t="s">
        <v>1239</v>
      </c>
    </row>
    <row r="208" ht="21.75" customHeight="1">
      <c r="A208" s="201" t="s">
        <v>1406</v>
      </c>
      <c r="B208" s="202" t="str">
        <f t="shared" si="1"/>
        <v>dragonair</v>
      </c>
      <c r="C208" s="29" t="str">
        <f t="shared" si="2"/>
        <v/>
      </c>
      <c r="D208" s="205" t="s">
        <v>225</v>
      </c>
      <c r="H208" s="29" t="s">
        <v>1239</v>
      </c>
    </row>
    <row r="209" ht="21.75" customHeight="1">
      <c r="A209" s="201" t="s">
        <v>1407</v>
      </c>
      <c r="B209" s="202" t="str">
        <f t="shared" si="1"/>
        <v>dragonite</v>
      </c>
      <c r="C209" s="29" t="str">
        <f t="shared" si="2"/>
        <v/>
      </c>
      <c r="D209" s="205" t="s">
        <v>226</v>
      </c>
      <c r="H209" s="29" t="s">
        <v>1239</v>
      </c>
    </row>
    <row r="210" ht="21.75" customHeight="1">
      <c r="A210" s="201" t="s">
        <v>1408</v>
      </c>
      <c r="B210" s="202" t="str">
        <f t="shared" si="1"/>
        <v>mewtwo</v>
      </c>
      <c r="C210" s="29" t="str">
        <f t="shared" si="2"/>
        <v/>
      </c>
      <c r="D210" s="205" t="s">
        <v>227</v>
      </c>
      <c r="H210" s="29" t="s">
        <v>1239</v>
      </c>
    </row>
    <row r="211" ht="21.75" customHeight="1">
      <c r="A211" s="201" t="s">
        <v>1409</v>
      </c>
      <c r="B211" s="202" t="str">
        <f t="shared" si="1"/>
        <v>mew</v>
      </c>
      <c r="C211" s="29" t="str">
        <f t="shared" si="2"/>
        <v/>
      </c>
      <c r="D211" s="205" t="s">
        <v>228</v>
      </c>
      <c r="H211" s="29" t="s">
        <v>1239</v>
      </c>
    </row>
    <row r="212" ht="21.75" customHeight="1">
      <c r="A212" s="201" t="s">
        <v>1410</v>
      </c>
      <c r="B212" s="202" t="str">
        <f t="shared" si="1"/>
        <v>chikorita</v>
      </c>
      <c r="C212" s="29" t="str">
        <f t="shared" si="2"/>
        <v/>
      </c>
      <c r="D212" s="205" t="s">
        <v>230</v>
      </c>
      <c r="H212" s="29" t="s">
        <v>1239</v>
      </c>
    </row>
    <row r="213" ht="21.75" customHeight="1">
      <c r="A213" s="201" t="s">
        <v>1411</v>
      </c>
      <c r="B213" s="202" t="str">
        <f t="shared" si="1"/>
        <v>bayleef</v>
      </c>
      <c r="C213" s="29" t="str">
        <f t="shared" si="2"/>
        <v/>
      </c>
      <c r="D213" s="205" t="s">
        <v>231</v>
      </c>
      <c r="H213" s="29" t="s">
        <v>1239</v>
      </c>
    </row>
    <row r="214" ht="21.75" customHeight="1">
      <c r="A214" s="201" t="s">
        <v>1412</v>
      </c>
      <c r="B214" s="202" t="str">
        <f t="shared" si="1"/>
        <v>meganium</v>
      </c>
      <c r="C214" s="29" t="str">
        <f t="shared" si="2"/>
        <v/>
      </c>
      <c r="D214" s="205" t="s">
        <v>232</v>
      </c>
      <c r="F214" s="203"/>
      <c r="G214" s="203" t="s">
        <v>1258</v>
      </c>
      <c r="H214" s="29" t="s">
        <v>1239</v>
      </c>
    </row>
    <row r="215" ht="21.75" customHeight="1">
      <c r="A215" s="201" t="s">
        <v>1412</v>
      </c>
      <c r="B215" s="202" t="str">
        <f t="shared" si="1"/>
        <v>meganium-f</v>
      </c>
      <c r="C215" s="29" t="str">
        <f t="shared" si="2"/>
        <v/>
      </c>
      <c r="D215" s="205" t="s">
        <v>232</v>
      </c>
      <c r="F215" s="203"/>
      <c r="G215" s="203" t="s">
        <v>1259</v>
      </c>
      <c r="H215" s="29" t="s">
        <v>73</v>
      </c>
    </row>
    <row r="216" ht="21.75" customHeight="1">
      <c r="A216" s="201" t="s">
        <v>1413</v>
      </c>
      <c r="B216" s="202" t="str">
        <f t="shared" si="1"/>
        <v>cyndaquil</v>
      </c>
      <c r="C216" s="29" t="str">
        <f t="shared" si="2"/>
        <v/>
      </c>
      <c r="D216" s="205" t="s">
        <v>233</v>
      </c>
      <c r="H216" s="29" t="s">
        <v>1239</v>
      </c>
    </row>
    <row r="217" ht="21.75" customHeight="1">
      <c r="A217" s="201" t="s">
        <v>1414</v>
      </c>
      <c r="B217" s="202" t="str">
        <f t="shared" si="1"/>
        <v>quilava</v>
      </c>
      <c r="C217" s="29" t="str">
        <f t="shared" si="2"/>
        <v/>
      </c>
      <c r="D217" s="205" t="s">
        <v>234</v>
      </c>
      <c r="H217" s="29" t="s">
        <v>1239</v>
      </c>
    </row>
    <row r="218" ht="21.75" customHeight="1">
      <c r="A218" s="201" t="s">
        <v>1415</v>
      </c>
      <c r="B218" s="202" t="str">
        <f t="shared" si="1"/>
        <v>typhlosion</v>
      </c>
      <c r="C218" s="29" t="str">
        <f t="shared" si="2"/>
        <v/>
      </c>
      <c r="D218" s="205" t="s">
        <v>235</v>
      </c>
      <c r="E218" s="29" t="s">
        <v>90</v>
      </c>
      <c r="H218" s="29" t="s">
        <v>1239</v>
      </c>
    </row>
    <row r="219" ht="21.75" customHeight="1">
      <c r="A219" s="201" t="s">
        <v>1415</v>
      </c>
      <c r="B219" s="202" t="str">
        <f t="shared" si="1"/>
        <v>typhlosion-1</v>
      </c>
      <c r="C219" s="29" t="str">
        <f t="shared" si="2"/>
        <v/>
      </c>
      <c r="D219" s="205" t="s">
        <v>235</v>
      </c>
      <c r="E219" s="29" t="s">
        <v>132</v>
      </c>
      <c r="F219" s="203">
        <v>-1.0</v>
      </c>
    </row>
    <row r="220" ht="21.75" customHeight="1">
      <c r="A220" s="201" t="s">
        <v>1416</v>
      </c>
      <c r="B220" s="202" t="str">
        <f t="shared" si="1"/>
        <v>totodile</v>
      </c>
      <c r="C220" s="29" t="str">
        <f t="shared" si="2"/>
        <v/>
      </c>
      <c r="D220" s="205" t="s">
        <v>236</v>
      </c>
      <c r="H220" s="29" t="s">
        <v>1239</v>
      </c>
    </row>
    <row r="221" ht="21.75" customHeight="1">
      <c r="A221" s="201" t="s">
        <v>1417</v>
      </c>
      <c r="B221" s="202" t="str">
        <f t="shared" si="1"/>
        <v>croconaw</v>
      </c>
      <c r="C221" s="29" t="str">
        <f t="shared" si="2"/>
        <v/>
      </c>
      <c r="D221" s="205" t="s">
        <v>237</v>
      </c>
      <c r="H221" s="29" t="s">
        <v>1239</v>
      </c>
    </row>
    <row r="222" ht="21.75" customHeight="1">
      <c r="A222" s="201" t="s">
        <v>1418</v>
      </c>
      <c r="B222" s="202" t="str">
        <f t="shared" si="1"/>
        <v>feraligatr</v>
      </c>
      <c r="C222" s="29" t="str">
        <f t="shared" si="2"/>
        <v/>
      </c>
      <c r="D222" s="205" t="s">
        <v>238</v>
      </c>
      <c r="H222" s="29" t="s">
        <v>1239</v>
      </c>
    </row>
    <row r="223" ht="21.75" customHeight="1">
      <c r="A223" s="201" t="s">
        <v>1419</v>
      </c>
      <c r="B223" s="202" t="str">
        <f t="shared" si="1"/>
        <v>sentret</v>
      </c>
      <c r="C223" s="29" t="str">
        <f t="shared" si="2"/>
        <v/>
      </c>
      <c r="D223" s="205" t="s">
        <v>239</v>
      </c>
      <c r="H223" s="29" t="s">
        <v>1239</v>
      </c>
    </row>
    <row r="224" ht="21.75" customHeight="1">
      <c r="A224" s="201" t="s">
        <v>1420</v>
      </c>
      <c r="B224" s="202" t="str">
        <f t="shared" si="1"/>
        <v>furret</v>
      </c>
      <c r="C224" s="29" t="str">
        <f t="shared" si="2"/>
        <v/>
      </c>
      <c r="D224" s="205" t="s">
        <v>240</v>
      </c>
      <c r="H224" s="29" t="s">
        <v>1239</v>
      </c>
    </row>
    <row r="225" ht="21.75" customHeight="1">
      <c r="A225" s="201" t="s">
        <v>1421</v>
      </c>
      <c r="B225" s="202" t="str">
        <f t="shared" si="1"/>
        <v>hoothoot</v>
      </c>
      <c r="C225" s="29" t="str">
        <f t="shared" si="2"/>
        <v/>
      </c>
      <c r="D225" s="205" t="s">
        <v>241</v>
      </c>
      <c r="H225" s="29" t="s">
        <v>1239</v>
      </c>
    </row>
    <row r="226" ht="21.75" customHeight="1">
      <c r="A226" s="201" t="s">
        <v>1422</v>
      </c>
      <c r="B226" s="202" t="str">
        <f t="shared" si="1"/>
        <v>noctowl</v>
      </c>
      <c r="C226" s="29" t="str">
        <f t="shared" si="2"/>
        <v/>
      </c>
      <c r="D226" s="205" t="s">
        <v>242</v>
      </c>
      <c r="H226" s="29" t="s">
        <v>1239</v>
      </c>
    </row>
    <row r="227" ht="21.75" customHeight="1">
      <c r="A227" s="201" t="s">
        <v>1423</v>
      </c>
      <c r="B227" s="202" t="str">
        <f t="shared" si="1"/>
        <v>ledyba</v>
      </c>
      <c r="C227" s="29" t="str">
        <f t="shared" si="2"/>
        <v/>
      </c>
      <c r="D227" s="205" t="s">
        <v>243</v>
      </c>
      <c r="F227" s="203"/>
      <c r="G227" s="203" t="s">
        <v>1258</v>
      </c>
      <c r="H227" s="29" t="s">
        <v>1239</v>
      </c>
    </row>
    <row r="228" ht="21.75" customHeight="1">
      <c r="A228" s="201" t="s">
        <v>1423</v>
      </c>
      <c r="B228" s="202" t="str">
        <f t="shared" si="1"/>
        <v>ledyba-f</v>
      </c>
      <c r="C228" s="29" t="str">
        <f t="shared" si="2"/>
        <v/>
      </c>
      <c r="D228" s="205" t="s">
        <v>243</v>
      </c>
      <c r="F228" s="203"/>
      <c r="G228" s="203" t="s">
        <v>1259</v>
      </c>
      <c r="H228" s="29" t="s">
        <v>73</v>
      </c>
    </row>
    <row r="229" ht="21.75" customHeight="1">
      <c r="A229" s="201" t="s">
        <v>1424</v>
      </c>
      <c r="B229" s="202" t="str">
        <f t="shared" si="1"/>
        <v>ledian</v>
      </c>
      <c r="C229" s="29" t="str">
        <f t="shared" si="2"/>
        <v/>
      </c>
      <c r="D229" s="205" t="s">
        <v>244</v>
      </c>
      <c r="F229" s="203"/>
      <c r="G229" s="203" t="s">
        <v>1258</v>
      </c>
      <c r="H229" s="29" t="s">
        <v>1239</v>
      </c>
    </row>
    <row r="230" ht="21.75" customHeight="1">
      <c r="A230" s="201" t="s">
        <v>1424</v>
      </c>
      <c r="B230" s="202" t="str">
        <f t="shared" si="1"/>
        <v>ledian-f</v>
      </c>
      <c r="C230" s="29" t="str">
        <f t="shared" si="2"/>
        <v/>
      </c>
      <c r="D230" s="205" t="s">
        <v>244</v>
      </c>
      <c r="F230" s="203"/>
      <c r="G230" s="203" t="s">
        <v>1259</v>
      </c>
      <c r="H230" s="29" t="s">
        <v>73</v>
      </c>
    </row>
    <row r="231" ht="21.75" customHeight="1">
      <c r="A231" s="201" t="s">
        <v>1425</v>
      </c>
      <c r="B231" s="202" t="str">
        <f t="shared" si="1"/>
        <v>spinarak</v>
      </c>
      <c r="C231" s="29" t="str">
        <f t="shared" si="2"/>
        <v/>
      </c>
      <c r="D231" s="205" t="s">
        <v>245</v>
      </c>
      <c r="H231" s="29" t="s">
        <v>1239</v>
      </c>
    </row>
    <row r="232" ht="21.75" customHeight="1">
      <c r="A232" s="201" t="s">
        <v>1426</v>
      </c>
      <c r="B232" s="202" t="str">
        <f t="shared" si="1"/>
        <v>ariados</v>
      </c>
      <c r="C232" s="29" t="str">
        <f t="shared" si="2"/>
        <v/>
      </c>
      <c r="D232" s="205" t="s">
        <v>246</v>
      </c>
      <c r="H232" s="29" t="s">
        <v>1239</v>
      </c>
    </row>
    <row r="233" ht="21.75" customHeight="1">
      <c r="A233" s="201" t="s">
        <v>1427</v>
      </c>
      <c r="B233" s="202" t="str">
        <f t="shared" si="1"/>
        <v>crobat</v>
      </c>
      <c r="C233" s="29" t="str">
        <f t="shared" si="2"/>
        <v/>
      </c>
      <c r="D233" s="205" t="s">
        <v>247</v>
      </c>
      <c r="H233" s="29" t="s">
        <v>1239</v>
      </c>
    </row>
    <row r="234" ht="21.75" customHeight="1">
      <c r="A234" s="201" t="s">
        <v>1428</v>
      </c>
      <c r="B234" s="202" t="str">
        <f t="shared" si="1"/>
        <v>chinchou</v>
      </c>
      <c r="C234" s="29" t="str">
        <f t="shared" si="2"/>
        <v/>
      </c>
      <c r="D234" s="205" t="s">
        <v>248</v>
      </c>
      <c r="H234" s="29" t="s">
        <v>1239</v>
      </c>
    </row>
    <row r="235" ht="21.75" customHeight="1">
      <c r="A235" s="201" t="s">
        <v>1429</v>
      </c>
      <c r="B235" s="202" t="str">
        <f t="shared" si="1"/>
        <v>lanturn</v>
      </c>
      <c r="C235" s="29" t="str">
        <f t="shared" si="2"/>
        <v/>
      </c>
      <c r="D235" s="205" t="s">
        <v>249</v>
      </c>
      <c r="H235" s="29" t="s">
        <v>1239</v>
      </c>
    </row>
    <row r="236" ht="21.75" customHeight="1">
      <c r="A236" s="201" t="s">
        <v>1430</v>
      </c>
      <c r="B236" s="202" t="str">
        <f t="shared" si="1"/>
        <v>pichu</v>
      </c>
      <c r="C236" s="29" t="str">
        <f t="shared" si="2"/>
        <v/>
      </c>
      <c r="D236" s="205" t="s">
        <v>250</v>
      </c>
      <c r="H236" s="29" t="s">
        <v>1239</v>
      </c>
    </row>
    <row r="237" ht="21.75" customHeight="1">
      <c r="A237" s="201" t="s">
        <v>1431</v>
      </c>
      <c r="B237" s="202" t="str">
        <f t="shared" si="1"/>
        <v>cleffa</v>
      </c>
      <c r="C237" s="29" t="str">
        <f t="shared" si="2"/>
        <v/>
      </c>
      <c r="D237" s="205" t="s">
        <v>251</v>
      </c>
      <c r="H237" s="29" t="s">
        <v>1239</v>
      </c>
    </row>
    <row r="238" ht="21.75" customHeight="1">
      <c r="A238" s="201" t="s">
        <v>1432</v>
      </c>
      <c r="B238" s="202" t="str">
        <f t="shared" si="1"/>
        <v>igglybuff</v>
      </c>
      <c r="C238" s="29" t="str">
        <f t="shared" si="2"/>
        <v/>
      </c>
      <c r="D238" s="205" t="s">
        <v>252</v>
      </c>
      <c r="H238" s="29" t="s">
        <v>1239</v>
      </c>
    </row>
    <row r="239" ht="21.75" customHeight="1">
      <c r="A239" s="201" t="s">
        <v>1433</v>
      </c>
      <c r="B239" s="202" t="str">
        <f t="shared" si="1"/>
        <v>togepi</v>
      </c>
      <c r="C239" s="29" t="str">
        <f t="shared" si="2"/>
        <v/>
      </c>
      <c r="D239" s="205" t="s">
        <v>253</v>
      </c>
      <c r="H239" s="29" t="s">
        <v>1239</v>
      </c>
    </row>
    <row r="240" ht="21.75" customHeight="1">
      <c r="A240" s="201" t="s">
        <v>1434</v>
      </c>
      <c r="B240" s="202" t="str">
        <f t="shared" si="1"/>
        <v>togetic</v>
      </c>
      <c r="C240" s="29" t="str">
        <f t="shared" si="2"/>
        <v/>
      </c>
      <c r="D240" s="205" t="s">
        <v>254</v>
      </c>
      <c r="H240" s="29" t="s">
        <v>1239</v>
      </c>
    </row>
    <row r="241" ht="21.75" customHeight="1">
      <c r="A241" s="201" t="s">
        <v>1435</v>
      </c>
      <c r="B241" s="202" t="str">
        <f t="shared" si="1"/>
        <v>natu</v>
      </c>
      <c r="C241" s="29" t="str">
        <f t="shared" si="2"/>
        <v/>
      </c>
      <c r="D241" s="205" t="s">
        <v>255</v>
      </c>
      <c r="H241" s="29" t="s">
        <v>1239</v>
      </c>
    </row>
    <row r="242" ht="21.75" customHeight="1">
      <c r="A242" s="201" t="s">
        <v>1436</v>
      </c>
      <c r="B242" s="202" t="str">
        <f t="shared" si="1"/>
        <v>xatu</v>
      </c>
      <c r="C242" s="29" t="str">
        <f t="shared" si="2"/>
        <v/>
      </c>
      <c r="D242" s="205" t="s">
        <v>256</v>
      </c>
      <c r="F242" s="203"/>
      <c r="G242" s="203" t="s">
        <v>1258</v>
      </c>
      <c r="H242" s="29" t="s">
        <v>1239</v>
      </c>
    </row>
    <row r="243" ht="21.75" customHeight="1">
      <c r="A243" s="201" t="s">
        <v>1436</v>
      </c>
      <c r="B243" s="202" t="str">
        <f t="shared" si="1"/>
        <v>xatu-f</v>
      </c>
      <c r="C243" s="29" t="str">
        <f t="shared" si="2"/>
        <v/>
      </c>
      <c r="D243" s="205" t="s">
        <v>256</v>
      </c>
      <c r="F243" s="203"/>
      <c r="G243" s="203" t="s">
        <v>1259</v>
      </c>
      <c r="H243" s="29" t="s">
        <v>73</v>
      </c>
    </row>
    <row r="244" ht="21.75" customHeight="1">
      <c r="A244" s="201" t="s">
        <v>1437</v>
      </c>
      <c r="B244" s="202" t="str">
        <f t="shared" si="1"/>
        <v>mareep</v>
      </c>
      <c r="C244" s="29" t="str">
        <f t="shared" si="2"/>
        <v/>
      </c>
      <c r="D244" s="205" t="s">
        <v>257</v>
      </c>
      <c r="H244" s="29" t="s">
        <v>1239</v>
      </c>
    </row>
    <row r="245" ht="21.75" customHeight="1">
      <c r="A245" s="201" t="s">
        <v>1438</v>
      </c>
      <c r="B245" s="202" t="str">
        <f t="shared" si="1"/>
        <v>flaaffy</v>
      </c>
      <c r="C245" s="29" t="str">
        <f t="shared" si="2"/>
        <v/>
      </c>
      <c r="D245" s="205" t="s">
        <v>258</v>
      </c>
      <c r="H245" s="29" t="s">
        <v>1239</v>
      </c>
    </row>
    <row r="246" ht="21.75" customHeight="1">
      <c r="A246" s="201" t="s">
        <v>1439</v>
      </c>
      <c r="B246" s="202" t="str">
        <f t="shared" si="1"/>
        <v>ampharos</v>
      </c>
      <c r="C246" s="29" t="str">
        <f t="shared" si="2"/>
        <v/>
      </c>
      <c r="D246" s="205" t="s">
        <v>259</v>
      </c>
      <c r="H246" s="29" t="s">
        <v>1239</v>
      </c>
    </row>
    <row r="247" ht="21.75" customHeight="1">
      <c r="A247" s="201" t="s">
        <v>1440</v>
      </c>
      <c r="B247" s="202" t="str">
        <f t="shared" si="1"/>
        <v>bellossom</v>
      </c>
      <c r="C247" s="29" t="str">
        <f t="shared" si="2"/>
        <v/>
      </c>
      <c r="D247" s="205" t="s">
        <v>260</v>
      </c>
      <c r="H247" s="29" t="s">
        <v>1239</v>
      </c>
    </row>
    <row r="248" ht="21.75" customHeight="1">
      <c r="A248" s="201" t="s">
        <v>1441</v>
      </c>
      <c r="B248" s="202" t="str">
        <f t="shared" si="1"/>
        <v>marill</v>
      </c>
      <c r="C248" s="29" t="str">
        <f t="shared" si="2"/>
        <v/>
      </c>
      <c r="D248" s="205" t="s">
        <v>261</v>
      </c>
      <c r="H248" s="29" t="s">
        <v>1239</v>
      </c>
    </row>
    <row r="249" ht="21.75" customHeight="1">
      <c r="A249" s="201" t="s">
        <v>1442</v>
      </c>
      <c r="B249" s="202" t="str">
        <f t="shared" si="1"/>
        <v>azumarill</v>
      </c>
      <c r="C249" s="29" t="str">
        <f t="shared" si="2"/>
        <v/>
      </c>
      <c r="D249" s="205" t="s">
        <v>262</v>
      </c>
      <c r="H249" s="29" t="s">
        <v>1239</v>
      </c>
    </row>
    <row r="250" ht="21.75" customHeight="1">
      <c r="A250" s="201" t="s">
        <v>1443</v>
      </c>
      <c r="B250" s="202" t="str">
        <f t="shared" si="1"/>
        <v>sudowoodo</v>
      </c>
      <c r="C250" s="29" t="str">
        <f t="shared" si="2"/>
        <v/>
      </c>
      <c r="D250" s="205" t="s">
        <v>263</v>
      </c>
      <c r="F250" s="203"/>
      <c r="G250" s="203" t="s">
        <v>1258</v>
      </c>
      <c r="H250" s="29" t="s">
        <v>1239</v>
      </c>
    </row>
    <row r="251" ht="21.75" customHeight="1">
      <c r="A251" s="201" t="s">
        <v>1443</v>
      </c>
      <c r="B251" s="202" t="str">
        <f t="shared" si="1"/>
        <v>sudowoodo-f</v>
      </c>
      <c r="C251" s="29" t="str">
        <f t="shared" si="2"/>
        <v/>
      </c>
      <c r="D251" s="205" t="s">
        <v>263</v>
      </c>
      <c r="F251" s="203"/>
      <c r="G251" s="203" t="s">
        <v>1259</v>
      </c>
      <c r="H251" s="29" t="s">
        <v>73</v>
      </c>
    </row>
    <row r="252" ht="21.75" customHeight="1">
      <c r="A252" s="201" t="s">
        <v>1444</v>
      </c>
      <c r="B252" s="202" t="str">
        <f t="shared" si="1"/>
        <v>politoed</v>
      </c>
      <c r="C252" s="29" t="str">
        <f t="shared" si="2"/>
        <v/>
      </c>
      <c r="D252" s="205" t="s">
        <v>264</v>
      </c>
      <c r="F252" s="203"/>
      <c r="G252" s="203" t="s">
        <v>1258</v>
      </c>
      <c r="H252" s="29" t="s">
        <v>1239</v>
      </c>
    </row>
    <row r="253" ht="21.75" customHeight="1">
      <c r="A253" s="201" t="s">
        <v>1444</v>
      </c>
      <c r="B253" s="202" t="str">
        <f t="shared" si="1"/>
        <v>politoed-f</v>
      </c>
      <c r="C253" s="29" t="str">
        <f t="shared" si="2"/>
        <v/>
      </c>
      <c r="D253" s="205" t="s">
        <v>264</v>
      </c>
      <c r="F253" s="203"/>
      <c r="G253" s="203" t="s">
        <v>1259</v>
      </c>
      <c r="H253" s="29" t="s">
        <v>73</v>
      </c>
    </row>
    <row r="254" ht="21.75" customHeight="1">
      <c r="A254" s="201" t="s">
        <v>1445</v>
      </c>
      <c r="B254" s="202" t="str">
        <f t="shared" si="1"/>
        <v>hoppip</v>
      </c>
      <c r="C254" s="29" t="str">
        <f t="shared" si="2"/>
        <v/>
      </c>
      <c r="D254" s="205" t="s">
        <v>265</v>
      </c>
      <c r="H254" s="29" t="s">
        <v>1239</v>
      </c>
    </row>
    <row r="255" ht="21.75" customHeight="1">
      <c r="A255" s="201" t="s">
        <v>1446</v>
      </c>
      <c r="B255" s="202" t="str">
        <f t="shared" si="1"/>
        <v>skiploom</v>
      </c>
      <c r="C255" s="29" t="str">
        <f t="shared" si="2"/>
        <v/>
      </c>
      <c r="D255" s="205" t="s">
        <v>266</v>
      </c>
      <c r="H255" s="29" t="s">
        <v>1239</v>
      </c>
    </row>
    <row r="256" ht="21.75" customHeight="1">
      <c r="A256" s="201" t="s">
        <v>1447</v>
      </c>
      <c r="B256" s="202" t="str">
        <f t="shared" si="1"/>
        <v>jumpluff</v>
      </c>
      <c r="C256" s="29" t="str">
        <f t="shared" si="2"/>
        <v/>
      </c>
      <c r="D256" s="205" t="s">
        <v>267</v>
      </c>
      <c r="H256" s="29" t="s">
        <v>1239</v>
      </c>
    </row>
    <row r="257" ht="21.75" customHeight="1">
      <c r="A257" s="201" t="s">
        <v>1448</v>
      </c>
      <c r="B257" s="202" t="str">
        <f t="shared" si="1"/>
        <v>aipom</v>
      </c>
      <c r="C257" s="29" t="str">
        <f t="shared" si="2"/>
        <v/>
      </c>
      <c r="D257" s="205" t="s">
        <v>268</v>
      </c>
      <c r="F257" s="203"/>
      <c r="G257" s="203" t="s">
        <v>1258</v>
      </c>
      <c r="H257" s="29" t="s">
        <v>1239</v>
      </c>
    </row>
    <row r="258" ht="21.75" customHeight="1">
      <c r="A258" s="201" t="s">
        <v>1448</v>
      </c>
      <c r="B258" s="202" t="str">
        <f t="shared" si="1"/>
        <v>aipom-f</v>
      </c>
      <c r="C258" s="29" t="str">
        <f t="shared" si="2"/>
        <v/>
      </c>
      <c r="D258" s="205" t="s">
        <v>268</v>
      </c>
      <c r="F258" s="203"/>
      <c r="G258" s="203" t="s">
        <v>1259</v>
      </c>
      <c r="H258" s="29" t="s">
        <v>73</v>
      </c>
    </row>
    <row r="259" ht="21.75" customHeight="1">
      <c r="A259" s="201" t="s">
        <v>1449</v>
      </c>
      <c r="B259" s="202" t="str">
        <f t="shared" si="1"/>
        <v>sunkern</v>
      </c>
      <c r="C259" s="29" t="str">
        <f t="shared" si="2"/>
        <v/>
      </c>
      <c r="D259" s="205" t="s">
        <v>269</v>
      </c>
      <c r="H259" s="29" t="s">
        <v>1239</v>
      </c>
    </row>
    <row r="260" ht="21.75" customHeight="1">
      <c r="A260" s="201" t="s">
        <v>1450</v>
      </c>
      <c r="B260" s="202" t="str">
        <f t="shared" si="1"/>
        <v>sunflora</v>
      </c>
      <c r="C260" s="29" t="str">
        <f t="shared" si="2"/>
        <v/>
      </c>
      <c r="D260" s="205" t="s">
        <v>270</v>
      </c>
      <c r="H260" s="29" t="s">
        <v>1239</v>
      </c>
    </row>
    <row r="261" ht="21.75" customHeight="1">
      <c r="A261" s="201" t="s">
        <v>1451</v>
      </c>
      <c r="B261" s="202" t="str">
        <f t="shared" si="1"/>
        <v>yanma</v>
      </c>
      <c r="C261" s="29" t="str">
        <f t="shared" si="2"/>
        <v/>
      </c>
      <c r="D261" s="205" t="s">
        <v>271</v>
      </c>
      <c r="H261" s="29" t="s">
        <v>1239</v>
      </c>
    </row>
    <row r="262" ht="21.75" customHeight="1">
      <c r="A262" s="201" t="s">
        <v>1452</v>
      </c>
      <c r="B262" s="202" t="str">
        <f t="shared" si="1"/>
        <v>wooper-1</v>
      </c>
      <c r="C262" s="29" t="str">
        <f t="shared" si="2"/>
        <v/>
      </c>
      <c r="D262" s="205" t="s">
        <v>272</v>
      </c>
      <c r="E262" s="203" t="s">
        <v>273</v>
      </c>
      <c r="F262" s="203">
        <v>-1.0</v>
      </c>
    </row>
    <row r="263" ht="21.75" customHeight="1">
      <c r="A263" s="201" t="s">
        <v>1452</v>
      </c>
      <c r="B263" s="202" t="str">
        <f t="shared" si="1"/>
        <v>wooper</v>
      </c>
      <c r="C263" s="29" t="str">
        <f t="shared" si="2"/>
        <v/>
      </c>
      <c r="D263" s="205" t="s">
        <v>272</v>
      </c>
      <c r="F263" s="203"/>
      <c r="G263" s="203" t="s">
        <v>1258</v>
      </c>
      <c r="H263" s="29" t="s">
        <v>1239</v>
      </c>
    </row>
    <row r="264" ht="21.75" customHeight="1">
      <c r="A264" s="201" t="s">
        <v>1452</v>
      </c>
      <c r="B264" s="202" t="str">
        <f t="shared" si="1"/>
        <v>wooper-f</v>
      </c>
      <c r="C264" s="29" t="str">
        <f t="shared" si="2"/>
        <v/>
      </c>
      <c r="D264" s="205" t="s">
        <v>272</v>
      </c>
      <c r="F264" s="203"/>
      <c r="G264" s="203" t="s">
        <v>1259</v>
      </c>
      <c r="H264" s="29" t="s">
        <v>73</v>
      </c>
    </row>
    <row r="265" ht="21.75" customHeight="1">
      <c r="A265" s="201" t="s">
        <v>1453</v>
      </c>
      <c r="B265" s="202" t="str">
        <f t="shared" si="1"/>
        <v>quagsire</v>
      </c>
      <c r="C265" s="29" t="str">
        <f t="shared" si="2"/>
        <v/>
      </c>
      <c r="D265" s="205" t="s">
        <v>274</v>
      </c>
      <c r="F265" s="203"/>
      <c r="G265" s="203" t="s">
        <v>1258</v>
      </c>
      <c r="H265" s="29" t="s">
        <v>1239</v>
      </c>
    </row>
    <row r="266" ht="21.75" customHeight="1">
      <c r="A266" s="201" t="s">
        <v>1453</v>
      </c>
      <c r="B266" s="202" t="str">
        <f t="shared" si="1"/>
        <v>quagsire-f</v>
      </c>
      <c r="C266" s="29" t="str">
        <f t="shared" si="2"/>
        <v/>
      </c>
      <c r="D266" s="205" t="s">
        <v>274</v>
      </c>
      <c r="F266" s="203"/>
      <c r="G266" s="203" t="s">
        <v>1259</v>
      </c>
      <c r="H266" s="29" t="s">
        <v>73</v>
      </c>
    </row>
    <row r="267" ht="21.75" customHeight="1">
      <c r="A267" s="201" t="s">
        <v>1454</v>
      </c>
      <c r="B267" s="202" t="str">
        <f t="shared" si="1"/>
        <v>espeon</v>
      </c>
      <c r="C267" s="29" t="str">
        <f t="shared" si="2"/>
        <v/>
      </c>
      <c r="D267" s="205" t="s">
        <v>275</v>
      </c>
      <c r="H267" s="29" t="s">
        <v>1239</v>
      </c>
    </row>
    <row r="268" ht="21.75" customHeight="1">
      <c r="A268" s="201" t="s">
        <v>1455</v>
      </c>
      <c r="B268" s="202" t="str">
        <f t="shared" si="1"/>
        <v>umbreon</v>
      </c>
      <c r="C268" s="29" t="str">
        <f t="shared" si="2"/>
        <v/>
      </c>
      <c r="D268" s="205" t="s">
        <v>276</v>
      </c>
      <c r="H268" s="29" t="s">
        <v>1239</v>
      </c>
    </row>
    <row r="269" ht="21.75" customHeight="1">
      <c r="A269" s="201" t="s">
        <v>1456</v>
      </c>
      <c r="B269" s="202" t="str">
        <f t="shared" si="1"/>
        <v>murkrow</v>
      </c>
      <c r="C269" s="29" t="str">
        <f t="shared" si="2"/>
        <v/>
      </c>
      <c r="D269" s="205" t="s">
        <v>277</v>
      </c>
      <c r="F269" s="203"/>
      <c r="G269" s="203" t="s">
        <v>1258</v>
      </c>
      <c r="H269" s="29" t="s">
        <v>1239</v>
      </c>
    </row>
    <row r="270" ht="21.75" customHeight="1">
      <c r="A270" s="201" t="s">
        <v>1456</v>
      </c>
      <c r="B270" s="202" t="str">
        <f t="shared" si="1"/>
        <v>murkrow-f</v>
      </c>
      <c r="C270" s="29" t="str">
        <f t="shared" si="2"/>
        <v/>
      </c>
      <c r="D270" s="205" t="s">
        <v>277</v>
      </c>
      <c r="F270" s="203"/>
      <c r="G270" s="203" t="s">
        <v>1259</v>
      </c>
      <c r="H270" s="29" t="s">
        <v>73</v>
      </c>
    </row>
    <row r="271" ht="21.75" customHeight="1">
      <c r="A271" s="201" t="s">
        <v>1457</v>
      </c>
      <c r="B271" s="202" t="str">
        <f t="shared" si="1"/>
        <v>slowking</v>
      </c>
      <c r="C271" s="29" t="str">
        <f t="shared" si="2"/>
        <v/>
      </c>
      <c r="D271" s="205" t="s">
        <v>278</v>
      </c>
      <c r="E271" s="29" t="s">
        <v>90</v>
      </c>
      <c r="H271" s="29" t="s">
        <v>1239</v>
      </c>
    </row>
    <row r="272" ht="21.75" customHeight="1">
      <c r="A272" s="201" t="s">
        <v>1457</v>
      </c>
      <c r="B272" s="202" t="str">
        <f t="shared" si="1"/>
        <v>slowking-1</v>
      </c>
      <c r="C272" s="29" t="str">
        <f t="shared" si="2"/>
        <v/>
      </c>
      <c r="D272" s="205" t="s">
        <v>278</v>
      </c>
      <c r="E272" s="29" t="s">
        <v>125</v>
      </c>
      <c r="F272" s="203">
        <v>-1.0</v>
      </c>
    </row>
    <row r="273" ht="21.75" customHeight="1">
      <c r="A273" s="201" t="s">
        <v>1458</v>
      </c>
      <c r="B273" s="202" t="str">
        <f t="shared" si="1"/>
        <v>misdreavus</v>
      </c>
      <c r="C273" s="29" t="str">
        <f t="shared" si="2"/>
        <v/>
      </c>
      <c r="D273" s="205" t="s">
        <v>279</v>
      </c>
      <c r="H273" s="29" t="s">
        <v>1239</v>
      </c>
    </row>
    <row r="274" ht="21.75" customHeight="1">
      <c r="A274" s="201" t="s">
        <v>1459</v>
      </c>
      <c r="B274" s="202" t="str">
        <f t="shared" si="1"/>
        <v>unown</v>
      </c>
      <c r="C274" s="29" t="str">
        <f t="shared" si="2"/>
        <v/>
      </c>
      <c r="D274" s="205" t="s">
        <v>280</v>
      </c>
      <c r="E274" s="29" t="s">
        <v>281</v>
      </c>
      <c r="H274" s="29" t="s">
        <v>1239</v>
      </c>
    </row>
    <row r="275" ht="21.75" customHeight="1">
      <c r="A275" s="201" t="s">
        <v>1459</v>
      </c>
      <c r="B275" s="202" t="str">
        <f t="shared" si="1"/>
        <v>unown-1</v>
      </c>
      <c r="C275" s="29" t="str">
        <f t="shared" si="2"/>
        <v/>
      </c>
      <c r="D275" s="205" t="s">
        <v>280</v>
      </c>
      <c r="E275" s="29" t="s">
        <v>282</v>
      </c>
      <c r="F275" s="203">
        <v>-1.0</v>
      </c>
    </row>
    <row r="276" ht="21.75" customHeight="1">
      <c r="A276" s="201" t="s">
        <v>1459</v>
      </c>
      <c r="B276" s="202" t="str">
        <f t="shared" si="1"/>
        <v>unown-2</v>
      </c>
      <c r="C276" s="29" t="str">
        <f t="shared" si="2"/>
        <v/>
      </c>
      <c r="D276" s="205" t="s">
        <v>280</v>
      </c>
      <c r="E276" s="29" t="s">
        <v>283</v>
      </c>
      <c r="F276" s="203">
        <v>-2.0</v>
      </c>
    </row>
    <row r="277" ht="21.75" customHeight="1">
      <c r="A277" s="201" t="s">
        <v>1459</v>
      </c>
      <c r="B277" s="202" t="str">
        <f t="shared" si="1"/>
        <v>unown-3</v>
      </c>
      <c r="C277" s="29" t="str">
        <f t="shared" si="2"/>
        <v/>
      </c>
      <c r="D277" s="205" t="s">
        <v>280</v>
      </c>
      <c r="E277" s="29" t="s">
        <v>284</v>
      </c>
      <c r="F277" s="203">
        <v>-3.0</v>
      </c>
    </row>
    <row r="278" ht="21.75" customHeight="1">
      <c r="A278" s="201" t="s">
        <v>1459</v>
      </c>
      <c r="B278" s="202" t="str">
        <f t="shared" si="1"/>
        <v>unown-4</v>
      </c>
      <c r="C278" s="29" t="str">
        <f t="shared" si="2"/>
        <v/>
      </c>
      <c r="D278" s="205" t="s">
        <v>280</v>
      </c>
      <c r="E278" s="29" t="s">
        <v>285</v>
      </c>
      <c r="F278" s="203">
        <v>-4.0</v>
      </c>
    </row>
    <row r="279" ht="21.75" customHeight="1">
      <c r="A279" s="201" t="s">
        <v>1459</v>
      </c>
      <c r="B279" s="202" t="str">
        <f t="shared" si="1"/>
        <v>unown-5</v>
      </c>
      <c r="C279" s="29" t="str">
        <f t="shared" si="2"/>
        <v/>
      </c>
      <c r="D279" s="205" t="s">
        <v>280</v>
      </c>
      <c r="E279" s="29" t="s">
        <v>306</v>
      </c>
      <c r="F279" s="203">
        <v>-5.0</v>
      </c>
    </row>
    <row r="280" ht="21.75" customHeight="1">
      <c r="A280" s="201" t="s">
        <v>1459</v>
      </c>
      <c r="B280" s="202" t="str">
        <f t="shared" si="1"/>
        <v>unown-6</v>
      </c>
      <c r="C280" s="29" t="str">
        <f t="shared" si="2"/>
        <v/>
      </c>
      <c r="D280" s="205" t="s">
        <v>280</v>
      </c>
      <c r="E280" s="29" t="s">
        <v>286</v>
      </c>
      <c r="F280" s="203">
        <v>-6.0</v>
      </c>
    </row>
    <row r="281" ht="21.75" customHeight="1">
      <c r="A281" s="201" t="s">
        <v>1459</v>
      </c>
      <c r="B281" s="202" t="str">
        <f t="shared" si="1"/>
        <v>unown-7</v>
      </c>
      <c r="C281" s="29" t="str">
        <f t="shared" si="2"/>
        <v/>
      </c>
      <c r="D281" s="205" t="s">
        <v>280</v>
      </c>
      <c r="E281" s="29" t="s">
        <v>287</v>
      </c>
      <c r="F281" s="203">
        <v>-7.0</v>
      </c>
    </row>
    <row r="282" ht="21.75" customHeight="1">
      <c r="A282" s="201" t="s">
        <v>1459</v>
      </c>
      <c r="B282" s="202" t="str">
        <f t="shared" si="1"/>
        <v>unown-8</v>
      </c>
      <c r="C282" s="29" t="str">
        <f t="shared" si="2"/>
        <v/>
      </c>
      <c r="D282" s="205" t="s">
        <v>280</v>
      </c>
      <c r="E282" s="29" t="s">
        <v>288</v>
      </c>
      <c r="F282" s="203">
        <v>-8.0</v>
      </c>
    </row>
    <row r="283" ht="21.75" customHeight="1">
      <c r="A283" s="201" t="s">
        <v>1459</v>
      </c>
      <c r="B283" s="202" t="str">
        <f t="shared" si="1"/>
        <v>unown-9</v>
      </c>
      <c r="C283" s="29" t="str">
        <f t="shared" si="2"/>
        <v/>
      </c>
      <c r="D283" s="205" t="s">
        <v>280</v>
      </c>
      <c r="E283" s="29" t="s">
        <v>289</v>
      </c>
      <c r="F283" s="203">
        <v>-9.0</v>
      </c>
    </row>
    <row r="284" ht="21.75" customHeight="1">
      <c r="A284" s="201" t="s">
        <v>1459</v>
      </c>
      <c r="B284" s="202" t="str">
        <f t="shared" si="1"/>
        <v>unown-10</v>
      </c>
      <c r="C284" s="29" t="str">
        <f t="shared" si="2"/>
        <v/>
      </c>
      <c r="D284" s="205" t="s">
        <v>280</v>
      </c>
      <c r="E284" s="29" t="s">
        <v>290</v>
      </c>
      <c r="F284" s="203">
        <v>-10.0</v>
      </c>
    </row>
    <row r="285" ht="21.75" customHeight="1">
      <c r="A285" s="201" t="s">
        <v>1459</v>
      </c>
      <c r="B285" s="202" t="str">
        <f t="shared" si="1"/>
        <v>unown-11</v>
      </c>
      <c r="C285" s="29" t="str">
        <f t="shared" si="2"/>
        <v/>
      </c>
      <c r="D285" s="205" t="s">
        <v>280</v>
      </c>
      <c r="E285" s="29" t="s">
        <v>291</v>
      </c>
      <c r="F285" s="203">
        <v>-11.0</v>
      </c>
    </row>
    <row r="286" ht="21.75" customHeight="1">
      <c r="A286" s="201" t="s">
        <v>1459</v>
      </c>
      <c r="B286" s="202" t="str">
        <f t="shared" si="1"/>
        <v>unown-12</v>
      </c>
      <c r="C286" s="29" t="str">
        <f t="shared" si="2"/>
        <v/>
      </c>
      <c r="D286" s="205" t="s">
        <v>280</v>
      </c>
      <c r="E286" s="29" t="s">
        <v>292</v>
      </c>
      <c r="F286" s="203">
        <v>-12.0</v>
      </c>
    </row>
    <row r="287" ht="21.75" customHeight="1">
      <c r="A287" s="201" t="s">
        <v>1459</v>
      </c>
      <c r="B287" s="202" t="str">
        <f t="shared" si="1"/>
        <v>unown-13</v>
      </c>
      <c r="C287" s="29" t="str">
        <f t="shared" si="2"/>
        <v/>
      </c>
      <c r="D287" s="205" t="s">
        <v>280</v>
      </c>
      <c r="E287" s="29" t="s">
        <v>293</v>
      </c>
      <c r="F287" s="203">
        <v>-13.0</v>
      </c>
    </row>
    <row r="288" ht="21.75" customHeight="1">
      <c r="A288" s="201" t="s">
        <v>1459</v>
      </c>
      <c r="B288" s="202" t="str">
        <f t="shared" si="1"/>
        <v>unown-14</v>
      </c>
      <c r="C288" s="29" t="str">
        <f t="shared" si="2"/>
        <v/>
      </c>
      <c r="D288" s="205" t="s">
        <v>280</v>
      </c>
      <c r="E288" s="29" t="s">
        <v>294</v>
      </c>
      <c r="F288" s="203">
        <v>-14.0</v>
      </c>
    </row>
    <row r="289" ht="21.75" customHeight="1">
      <c r="A289" s="201" t="s">
        <v>1459</v>
      </c>
      <c r="B289" s="202" t="str">
        <f t="shared" si="1"/>
        <v>unown-15</v>
      </c>
      <c r="C289" s="29" t="str">
        <f t="shared" si="2"/>
        <v/>
      </c>
      <c r="D289" s="205" t="s">
        <v>280</v>
      </c>
      <c r="E289" s="29" t="s">
        <v>295</v>
      </c>
      <c r="F289" s="203">
        <v>-15.0</v>
      </c>
    </row>
    <row r="290" ht="21.75" customHeight="1">
      <c r="A290" s="201" t="s">
        <v>1459</v>
      </c>
      <c r="B290" s="202" t="str">
        <f t="shared" si="1"/>
        <v>unown-16</v>
      </c>
      <c r="C290" s="29" t="str">
        <f t="shared" si="2"/>
        <v/>
      </c>
      <c r="D290" s="205" t="s">
        <v>280</v>
      </c>
      <c r="E290" s="29" t="s">
        <v>296</v>
      </c>
      <c r="F290" s="203">
        <v>-16.0</v>
      </c>
    </row>
    <row r="291" ht="21.75" customHeight="1">
      <c r="A291" s="201" t="s">
        <v>1459</v>
      </c>
      <c r="B291" s="202" t="str">
        <f t="shared" si="1"/>
        <v>unown-17</v>
      </c>
      <c r="C291" s="29" t="str">
        <f t="shared" si="2"/>
        <v/>
      </c>
      <c r="D291" s="205" t="s">
        <v>280</v>
      </c>
      <c r="E291" s="29" t="s">
        <v>297</v>
      </c>
      <c r="F291" s="203">
        <v>-17.0</v>
      </c>
    </row>
    <row r="292" ht="21.75" customHeight="1">
      <c r="A292" s="201" t="s">
        <v>1459</v>
      </c>
      <c r="B292" s="202" t="str">
        <f t="shared" si="1"/>
        <v>unown-18</v>
      </c>
      <c r="C292" s="29" t="str">
        <f t="shared" si="2"/>
        <v/>
      </c>
      <c r="D292" s="205" t="s">
        <v>280</v>
      </c>
      <c r="E292" s="29" t="s">
        <v>307</v>
      </c>
      <c r="F292" s="203">
        <v>-18.0</v>
      </c>
    </row>
    <row r="293" ht="21.75" customHeight="1">
      <c r="A293" s="201" t="s">
        <v>1459</v>
      </c>
      <c r="B293" s="202" t="str">
        <f t="shared" si="1"/>
        <v>unown-19</v>
      </c>
      <c r="C293" s="29" t="str">
        <f t="shared" si="2"/>
        <v/>
      </c>
      <c r="D293" s="205" t="s">
        <v>280</v>
      </c>
      <c r="E293" s="29" t="s">
        <v>298</v>
      </c>
      <c r="F293" s="203">
        <v>-19.0</v>
      </c>
    </row>
    <row r="294" ht="21.75" customHeight="1">
      <c r="A294" s="201" t="s">
        <v>1459</v>
      </c>
      <c r="B294" s="202" t="str">
        <f t="shared" si="1"/>
        <v>unown-20</v>
      </c>
      <c r="C294" s="29" t="str">
        <f t="shared" si="2"/>
        <v/>
      </c>
      <c r="D294" s="205" t="s">
        <v>280</v>
      </c>
      <c r="E294" s="29" t="s">
        <v>299</v>
      </c>
      <c r="F294" s="203">
        <v>-20.0</v>
      </c>
    </row>
    <row r="295" ht="21.75" customHeight="1">
      <c r="A295" s="201" t="s">
        <v>1459</v>
      </c>
      <c r="B295" s="202" t="str">
        <f t="shared" si="1"/>
        <v>unown-21</v>
      </c>
      <c r="C295" s="29" t="str">
        <f t="shared" si="2"/>
        <v/>
      </c>
      <c r="D295" s="205" t="s">
        <v>280</v>
      </c>
      <c r="E295" s="29" t="s">
        <v>300</v>
      </c>
      <c r="F295" s="203">
        <v>-21.0</v>
      </c>
    </row>
    <row r="296" ht="21.75" customHeight="1">
      <c r="A296" s="201" t="s">
        <v>1459</v>
      </c>
      <c r="B296" s="202" t="str">
        <f t="shared" si="1"/>
        <v>unown-22</v>
      </c>
      <c r="C296" s="29" t="str">
        <f t="shared" si="2"/>
        <v/>
      </c>
      <c r="D296" s="205" t="s">
        <v>280</v>
      </c>
      <c r="E296" s="29" t="s">
        <v>301</v>
      </c>
      <c r="F296" s="203">
        <v>-22.0</v>
      </c>
    </row>
    <row r="297" ht="21.75" customHeight="1">
      <c r="A297" s="201" t="s">
        <v>1459</v>
      </c>
      <c r="B297" s="202" t="str">
        <f t="shared" si="1"/>
        <v>unown-23</v>
      </c>
      <c r="C297" s="29" t="str">
        <f t="shared" si="2"/>
        <v/>
      </c>
      <c r="D297" s="205" t="s">
        <v>280</v>
      </c>
      <c r="E297" s="29" t="s">
        <v>302</v>
      </c>
      <c r="F297" s="203">
        <v>-23.0</v>
      </c>
    </row>
    <row r="298" ht="21.75" customHeight="1">
      <c r="A298" s="201" t="s">
        <v>1459</v>
      </c>
      <c r="B298" s="202" t="str">
        <f t="shared" si="1"/>
        <v>unown-24</v>
      </c>
      <c r="C298" s="29" t="str">
        <f t="shared" si="2"/>
        <v/>
      </c>
      <c r="D298" s="205" t="s">
        <v>280</v>
      </c>
      <c r="E298" s="29" t="s">
        <v>303</v>
      </c>
      <c r="F298" s="203">
        <v>-24.0</v>
      </c>
    </row>
    <row r="299" ht="21.75" customHeight="1">
      <c r="A299" s="201" t="s">
        <v>1459</v>
      </c>
      <c r="B299" s="202" t="str">
        <f t="shared" si="1"/>
        <v>unown-25</v>
      </c>
      <c r="C299" s="29" t="str">
        <f t="shared" si="2"/>
        <v/>
      </c>
      <c r="D299" s="205" t="s">
        <v>280</v>
      </c>
      <c r="E299" s="29" t="s">
        <v>12</v>
      </c>
      <c r="F299" s="203">
        <v>-25.0</v>
      </c>
    </row>
    <row r="300" ht="21.75" customHeight="1">
      <c r="A300" s="201" t="s">
        <v>1459</v>
      </c>
      <c r="B300" s="202" t="str">
        <f t="shared" si="1"/>
        <v>unown-26</v>
      </c>
      <c r="C300" s="29" t="str">
        <f t="shared" si="2"/>
        <v/>
      </c>
      <c r="D300" s="205" t="s">
        <v>280</v>
      </c>
      <c r="E300" s="29" t="s">
        <v>304</v>
      </c>
      <c r="F300" s="203">
        <v>-26.0</v>
      </c>
    </row>
    <row r="301" ht="21.75" customHeight="1">
      <c r="A301" s="201" t="s">
        <v>1459</v>
      </c>
      <c r="B301" s="202" t="str">
        <f t="shared" si="1"/>
        <v>unown-27</v>
      </c>
      <c r="C301" s="29" t="str">
        <f t="shared" si="2"/>
        <v/>
      </c>
      <c r="D301" s="205" t="s">
        <v>280</v>
      </c>
      <c r="E301" s="29" t="s">
        <v>305</v>
      </c>
      <c r="F301" s="203">
        <v>-27.0</v>
      </c>
    </row>
    <row r="302" ht="21.75" customHeight="1">
      <c r="A302" s="201" t="s">
        <v>1460</v>
      </c>
      <c r="B302" s="202" t="str">
        <f t="shared" si="1"/>
        <v>wobbuffet</v>
      </c>
      <c r="C302" s="29" t="str">
        <f t="shared" si="2"/>
        <v/>
      </c>
      <c r="D302" s="205" t="s">
        <v>308</v>
      </c>
      <c r="F302" s="203"/>
      <c r="G302" s="203" t="s">
        <v>1258</v>
      </c>
      <c r="H302" s="29" t="s">
        <v>1239</v>
      </c>
    </row>
    <row r="303" ht="21.75" customHeight="1">
      <c r="A303" s="201" t="s">
        <v>1460</v>
      </c>
      <c r="B303" s="202" t="str">
        <f t="shared" si="1"/>
        <v>wobbuffet-f</v>
      </c>
      <c r="C303" s="29" t="str">
        <f t="shared" si="2"/>
        <v/>
      </c>
      <c r="D303" s="205" t="s">
        <v>308</v>
      </c>
      <c r="F303" s="203"/>
      <c r="G303" s="203" t="s">
        <v>1259</v>
      </c>
      <c r="H303" s="29" t="s">
        <v>73</v>
      </c>
    </row>
    <row r="304" ht="21.75" customHeight="1">
      <c r="A304" s="201" t="s">
        <v>1461</v>
      </c>
      <c r="B304" s="202" t="str">
        <f t="shared" si="1"/>
        <v>girafarig</v>
      </c>
      <c r="C304" s="29" t="str">
        <f t="shared" si="2"/>
        <v/>
      </c>
      <c r="D304" s="205" t="s">
        <v>309</v>
      </c>
      <c r="F304" s="203"/>
      <c r="G304" s="203" t="s">
        <v>1258</v>
      </c>
      <c r="H304" s="29" t="s">
        <v>1239</v>
      </c>
    </row>
    <row r="305" ht="21.75" customHeight="1">
      <c r="A305" s="201" t="s">
        <v>1461</v>
      </c>
      <c r="B305" s="202" t="str">
        <f t="shared" si="1"/>
        <v>girafarig-f</v>
      </c>
      <c r="C305" s="29" t="str">
        <f t="shared" si="2"/>
        <v/>
      </c>
      <c r="D305" s="205" t="s">
        <v>309</v>
      </c>
      <c r="F305" s="203"/>
      <c r="G305" s="203" t="s">
        <v>1259</v>
      </c>
      <c r="H305" s="29" t="s">
        <v>73</v>
      </c>
    </row>
    <row r="306" ht="21.75" customHeight="1">
      <c r="A306" s="201" t="s">
        <v>1462</v>
      </c>
      <c r="B306" s="202" t="str">
        <f t="shared" si="1"/>
        <v>pineco</v>
      </c>
      <c r="C306" s="29" t="str">
        <f t="shared" si="2"/>
        <v/>
      </c>
      <c r="D306" s="205" t="s">
        <v>310</v>
      </c>
      <c r="H306" s="29" t="s">
        <v>1239</v>
      </c>
    </row>
    <row r="307" ht="21.75" customHeight="1">
      <c r="A307" s="201" t="s">
        <v>1463</v>
      </c>
      <c r="B307" s="202" t="str">
        <f t="shared" si="1"/>
        <v>forretress</v>
      </c>
      <c r="C307" s="29" t="str">
        <f t="shared" si="2"/>
        <v/>
      </c>
      <c r="D307" s="205" t="s">
        <v>311</v>
      </c>
      <c r="H307" s="29" t="s">
        <v>1239</v>
      </c>
    </row>
    <row r="308" ht="21.75" customHeight="1">
      <c r="A308" s="201" t="s">
        <v>1464</v>
      </c>
      <c r="B308" s="202" t="str">
        <f t="shared" si="1"/>
        <v>dunsparce</v>
      </c>
      <c r="C308" s="29" t="str">
        <f t="shared" si="2"/>
        <v/>
      </c>
      <c r="D308" s="205" t="s">
        <v>312</v>
      </c>
      <c r="H308" s="29" t="s">
        <v>1239</v>
      </c>
    </row>
    <row r="309" ht="21.75" customHeight="1">
      <c r="A309" s="201" t="s">
        <v>1465</v>
      </c>
      <c r="B309" s="202" t="str">
        <f t="shared" si="1"/>
        <v>gligar</v>
      </c>
      <c r="C309" s="29" t="str">
        <f t="shared" si="2"/>
        <v/>
      </c>
      <c r="D309" s="205" t="s">
        <v>313</v>
      </c>
      <c r="F309" s="203"/>
      <c r="G309" s="203" t="s">
        <v>1258</v>
      </c>
      <c r="H309" s="29" t="s">
        <v>1239</v>
      </c>
    </row>
    <row r="310" ht="21.75" customHeight="1">
      <c r="A310" s="201" t="s">
        <v>1465</v>
      </c>
      <c r="B310" s="202" t="str">
        <f t="shared" si="1"/>
        <v>gligar-f</v>
      </c>
      <c r="C310" s="29" t="str">
        <f t="shared" si="2"/>
        <v/>
      </c>
      <c r="D310" s="205" t="s">
        <v>313</v>
      </c>
      <c r="F310" s="203"/>
      <c r="G310" s="203" t="s">
        <v>1259</v>
      </c>
      <c r="H310" s="29" t="s">
        <v>73</v>
      </c>
    </row>
    <row r="311" ht="21.75" customHeight="1">
      <c r="A311" s="201" t="s">
        <v>1466</v>
      </c>
      <c r="B311" s="202" t="str">
        <f t="shared" si="1"/>
        <v>steelix</v>
      </c>
      <c r="C311" s="29" t="str">
        <f t="shared" si="2"/>
        <v/>
      </c>
      <c r="D311" s="205" t="s">
        <v>314</v>
      </c>
      <c r="F311" s="203"/>
      <c r="G311" s="203" t="s">
        <v>1258</v>
      </c>
      <c r="H311" s="29" t="s">
        <v>1239</v>
      </c>
    </row>
    <row r="312" ht="21.75" customHeight="1">
      <c r="A312" s="201" t="s">
        <v>1466</v>
      </c>
      <c r="B312" s="202" t="str">
        <f t="shared" si="1"/>
        <v>steelix-f</v>
      </c>
      <c r="C312" s="29" t="str">
        <f t="shared" si="2"/>
        <v/>
      </c>
      <c r="D312" s="205" t="s">
        <v>314</v>
      </c>
      <c r="F312" s="203"/>
      <c r="G312" s="203" t="s">
        <v>1259</v>
      </c>
      <c r="H312" s="29" t="s">
        <v>73</v>
      </c>
    </row>
    <row r="313" ht="21.75" customHeight="1">
      <c r="A313" s="201" t="s">
        <v>1467</v>
      </c>
      <c r="B313" s="202" t="str">
        <f t="shared" si="1"/>
        <v>snubbull</v>
      </c>
      <c r="C313" s="29" t="str">
        <f t="shared" si="2"/>
        <v/>
      </c>
      <c r="D313" s="205" t="s">
        <v>315</v>
      </c>
      <c r="H313" s="29" t="s">
        <v>1239</v>
      </c>
    </row>
    <row r="314" ht="21.75" customHeight="1">
      <c r="A314" s="201" t="s">
        <v>1468</v>
      </c>
      <c r="B314" s="202" t="str">
        <f t="shared" si="1"/>
        <v>granbull</v>
      </c>
      <c r="C314" s="29" t="str">
        <f t="shared" si="2"/>
        <v/>
      </c>
      <c r="D314" s="205" t="s">
        <v>316</v>
      </c>
      <c r="H314" s="29" t="s">
        <v>1239</v>
      </c>
    </row>
    <row r="315" ht="21.75" customHeight="1">
      <c r="A315" s="201" t="s">
        <v>1469</v>
      </c>
      <c r="B315" s="202" t="str">
        <f t="shared" si="1"/>
        <v>qwilfish</v>
      </c>
      <c r="C315" s="29" t="str">
        <f t="shared" si="2"/>
        <v/>
      </c>
      <c r="D315" s="205" t="s">
        <v>317</v>
      </c>
      <c r="E315" s="29" t="s">
        <v>90</v>
      </c>
      <c r="H315" s="29" t="s">
        <v>1239</v>
      </c>
    </row>
    <row r="316" ht="21.75" customHeight="1">
      <c r="A316" s="201" t="s">
        <v>1469</v>
      </c>
      <c r="B316" s="202" t="str">
        <f t="shared" si="1"/>
        <v>qwilfish-1</v>
      </c>
      <c r="C316" s="29" t="str">
        <f t="shared" si="2"/>
        <v/>
      </c>
      <c r="D316" s="205" t="s">
        <v>317</v>
      </c>
      <c r="E316" s="29" t="s">
        <v>132</v>
      </c>
      <c r="F316" s="203">
        <v>-1.0</v>
      </c>
    </row>
    <row r="317" ht="21.75" customHeight="1">
      <c r="A317" s="201" t="s">
        <v>1470</v>
      </c>
      <c r="B317" s="202" t="str">
        <f t="shared" si="1"/>
        <v>scizor</v>
      </c>
      <c r="C317" s="29" t="str">
        <f t="shared" si="2"/>
        <v/>
      </c>
      <c r="D317" s="205" t="s">
        <v>318</v>
      </c>
      <c r="F317" s="203"/>
      <c r="G317" s="203" t="s">
        <v>1258</v>
      </c>
      <c r="H317" s="29" t="s">
        <v>1239</v>
      </c>
    </row>
    <row r="318" ht="21.75" customHeight="1">
      <c r="A318" s="201" t="s">
        <v>1470</v>
      </c>
      <c r="B318" s="202" t="str">
        <f t="shared" si="1"/>
        <v>scizor-f</v>
      </c>
      <c r="C318" s="29" t="str">
        <f t="shared" si="2"/>
        <v/>
      </c>
      <c r="D318" s="205" t="s">
        <v>318</v>
      </c>
      <c r="F318" s="203"/>
      <c r="G318" s="203" t="s">
        <v>1259</v>
      </c>
      <c r="H318" s="29" t="s">
        <v>73</v>
      </c>
    </row>
    <row r="319" ht="21.75" customHeight="1">
      <c r="A319" s="201" t="s">
        <v>1471</v>
      </c>
      <c r="B319" s="202" t="str">
        <f t="shared" si="1"/>
        <v>shuckle</v>
      </c>
      <c r="C319" s="29" t="str">
        <f t="shared" si="2"/>
        <v/>
      </c>
      <c r="D319" s="205" t="s">
        <v>319</v>
      </c>
      <c r="H319" s="29" t="s">
        <v>1239</v>
      </c>
    </row>
    <row r="320" ht="21.75" customHeight="1">
      <c r="A320" s="201" t="s">
        <v>1472</v>
      </c>
      <c r="B320" s="202" t="str">
        <f t="shared" si="1"/>
        <v>heracross</v>
      </c>
      <c r="C320" s="29" t="str">
        <f t="shared" si="2"/>
        <v/>
      </c>
      <c r="D320" s="205" t="s">
        <v>320</v>
      </c>
      <c r="F320" s="203"/>
      <c r="G320" s="203" t="s">
        <v>1258</v>
      </c>
      <c r="H320" s="29" t="s">
        <v>1239</v>
      </c>
    </row>
    <row r="321" ht="21.75" customHeight="1">
      <c r="A321" s="201" t="s">
        <v>1472</v>
      </c>
      <c r="B321" s="202" t="str">
        <f t="shared" si="1"/>
        <v>heracross-f</v>
      </c>
      <c r="C321" s="29" t="str">
        <f t="shared" si="2"/>
        <v/>
      </c>
      <c r="D321" s="205" t="s">
        <v>320</v>
      </c>
      <c r="F321" s="203"/>
      <c r="G321" s="203" t="s">
        <v>1259</v>
      </c>
      <c r="H321" s="29" t="s">
        <v>73</v>
      </c>
    </row>
    <row r="322" ht="21.75" customHeight="1">
      <c r="A322" s="201" t="s">
        <v>1473</v>
      </c>
      <c r="B322" s="202" t="str">
        <f t="shared" si="1"/>
        <v>sneasel</v>
      </c>
      <c r="C322" s="29" t="str">
        <f t="shared" si="2"/>
        <v/>
      </c>
      <c r="D322" s="205" t="s">
        <v>321</v>
      </c>
      <c r="E322" s="29" t="s">
        <v>90</v>
      </c>
      <c r="F322" s="203"/>
      <c r="G322" s="203" t="s">
        <v>1258</v>
      </c>
      <c r="H322" s="29" t="s">
        <v>1239</v>
      </c>
    </row>
    <row r="323" ht="21.75" customHeight="1">
      <c r="A323" s="201" t="s">
        <v>1473</v>
      </c>
      <c r="B323" s="202" t="str">
        <f t="shared" si="1"/>
        <v>sneasel-f</v>
      </c>
      <c r="C323" s="29" t="str">
        <f t="shared" si="2"/>
        <v/>
      </c>
      <c r="D323" s="205" t="s">
        <v>321</v>
      </c>
      <c r="E323" s="29" t="s">
        <v>90</v>
      </c>
      <c r="F323" s="203"/>
      <c r="G323" s="203" t="s">
        <v>1259</v>
      </c>
      <c r="H323" s="29" t="s">
        <v>73</v>
      </c>
    </row>
    <row r="324" ht="21.75" customHeight="1">
      <c r="A324" s="201" t="s">
        <v>1473</v>
      </c>
      <c r="B324" s="202" t="str">
        <f t="shared" si="1"/>
        <v>sneasel-1-f</v>
      </c>
      <c r="C324" s="29" t="str">
        <f t="shared" si="2"/>
        <v/>
      </c>
      <c r="D324" s="205" t="s">
        <v>321</v>
      </c>
      <c r="E324" s="29" t="s">
        <v>132</v>
      </c>
      <c r="F324" s="203">
        <v>-1.0</v>
      </c>
      <c r="G324" s="203" t="s">
        <v>1259</v>
      </c>
      <c r="H324" s="29" t="s">
        <v>73</v>
      </c>
    </row>
    <row r="325" ht="21.75" customHeight="1">
      <c r="A325" s="201" t="s">
        <v>1473</v>
      </c>
      <c r="B325" s="202" t="str">
        <f t="shared" si="1"/>
        <v>sneasel-1</v>
      </c>
      <c r="C325" s="29" t="str">
        <f t="shared" si="2"/>
        <v/>
      </c>
      <c r="D325" s="205" t="s">
        <v>321</v>
      </c>
      <c r="E325" s="29" t="s">
        <v>132</v>
      </c>
      <c r="F325" s="203">
        <v>-1.0</v>
      </c>
      <c r="G325" s="203" t="s">
        <v>1258</v>
      </c>
    </row>
    <row r="326" ht="21.75" customHeight="1">
      <c r="A326" s="201" t="s">
        <v>1474</v>
      </c>
      <c r="B326" s="202" t="str">
        <f t="shared" si="1"/>
        <v>teddiursa</v>
      </c>
      <c r="C326" s="29" t="str">
        <f t="shared" si="2"/>
        <v/>
      </c>
      <c r="D326" s="205" t="s">
        <v>322</v>
      </c>
      <c r="H326" s="29" t="s">
        <v>1239</v>
      </c>
    </row>
    <row r="327" ht="21.75" customHeight="1">
      <c r="A327" s="201" t="s">
        <v>1475</v>
      </c>
      <c r="B327" s="202" t="str">
        <f t="shared" si="1"/>
        <v>ursaring</v>
      </c>
      <c r="C327" s="29" t="str">
        <f t="shared" si="2"/>
        <v/>
      </c>
      <c r="D327" s="205" t="s">
        <v>323</v>
      </c>
      <c r="F327" s="203"/>
      <c r="G327" s="203" t="s">
        <v>1258</v>
      </c>
      <c r="H327" s="29" t="s">
        <v>1239</v>
      </c>
    </row>
    <row r="328" ht="21.75" customHeight="1">
      <c r="A328" s="201" t="s">
        <v>1475</v>
      </c>
      <c r="B328" s="202" t="str">
        <f t="shared" si="1"/>
        <v>ursaring-f</v>
      </c>
      <c r="C328" s="29" t="str">
        <f t="shared" si="2"/>
        <v/>
      </c>
      <c r="D328" s="205" t="s">
        <v>323</v>
      </c>
      <c r="F328" s="203"/>
      <c r="G328" s="203" t="s">
        <v>1259</v>
      </c>
      <c r="H328" s="29" t="s">
        <v>73</v>
      </c>
    </row>
    <row r="329" ht="21.75" customHeight="1">
      <c r="A329" s="201" t="s">
        <v>1476</v>
      </c>
      <c r="B329" s="202" t="str">
        <f t="shared" si="1"/>
        <v>slugma</v>
      </c>
      <c r="C329" s="29" t="str">
        <f t="shared" si="2"/>
        <v/>
      </c>
      <c r="D329" s="205" t="s">
        <v>324</v>
      </c>
      <c r="H329" s="29" t="s">
        <v>1239</v>
      </c>
    </row>
    <row r="330" ht="21.75" customHeight="1">
      <c r="A330" s="201" t="s">
        <v>1477</v>
      </c>
      <c r="B330" s="202" t="str">
        <f t="shared" si="1"/>
        <v>magcargo</v>
      </c>
      <c r="C330" s="29" t="str">
        <f t="shared" si="2"/>
        <v/>
      </c>
      <c r="D330" s="205" t="s">
        <v>325</v>
      </c>
      <c r="H330" s="29" t="s">
        <v>1239</v>
      </c>
    </row>
    <row r="331" ht="21.75" customHeight="1">
      <c r="A331" s="201" t="s">
        <v>1478</v>
      </c>
      <c r="B331" s="202" t="str">
        <f t="shared" si="1"/>
        <v>swinub</v>
      </c>
      <c r="C331" s="29" t="str">
        <f t="shared" si="2"/>
        <v/>
      </c>
      <c r="D331" s="205" t="s">
        <v>326</v>
      </c>
      <c r="H331" s="29" t="s">
        <v>1239</v>
      </c>
    </row>
    <row r="332" ht="21.75" customHeight="1">
      <c r="A332" s="201" t="s">
        <v>1479</v>
      </c>
      <c r="B332" s="202" t="str">
        <f t="shared" si="1"/>
        <v>piloswine</v>
      </c>
      <c r="C332" s="29" t="str">
        <f t="shared" si="2"/>
        <v/>
      </c>
      <c r="D332" s="205" t="s">
        <v>327</v>
      </c>
      <c r="F332" s="203"/>
      <c r="G332" s="203" t="s">
        <v>1258</v>
      </c>
      <c r="H332" s="29" t="s">
        <v>1239</v>
      </c>
    </row>
    <row r="333" ht="21.75" customHeight="1">
      <c r="A333" s="201" t="s">
        <v>1479</v>
      </c>
      <c r="B333" s="202" t="str">
        <f t="shared" si="1"/>
        <v>piloswine-f</v>
      </c>
      <c r="C333" s="29" t="str">
        <f t="shared" si="2"/>
        <v/>
      </c>
      <c r="D333" s="205" t="s">
        <v>327</v>
      </c>
      <c r="F333" s="203"/>
      <c r="G333" s="203" t="s">
        <v>1259</v>
      </c>
      <c r="H333" s="29" t="s">
        <v>73</v>
      </c>
    </row>
    <row r="334" ht="21.75" customHeight="1">
      <c r="A334" s="201" t="s">
        <v>1480</v>
      </c>
      <c r="B334" s="202" t="str">
        <f t="shared" si="1"/>
        <v>corsola</v>
      </c>
      <c r="C334" s="29" t="str">
        <f t="shared" si="2"/>
        <v/>
      </c>
      <c r="D334" s="205" t="s">
        <v>328</v>
      </c>
      <c r="E334" s="29" t="s">
        <v>90</v>
      </c>
      <c r="H334" s="29" t="s">
        <v>1239</v>
      </c>
    </row>
    <row r="335" ht="21.75" customHeight="1">
      <c r="A335" s="201" t="s">
        <v>1480</v>
      </c>
      <c r="B335" s="202" t="str">
        <f t="shared" si="1"/>
        <v>corsola-1</v>
      </c>
      <c r="C335" s="29" t="str">
        <f t="shared" si="2"/>
        <v/>
      </c>
      <c r="D335" s="205" t="s">
        <v>328</v>
      </c>
      <c r="E335" s="29" t="s">
        <v>125</v>
      </c>
      <c r="F335" s="203">
        <v>-1.0</v>
      </c>
    </row>
    <row r="336" ht="21.75" customHeight="1">
      <c r="A336" s="201" t="s">
        <v>1481</v>
      </c>
      <c r="B336" s="202" t="str">
        <f t="shared" si="1"/>
        <v>remoraid</v>
      </c>
      <c r="C336" s="29" t="str">
        <f t="shared" si="2"/>
        <v/>
      </c>
      <c r="D336" s="205" t="s">
        <v>329</v>
      </c>
      <c r="H336" s="29" t="s">
        <v>1239</v>
      </c>
    </row>
    <row r="337" ht="21.75" customHeight="1">
      <c r="A337" s="201" t="s">
        <v>1482</v>
      </c>
      <c r="B337" s="202" t="str">
        <f t="shared" si="1"/>
        <v>octillery</v>
      </c>
      <c r="C337" s="29" t="str">
        <f t="shared" si="2"/>
        <v/>
      </c>
      <c r="D337" s="205" t="s">
        <v>330</v>
      </c>
      <c r="F337" s="203"/>
      <c r="G337" s="203" t="s">
        <v>1258</v>
      </c>
      <c r="H337" s="29" t="s">
        <v>1239</v>
      </c>
    </row>
    <row r="338" ht="21.75" customHeight="1">
      <c r="A338" s="201" t="s">
        <v>1482</v>
      </c>
      <c r="B338" s="202" t="str">
        <f t="shared" si="1"/>
        <v>octillery-f</v>
      </c>
      <c r="C338" s="29" t="str">
        <f t="shared" si="2"/>
        <v/>
      </c>
      <c r="D338" s="205" t="s">
        <v>330</v>
      </c>
      <c r="F338" s="203"/>
      <c r="G338" s="203" t="s">
        <v>1259</v>
      </c>
      <c r="H338" s="29" t="s">
        <v>73</v>
      </c>
    </row>
    <row r="339" ht="21.75" customHeight="1">
      <c r="A339" s="201" t="s">
        <v>1483</v>
      </c>
      <c r="B339" s="202" t="str">
        <f t="shared" si="1"/>
        <v>delibird</v>
      </c>
      <c r="C339" s="29" t="str">
        <f t="shared" si="2"/>
        <v/>
      </c>
      <c r="D339" s="205" t="s">
        <v>331</v>
      </c>
      <c r="H339" s="29" t="s">
        <v>1239</v>
      </c>
    </row>
    <row r="340" ht="21.75" customHeight="1">
      <c r="A340" s="201" t="s">
        <v>1484</v>
      </c>
      <c r="B340" s="202" t="str">
        <f t="shared" si="1"/>
        <v>mantine</v>
      </c>
      <c r="C340" s="29" t="str">
        <f t="shared" si="2"/>
        <v/>
      </c>
      <c r="D340" s="205" t="s">
        <v>332</v>
      </c>
      <c r="H340" s="29" t="s">
        <v>1239</v>
      </c>
    </row>
    <row r="341" ht="21.75" customHeight="1">
      <c r="A341" s="201" t="s">
        <v>1485</v>
      </c>
      <c r="B341" s="202" t="str">
        <f t="shared" si="1"/>
        <v>skarmory</v>
      </c>
      <c r="C341" s="29" t="str">
        <f t="shared" si="2"/>
        <v/>
      </c>
      <c r="D341" s="205" t="s">
        <v>333</v>
      </c>
      <c r="H341" s="29" t="s">
        <v>1239</v>
      </c>
    </row>
    <row r="342" ht="21.75" customHeight="1">
      <c r="A342" s="201" t="s">
        <v>1486</v>
      </c>
      <c r="B342" s="202" t="str">
        <f t="shared" si="1"/>
        <v>houndour</v>
      </c>
      <c r="C342" s="29" t="str">
        <f t="shared" si="2"/>
        <v/>
      </c>
      <c r="D342" s="205" t="s">
        <v>334</v>
      </c>
      <c r="H342" s="29" t="s">
        <v>1239</v>
      </c>
    </row>
    <row r="343" ht="21.75" customHeight="1">
      <c r="A343" s="201" t="s">
        <v>1487</v>
      </c>
      <c r="B343" s="202" t="str">
        <f t="shared" si="1"/>
        <v>houndoom</v>
      </c>
      <c r="C343" s="29" t="str">
        <f t="shared" si="2"/>
        <v/>
      </c>
      <c r="D343" s="205" t="s">
        <v>335</v>
      </c>
      <c r="F343" s="203"/>
      <c r="G343" s="203" t="s">
        <v>1258</v>
      </c>
      <c r="H343" s="29" t="s">
        <v>1239</v>
      </c>
    </row>
    <row r="344" ht="21.75" customHeight="1">
      <c r="A344" s="201" t="s">
        <v>1487</v>
      </c>
      <c r="B344" s="202" t="str">
        <f t="shared" si="1"/>
        <v>houndoom-f</v>
      </c>
      <c r="C344" s="29" t="str">
        <f t="shared" si="2"/>
        <v/>
      </c>
      <c r="D344" s="205" t="s">
        <v>335</v>
      </c>
      <c r="F344" s="203"/>
      <c r="G344" s="203" t="s">
        <v>1259</v>
      </c>
      <c r="H344" s="29" t="s">
        <v>73</v>
      </c>
    </row>
    <row r="345" ht="21.75" customHeight="1">
      <c r="A345" s="201" t="s">
        <v>1488</v>
      </c>
      <c r="B345" s="202" t="str">
        <f t="shared" si="1"/>
        <v>kingdra</v>
      </c>
      <c r="C345" s="29" t="str">
        <f t="shared" si="2"/>
        <v/>
      </c>
      <c r="D345" s="205" t="s">
        <v>336</v>
      </c>
      <c r="H345" s="29" t="s">
        <v>1239</v>
      </c>
    </row>
    <row r="346" ht="21.75" customHeight="1">
      <c r="A346" s="201" t="s">
        <v>1489</v>
      </c>
      <c r="B346" s="202" t="str">
        <f t="shared" si="1"/>
        <v>phanpy</v>
      </c>
      <c r="C346" s="29" t="str">
        <f t="shared" si="2"/>
        <v/>
      </c>
      <c r="D346" s="205" t="s">
        <v>337</v>
      </c>
      <c r="H346" s="29" t="s">
        <v>1239</v>
      </c>
    </row>
    <row r="347" ht="21.75" customHeight="1">
      <c r="A347" s="201" t="s">
        <v>1490</v>
      </c>
      <c r="B347" s="202" t="str">
        <f t="shared" si="1"/>
        <v>donphan</v>
      </c>
      <c r="C347" s="29" t="str">
        <f t="shared" si="2"/>
        <v/>
      </c>
      <c r="D347" s="205" t="s">
        <v>338</v>
      </c>
      <c r="F347" s="203"/>
      <c r="G347" s="203" t="s">
        <v>1258</v>
      </c>
      <c r="H347" s="29" t="s">
        <v>1239</v>
      </c>
    </row>
    <row r="348" ht="21.75" customHeight="1">
      <c r="A348" s="201" t="s">
        <v>1490</v>
      </c>
      <c r="B348" s="202" t="str">
        <f t="shared" si="1"/>
        <v>donphan-f</v>
      </c>
      <c r="C348" s="29" t="str">
        <f t="shared" si="2"/>
        <v/>
      </c>
      <c r="D348" s="205" t="s">
        <v>338</v>
      </c>
      <c r="F348" s="203"/>
      <c r="G348" s="203" t="s">
        <v>1259</v>
      </c>
      <c r="H348" s="29" t="s">
        <v>73</v>
      </c>
    </row>
    <row r="349" ht="21.75" customHeight="1">
      <c r="A349" s="201" t="s">
        <v>1491</v>
      </c>
      <c r="B349" s="202" t="str">
        <f t="shared" si="1"/>
        <v>porygon2</v>
      </c>
      <c r="C349" s="29" t="str">
        <f t="shared" si="2"/>
        <v/>
      </c>
      <c r="D349" s="205" t="s">
        <v>339</v>
      </c>
      <c r="H349" s="29" t="s">
        <v>1239</v>
      </c>
    </row>
    <row r="350" ht="21.75" customHeight="1">
      <c r="A350" s="201" t="s">
        <v>1492</v>
      </c>
      <c r="B350" s="202" t="str">
        <f t="shared" si="1"/>
        <v>stantler</v>
      </c>
      <c r="C350" s="29" t="str">
        <f t="shared" si="2"/>
        <v/>
      </c>
      <c r="D350" s="205" t="s">
        <v>340</v>
      </c>
      <c r="H350" s="29" t="s">
        <v>1239</v>
      </c>
    </row>
    <row r="351" ht="21.75" customHeight="1">
      <c r="A351" s="201" t="s">
        <v>1493</v>
      </c>
      <c r="B351" s="202" t="str">
        <f t="shared" si="1"/>
        <v>smeargle</v>
      </c>
      <c r="C351" s="29" t="str">
        <f t="shared" si="2"/>
        <v/>
      </c>
      <c r="D351" s="205" t="s">
        <v>341</v>
      </c>
      <c r="H351" s="29" t="s">
        <v>1239</v>
      </c>
    </row>
    <row r="352" ht="21.75" customHeight="1">
      <c r="A352" s="201" t="s">
        <v>1494</v>
      </c>
      <c r="B352" s="202" t="str">
        <f t="shared" si="1"/>
        <v>tyrogue</v>
      </c>
      <c r="C352" s="29" t="str">
        <f t="shared" si="2"/>
        <v/>
      </c>
      <c r="D352" s="205" t="s">
        <v>342</v>
      </c>
      <c r="H352" s="29" t="s">
        <v>1239</v>
      </c>
    </row>
    <row r="353" ht="21.75" customHeight="1">
      <c r="A353" s="201" t="s">
        <v>1495</v>
      </c>
      <c r="B353" s="202" t="str">
        <f t="shared" si="1"/>
        <v>hitmontop</v>
      </c>
      <c r="C353" s="29" t="str">
        <f t="shared" si="2"/>
        <v/>
      </c>
      <c r="D353" s="205" t="s">
        <v>343</v>
      </c>
      <c r="H353" s="29" t="s">
        <v>1239</v>
      </c>
    </row>
    <row r="354" ht="21.75" customHeight="1">
      <c r="A354" s="201" t="s">
        <v>1496</v>
      </c>
      <c r="B354" s="202" t="str">
        <f t="shared" si="1"/>
        <v>smoochum</v>
      </c>
      <c r="C354" s="29" t="str">
        <f t="shared" si="2"/>
        <v/>
      </c>
      <c r="D354" s="205" t="s">
        <v>344</v>
      </c>
      <c r="H354" s="29" t="s">
        <v>1239</v>
      </c>
    </row>
    <row r="355" ht="21.75" customHeight="1">
      <c r="A355" s="201" t="s">
        <v>1497</v>
      </c>
      <c r="B355" s="202" t="str">
        <f t="shared" si="1"/>
        <v>elekid</v>
      </c>
      <c r="C355" s="29" t="str">
        <f t="shared" si="2"/>
        <v/>
      </c>
      <c r="D355" s="205" t="s">
        <v>345</v>
      </c>
      <c r="H355" s="29" t="s">
        <v>1239</v>
      </c>
    </row>
    <row r="356" ht="21.75" customHeight="1">
      <c r="A356" s="201" t="s">
        <v>1498</v>
      </c>
      <c r="B356" s="202" t="str">
        <f t="shared" si="1"/>
        <v>magby</v>
      </c>
      <c r="C356" s="29" t="str">
        <f t="shared" si="2"/>
        <v/>
      </c>
      <c r="D356" s="205" t="s">
        <v>346</v>
      </c>
      <c r="H356" s="29" t="s">
        <v>1239</v>
      </c>
    </row>
    <row r="357" ht="21.75" customHeight="1">
      <c r="A357" s="201" t="s">
        <v>1499</v>
      </c>
      <c r="B357" s="202" t="str">
        <f t="shared" si="1"/>
        <v>miltank</v>
      </c>
      <c r="C357" s="29" t="str">
        <f t="shared" si="2"/>
        <v/>
      </c>
      <c r="D357" s="205" t="s">
        <v>347</v>
      </c>
      <c r="H357" s="29" t="s">
        <v>1239</v>
      </c>
    </row>
    <row r="358" ht="21.75" customHeight="1">
      <c r="A358" s="201" t="s">
        <v>1500</v>
      </c>
      <c r="B358" s="202" t="str">
        <f t="shared" si="1"/>
        <v>blissey</v>
      </c>
      <c r="C358" s="29" t="str">
        <f t="shared" si="2"/>
        <v/>
      </c>
      <c r="D358" s="205" t="s">
        <v>348</v>
      </c>
      <c r="H358" s="29" t="s">
        <v>1239</v>
      </c>
    </row>
    <row r="359" ht="21.75" customHeight="1">
      <c r="A359" s="201" t="s">
        <v>1501</v>
      </c>
      <c r="B359" s="202" t="str">
        <f t="shared" si="1"/>
        <v>raikou</v>
      </c>
      <c r="C359" s="29" t="str">
        <f t="shared" si="2"/>
        <v/>
      </c>
      <c r="D359" s="205" t="s">
        <v>349</v>
      </c>
      <c r="H359" s="29" t="s">
        <v>1239</v>
      </c>
    </row>
    <row r="360" ht="21.75" customHeight="1">
      <c r="A360" s="201" t="s">
        <v>1502</v>
      </c>
      <c r="B360" s="202" t="str">
        <f t="shared" si="1"/>
        <v>entei</v>
      </c>
      <c r="C360" s="29" t="str">
        <f t="shared" si="2"/>
        <v/>
      </c>
      <c r="D360" s="205" t="s">
        <v>350</v>
      </c>
      <c r="H360" s="29" t="s">
        <v>1239</v>
      </c>
    </row>
    <row r="361" ht="21.75" customHeight="1">
      <c r="A361" s="201" t="s">
        <v>1503</v>
      </c>
      <c r="B361" s="202" t="str">
        <f t="shared" si="1"/>
        <v>suicune</v>
      </c>
      <c r="C361" s="29" t="str">
        <f t="shared" si="2"/>
        <v/>
      </c>
      <c r="D361" s="205" t="s">
        <v>351</v>
      </c>
      <c r="H361" s="29" t="s">
        <v>1239</v>
      </c>
    </row>
    <row r="362" ht="21.75" customHeight="1">
      <c r="A362" s="201" t="s">
        <v>1504</v>
      </c>
      <c r="B362" s="202" t="str">
        <f t="shared" si="1"/>
        <v>larvitar</v>
      </c>
      <c r="C362" s="29" t="str">
        <f t="shared" si="2"/>
        <v/>
      </c>
      <c r="D362" s="205" t="s">
        <v>352</v>
      </c>
      <c r="H362" s="29" t="s">
        <v>1239</v>
      </c>
    </row>
    <row r="363" ht="21.75" customHeight="1">
      <c r="A363" s="201" t="s">
        <v>1505</v>
      </c>
      <c r="B363" s="202" t="str">
        <f t="shared" si="1"/>
        <v>pupitar</v>
      </c>
      <c r="C363" s="29" t="str">
        <f t="shared" si="2"/>
        <v/>
      </c>
      <c r="D363" s="205" t="s">
        <v>353</v>
      </c>
      <c r="H363" s="29" t="s">
        <v>1239</v>
      </c>
    </row>
    <row r="364" ht="21.75" customHeight="1">
      <c r="A364" s="201" t="s">
        <v>1506</v>
      </c>
      <c r="B364" s="202" t="str">
        <f t="shared" si="1"/>
        <v>tyranitar</v>
      </c>
      <c r="C364" s="29" t="str">
        <f t="shared" si="2"/>
        <v/>
      </c>
      <c r="D364" s="205" t="s">
        <v>354</v>
      </c>
      <c r="H364" s="29" t="s">
        <v>1239</v>
      </c>
    </row>
    <row r="365" ht="21.75" customHeight="1">
      <c r="A365" s="201" t="s">
        <v>1507</v>
      </c>
      <c r="B365" s="202" t="str">
        <f t="shared" si="1"/>
        <v>lugia</v>
      </c>
      <c r="C365" s="29" t="str">
        <f t="shared" si="2"/>
        <v/>
      </c>
      <c r="D365" s="205" t="s">
        <v>355</v>
      </c>
      <c r="H365" s="29" t="s">
        <v>1239</v>
      </c>
    </row>
    <row r="366" ht="21.75" customHeight="1">
      <c r="A366" s="201" t="s">
        <v>1508</v>
      </c>
      <c r="B366" s="202" t="str">
        <f t="shared" si="1"/>
        <v>ho-oh</v>
      </c>
      <c r="C366" s="29" t="str">
        <f t="shared" si="2"/>
        <v/>
      </c>
      <c r="D366" s="205" t="s">
        <v>356</v>
      </c>
      <c r="H366" s="29" t="s">
        <v>1239</v>
      </c>
    </row>
    <row r="367" ht="21.75" customHeight="1">
      <c r="A367" s="201" t="s">
        <v>1509</v>
      </c>
      <c r="B367" s="202" t="str">
        <f t="shared" si="1"/>
        <v>celebi</v>
      </c>
      <c r="C367" s="29" t="str">
        <f t="shared" si="2"/>
        <v/>
      </c>
      <c r="D367" s="205" t="s">
        <v>357</v>
      </c>
      <c r="H367" s="29" t="s">
        <v>1239</v>
      </c>
    </row>
    <row r="368" ht="21.75" customHeight="1">
      <c r="A368" s="201" t="s">
        <v>1510</v>
      </c>
      <c r="B368" s="202" t="str">
        <f t="shared" si="1"/>
        <v>treecko</v>
      </c>
      <c r="C368" s="29" t="str">
        <f t="shared" si="2"/>
        <v/>
      </c>
      <c r="D368" s="205" t="s">
        <v>358</v>
      </c>
      <c r="H368" s="29" t="s">
        <v>1239</v>
      </c>
    </row>
    <row r="369" ht="21.75" customHeight="1">
      <c r="A369" s="201" t="s">
        <v>1511</v>
      </c>
      <c r="B369" s="202" t="str">
        <f t="shared" si="1"/>
        <v>grovyle</v>
      </c>
      <c r="C369" s="29" t="str">
        <f t="shared" si="2"/>
        <v/>
      </c>
      <c r="D369" s="205" t="s">
        <v>359</v>
      </c>
      <c r="H369" s="29" t="s">
        <v>1239</v>
      </c>
    </row>
    <row r="370" ht="21.75" customHeight="1">
      <c r="A370" s="201" t="s">
        <v>1512</v>
      </c>
      <c r="B370" s="202" t="str">
        <f t="shared" si="1"/>
        <v>sceptile</v>
      </c>
      <c r="C370" s="29" t="str">
        <f t="shared" si="2"/>
        <v/>
      </c>
      <c r="D370" s="205" t="s">
        <v>360</v>
      </c>
      <c r="H370" s="29" t="s">
        <v>1239</v>
      </c>
    </row>
    <row r="371" ht="21.75" customHeight="1">
      <c r="A371" s="201" t="s">
        <v>1513</v>
      </c>
      <c r="B371" s="202" t="str">
        <f t="shared" si="1"/>
        <v>torchic</v>
      </c>
      <c r="C371" s="29" t="str">
        <f t="shared" si="2"/>
        <v/>
      </c>
      <c r="D371" s="205" t="s">
        <v>361</v>
      </c>
      <c r="F371" s="203"/>
      <c r="G371" s="203" t="s">
        <v>1258</v>
      </c>
      <c r="H371" s="29" t="s">
        <v>1239</v>
      </c>
    </row>
    <row r="372" ht="21.75" customHeight="1">
      <c r="A372" s="201" t="s">
        <v>1513</v>
      </c>
      <c r="B372" s="202" t="str">
        <f t="shared" si="1"/>
        <v>torchic-f</v>
      </c>
      <c r="C372" s="29" t="str">
        <f t="shared" si="2"/>
        <v/>
      </c>
      <c r="D372" s="205" t="s">
        <v>361</v>
      </c>
      <c r="F372" s="203"/>
      <c r="G372" s="203" t="s">
        <v>1259</v>
      </c>
      <c r="H372" s="29" t="s">
        <v>73</v>
      </c>
    </row>
    <row r="373" ht="21.75" customHeight="1">
      <c r="A373" s="201" t="s">
        <v>1514</v>
      </c>
      <c r="B373" s="202" t="str">
        <f t="shared" si="1"/>
        <v>combusken</v>
      </c>
      <c r="C373" s="29" t="str">
        <f t="shared" si="2"/>
        <v/>
      </c>
      <c r="D373" s="205" t="s">
        <v>362</v>
      </c>
      <c r="F373" s="203"/>
      <c r="G373" s="203" t="s">
        <v>1258</v>
      </c>
      <c r="H373" s="29" t="s">
        <v>1239</v>
      </c>
    </row>
    <row r="374" ht="21.75" customHeight="1">
      <c r="A374" s="201" t="s">
        <v>1514</v>
      </c>
      <c r="B374" s="202" t="str">
        <f t="shared" si="1"/>
        <v>combusken-f</v>
      </c>
      <c r="C374" s="29" t="str">
        <f t="shared" si="2"/>
        <v/>
      </c>
      <c r="D374" s="205" t="s">
        <v>362</v>
      </c>
      <c r="F374" s="203"/>
      <c r="G374" s="203" t="s">
        <v>1259</v>
      </c>
      <c r="H374" s="29" t="s">
        <v>73</v>
      </c>
    </row>
    <row r="375" ht="21.75" customHeight="1">
      <c r="A375" s="201" t="s">
        <v>1515</v>
      </c>
      <c r="B375" s="202" t="str">
        <f t="shared" si="1"/>
        <v>blaziken</v>
      </c>
      <c r="C375" s="29" t="str">
        <f t="shared" si="2"/>
        <v/>
      </c>
      <c r="D375" s="205" t="s">
        <v>363</v>
      </c>
      <c r="F375" s="203"/>
      <c r="G375" s="203" t="s">
        <v>1258</v>
      </c>
      <c r="H375" s="29" t="s">
        <v>1239</v>
      </c>
    </row>
    <row r="376" ht="21.75" customHeight="1">
      <c r="A376" s="201" t="s">
        <v>1515</v>
      </c>
      <c r="B376" s="202" t="str">
        <f t="shared" si="1"/>
        <v>blaziken-f</v>
      </c>
      <c r="C376" s="29" t="str">
        <f t="shared" si="2"/>
        <v/>
      </c>
      <c r="D376" s="205" t="s">
        <v>363</v>
      </c>
      <c r="F376" s="203"/>
      <c r="G376" s="203" t="s">
        <v>1259</v>
      </c>
      <c r="H376" s="29" t="s">
        <v>73</v>
      </c>
    </row>
    <row r="377" ht="21.75" customHeight="1">
      <c r="A377" s="201" t="s">
        <v>1516</v>
      </c>
      <c r="B377" s="202" t="str">
        <f t="shared" si="1"/>
        <v>mudkip</v>
      </c>
      <c r="C377" s="29" t="str">
        <f t="shared" si="2"/>
        <v/>
      </c>
      <c r="D377" s="205" t="s">
        <v>364</v>
      </c>
      <c r="H377" s="29" t="s">
        <v>1239</v>
      </c>
    </row>
    <row r="378" ht="21.75" customHeight="1">
      <c r="A378" s="201" t="s">
        <v>1517</v>
      </c>
      <c r="B378" s="202" t="str">
        <f t="shared" si="1"/>
        <v>marshtomp</v>
      </c>
      <c r="C378" s="29" t="str">
        <f t="shared" si="2"/>
        <v/>
      </c>
      <c r="D378" s="205" t="s">
        <v>365</v>
      </c>
      <c r="H378" s="29" t="s">
        <v>1239</v>
      </c>
    </row>
    <row r="379" ht="21.75" customHeight="1">
      <c r="A379" s="201" t="s">
        <v>1518</v>
      </c>
      <c r="B379" s="202" t="str">
        <f t="shared" si="1"/>
        <v>swampert</v>
      </c>
      <c r="C379" s="29" t="str">
        <f t="shared" si="2"/>
        <v/>
      </c>
      <c r="D379" s="205" t="s">
        <v>366</v>
      </c>
      <c r="H379" s="29" t="s">
        <v>1239</v>
      </c>
    </row>
    <row r="380" ht="21.75" customHeight="1">
      <c r="A380" s="201" t="s">
        <v>1519</v>
      </c>
      <c r="B380" s="202" t="str">
        <f t="shared" si="1"/>
        <v>poochyena</v>
      </c>
      <c r="C380" s="29" t="str">
        <f t="shared" si="2"/>
        <v/>
      </c>
      <c r="D380" s="205" t="s">
        <v>367</v>
      </c>
      <c r="H380" s="29" t="s">
        <v>1239</v>
      </c>
    </row>
    <row r="381" ht="21.75" customHeight="1">
      <c r="A381" s="201" t="s">
        <v>1520</v>
      </c>
      <c r="B381" s="202" t="str">
        <f t="shared" si="1"/>
        <v>mightyena</v>
      </c>
      <c r="C381" s="29" t="str">
        <f t="shared" si="2"/>
        <v/>
      </c>
      <c r="D381" s="205" t="s">
        <v>368</v>
      </c>
      <c r="H381" s="29" t="s">
        <v>1239</v>
      </c>
    </row>
    <row r="382" ht="21.75" customHeight="1">
      <c r="A382" s="201" t="s">
        <v>1521</v>
      </c>
      <c r="B382" s="202" t="str">
        <f t="shared" si="1"/>
        <v>zigzagoon</v>
      </c>
      <c r="C382" s="29" t="str">
        <f t="shared" si="2"/>
        <v/>
      </c>
      <c r="D382" s="205" t="s">
        <v>369</v>
      </c>
      <c r="E382" s="29" t="s">
        <v>90</v>
      </c>
      <c r="H382" s="29" t="s">
        <v>1239</v>
      </c>
    </row>
    <row r="383" ht="21.75" customHeight="1">
      <c r="A383" s="201" t="s">
        <v>1521</v>
      </c>
      <c r="B383" s="202" t="str">
        <f t="shared" si="1"/>
        <v>zigzagoon-1</v>
      </c>
      <c r="C383" s="29" t="str">
        <f t="shared" si="2"/>
        <v/>
      </c>
      <c r="D383" s="205" t="s">
        <v>369</v>
      </c>
      <c r="E383" s="29" t="s">
        <v>125</v>
      </c>
      <c r="F383" s="203">
        <v>-1.0</v>
      </c>
    </row>
    <row r="384" ht="21.75" customHeight="1">
      <c r="A384" s="201" t="s">
        <v>1522</v>
      </c>
      <c r="B384" s="202" t="str">
        <f t="shared" si="1"/>
        <v>linoone</v>
      </c>
      <c r="C384" s="29" t="str">
        <f t="shared" si="2"/>
        <v/>
      </c>
      <c r="D384" s="205" t="s">
        <v>370</v>
      </c>
      <c r="E384" s="29" t="s">
        <v>90</v>
      </c>
      <c r="H384" s="29" t="s">
        <v>1239</v>
      </c>
    </row>
    <row r="385" ht="21.75" customHeight="1">
      <c r="A385" s="201" t="s">
        <v>1522</v>
      </c>
      <c r="B385" s="202" t="str">
        <f t="shared" si="1"/>
        <v>linoone-1</v>
      </c>
      <c r="C385" s="29" t="str">
        <f t="shared" si="2"/>
        <v/>
      </c>
      <c r="D385" s="205" t="s">
        <v>370</v>
      </c>
      <c r="E385" s="29" t="s">
        <v>125</v>
      </c>
      <c r="F385" s="203">
        <v>-1.0</v>
      </c>
    </row>
    <row r="386" ht="21.75" customHeight="1">
      <c r="A386" s="201" t="s">
        <v>1523</v>
      </c>
      <c r="B386" s="202" t="str">
        <f t="shared" si="1"/>
        <v>wurmple</v>
      </c>
      <c r="C386" s="29" t="str">
        <f t="shared" si="2"/>
        <v/>
      </c>
      <c r="D386" s="205" t="s">
        <v>371</v>
      </c>
      <c r="H386" s="29" t="s">
        <v>1239</v>
      </c>
    </row>
    <row r="387" ht="21.75" customHeight="1">
      <c r="A387" s="201" t="s">
        <v>1524</v>
      </c>
      <c r="B387" s="202" t="str">
        <f t="shared" si="1"/>
        <v>silcoon</v>
      </c>
      <c r="C387" s="29" t="str">
        <f t="shared" si="2"/>
        <v/>
      </c>
      <c r="D387" s="204" t="s">
        <v>372</v>
      </c>
    </row>
    <row r="388" ht="21.75" customHeight="1">
      <c r="A388" s="201" t="s">
        <v>1525</v>
      </c>
      <c r="B388" s="202" t="str">
        <f t="shared" si="1"/>
        <v>beautifly</v>
      </c>
      <c r="C388" s="29" t="str">
        <f t="shared" si="2"/>
        <v/>
      </c>
      <c r="D388" s="205" t="s">
        <v>373</v>
      </c>
      <c r="F388" s="203"/>
      <c r="G388" s="203" t="s">
        <v>1258</v>
      </c>
      <c r="H388" s="29" t="s">
        <v>1239</v>
      </c>
    </row>
    <row r="389" ht="21.75" customHeight="1">
      <c r="A389" s="201" t="s">
        <v>1525</v>
      </c>
      <c r="B389" s="202" t="str">
        <f t="shared" si="1"/>
        <v>beautifly-f</v>
      </c>
      <c r="C389" s="29" t="str">
        <f t="shared" si="2"/>
        <v/>
      </c>
      <c r="D389" s="205" t="s">
        <v>373</v>
      </c>
      <c r="F389" s="203"/>
      <c r="G389" s="203" t="s">
        <v>1259</v>
      </c>
      <c r="H389" s="29" t="s">
        <v>73</v>
      </c>
    </row>
    <row r="390" ht="21.75" customHeight="1">
      <c r="A390" s="201" t="s">
        <v>1526</v>
      </c>
      <c r="B390" s="202" t="str">
        <f t="shared" si="1"/>
        <v>cascoon</v>
      </c>
      <c r="C390" s="29" t="str">
        <f t="shared" si="2"/>
        <v/>
      </c>
      <c r="D390" s="205" t="s">
        <v>374</v>
      </c>
      <c r="H390" s="29" t="s">
        <v>1239</v>
      </c>
    </row>
    <row r="391" ht="21.75" customHeight="1">
      <c r="A391" s="201" t="s">
        <v>1527</v>
      </c>
      <c r="B391" s="202" t="str">
        <f t="shared" si="1"/>
        <v>dustox</v>
      </c>
      <c r="C391" s="29" t="str">
        <f t="shared" si="2"/>
        <v/>
      </c>
      <c r="D391" s="205" t="s">
        <v>375</v>
      </c>
      <c r="F391" s="203"/>
      <c r="G391" s="203" t="s">
        <v>1258</v>
      </c>
      <c r="H391" s="29" t="s">
        <v>1239</v>
      </c>
    </row>
    <row r="392" ht="21.75" customHeight="1">
      <c r="A392" s="201" t="s">
        <v>1527</v>
      </c>
      <c r="B392" s="202" t="str">
        <f t="shared" si="1"/>
        <v>dustox-f</v>
      </c>
      <c r="C392" s="29" t="str">
        <f t="shared" si="2"/>
        <v/>
      </c>
      <c r="D392" s="205" t="s">
        <v>375</v>
      </c>
      <c r="F392" s="203"/>
      <c r="G392" s="203" t="s">
        <v>1259</v>
      </c>
      <c r="H392" s="29" t="s">
        <v>73</v>
      </c>
    </row>
    <row r="393" ht="21.75" customHeight="1">
      <c r="A393" s="201" t="s">
        <v>1528</v>
      </c>
      <c r="B393" s="202" t="str">
        <f t="shared" si="1"/>
        <v>lotad</v>
      </c>
      <c r="C393" s="29" t="str">
        <f t="shared" si="2"/>
        <v/>
      </c>
      <c r="D393" s="205" t="s">
        <v>376</v>
      </c>
      <c r="H393" s="29" t="s">
        <v>1239</v>
      </c>
    </row>
    <row r="394" ht="21.75" customHeight="1">
      <c r="A394" s="201" t="s">
        <v>1529</v>
      </c>
      <c r="B394" s="202" t="str">
        <f t="shared" si="1"/>
        <v>lombre</v>
      </c>
      <c r="C394" s="29" t="str">
        <f t="shared" si="2"/>
        <v/>
      </c>
      <c r="D394" s="205" t="s">
        <v>377</v>
      </c>
      <c r="H394" s="29" t="s">
        <v>1239</v>
      </c>
    </row>
    <row r="395" ht="21.75" customHeight="1">
      <c r="A395" s="201" t="s">
        <v>1530</v>
      </c>
      <c r="B395" s="202" t="str">
        <f t="shared" si="1"/>
        <v>ludicolo</v>
      </c>
      <c r="C395" s="29" t="str">
        <f t="shared" si="2"/>
        <v/>
      </c>
      <c r="D395" s="205" t="s">
        <v>378</v>
      </c>
      <c r="F395" s="203"/>
      <c r="G395" s="203" t="s">
        <v>1258</v>
      </c>
      <c r="H395" s="29" t="s">
        <v>1239</v>
      </c>
    </row>
    <row r="396" ht="21.75" customHeight="1">
      <c r="A396" s="201" t="s">
        <v>1530</v>
      </c>
      <c r="B396" s="202" t="str">
        <f t="shared" si="1"/>
        <v>ludicolo-f</v>
      </c>
      <c r="C396" s="29" t="str">
        <f t="shared" si="2"/>
        <v/>
      </c>
      <c r="D396" s="205" t="s">
        <v>378</v>
      </c>
      <c r="F396" s="203"/>
      <c r="G396" s="203" t="s">
        <v>1259</v>
      </c>
      <c r="H396" s="203" t="s">
        <v>73</v>
      </c>
    </row>
    <row r="397" ht="21.75" customHeight="1">
      <c r="A397" s="201" t="s">
        <v>1531</v>
      </c>
      <c r="B397" s="202" t="str">
        <f t="shared" si="1"/>
        <v>seedot</v>
      </c>
      <c r="C397" s="29" t="str">
        <f t="shared" si="2"/>
        <v/>
      </c>
      <c r="D397" s="205" t="s">
        <v>379</v>
      </c>
      <c r="H397" s="29" t="s">
        <v>1239</v>
      </c>
    </row>
    <row r="398" ht="21.75" customHeight="1">
      <c r="A398" s="201" t="s">
        <v>1532</v>
      </c>
      <c r="B398" s="202" t="str">
        <f t="shared" si="1"/>
        <v>nuzleaf</v>
      </c>
      <c r="C398" s="29" t="str">
        <f t="shared" si="2"/>
        <v/>
      </c>
      <c r="D398" s="205" t="s">
        <v>380</v>
      </c>
      <c r="F398" s="203"/>
      <c r="G398" s="203" t="s">
        <v>1258</v>
      </c>
      <c r="H398" s="29" t="s">
        <v>1239</v>
      </c>
    </row>
    <row r="399" ht="21.75" customHeight="1">
      <c r="A399" s="201" t="s">
        <v>1532</v>
      </c>
      <c r="B399" s="202" t="str">
        <f t="shared" si="1"/>
        <v>nuzleaf-f</v>
      </c>
      <c r="C399" s="29" t="str">
        <f t="shared" si="2"/>
        <v/>
      </c>
      <c r="D399" s="205" t="s">
        <v>380</v>
      </c>
      <c r="F399" s="203"/>
      <c r="G399" s="203" t="s">
        <v>1259</v>
      </c>
      <c r="H399" s="29" t="s">
        <v>73</v>
      </c>
    </row>
    <row r="400" ht="21.75" customHeight="1">
      <c r="A400" s="201" t="s">
        <v>1533</v>
      </c>
      <c r="B400" s="202" t="str">
        <f t="shared" si="1"/>
        <v>shiftry</v>
      </c>
      <c r="C400" s="29" t="str">
        <f t="shared" si="2"/>
        <v/>
      </c>
      <c r="D400" s="205" t="s">
        <v>381</v>
      </c>
      <c r="F400" s="203"/>
      <c r="G400" s="203" t="s">
        <v>1258</v>
      </c>
      <c r="H400" s="29" t="s">
        <v>1239</v>
      </c>
    </row>
    <row r="401" ht="21.75" customHeight="1">
      <c r="A401" s="201" t="s">
        <v>1533</v>
      </c>
      <c r="B401" s="202" t="str">
        <f t="shared" si="1"/>
        <v>shiftry-f</v>
      </c>
      <c r="C401" s="29" t="str">
        <f t="shared" si="2"/>
        <v/>
      </c>
      <c r="D401" s="205" t="s">
        <v>381</v>
      </c>
      <c r="F401" s="203"/>
      <c r="G401" s="203" t="s">
        <v>1259</v>
      </c>
      <c r="H401" s="29" t="s">
        <v>73</v>
      </c>
    </row>
    <row r="402" ht="21.75" customHeight="1">
      <c r="A402" s="201" t="s">
        <v>1534</v>
      </c>
      <c r="B402" s="202" t="str">
        <f t="shared" si="1"/>
        <v>taillow</v>
      </c>
      <c r="C402" s="29" t="str">
        <f t="shared" si="2"/>
        <v/>
      </c>
      <c r="D402" s="205" t="s">
        <v>382</v>
      </c>
      <c r="H402" s="29" t="s">
        <v>1239</v>
      </c>
    </row>
    <row r="403" ht="21.75" customHeight="1">
      <c r="A403" s="201" t="s">
        <v>1535</v>
      </c>
      <c r="B403" s="202" t="str">
        <f t="shared" si="1"/>
        <v>swellow</v>
      </c>
      <c r="C403" s="29" t="str">
        <f t="shared" si="2"/>
        <v/>
      </c>
      <c r="D403" s="205" t="s">
        <v>383</v>
      </c>
      <c r="H403" s="29" t="s">
        <v>1239</v>
      </c>
    </row>
    <row r="404" ht="21.75" customHeight="1">
      <c r="A404" s="201" t="s">
        <v>1536</v>
      </c>
      <c r="B404" s="202" t="str">
        <f t="shared" si="1"/>
        <v>wingull</v>
      </c>
      <c r="C404" s="29" t="str">
        <f t="shared" si="2"/>
        <v/>
      </c>
      <c r="D404" s="205" t="s">
        <v>384</v>
      </c>
      <c r="H404" s="29" t="s">
        <v>1239</v>
      </c>
    </row>
    <row r="405" ht="21.75" customHeight="1">
      <c r="A405" s="201" t="s">
        <v>1537</v>
      </c>
      <c r="B405" s="202" t="str">
        <f t="shared" si="1"/>
        <v>pelipper</v>
      </c>
      <c r="C405" s="29" t="str">
        <f t="shared" si="2"/>
        <v/>
      </c>
      <c r="D405" s="205" t="s">
        <v>385</v>
      </c>
      <c r="H405" s="29" t="s">
        <v>1239</v>
      </c>
    </row>
    <row r="406" ht="21.75" customHeight="1">
      <c r="A406" s="201" t="s">
        <v>1538</v>
      </c>
      <c r="B406" s="202" t="str">
        <f t="shared" si="1"/>
        <v>ralts</v>
      </c>
      <c r="C406" s="29" t="str">
        <f t="shared" si="2"/>
        <v/>
      </c>
      <c r="D406" s="205" t="s">
        <v>386</v>
      </c>
      <c r="H406" s="29" t="s">
        <v>1239</v>
      </c>
    </row>
    <row r="407" ht="21.75" customHeight="1">
      <c r="A407" s="201" t="s">
        <v>1539</v>
      </c>
      <c r="B407" s="202" t="str">
        <f t="shared" si="1"/>
        <v>kirlia</v>
      </c>
      <c r="C407" s="29" t="str">
        <f t="shared" si="2"/>
        <v/>
      </c>
      <c r="D407" s="205" t="s">
        <v>387</v>
      </c>
      <c r="H407" s="29" t="s">
        <v>1239</v>
      </c>
    </row>
    <row r="408" ht="21.75" customHeight="1">
      <c r="A408" s="201" t="s">
        <v>1540</v>
      </c>
      <c r="B408" s="202" t="str">
        <f t="shared" si="1"/>
        <v>gardevoir</v>
      </c>
      <c r="C408" s="29" t="str">
        <f t="shared" si="2"/>
        <v/>
      </c>
      <c r="D408" s="205" t="s">
        <v>388</v>
      </c>
      <c r="H408" s="29" t="s">
        <v>1239</v>
      </c>
    </row>
    <row r="409" ht="21.75" customHeight="1">
      <c r="A409" s="201" t="s">
        <v>1541</v>
      </c>
      <c r="B409" s="202" t="str">
        <f t="shared" si="1"/>
        <v>surskit</v>
      </c>
      <c r="C409" s="29" t="str">
        <f t="shared" si="2"/>
        <v/>
      </c>
      <c r="D409" s="205" t="s">
        <v>389</v>
      </c>
      <c r="H409" s="29" t="s">
        <v>1239</v>
      </c>
    </row>
    <row r="410" ht="21.75" customHeight="1">
      <c r="A410" s="201" t="s">
        <v>1542</v>
      </c>
      <c r="B410" s="202" t="str">
        <f t="shared" si="1"/>
        <v>masquerain</v>
      </c>
      <c r="C410" s="29" t="str">
        <f t="shared" si="2"/>
        <v/>
      </c>
      <c r="D410" s="205" t="s">
        <v>390</v>
      </c>
      <c r="H410" s="29" t="s">
        <v>1239</v>
      </c>
    </row>
    <row r="411" ht="21.75" customHeight="1">
      <c r="A411" s="201" t="s">
        <v>1543</v>
      </c>
      <c r="B411" s="202" t="str">
        <f t="shared" si="1"/>
        <v>shroomish</v>
      </c>
      <c r="C411" s="29" t="str">
        <f t="shared" si="2"/>
        <v/>
      </c>
      <c r="D411" s="205" t="s">
        <v>391</v>
      </c>
      <c r="H411" s="29" t="s">
        <v>1239</v>
      </c>
    </row>
    <row r="412" ht="21.75" customHeight="1">
      <c r="A412" s="201" t="s">
        <v>1544</v>
      </c>
      <c r="B412" s="202" t="str">
        <f t="shared" si="1"/>
        <v>breloom</v>
      </c>
      <c r="C412" s="29" t="str">
        <f t="shared" si="2"/>
        <v/>
      </c>
      <c r="D412" s="205" t="s">
        <v>392</v>
      </c>
      <c r="H412" s="29" t="s">
        <v>1239</v>
      </c>
    </row>
    <row r="413" ht="21.75" customHeight="1">
      <c r="A413" s="201" t="s">
        <v>1545</v>
      </c>
      <c r="B413" s="202" t="str">
        <f t="shared" si="1"/>
        <v>slakoth</v>
      </c>
      <c r="C413" s="29" t="str">
        <f t="shared" si="2"/>
        <v/>
      </c>
      <c r="D413" s="205" t="s">
        <v>393</v>
      </c>
      <c r="H413" s="29" t="s">
        <v>1239</v>
      </c>
    </row>
    <row r="414" ht="21.75" customHeight="1">
      <c r="A414" s="201" t="s">
        <v>1546</v>
      </c>
      <c r="B414" s="202" t="str">
        <f t="shared" si="1"/>
        <v>vigoroth</v>
      </c>
      <c r="C414" s="29" t="str">
        <f t="shared" si="2"/>
        <v/>
      </c>
      <c r="D414" s="205" t="s">
        <v>394</v>
      </c>
      <c r="H414" s="29" t="s">
        <v>1239</v>
      </c>
    </row>
    <row r="415" ht="21.75" customHeight="1">
      <c r="A415" s="201" t="s">
        <v>1547</v>
      </c>
      <c r="B415" s="202" t="str">
        <f t="shared" si="1"/>
        <v>slaking</v>
      </c>
      <c r="C415" s="29" t="str">
        <f t="shared" si="2"/>
        <v/>
      </c>
      <c r="D415" s="205" t="s">
        <v>395</v>
      </c>
      <c r="H415" s="29" t="s">
        <v>1239</v>
      </c>
    </row>
    <row r="416" ht="21.75" customHeight="1">
      <c r="A416" s="201" t="s">
        <v>1548</v>
      </c>
      <c r="B416" s="202" t="str">
        <f t="shared" si="1"/>
        <v>nincada</v>
      </c>
      <c r="C416" s="29" t="str">
        <f t="shared" si="2"/>
        <v/>
      </c>
      <c r="D416" s="205" t="s">
        <v>396</v>
      </c>
      <c r="H416" s="29" t="s">
        <v>1239</v>
      </c>
    </row>
    <row r="417" ht="21.75" customHeight="1">
      <c r="A417" s="201" t="s">
        <v>1549</v>
      </c>
      <c r="B417" s="202" t="str">
        <f t="shared" si="1"/>
        <v>ninjask</v>
      </c>
      <c r="C417" s="29" t="str">
        <f t="shared" si="2"/>
        <v/>
      </c>
      <c r="D417" s="205" t="s">
        <v>397</v>
      </c>
      <c r="H417" s="29" t="s">
        <v>1239</v>
      </c>
    </row>
    <row r="418" ht="21.75" customHeight="1">
      <c r="A418" s="201" t="s">
        <v>1550</v>
      </c>
      <c r="B418" s="202" t="str">
        <f t="shared" si="1"/>
        <v>shedinja</v>
      </c>
      <c r="C418" s="29" t="str">
        <f t="shared" si="2"/>
        <v/>
      </c>
      <c r="D418" s="205" t="s">
        <v>398</v>
      </c>
      <c r="H418" s="29" t="s">
        <v>1239</v>
      </c>
    </row>
    <row r="419" ht="21.75" customHeight="1">
      <c r="A419" s="201" t="s">
        <v>1551</v>
      </c>
      <c r="B419" s="202" t="str">
        <f t="shared" si="1"/>
        <v>whismur</v>
      </c>
      <c r="C419" s="29" t="str">
        <f t="shared" si="2"/>
        <v/>
      </c>
      <c r="D419" s="205" t="s">
        <v>399</v>
      </c>
      <c r="H419" s="29" t="s">
        <v>1239</v>
      </c>
    </row>
    <row r="420" ht="21.75" customHeight="1">
      <c r="A420" s="201" t="s">
        <v>1552</v>
      </c>
      <c r="B420" s="202" t="str">
        <f t="shared" si="1"/>
        <v>loudred</v>
      </c>
      <c r="C420" s="29" t="str">
        <f t="shared" si="2"/>
        <v/>
      </c>
      <c r="D420" s="205" t="s">
        <v>400</v>
      </c>
      <c r="H420" s="29" t="s">
        <v>1239</v>
      </c>
    </row>
    <row r="421" ht="21.75" customHeight="1">
      <c r="A421" s="201" t="s">
        <v>1553</v>
      </c>
      <c r="B421" s="202" t="str">
        <f t="shared" si="1"/>
        <v>exploud</v>
      </c>
      <c r="C421" s="29" t="str">
        <f t="shared" si="2"/>
        <v/>
      </c>
      <c r="D421" s="205" t="s">
        <v>401</v>
      </c>
      <c r="H421" s="29" t="s">
        <v>1239</v>
      </c>
    </row>
    <row r="422" ht="21.75" customHeight="1">
      <c r="A422" s="201" t="s">
        <v>1554</v>
      </c>
      <c r="B422" s="202" t="str">
        <f t="shared" si="1"/>
        <v>makuhita</v>
      </c>
      <c r="C422" s="29" t="str">
        <f t="shared" si="2"/>
        <v/>
      </c>
      <c r="D422" s="205" t="s">
        <v>402</v>
      </c>
      <c r="H422" s="29" t="s">
        <v>1239</v>
      </c>
    </row>
    <row r="423" ht="21.75" customHeight="1">
      <c r="A423" s="201" t="s">
        <v>1555</v>
      </c>
      <c r="B423" s="202" t="str">
        <f t="shared" si="1"/>
        <v>hariyama</v>
      </c>
      <c r="C423" s="29" t="str">
        <f t="shared" si="2"/>
        <v/>
      </c>
      <c r="D423" s="205" t="s">
        <v>403</v>
      </c>
      <c r="H423" s="29" t="s">
        <v>1239</v>
      </c>
    </row>
    <row r="424" ht="21.75" customHeight="1">
      <c r="A424" s="201" t="s">
        <v>1556</v>
      </c>
      <c r="B424" s="202" t="str">
        <f t="shared" si="1"/>
        <v>azurill</v>
      </c>
      <c r="C424" s="29" t="str">
        <f t="shared" si="2"/>
        <v/>
      </c>
      <c r="D424" s="205" t="s">
        <v>404</v>
      </c>
      <c r="H424" s="29" t="s">
        <v>1239</v>
      </c>
    </row>
    <row r="425" ht="21.75" customHeight="1">
      <c r="A425" s="201" t="s">
        <v>1557</v>
      </c>
      <c r="B425" s="202" t="str">
        <f t="shared" si="1"/>
        <v>nosepass</v>
      </c>
      <c r="C425" s="29" t="str">
        <f t="shared" si="2"/>
        <v/>
      </c>
      <c r="D425" s="205" t="s">
        <v>405</v>
      </c>
      <c r="H425" s="29" t="s">
        <v>1239</v>
      </c>
    </row>
    <row r="426" ht="21.75" customHeight="1">
      <c r="A426" s="201" t="s">
        <v>1558</v>
      </c>
      <c r="B426" s="202" t="str">
        <f t="shared" si="1"/>
        <v>skitty</v>
      </c>
      <c r="C426" s="29" t="str">
        <f t="shared" si="2"/>
        <v/>
      </c>
      <c r="D426" s="205" t="s">
        <v>406</v>
      </c>
      <c r="H426" s="29" t="s">
        <v>1239</v>
      </c>
    </row>
    <row r="427" ht="21.75" customHeight="1">
      <c r="A427" s="201" t="s">
        <v>1559</v>
      </c>
      <c r="B427" s="202" t="str">
        <f t="shared" si="1"/>
        <v>delcatty</v>
      </c>
      <c r="C427" s="29" t="str">
        <f t="shared" si="2"/>
        <v/>
      </c>
      <c r="D427" s="205" t="s">
        <v>407</v>
      </c>
      <c r="H427" s="29" t="s">
        <v>1239</v>
      </c>
    </row>
    <row r="428" ht="21.75" customHeight="1">
      <c r="A428" s="201" t="s">
        <v>1560</v>
      </c>
      <c r="B428" s="202" t="str">
        <f t="shared" si="1"/>
        <v>sableye</v>
      </c>
      <c r="C428" s="29" t="str">
        <f t="shared" si="2"/>
        <v/>
      </c>
      <c r="D428" s="205" t="s">
        <v>408</v>
      </c>
      <c r="H428" s="29" t="s">
        <v>1239</v>
      </c>
    </row>
    <row r="429" ht="21.75" customHeight="1">
      <c r="A429" s="201" t="s">
        <v>1561</v>
      </c>
      <c r="B429" s="202" t="str">
        <f t="shared" si="1"/>
        <v>mawile</v>
      </c>
      <c r="C429" s="29" t="str">
        <f t="shared" si="2"/>
        <v/>
      </c>
      <c r="D429" s="205" t="s">
        <v>409</v>
      </c>
      <c r="H429" s="29" t="s">
        <v>1239</v>
      </c>
    </row>
    <row r="430" ht="21.75" customHeight="1">
      <c r="A430" s="201" t="s">
        <v>1562</v>
      </c>
      <c r="B430" s="202" t="str">
        <f t="shared" si="1"/>
        <v>aron</v>
      </c>
      <c r="C430" s="29" t="str">
        <f t="shared" si="2"/>
        <v/>
      </c>
      <c r="D430" s="205" t="s">
        <v>410</v>
      </c>
      <c r="H430" s="29" t="s">
        <v>1239</v>
      </c>
    </row>
    <row r="431" ht="21.75" customHeight="1">
      <c r="A431" s="201" t="s">
        <v>1563</v>
      </c>
      <c r="B431" s="202" t="str">
        <f t="shared" si="1"/>
        <v>lairon</v>
      </c>
      <c r="C431" s="29" t="str">
        <f t="shared" si="2"/>
        <v/>
      </c>
      <c r="D431" s="205" t="s">
        <v>411</v>
      </c>
      <c r="H431" s="29" t="s">
        <v>1239</v>
      </c>
    </row>
    <row r="432" ht="21.75" customHeight="1">
      <c r="A432" s="201" t="s">
        <v>1564</v>
      </c>
      <c r="B432" s="202" t="str">
        <f t="shared" si="1"/>
        <v>aggron</v>
      </c>
      <c r="C432" s="29" t="str">
        <f t="shared" si="2"/>
        <v/>
      </c>
      <c r="D432" s="205" t="s">
        <v>412</v>
      </c>
      <c r="H432" s="29" t="s">
        <v>1239</v>
      </c>
    </row>
    <row r="433" ht="21.75" customHeight="1">
      <c r="A433" s="201" t="s">
        <v>1565</v>
      </c>
      <c r="B433" s="202" t="str">
        <f t="shared" si="1"/>
        <v>meditite</v>
      </c>
      <c r="C433" s="29" t="str">
        <f t="shared" si="2"/>
        <v/>
      </c>
      <c r="D433" s="205" t="s">
        <v>413</v>
      </c>
      <c r="F433" s="203"/>
      <c r="G433" s="203" t="s">
        <v>1258</v>
      </c>
      <c r="H433" s="29" t="s">
        <v>1239</v>
      </c>
    </row>
    <row r="434" ht="21.75" customHeight="1">
      <c r="A434" s="201" t="s">
        <v>1565</v>
      </c>
      <c r="B434" s="202" t="str">
        <f t="shared" si="1"/>
        <v>meditite-f</v>
      </c>
      <c r="C434" s="29" t="str">
        <f t="shared" si="2"/>
        <v/>
      </c>
      <c r="D434" s="205" t="s">
        <v>413</v>
      </c>
      <c r="F434" s="203"/>
      <c r="G434" s="203" t="s">
        <v>1259</v>
      </c>
      <c r="H434" s="29" t="s">
        <v>73</v>
      </c>
    </row>
    <row r="435" ht="21.75" customHeight="1">
      <c r="A435" s="201" t="s">
        <v>1566</v>
      </c>
      <c r="B435" s="202" t="str">
        <f t="shared" si="1"/>
        <v>medicham</v>
      </c>
      <c r="C435" s="29" t="str">
        <f t="shared" si="2"/>
        <v/>
      </c>
      <c r="D435" s="205" t="s">
        <v>414</v>
      </c>
      <c r="F435" s="203"/>
      <c r="G435" s="203" t="s">
        <v>1258</v>
      </c>
      <c r="H435" s="29" t="s">
        <v>1239</v>
      </c>
    </row>
    <row r="436" ht="21.75" customHeight="1">
      <c r="A436" s="201" t="s">
        <v>1566</v>
      </c>
      <c r="B436" s="202" t="str">
        <f t="shared" si="1"/>
        <v>medicham-f</v>
      </c>
      <c r="C436" s="29" t="str">
        <f t="shared" si="2"/>
        <v/>
      </c>
      <c r="D436" s="205" t="s">
        <v>414</v>
      </c>
      <c r="F436" s="203"/>
      <c r="G436" s="203" t="s">
        <v>1259</v>
      </c>
      <c r="H436" s="29" t="s">
        <v>73</v>
      </c>
    </row>
    <row r="437" ht="21.75" customHeight="1">
      <c r="A437" s="201" t="s">
        <v>1567</v>
      </c>
      <c r="B437" s="202" t="str">
        <f t="shared" si="1"/>
        <v>electrike</v>
      </c>
      <c r="C437" s="29" t="str">
        <f t="shared" si="2"/>
        <v/>
      </c>
      <c r="D437" s="205" t="s">
        <v>415</v>
      </c>
      <c r="H437" s="29" t="s">
        <v>1239</v>
      </c>
    </row>
    <row r="438" ht="21.75" customHeight="1">
      <c r="A438" s="201" t="s">
        <v>1568</v>
      </c>
      <c r="B438" s="202" t="str">
        <f t="shared" si="1"/>
        <v>manectric</v>
      </c>
      <c r="C438" s="29" t="str">
        <f t="shared" si="2"/>
        <v/>
      </c>
      <c r="D438" s="205" t="s">
        <v>416</v>
      </c>
      <c r="H438" s="29" t="s">
        <v>1239</v>
      </c>
    </row>
    <row r="439" ht="21.75" customHeight="1">
      <c r="A439" s="201" t="s">
        <v>1569</v>
      </c>
      <c r="B439" s="202" t="str">
        <f t="shared" si="1"/>
        <v>plusle</v>
      </c>
      <c r="C439" s="29" t="str">
        <f t="shared" si="2"/>
        <v/>
      </c>
      <c r="D439" s="205" t="s">
        <v>417</v>
      </c>
      <c r="H439" s="29" t="s">
        <v>1239</v>
      </c>
    </row>
    <row r="440" ht="21.75" customHeight="1">
      <c r="A440" s="201" t="s">
        <v>1570</v>
      </c>
      <c r="B440" s="202" t="str">
        <f t="shared" si="1"/>
        <v>minun</v>
      </c>
      <c r="C440" s="29" t="str">
        <f t="shared" si="2"/>
        <v/>
      </c>
      <c r="D440" s="205" t="s">
        <v>418</v>
      </c>
      <c r="H440" s="29" t="s">
        <v>1239</v>
      </c>
    </row>
    <row r="441" ht="21.75" customHeight="1">
      <c r="A441" s="201" t="s">
        <v>1571</v>
      </c>
      <c r="B441" s="202" t="str">
        <f t="shared" si="1"/>
        <v>volbeat</v>
      </c>
      <c r="C441" s="29" t="str">
        <f t="shared" si="2"/>
        <v/>
      </c>
      <c r="D441" s="205" t="s">
        <v>419</v>
      </c>
      <c r="H441" s="29" t="s">
        <v>1239</v>
      </c>
    </row>
    <row r="442" ht="21.75" customHeight="1">
      <c r="A442" s="201" t="s">
        <v>1572</v>
      </c>
      <c r="B442" s="202" t="str">
        <f t="shared" si="1"/>
        <v>illumise</v>
      </c>
      <c r="C442" s="29" t="str">
        <f t="shared" si="2"/>
        <v/>
      </c>
      <c r="D442" s="205" t="s">
        <v>420</v>
      </c>
      <c r="H442" s="29" t="s">
        <v>1239</v>
      </c>
    </row>
    <row r="443" ht="21.75" customHeight="1">
      <c r="A443" s="201" t="s">
        <v>1573</v>
      </c>
      <c r="B443" s="202" t="str">
        <f t="shared" si="1"/>
        <v>roselia</v>
      </c>
      <c r="C443" s="29" t="str">
        <f t="shared" si="2"/>
        <v/>
      </c>
      <c r="D443" s="205" t="s">
        <v>421</v>
      </c>
      <c r="F443" s="203"/>
      <c r="G443" s="203" t="s">
        <v>1258</v>
      </c>
      <c r="H443" s="29" t="s">
        <v>1239</v>
      </c>
    </row>
    <row r="444" ht="21.75" customHeight="1">
      <c r="A444" s="201" t="s">
        <v>1573</v>
      </c>
      <c r="B444" s="202" t="str">
        <f t="shared" si="1"/>
        <v>roselia-f</v>
      </c>
      <c r="C444" s="29" t="str">
        <f t="shared" si="2"/>
        <v/>
      </c>
      <c r="D444" s="205" t="s">
        <v>421</v>
      </c>
      <c r="F444" s="203"/>
      <c r="G444" s="203" t="s">
        <v>1259</v>
      </c>
      <c r="H444" s="29" t="s">
        <v>73</v>
      </c>
    </row>
    <row r="445" ht="21.75" customHeight="1">
      <c r="A445" s="201" t="s">
        <v>1574</v>
      </c>
      <c r="B445" s="202" t="str">
        <f t="shared" si="1"/>
        <v>gulpin</v>
      </c>
      <c r="C445" s="29" t="str">
        <f t="shared" si="2"/>
        <v/>
      </c>
      <c r="D445" s="205" t="s">
        <v>422</v>
      </c>
      <c r="F445" s="203"/>
      <c r="G445" s="203" t="s">
        <v>1258</v>
      </c>
      <c r="H445" s="29" t="s">
        <v>1239</v>
      </c>
    </row>
    <row r="446" ht="21.75" customHeight="1">
      <c r="A446" s="201" t="s">
        <v>1574</v>
      </c>
      <c r="B446" s="202" t="str">
        <f t="shared" si="1"/>
        <v>gulpin-f</v>
      </c>
      <c r="C446" s="29" t="str">
        <f t="shared" si="2"/>
        <v/>
      </c>
      <c r="D446" s="205" t="s">
        <v>422</v>
      </c>
      <c r="F446" s="203"/>
      <c r="G446" s="203" t="s">
        <v>1259</v>
      </c>
      <c r="H446" s="29" t="s">
        <v>73</v>
      </c>
    </row>
    <row r="447" ht="21.75" customHeight="1">
      <c r="A447" s="201" t="s">
        <v>1575</v>
      </c>
      <c r="B447" s="202" t="str">
        <f t="shared" si="1"/>
        <v>swalot</v>
      </c>
      <c r="C447" s="29" t="str">
        <f t="shared" si="2"/>
        <v/>
      </c>
      <c r="D447" s="205" t="s">
        <v>423</v>
      </c>
      <c r="F447" s="203"/>
      <c r="G447" s="203" t="s">
        <v>1258</v>
      </c>
      <c r="H447" s="29" t="s">
        <v>1239</v>
      </c>
    </row>
    <row r="448" ht="21.75" customHeight="1">
      <c r="A448" s="201" t="s">
        <v>1575</v>
      </c>
      <c r="B448" s="202" t="str">
        <f t="shared" si="1"/>
        <v>swalot-f</v>
      </c>
      <c r="C448" s="29" t="str">
        <f t="shared" si="2"/>
        <v/>
      </c>
      <c r="D448" s="205" t="s">
        <v>423</v>
      </c>
      <c r="F448" s="203"/>
      <c r="G448" s="203" t="s">
        <v>1259</v>
      </c>
      <c r="H448" s="29" t="s">
        <v>73</v>
      </c>
    </row>
    <row r="449" ht="21.75" customHeight="1">
      <c r="A449" s="201" t="s">
        <v>1576</v>
      </c>
      <c r="B449" s="202" t="str">
        <f t="shared" si="1"/>
        <v>carvanha</v>
      </c>
      <c r="C449" s="29" t="str">
        <f t="shared" si="2"/>
        <v/>
      </c>
      <c r="D449" s="205" t="s">
        <v>424</v>
      </c>
      <c r="H449" s="29" t="s">
        <v>1239</v>
      </c>
    </row>
    <row r="450" ht="21.75" customHeight="1">
      <c r="A450" s="201" t="s">
        <v>1577</v>
      </c>
      <c r="B450" s="202" t="str">
        <f t="shared" si="1"/>
        <v>sharpedo</v>
      </c>
      <c r="C450" s="29" t="str">
        <f t="shared" si="2"/>
        <v/>
      </c>
      <c r="D450" s="205" t="s">
        <v>425</v>
      </c>
      <c r="H450" s="29" t="s">
        <v>1239</v>
      </c>
    </row>
    <row r="451" ht="21.75" customHeight="1">
      <c r="A451" s="201" t="s">
        <v>1578</v>
      </c>
      <c r="B451" s="202" t="str">
        <f t="shared" si="1"/>
        <v>wailmer</v>
      </c>
      <c r="C451" s="29" t="str">
        <f t="shared" si="2"/>
        <v/>
      </c>
      <c r="D451" s="205" t="s">
        <v>426</v>
      </c>
      <c r="H451" s="29" t="s">
        <v>1239</v>
      </c>
    </row>
    <row r="452" ht="21.75" customHeight="1">
      <c r="A452" s="201" t="s">
        <v>1579</v>
      </c>
      <c r="B452" s="202" t="str">
        <f t="shared" si="1"/>
        <v>wailord</v>
      </c>
      <c r="C452" s="29" t="str">
        <f t="shared" si="2"/>
        <v/>
      </c>
      <c r="D452" s="205" t="s">
        <v>427</v>
      </c>
      <c r="H452" s="29" t="s">
        <v>1239</v>
      </c>
    </row>
    <row r="453" ht="21.75" customHeight="1">
      <c r="A453" s="201" t="s">
        <v>1580</v>
      </c>
      <c r="B453" s="202" t="str">
        <f t="shared" si="1"/>
        <v>numel</v>
      </c>
      <c r="C453" s="29" t="str">
        <f t="shared" si="2"/>
        <v/>
      </c>
      <c r="D453" s="205" t="s">
        <v>428</v>
      </c>
      <c r="F453" s="203"/>
      <c r="G453" s="203" t="s">
        <v>1258</v>
      </c>
      <c r="H453" s="29" t="s">
        <v>1239</v>
      </c>
    </row>
    <row r="454" ht="21.75" customHeight="1">
      <c r="A454" s="201" t="s">
        <v>1580</v>
      </c>
      <c r="B454" s="202" t="str">
        <f t="shared" si="1"/>
        <v>numel-f</v>
      </c>
      <c r="C454" s="29" t="str">
        <f t="shared" si="2"/>
        <v/>
      </c>
      <c r="D454" s="205" t="s">
        <v>428</v>
      </c>
      <c r="F454" s="203"/>
      <c r="G454" s="203" t="s">
        <v>1259</v>
      </c>
      <c r="H454" s="29" t="s">
        <v>73</v>
      </c>
    </row>
    <row r="455" ht="21.75" customHeight="1">
      <c r="A455" s="201" t="s">
        <v>1581</v>
      </c>
      <c r="B455" s="202" t="str">
        <f t="shared" si="1"/>
        <v>camerupt</v>
      </c>
      <c r="C455" s="29" t="str">
        <f t="shared" si="2"/>
        <v/>
      </c>
      <c r="D455" s="205" t="s">
        <v>429</v>
      </c>
      <c r="F455" s="203"/>
      <c r="G455" s="203" t="s">
        <v>1258</v>
      </c>
      <c r="H455" s="29" t="s">
        <v>1239</v>
      </c>
    </row>
    <row r="456" ht="21.75" customHeight="1">
      <c r="A456" s="201" t="s">
        <v>1581</v>
      </c>
      <c r="B456" s="202" t="str">
        <f t="shared" si="1"/>
        <v>camerupt-f</v>
      </c>
      <c r="C456" s="29" t="str">
        <f t="shared" si="2"/>
        <v/>
      </c>
      <c r="D456" s="205" t="s">
        <v>429</v>
      </c>
      <c r="F456" s="203"/>
      <c r="G456" s="203" t="s">
        <v>1259</v>
      </c>
      <c r="H456" s="29" t="s">
        <v>73</v>
      </c>
    </row>
    <row r="457" ht="21.75" customHeight="1">
      <c r="A457" s="201" t="s">
        <v>1582</v>
      </c>
      <c r="B457" s="202" t="str">
        <f t="shared" si="1"/>
        <v>torkoal</v>
      </c>
      <c r="C457" s="29" t="str">
        <f t="shared" si="2"/>
        <v/>
      </c>
      <c r="D457" s="205" t="s">
        <v>430</v>
      </c>
      <c r="H457" s="29" t="s">
        <v>1239</v>
      </c>
    </row>
    <row r="458" ht="21.75" customHeight="1">
      <c r="A458" s="201" t="s">
        <v>1583</v>
      </c>
      <c r="B458" s="202" t="str">
        <f t="shared" si="1"/>
        <v>spoink</v>
      </c>
      <c r="C458" s="29" t="str">
        <f t="shared" si="2"/>
        <v/>
      </c>
      <c r="D458" s="205" t="s">
        <v>431</v>
      </c>
      <c r="H458" s="29" t="s">
        <v>1239</v>
      </c>
    </row>
    <row r="459" ht="21.75" customHeight="1">
      <c r="A459" s="201" t="s">
        <v>1584</v>
      </c>
      <c r="B459" s="202" t="str">
        <f t="shared" si="1"/>
        <v>grumpig</v>
      </c>
      <c r="C459" s="29" t="str">
        <f t="shared" si="2"/>
        <v/>
      </c>
      <c r="D459" s="205" t="s">
        <v>432</v>
      </c>
      <c r="H459" s="29" t="s">
        <v>1239</v>
      </c>
    </row>
    <row r="460" ht="21.75" customHeight="1">
      <c r="A460" s="201" t="s">
        <v>1585</v>
      </c>
      <c r="B460" s="202" t="str">
        <f t="shared" si="1"/>
        <v>spinda</v>
      </c>
      <c r="C460" s="29" t="str">
        <f t="shared" si="2"/>
        <v/>
      </c>
      <c r="D460" s="205" t="s">
        <v>433</v>
      </c>
      <c r="H460" s="29" t="s">
        <v>1239</v>
      </c>
    </row>
    <row r="461" ht="21.75" customHeight="1">
      <c r="A461" s="201" t="s">
        <v>1586</v>
      </c>
      <c r="B461" s="202" t="str">
        <f t="shared" si="1"/>
        <v>trapinch</v>
      </c>
      <c r="C461" s="29" t="str">
        <f t="shared" si="2"/>
        <v/>
      </c>
      <c r="D461" s="205" t="s">
        <v>434</v>
      </c>
      <c r="H461" s="29" t="s">
        <v>1239</v>
      </c>
    </row>
    <row r="462" ht="21.75" customHeight="1">
      <c r="A462" s="201" t="s">
        <v>1587</v>
      </c>
      <c r="B462" s="202" t="str">
        <f t="shared" si="1"/>
        <v>vibrava</v>
      </c>
      <c r="C462" s="29" t="str">
        <f t="shared" si="2"/>
        <v/>
      </c>
      <c r="D462" s="205" t="s">
        <v>435</v>
      </c>
      <c r="H462" s="29" t="s">
        <v>1239</v>
      </c>
    </row>
    <row r="463" ht="21.75" customHeight="1">
      <c r="A463" s="201" t="s">
        <v>1588</v>
      </c>
      <c r="B463" s="202" t="str">
        <f t="shared" si="1"/>
        <v>flygon</v>
      </c>
      <c r="C463" s="29" t="str">
        <f t="shared" si="2"/>
        <v/>
      </c>
      <c r="D463" s="205" t="s">
        <v>436</v>
      </c>
      <c r="H463" s="29" t="s">
        <v>1239</v>
      </c>
    </row>
    <row r="464" ht="21.75" customHeight="1">
      <c r="A464" s="201" t="s">
        <v>1589</v>
      </c>
      <c r="B464" s="202" t="str">
        <f t="shared" si="1"/>
        <v>cacnea</v>
      </c>
      <c r="C464" s="29" t="str">
        <f t="shared" si="2"/>
        <v/>
      </c>
      <c r="D464" s="205" t="s">
        <v>437</v>
      </c>
      <c r="H464" s="29" t="s">
        <v>1239</v>
      </c>
    </row>
    <row r="465" ht="21.75" customHeight="1">
      <c r="A465" s="201" t="s">
        <v>1590</v>
      </c>
      <c r="B465" s="202" t="str">
        <f t="shared" si="1"/>
        <v>cacturne</v>
      </c>
      <c r="C465" s="29" t="str">
        <f t="shared" si="2"/>
        <v/>
      </c>
      <c r="D465" s="205" t="s">
        <v>438</v>
      </c>
      <c r="F465" s="203"/>
      <c r="G465" s="203" t="s">
        <v>1258</v>
      </c>
      <c r="H465" s="29" t="s">
        <v>1239</v>
      </c>
    </row>
    <row r="466" ht="21.75" customHeight="1">
      <c r="A466" s="201" t="s">
        <v>1590</v>
      </c>
      <c r="B466" s="202" t="str">
        <f t="shared" si="1"/>
        <v>cacturne-f</v>
      </c>
      <c r="C466" s="29" t="str">
        <f t="shared" si="2"/>
        <v/>
      </c>
      <c r="D466" s="205" t="s">
        <v>438</v>
      </c>
      <c r="F466" s="203"/>
      <c r="G466" s="203" t="s">
        <v>1259</v>
      </c>
      <c r="H466" s="29" t="s">
        <v>73</v>
      </c>
    </row>
    <row r="467" ht="21.75" customHeight="1">
      <c r="A467" s="201" t="s">
        <v>1591</v>
      </c>
      <c r="B467" s="202" t="str">
        <f t="shared" si="1"/>
        <v>swablu</v>
      </c>
      <c r="C467" s="29" t="str">
        <f t="shared" si="2"/>
        <v/>
      </c>
      <c r="D467" s="205" t="s">
        <v>439</v>
      </c>
      <c r="H467" s="29" t="s">
        <v>1239</v>
      </c>
    </row>
    <row r="468" ht="21.75" customHeight="1">
      <c r="A468" s="201" t="s">
        <v>1592</v>
      </c>
      <c r="B468" s="202" t="str">
        <f t="shared" si="1"/>
        <v>altaria</v>
      </c>
      <c r="C468" s="29" t="str">
        <f t="shared" si="2"/>
        <v/>
      </c>
      <c r="D468" s="205" t="s">
        <v>440</v>
      </c>
      <c r="H468" s="29" t="s">
        <v>1239</v>
      </c>
    </row>
    <row r="469" ht="21.75" customHeight="1">
      <c r="A469" s="201" t="s">
        <v>1593</v>
      </c>
      <c r="B469" s="202" t="str">
        <f t="shared" si="1"/>
        <v>zangoose</v>
      </c>
      <c r="C469" s="29" t="str">
        <f t="shared" si="2"/>
        <v/>
      </c>
      <c r="D469" s="205" t="s">
        <v>441</v>
      </c>
      <c r="H469" s="29" t="s">
        <v>1239</v>
      </c>
    </row>
    <row r="470" ht="21.75" customHeight="1">
      <c r="A470" s="201" t="s">
        <v>1594</v>
      </c>
      <c r="B470" s="202" t="str">
        <f t="shared" si="1"/>
        <v>seviper</v>
      </c>
      <c r="C470" s="29" t="str">
        <f t="shared" si="2"/>
        <v/>
      </c>
      <c r="D470" s="205" t="s">
        <v>442</v>
      </c>
      <c r="H470" s="29" t="s">
        <v>1239</v>
      </c>
    </row>
    <row r="471" ht="21.75" customHeight="1">
      <c r="A471" s="201" t="s">
        <v>1595</v>
      </c>
      <c r="B471" s="202" t="str">
        <f t="shared" si="1"/>
        <v>lunatone</v>
      </c>
      <c r="C471" s="29" t="str">
        <f t="shared" si="2"/>
        <v/>
      </c>
      <c r="D471" s="205" t="s">
        <v>443</v>
      </c>
      <c r="H471" s="29" t="s">
        <v>1239</v>
      </c>
    </row>
    <row r="472" ht="21.75" customHeight="1">
      <c r="A472" s="201" t="s">
        <v>1596</v>
      </c>
      <c r="B472" s="202" t="str">
        <f t="shared" si="1"/>
        <v>solrock</v>
      </c>
      <c r="C472" s="29" t="str">
        <f t="shared" si="2"/>
        <v/>
      </c>
      <c r="D472" s="205" t="s">
        <v>444</v>
      </c>
      <c r="H472" s="29" t="s">
        <v>1239</v>
      </c>
    </row>
    <row r="473" ht="21.75" customHeight="1">
      <c r="A473" s="201" t="s">
        <v>1597</v>
      </c>
      <c r="B473" s="202" t="str">
        <f t="shared" si="1"/>
        <v>barboach</v>
      </c>
      <c r="C473" s="29" t="str">
        <f t="shared" si="2"/>
        <v/>
      </c>
      <c r="D473" s="205" t="s">
        <v>445</v>
      </c>
      <c r="H473" s="29" t="s">
        <v>1239</v>
      </c>
    </row>
    <row r="474" ht="21.75" customHeight="1">
      <c r="A474" s="201" t="s">
        <v>1598</v>
      </c>
      <c r="B474" s="202" t="str">
        <f t="shared" si="1"/>
        <v>whiscash</v>
      </c>
      <c r="C474" s="29" t="str">
        <f t="shared" si="2"/>
        <v/>
      </c>
      <c r="D474" s="205" t="s">
        <v>446</v>
      </c>
      <c r="H474" s="29" t="s">
        <v>1239</v>
      </c>
    </row>
    <row r="475" ht="21.75" customHeight="1">
      <c r="A475" s="201" t="s">
        <v>1599</v>
      </c>
      <c r="B475" s="202" t="str">
        <f t="shared" si="1"/>
        <v>corphish</v>
      </c>
      <c r="C475" s="29" t="str">
        <f t="shared" si="2"/>
        <v/>
      </c>
      <c r="D475" s="205" t="s">
        <v>447</v>
      </c>
      <c r="H475" s="29" t="s">
        <v>1239</v>
      </c>
    </row>
    <row r="476" ht="21.75" customHeight="1">
      <c r="A476" s="201" t="s">
        <v>1600</v>
      </c>
      <c r="B476" s="202" t="str">
        <f t="shared" si="1"/>
        <v>crawdaunt</v>
      </c>
      <c r="C476" s="29" t="str">
        <f t="shared" si="2"/>
        <v/>
      </c>
      <c r="D476" s="205" t="s">
        <v>448</v>
      </c>
      <c r="H476" s="29" t="s">
        <v>1239</v>
      </c>
    </row>
    <row r="477" ht="21.75" customHeight="1">
      <c r="A477" s="201" t="s">
        <v>1601</v>
      </c>
      <c r="B477" s="202" t="str">
        <f t="shared" si="1"/>
        <v>baltoy</v>
      </c>
      <c r="C477" s="29" t="str">
        <f t="shared" si="2"/>
        <v/>
      </c>
      <c r="D477" s="205" t="s">
        <v>449</v>
      </c>
      <c r="H477" s="29" t="s">
        <v>1239</v>
      </c>
    </row>
    <row r="478" ht="21.75" customHeight="1">
      <c r="A478" s="201" t="s">
        <v>1602</v>
      </c>
      <c r="B478" s="202" t="str">
        <f t="shared" si="1"/>
        <v>claydol</v>
      </c>
      <c r="C478" s="29" t="str">
        <f t="shared" si="2"/>
        <v/>
      </c>
      <c r="D478" s="205" t="s">
        <v>450</v>
      </c>
      <c r="H478" s="29" t="s">
        <v>1239</v>
      </c>
    </row>
    <row r="479" ht="21.75" customHeight="1">
      <c r="A479" s="201" t="s">
        <v>1603</v>
      </c>
      <c r="B479" s="202" t="str">
        <f t="shared" si="1"/>
        <v>lileep</v>
      </c>
      <c r="C479" s="29" t="str">
        <f t="shared" si="2"/>
        <v/>
      </c>
      <c r="D479" s="205" t="s">
        <v>451</v>
      </c>
      <c r="H479" s="29" t="s">
        <v>1239</v>
      </c>
    </row>
    <row r="480" ht="21.75" customHeight="1">
      <c r="A480" s="201" t="s">
        <v>1604</v>
      </c>
      <c r="B480" s="202" t="str">
        <f t="shared" si="1"/>
        <v>cradily</v>
      </c>
      <c r="C480" s="29" t="str">
        <f t="shared" si="2"/>
        <v/>
      </c>
      <c r="D480" s="205" t="s">
        <v>452</v>
      </c>
      <c r="H480" s="29" t="s">
        <v>1239</v>
      </c>
    </row>
    <row r="481" ht="21.75" customHeight="1">
      <c r="A481" s="201" t="s">
        <v>1605</v>
      </c>
      <c r="B481" s="202" t="str">
        <f t="shared" si="1"/>
        <v>anorith</v>
      </c>
      <c r="C481" s="29" t="str">
        <f t="shared" si="2"/>
        <v/>
      </c>
      <c r="D481" s="205" t="s">
        <v>453</v>
      </c>
      <c r="H481" s="29" t="s">
        <v>1239</v>
      </c>
    </row>
    <row r="482" ht="21.75" customHeight="1">
      <c r="A482" s="201" t="s">
        <v>1606</v>
      </c>
      <c r="B482" s="202" t="str">
        <f t="shared" si="1"/>
        <v>armaldo</v>
      </c>
      <c r="C482" s="29" t="str">
        <f t="shared" si="2"/>
        <v/>
      </c>
      <c r="D482" s="205" t="s">
        <v>454</v>
      </c>
      <c r="H482" s="29" t="s">
        <v>1239</v>
      </c>
    </row>
    <row r="483" ht="21.75" customHeight="1">
      <c r="A483" s="201" t="s">
        <v>1607</v>
      </c>
      <c r="B483" s="202" t="str">
        <f t="shared" si="1"/>
        <v>feebas</v>
      </c>
      <c r="C483" s="29" t="str">
        <f t="shared" si="2"/>
        <v/>
      </c>
      <c r="D483" s="205" t="s">
        <v>455</v>
      </c>
      <c r="H483" s="29" t="s">
        <v>1239</v>
      </c>
    </row>
    <row r="484" ht="21.75" customHeight="1">
      <c r="A484" s="201" t="s">
        <v>1608</v>
      </c>
      <c r="B484" s="202" t="str">
        <f t="shared" si="1"/>
        <v>milotic</v>
      </c>
      <c r="C484" s="29" t="str">
        <f t="shared" si="2"/>
        <v/>
      </c>
      <c r="D484" s="205" t="s">
        <v>456</v>
      </c>
      <c r="F484" s="203"/>
      <c r="G484" s="203" t="s">
        <v>1258</v>
      </c>
      <c r="H484" s="29" t="s">
        <v>1239</v>
      </c>
    </row>
    <row r="485" ht="21.75" customHeight="1">
      <c r="A485" s="201" t="s">
        <v>1608</v>
      </c>
      <c r="B485" s="202" t="str">
        <f t="shared" si="1"/>
        <v>milotic-f</v>
      </c>
      <c r="C485" s="29" t="str">
        <f t="shared" si="2"/>
        <v/>
      </c>
      <c r="D485" s="205" t="s">
        <v>456</v>
      </c>
      <c r="F485" s="203"/>
      <c r="G485" s="203" t="s">
        <v>1259</v>
      </c>
      <c r="H485" s="29" t="s">
        <v>73</v>
      </c>
    </row>
    <row r="486" ht="21.75" customHeight="1">
      <c r="A486" s="201" t="s">
        <v>1609</v>
      </c>
      <c r="B486" s="202" t="str">
        <f t="shared" si="1"/>
        <v>castform</v>
      </c>
      <c r="C486" s="29" t="str">
        <f t="shared" si="2"/>
        <v/>
      </c>
      <c r="D486" s="205" t="s">
        <v>457</v>
      </c>
      <c r="H486" s="29" t="s">
        <v>1239</v>
      </c>
    </row>
    <row r="487" ht="21.75" customHeight="1">
      <c r="A487" s="201" t="s">
        <v>1610</v>
      </c>
      <c r="B487" s="202" t="str">
        <f t="shared" si="1"/>
        <v>kecleon</v>
      </c>
      <c r="C487" s="29" t="str">
        <f t="shared" si="2"/>
        <v/>
      </c>
      <c r="D487" s="205" t="s">
        <v>458</v>
      </c>
      <c r="H487" s="29" t="s">
        <v>1239</v>
      </c>
    </row>
    <row r="488" ht="21.75" customHeight="1">
      <c r="A488" s="201" t="s">
        <v>1611</v>
      </c>
      <c r="B488" s="202" t="str">
        <f t="shared" si="1"/>
        <v>shuppet</v>
      </c>
      <c r="C488" s="29" t="str">
        <f t="shared" si="2"/>
        <v/>
      </c>
      <c r="D488" s="205" t="s">
        <v>459</v>
      </c>
      <c r="H488" s="29" t="s">
        <v>1239</v>
      </c>
    </row>
    <row r="489" ht="21.75" customHeight="1">
      <c r="A489" s="201" t="s">
        <v>1612</v>
      </c>
      <c r="B489" s="202" t="str">
        <f t="shared" si="1"/>
        <v>banette</v>
      </c>
      <c r="C489" s="29" t="str">
        <f t="shared" si="2"/>
        <v/>
      </c>
      <c r="D489" s="205" t="s">
        <v>460</v>
      </c>
      <c r="H489" s="29" t="s">
        <v>1239</v>
      </c>
    </row>
    <row r="490" ht="21.75" customHeight="1">
      <c r="A490" s="201" t="s">
        <v>1613</v>
      </c>
      <c r="B490" s="202" t="str">
        <f t="shared" si="1"/>
        <v>duskull</v>
      </c>
      <c r="C490" s="29" t="str">
        <f t="shared" si="2"/>
        <v/>
      </c>
      <c r="D490" s="205" t="s">
        <v>461</v>
      </c>
      <c r="H490" s="29" t="s">
        <v>1239</v>
      </c>
    </row>
    <row r="491" ht="21.75" customHeight="1">
      <c r="A491" s="201" t="s">
        <v>1614</v>
      </c>
      <c r="B491" s="202" t="str">
        <f t="shared" si="1"/>
        <v>dusclops</v>
      </c>
      <c r="C491" s="29" t="str">
        <f t="shared" si="2"/>
        <v/>
      </c>
      <c r="D491" s="205" t="s">
        <v>462</v>
      </c>
      <c r="H491" s="29" t="s">
        <v>1239</v>
      </c>
    </row>
    <row r="492" ht="21.75" customHeight="1">
      <c r="A492" s="201" t="s">
        <v>1615</v>
      </c>
      <c r="B492" s="202" t="str">
        <f t="shared" si="1"/>
        <v>tropius</v>
      </c>
      <c r="C492" s="29" t="str">
        <f t="shared" si="2"/>
        <v/>
      </c>
      <c r="D492" s="205" t="s">
        <v>463</v>
      </c>
      <c r="H492" s="29" t="s">
        <v>1239</v>
      </c>
    </row>
    <row r="493" ht="21.75" customHeight="1">
      <c r="A493" s="201" t="s">
        <v>1616</v>
      </c>
      <c r="B493" s="202" t="str">
        <f t="shared" si="1"/>
        <v>chimecho</v>
      </c>
      <c r="C493" s="29" t="str">
        <f t="shared" si="2"/>
        <v/>
      </c>
      <c r="D493" s="205" t="s">
        <v>464</v>
      </c>
      <c r="H493" s="29" t="s">
        <v>1239</v>
      </c>
    </row>
    <row r="494" ht="21.75" customHeight="1">
      <c r="A494" s="201" t="s">
        <v>1617</v>
      </c>
      <c r="B494" s="202" t="str">
        <f t="shared" si="1"/>
        <v>absol</v>
      </c>
      <c r="C494" s="29" t="str">
        <f t="shared" si="2"/>
        <v/>
      </c>
      <c r="D494" s="205" t="s">
        <v>465</v>
      </c>
      <c r="H494" s="29" t="s">
        <v>1239</v>
      </c>
    </row>
    <row r="495" ht="21.75" customHeight="1">
      <c r="A495" s="201" t="s">
        <v>1618</v>
      </c>
      <c r="B495" s="202" t="str">
        <f t="shared" si="1"/>
        <v>wynaut</v>
      </c>
      <c r="C495" s="29" t="str">
        <f t="shared" si="2"/>
        <v/>
      </c>
      <c r="D495" s="205" t="s">
        <v>466</v>
      </c>
      <c r="H495" s="29" t="s">
        <v>1239</v>
      </c>
    </row>
    <row r="496" ht="21.75" customHeight="1">
      <c r="A496" s="201" t="s">
        <v>1619</v>
      </c>
      <c r="B496" s="202" t="str">
        <f t="shared" si="1"/>
        <v>snorunt</v>
      </c>
      <c r="C496" s="29" t="str">
        <f t="shared" si="2"/>
        <v/>
      </c>
      <c r="D496" s="205" t="s">
        <v>467</v>
      </c>
      <c r="H496" s="29" t="s">
        <v>1239</v>
      </c>
    </row>
    <row r="497" ht="21.75" customHeight="1">
      <c r="A497" s="201" t="s">
        <v>1620</v>
      </c>
      <c r="B497" s="202" t="str">
        <f t="shared" si="1"/>
        <v>glalie</v>
      </c>
      <c r="C497" s="29" t="str">
        <f t="shared" si="2"/>
        <v/>
      </c>
      <c r="D497" s="205" t="s">
        <v>468</v>
      </c>
      <c r="H497" s="29" t="s">
        <v>1239</v>
      </c>
    </row>
    <row r="498" ht="21.75" customHeight="1">
      <c r="A498" s="201" t="s">
        <v>1621</v>
      </c>
      <c r="B498" s="202" t="str">
        <f t="shared" si="1"/>
        <v>spheal</v>
      </c>
      <c r="C498" s="29" t="str">
        <f t="shared" si="2"/>
        <v/>
      </c>
      <c r="D498" s="205" t="s">
        <v>469</v>
      </c>
      <c r="H498" s="29" t="s">
        <v>1239</v>
      </c>
    </row>
    <row r="499" ht="21.75" customHeight="1">
      <c r="A499" s="201" t="s">
        <v>1622</v>
      </c>
      <c r="B499" s="202" t="str">
        <f t="shared" si="1"/>
        <v>sealeo</v>
      </c>
      <c r="C499" s="29" t="str">
        <f t="shared" si="2"/>
        <v/>
      </c>
      <c r="D499" s="205" t="s">
        <v>470</v>
      </c>
      <c r="H499" s="29" t="s">
        <v>1239</v>
      </c>
    </row>
    <row r="500" ht="21.75" customHeight="1">
      <c r="A500" s="201" t="s">
        <v>1623</v>
      </c>
      <c r="B500" s="202" t="str">
        <f t="shared" si="1"/>
        <v>walrein</v>
      </c>
      <c r="C500" s="29" t="str">
        <f t="shared" si="2"/>
        <v/>
      </c>
      <c r="D500" s="205" t="s">
        <v>471</v>
      </c>
      <c r="H500" s="29" t="s">
        <v>1239</v>
      </c>
    </row>
    <row r="501" ht="21.75" customHeight="1">
      <c r="A501" s="201" t="s">
        <v>1624</v>
      </c>
      <c r="B501" s="202" t="str">
        <f t="shared" si="1"/>
        <v>clamperl</v>
      </c>
      <c r="C501" s="29" t="str">
        <f t="shared" si="2"/>
        <v/>
      </c>
      <c r="D501" s="205" t="s">
        <v>472</v>
      </c>
      <c r="H501" s="29" t="s">
        <v>1239</v>
      </c>
    </row>
    <row r="502" ht="21.75" customHeight="1">
      <c r="A502" s="201" t="s">
        <v>1625</v>
      </c>
      <c r="B502" s="202" t="str">
        <f t="shared" si="1"/>
        <v>huntail</v>
      </c>
      <c r="C502" s="29" t="str">
        <f t="shared" si="2"/>
        <v/>
      </c>
      <c r="D502" s="205" t="s">
        <v>473</v>
      </c>
      <c r="H502" s="29" t="s">
        <v>1239</v>
      </c>
    </row>
    <row r="503" ht="21.75" customHeight="1">
      <c r="A503" s="201" t="s">
        <v>1626</v>
      </c>
      <c r="B503" s="202" t="str">
        <f t="shared" si="1"/>
        <v>gorebyss</v>
      </c>
      <c r="C503" s="29" t="str">
        <f t="shared" si="2"/>
        <v/>
      </c>
      <c r="D503" s="205" t="s">
        <v>474</v>
      </c>
      <c r="H503" s="29" t="s">
        <v>1239</v>
      </c>
    </row>
    <row r="504" ht="21.75" customHeight="1">
      <c r="A504" s="201" t="s">
        <v>1627</v>
      </c>
      <c r="B504" s="202" t="str">
        <f t="shared" si="1"/>
        <v>relicanth</v>
      </c>
      <c r="C504" s="29" t="str">
        <f t="shared" si="2"/>
        <v/>
      </c>
      <c r="D504" s="205" t="s">
        <v>475</v>
      </c>
      <c r="F504" s="203"/>
      <c r="G504" s="203" t="s">
        <v>1258</v>
      </c>
      <c r="H504" s="29" t="s">
        <v>1239</v>
      </c>
    </row>
    <row r="505" ht="21.75" customHeight="1">
      <c r="A505" s="201" t="s">
        <v>1627</v>
      </c>
      <c r="B505" s="202" t="str">
        <f t="shared" si="1"/>
        <v>relicanth-f</v>
      </c>
      <c r="C505" s="29" t="str">
        <f t="shared" si="2"/>
        <v/>
      </c>
      <c r="D505" s="205" t="s">
        <v>475</v>
      </c>
      <c r="F505" s="203"/>
      <c r="G505" s="203" t="s">
        <v>1259</v>
      </c>
      <c r="H505" s="29" t="s">
        <v>73</v>
      </c>
    </row>
    <row r="506" ht="21.75" customHeight="1">
      <c r="A506" s="201" t="s">
        <v>1628</v>
      </c>
      <c r="B506" s="202" t="str">
        <f t="shared" si="1"/>
        <v>luvdisc</v>
      </c>
      <c r="C506" s="29" t="str">
        <f t="shared" si="2"/>
        <v/>
      </c>
      <c r="D506" s="205" t="s">
        <v>476</v>
      </c>
      <c r="H506" s="29" t="s">
        <v>1239</v>
      </c>
    </row>
    <row r="507" ht="21.75" customHeight="1">
      <c r="A507" s="201" t="s">
        <v>1629</v>
      </c>
      <c r="B507" s="202" t="str">
        <f t="shared" si="1"/>
        <v>bagon</v>
      </c>
      <c r="C507" s="29" t="str">
        <f t="shared" si="2"/>
        <v/>
      </c>
      <c r="D507" s="205" t="s">
        <v>477</v>
      </c>
      <c r="H507" s="29" t="s">
        <v>1239</v>
      </c>
    </row>
    <row r="508" ht="21.75" customHeight="1">
      <c r="A508" s="201" t="s">
        <v>1630</v>
      </c>
      <c r="B508" s="202" t="str">
        <f t="shared" si="1"/>
        <v>shelgon</v>
      </c>
      <c r="C508" s="29" t="str">
        <f t="shared" si="2"/>
        <v/>
      </c>
      <c r="D508" s="205" t="s">
        <v>478</v>
      </c>
      <c r="H508" s="29" t="s">
        <v>1239</v>
      </c>
    </row>
    <row r="509" ht="21.75" customHeight="1">
      <c r="A509" s="201" t="s">
        <v>1631</v>
      </c>
      <c r="B509" s="202" t="str">
        <f t="shared" si="1"/>
        <v>salamence</v>
      </c>
      <c r="C509" s="29" t="str">
        <f t="shared" si="2"/>
        <v/>
      </c>
      <c r="D509" s="205" t="s">
        <v>479</v>
      </c>
      <c r="H509" s="29" t="s">
        <v>1239</v>
      </c>
    </row>
    <row r="510" ht="21.75" customHeight="1">
      <c r="A510" s="201" t="s">
        <v>1632</v>
      </c>
      <c r="B510" s="202" t="str">
        <f t="shared" si="1"/>
        <v>beldum</v>
      </c>
      <c r="C510" s="29" t="str">
        <f t="shared" si="2"/>
        <v/>
      </c>
      <c r="D510" s="205" t="s">
        <v>480</v>
      </c>
      <c r="H510" s="29" t="s">
        <v>1239</v>
      </c>
    </row>
    <row r="511" ht="21.75" customHeight="1">
      <c r="A511" s="201" t="s">
        <v>1633</v>
      </c>
      <c r="B511" s="202" t="str">
        <f t="shared" si="1"/>
        <v>metang</v>
      </c>
      <c r="C511" s="29" t="str">
        <f t="shared" si="2"/>
        <v/>
      </c>
      <c r="D511" s="205" t="s">
        <v>481</v>
      </c>
      <c r="H511" s="29" t="s">
        <v>1239</v>
      </c>
    </row>
    <row r="512" ht="21.75" customHeight="1">
      <c r="A512" s="201" t="s">
        <v>1634</v>
      </c>
      <c r="B512" s="202" t="str">
        <f t="shared" si="1"/>
        <v>metagross</v>
      </c>
      <c r="C512" s="29" t="str">
        <f t="shared" si="2"/>
        <v/>
      </c>
      <c r="D512" s="205" t="s">
        <v>482</v>
      </c>
      <c r="H512" s="29" t="s">
        <v>1239</v>
      </c>
    </row>
    <row r="513" ht="21.75" customHeight="1">
      <c r="A513" s="201" t="s">
        <v>1635</v>
      </c>
      <c r="B513" s="202" t="str">
        <f t="shared" si="1"/>
        <v>regirock</v>
      </c>
      <c r="C513" s="29" t="str">
        <f t="shared" si="2"/>
        <v/>
      </c>
      <c r="D513" s="205" t="s">
        <v>483</v>
      </c>
      <c r="H513" s="29" t="s">
        <v>1239</v>
      </c>
    </row>
    <row r="514" ht="21.75" customHeight="1">
      <c r="A514" s="201" t="s">
        <v>1636</v>
      </c>
      <c r="B514" s="202" t="str">
        <f t="shared" si="1"/>
        <v>regice</v>
      </c>
      <c r="C514" s="29" t="str">
        <f t="shared" si="2"/>
        <v/>
      </c>
      <c r="D514" s="205" t="s">
        <v>484</v>
      </c>
      <c r="H514" s="29" t="s">
        <v>1239</v>
      </c>
    </row>
    <row r="515" ht="21.75" customHeight="1">
      <c r="A515" s="201" t="s">
        <v>1637</v>
      </c>
      <c r="B515" s="202" t="str">
        <f t="shared" si="1"/>
        <v>registeel</v>
      </c>
      <c r="C515" s="29" t="str">
        <f t="shared" si="2"/>
        <v/>
      </c>
      <c r="D515" s="205" t="s">
        <v>485</v>
      </c>
      <c r="H515" s="29" t="s">
        <v>1239</v>
      </c>
    </row>
    <row r="516" ht="21.75" customHeight="1">
      <c r="A516" s="201" t="s">
        <v>1638</v>
      </c>
      <c r="B516" s="202" t="str">
        <f t="shared" si="1"/>
        <v>latias</v>
      </c>
      <c r="C516" s="29" t="str">
        <f t="shared" si="2"/>
        <v/>
      </c>
      <c r="D516" s="205" t="s">
        <v>486</v>
      </c>
      <c r="H516" s="29" t="s">
        <v>1239</v>
      </c>
    </row>
    <row r="517" ht="21.75" customHeight="1">
      <c r="A517" s="201" t="s">
        <v>1639</v>
      </c>
      <c r="B517" s="202" t="str">
        <f t="shared" si="1"/>
        <v>latios</v>
      </c>
      <c r="C517" s="29" t="str">
        <f t="shared" si="2"/>
        <v/>
      </c>
      <c r="D517" s="205" t="s">
        <v>487</v>
      </c>
      <c r="H517" s="29" t="s">
        <v>1239</v>
      </c>
    </row>
    <row r="518" ht="21.75" customHeight="1">
      <c r="A518" s="201" t="s">
        <v>1640</v>
      </c>
      <c r="B518" s="202" t="str">
        <f t="shared" si="1"/>
        <v>kyogre</v>
      </c>
      <c r="C518" s="29" t="str">
        <f t="shared" si="2"/>
        <v/>
      </c>
      <c r="D518" s="205" t="s">
        <v>488</v>
      </c>
      <c r="H518" s="29" t="s">
        <v>1239</v>
      </c>
    </row>
    <row r="519" ht="21.75" customHeight="1">
      <c r="A519" s="201" t="s">
        <v>1641</v>
      </c>
      <c r="B519" s="202" t="str">
        <f t="shared" si="1"/>
        <v>groudon</v>
      </c>
      <c r="C519" s="29" t="str">
        <f t="shared" si="2"/>
        <v/>
      </c>
      <c r="D519" s="205" t="s">
        <v>489</v>
      </c>
      <c r="H519" s="29" t="s">
        <v>1239</v>
      </c>
    </row>
    <row r="520" ht="21.75" customHeight="1">
      <c r="A520" s="201" t="s">
        <v>1642</v>
      </c>
      <c r="B520" s="202" t="str">
        <f t="shared" si="1"/>
        <v>rayquaza</v>
      </c>
      <c r="C520" s="29" t="str">
        <f t="shared" si="2"/>
        <v/>
      </c>
      <c r="D520" s="205" t="s">
        <v>490</v>
      </c>
      <c r="H520" s="29" t="s">
        <v>1239</v>
      </c>
    </row>
    <row r="521" ht="21.75" customHeight="1">
      <c r="A521" s="201" t="s">
        <v>1643</v>
      </c>
      <c r="B521" s="202" t="str">
        <f t="shared" si="1"/>
        <v>jirachi</v>
      </c>
      <c r="C521" s="29" t="str">
        <f t="shared" si="2"/>
        <v/>
      </c>
      <c r="D521" s="205" t="s">
        <v>491</v>
      </c>
      <c r="H521" s="29" t="s">
        <v>1239</v>
      </c>
    </row>
    <row r="522" ht="21.75" customHeight="1">
      <c r="A522" s="201" t="s">
        <v>1644</v>
      </c>
      <c r="B522" s="202" t="str">
        <f t="shared" si="1"/>
        <v>deoxys</v>
      </c>
      <c r="C522" s="29" t="str">
        <f t="shared" si="2"/>
        <v/>
      </c>
      <c r="D522" s="205" t="s">
        <v>492</v>
      </c>
      <c r="E522" s="29" t="s">
        <v>493</v>
      </c>
      <c r="H522" s="29" t="s">
        <v>1239</v>
      </c>
    </row>
    <row r="523" ht="21.75" customHeight="1">
      <c r="A523" s="201" t="s">
        <v>1644</v>
      </c>
      <c r="B523" s="202" t="str">
        <f t="shared" si="1"/>
        <v>deoxys-1</v>
      </c>
      <c r="C523" s="29" t="str">
        <f t="shared" si="2"/>
        <v/>
      </c>
      <c r="D523" s="205" t="s">
        <v>492</v>
      </c>
      <c r="E523" s="29" t="s">
        <v>494</v>
      </c>
      <c r="F523" s="203">
        <v>-1.0</v>
      </c>
    </row>
    <row r="524" ht="21.75" customHeight="1">
      <c r="A524" s="201" t="s">
        <v>1644</v>
      </c>
      <c r="B524" s="202" t="str">
        <f t="shared" si="1"/>
        <v>deoxys-2</v>
      </c>
      <c r="C524" s="29" t="str">
        <f t="shared" si="2"/>
        <v/>
      </c>
      <c r="D524" s="205" t="s">
        <v>492</v>
      </c>
      <c r="E524" s="29" t="s">
        <v>495</v>
      </c>
      <c r="F524" s="203">
        <v>-2.0</v>
      </c>
    </row>
    <row r="525" ht="21.75" customHeight="1">
      <c r="A525" s="201" t="s">
        <v>1644</v>
      </c>
      <c r="B525" s="202" t="str">
        <f t="shared" si="1"/>
        <v>deoxys-3</v>
      </c>
      <c r="C525" s="29" t="str">
        <f t="shared" si="2"/>
        <v/>
      </c>
      <c r="D525" s="205" t="s">
        <v>492</v>
      </c>
      <c r="E525" s="29" t="s">
        <v>496</v>
      </c>
      <c r="F525" s="203">
        <v>-3.0</v>
      </c>
    </row>
    <row r="526" ht="21.75" customHeight="1">
      <c r="A526" s="201" t="s">
        <v>1645</v>
      </c>
      <c r="B526" s="202" t="str">
        <f t="shared" si="1"/>
        <v>turtwig</v>
      </c>
      <c r="C526" s="29" t="str">
        <f t="shared" si="2"/>
        <v/>
      </c>
      <c r="D526" s="205" t="s">
        <v>497</v>
      </c>
    </row>
    <row r="527" ht="21.75" customHeight="1">
      <c r="A527" s="201" t="s">
        <v>1646</v>
      </c>
      <c r="B527" s="202" t="str">
        <f t="shared" si="1"/>
        <v>grotle</v>
      </c>
      <c r="C527" s="29" t="str">
        <f t="shared" si="2"/>
        <v/>
      </c>
      <c r="D527" s="205" t="s">
        <v>498</v>
      </c>
      <c r="H527" s="29" t="s">
        <v>1239</v>
      </c>
    </row>
    <row r="528" ht="21.75" customHeight="1">
      <c r="A528" s="201" t="s">
        <v>1647</v>
      </c>
      <c r="B528" s="202" t="str">
        <f t="shared" si="1"/>
        <v>torterra</v>
      </c>
      <c r="C528" s="29" t="str">
        <f t="shared" si="2"/>
        <v/>
      </c>
      <c r="D528" s="205" t="s">
        <v>499</v>
      </c>
      <c r="H528" s="29" t="s">
        <v>1239</v>
      </c>
    </row>
    <row r="529" ht="21.75" customHeight="1">
      <c r="A529" s="201" t="s">
        <v>1648</v>
      </c>
      <c r="B529" s="202" t="str">
        <f t="shared" si="1"/>
        <v>chimchar</v>
      </c>
      <c r="C529" s="29" t="str">
        <f t="shared" si="2"/>
        <v/>
      </c>
      <c r="D529" s="205" t="s">
        <v>500</v>
      </c>
      <c r="H529" s="29" t="s">
        <v>1239</v>
      </c>
    </row>
    <row r="530" ht="21.75" customHeight="1">
      <c r="A530" s="201" t="s">
        <v>1649</v>
      </c>
      <c r="B530" s="202" t="str">
        <f t="shared" si="1"/>
        <v>monferno</v>
      </c>
      <c r="C530" s="29" t="str">
        <f t="shared" si="2"/>
        <v/>
      </c>
      <c r="D530" s="205" t="s">
        <v>501</v>
      </c>
      <c r="H530" s="29" t="s">
        <v>1239</v>
      </c>
    </row>
    <row r="531" ht="21.75" customHeight="1">
      <c r="A531" s="201" t="s">
        <v>1650</v>
      </c>
      <c r="B531" s="202" t="str">
        <f t="shared" si="1"/>
        <v>infernape</v>
      </c>
      <c r="C531" s="29" t="str">
        <f t="shared" si="2"/>
        <v/>
      </c>
      <c r="D531" s="205" t="s">
        <v>502</v>
      </c>
      <c r="H531" s="29" t="s">
        <v>1239</v>
      </c>
    </row>
    <row r="532" ht="21.75" customHeight="1">
      <c r="A532" s="201" t="s">
        <v>1651</v>
      </c>
      <c r="B532" s="202" t="str">
        <f t="shared" si="1"/>
        <v>piplup</v>
      </c>
      <c r="C532" s="29" t="str">
        <f t="shared" si="2"/>
        <v/>
      </c>
      <c r="D532" s="205" t="s">
        <v>503</v>
      </c>
      <c r="H532" s="29" t="s">
        <v>1239</v>
      </c>
    </row>
    <row r="533" ht="21.75" customHeight="1">
      <c r="A533" s="201" t="s">
        <v>1652</v>
      </c>
      <c r="B533" s="202" t="str">
        <f t="shared" si="1"/>
        <v>prinplup</v>
      </c>
      <c r="C533" s="29" t="str">
        <f t="shared" si="2"/>
        <v/>
      </c>
      <c r="D533" s="205" t="s">
        <v>504</v>
      </c>
      <c r="H533" s="29" t="s">
        <v>1239</v>
      </c>
    </row>
    <row r="534" ht="21.75" customHeight="1">
      <c r="A534" s="201" t="s">
        <v>1653</v>
      </c>
      <c r="B534" s="202" t="str">
        <f t="shared" si="1"/>
        <v>empoleon</v>
      </c>
      <c r="C534" s="29" t="str">
        <f t="shared" si="2"/>
        <v/>
      </c>
      <c r="D534" s="205" t="s">
        <v>505</v>
      </c>
      <c r="H534" s="29" t="s">
        <v>1239</v>
      </c>
    </row>
    <row r="535" ht="21.75" customHeight="1">
      <c r="A535" s="201" t="s">
        <v>1654</v>
      </c>
      <c r="B535" s="202" t="str">
        <f t="shared" si="1"/>
        <v>starly</v>
      </c>
      <c r="C535" s="29" t="str">
        <f t="shared" si="2"/>
        <v/>
      </c>
      <c r="D535" s="205" t="s">
        <v>506</v>
      </c>
      <c r="F535" s="203"/>
      <c r="G535" s="203" t="s">
        <v>1258</v>
      </c>
      <c r="H535" s="29" t="s">
        <v>1239</v>
      </c>
    </row>
    <row r="536" ht="21.75" customHeight="1">
      <c r="A536" s="201" t="s">
        <v>1654</v>
      </c>
      <c r="B536" s="202" t="str">
        <f t="shared" si="1"/>
        <v>starly-f</v>
      </c>
      <c r="C536" s="29" t="str">
        <f t="shared" si="2"/>
        <v/>
      </c>
      <c r="D536" s="205" t="s">
        <v>506</v>
      </c>
      <c r="F536" s="203"/>
      <c r="G536" s="203" t="s">
        <v>1259</v>
      </c>
      <c r="H536" s="29" t="s">
        <v>73</v>
      </c>
    </row>
    <row r="537" ht="21.75" customHeight="1">
      <c r="A537" s="201" t="s">
        <v>1655</v>
      </c>
      <c r="B537" s="202" t="str">
        <f t="shared" si="1"/>
        <v>staravia</v>
      </c>
      <c r="C537" s="29" t="str">
        <f t="shared" si="2"/>
        <v/>
      </c>
      <c r="D537" s="205" t="s">
        <v>507</v>
      </c>
      <c r="F537" s="203"/>
      <c r="G537" s="203" t="s">
        <v>1258</v>
      </c>
      <c r="H537" s="29" t="s">
        <v>1239</v>
      </c>
    </row>
    <row r="538" ht="21.75" customHeight="1">
      <c r="A538" s="201" t="s">
        <v>1655</v>
      </c>
      <c r="B538" s="202" t="str">
        <f t="shared" si="1"/>
        <v>staravia-f</v>
      </c>
      <c r="C538" s="29" t="str">
        <f t="shared" si="2"/>
        <v/>
      </c>
      <c r="D538" s="205" t="s">
        <v>507</v>
      </c>
      <c r="F538" s="203"/>
      <c r="G538" s="203" t="s">
        <v>1259</v>
      </c>
      <c r="H538" s="29" t="s">
        <v>73</v>
      </c>
    </row>
    <row r="539" ht="21.75" customHeight="1">
      <c r="A539" s="201" t="s">
        <v>1656</v>
      </c>
      <c r="B539" s="202" t="str">
        <f t="shared" si="1"/>
        <v>staraptor</v>
      </c>
      <c r="C539" s="29" t="str">
        <f t="shared" si="2"/>
        <v/>
      </c>
      <c r="D539" s="205" t="s">
        <v>508</v>
      </c>
      <c r="F539" s="203"/>
      <c r="G539" s="203" t="s">
        <v>1258</v>
      </c>
      <c r="H539" s="29" t="s">
        <v>1239</v>
      </c>
    </row>
    <row r="540" ht="21.75" customHeight="1">
      <c r="A540" s="201" t="s">
        <v>1656</v>
      </c>
      <c r="B540" s="202" t="str">
        <f t="shared" si="1"/>
        <v>staraptor-f</v>
      </c>
      <c r="C540" s="29" t="str">
        <f t="shared" si="2"/>
        <v/>
      </c>
      <c r="D540" s="205" t="s">
        <v>508</v>
      </c>
      <c r="F540" s="203"/>
      <c r="G540" s="203" t="s">
        <v>1259</v>
      </c>
      <c r="H540" s="29" t="s">
        <v>73</v>
      </c>
    </row>
    <row r="541" ht="21.75" customHeight="1">
      <c r="A541" s="201" t="s">
        <v>1657</v>
      </c>
      <c r="B541" s="202" t="str">
        <f t="shared" si="1"/>
        <v>bidoof</v>
      </c>
      <c r="C541" s="29" t="str">
        <f t="shared" si="2"/>
        <v/>
      </c>
      <c r="D541" s="205" t="s">
        <v>509</v>
      </c>
      <c r="F541" s="203"/>
      <c r="G541" s="203" t="s">
        <v>1258</v>
      </c>
      <c r="H541" s="29" t="s">
        <v>1239</v>
      </c>
    </row>
    <row r="542" ht="21.75" customHeight="1">
      <c r="A542" s="201" t="s">
        <v>1657</v>
      </c>
      <c r="B542" s="202" t="str">
        <f t="shared" si="1"/>
        <v>bidoof-f</v>
      </c>
      <c r="C542" s="29" t="str">
        <f t="shared" si="2"/>
        <v/>
      </c>
      <c r="D542" s="205" t="s">
        <v>509</v>
      </c>
      <c r="F542" s="203"/>
      <c r="G542" s="203" t="s">
        <v>1259</v>
      </c>
      <c r="H542" s="29" t="s">
        <v>73</v>
      </c>
    </row>
    <row r="543" ht="21.75" customHeight="1">
      <c r="A543" s="201" t="s">
        <v>1658</v>
      </c>
      <c r="B543" s="202" t="str">
        <f t="shared" si="1"/>
        <v>bibarel</v>
      </c>
      <c r="C543" s="29" t="str">
        <f t="shared" si="2"/>
        <v/>
      </c>
      <c r="D543" s="205" t="s">
        <v>510</v>
      </c>
      <c r="F543" s="203"/>
      <c r="G543" s="203" t="s">
        <v>1258</v>
      </c>
      <c r="H543" s="29" t="s">
        <v>1239</v>
      </c>
    </row>
    <row r="544" ht="21.75" customHeight="1">
      <c r="A544" s="201" t="s">
        <v>1658</v>
      </c>
      <c r="B544" s="202" t="str">
        <f t="shared" si="1"/>
        <v>bibarel-f</v>
      </c>
      <c r="C544" s="29" t="str">
        <f t="shared" si="2"/>
        <v/>
      </c>
      <c r="D544" s="205" t="s">
        <v>510</v>
      </c>
      <c r="F544" s="203"/>
      <c r="G544" s="203" t="s">
        <v>1259</v>
      </c>
      <c r="H544" s="29" t="s">
        <v>73</v>
      </c>
    </row>
    <row r="545" ht="21.75" customHeight="1">
      <c r="A545" s="201" t="s">
        <v>1659</v>
      </c>
      <c r="B545" s="202" t="str">
        <f t="shared" si="1"/>
        <v>kricketot</v>
      </c>
      <c r="C545" s="29" t="str">
        <f t="shared" si="2"/>
        <v/>
      </c>
      <c r="D545" s="205" t="s">
        <v>511</v>
      </c>
      <c r="F545" s="203"/>
      <c r="G545" s="203" t="s">
        <v>1258</v>
      </c>
      <c r="H545" s="29" t="s">
        <v>1239</v>
      </c>
    </row>
    <row r="546" ht="21.75" customHeight="1">
      <c r="A546" s="201" t="s">
        <v>1659</v>
      </c>
      <c r="B546" s="202" t="str">
        <f t="shared" si="1"/>
        <v>kricketot-f</v>
      </c>
      <c r="C546" s="29" t="str">
        <f t="shared" si="2"/>
        <v/>
      </c>
      <c r="D546" s="205" t="s">
        <v>511</v>
      </c>
      <c r="F546" s="203"/>
      <c r="G546" s="203" t="s">
        <v>1259</v>
      </c>
      <c r="H546" s="29" t="s">
        <v>73</v>
      </c>
    </row>
    <row r="547" ht="21.75" customHeight="1">
      <c r="A547" s="201" t="s">
        <v>1660</v>
      </c>
      <c r="B547" s="202" t="str">
        <f t="shared" si="1"/>
        <v>kricketune</v>
      </c>
      <c r="C547" s="29" t="str">
        <f t="shared" si="2"/>
        <v/>
      </c>
      <c r="D547" s="205" t="s">
        <v>512</v>
      </c>
      <c r="F547" s="203"/>
      <c r="G547" s="203" t="s">
        <v>1258</v>
      </c>
      <c r="H547" s="29" t="s">
        <v>1239</v>
      </c>
    </row>
    <row r="548" ht="21.75" customHeight="1">
      <c r="A548" s="201" t="s">
        <v>1660</v>
      </c>
      <c r="B548" s="202" t="str">
        <f t="shared" si="1"/>
        <v>kricketune-f</v>
      </c>
      <c r="C548" s="29" t="str">
        <f t="shared" si="2"/>
        <v/>
      </c>
      <c r="D548" s="205" t="s">
        <v>512</v>
      </c>
      <c r="F548" s="203"/>
      <c r="G548" s="203" t="s">
        <v>1259</v>
      </c>
      <c r="H548" s="29" t="s">
        <v>73</v>
      </c>
    </row>
    <row r="549" ht="21.75" customHeight="1">
      <c r="A549" s="201" t="s">
        <v>1661</v>
      </c>
      <c r="B549" s="202" t="str">
        <f t="shared" si="1"/>
        <v>shinx</v>
      </c>
      <c r="C549" s="29" t="str">
        <f t="shared" si="2"/>
        <v/>
      </c>
      <c r="D549" s="205" t="s">
        <v>513</v>
      </c>
      <c r="F549" s="203"/>
      <c r="G549" s="203" t="s">
        <v>1258</v>
      </c>
      <c r="H549" s="29" t="s">
        <v>1239</v>
      </c>
    </row>
    <row r="550" ht="21.75" customHeight="1">
      <c r="A550" s="201" t="s">
        <v>1661</v>
      </c>
      <c r="B550" s="202" t="str">
        <f t="shared" si="1"/>
        <v>shinx-f</v>
      </c>
      <c r="C550" s="29" t="str">
        <f t="shared" si="2"/>
        <v/>
      </c>
      <c r="D550" s="205" t="s">
        <v>513</v>
      </c>
      <c r="F550" s="203"/>
      <c r="G550" s="203" t="s">
        <v>1259</v>
      </c>
      <c r="H550" s="29" t="s">
        <v>73</v>
      </c>
    </row>
    <row r="551" ht="21.75" customHeight="1">
      <c r="A551" s="201" t="s">
        <v>1662</v>
      </c>
      <c r="B551" s="202" t="str">
        <f t="shared" si="1"/>
        <v>luxio</v>
      </c>
      <c r="C551" s="29" t="str">
        <f t="shared" si="2"/>
        <v/>
      </c>
      <c r="D551" s="205" t="s">
        <v>514</v>
      </c>
      <c r="F551" s="203"/>
      <c r="G551" s="203" t="s">
        <v>1258</v>
      </c>
      <c r="H551" s="29" t="s">
        <v>1239</v>
      </c>
    </row>
    <row r="552" ht="21.75" customHeight="1">
      <c r="A552" s="201" t="s">
        <v>1662</v>
      </c>
      <c r="B552" s="202" t="str">
        <f t="shared" si="1"/>
        <v>luxio-f</v>
      </c>
      <c r="C552" s="29" t="str">
        <f t="shared" si="2"/>
        <v/>
      </c>
      <c r="D552" s="205" t="s">
        <v>514</v>
      </c>
      <c r="F552" s="203"/>
      <c r="G552" s="203" t="s">
        <v>1259</v>
      </c>
      <c r="H552" s="29" t="s">
        <v>73</v>
      </c>
    </row>
    <row r="553" ht="21.75" customHeight="1">
      <c r="A553" s="201" t="s">
        <v>1663</v>
      </c>
      <c r="B553" s="202" t="str">
        <f t="shared" si="1"/>
        <v>luxray</v>
      </c>
      <c r="C553" s="29" t="str">
        <f t="shared" si="2"/>
        <v/>
      </c>
      <c r="D553" s="205" t="s">
        <v>515</v>
      </c>
      <c r="F553" s="203"/>
      <c r="G553" s="203" t="s">
        <v>1258</v>
      </c>
      <c r="H553" s="29" t="s">
        <v>1239</v>
      </c>
    </row>
    <row r="554" ht="21.75" customHeight="1">
      <c r="A554" s="201" t="s">
        <v>1663</v>
      </c>
      <c r="B554" s="202" t="str">
        <f t="shared" si="1"/>
        <v>luxray-f</v>
      </c>
      <c r="C554" s="29" t="str">
        <f t="shared" si="2"/>
        <v/>
      </c>
      <c r="D554" s="205" t="s">
        <v>515</v>
      </c>
      <c r="F554" s="203"/>
      <c r="G554" s="203" t="s">
        <v>1259</v>
      </c>
      <c r="H554" s="29" t="s">
        <v>73</v>
      </c>
    </row>
    <row r="555" ht="21.75" customHeight="1">
      <c r="A555" s="201" t="s">
        <v>1664</v>
      </c>
      <c r="B555" s="202" t="str">
        <f t="shared" si="1"/>
        <v>budew</v>
      </c>
      <c r="C555" s="29" t="str">
        <f t="shared" si="2"/>
        <v/>
      </c>
      <c r="D555" s="205" t="s">
        <v>516</v>
      </c>
      <c r="H555" s="29" t="s">
        <v>1239</v>
      </c>
    </row>
    <row r="556" ht="21.75" customHeight="1">
      <c r="A556" s="201" t="s">
        <v>1665</v>
      </c>
      <c r="B556" s="202" t="str">
        <f t="shared" si="1"/>
        <v>roserade</v>
      </c>
      <c r="C556" s="29" t="str">
        <f t="shared" si="2"/>
        <v/>
      </c>
      <c r="D556" s="205" t="s">
        <v>517</v>
      </c>
      <c r="F556" s="203"/>
      <c r="G556" s="203" t="s">
        <v>1258</v>
      </c>
      <c r="H556" s="29" t="s">
        <v>1239</v>
      </c>
    </row>
    <row r="557" ht="21.75" customHeight="1">
      <c r="A557" s="201" t="s">
        <v>1665</v>
      </c>
      <c r="B557" s="202" t="str">
        <f t="shared" si="1"/>
        <v>roserade-f</v>
      </c>
      <c r="C557" s="29" t="str">
        <f t="shared" si="2"/>
        <v/>
      </c>
      <c r="D557" s="205" t="s">
        <v>517</v>
      </c>
      <c r="F557" s="203"/>
      <c r="G557" s="203" t="s">
        <v>1259</v>
      </c>
      <c r="H557" s="29" t="s">
        <v>73</v>
      </c>
    </row>
    <row r="558" ht="21.75" customHeight="1">
      <c r="A558" s="201" t="s">
        <v>1666</v>
      </c>
      <c r="B558" s="202" t="str">
        <f t="shared" si="1"/>
        <v>cranidos</v>
      </c>
      <c r="C558" s="29" t="str">
        <f t="shared" si="2"/>
        <v/>
      </c>
      <c r="D558" s="205" t="s">
        <v>518</v>
      </c>
      <c r="H558" s="29" t="s">
        <v>1239</v>
      </c>
    </row>
    <row r="559" ht="21.75" customHeight="1">
      <c r="A559" s="201" t="s">
        <v>1667</v>
      </c>
      <c r="B559" s="202" t="str">
        <f t="shared" si="1"/>
        <v>rampardos</v>
      </c>
      <c r="C559" s="29" t="str">
        <f t="shared" si="2"/>
        <v/>
      </c>
      <c r="D559" s="205" t="s">
        <v>519</v>
      </c>
      <c r="H559" s="29" t="s">
        <v>1239</v>
      </c>
    </row>
    <row r="560" ht="21.75" customHeight="1">
      <c r="A560" s="201" t="s">
        <v>1668</v>
      </c>
      <c r="B560" s="202" t="str">
        <f t="shared" si="1"/>
        <v>shieldon</v>
      </c>
      <c r="C560" s="29" t="str">
        <f t="shared" si="2"/>
        <v/>
      </c>
      <c r="D560" s="205" t="s">
        <v>520</v>
      </c>
      <c r="H560" s="29" t="s">
        <v>1239</v>
      </c>
    </row>
    <row r="561" ht="21.75" customHeight="1">
      <c r="A561" s="201" t="s">
        <v>1669</v>
      </c>
      <c r="B561" s="202" t="str">
        <f t="shared" si="1"/>
        <v>bastiodon</v>
      </c>
      <c r="C561" s="29" t="str">
        <f t="shared" si="2"/>
        <v/>
      </c>
      <c r="D561" s="205" t="s">
        <v>521</v>
      </c>
      <c r="H561" s="29" t="s">
        <v>1239</v>
      </c>
    </row>
    <row r="562" ht="21.75" customHeight="1">
      <c r="A562" s="201" t="s">
        <v>1670</v>
      </c>
      <c r="B562" s="202" t="str">
        <f t="shared" si="1"/>
        <v>burmy</v>
      </c>
      <c r="C562" s="29" t="str">
        <f t="shared" si="2"/>
        <v/>
      </c>
      <c r="D562" s="205" t="s">
        <v>522</v>
      </c>
      <c r="E562" s="29" t="s">
        <v>523</v>
      </c>
      <c r="H562" s="29" t="s">
        <v>1239</v>
      </c>
    </row>
    <row r="563" ht="21.75" customHeight="1">
      <c r="A563" s="201" t="s">
        <v>1670</v>
      </c>
      <c r="B563" s="202" t="str">
        <f t="shared" si="1"/>
        <v>burmy-1</v>
      </c>
      <c r="C563" s="29" t="str">
        <f t="shared" si="2"/>
        <v/>
      </c>
      <c r="D563" s="205" t="s">
        <v>522</v>
      </c>
      <c r="E563" s="29" t="s">
        <v>524</v>
      </c>
      <c r="F563" s="203">
        <v>-1.0</v>
      </c>
    </row>
    <row r="564" ht="21.75" customHeight="1">
      <c r="A564" s="201" t="s">
        <v>1670</v>
      </c>
      <c r="B564" s="202" t="str">
        <f t="shared" si="1"/>
        <v>burmy-2</v>
      </c>
      <c r="C564" s="29" t="str">
        <f t="shared" si="2"/>
        <v/>
      </c>
      <c r="D564" s="205" t="s">
        <v>522</v>
      </c>
      <c r="E564" s="29" t="s">
        <v>525</v>
      </c>
      <c r="F564" s="203">
        <v>-2.0</v>
      </c>
    </row>
    <row r="565" ht="21.75" customHeight="1">
      <c r="A565" s="201" t="s">
        <v>1671</v>
      </c>
      <c r="B565" s="202" t="str">
        <f t="shared" si="1"/>
        <v>wormadam</v>
      </c>
      <c r="C565" s="29" t="str">
        <f t="shared" si="2"/>
        <v/>
      </c>
      <c r="D565" s="205" t="s">
        <v>526</v>
      </c>
      <c r="E565" s="29" t="s">
        <v>523</v>
      </c>
    </row>
    <row r="566" ht="21.75" customHeight="1">
      <c r="A566" s="201" t="s">
        <v>1671</v>
      </c>
      <c r="B566" s="202" t="str">
        <f t="shared" si="1"/>
        <v>wormadam-1</v>
      </c>
      <c r="C566" s="29" t="str">
        <f t="shared" si="2"/>
        <v/>
      </c>
      <c r="D566" s="205" t="s">
        <v>526</v>
      </c>
      <c r="E566" s="29" t="s">
        <v>524</v>
      </c>
      <c r="F566" s="203">
        <v>-1.0</v>
      </c>
    </row>
    <row r="567" ht="21.75" customHeight="1">
      <c r="A567" s="201" t="s">
        <v>1671</v>
      </c>
      <c r="B567" s="202" t="str">
        <f t="shared" si="1"/>
        <v>wormadam-2</v>
      </c>
      <c r="C567" s="29" t="str">
        <f t="shared" si="2"/>
        <v/>
      </c>
      <c r="D567" s="205" t="s">
        <v>526</v>
      </c>
      <c r="E567" s="29" t="s">
        <v>525</v>
      </c>
      <c r="F567" s="203">
        <v>-2.0</v>
      </c>
    </row>
    <row r="568" ht="21.75" customHeight="1">
      <c r="A568" s="201" t="s">
        <v>1672</v>
      </c>
      <c r="B568" s="202" t="str">
        <f t="shared" si="1"/>
        <v>mothim</v>
      </c>
      <c r="C568" s="29" t="str">
        <f t="shared" si="2"/>
        <v/>
      </c>
      <c r="D568" s="205" t="s">
        <v>527</v>
      </c>
    </row>
    <row r="569" ht="21.75" customHeight="1">
      <c r="A569" s="201" t="s">
        <v>1673</v>
      </c>
      <c r="B569" s="202" t="str">
        <f t="shared" si="1"/>
        <v>combee</v>
      </c>
      <c r="C569" s="29" t="str">
        <f t="shared" si="2"/>
        <v/>
      </c>
      <c r="D569" s="205" t="s">
        <v>528</v>
      </c>
      <c r="F569" s="203"/>
      <c r="G569" s="203" t="s">
        <v>1258</v>
      </c>
      <c r="H569" s="29" t="s">
        <v>1239</v>
      </c>
    </row>
    <row r="570" ht="21.75" customHeight="1">
      <c r="A570" s="201" t="s">
        <v>1673</v>
      </c>
      <c r="B570" s="202" t="str">
        <f t="shared" si="1"/>
        <v>combee-f</v>
      </c>
      <c r="C570" s="29" t="str">
        <f t="shared" si="2"/>
        <v/>
      </c>
      <c r="D570" s="205" t="s">
        <v>528</v>
      </c>
      <c r="F570" s="203"/>
      <c r="G570" s="203" t="s">
        <v>1259</v>
      </c>
      <c r="H570" s="29" t="s">
        <v>73</v>
      </c>
    </row>
    <row r="571" ht="21.75" customHeight="1">
      <c r="A571" s="201" t="s">
        <v>1674</v>
      </c>
      <c r="B571" s="202" t="str">
        <f t="shared" si="1"/>
        <v>vespiquen</v>
      </c>
      <c r="C571" s="29" t="str">
        <f t="shared" si="2"/>
        <v/>
      </c>
      <c r="D571" s="205" t="s">
        <v>529</v>
      </c>
      <c r="H571" s="29" t="s">
        <v>1239</v>
      </c>
    </row>
    <row r="572" ht="21.75" customHeight="1">
      <c r="A572" s="201" t="s">
        <v>1675</v>
      </c>
      <c r="B572" s="202" t="str">
        <f t="shared" si="1"/>
        <v>pachirisu</v>
      </c>
      <c r="C572" s="29" t="str">
        <f t="shared" si="2"/>
        <v/>
      </c>
      <c r="D572" s="205" t="s">
        <v>530</v>
      </c>
      <c r="F572" s="203"/>
      <c r="G572" s="203" t="s">
        <v>1258</v>
      </c>
      <c r="H572" s="29" t="s">
        <v>1239</v>
      </c>
    </row>
    <row r="573" ht="21.75" customHeight="1">
      <c r="A573" s="201" t="s">
        <v>1675</v>
      </c>
      <c r="B573" s="202" t="str">
        <f t="shared" si="1"/>
        <v>pachirisu-f</v>
      </c>
      <c r="C573" s="29" t="str">
        <f t="shared" si="2"/>
        <v/>
      </c>
      <c r="D573" s="205" t="s">
        <v>530</v>
      </c>
      <c r="F573" s="203"/>
      <c r="G573" s="203" t="s">
        <v>1259</v>
      </c>
      <c r="H573" s="29" t="s">
        <v>73</v>
      </c>
    </row>
    <row r="574" ht="21.75" customHeight="1">
      <c r="A574" s="201" t="s">
        <v>1676</v>
      </c>
      <c r="B574" s="202" t="str">
        <f t="shared" si="1"/>
        <v>buizel</v>
      </c>
      <c r="C574" s="29" t="str">
        <f t="shared" si="2"/>
        <v/>
      </c>
      <c r="D574" s="205" t="s">
        <v>531</v>
      </c>
      <c r="F574" s="203"/>
      <c r="G574" s="203" t="s">
        <v>1258</v>
      </c>
      <c r="H574" s="29" t="s">
        <v>1239</v>
      </c>
    </row>
    <row r="575" ht="21.75" customHeight="1">
      <c r="A575" s="201" t="s">
        <v>1676</v>
      </c>
      <c r="B575" s="202" t="str">
        <f t="shared" si="1"/>
        <v>buizel-f</v>
      </c>
      <c r="C575" s="29" t="str">
        <f t="shared" si="2"/>
        <v/>
      </c>
      <c r="D575" s="205" t="s">
        <v>531</v>
      </c>
      <c r="F575" s="203"/>
      <c r="G575" s="203" t="s">
        <v>1259</v>
      </c>
      <c r="H575" s="29" t="s">
        <v>73</v>
      </c>
    </row>
    <row r="576" ht="21.75" customHeight="1">
      <c r="A576" s="201" t="s">
        <v>1677</v>
      </c>
      <c r="B576" s="202" t="str">
        <f t="shared" si="1"/>
        <v>floatzel</v>
      </c>
      <c r="C576" s="29" t="str">
        <f t="shared" si="2"/>
        <v/>
      </c>
      <c r="D576" s="205" t="s">
        <v>532</v>
      </c>
      <c r="F576" s="203"/>
      <c r="G576" s="203" t="s">
        <v>1258</v>
      </c>
      <c r="H576" s="29" t="s">
        <v>1239</v>
      </c>
    </row>
    <row r="577" ht="21.75" customHeight="1">
      <c r="A577" s="201" t="s">
        <v>1677</v>
      </c>
      <c r="B577" s="202" t="str">
        <f t="shared" si="1"/>
        <v>floatzel-f</v>
      </c>
      <c r="C577" s="29" t="str">
        <f t="shared" si="2"/>
        <v/>
      </c>
      <c r="D577" s="205" t="s">
        <v>532</v>
      </c>
      <c r="F577" s="203"/>
      <c r="G577" s="203" t="s">
        <v>1259</v>
      </c>
      <c r="H577" s="29" t="s">
        <v>73</v>
      </c>
    </row>
    <row r="578" ht="21.75" customHeight="1">
      <c r="A578" s="201" t="s">
        <v>1678</v>
      </c>
      <c r="B578" s="202" t="str">
        <f t="shared" si="1"/>
        <v>cherubi</v>
      </c>
      <c r="C578" s="29" t="str">
        <f t="shared" si="2"/>
        <v/>
      </c>
      <c r="D578" s="205" t="s">
        <v>533</v>
      </c>
      <c r="H578" s="29" t="s">
        <v>1239</v>
      </c>
    </row>
    <row r="579" ht="21.75" customHeight="1">
      <c r="A579" s="201" t="s">
        <v>1679</v>
      </c>
      <c r="B579" s="202" t="str">
        <f t="shared" si="1"/>
        <v>cherrim</v>
      </c>
      <c r="C579" s="29" t="str">
        <f t="shared" si="2"/>
        <v/>
      </c>
      <c r="D579" s="205" t="s">
        <v>534</v>
      </c>
      <c r="H579" s="29" t="s">
        <v>1239</v>
      </c>
    </row>
    <row r="580" ht="21.75" customHeight="1">
      <c r="A580" s="201" t="s">
        <v>1680</v>
      </c>
      <c r="B580" s="202" t="str">
        <f t="shared" si="1"/>
        <v>shellos</v>
      </c>
      <c r="C580" s="29" t="str">
        <f t="shared" si="2"/>
        <v/>
      </c>
      <c r="D580" s="205" t="s">
        <v>535</v>
      </c>
      <c r="E580" s="29" t="s">
        <v>536</v>
      </c>
      <c r="H580" s="29" t="s">
        <v>1239</v>
      </c>
    </row>
    <row r="581" ht="21.75" customHeight="1">
      <c r="A581" s="201" t="s">
        <v>1680</v>
      </c>
      <c r="B581" s="202" t="str">
        <f t="shared" si="1"/>
        <v>shellos-1</v>
      </c>
      <c r="C581" s="29" t="str">
        <f t="shared" si="2"/>
        <v/>
      </c>
      <c r="D581" s="205" t="s">
        <v>535</v>
      </c>
      <c r="E581" s="29" t="s">
        <v>537</v>
      </c>
      <c r="F581" s="203">
        <v>-1.0</v>
      </c>
    </row>
    <row r="582" ht="21.75" customHeight="1">
      <c r="A582" s="201" t="s">
        <v>1681</v>
      </c>
      <c r="B582" s="202" t="str">
        <f t="shared" si="1"/>
        <v>gastrodon</v>
      </c>
      <c r="C582" s="29" t="str">
        <f t="shared" si="2"/>
        <v/>
      </c>
      <c r="D582" s="205" t="s">
        <v>538</v>
      </c>
      <c r="E582" s="29" t="s">
        <v>536</v>
      </c>
    </row>
    <row r="583" ht="21.75" customHeight="1">
      <c r="A583" s="201" t="s">
        <v>1681</v>
      </c>
      <c r="B583" s="202" t="str">
        <f t="shared" si="1"/>
        <v>gastrodon-1</v>
      </c>
      <c r="C583" s="29" t="str">
        <f t="shared" si="2"/>
        <v/>
      </c>
      <c r="D583" s="205" t="s">
        <v>538</v>
      </c>
      <c r="E583" s="29" t="s">
        <v>537</v>
      </c>
      <c r="F583" s="203">
        <v>-1.0</v>
      </c>
    </row>
    <row r="584" ht="21.75" customHeight="1">
      <c r="A584" s="201" t="s">
        <v>1682</v>
      </c>
      <c r="B584" s="202" t="str">
        <f t="shared" si="1"/>
        <v>ambipom</v>
      </c>
      <c r="C584" s="29" t="str">
        <f t="shared" si="2"/>
        <v/>
      </c>
      <c r="D584" s="205" t="s">
        <v>539</v>
      </c>
      <c r="F584" s="203"/>
      <c r="G584" s="203" t="s">
        <v>1258</v>
      </c>
      <c r="H584" s="29" t="s">
        <v>1239</v>
      </c>
    </row>
    <row r="585" ht="21.75" customHeight="1">
      <c r="A585" s="201" t="s">
        <v>1682</v>
      </c>
      <c r="B585" s="202" t="str">
        <f t="shared" si="1"/>
        <v>ambipom-f</v>
      </c>
      <c r="C585" s="29" t="str">
        <f t="shared" si="2"/>
        <v/>
      </c>
      <c r="D585" s="205" t="s">
        <v>539</v>
      </c>
      <c r="F585" s="203"/>
      <c r="G585" s="203" t="s">
        <v>1259</v>
      </c>
      <c r="H585" s="29" t="s">
        <v>73</v>
      </c>
    </row>
    <row r="586" ht="21.75" customHeight="1">
      <c r="A586" s="201" t="s">
        <v>1683</v>
      </c>
      <c r="B586" s="202" t="str">
        <f t="shared" si="1"/>
        <v>drifloon</v>
      </c>
      <c r="C586" s="29" t="str">
        <f t="shared" si="2"/>
        <v/>
      </c>
      <c r="D586" s="205" t="s">
        <v>540</v>
      </c>
      <c r="H586" s="29" t="s">
        <v>1239</v>
      </c>
    </row>
    <row r="587" ht="21.75" customHeight="1">
      <c r="A587" s="201" t="s">
        <v>1684</v>
      </c>
      <c r="B587" s="202" t="str">
        <f t="shared" si="1"/>
        <v>drifblim</v>
      </c>
      <c r="C587" s="29" t="str">
        <f t="shared" si="2"/>
        <v/>
      </c>
      <c r="D587" s="205" t="s">
        <v>541</v>
      </c>
      <c r="H587" s="29" t="s">
        <v>1239</v>
      </c>
    </row>
    <row r="588" ht="21.75" customHeight="1">
      <c r="A588" s="201" t="s">
        <v>1685</v>
      </c>
      <c r="B588" s="202" t="str">
        <f t="shared" si="1"/>
        <v>buneary</v>
      </c>
      <c r="C588" s="29" t="str">
        <f t="shared" si="2"/>
        <v/>
      </c>
      <c r="D588" s="205" t="s">
        <v>542</v>
      </c>
      <c r="H588" s="29" t="s">
        <v>1239</v>
      </c>
    </row>
    <row r="589" ht="21.75" customHeight="1">
      <c r="A589" s="201" t="s">
        <v>1686</v>
      </c>
      <c r="B589" s="202" t="str">
        <f t="shared" si="1"/>
        <v>lopunny</v>
      </c>
      <c r="C589" s="29" t="str">
        <f t="shared" si="2"/>
        <v/>
      </c>
      <c r="D589" s="205" t="s">
        <v>543</v>
      </c>
      <c r="H589" s="29" t="s">
        <v>1239</v>
      </c>
    </row>
    <row r="590" ht="21.75" customHeight="1">
      <c r="A590" s="201" t="s">
        <v>1687</v>
      </c>
      <c r="B590" s="202" t="str">
        <f t="shared" si="1"/>
        <v>mismagius</v>
      </c>
      <c r="C590" s="29" t="str">
        <f t="shared" si="2"/>
        <v/>
      </c>
      <c r="D590" s="205" t="s">
        <v>544</v>
      </c>
      <c r="H590" s="29" t="s">
        <v>1239</v>
      </c>
    </row>
    <row r="591" ht="21.75" customHeight="1">
      <c r="A591" s="201" t="s">
        <v>1688</v>
      </c>
      <c r="B591" s="202" t="str">
        <f t="shared" si="1"/>
        <v>honchkrow</v>
      </c>
      <c r="C591" s="29" t="str">
        <f t="shared" si="2"/>
        <v/>
      </c>
      <c r="D591" s="205" t="s">
        <v>545</v>
      </c>
      <c r="H591" s="29" t="s">
        <v>1239</v>
      </c>
    </row>
    <row r="592" ht="21.75" customHeight="1">
      <c r="A592" s="201" t="s">
        <v>1689</v>
      </c>
      <c r="B592" s="202" t="str">
        <f t="shared" si="1"/>
        <v>glameow</v>
      </c>
      <c r="C592" s="29" t="str">
        <f t="shared" si="2"/>
        <v/>
      </c>
      <c r="D592" s="205" t="s">
        <v>546</v>
      </c>
      <c r="H592" s="29" t="s">
        <v>1239</v>
      </c>
    </row>
    <row r="593" ht="21.75" customHeight="1">
      <c r="A593" s="201" t="s">
        <v>1690</v>
      </c>
      <c r="B593" s="202" t="str">
        <f t="shared" si="1"/>
        <v>purugly</v>
      </c>
      <c r="C593" s="29" t="str">
        <f t="shared" si="2"/>
        <v/>
      </c>
      <c r="D593" s="205" t="s">
        <v>547</v>
      </c>
      <c r="H593" s="29" t="s">
        <v>1239</v>
      </c>
    </row>
    <row r="594" ht="21.75" customHeight="1">
      <c r="A594" s="201" t="s">
        <v>1691</v>
      </c>
      <c r="B594" s="202" t="str">
        <f t="shared" si="1"/>
        <v>chingling</v>
      </c>
      <c r="C594" s="29" t="str">
        <f t="shared" si="2"/>
        <v/>
      </c>
      <c r="D594" s="205" t="s">
        <v>548</v>
      </c>
      <c r="H594" s="29" t="s">
        <v>1239</v>
      </c>
    </row>
    <row r="595" ht="21.75" customHeight="1">
      <c r="A595" s="201" t="s">
        <v>1692</v>
      </c>
      <c r="B595" s="202" t="str">
        <f t="shared" si="1"/>
        <v>stunky</v>
      </c>
      <c r="C595" s="29" t="str">
        <f t="shared" si="2"/>
        <v/>
      </c>
      <c r="D595" s="205" t="s">
        <v>549</v>
      </c>
      <c r="H595" s="29" t="s">
        <v>1239</v>
      </c>
    </row>
    <row r="596" ht="21.75" customHeight="1">
      <c r="A596" s="201" t="s">
        <v>1693</v>
      </c>
      <c r="B596" s="202" t="str">
        <f t="shared" si="1"/>
        <v>skuntank</v>
      </c>
      <c r="C596" s="29" t="str">
        <f t="shared" si="2"/>
        <v/>
      </c>
      <c r="D596" s="205" t="s">
        <v>550</v>
      </c>
      <c r="H596" s="29" t="s">
        <v>1239</v>
      </c>
    </row>
    <row r="597" ht="21.75" customHeight="1">
      <c r="A597" s="201" t="s">
        <v>1694</v>
      </c>
      <c r="B597" s="202" t="str">
        <f t="shared" si="1"/>
        <v>bronzor</v>
      </c>
      <c r="C597" s="29" t="str">
        <f t="shared" si="2"/>
        <v/>
      </c>
      <c r="D597" s="205" t="s">
        <v>551</v>
      </c>
      <c r="H597" s="29" t="s">
        <v>1239</v>
      </c>
    </row>
    <row r="598" ht="21.75" customHeight="1">
      <c r="A598" s="201" t="s">
        <v>1695</v>
      </c>
      <c r="B598" s="202" t="str">
        <f t="shared" si="1"/>
        <v>bronzong</v>
      </c>
      <c r="C598" s="29" t="str">
        <f t="shared" si="2"/>
        <v/>
      </c>
      <c r="D598" s="205" t="s">
        <v>552</v>
      </c>
      <c r="H598" s="29" t="s">
        <v>1239</v>
      </c>
    </row>
    <row r="599" ht="21.75" customHeight="1">
      <c r="A599" s="201" t="s">
        <v>1696</v>
      </c>
      <c r="B599" s="202" t="str">
        <f t="shared" si="1"/>
        <v>bonsly</v>
      </c>
      <c r="C599" s="29" t="str">
        <f t="shared" si="2"/>
        <v/>
      </c>
      <c r="D599" s="205" t="s">
        <v>553</v>
      </c>
      <c r="H599" s="29" t="s">
        <v>1239</v>
      </c>
    </row>
    <row r="600" ht="21.75" customHeight="1">
      <c r="A600" s="201" t="s">
        <v>1697</v>
      </c>
      <c r="B600" s="202" t="str">
        <f t="shared" si="1"/>
        <v>mime jr.</v>
      </c>
      <c r="C600" s="29" t="str">
        <f t="shared" si="2"/>
        <v/>
      </c>
      <c r="D600" s="205" t="s">
        <v>554</v>
      </c>
      <c r="H600" s="29" t="s">
        <v>1239</v>
      </c>
    </row>
    <row r="601" ht="21.75" customHeight="1">
      <c r="A601" s="201" t="s">
        <v>1698</v>
      </c>
      <c r="B601" s="202" t="str">
        <f t="shared" si="1"/>
        <v>happiny</v>
      </c>
      <c r="C601" s="29" t="str">
        <f t="shared" si="2"/>
        <v/>
      </c>
      <c r="D601" s="205" t="s">
        <v>555</v>
      </c>
      <c r="H601" s="29" t="s">
        <v>1239</v>
      </c>
    </row>
    <row r="602" ht="21.75" customHeight="1">
      <c r="A602" s="201" t="s">
        <v>1699</v>
      </c>
      <c r="B602" s="202" t="str">
        <f t="shared" si="1"/>
        <v>chatot</v>
      </c>
      <c r="C602" s="29" t="str">
        <f t="shared" si="2"/>
        <v/>
      </c>
      <c r="D602" s="205" t="s">
        <v>556</v>
      </c>
      <c r="H602" s="29" t="s">
        <v>1239</v>
      </c>
    </row>
    <row r="603" ht="21.75" customHeight="1">
      <c r="A603" s="201" t="s">
        <v>1700</v>
      </c>
      <c r="B603" s="202" t="str">
        <f t="shared" si="1"/>
        <v>spiritomb</v>
      </c>
      <c r="C603" s="29" t="str">
        <f t="shared" si="2"/>
        <v/>
      </c>
      <c r="D603" s="205" t="s">
        <v>557</v>
      </c>
      <c r="H603" s="29" t="s">
        <v>1239</v>
      </c>
    </row>
    <row r="604" ht="21.75" customHeight="1">
      <c r="A604" s="201" t="s">
        <v>1701</v>
      </c>
      <c r="B604" s="202" t="str">
        <f t="shared" si="1"/>
        <v>gible</v>
      </c>
      <c r="C604" s="29" t="str">
        <f t="shared" si="2"/>
        <v/>
      </c>
      <c r="D604" s="205" t="s">
        <v>558</v>
      </c>
      <c r="F604" s="203"/>
      <c r="G604" s="203" t="s">
        <v>1258</v>
      </c>
      <c r="H604" s="29" t="s">
        <v>1239</v>
      </c>
    </row>
    <row r="605" ht="21.75" customHeight="1">
      <c r="A605" s="201" t="s">
        <v>1701</v>
      </c>
      <c r="B605" s="202" t="str">
        <f t="shared" si="1"/>
        <v>gible-f</v>
      </c>
      <c r="C605" s="29" t="str">
        <f t="shared" si="2"/>
        <v/>
      </c>
      <c r="D605" s="205" t="s">
        <v>558</v>
      </c>
      <c r="F605" s="203"/>
      <c r="G605" s="203" t="s">
        <v>1259</v>
      </c>
      <c r="H605" s="29" t="s">
        <v>73</v>
      </c>
    </row>
    <row r="606" ht="21.75" customHeight="1">
      <c r="A606" s="201" t="s">
        <v>1702</v>
      </c>
      <c r="B606" s="202" t="str">
        <f t="shared" si="1"/>
        <v>gabite</v>
      </c>
      <c r="C606" s="29" t="str">
        <f t="shared" si="2"/>
        <v/>
      </c>
      <c r="D606" s="205" t="s">
        <v>559</v>
      </c>
      <c r="F606" s="203"/>
      <c r="G606" s="203" t="s">
        <v>1258</v>
      </c>
      <c r="H606" s="29" t="s">
        <v>1239</v>
      </c>
    </row>
    <row r="607" ht="21.75" customHeight="1">
      <c r="A607" s="201" t="s">
        <v>1702</v>
      </c>
      <c r="B607" s="202" t="str">
        <f t="shared" si="1"/>
        <v>gabite-f</v>
      </c>
      <c r="C607" s="29" t="str">
        <f t="shared" si="2"/>
        <v/>
      </c>
      <c r="D607" s="205" t="s">
        <v>559</v>
      </c>
      <c r="F607" s="203"/>
      <c r="G607" s="203" t="s">
        <v>1259</v>
      </c>
      <c r="H607" s="29" t="s">
        <v>73</v>
      </c>
    </row>
    <row r="608" ht="21.75" customHeight="1">
      <c r="A608" s="201" t="s">
        <v>1703</v>
      </c>
      <c r="B608" s="202" t="str">
        <f t="shared" si="1"/>
        <v>garchomp</v>
      </c>
      <c r="C608" s="29" t="str">
        <f t="shared" si="2"/>
        <v/>
      </c>
      <c r="D608" s="205" t="s">
        <v>560</v>
      </c>
      <c r="F608" s="203"/>
      <c r="G608" s="203" t="s">
        <v>1258</v>
      </c>
      <c r="H608" s="29" t="s">
        <v>1239</v>
      </c>
    </row>
    <row r="609" ht="21.75" customHeight="1">
      <c r="A609" s="201" t="s">
        <v>1703</v>
      </c>
      <c r="B609" s="202" t="str">
        <f t="shared" si="1"/>
        <v>garchomp-f</v>
      </c>
      <c r="C609" s="29" t="str">
        <f t="shared" si="2"/>
        <v/>
      </c>
      <c r="D609" s="205" t="s">
        <v>560</v>
      </c>
      <c r="F609" s="203"/>
      <c r="G609" s="203" t="s">
        <v>1259</v>
      </c>
      <c r="H609" s="29" t="s">
        <v>73</v>
      </c>
    </row>
    <row r="610" ht="21.75" customHeight="1">
      <c r="A610" s="201" t="s">
        <v>1704</v>
      </c>
      <c r="B610" s="202" t="str">
        <f t="shared" si="1"/>
        <v>munchlax</v>
      </c>
      <c r="C610" s="29" t="str">
        <f t="shared" si="2"/>
        <v/>
      </c>
      <c r="D610" s="205" t="s">
        <v>561</v>
      </c>
      <c r="H610" s="29" t="s">
        <v>1239</v>
      </c>
    </row>
    <row r="611" ht="21.75" customHeight="1">
      <c r="A611" s="201" t="s">
        <v>1705</v>
      </c>
      <c r="B611" s="202" t="str">
        <f t="shared" si="1"/>
        <v>riolu</v>
      </c>
      <c r="C611" s="29" t="str">
        <f t="shared" si="2"/>
        <v/>
      </c>
      <c r="D611" s="205" t="s">
        <v>562</v>
      </c>
      <c r="H611" s="29" t="s">
        <v>1239</v>
      </c>
    </row>
    <row r="612" ht="21.75" customHeight="1">
      <c r="A612" s="201" t="s">
        <v>1706</v>
      </c>
      <c r="B612" s="202" t="str">
        <f t="shared" si="1"/>
        <v>lucario</v>
      </c>
      <c r="C612" s="29" t="str">
        <f t="shared" si="2"/>
        <v/>
      </c>
      <c r="D612" s="205" t="s">
        <v>563</v>
      </c>
      <c r="H612" s="29" t="s">
        <v>1239</v>
      </c>
    </row>
    <row r="613" ht="21.75" customHeight="1">
      <c r="A613" s="201" t="s">
        <v>1707</v>
      </c>
      <c r="B613" s="202" t="str">
        <f t="shared" si="1"/>
        <v>hippopotas</v>
      </c>
      <c r="C613" s="29" t="str">
        <f t="shared" si="2"/>
        <v/>
      </c>
      <c r="D613" s="205" t="s">
        <v>564</v>
      </c>
      <c r="F613" s="203"/>
      <c r="G613" s="203" t="s">
        <v>1258</v>
      </c>
      <c r="H613" s="29" t="s">
        <v>1239</v>
      </c>
    </row>
    <row r="614" ht="21.75" customHeight="1">
      <c r="A614" s="201" t="s">
        <v>1707</v>
      </c>
      <c r="B614" s="202" t="str">
        <f t="shared" si="1"/>
        <v>hippopotas-f</v>
      </c>
      <c r="C614" s="29" t="str">
        <f t="shared" si="2"/>
        <v/>
      </c>
      <c r="D614" s="205" t="s">
        <v>564</v>
      </c>
      <c r="F614" s="203"/>
      <c r="G614" s="203" t="s">
        <v>1259</v>
      </c>
      <c r="H614" s="29" t="s">
        <v>73</v>
      </c>
    </row>
    <row r="615" ht="21.75" customHeight="1">
      <c r="A615" s="201" t="s">
        <v>1708</v>
      </c>
      <c r="B615" s="202" t="str">
        <f t="shared" si="1"/>
        <v>hippowdon</v>
      </c>
      <c r="C615" s="29" t="str">
        <f t="shared" si="2"/>
        <v/>
      </c>
      <c r="D615" s="205" t="s">
        <v>565</v>
      </c>
      <c r="F615" s="203"/>
      <c r="G615" s="203" t="s">
        <v>1258</v>
      </c>
      <c r="H615" s="29" t="s">
        <v>1239</v>
      </c>
    </row>
    <row r="616" ht="21.75" customHeight="1">
      <c r="A616" s="201" t="s">
        <v>1708</v>
      </c>
      <c r="B616" s="202" t="str">
        <f t="shared" si="1"/>
        <v>hippowdon-f</v>
      </c>
      <c r="C616" s="29" t="str">
        <f t="shared" si="2"/>
        <v/>
      </c>
      <c r="D616" s="205" t="s">
        <v>565</v>
      </c>
      <c r="F616" s="203"/>
      <c r="G616" s="203" t="s">
        <v>1259</v>
      </c>
      <c r="H616" s="29" t="s">
        <v>73</v>
      </c>
    </row>
    <row r="617" ht="21.75" customHeight="1">
      <c r="A617" s="201" t="s">
        <v>1709</v>
      </c>
      <c r="B617" s="202" t="str">
        <f t="shared" si="1"/>
        <v>skorupi</v>
      </c>
      <c r="C617" s="29" t="str">
        <f t="shared" si="2"/>
        <v/>
      </c>
      <c r="D617" s="205" t="s">
        <v>566</v>
      </c>
      <c r="H617" s="29" t="s">
        <v>1239</v>
      </c>
    </row>
    <row r="618" ht="21.75" customHeight="1">
      <c r="A618" s="201" t="s">
        <v>1710</v>
      </c>
      <c r="B618" s="202" t="str">
        <f t="shared" si="1"/>
        <v>drapion</v>
      </c>
      <c r="C618" s="29" t="str">
        <f t="shared" si="2"/>
        <v/>
      </c>
      <c r="D618" s="205" t="s">
        <v>567</v>
      </c>
      <c r="H618" s="29" t="s">
        <v>1239</v>
      </c>
    </row>
    <row r="619" ht="21.75" customHeight="1">
      <c r="A619" s="201" t="s">
        <v>1711</v>
      </c>
      <c r="B619" s="202" t="str">
        <f t="shared" si="1"/>
        <v>croagunk</v>
      </c>
      <c r="C619" s="29" t="str">
        <f t="shared" si="2"/>
        <v/>
      </c>
      <c r="D619" s="205" t="s">
        <v>568</v>
      </c>
      <c r="F619" s="203"/>
      <c r="G619" s="203" t="s">
        <v>1258</v>
      </c>
      <c r="H619" s="29" t="s">
        <v>1239</v>
      </c>
    </row>
    <row r="620" ht="21.75" customHeight="1">
      <c r="A620" s="201" t="s">
        <v>1711</v>
      </c>
      <c r="B620" s="202" t="str">
        <f t="shared" si="1"/>
        <v>croagunk-f</v>
      </c>
      <c r="C620" s="29" t="str">
        <f t="shared" si="2"/>
        <v/>
      </c>
      <c r="D620" s="205" t="s">
        <v>568</v>
      </c>
      <c r="F620" s="203"/>
      <c r="G620" s="203" t="s">
        <v>1259</v>
      </c>
      <c r="H620" s="29" t="s">
        <v>73</v>
      </c>
    </row>
    <row r="621" ht="21.75" customHeight="1">
      <c r="A621" s="201" t="s">
        <v>1712</v>
      </c>
      <c r="B621" s="202" t="str">
        <f t="shared" si="1"/>
        <v>toxicroak</v>
      </c>
      <c r="C621" s="29" t="str">
        <f t="shared" si="2"/>
        <v/>
      </c>
      <c r="D621" s="205" t="s">
        <v>569</v>
      </c>
      <c r="F621" s="203"/>
      <c r="G621" s="203" t="s">
        <v>1258</v>
      </c>
      <c r="H621" s="29" t="s">
        <v>1239</v>
      </c>
    </row>
    <row r="622" ht="21.75" customHeight="1">
      <c r="A622" s="201" t="s">
        <v>1712</v>
      </c>
      <c r="B622" s="202" t="str">
        <f t="shared" si="1"/>
        <v>toxicroak-f</v>
      </c>
      <c r="C622" s="29" t="str">
        <f t="shared" si="2"/>
        <v/>
      </c>
      <c r="D622" s="205" t="s">
        <v>569</v>
      </c>
      <c r="F622" s="203"/>
      <c r="G622" s="203" t="s">
        <v>1259</v>
      </c>
      <c r="H622" s="29" t="s">
        <v>73</v>
      </c>
    </row>
    <row r="623" ht="21.75" customHeight="1">
      <c r="A623" s="201" t="s">
        <v>1713</v>
      </c>
      <c r="B623" s="202" t="str">
        <f t="shared" si="1"/>
        <v>carnivine</v>
      </c>
      <c r="C623" s="29" t="str">
        <f t="shared" si="2"/>
        <v/>
      </c>
      <c r="D623" s="205" t="s">
        <v>570</v>
      </c>
      <c r="H623" s="29" t="s">
        <v>1239</v>
      </c>
    </row>
    <row r="624" ht="21.75" customHeight="1">
      <c r="A624" s="201" t="s">
        <v>1714</v>
      </c>
      <c r="B624" s="202" t="str">
        <f t="shared" si="1"/>
        <v>finneon</v>
      </c>
      <c r="C624" s="29" t="str">
        <f t="shared" si="2"/>
        <v/>
      </c>
      <c r="D624" s="205" t="s">
        <v>571</v>
      </c>
      <c r="F624" s="203"/>
      <c r="G624" s="203" t="s">
        <v>1258</v>
      </c>
      <c r="H624" s="29" t="s">
        <v>1239</v>
      </c>
    </row>
    <row r="625" ht="21.75" customHeight="1">
      <c r="A625" s="201" t="s">
        <v>1714</v>
      </c>
      <c r="B625" s="202" t="str">
        <f t="shared" si="1"/>
        <v>finneon-f</v>
      </c>
      <c r="C625" s="29" t="str">
        <f t="shared" si="2"/>
        <v/>
      </c>
      <c r="D625" s="205" t="s">
        <v>571</v>
      </c>
      <c r="F625" s="203"/>
      <c r="G625" s="203" t="s">
        <v>1259</v>
      </c>
      <c r="H625" s="29" t="s">
        <v>73</v>
      </c>
    </row>
    <row r="626" ht="21.75" customHeight="1">
      <c r="A626" s="201" t="s">
        <v>1715</v>
      </c>
      <c r="B626" s="202" t="str">
        <f t="shared" si="1"/>
        <v>lumineon</v>
      </c>
      <c r="C626" s="29" t="str">
        <f t="shared" si="2"/>
        <v/>
      </c>
      <c r="D626" s="205" t="s">
        <v>572</v>
      </c>
      <c r="F626" s="203"/>
      <c r="G626" s="203" t="s">
        <v>1258</v>
      </c>
      <c r="H626" s="29" t="s">
        <v>1239</v>
      </c>
    </row>
    <row r="627" ht="21.75" customHeight="1">
      <c r="A627" s="201" t="s">
        <v>1715</v>
      </c>
      <c r="B627" s="202" t="str">
        <f t="shared" si="1"/>
        <v>lumineon-f</v>
      </c>
      <c r="C627" s="29" t="str">
        <f t="shared" si="2"/>
        <v/>
      </c>
      <c r="D627" s="205" t="s">
        <v>572</v>
      </c>
      <c r="F627" s="203"/>
      <c r="G627" s="203" t="s">
        <v>1259</v>
      </c>
      <c r="H627" s="29" t="s">
        <v>73</v>
      </c>
    </row>
    <row r="628" ht="21.75" customHeight="1">
      <c r="A628" s="201" t="s">
        <v>1716</v>
      </c>
      <c r="B628" s="202" t="str">
        <f t="shared" si="1"/>
        <v>mantyke</v>
      </c>
      <c r="C628" s="29" t="str">
        <f t="shared" si="2"/>
        <v/>
      </c>
      <c r="D628" s="205" t="s">
        <v>573</v>
      </c>
      <c r="H628" s="29" t="s">
        <v>1239</v>
      </c>
    </row>
    <row r="629" ht="21.75" customHeight="1">
      <c r="A629" s="201" t="s">
        <v>1717</v>
      </c>
      <c r="B629" s="202" t="str">
        <f t="shared" si="1"/>
        <v>snover</v>
      </c>
      <c r="C629" s="29" t="str">
        <f t="shared" si="2"/>
        <v/>
      </c>
      <c r="D629" s="205" t="s">
        <v>574</v>
      </c>
      <c r="F629" s="203"/>
      <c r="G629" s="203" t="s">
        <v>1258</v>
      </c>
      <c r="H629" s="29" t="s">
        <v>1239</v>
      </c>
    </row>
    <row r="630" ht="21.75" customHeight="1">
      <c r="A630" s="201" t="s">
        <v>1717</v>
      </c>
      <c r="B630" s="202" t="str">
        <f t="shared" si="1"/>
        <v>snover-f</v>
      </c>
      <c r="C630" s="29" t="str">
        <f t="shared" si="2"/>
        <v/>
      </c>
      <c r="D630" s="205" t="s">
        <v>574</v>
      </c>
      <c r="F630" s="203"/>
      <c r="G630" s="203" t="s">
        <v>1259</v>
      </c>
      <c r="H630" s="29" t="s">
        <v>73</v>
      </c>
    </row>
    <row r="631" ht="21.75" customHeight="1">
      <c r="A631" s="201" t="s">
        <v>1718</v>
      </c>
      <c r="B631" s="202" t="str">
        <f t="shared" si="1"/>
        <v>abomasnow</v>
      </c>
      <c r="C631" s="29" t="str">
        <f t="shared" si="2"/>
        <v/>
      </c>
      <c r="D631" s="205" t="s">
        <v>575</v>
      </c>
      <c r="F631" s="203"/>
      <c r="G631" s="203" t="s">
        <v>1258</v>
      </c>
      <c r="H631" s="29" t="s">
        <v>1239</v>
      </c>
    </row>
    <row r="632" ht="21.75" customHeight="1">
      <c r="A632" s="201" t="s">
        <v>1718</v>
      </c>
      <c r="B632" s="202" t="str">
        <f t="shared" si="1"/>
        <v>abomasnow-f</v>
      </c>
      <c r="C632" s="29" t="str">
        <f t="shared" si="2"/>
        <v/>
      </c>
      <c r="D632" s="205" t="s">
        <v>575</v>
      </c>
      <c r="F632" s="203"/>
      <c r="G632" s="203" t="s">
        <v>1259</v>
      </c>
      <c r="H632" s="29" t="s">
        <v>73</v>
      </c>
    </row>
    <row r="633" ht="21.75" customHeight="1">
      <c r="A633" s="201" t="s">
        <v>1719</v>
      </c>
      <c r="B633" s="202" t="str">
        <f t="shared" si="1"/>
        <v>weavile</v>
      </c>
      <c r="C633" s="29" t="str">
        <f t="shared" si="2"/>
        <v/>
      </c>
      <c r="D633" s="205" t="s">
        <v>576</v>
      </c>
      <c r="F633" s="203"/>
      <c r="G633" s="203" t="s">
        <v>1258</v>
      </c>
      <c r="H633" s="29" t="s">
        <v>1239</v>
      </c>
    </row>
    <row r="634" ht="21.75" customHeight="1">
      <c r="A634" s="201" t="s">
        <v>1719</v>
      </c>
      <c r="B634" s="202" t="str">
        <f t="shared" si="1"/>
        <v>weavile-f</v>
      </c>
      <c r="C634" s="29" t="str">
        <f t="shared" si="2"/>
        <v/>
      </c>
      <c r="D634" s="205" t="s">
        <v>576</v>
      </c>
      <c r="F634" s="203"/>
      <c r="G634" s="203" t="s">
        <v>1259</v>
      </c>
      <c r="H634" s="29" t="s">
        <v>73</v>
      </c>
    </row>
    <row r="635" ht="21.75" customHeight="1">
      <c r="A635" s="201" t="s">
        <v>1720</v>
      </c>
      <c r="B635" s="202" t="str">
        <f t="shared" si="1"/>
        <v>magnezone</v>
      </c>
      <c r="C635" s="29" t="str">
        <f t="shared" si="2"/>
        <v/>
      </c>
      <c r="D635" s="205" t="s">
        <v>577</v>
      </c>
      <c r="H635" s="29" t="s">
        <v>1239</v>
      </c>
    </row>
    <row r="636" ht="21.75" customHeight="1">
      <c r="A636" s="201" t="s">
        <v>1721</v>
      </c>
      <c r="B636" s="202" t="str">
        <f t="shared" si="1"/>
        <v>lickilicky</v>
      </c>
      <c r="C636" s="29" t="str">
        <f t="shared" si="2"/>
        <v/>
      </c>
      <c r="D636" s="205" t="s">
        <v>578</v>
      </c>
      <c r="H636" s="29" t="s">
        <v>1239</v>
      </c>
    </row>
    <row r="637" ht="21.75" customHeight="1">
      <c r="A637" s="201" t="s">
        <v>1722</v>
      </c>
      <c r="B637" s="202" t="str">
        <f t="shared" si="1"/>
        <v>rhyperior</v>
      </c>
      <c r="C637" s="29" t="str">
        <f t="shared" si="2"/>
        <v/>
      </c>
      <c r="D637" s="205" t="s">
        <v>579</v>
      </c>
      <c r="F637" s="203"/>
      <c r="G637" s="203" t="s">
        <v>1258</v>
      </c>
      <c r="H637" s="29" t="s">
        <v>1239</v>
      </c>
    </row>
    <row r="638" ht="21.75" customHeight="1">
      <c r="A638" s="201" t="s">
        <v>1722</v>
      </c>
      <c r="B638" s="202" t="str">
        <f t="shared" si="1"/>
        <v>rhyperior-f</v>
      </c>
      <c r="C638" s="29" t="str">
        <f t="shared" si="2"/>
        <v/>
      </c>
      <c r="D638" s="205" t="s">
        <v>579</v>
      </c>
      <c r="F638" s="203"/>
      <c r="G638" s="203" t="s">
        <v>1259</v>
      </c>
      <c r="H638" s="29" t="s">
        <v>73</v>
      </c>
    </row>
    <row r="639" ht="21.75" customHeight="1">
      <c r="A639" s="201" t="s">
        <v>1723</v>
      </c>
      <c r="B639" s="202" t="str">
        <f t="shared" si="1"/>
        <v>tangrowth</v>
      </c>
      <c r="C639" s="29" t="str">
        <f t="shared" si="2"/>
        <v/>
      </c>
      <c r="D639" s="205" t="s">
        <v>580</v>
      </c>
      <c r="F639" s="203"/>
      <c r="G639" s="203" t="s">
        <v>1258</v>
      </c>
      <c r="H639" s="29" t="s">
        <v>1239</v>
      </c>
    </row>
    <row r="640" ht="21.75" customHeight="1">
      <c r="A640" s="201" t="s">
        <v>1723</v>
      </c>
      <c r="B640" s="202" t="str">
        <f t="shared" si="1"/>
        <v>tangrowth-f</v>
      </c>
      <c r="C640" s="29" t="str">
        <f t="shared" si="2"/>
        <v/>
      </c>
      <c r="D640" s="205" t="s">
        <v>580</v>
      </c>
      <c r="F640" s="203"/>
      <c r="G640" s="203" t="s">
        <v>1259</v>
      </c>
      <c r="H640" s="29" t="s">
        <v>73</v>
      </c>
    </row>
    <row r="641" ht="21.75" customHeight="1">
      <c r="A641" s="201" t="s">
        <v>1724</v>
      </c>
      <c r="B641" s="202" t="str">
        <f t="shared" si="1"/>
        <v>electivire</v>
      </c>
      <c r="C641" s="29" t="str">
        <f t="shared" si="2"/>
        <v/>
      </c>
      <c r="D641" s="205" t="s">
        <v>581</v>
      </c>
      <c r="H641" s="29" t="s">
        <v>1239</v>
      </c>
    </row>
    <row r="642" ht="21.75" customHeight="1">
      <c r="A642" s="201" t="s">
        <v>1725</v>
      </c>
      <c r="B642" s="202" t="str">
        <f t="shared" si="1"/>
        <v>magmortar</v>
      </c>
      <c r="C642" s="29" t="str">
        <f t="shared" si="2"/>
        <v/>
      </c>
      <c r="D642" s="205" t="s">
        <v>582</v>
      </c>
      <c r="H642" s="29" t="s">
        <v>1239</v>
      </c>
    </row>
    <row r="643" ht="21.75" customHeight="1">
      <c r="A643" s="201" t="s">
        <v>1726</v>
      </c>
      <c r="B643" s="202" t="str">
        <f t="shared" si="1"/>
        <v>togekiss</v>
      </c>
      <c r="C643" s="29" t="str">
        <f t="shared" si="2"/>
        <v/>
      </c>
      <c r="D643" s="205" t="s">
        <v>583</v>
      </c>
      <c r="H643" s="29" t="s">
        <v>1239</v>
      </c>
    </row>
    <row r="644" ht="21.75" customHeight="1">
      <c r="A644" s="201" t="s">
        <v>1727</v>
      </c>
      <c r="B644" s="202" t="str">
        <f t="shared" si="1"/>
        <v>yanmega</v>
      </c>
      <c r="C644" s="29" t="str">
        <f t="shared" si="2"/>
        <v/>
      </c>
      <c r="D644" s="205" t="s">
        <v>584</v>
      </c>
      <c r="H644" s="29" t="s">
        <v>1239</v>
      </c>
    </row>
    <row r="645" ht="21.75" customHeight="1">
      <c r="A645" s="201" t="s">
        <v>1728</v>
      </c>
      <c r="B645" s="202" t="str">
        <f t="shared" si="1"/>
        <v>leafeon</v>
      </c>
      <c r="C645" s="29" t="str">
        <f t="shared" si="2"/>
        <v/>
      </c>
      <c r="D645" s="205" t="s">
        <v>585</v>
      </c>
      <c r="H645" s="29" t="s">
        <v>1239</v>
      </c>
    </row>
    <row r="646" ht="21.75" customHeight="1">
      <c r="A646" s="201" t="s">
        <v>1729</v>
      </c>
      <c r="B646" s="202" t="str">
        <f t="shared" si="1"/>
        <v>glaceon</v>
      </c>
      <c r="C646" s="29" t="str">
        <f t="shared" si="2"/>
        <v/>
      </c>
      <c r="D646" s="205" t="s">
        <v>586</v>
      </c>
      <c r="H646" s="29" t="s">
        <v>1239</v>
      </c>
    </row>
    <row r="647" ht="21.75" customHeight="1">
      <c r="A647" s="201" t="s">
        <v>1730</v>
      </c>
      <c r="B647" s="202" t="str">
        <f t="shared" si="1"/>
        <v>gliscor</v>
      </c>
      <c r="C647" s="29" t="str">
        <f t="shared" si="2"/>
        <v/>
      </c>
      <c r="D647" s="205" t="s">
        <v>587</v>
      </c>
      <c r="H647" s="29" t="s">
        <v>1239</v>
      </c>
    </row>
    <row r="648" ht="21.75" customHeight="1">
      <c r="A648" s="201" t="s">
        <v>1731</v>
      </c>
      <c r="B648" s="202" t="str">
        <f t="shared" si="1"/>
        <v>mamoswine</v>
      </c>
      <c r="C648" s="29" t="str">
        <f t="shared" si="2"/>
        <v/>
      </c>
      <c r="D648" s="205" t="s">
        <v>588</v>
      </c>
      <c r="F648" s="203"/>
      <c r="G648" s="203" t="s">
        <v>1258</v>
      </c>
      <c r="H648" s="29" t="s">
        <v>1239</v>
      </c>
    </row>
    <row r="649" ht="21.75" customHeight="1">
      <c r="A649" s="201" t="s">
        <v>1731</v>
      </c>
      <c r="B649" s="202" t="str">
        <f t="shared" si="1"/>
        <v>mamoswine-f</v>
      </c>
      <c r="C649" s="29" t="str">
        <f t="shared" si="2"/>
        <v/>
      </c>
      <c r="D649" s="205" t="s">
        <v>588</v>
      </c>
      <c r="F649" s="203"/>
      <c r="G649" s="203" t="s">
        <v>1259</v>
      </c>
      <c r="H649" s="29" t="s">
        <v>73</v>
      </c>
    </row>
    <row r="650" ht="21.75" customHeight="1">
      <c r="A650" s="201" t="s">
        <v>1732</v>
      </c>
      <c r="B650" s="202" t="str">
        <f t="shared" si="1"/>
        <v>porygon-z</v>
      </c>
      <c r="C650" s="29" t="str">
        <f t="shared" si="2"/>
        <v/>
      </c>
      <c r="D650" s="205" t="s">
        <v>589</v>
      </c>
      <c r="H650" s="29" t="s">
        <v>1239</v>
      </c>
    </row>
    <row r="651" ht="21.75" customHeight="1">
      <c r="A651" s="201" t="s">
        <v>1733</v>
      </c>
      <c r="B651" s="202" t="str">
        <f t="shared" si="1"/>
        <v>gallade</v>
      </c>
      <c r="C651" s="29" t="str">
        <f t="shared" si="2"/>
        <v/>
      </c>
      <c r="D651" s="205" t="s">
        <v>590</v>
      </c>
      <c r="H651" s="29" t="s">
        <v>1239</v>
      </c>
    </row>
    <row r="652" ht="21.75" customHeight="1">
      <c r="A652" s="201" t="s">
        <v>1734</v>
      </c>
      <c r="B652" s="202" t="str">
        <f t="shared" si="1"/>
        <v>probopass</v>
      </c>
      <c r="C652" s="29" t="str">
        <f t="shared" si="2"/>
        <v/>
      </c>
      <c r="D652" s="205" t="s">
        <v>591</v>
      </c>
      <c r="H652" s="29" t="s">
        <v>1239</v>
      </c>
    </row>
    <row r="653" ht="21.75" customHeight="1">
      <c r="A653" s="201" t="s">
        <v>1735</v>
      </c>
      <c r="B653" s="202" t="str">
        <f t="shared" si="1"/>
        <v>dusknoir</v>
      </c>
      <c r="C653" s="29" t="str">
        <f t="shared" si="2"/>
        <v/>
      </c>
      <c r="D653" s="205" t="s">
        <v>592</v>
      </c>
      <c r="H653" s="29" t="s">
        <v>1239</v>
      </c>
    </row>
    <row r="654" ht="21.75" customHeight="1">
      <c r="A654" s="201" t="s">
        <v>1736</v>
      </c>
      <c r="B654" s="202" t="str">
        <f t="shared" si="1"/>
        <v>froslass</v>
      </c>
      <c r="C654" s="29" t="str">
        <f t="shared" si="2"/>
        <v/>
      </c>
      <c r="D654" s="205" t="s">
        <v>593</v>
      </c>
      <c r="H654" s="29" t="s">
        <v>1239</v>
      </c>
    </row>
    <row r="655" ht="21.75" customHeight="1">
      <c r="A655" s="201" t="s">
        <v>1737</v>
      </c>
      <c r="B655" s="202" t="str">
        <f t="shared" si="1"/>
        <v>rotom</v>
      </c>
      <c r="C655" s="29" t="str">
        <f t="shared" si="2"/>
        <v/>
      </c>
      <c r="D655" s="205" t="s">
        <v>594</v>
      </c>
      <c r="E655" s="29" t="s">
        <v>493</v>
      </c>
    </row>
    <row r="656" ht="21.75" customHeight="1">
      <c r="A656" s="201" t="s">
        <v>1737</v>
      </c>
      <c r="B656" s="202" t="str">
        <f t="shared" si="1"/>
        <v>rotom-1</v>
      </c>
      <c r="C656" s="29" t="str">
        <f t="shared" si="2"/>
        <v/>
      </c>
      <c r="D656" s="205" t="s">
        <v>594</v>
      </c>
      <c r="E656" s="29" t="s">
        <v>595</v>
      </c>
      <c r="F656" s="203">
        <v>-1.0</v>
      </c>
      <c r="H656" s="29" t="s">
        <v>1239</v>
      </c>
    </row>
    <row r="657" ht="21.75" customHeight="1">
      <c r="A657" s="201" t="s">
        <v>1737</v>
      </c>
      <c r="B657" s="202" t="str">
        <f t="shared" si="1"/>
        <v>rotom-2</v>
      </c>
      <c r="C657" s="29" t="str">
        <f t="shared" si="2"/>
        <v/>
      </c>
      <c r="D657" s="205" t="s">
        <v>594</v>
      </c>
      <c r="E657" s="29" t="s">
        <v>596</v>
      </c>
      <c r="F657" s="203">
        <v>-2.0</v>
      </c>
    </row>
    <row r="658" ht="21.75" customHeight="1">
      <c r="A658" s="201" t="s">
        <v>1737</v>
      </c>
      <c r="B658" s="202" t="str">
        <f t="shared" si="1"/>
        <v>rotom-3</v>
      </c>
      <c r="C658" s="29" t="str">
        <f t="shared" si="2"/>
        <v/>
      </c>
      <c r="D658" s="205" t="s">
        <v>594</v>
      </c>
      <c r="E658" s="29" t="s">
        <v>597</v>
      </c>
      <c r="F658" s="203">
        <v>-3.0</v>
      </c>
    </row>
    <row r="659" ht="21.75" customHeight="1">
      <c r="A659" s="201" t="s">
        <v>1737</v>
      </c>
      <c r="B659" s="202" t="str">
        <f t="shared" si="1"/>
        <v>rotom-4</v>
      </c>
      <c r="C659" s="29" t="str">
        <f t="shared" si="2"/>
        <v/>
      </c>
      <c r="D659" s="205" t="s">
        <v>594</v>
      </c>
      <c r="E659" s="29" t="s">
        <v>598</v>
      </c>
      <c r="F659" s="203">
        <v>-4.0</v>
      </c>
    </row>
    <row r="660" ht="21.75" customHeight="1">
      <c r="A660" s="201" t="s">
        <v>1737</v>
      </c>
      <c r="B660" s="202" t="str">
        <f t="shared" si="1"/>
        <v>rotom-5</v>
      </c>
      <c r="C660" s="29" t="str">
        <f t="shared" si="2"/>
        <v/>
      </c>
      <c r="D660" s="205" t="s">
        <v>594</v>
      </c>
      <c r="E660" s="29" t="s">
        <v>599</v>
      </c>
      <c r="F660" s="203">
        <v>-5.0</v>
      </c>
    </row>
    <row r="661" ht="21.75" customHeight="1">
      <c r="A661" s="201" t="s">
        <v>1738</v>
      </c>
      <c r="B661" s="202" t="str">
        <f t="shared" si="1"/>
        <v>uxie</v>
      </c>
      <c r="C661" s="29" t="str">
        <f t="shared" si="2"/>
        <v/>
      </c>
      <c r="D661" s="205" t="s">
        <v>600</v>
      </c>
    </row>
    <row r="662" ht="21.75" customHeight="1">
      <c r="A662" s="201" t="s">
        <v>1739</v>
      </c>
      <c r="B662" s="202" t="str">
        <f t="shared" si="1"/>
        <v>mesprit</v>
      </c>
      <c r="C662" s="29" t="str">
        <f t="shared" si="2"/>
        <v/>
      </c>
      <c r="D662" s="205" t="s">
        <v>601</v>
      </c>
      <c r="H662" s="29" t="s">
        <v>1239</v>
      </c>
    </row>
    <row r="663" ht="21.75" customHeight="1">
      <c r="A663" s="201" t="s">
        <v>1740</v>
      </c>
      <c r="B663" s="202" t="str">
        <f t="shared" si="1"/>
        <v>azelf</v>
      </c>
      <c r="C663" s="29" t="str">
        <f t="shared" si="2"/>
        <v/>
      </c>
      <c r="D663" s="205" t="s">
        <v>602</v>
      </c>
      <c r="H663" s="29" t="s">
        <v>1239</v>
      </c>
    </row>
    <row r="664" ht="21.75" customHeight="1">
      <c r="A664" s="201" t="s">
        <v>1741</v>
      </c>
      <c r="B664" s="202" t="str">
        <f t="shared" si="1"/>
        <v>dialga</v>
      </c>
      <c r="C664" s="29" t="str">
        <f t="shared" si="2"/>
        <v/>
      </c>
      <c r="D664" s="205" t="s">
        <v>603</v>
      </c>
      <c r="E664" s="29" t="s">
        <v>493</v>
      </c>
    </row>
    <row r="665" ht="21.75" customHeight="1">
      <c r="A665" s="201" t="s">
        <v>1742</v>
      </c>
      <c r="B665" s="202" t="str">
        <f t="shared" si="1"/>
        <v>palkia</v>
      </c>
      <c r="C665" s="29" t="str">
        <f t="shared" si="2"/>
        <v/>
      </c>
      <c r="D665" s="205" t="s">
        <v>604</v>
      </c>
      <c r="E665" s="29" t="s">
        <v>493</v>
      </c>
    </row>
    <row r="666" ht="21.75" customHeight="1">
      <c r="A666" s="201" t="s">
        <v>1743</v>
      </c>
      <c r="B666" s="202" t="str">
        <f t="shared" si="1"/>
        <v>heatran</v>
      </c>
      <c r="C666" s="29" t="str">
        <f t="shared" si="2"/>
        <v/>
      </c>
      <c r="D666" s="205" t="s">
        <v>605</v>
      </c>
    </row>
    <row r="667" ht="21.75" customHeight="1">
      <c r="A667" s="201" t="s">
        <v>1744</v>
      </c>
      <c r="B667" s="202" t="str">
        <f t="shared" si="1"/>
        <v>regigigas</v>
      </c>
      <c r="C667" s="29" t="str">
        <f t="shared" si="2"/>
        <v/>
      </c>
      <c r="D667" s="205" t="s">
        <v>606</v>
      </c>
      <c r="H667" s="29" t="s">
        <v>1239</v>
      </c>
    </row>
    <row r="668" ht="21.75" customHeight="1">
      <c r="A668" s="201" t="s">
        <v>1745</v>
      </c>
      <c r="B668" s="202" t="str">
        <f t="shared" si="1"/>
        <v>giratina</v>
      </c>
      <c r="C668" s="29" t="str">
        <f t="shared" si="2"/>
        <v/>
      </c>
      <c r="D668" s="205" t="s">
        <v>607</v>
      </c>
      <c r="E668" s="29" t="s">
        <v>493</v>
      </c>
      <c r="H668" s="29" t="s">
        <v>1239</v>
      </c>
    </row>
    <row r="669" ht="21.75" customHeight="1">
      <c r="A669" s="201" t="s">
        <v>1745</v>
      </c>
      <c r="B669" s="202" t="str">
        <f t="shared" si="1"/>
        <v>giratina-1</v>
      </c>
      <c r="C669" s="29" t="str">
        <f t="shared" si="2"/>
        <v/>
      </c>
      <c r="D669" s="205" t="s">
        <v>607</v>
      </c>
      <c r="E669" s="29" t="s">
        <v>1746</v>
      </c>
      <c r="F669" s="203">
        <v>-1.0</v>
      </c>
    </row>
    <row r="670" ht="21.75" customHeight="1">
      <c r="A670" s="201" t="s">
        <v>1747</v>
      </c>
      <c r="B670" s="202" t="str">
        <f t="shared" si="1"/>
        <v>cresselia</v>
      </c>
      <c r="C670" s="29" t="str">
        <f t="shared" si="2"/>
        <v/>
      </c>
      <c r="D670" s="205" t="s">
        <v>608</v>
      </c>
      <c r="H670" s="29" t="s">
        <v>1239</v>
      </c>
    </row>
    <row r="671" ht="21.75" customHeight="1">
      <c r="A671" s="201" t="s">
        <v>1748</v>
      </c>
      <c r="B671" s="202" t="str">
        <f t="shared" si="1"/>
        <v>phione</v>
      </c>
      <c r="C671" s="29" t="str">
        <f t="shared" si="2"/>
        <v/>
      </c>
      <c r="D671" s="205" t="s">
        <v>609</v>
      </c>
      <c r="H671" s="29" t="s">
        <v>1239</v>
      </c>
    </row>
    <row r="672" ht="21.75" customHeight="1">
      <c r="A672" s="201" t="s">
        <v>1749</v>
      </c>
      <c r="B672" s="202" t="str">
        <f t="shared" si="1"/>
        <v>manaphy</v>
      </c>
      <c r="C672" s="29" t="str">
        <f t="shared" si="2"/>
        <v/>
      </c>
      <c r="D672" s="205" t="s">
        <v>610</v>
      </c>
      <c r="H672" s="29" t="s">
        <v>1239</v>
      </c>
    </row>
    <row r="673" ht="21.75" customHeight="1">
      <c r="A673" s="201" t="s">
        <v>1750</v>
      </c>
      <c r="B673" s="202" t="str">
        <f t="shared" si="1"/>
        <v>darkrai</v>
      </c>
      <c r="C673" s="29" t="str">
        <f t="shared" si="2"/>
        <v/>
      </c>
      <c r="D673" s="205" t="s">
        <v>611</v>
      </c>
      <c r="H673" s="29" t="s">
        <v>1239</v>
      </c>
    </row>
    <row r="674" ht="21.75" customHeight="1">
      <c r="A674" s="201" t="s">
        <v>1751</v>
      </c>
      <c r="B674" s="202" t="str">
        <f t="shared" si="1"/>
        <v>shaymin</v>
      </c>
      <c r="C674" s="29" t="str">
        <f t="shared" si="2"/>
        <v/>
      </c>
      <c r="D674" s="205" t="s">
        <v>612</v>
      </c>
      <c r="E674" s="29" t="s">
        <v>493</v>
      </c>
    </row>
    <row r="675" ht="21.75" customHeight="1">
      <c r="A675" s="201" t="s">
        <v>1751</v>
      </c>
      <c r="B675" s="202" t="str">
        <f t="shared" si="1"/>
        <v>shaymin-1</v>
      </c>
      <c r="C675" s="29" t="str">
        <f t="shared" si="2"/>
        <v/>
      </c>
      <c r="D675" s="205" t="s">
        <v>612</v>
      </c>
      <c r="E675" s="29" t="s">
        <v>613</v>
      </c>
      <c r="F675" s="203">
        <v>-1.0</v>
      </c>
    </row>
    <row r="676" ht="21.75" customHeight="1">
      <c r="A676" s="201" t="s">
        <v>1752</v>
      </c>
      <c r="B676" s="202" t="str">
        <f t="shared" si="1"/>
        <v>arceus</v>
      </c>
      <c r="C676" s="29" t="str">
        <f t="shared" si="2"/>
        <v/>
      </c>
      <c r="D676" s="205" t="s">
        <v>614</v>
      </c>
    </row>
    <row r="677" ht="21.75" customHeight="1">
      <c r="A677" s="201" t="s">
        <v>1753</v>
      </c>
      <c r="B677" s="202" t="str">
        <f t="shared" si="1"/>
        <v>victini</v>
      </c>
      <c r="C677" s="29" t="str">
        <f t="shared" si="2"/>
        <v/>
      </c>
      <c r="D677" s="205" t="s">
        <v>615</v>
      </c>
      <c r="H677" s="29" t="s">
        <v>1239</v>
      </c>
    </row>
    <row r="678" ht="21.75" customHeight="1">
      <c r="A678" s="201" t="s">
        <v>1754</v>
      </c>
      <c r="B678" s="202" t="str">
        <f t="shared" si="1"/>
        <v>snivy</v>
      </c>
      <c r="C678" s="29" t="str">
        <f t="shared" si="2"/>
        <v/>
      </c>
      <c r="D678" s="205" t="s">
        <v>616</v>
      </c>
      <c r="H678" s="29" t="s">
        <v>1239</v>
      </c>
    </row>
    <row r="679" ht="21.75" customHeight="1">
      <c r="A679" s="201" t="s">
        <v>1755</v>
      </c>
      <c r="B679" s="202" t="str">
        <f t="shared" si="1"/>
        <v>servine</v>
      </c>
      <c r="C679" s="29" t="str">
        <f t="shared" si="2"/>
        <v/>
      </c>
      <c r="D679" s="205" t="s">
        <v>617</v>
      </c>
      <c r="H679" s="29" t="s">
        <v>1239</v>
      </c>
    </row>
    <row r="680" ht="21.75" customHeight="1">
      <c r="A680" s="201" t="s">
        <v>1756</v>
      </c>
      <c r="B680" s="202" t="str">
        <f t="shared" si="1"/>
        <v>serperior</v>
      </c>
      <c r="C680" s="29" t="str">
        <f t="shared" si="2"/>
        <v/>
      </c>
      <c r="D680" s="205" t="s">
        <v>618</v>
      </c>
      <c r="H680" s="29" t="s">
        <v>1239</v>
      </c>
    </row>
    <row r="681" ht="21.75" customHeight="1">
      <c r="A681" s="201" t="s">
        <v>1757</v>
      </c>
      <c r="B681" s="202" t="str">
        <f t="shared" si="1"/>
        <v>tepig</v>
      </c>
      <c r="C681" s="29" t="str">
        <f t="shared" si="2"/>
        <v/>
      </c>
      <c r="D681" s="205" t="s">
        <v>619</v>
      </c>
      <c r="H681" s="29" t="s">
        <v>1239</v>
      </c>
    </row>
    <row r="682" ht="21.75" customHeight="1">
      <c r="A682" s="201" t="s">
        <v>1758</v>
      </c>
      <c r="B682" s="202" t="str">
        <f t="shared" si="1"/>
        <v>pignite</v>
      </c>
      <c r="C682" s="29" t="str">
        <f t="shared" si="2"/>
        <v/>
      </c>
      <c r="D682" s="205" t="s">
        <v>620</v>
      </c>
      <c r="H682" s="29" t="s">
        <v>1239</v>
      </c>
    </row>
    <row r="683" ht="21.75" customHeight="1">
      <c r="A683" s="201" t="s">
        <v>1759</v>
      </c>
      <c r="B683" s="202" t="str">
        <f t="shared" si="1"/>
        <v>emboar</v>
      </c>
      <c r="C683" s="29" t="str">
        <f t="shared" si="2"/>
        <v/>
      </c>
      <c r="D683" s="205" t="s">
        <v>621</v>
      </c>
      <c r="H683" s="29" t="s">
        <v>1239</v>
      </c>
    </row>
    <row r="684" ht="21.75" customHeight="1">
      <c r="A684" s="201" t="s">
        <v>1760</v>
      </c>
      <c r="B684" s="202" t="str">
        <f t="shared" si="1"/>
        <v>oshawott</v>
      </c>
      <c r="C684" s="29" t="str">
        <f t="shared" si="2"/>
        <v/>
      </c>
      <c r="D684" s="205" t="s">
        <v>622</v>
      </c>
      <c r="H684" s="29" t="s">
        <v>1239</v>
      </c>
    </row>
    <row r="685" ht="21.75" customHeight="1">
      <c r="A685" s="201" t="s">
        <v>1761</v>
      </c>
      <c r="B685" s="202" t="str">
        <f t="shared" si="1"/>
        <v>dewott</v>
      </c>
      <c r="C685" s="29" t="str">
        <f t="shared" si="2"/>
        <v/>
      </c>
      <c r="D685" s="205" t="s">
        <v>623</v>
      </c>
      <c r="H685" s="29" t="s">
        <v>1239</v>
      </c>
    </row>
    <row r="686" ht="21.75" customHeight="1">
      <c r="A686" s="201" t="s">
        <v>1762</v>
      </c>
      <c r="B686" s="202" t="str">
        <f t="shared" si="1"/>
        <v>samurott</v>
      </c>
      <c r="C686" s="29" t="str">
        <f t="shared" si="2"/>
        <v/>
      </c>
      <c r="D686" s="205" t="s">
        <v>624</v>
      </c>
      <c r="E686" s="29" t="s">
        <v>90</v>
      </c>
      <c r="H686" s="29" t="s">
        <v>1239</v>
      </c>
    </row>
    <row r="687" ht="21.75" customHeight="1">
      <c r="A687" s="201" t="s">
        <v>1762</v>
      </c>
      <c r="B687" s="202" t="str">
        <f t="shared" si="1"/>
        <v>samurott-1</v>
      </c>
      <c r="C687" s="29" t="str">
        <f t="shared" si="2"/>
        <v/>
      </c>
      <c r="D687" s="205" t="s">
        <v>624</v>
      </c>
      <c r="E687" s="29" t="s">
        <v>132</v>
      </c>
      <c r="F687" s="203">
        <v>-1.0</v>
      </c>
    </row>
    <row r="688" ht="21.75" customHeight="1">
      <c r="A688" s="201" t="s">
        <v>1763</v>
      </c>
      <c r="B688" s="202" t="str">
        <f t="shared" si="1"/>
        <v>patrat</v>
      </c>
      <c r="C688" s="29" t="str">
        <f t="shared" si="2"/>
        <v/>
      </c>
      <c r="D688" s="205" t="s">
        <v>625</v>
      </c>
      <c r="H688" s="29" t="s">
        <v>1239</v>
      </c>
    </row>
    <row r="689" ht="21.75" customHeight="1">
      <c r="A689" s="201" t="s">
        <v>1764</v>
      </c>
      <c r="B689" s="202" t="str">
        <f t="shared" si="1"/>
        <v>watchog</v>
      </c>
      <c r="C689" s="29" t="str">
        <f t="shared" si="2"/>
        <v/>
      </c>
      <c r="D689" s="205" t="s">
        <v>626</v>
      </c>
      <c r="H689" s="29" t="s">
        <v>1239</v>
      </c>
    </row>
    <row r="690" ht="21.75" customHeight="1">
      <c r="A690" s="201" t="s">
        <v>1765</v>
      </c>
      <c r="B690" s="202" t="str">
        <f t="shared" si="1"/>
        <v>lillipup</v>
      </c>
      <c r="C690" s="29" t="str">
        <f t="shared" si="2"/>
        <v/>
      </c>
      <c r="D690" s="205" t="s">
        <v>627</v>
      </c>
      <c r="H690" s="29" t="s">
        <v>1239</v>
      </c>
    </row>
    <row r="691" ht="21.75" customHeight="1">
      <c r="A691" s="201" t="s">
        <v>1766</v>
      </c>
      <c r="B691" s="202" t="str">
        <f t="shared" si="1"/>
        <v>herdier</v>
      </c>
      <c r="C691" s="29" t="str">
        <f t="shared" si="2"/>
        <v/>
      </c>
      <c r="D691" s="205" t="s">
        <v>628</v>
      </c>
      <c r="H691" s="29" t="s">
        <v>1239</v>
      </c>
    </row>
    <row r="692" ht="21.75" customHeight="1">
      <c r="A692" s="201" t="s">
        <v>1767</v>
      </c>
      <c r="B692" s="202" t="str">
        <f t="shared" si="1"/>
        <v>stoutland</v>
      </c>
      <c r="C692" s="29" t="str">
        <f t="shared" si="2"/>
        <v/>
      </c>
      <c r="D692" s="205" t="s">
        <v>629</v>
      </c>
      <c r="H692" s="29" t="s">
        <v>1239</v>
      </c>
    </row>
    <row r="693" ht="21.75" customHeight="1">
      <c r="A693" s="201" t="s">
        <v>1768</v>
      </c>
      <c r="B693" s="202" t="str">
        <f t="shared" si="1"/>
        <v>purrloin</v>
      </c>
      <c r="C693" s="29" t="str">
        <f t="shared" si="2"/>
        <v/>
      </c>
      <c r="D693" s="205" t="s">
        <v>630</v>
      </c>
      <c r="H693" s="29" t="s">
        <v>1239</v>
      </c>
    </row>
    <row r="694" ht="21.75" customHeight="1">
      <c r="A694" s="201" t="s">
        <v>1769</v>
      </c>
      <c r="B694" s="202" t="str">
        <f t="shared" si="1"/>
        <v>liepard</v>
      </c>
      <c r="C694" s="29" t="str">
        <f t="shared" si="2"/>
        <v/>
      </c>
      <c r="D694" s="205" t="s">
        <v>631</v>
      </c>
      <c r="H694" s="29" t="s">
        <v>1239</v>
      </c>
    </row>
    <row r="695" ht="21.75" customHeight="1">
      <c r="A695" s="201" t="s">
        <v>1770</v>
      </c>
      <c r="B695" s="202" t="str">
        <f t="shared" si="1"/>
        <v>pansage</v>
      </c>
      <c r="C695" s="29" t="str">
        <f t="shared" si="2"/>
        <v/>
      </c>
      <c r="D695" s="205" t="s">
        <v>632</v>
      </c>
      <c r="H695" s="29" t="s">
        <v>1239</v>
      </c>
    </row>
    <row r="696" ht="21.75" customHeight="1">
      <c r="A696" s="201" t="s">
        <v>1771</v>
      </c>
      <c r="B696" s="202" t="str">
        <f t="shared" si="1"/>
        <v>simisage</v>
      </c>
      <c r="C696" s="29" t="str">
        <f t="shared" si="2"/>
        <v/>
      </c>
      <c r="D696" s="205" t="s">
        <v>633</v>
      </c>
      <c r="H696" s="29" t="s">
        <v>1239</v>
      </c>
    </row>
    <row r="697" ht="21.75" customHeight="1">
      <c r="A697" s="201" t="s">
        <v>1772</v>
      </c>
      <c r="B697" s="202" t="str">
        <f t="shared" si="1"/>
        <v>pansear</v>
      </c>
      <c r="C697" s="29" t="str">
        <f t="shared" si="2"/>
        <v/>
      </c>
      <c r="D697" s="205" t="s">
        <v>634</v>
      </c>
      <c r="H697" s="29" t="s">
        <v>1239</v>
      </c>
    </row>
    <row r="698" ht="21.75" customHeight="1">
      <c r="A698" s="201" t="s">
        <v>1773</v>
      </c>
      <c r="B698" s="202" t="str">
        <f t="shared" si="1"/>
        <v>simisear</v>
      </c>
      <c r="C698" s="29" t="str">
        <f t="shared" si="2"/>
        <v/>
      </c>
      <c r="D698" s="205" t="s">
        <v>635</v>
      </c>
      <c r="H698" s="29" t="s">
        <v>1239</v>
      </c>
    </row>
    <row r="699" ht="21.75" customHeight="1">
      <c r="A699" s="201" t="s">
        <v>1774</v>
      </c>
      <c r="B699" s="202" t="str">
        <f t="shared" si="1"/>
        <v>panpour</v>
      </c>
      <c r="C699" s="29" t="str">
        <f t="shared" si="2"/>
        <v/>
      </c>
      <c r="D699" s="205" t="s">
        <v>636</v>
      </c>
      <c r="H699" s="29" t="s">
        <v>1239</v>
      </c>
    </row>
    <row r="700" ht="21.75" customHeight="1">
      <c r="A700" s="201" t="s">
        <v>1775</v>
      </c>
      <c r="B700" s="202" t="str">
        <f t="shared" si="1"/>
        <v>simipour</v>
      </c>
      <c r="C700" s="29" t="str">
        <f t="shared" si="2"/>
        <v/>
      </c>
      <c r="D700" s="205" t="s">
        <v>637</v>
      </c>
      <c r="H700" s="29" t="s">
        <v>1239</v>
      </c>
    </row>
    <row r="701" ht="21.75" customHeight="1">
      <c r="A701" s="201" t="s">
        <v>1776</v>
      </c>
      <c r="B701" s="202" t="str">
        <f t="shared" si="1"/>
        <v>munna</v>
      </c>
      <c r="C701" s="29" t="str">
        <f t="shared" si="2"/>
        <v/>
      </c>
      <c r="D701" s="205" t="s">
        <v>638</v>
      </c>
      <c r="H701" s="29" t="s">
        <v>1239</v>
      </c>
    </row>
    <row r="702" ht="21.75" customHeight="1">
      <c r="A702" s="201" t="s">
        <v>1777</v>
      </c>
      <c r="B702" s="202" t="str">
        <f t="shared" si="1"/>
        <v>musharna</v>
      </c>
      <c r="C702" s="29" t="str">
        <f t="shared" si="2"/>
        <v/>
      </c>
      <c r="D702" s="205" t="s">
        <v>639</v>
      </c>
      <c r="H702" s="29" t="s">
        <v>1239</v>
      </c>
    </row>
    <row r="703" ht="21.75" customHeight="1">
      <c r="A703" s="201" t="s">
        <v>1778</v>
      </c>
      <c r="B703" s="202" t="str">
        <f t="shared" si="1"/>
        <v>pidove</v>
      </c>
      <c r="C703" s="29" t="str">
        <f t="shared" si="2"/>
        <v/>
      </c>
      <c r="D703" s="205" t="s">
        <v>640</v>
      </c>
      <c r="H703" s="29" t="s">
        <v>1239</v>
      </c>
    </row>
    <row r="704" ht="21.75" customHeight="1">
      <c r="A704" s="201" t="s">
        <v>1779</v>
      </c>
      <c r="B704" s="202" t="str">
        <f t="shared" si="1"/>
        <v>tranquill</v>
      </c>
      <c r="C704" s="29" t="str">
        <f t="shared" si="2"/>
        <v/>
      </c>
      <c r="D704" s="205" t="s">
        <v>641</v>
      </c>
      <c r="H704" s="29" t="s">
        <v>1239</v>
      </c>
    </row>
    <row r="705" ht="21.75" customHeight="1">
      <c r="A705" s="201" t="s">
        <v>1780</v>
      </c>
      <c r="B705" s="202" t="str">
        <f t="shared" si="1"/>
        <v>unfezant</v>
      </c>
      <c r="C705" s="29" t="str">
        <f t="shared" si="2"/>
        <v/>
      </c>
      <c r="D705" s="205" t="s">
        <v>642</v>
      </c>
      <c r="F705" s="203"/>
      <c r="G705" s="203" t="s">
        <v>1258</v>
      </c>
      <c r="H705" s="29" t="s">
        <v>1239</v>
      </c>
    </row>
    <row r="706" ht="21.75" customHeight="1">
      <c r="A706" s="201" t="s">
        <v>1780</v>
      </c>
      <c r="B706" s="202" t="str">
        <f t="shared" si="1"/>
        <v>unfezant-f</v>
      </c>
      <c r="C706" s="29" t="str">
        <f t="shared" si="2"/>
        <v/>
      </c>
      <c r="D706" s="205" t="s">
        <v>642</v>
      </c>
      <c r="F706" s="203"/>
      <c r="G706" s="203" t="s">
        <v>1259</v>
      </c>
      <c r="H706" s="29" t="s">
        <v>73</v>
      </c>
    </row>
    <row r="707" ht="21.75" customHeight="1">
      <c r="A707" s="201" t="s">
        <v>1781</v>
      </c>
      <c r="B707" s="202" t="str">
        <f t="shared" si="1"/>
        <v>blitzle</v>
      </c>
      <c r="C707" s="29" t="str">
        <f t="shared" si="2"/>
        <v/>
      </c>
      <c r="D707" s="205" t="s">
        <v>643</v>
      </c>
      <c r="H707" s="29" t="s">
        <v>1239</v>
      </c>
    </row>
    <row r="708" ht="21.75" customHeight="1">
      <c r="A708" s="201" t="s">
        <v>1782</v>
      </c>
      <c r="B708" s="202" t="str">
        <f t="shared" si="1"/>
        <v>zebstrika</v>
      </c>
      <c r="C708" s="29" t="str">
        <f t="shared" si="2"/>
        <v/>
      </c>
      <c r="D708" s="205" t="s">
        <v>644</v>
      </c>
      <c r="H708" s="29" t="s">
        <v>1239</v>
      </c>
    </row>
    <row r="709" ht="21.75" customHeight="1">
      <c r="A709" s="201" t="s">
        <v>1783</v>
      </c>
      <c r="B709" s="202" t="str">
        <f t="shared" si="1"/>
        <v>roggenrola</v>
      </c>
      <c r="C709" s="29" t="str">
        <f t="shared" si="2"/>
        <v/>
      </c>
      <c r="D709" s="205" t="s">
        <v>645</v>
      </c>
      <c r="H709" s="29" t="s">
        <v>1239</v>
      </c>
    </row>
    <row r="710" ht="21.75" customHeight="1">
      <c r="A710" s="201" t="s">
        <v>1784</v>
      </c>
      <c r="B710" s="202" t="str">
        <f t="shared" si="1"/>
        <v>boldore</v>
      </c>
      <c r="C710" s="29" t="str">
        <f t="shared" si="2"/>
        <v/>
      </c>
      <c r="D710" s="205" t="s">
        <v>646</v>
      </c>
      <c r="H710" s="29" t="s">
        <v>1239</v>
      </c>
    </row>
    <row r="711" ht="21.75" customHeight="1">
      <c r="A711" s="201" t="s">
        <v>1785</v>
      </c>
      <c r="B711" s="202" t="str">
        <f t="shared" si="1"/>
        <v>gigalith</v>
      </c>
      <c r="C711" s="29" t="str">
        <f t="shared" si="2"/>
        <v/>
      </c>
      <c r="D711" s="205" t="s">
        <v>647</v>
      </c>
      <c r="H711" s="29" t="s">
        <v>1239</v>
      </c>
    </row>
    <row r="712" ht="21.75" customHeight="1">
      <c r="A712" s="201" t="s">
        <v>1786</v>
      </c>
      <c r="B712" s="202" t="str">
        <f t="shared" si="1"/>
        <v>woobat</v>
      </c>
      <c r="C712" s="29" t="str">
        <f t="shared" si="2"/>
        <v/>
      </c>
      <c r="D712" s="205" t="s">
        <v>648</v>
      </c>
      <c r="H712" s="29" t="s">
        <v>1239</v>
      </c>
    </row>
    <row r="713" ht="21.75" customHeight="1">
      <c r="A713" s="201" t="s">
        <v>1787</v>
      </c>
      <c r="B713" s="202" t="str">
        <f t="shared" si="1"/>
        <v>swoobat</v>
      </c>
      <c r="C713" s="29" t="str">
        <f t="shared" si="2"/>
        <v/>
      </c>
      <c r="D713" s="205" t="s">
        <v>649</v>
      </c>
      <c r="H713" s="29" t="s">
        <v>1239</v>
      </c>
    </row>
    <row r="714" ht="21.75" customHeight="1">
      <c r="A714" s="201" t="s">
        <v>1788</v>
      </c>
      <c r="B714" s="202" t="str">
        <f t="shared" si="1"/>
        <v>drilbur</v>
      </c>
      <c r="C714" s="29" t="str">
        <f t="shared" si="2"/>
        <v/>
      </c>
      <c r="D714" s="205" t="s">
        <v>650</v>
      </c>
      <c r="H714" s="29" t="s">
        <v>1239</v>
      </c>
    </row>
    <row r="715" ht="21.75" customHeight="1">
      <c r="A715" s="201" t="s">
        <v>1789</v>
      </c>
      <c r="B715" s="202" t="str">
        <f t="shared" si="1"/>
        <v>excadrill</v>
      </c>
      <c r="C715" s="29" t="str">
        <f t="shared" si="2"/>
        <v/>
      </c>
      <c r="D715" s="205" t="s">
        <v>651</v>
      </c>
      <c r="H715" s="29" t="s">
        <v>1239</v>
      </c>
    </row>
    <row r="716" ht="21.75" customHeight="1">
      <c r="A716" s="201" t="s">
        <v>1790</v>
      </c>
      <c r="B716" s="202" t="str">
        <f t="shared" si="1"/>
        <v>audino</v>
      </c>
      <c r="C716" s="29" t="str">
        <f t="shared" si="2"/>
        <v/>
      </c>
      <c r="D716" s="205" t="s">
        <v>652</v>
      </c>
      <c r="H716" s="29" t="s">
        <v>1239</v>
      </c>
    </row>
    <row r="717" ht="21.75" customHeight="1">
      <c r="A717" s="201" t="s">
        <v>1791</v>
      </c>
      <c r="B717" s="202" t="str">
        <f t="shared" si="1"/>
        <v>timburr</v>
      </c>
      <c r="C717" s="29" t="str">
        <f t="shared" si="2"/>
        <v/>
      </c>
      <c r="D717" s="205" t="s">
        <v>653</v>
      </c>
      <c r="H717" s="29" t="s">
        <v>1239</v>
      </c>
    </row>
    <row r="718" ht="21.75" customHeight="1">
      <c r="A718" s="201" t="s">
        <v>1792</v>
      </c>
      <c r="B718" s="202" t="str">
        <f t="shared" si="1"/>
        <v>gurdurr</v>
      </c>
      <c r="C718" s="29" t="str">
        <f t="shared" si="2"/>
        <v/>
      </c>
      <c r="D718" s="205" t="s">
        <v>654</v>
      </c>
      <c r="H718" s="29" t="s">
        <v>1239</v>
      </c>
    </row>
    <row r="719" ht="21.75" customHeight="1">
      <c r="A719" s="201" t="s">
        <v>1793</v>
      </c>
      <c r="B719" s="202" t="str">
        <f t="shared" si="1"/>
        <v>conkeldurr</v>
      </c>
      <c r="C719" s="29" t="str">
        <f t="shared" si="2"/>
        <v/>
      </c>
      <c r="D719" s="205" t="s">
        <v>655</v>
      </c>
      <c r="H719" s="29" t="s">
        <v>1239</v>
      </c>
    </row>
    <row r="720" ht="21.75" customHeight="1">
      <c r="A720" s="201" t="s">
        <v>1794</v>
      </c>
      <c r="B720" s="202" t="str">
        <f t="shared" si="1"/>
        <v>tympole</v>
      </c>
      <c r="C720" s="29" t="str">
        <f t="shared" si="2"/>
        <v/>
      </c>
      <c r="D720" s="205" t="s">
        <v>656</v>
      </c>
      <c r="H720" s="29" t="s">
        <v>1239</v>
      </c>
    </row>
    <row r="721" ht="21.75" customHeight="1">
      <c r="A721" s="201" t="s">
        <v>1795</v>
      </c>
      <c r="B721" s="202" t="str">
        <f t="shared" si="1"/>
        <v>palpitoad</v>
      </c>
      <c r="C721" s="29" t="str">
        <f t="shared" si="2"/>
        <v/>
      </c>
      <c r="D721" s="205" t="s">
        <v>657</v>
      </c>
      <c r="H721" s="29" t="s">
        <v>1239</v>
      </c>
    </row>
    <row r="722" ht="21.75" customHeight="1">
      <c r="A722" s="201" t="s">
        <v>1796</v>
      </c>
      <c r="B722" s="202" t="str">
        <f t="shared" si="1"/>
        <v>seismitoad</v>
      </c>
      <c r="C722" s="29" t="str">
        <f t="shared" si="2"/>
        <v/>
      </c>
      <c r="D722" s="205" t="s">
        <v>658</v>
      </c>
      <c r="H722" s="29" t="s">
        <v>1239</v>
      </c>
    </row>
    <row r="723" ht="21.75" customHeight="1">
      <c r="A723" s="201" t="s">
        <v>1797</v>
      </c>
      <c r="B723" s="202" t="str">
        <f t="shared" si="1"/>
        <v>throh</v>
      </c>
      <c r="C723" s="29" t="str">
        <f t="shared" si="2"/>
        <v/>
      </c>
      <c r="D723" s="205" t="s">
        <v>659</v>
      </c>
      <c r="H723" s="29" t="s">
        <v>1239</v>
      </c>
    </row>
    <row r="724" ht="21.75" customHeight="1">
      <c r="A724" s="201" t="s">
        <v>1798</v>
      </c>
      <c r="B724" s="202" t="str">
        <f t="shared" si="1"/>
        <v>sawk</v>
      </c>
      <c r="C724" s="29" t="str">
        <f t="shared" si="2"/>
        <v/>
      </c>
      <c r="D724" s="205" t="s">
        <v>660</v>
      </c>
      <c r="H724" s="29" t="s">
        <v>1239</v>
      </c>
    </row>
    <row r="725" ht="21.75" customHeight="1">
      <c r="A725" s="201" t="s">
        <v>1799</v>
      </c>
      <c r="B725" s="202" t="str">
        <f t="shared" si="1"/>
        <v>sewaddle</v>
      </c>
      <c r="C725" s="29" t="str">
        <f t="shared" si="2"/>
        <v/>
      </c>
      <c r="D725" s="205" t="s">
        <v>661</v>
      </c>
      <c r="H725" s="29" t="s">
        <v>1239</v>
      </c>
    </row>
    <row r="726" ht="21.75" customHeight="1">
      <c r="A726" s="201" t="s">
        <v>1800</v>
      </c>
      <c r="B726" s="202" t="str">
        <f t="shared" si="1"/>
        <v>swadloon</v>
      </c>
      <c r="C726" s="29" t="str">
        <f t="shared" si="2"/>
        <v/>
      </c>
      <c r="D726" s="205" t="s">
        <v>662</v>
      </c>
      <c r="H726" s="29" t="s">
        <v>1239</v>
      </c>
    </row>
    <row r="727" ht="21.75" customHeight="1">
      <c r="A727" s="201" t="s">
        <v>1801</v>
      </c>
      <c r="B727" s="202" t="str">
        <f t="shared" si="1"/>
        <v>leavanny</v>
      </c>
      <c r="C727" s="29" t="str">
        <f t="shared" si="2"/>
        <v/>
      </c>
      <c r="D727" s="205" t="s">
        <v>663</v>
      </c>
      <c r="H727" s="29" t="s">
        <v>1239</v>
      </c>
    </row>
    <row r="728" ht="21.75" customHeight="1">
      <c r="A728" s="201" t="s">
        <v>1802</v>
      </c>
      <c r="B728" s="202" t="str">
        <f t="shared" si="1"/>
        <v>venipede</v>
      </c>
      <c r="C728" s="29" t="str">
        <f t="shared" si="2"/>
        <v/>
      </c>
      <c r="D728" s="205" t="s">
        <v>664</v>
      </c>
      <c r="H728" s="29" t="s">
        <v>1239</v>
      </c>
    </row>
    <row r="729" ht="21.75" customHeight="1">
      <c r="A729" s="201" t="s">
        <v>1803</v>
      </c>
      <c r="B729" s="202" t="str">
        <f t="shared" si="1"/>
        <v>whirlipede</v>
      </c>
      <c r="C729" s="29" t="str">
        <f t="shared" si="2"/>
        <v/>
      </c>
      <c r="D729" s="205" t="s">
        <v>665</v>
      </c>
      <c r="H729" s="29" t="s">
        <v>1239</v>
      </c>
    </row>
    <row r="730" ht="21.75" customHeight="1">
      <c r="A730" s="201" t="s">
        <v>1804</v>
      </c>
      <c r="B730" s="202" t="str">
        <f t="shared" si="1"/>
        <v>scolipede</v>
      </c>
      <c r="C730" s="29" t="str">
        <f t="shared" si="2"/>
        <v/>
      </c>
      <c r="D730" s="205" t="s">
        <v>666</v>
      </c>
      <c r="H730" s="29" t="s">
        <v>1239</v>
      </c>
    </row>
    <row r="731" ht="21.75" customHeight="1">
      <c r="A731" s="201" t="s">
        <v>1805</v>
      </c>
      <c r="B731" s="202" t="str">
        <f t="shared" si="1"/>
        <v>cottonee</v>
      </c>
      <c r="C731" s="29" t="str">
        <f t="shared" si="2"/>
        <v/>
      </c>
      <c r="D731" s="205" t="s">
        <v>667</v>
      </c>
      <c r="H731" s="29" t="s">
        <v>1239</v>
      </c>
    </row>
    <row r="732" ht="21.75" customHeight="1">
      <c r="A732" s="201" t="s">
        <v>1806</v>
      </c>
      <c r="B732" s="202" t="str">
        <f t="shared" si="1"/>
        <v>whimsicott</v>
      </c>
      <c r="C732" s="29" t="str">
        <f t="shared" si="2"/>
        <v/>
      </c>
      <c r="D732" s="205" t="s">
        <v>668</v>
      </c>
      <c r="H732" s="29" t="s">
        <v>1239</v>
      </c>
    </row>
    <row r="733" ht="21.75" customHeight="1">
      <c r="A733" s="201" t="s">
        <v>1807</v>
      </c>
      <c r="B733" s="202" t="str">
        <f t="shared" si="1"/>
        <v>petilil</v>
      </c>
      <c r="C733" s="29" t="str">
        <f t="shared" si="2"/>
        <v/>
      </c>
      <c r="D733" s="205" t="s">
        <v>669</v>
      </c>
      <c r="H733" s="29" t="s">
        <v>1239</v>
      </c>
    </row>
    <row r="734" ht="21.75" customHeight="1">
      <c r="A734" s="201" t="s">
        <v>1808</v>
      </c>
      <c r="B734" s="202" t="str">
        <f t="shared" si="1"/>
        <v>lilligant</v>
      </c>
      <c r="C734" s="29" t="str">
        <f t="shared" si="2"/>
        <v/>
      </c>
      <c r="D734" s="205" t="s">
        <v>670</v>
      </c>
      <c r="E734" s="29" t="s">
        <v>90</v>
      </c>
      <c r="H734" s="29" t="s">
        <v>1239</v>
      </c>
    </row>
    <row r="735" ht="21.75" customHeight="1">
      <c r="A735" s="201" t="s">
        <v>1808</v>
      </c>
      <c r="B735" s="202" t="str">
        <f t="shared" si="1"/>
        <v>lilligant-1</v>
      </c>
      <c r="C735" s="29" t="str">
        <f t="shared" si="2"/>
        <v/>
      </c>
      <c r="D735" s="205" t="s">
        <v>670</v>
      </c>
      <c r="E735" s="29" t="s">
        <v>679</v>
      </c>
      <c r="F735" s="203">
        <v>-1.0</v>
      </c>
    </row>
    <row r="736" ht="21.75" customHeight="1">
      <c r="A736" s="201" t="s">
        <v>1809</v>
      </c>
      <c r="B736" s="202" t="str">
        <f t="shared" si="1"/>
        <v>basculin</v>
      </c>
      <c r="C736" s="29" t="str">
        <f t="shared" si="2"/>
        <v/>
      </c>
      <c r="D736" s="205" t="s">
        <v>671</v>
      </c>
      <c r="E736" s="29" t="s">
        <v>672</v>
      </c>
      <c r="H736" s="29" t="s">
        <v>1239</v>
      </c>
    </row>
    <row r="737" ht="21.75" customHeight="1">
      <c r="A737" s="201" t="s">
        <v>1809</v>
      </c>
      <c r="B737" s="202" t="str">
        <f t="shared" si="1"/>
        <v>basculin-1</v>
      </c>
      <c r="C737" s="29" t="str">
        <f t="shared" si="2"/>
        <v/>
      </c>
      <c r="D737" s="205" t="s">
        <v>671</v>
      </c>
      <c r="E737" s="29" t="s">
        <v>673</v>
      </c>
      <c r="F737" s="203">
        <v>-1.0</v>
      </c>
    </row>
    <row r="738" ht="21.75" customHeight="1">
      <c r="A738" s="201" t="s">
        <v>1809</v>
      </c>
      <c r="B738" s="202" t="str">
        <f t="shared" si="1"/>
        <v>basculin-2</v>
      </c>
      <c r="C738" s="29" t="str">
        <f t="shared" si="2"/>
        <v/>
      </c>
      <c r="D738" s="205" t="s">
        <v>671</v>
      </c>
      <c r="E738" s="29" t="s">
        <v>674</v>
      </c>
      <c r="F738" s="203">
        <v>-2.0</v>
      </c>
    </row>
    <row r="739" ht="21.75" customHeight="1">
      <c r="A739" s="201" t="s">
        <v>1810</v>
      </c>
      <c r="B739" s="202" t="str">
        <f t="shared" si="1"/>
        <v>sandile</v>
      </c>
      <c r="C739" s="29" t="str">
        <f t="shared" si="2"/>
        <v/>
      </c>
      <c r="D739" s="205" t="s">
        <v>675</v>
      </c>
    </row>
    <row r="740" ht="21.75" customHeight="1">
      <c r="A740" s="201" t="s">
        <v>1811</v>
      </c>
      <c r="B740" s="202" t="str">
        <f t="shared" si="1"/>
        <v>krokorok</v>
      </c>
      <c r="C740" s="29" t="str">
        <f t="shared" si="2"/>
        <v/>
      </c>
      <c r="D740" s="205" t="s">
        <v>676</v>
      </c>
      <c r="H740" s="29" t="s">
        <v>1239</v>
      </c>
    </row>
    <row r="741" ht="21.75" customHeight="1">
      <c r="A741" s="201" t="s">
        <v>1812</v>
      </c>
      <c r="B741" s="202" t="str">
        <f t="shared" si="1"/>
        <v>krookodile</v>
      </c>
      <c r="C741" s="29" t="str">
        <f t="shared" si="2"/>
        <v/>
      </c>
      <c r="D741" s="205" t="s">
        <v>677</v>
      </c>
      <c r="H741" s="29" t="s">
        <v>1239</v>
      </c>
    </row>
    <row r="742" ht="21.75" customHeight="1">
      <c r="A742" s="201" t="s">
        <v>1813</v>
      </c>
      <c r="B742" s="202" t="str">
        <f t="shared" si="1"/>
        <v>darumaka</v>
      </c>
      <c r="C742" s="29" t="str">
        <f t="shared" si="2"/>
        <v/>
      </c>
      <c r="D742" s="205" t="s">
        <v>678</v>
      </c>
      <c r="E742" s="29" t="s">
        <v>90</v>
      </c>
      <c r="H742" s="29" t="s">
        <v>1239</v>
      </c>
    </row>
    <row r="743" ht="21.75" customHeight="1">
      <c r="A743" s="201" t="s">
        <v>1813</v>
      </c>
      <c r="B743" s="202" t="str">
        <f t="shared" si="1"/>
        <v>darumaka-1</v>
      </c>
      <c r="C743" s="29" t="str">
        <f t="shared" si="2"/>
        <v/>
      </c>
      <c r="D743" s="205" t="s">
        <v>678</v>
      </c>
      <c r="E743" s="29" t="s">
        <v>679</v>
      </c>
      <c r="F743" s="203">
        <v>-1.0</v>
      </c>
    </row>
    <row r="744" ht="21.75" customHeight="1">
      <c r="A744" s="201" t="s">
        <v>1814</v>
      </c>
      <c r="B744" s="202" t="str">
        <f t="shared" si="1"/>
        <v>darmanitan</v>
      </c>
      <c r="C744" s="29" t="str">
        <f t="shared" si="2"/>
        <v/>
      </c>
      <c r="D744" s="205" t="s">
        <v>680</v>
      </c>
      <c r="E744" s="29" t="s">
        <v>90</v>
      </c>
      <c r="H744" s="29" t="s">
        <v>1239</v>
      </c>
    </row>
    <row r="745" ht="21.75" customHeight="1">
      <c r="A745" s="201" t="s">
        <v>1814</v>
      </c>
      <c r="B745" s="202" t="str">
        <f t="shared" si="1"/>
        <v>darmanitan-1</v>
      </c>
      <c r="C745" s="29" t="str">
        <f t="shared" si="2"/>
        <v/>
      </c>
      <c r="D745" s="205" t="s">
        <v>680</v>
      </c>
      <c r="E745" s="29" t="s">
        <v>679</v>
      </c>
      <c r="F745" s="203">
        <v>-1.0</v>
      </c>
    </row>
    <row r="746" ht="21.75" customHeight="1">
      <c r="A746" s="201" t="s">
        <v>1815</v>
      </c>
      <c r="B746" s="202" t="str">
        <f t="shared" si="1"/>
        <v>maractus</v>
      </c>
      <c r="C746" s="29" t="str">
        <f t="shared" si="2"/>
        <v/>
      </c>
      <c r="D746" s="205" t="s">
        <v>681</v>
      </c>
      <c r="H746" s="29" t="s">
        <v>1239</v>
      </c>
    </row>
    <row r="747" ht="21.75" customHeight="1">
      <c r="A747" s="201" t="s">
        <v>1816</v>
      </c>
      <c r="B747" s="202" t="str">
        <f t="shared" si="1"/>
        <v>dwebble</v>
      </c>
      <c r="C747" s="29" t="str">
        <f t="shared" si="2"/>
        <v/>
      </c>
      <c r="D747" s="205" t="s">
        <v>682</v>
      </c>
      <c r="H747" s="29" t="s">
        <v>1239</v>
      </c>
    </row>
    <row r="748" ht="21.75" customHeight="1">
      <c r="A748" s="201" t="s">
        <v>1817</v>
      </c>
      <c r="B748" s="202" t="str">
        <f t="shared" si="1"/>
        <v>crustle</v>
      </c>
      <c r="C748" s="29" t="str">
        <f t="shared" si="2"/>
        <v/>
      </c>
      <c r="D748" s="205" t="s">
        <v>683</v>
      </c>
      <c r="H748" s="29" t="s">
        <v>1239</v>
      </c>
    </row>
    <row r="749" ht="21.75" customHeight="1">
      <c r="A749" s="201" t="s">
        <v>1818</v>
      </c>
      <c r="B749" s="202" t="str">
        <f t="shared" si="1"/>
        <v>scraggy</v>
      </c>
      <c r="C749" s="29" t="str">
        <f t="shared" si="2"/>
        <v/>
      </c>
      <c r="D749" s="205" t="s">
        <v>684</v>
      </c>
      <c r="H749" s="29" t="s">
        <v>1239</v>
      </c>
    </row>
    <row r="750" ht="21.75" customHeight="1">
      <c r="A750" s="201" t="s">
        <v>1819</v>
      </c>
      <c r="B750" s="202" t="str">
        <f t="shared" si="1"/>
        <v>scrafty</v>
      </c>
      <c r="C750" s="29" t="str">
        <f t="shared" si="2"/>
        <v/>
      </c>
      <c r="D750" s="205" t="s">
        <v>685</v>
      </c>
      <c r="H750" s="29" t="s">
        <v>1239</v>
      </c>
    </row>
    <row r="751" ht="21.75" customHeight="1">
      <c r="A751" s="201" t="s">
        <v>1820</v>
      </c>
      <c r="B751" s="202" t="str">
        <f t="shared" si="1"/>
        <v>sigilyph</v>
      </c>
      <c r="C751" s="29" t="str">
        <f t="shared" si="2"/>
        <v/>
      </c>
      <c r="D751" s="205" t="s">
        <v>686</v>
      </c>
      <c r="H751" s="29" t="s">
        <v>1239</v>
      </c>
    </row>
    <row r="752" ht="21.75" customHeight="1">
      <c r="A752" s="201" t="s">
        <v>1821</v>
      </c>
      <c r="B752" s="202" t="str">
        <f t="shared" si="1"/>
        <v>yamask</v>
      </c>
      <c r="C752" s="29" t="str">
        <f t="shared" si="2"/>
        <v/>
      </c>
      <c r="D752" s="205" t="s">
        <v>687</v>
      </c>
      <c r="E752" s="29" t="s">
        <v>90</v>
      </c>
      <c r="H752" s="29" t="s">
        <v>1239</v>
      </c>
    </row>
    <row r="753" ht="21.75" customHeight="1">
      <c r="A753" s="201" t="s">
        <v>1821</v>
      </c>
      <c r="B753" s="202" t="str">
        <f t="shared" si="1"/>
        <v>yamask-1</v>
      </c>
      <c r="C753" s="29" t="str">
        <f t="shared" si="2"/>
        <v/>
      </c>
      <c r="D753" s="205" t="s">
        <v>687</v>
      </c>
      <c r="E753" s="29" t="s">
        <v>679</v>
      </c>
      <c r="F753" s="203">
        <v>-1.0</v>
      </c>
    </row>
    <row r="754" ht="21.75" customHeight="1">
      <c r="A754" s="201" t="s">
        <v>1822</v>
      </c>
      <c r="B754" s="202" t="str">
        <f t="shared" si="1"/>
        <v>cofagrigus</v>
      </c>
      <c r="C754" s="29" t="str">
        <f t="shared" si="2"/>
        <v/>
      </c>
      <c r="D754" s="205" t="s">
        <v>688</v>
      </c>
      <c r="H754" s="29" t="s">
        <v>1239</v>
      </c>
    </row>
    <row r="755" ht="21.75" customHeight="1">
      <c r="A755" s="201" t="s">
        <v>1823</v>
      </c>
      <c r="B755" s="202" t="str">
        <f t="shared" si="1"/>
        <v>tirtouga</v>
      </c>
      <c r="C755" s="29" t="str">
        <f t="shared" si="2"/>
        <v/>
      </c>
      <c r="D755" s="205" t="s">
        <v>689</v>
      </c>
      <c r="H755" s="29" t="s">
        <v>1239</v>
      </c>
    </row>
    <row r="756" ht="21.75" customHeight="1">
      <c r="A756" s="201" t="s">
        <v>1824</v>
      </c>
      <c r="B756" s="202" t="str">
        <f t="shared" si="1"/>
        <v>carracosta</v>
      </c>
      <c r="C756" s="29" t="str">
        <f t="shared" si="2"/>
        <v/>
      </c>
      <c r="D756" s="205" t="s">
        <v>690</v>
      </c>
      <c r="H756" s="29" t="s">
        <v>1239</v>
      </c>
    </row>
    <row r="757" ht="21.75" customHeight="1">
      <c r="A757" s="201" t="s">
        <v>1825</v>
      </c>
      <c r="B757" s="202" t="str">
        <f t="shared" si="1"/>
        <v>archen</v>
      </c>
      <c r="C757" s="29" t="str">
        <f t="shared" si="2"/>
        <v/>
      </c>
      <c r="D757" s="205" t="s">
        <v>691</v>
      </c>
      <c r="H757" s="29" t="s">
        <v>1239</v>
      </c>
    </row>
    <row r="758" ht="21.75" customHeight="1">
      <c r="A758" s="201" t="s">
        <v>1826</v>
      </c>
      <c r="B758" s="202" t="str">
        <f t="shared" si="1"/>
        <v>archeops</v>
      </c>
      <c r="C758" s="29" t="str">
        <f t="shared" si="2"/>
        <v/>
      </c>
      <c r="D758" s="205" t="s">
        <v>692</v>
      </c>
      <c r="H758" s="29" t="s">
        <v>1239</v>
      </c>
    </row>
    <row r="759" ht="21.75" customHeight="1">
      <c r="A759" s="201" t="s">
        <v>1827</v>
      </c>
      <c r="B759" s="202" t="str">
        <f t="shared" si="1"/>
        <v>trubbish</v>
      </c>
      <c r="C759" s="29" t="str">
        <f t="shared" si="2"/>
        <v/>
      </c>
      <c r="D759" s="205" t="s">
        <v>693</v>
      </c>
      <c r="H759" s="29" t="s">
        <v>1239</v>
      </c>
    </row>
    <row r="760" ht="21.75" customHeight="1">
      <c r="A760" s="201" t="s">
        <v>1828</v>
      </c>
      <c r="B760" s="202" t="str">
        <f t="shared" si="1"/>
        <v>garbodor</v>
      </c>
      <c r="C760" s="29" t="str">
        <f t="shared" si="2"/>
        <v/>
      </c>
      <c r="D760" s="205" t="s">
        <v>694</v>
      </c>
      <c r="H760" s="29" t="s">
        <v>1239</v>
      </c>
    </row>
    <row r="761" ht="21.75" customHeight="1">
      <c r="A761" s="201" t="s">
        <v>1829</v>
      </c>
      <c r="B761" s="202" t="str">
        <f t="shared" si="1"/>
        <v>zorua</v>
      </c>
      <c r="C761" s="29" t="str">
        <f t="shared" si="2"/>
        <v/>
      </c>
      <c r="D761" s="205" t="s">
        <v>695</v>
      </c>
      <c r="E761" s="29" t="s">
        <v>90</v>
      </c>
      <c r="H761" s="29" t="s">
        <v>1239</v>
      </c>
    </row>
    <row r="762" ht="21.75" customHeight="1">
      <c r="A762" s="201" t="s">
        <v>1829</v>
      </c>
      <c r="B762" s="202" t="str">
        <f t="shared" si="1"/>
        <v>zorua-1</v>
      </c>
      <c r="C762" s="29" t="str">
        <f t="shared" si="2"/>
        <v/>
      </c>
      <c r="D762" s="205" t="s">
        <v>695</v>
      </c>
      <c r="E762" s="29" t="s">
        <v>132</v>
      </c>
      <c r="F762" s="203">
        <v>-1.0</v>
      </c>
    </row>
    <row r="763" ht="21.75" customHeight="1">
      <c r="A763" s="201" t="s">
        <v>1830</v>
      </c>
      <c r="B763" s="202" t="str">
        <f t="shared" si="1"/>
        <v>zoroark</v>
      </c>
      <c r="C763" s="29" t="str">
        <f t="shared" si="2"/>
        <v/>
      </c>
      <c r="D763" s="205" t="s">
        <v>696</v>
      </c>
      <c r="E763" s="29" t="s">
        <v>90</v>
      </c>
      <c r="H763" s="29" t="s">
        <v>1239</v>
      </c>
    </row>
    <row r="764" ht="21.75" customHeight="1">
      <c r="A764" s="201" t="s">
        <v>1830</v>
      </c>
      <c r="B764" s="202" t="str">
        <f t="shared" si="1"/>
        <v>zoroark-1</v>
      </c>
      <c r="C764" s="29" t="str">
        <f t="shared" si="2"/>
        <v/>
      </c>
      <c r="D764" s="205" t="s">
        <v>696</v>
      </c>
      <c r="E764" s="29" t="s">
        <v>132</v>
      </c>
      <c r="F764" s="203">
        <v>-1.0</v>
      </c>
    </row>
    <row r="765" ht="21.75" customHeight="1">
      <c r="A765" s="201" t="s">
        <v>1831</v>
      </c>
      <c r="B765" s="202" t="str">
        <f t="shared" si="1"/>
        <v>minccino</v>
      </c>
      <c r="C765" s="29" t="str">
        <f t="shared" si="2"/>
        <v/>
      </c>
      <c r="D765" s="205" t="s">
        <v>697</v>
      </c>
      <c r="H765" s="29" t="s">
        <v>1239</v>
      </c>
    </row>
    <row r="766" ht="21.75" customHeight="1">
      <c r="A766" s="201" t="s">
        <v>1832</v>
      </c>
      <c r="B766" s="202" t="str">
        <f t="shared" si="1"/>
        <v>cinccino</v>
      </c>
      <c r="C766" s="29" t="str">
        <f t="shared" si="2"/>
        <v/>
      </c>
      <c r="D766" s="205" t="s">
        <v>698</v>
      </c>
      <c r="H766" s="29" t="s">
        <v>1239</v>
      </c>
    </row>
    <row r="767" ht="21.75" customHeight="1">
      <c r="A767" s="201" t="s">
        <v>1833</v>
      </c>
      <c r="B767" s="202" t="str">
        <f t="shared" si="1"/>
        <v>gothita</v>
      </c>
      <c r="C767" s="29" t="str">
        <f t="shared" si="2"/>
        <v/>
      </c>
      <c r="D767" s="205" t="s">
        <v>699</v>
      </c>
      <c r="H767" s="29" t="s">
        <v>1239</v>
      </c>
    </row>
    <row r="768" ht="21.75" customHeight="1">
      <c r="A768" s="201" t="s">
        <v>1834</v>
      </c>
      <c r="B768" s="202" t="str">
        <f t="shared" si="1"/>
        <v>gothorita</v>
      </c>
      <c r="C768" s="29" t="str">
        <f t="shared" si="2"/>
        <v/>
      </c>
      <c r="D768" s="205" t="s">
        <v>700</v>
      </c>
      <c r="H768" s="29" t="s">
        <v>1239</v>
      </c>
    </row>
    <row r="769" ht="21.75" customHeight="1">
      <c r="A769" s="201" t="s">
        <v>1835</v>
      </c>
      <c r="B769" s="202" t="str">
        <f t="shared" si="1"/>
        <v>gothitelle</v>
      </c>
      <c r="C769" s="29" t="str">
        <f t="shared" si="2"/>
        <v/>
      </c>
      <c r="D769" s="205" t="s">
        <v>701</v>
      </c>
      <c r="H769" s="29" t="s">
        <v>1239</v>
      </c>
    </row>
    <row r="770" ht="21.75" customHeight="1">
      <c r="A770" s="201" t="s">
        <v>1836</v>
      </c>
      <c r="B770" s="202" t="str">
        <f t="shared" si="1"/>
        <v>solosis</v>
      </c>
      <c r="C770" s="29" t="str">
        <f t="shared" si="2"/>
        <v/>
      </c>
      <c r="D770" s="205" t="s">
        <v>702</v>
      </c>
      <c r="H770" s="29" t="s">
        <v>1239</v>
      </c>
    </row>
    <row r="771" ht="21.75" customHeight="1">
      <c r="A771" s="201" t="s">
        <v>1837</v>
      </c>
      <c r="B771" s="202" t="str">
        <f t="shared" si="1"/>
        <v>duosion</v>
      </c>
      <c r="C771" s="29" t="str">
        <f t="shared" si="2"/>
        <v/>
      </c>
      <c r="D771" s="205" t="s">
        <v>703</v>
      </c>
      <c r="H771" s="29" t="s">
        <v>1239</v>
      </c>
    </row>
    <row r="772" ht="21.75" customHeight="1">
      <c r="A772" s="201" t="s">
        <v>1838</v>
      </c>
      <c r="B772" s="202" t="str">
        <f t="shared" si="1"/>
        <v>reuniclus</v>
      </c>
      <c r="C772" s="29" t="str">
        <f t="shared" si="2"/>
        <v/>
      </c>
      <c r="D772" s="205" t="s">
        <v>704</v>
      </c>
      <c r="H772" s="29" t="s">
        <v>1239</v>
      </c>
    </row>
    <row r="773" ht="21.75" customHeight="1">
      <c r="A773" s="201" t="s">
        <v>1839</v>
      </c>
      <c r="B773" s="202" t="str">
        <f t="shared" si="1"/>
        <v>ducklett</v>
      </c>
      <c r="C773" s="29" t="str">
        <f t="shared" si="2"/>
        <v/>
      </c>
      <c r="D773" s="205" t="s">
        <v>705</v>
      </c>
      <c r="H773" s="29" t="s">
        <v>1239</v>
      </c>
    </row>
    <row r="774" ht="21.75" customHeight="1">
      <c r="A774" s="201" t="s">
        <v>1840</v>
      </c>
      <c r="B774" s="202" t="str">
        <f t="shared" si="1"/>
        <v>swanna</v>
      </c>
      <c r="C774" s="29" t="str">
        <f t="shared" si="2"/>
        <v/>
      </c>
      <c r="D774" s="205" t="s">
        <v>706</v>
      </c>
      <c r="H774" s="29" t="s">
        <v>1239</v>
      </c>
    </row>
    <row r="775" ht="21.75" customHeight="1">
      <c r="A775" s="201" t="s">
        <v>1841</v>
      </c>
      <c r="B775" s="202" t="str">
        <f t="shared" si="1"/>
        <v>vanillite</v>
      </c>
      <c r="C775" s="29" t="str">
        <f t="shared" si="2"/>
        <v/>
      </c>
      <c r="D775" s="205" t="s">
        <v>707</v>
      </c>
      <c r="H775" s="29" t="s">
        <v>1239</v>
      </c>
    </row>
    <row r="776" ht="21.75" customHeight="1">
      <c r="A776" s="201" t="s">
        <v>1842</v>
      </c>
      <c r="B776" s="202" t="str">
        <f t="shared" si="1"/>
        <v>vanillish</v>
      </c>
      <c r="C776" s="29" t="str">
        <f t="shared" si="2"/>
        <v/>
      </c>
      <c r="D776" s="205" t="s">
        <v>708</v>
      </c>
      <c r="H776" s="29" t="s">
        <v>1239</v>
      </c>
    </row>
    <row r="777" ht="21.75" customHeight="1">
      <c r="A777" s="201" t="s">
        <v>1843</v>
      </c>
      <c r="B777" s="202" t="str">
        <f t="shared" si="1"/>
        <v>vanilluxe</v>
      </c>
      <c r="C777" s="29" t="str">
        <f t="shared" si="2"/>
        <v/>
      </c>
      <c r="D777" s="205" t="s">
        <v>709</v>
      </c>
      <c r="H777" s="29" t="s">
        <v>1239</v>
      </c>
    </row>
    <row r="778" ht="21.75" customHeight="1">
      <c r="A778" s="201" t="s">
        <v>1844</v>
      </c>
      <c r="B778" s="202" t="str">
        <f t="shared" si="1"/>
        <v>deerling</v>
      </c>
      <c r="C778" s="29" t="str">
        <f t="shared" si="2"/>
        <v/>
      </c>
      <c r="D778" s="205" t="s">
        <v>710</v>
      </c>
      <c r="E778" s="29" t="s">
        <v>711</v>
      </c>
      <c r="H778" s="29" t="s">
        <v>1239</v>
      </c>
    </row>
    <row r="779" ht="21.75" customHeight="1">
      <c r="A779" s="201" t="s">
        <v>1844</v>
      </c>
      <c r="B779" s="202" t="str">
        <f t="shared" si="1"/>
        <v>deerling-1</v>
      </c>
      <c r="C779" s="29" t="str">
        <f t="shared" si="2"/>
        <v/>
      </c>
      <c r="D779" s="205" t="s">
        <v>710</v>
      </c>
      <c r="E779" s="29" t="s">
        <v>712</v>
      </c>
      <c r="F779" s="203">
        <v>-1.0</v>
      </c>
    </row>
    <row r="780" ht="21.75" customHeight="1">
      <c r="A780" s="201" t="s">
        <v>1844</v>
      </c>
      <c r="B780" s="202" t="str">
        <f t="shared" si="1"/>
        <v>deerling-2</v>
      </c>
      <c r="C780" s="29" t="str">
        <f t="shared" si="2"/>
        <v/>
      </c>
      <c r="D780" s="205" t="s">
        <v>710</v>
      </c>
      <c r="E780" s="29" t="s">
        <v>713</v>
      </c>
      <c r="F780" s="203">
        <v>-2.0</v>
      </c>
    </row>
    <row r="781" ht="21.75" customHeight="1">
      <c r="A781" s="201" t="s">
        <v>1844</v>
      </c>
      <c r="B781" s="202" t="str">
        <f t="shared" si="1"/>
        <v>deerling-3</v>
      </c>
      <c r="C781" s="29" t="str">
        <f t="shared" si="2"/>
        <v/>
      </c>
      <c r="D781" s="205" t="s">
        <v>710</v>
      </c>
      <c r="E781" s="29" t="s">
        <v>714</v>
      </c>
      <c r="F781" s="203">
        <v>-3.0</v>
      </c>
    </row>
    <row r="782" ht="21.75" customHeight="1">
      <c r="A782" s="201" t="s">
        <v>1845</v>
      </c>
      <c r="B782" s="202" t="str">
        <f t="shared" si="1"/>
        <v>sawsbuck</v>
      </c>
      <c r="C782" s="29" t="str">
        <f t="shared" si="2"/>
        <v/>
      </c>
      <c r="D782" s="205" t="s">
        <v>715</v>
      </c>
      <c r="E782" s="29" t="s">
        <v>711</v>
      </c>
    </row>
    <row r="783" ht="21.75" customHeight="1">
      <c r="A783" s="201" t="s">
        <v>1845</v>
      </c>
      <c r="B783" s="202" t="str">
        <f t="shared" si="1"/>
        <v>sawsbuck-1</v>
      </c>
      <c r="C783" s="29" t="str">
        <f t="shared" si="2"/>
        <v/>
      </c>
      <c r="D783" s="205" t="s">
        <v>715</v>
      </c>
      <c r="E783" s="29" t="s">
        <v>712</v>
      </c>
      <c r="F783" s="203">
        <v>-1.0</v>
      </c>
    </row>
    <row r="784" ht="21.75" customHeight="1">
      <c r="A784" s="201" t="s">
        <v>1845</v>
      </c>
      <c r="B784" s="202" t="str">
        <f t="shared" si="1"/>
        <v>sawsbuck-2</v>
      </c>
      <c r="C784" s="29" t="str">
        <f t="shared" si="2"/>
        <v/>
      </c>
      <c r="D784" s="205" t="s">
        <v>715</v>
      </c>
      <c r="E784" s="29" t="s">
        <v>713</v>
      </c>
      <c r="F784" s="203">
        <v>-2.0</v>
      </c>
    </row>
    <row r="785" ht="21.75" customHeight="1">
      <c r="A785" s="201" t="s">
        <v>1845</v>
      </c>
      <c r="B785" s="202" t="str">
        <f t="shared" si="1"/>
        <v>sawsbuck-3</v>
      </c>
      <c r="C785" s="29" t="str">
        <f t="shared" si="2"/>
        <v/>
      </c>
      <c r="D785" s="205" t="s">
        <v>715</v>
      </c>
      <c r="E785" s="29" t="s">
        <v>714</v>
      </c>
      <c r="F785" s="203">
        <v>-3.0</v>
      </c>
    </row>
    <row r="786" ht="21.75" customHeight="1">
      <c r="A786" s="201" t="s">
        <v>1846</v>
      </c>
      <c r="B786" s="202" t="str">
        <f t="shared" si="1"/>
        <v>emolga</v>
      </c>
      <c r="C786" s="29" t="str">
        <f t="shared" si="2"/>
        <v/>
      </c>
      <c r="D786" s="205" t="s">
        <v>716</v>
      </c>
    </row>
    <row r="787" ht="21.75" customHeight="1">
      <c r="A787" s="201" t="s">
        <v>1847</v>
      </c>
      <c r="B787" s="202" t="str">
        <f t="shared" si="1"/>
        <v>karrablast</v>
      </c>
      <c r="C787" s="29" t="str">
        <f t="shared" si="2"/>
        <v/>
      </c>
      <c r="D787" s="205" t="s">
        <v>717</v>
      </c>
      <c r="H787" s="29" t="s">
        <v>1239</v>
      </c>
    </row>
    <row r="788" ht="21.75" customHeight="1">
      <c r="A788" s="201" t="s">
        <v>1848</v>
      </c>
      <c r="B788" s="202" t="str">
        <f t="shared" si="1"/>
        <v>escavalier</v>
      </c>
      <c r="C788" s="29" t="str">
        <f t="shared" si="2"/>
        <v/>
      </c>
      <c r="D788" s="205" t="s">
        <v>718</v>
      </c>
      <c r="H788" s="29" t="s">
        <v>1239</v>
      </c>
    </row>
    <row r="789" ht="21.75" customHeight="1">
      <c r="A789" s="201" t="s">
        <v>1849</v>
      </c>
      <c r="B789" s="202" t="str">
        <f t="shared" si="1"/>
        <v>foongus</v>
      </c>
      <c r="C789" s="29" t="str">
        <f t="shared" si="2"/>
        <v/>
      </c>
      <c r="D789" s="205" t="s">
        <v>719</v>
      </c>
      <c r="H789" s="29" t="s">
        <v>1239</v>
      </c>
    </row>
    <row r="790" ht="21.75" customHeight="1">
      <c r="A790" s="201" t="s">
        <v>1850</v>
      </c>
      <c r="B790" s="202" t="str">
        <f t="shared" si="1"/>
        <v>amoonguss</v>
      </c>
      <c r="C790" s="29" t="str">
        <f t="shared" si="2"/>
        <v/>
      </c>
      <c r="D790" s="205" t="s">
        <v>720</v>
      </c>
      <c r="H790" s="29" t="s">
        <v>1239</v>
      </c>
    </row>
    <row r="791" ht="21.75" customHeight="1">
      <c r="A791" s="201" t="s">
        <v>1851</v>
      </c>
      <c r="B791" s="202" t="str">
        <f t="shared" si="1"/>
        <v>frillish</v>
      </c>
      <c r="C791" s="29" t="str">
        <f t="shared" si="2"/>
        <v/>
      </c>
      <c r="D791" s="205" t="s">
        <v>721</v>
      </c>
      <c r="F791" s="203"/>
      <c r="G791" s="203" t="s">
        <v>1258</v>
      </c>
      <c r="H791" s="29" t="s">
        <v>1239</v>
      </c>
    </row>
    <row r="792" ht="21.75" customHeight="1">
      <c r="A792" s="201" t="s">
        <v>1851</v>
      </c>
      <c r="B792" s="202" t="str">
        <f t="shared" si="1"/>
        <v>frillish-f</v>
      </c>
      <c r="C792" s="29" t="str">
        <f t="shared" si="2"/>
        <v/>
      </c>
      <c r="D792" s="205" t="s">
        <v>721</v>
      </c>
      <c r="F792" s="203"/>
      <c r="G792" s="203" t="s">
        <v>1259</v>
      </c>
      <c r="H792" s="29" t="s">
        <v>73</v>
      </c>
    </row>
    <row r="793" ht="21.75" customHeight="1">
      <c r="A793" s="201" t="s">
        <v>1852</v>
      </c>
      <c r="B793" s="202" t="str">
        <f t="shared" si="1"/>
        <v>jellicent</v>
      </c>
      <c r="C793" s="29" t="str">
        <f t="shared" si="2"/>
        <v/>
      </c>
      <c r="D793" s="205" t="s">
        <v>722</v>
      </c>
      <c r="F793" s="203"/>
      <c r="G793" s="203" t="s">
        <v>1258</v>
      </c>
      <c r="H793" s="29" t="s">
        <v>1239</v>
      </c>
    </row>
    <row r="794" ht="21.75" customHeight="1">
      <c r="A794" s="201" t="s">
        <v>1852</v>
      </c>
      <c r="B794" s="202" t="str">
        <f t="shared" si="1"/>
        <v>jellicent-f</v>
      </c>
      <c r="C794" s="29" t="str">
        <f t="shared" si="2"/>
        <v/>
      </c>
      <c r="D794" s="205" t="s">
        <v>722</v>
      </c>
      <c r="F794" s="203"/>
      <c r="G794" s="203" t="s">
        <v>1259</v>
      </c>
      <c r="H794" s="29" t="s">
        <v>73</v>
      </c>
    </row>
    <row r="795" ht="21.75" customHeight="1">
      <c r="A795" s="201" t="s">
        <v>1853</v>
      </c>
      <c r="B795" s="202" t="str">
        <f t="shared" si="1"/>
        <v>alomomola</v>
      </c>
      <c r="C795" s="29" t="str">
        <f t="shared" si="2"/>
        <v/>
      </c>
      <c r="D795" s="205" t="s">
        <v>723</v>
      </c>
      <c r="H795" s="29" t="s">
        <v>1239</v>
      </c>
    </row>
    <row r="796" ht="21.75" customHeight="1">
      <c r="A796" s="201" t="s">
        <v>1854</v>
      </c>
      <c r="B796" s="202" t="str">
        <f t="shared" si="1"/>
        <v>joltik</v>
      </c>
      <c r="C796" s="29" t="str">
        <f t="shared" si="2"/>
        <v/>
      </c>
      <c r="D796" s="205" t="s">
        <v>724</v>
      </c>
      <c r="H796" s="29" t="s">
        <v>1239</v>
      </c>
    </row>
    <row r="797" ht="21.75" customHeight="1">
      <c r="A797" s="201" t="s">
        <v>1855</v>
      </c>
      <c r="B797" s="202" t="str">
        <f t="shared" si="1"/>
        <v>galvantula</v>
      </c>
      <c r="C797" s="29" t="str">
        <f t="shared" si="2"/>
        <v/>
      </c>
      <c r="D797" s="205" t="s">
        <v>725</v>
      </c>
      <c r="H797" s="29" t="s">
        <v>1239</v>
      </c>
    </row>
    <row r="798" ht="21.75" customHeight="1">
      <c r="A798" s="201" t="s">
        <v>1856</v>
      </c>
      <c r="B798" s="202" t="str">
        <f t="shared" si="1"/>
        <v>ferroseed</v>
      </c>
      <c r="C798" s="29" t="str">
        <f t="shared" si="2"/>
        <v/>
      </c>
      <c r="D798" s="205" t="s">
        <v>726</v>
      </c>
      <c r="H798" s="29" t="s">
        <v>1239</v>
      </c>
    </row>
    <row r="799" ht="21.75" customHeight="1">
      <c r="A799" s="201" t="s">
        <v>1857</v>
      </c>
      <c r="B799" s="202" t="str">
        <f t="shared" si="1"/>
        <v>ferrothorn</v>
      </c>
      <c r="C799" s="29" t="str">
        <f t="shared" si="2"/>
        <v/>
      </c>
      <c r="D799" s="205" t="s">
        <v>727</v>
      </c>
      <c r="H799" s="29" t="s">
        <v>1239</v>
      </c>
    </row>
    <row r="800" ht="21.75" customHeight="1">
      <c r="A800" s="201" t="s">
        <v>1858</v>
      </c>
      <c r="B800" s="202" t="str">
        <f t="shared" si="1"/>
        <v>klink</v>
      </c>
      <c r="C800" s="29" t="str">
        <f t="shared" si="2"/>
        <v/>
      </c>
      <c r="D800" s="205" t="s">
        <v>728</v>
      </c>
      <c r="H800" s="29" t="s">
        <v>1239</v>
      </c>
    </row>
    <row r="801" ht="21.75" customHeight="1">
      <c r="A801" s="201" t="s">
        <v>1859</v>
      </c>
      <c r="B801" s="202" t="str">
        <f t="shared" si="1"/>
        <v>klang</v>
      </c>
      <c r="C801" s="29" t="str">
        <f t="shared" si="2"/>
        <v/>
      </c>
      <c r="D801" s="205" t="s">
        <v>729</v>
      </c>
      <c r="H801" s="29" t="s">
        <v>1239</v>
      </c>
    </row>
    <row r="802" ht="21.75" customHeight="1">
      <c r="A802" s="201" t="s">
        <v>1860</v>
      </c>
      <c r="B802" s="202" t="str">
        <f t="shared" si="1"/>
        <v>klinklang</v>
      </c>
      <c r="C802" s="29" t="str">
        <f t="shared" si="2"/>
        <v/>
      </c>
      <c r="D802" s="205" t="s">
        <v>730</v>
      </c>
      <c r="H802" s="29" t="s">
        <v>1239</v>
      </c>
    </row>
    <row r="803" ht="21.75" customHeight="1">
      <c r="A803" s="201" t="s">
        <v>1861</v>
      </c>
      <c r="B803" s="202" t="str">
        <f t="shared" si="1"/>
        <v>tynamo</v>
      </c>
      <c r="C803" s="29" t="str">
        <f t="shared" si="2"/>
        <v/>
      </c>
      <c r="D803" s="205" t="s">
        <v>731</v>
      </c>
      <c r="H803" s="29" t="s">
        <v>1239</v>
      </c>
    </row>
    <row r="804" ht="21.75" customHeight="1">
      <c r="A804" s="201" t="s">
        <v>1862</v>
      </c>
      <c r="B804" s="202" t="str">
        <f t="shared" si="1"/>
        <v>eelektrik</v>
      </c>
      <c r="C804" s="29" t="str">
        <f t="shared" si="2"/>
        <v/>
      </c>
      <c r="D804" s="205" t="s">
        <v>732</v>
      </c>
      <c r="H804" s="29" t="s">
        <v>1239</v>
      </c>
    </row>
    <row r="805" ht="21.75" customHeight="1">
      <c r="A805" s="201" t="s">
        <v>1863</v>
      </c>
      <c r="B805" s="202" t="str">
        <f t="shared" si="1"/>
        <v>eelektross</v>
      </c>
      <c r="C805" s="29" t="str">
        <f t="shared" si="2"/>
        <v/>
      </c>
      <c r="D805" s="205" t="s">
        <v>733</v>
      </c>
      <c r="H805" s="29" t="s">
        <v>1239</v>
      </c>
    </row>
    <row r="806" ht="21.75" customHeight="1">
      <c r="A806" s="201" t="s">
        <v>1864</v>
      </c>
      <c r="B806" s="202" t="str">
        <f t="shared" si="1"/>
        <v>elgyem</v>
      </c>
      <c r="C806" s="29" t="str">
        <f t="shared" si="2"/>
        <v/>
      </c>
      <c r="D806" s="205" t="s">
        <v>734</v>
      </c>
      <c r="H806" s="29" t="s">
        <v>1239</v>
      </c>
    </row>
    <row r="807" ht="21.75" customHeight="1">
      <c r="A807" s="201" t="s">
        <v>1865</v>
      </c>
      <c r="B807" s="202" t="str">
        <f t="shared" si="1"/>
        <v>beheeyem</v>
      </c>
      <c r="C807" s="29" t="str">
        <f t="shared" si="2"/>
        <v/>
      </c>
      <c r="D807" s="205" t="s">
        <v>735</v>
      </c>
      <c r="H807" s="29" t="s">
        <v>1239</v>
      </c>
    </row>
    <row r="808" ht="21.75" customHeight="1">
      <c r="A808" s="201" t="s">
        <v>1866</v>
      </c>
      <c r="B808" s="202" t="str">
        <f t="shared" si="1"/>
        <v>litwick</v>
      </c>
      <c r="C808" s="29" t="str">
        <f t="shared" si="2"/>
        <v/>
      </c>
      <c r="D808" s="205" t="s">
        <v>736</v>
      </c>
      <c r="H808" s="29" t="s">
        <v>1239</v>
      </c>
    </row>
    <row r="809" ht="21.75" customHeight="1">
      <c r="A809" s="201" t="s">
        <v>1867</v>
      </c>
      <c r="B809" s="202" t="str">
        <f t="shared" si="1"/>
        <v>lampent</v>
      </c>
      <c r="C809" s="29" t="str">
        <f t="shared" si="2"/>
        <v/>
      </c>
      <c r="D809" s="205" t="s">
        <v>737</v>
      </c>
      <c r="H809" s="29" t="s">
        <v>1239</v>
      </c>
    </row>
    <row r="810" ht="21.75" customHeight="1">
      <c r="A810" s="201" t="s">
        <v>1868</v>
      </c>
      <c r="B810" s="202" t="str">
        <f t="shared" si="1"/>
        <v>chandelure</v>
      </c>
      <c r="C810" s="29" t="str">
        <f t="shared" si="2"/>
        <v/>
      </c>
      <c r="D810" s="205" t="s">
        <v>738</v>
      </c>
      <c r="H810" s="29" t="s">
        <v>1239</v>
      </c>
    </row>
    <row r="811" ht="21.75" customHeight="1">
      <c r="A811" s="201" t="s">
        <v>1869</v>
      </c>
      <c r="B811" s="202" t="str">
        <f t="shared" si="1"/>
        <v>axew</v>
      </c>
      <c r="C811" s="29" t="str">
        <f t="shared" si="2"/>
        <v/>
      </c>
      <c r="D811" s="205" t="s">
        <v>739</v>
      </c>
      <c r="H811" s="29" t="s">
        <v>1239</v>
      </c>
    </row>
    <row r="812" ht="21.75" customHeight="1">
      <c r="A812" s="201" t="s">
        <v>1870</v>
      </c>
      <c r="B812" s="202" t="str">
        <f t="shared" si="1"/>
        <v>fraxure</v>
      </c>
      <c r="C812" s="29" t="str">
        <f t="shared" si="2"/>
        <v/>
      </c>
      <c r="D812" s="205" t="s">
        <v>740</v>
      </c>
      <c r="H812" s="29" t="s">
        <v>1239</v>
      </c>
    </row>
    <row r="813" ht="21.75" customHeight="1">
      <c r="A813" s="201" t="s">
        <v>1871</v>
      </c>
      <c r="B813" s="202" t="str">
        <f t="shared" si="1"/>
        <v>haxorus</v>
      </c>
      <c r="C813" s="29" t="str">
        <f t="shared" si="2"/>
        <v/>
      </c>
      <c r="D813" s="205" t="s">
        <v>741</v>
      </c>
      <c r="H813" s="29" t="s">
        <v>1239</v>
      </c>
    </row>
    <row r="814" ht="21.75" customHeight="1">
      <c r="A814" s="201" t="s">
        <v>1872</v>
      </c>
      <c r="B814" s="202" t="str">
        <f t="shared" si="1"/>
        <v>cubchoo</v>
      </c>
      <c r="C814" s="29" t="str">
        <f t="shared" si="2"/>
        <v/>
      </c>
      <c r="D814" s="205" t="s">
        <v>742</v>
      </c>
      <c r="H814" s="29" t="s">
        <v>1239</v>
      </c>
    </row>
    <row r="815" ht="21.75" customHeight="1">
      <c r="A815" s="201" t="s">
        <v>1873</v>
      </c>
      <c r="B815" s="202" t="str">
        <f t="shared" si="1"/>
        <v>beartic</v>
      </c>
      <c r="C815" s="29" t="str">
        <f t="shared" si="2"/>
        <v/>
      </c>
      <c r="D815" s="205" t="s">
        <v>743</v>
      </c>
      <c r="H815" s="29" t="s">
        <v>1239</v>
      </c>
    </row>
    <row r="816" ht="21.75" customHeight="1">
      <c r="A816" s="201" t="s">
        <v>1874</v>
      </c>
      <c r="B816" s="202" t="str">
        <f t="shared" si="1"/>
        <v>cryogonal</v>
      </c>
      <c r="C816" s="29" t="str">
        <f t="shared" si="2"/>
        <v/>
      </c>
      <c r="D816" s="205" t="s">
        <v>744</v>
      </c>
      <c r="H816" s="29" t="s">
        <v>1239</v>
      </c>
    </row>
    <row r="817" ht="21.75" customHeight="1">
      <c r="A817" s="201" t="s">
        <v>1875</v>
      </c>
      <c r="B817" s="202" t="str">
        <f t="shared" si="1"/>
        <v>shelmet</v>
      </c>
      <c r="C817" s="29" t="str">
        <f t="shared" si="2"/>
        <v/>
      </c>
      <c r="D817" s="205" t="s">
        <v>745</v>
      </c>
      <c r="H817" s="29" t="s">
        <v>1239</v>
      </c>
    </row>
    <row r="818" ht="21.75" customHeight="1">
      <c r="A818" s="201" t="s">
        <v>1876</v>
      </c>
      <c r="B818" s="202" t="str">
        <f t="shared" si="1"/>
        <v>accelgor</v>
      </c>
      <c r="C818" s="29" t="str">
        <f t="shared" si="2"/>
        <v/>
      </c>
      <c r="D818" s="205" t="s">
        <v>746</v>
      </c>
      <c r="H818" s="29" t="s">
        <v>1239</v>
      </c>
    </row>
    <row r="819" ht="21.75" customHeight="1">
      <c r="A819" s="201" t="s">
        <v>1877</v>
      </c>
      <c r="B819" s="202" t="str">
        <f t="shared" si="1"/>
        <v>stunfisk</v>
      </c>
      <c r="C819" s="29" t="str">
        <f t="shared" si="2"/>
        <v/>
      </c>
      <c r="D819" s="205" t="s">
        <v>747</v>
      </c>
      <c r="E819" s="29" t="s">
        <v>90</v>
      </c>
      <c r="H819" s="29" t="s">
        <v>1239</v>
      </c>
    </row>
    <row r="820" ht="21.75" customHeight="1">
      <c r="A820" s="201" t="s">
        <v>1877</v>
      </c>
      <c r="B820" s="202" t="str">
        <f t="shared" si="1"/>
        <v>stunfisk-1</v>
      </c>
      <c r="C820" s="29" t="str">
        <f t="shared" si="2"/>
        <v/>
      </c>
      <c r="D820" s="205" t="s">
        <v>747</v>
      </c>
      <c r="E820" s="29" t="s">
        <v>125</v>
      </c>
      <c r="F820" s="203">
        <v>-1.0</v>
      </c>
    </row>
    <row r="821" ht="21.75" customHeight="1">
      <c r="A821" s="201" t="s">
        <v>1878</v>
      </c>
      <c r="B821" s="202" t="str">
        <f t="shared" si="1"/>
        <v>mienfoo</v>
      </c>
      <c r="C821" s="29" t="str">
        <f t="shared" si="2"/>
        <v/>
      </c>
      <c r="D821" s="205" t="s">
        <v>748</v>
      </c>
      <c r="H821" s="29" t="s">
        <v>1239</v>
      </c>
    </row>
    <row r="822" ht="21.75" customHeight="1">
      <c r="A822" s="201" t="s">
        <v>1879</v>
      </c>
      <c r="B822" s="202" t="str">
        <f t="shared" si="1"/>
        <v>mienshao</v>
      </c>
      <c r="C822" s="29" t="str">
        <f t="shared" si="2"/>
        <v/>
      </c>
      <c r="D822" s="205" t="s">
        <v>749</v>
      </c>
      <c r="H822" s="29" t="s">
        <v>1239</v>
      </c>
    </row>
    <row r="823" ht="21.75" customHeight="1">
      <c r="A823" s="201" t="s">
        <v>1880</v>
      </c>
      <c r="B823" s="202" t="str">
        <f t="shared" si="1"/>
        <v>druddigon</v>
      </c>
      <c r="C823" s="29" t="str">
        <f t="shared" si="2"/>
        <v/>
      </c>
      <c r="D823" s="205" t="s">
        <v>750</v>
      </c>
      <c r="H823" s="29" t="s">
        <v>1239</v>
      </c>
    </row>
    <row r="824" ht="21.75" customHeight="1">
      <c r="A824" s="201" t="s">
        <v>1881</v>
      </c>
      <c r="B824" s="202" t="str">
        <f t="shared" si="1"/>
        <v>golett</v>
      </c>
      <c r="C824" s="29" t="str">
        <f t="shared" si="2"/>
        <v/>
      </c>
      <c r="D824" s="205" t="s">
        <v>751</v>
      </c>
      <c r="H824" s="29" t="s">
        <v>1239</v>
      </c>
    </row>
    <row r="825" ht="21.75" customHeight="1">
      <c r="A825" s="201" t="s">
        <v>1882</v>
      </c>
      <c r="B825" s="202" t="str">
        <f t="shared" si="1"/>
        <v>golurk</v>
      </c>
      <c r="C825" s="29" t="str">
        <f t="shared" si="2"/>
        <v/>
      </c>
      <c r="D825" s="205" t="s">
        <v>752</v>
      </c>
      <c r="H825" s="29" t="s">
        <v>1239</v>
      </c>
    </row>
    <row r="826" ht="21.75" customHeight="1">
      <c r="A826" s="201" t="s">
        <v>1883</v>
      </c>
      <c r="B826" s="202" t="str">
        <f t="shared" si="1"/>
        <v>pawniard</v>
      </c>
      <c r="C826" s="29" t="str">
        <f t="shared" si="2"/>
        <v/>
      </c>
      <c r="D826" s="205" t="s">
        <v>753</v>
      </c>
      <c r="H826" s="29" t="s">
        <v>1239</v>
      </c>
    </row>
    <row r="827" ht="21.75" customHeight="1">
      <c r="A827" s="201" t="s">
        <v>1884</v>
      </c>
      <c r="B827" s="202" t="str">
        <f t="shared" si="1"/>
        <v>bisharp</v>
      </c>
      <c r="C827" s="29" t="str">
        <f t="shared" si="2"/>
        <v/>
      </c>
      <c r="D827" s="205" t="s">
        <v>754</v>
      </c>
      <c r="H827" s="29" t="s">
        <v>1239</v>
      </c>
    </row>
    <row r="828" ht="21.75" customHeight="1">
      <c r="A828" s="201" t="s">
        <v>1885</v>
      </c>
      <c r="B828" s="202" t="str">
        <f t="shared" si="1"/>
        <v>bouffalant</v>
      </c>
      <c r="C828" s="29" t="str">
        <f t="shared" si="2"/>
        <v/>
      </c>
      <c r="D828" s="205" t="s">
        <v>755</v>
      </c>
      <c r="H828" s="29" t="s">
        <v>1239</v>
      </c>
    </row>
    <row r="829" ht="21.75" customHeight="1">
      <c r="A829" s="201" t="s">
        <v>1886</v>
      </c>
      <c r="B829" s="202" t="str">
        <f t="shared" si="1"/>
        <v>rufflet</v>
      </c>
      <c r="C829" s="29" t="str">
        <f t="shared" si="2"/>
        <v/>
      </c>
      <c r="D829" s="205" t="s">
        <v>756</v>
      </c>
      <c r="H829" s="29" t="s">
        <v>1239</v>
      </c>
    </row>
    <row r="830" ht="21.75" customHeight="1">
      <c r="A830" s="201" t="s">
        <v>1887</v>
      </c>
      <c r="B830" s="202" t="str">
        <f t="shared" si="1"/>
        <v>braviary</v>
      </c>
      <c r="C830" s="29" t="str">
        <f t="shared" si="2"/>
        <v/>
      </c>
      <c r="D830" s="205" t="s">
        <v>757</v>
      </c>
      <c r="E830" s="29" t="s">
        <v>90</v>
      </c>
      <c r="H830" s="29" t="s">
        <v>1239</v>
      </c>
    </row>
    <row r="831" ht="21.75" customHeight="1">
      <c r="A831" s="201" t="s">
        <v>1887</v>
      </c>
      <c r="B831" s="202" t="str">
        <f t="shared" si="1"/>
        <v>braviary-1</v>
      </c>
      <c r="C831" s="29" t="str">
        <f t="shared" si="2"/>
        <v/>
      </c>
      <c r="D831" s="205" t="s">
        <v>757</v>
      </c>
      <c r="E831" s="29" t="s">
        <v>132</v>
      </c>
      <c r="F831" s="203">
        <v>-1.0</v>
      </c>
    </row>
    <row r="832" ht="21.75" customHeight="1">
      <c r="A832" s="201" t="s">
        <v>1888</v>
      </c>
      <c r="B832" s="202" t="str">
        <f t="shared" si="1"/>
        <v>vullaby</v>
      </c>
      <c r="C832" s="29" t="str">
        <f t="shared" si="2"/>
        <v/>
      </c>
      <c r="D832" s="205" t="s">
        <v>758</v>
      </c>
      <c r="H832" s="29" t="s">
        <v>1239</v>
      </c>
    </row>
    <row r="833" ht="21.75" customHeight="1">
      <c r="A833" s="201" t="s">
        <v>1889</v>
      </c>
      <c r="B833" s="202" t="str">
        <f t="shared" si="1"/>
        <v>mandibuzz</v>
      </c>
      <c r="C833" s="29" t="str">
        <f t="shared" si="2"/>
        <v/>
      </c>
      <c r="D833" s="205" t="s">
        <v>759</v>
      </c>
      <c r="H833" s="29" t="s">
        <v>1239</v>
      </c>
    </row>
    <row r="834" ht="21.75" customHeight="1">
      <c r="A834" s="201" t="s">
        <v>1890</v>
      </c>
      <c r="B834" s="202" t="str">
        <f t="shared" si="1"/>
        <v>heatmor</v>
      </c>
      <c r="C834" s="29" t="str">
        <f t="shared" si="2"/>
        <v/>
      </c>
      <c r="D834" s="205" t="s">
        <v>760</v>
      </c>
      <c r="H834" s="29" t="s">
        <v>1239</v>
      </c>
    </row>
    <row r="835" ht="21.75" customHeight="1">
      <c r="A835" s="201" t="s">
        <v>1891</v>
      </c>
      <c r="B835" s="202" t="str">
        <f t="shared" si="1"/>
        <v>durant</v>
      </c>
      <c r="C835" s="29" t="str">
        <f t="shared" si="2"/>
        <v/>
      </c>
      <c r="D835" s="205" t="s">
        <v>761</v>
      </c>
      <c r="H835" s="29" t="s">
        <v>1239</v>
      </c>
    </row>
    <row r="836" ht="21.75" customHeight="1">
      <c r="A836" s="201" t="s">
        <v>1892</v>
      </c>
      <c r="B836" s="202" t="str">
        <f t="shared" si="1"/>
        <v>deino</v>
      </c>
      <c r="C836" s="29" t="str">
        <f t="shared" si="2"/>
        <v/>
      </c>
      <c r="D836" s="205" t="s">
        <v>762</v>
      </c>
      <c r="H836" s="29" t="s">
        <v>1239</v>
      </c>
    </row>
    <row r="837" ht="21.75" customHeight="1">
      <c r="A837" s="201" t="s">
        <v>1893</v>
      </c>
      <c r="B837" s="202" t="str">
        <f t="shared" si="1"/>
        <v>zweilous</v>
      </c>
      <c r="C837" s="29" t="str">
        <f t="shared" si="2"/>
        <v/>
      </c>
      <c r="D837" s="205" t="s">
        <v>763</v>
      </c>
      <c r="H837" s="29" t="s">
        <v>1239</v>
      </c>
    </row>
    <row r="838" ht="21.75" customHeight="1">
      <c r="A838" s="201" t="s">
        <v>1894</v>
      </c>
      <c r="B838" s="202" t="str">
        <f t="shared" si="1"/>
        <v>hydreigon</v>
      </c>
      <c r="C838" s="29" t="str">
        <f t="shared" si="2"/>
        <v/>
      </c>
      <c r="D838" s="205" t="s">
        <v>764</v>
      </c>
      <c r="H838" s="29" t="s">
        <v>1239</v>
      </c>
    </row>
    <row r="839" ht="21.75" customHeight="1">
      <c r="A839" s="201" t="s">
        <v>1895</v>
      </c>
      <c r="B839" s="202" t="str">
        <f t="shared" si="1"/>
        <v>larvesta</v>
      </c>
      <c r="C839" s="29" t="str">
        <f t="shared" si="2"/>
        <v/>
      </c>
      <c r="D839" s="205" t="s">
        <v>765</v>
      </c>
      <c r="H839" s="29" t="s">
        <v>1239</v>
      </c>
    </row>
    <row r="840" ht="21.75" customHeight="1">
      <c r="A840" s="201" t="s">
        <v>1896</v>
      </c>
      <c r="B840" s="202" t="str">
        <f t="shared" si="1"/>
        <v>volcarona</v>
      </c>
      <c r="C840" s="29" t="str">
        <f t="shared" si="2"/>
        <v/>
      </c>
      <c r="D840" s="205" t="s">
        <v>766</v>
      </c>
      <c r="H840" s="29" t="s">
        <v>1239</v>
      </c>
    </row>
    <row r="841" ht="21.75" customHeight="1">
      <c r="A841" s="201" t="s">
        <v>1897</v>
      </c>
      <c r="B841" s="202" t="str">
        <f t="shared" si="1"/>
        <v>cobalion</v>
      </c>
      <c r="C841" s="29" t="str">
        <f t="shared" si="2"/>
        <v/>
      </c>
      <c r="D841" s="205" t="s">
        <v>767</v>
      </c>
      <c r="H841" s="29" t="s">
        <v>1239</v>
      </c>
    </row>
    <row r="842" ht="21.75" customHeight="1">
      <c r="A842" s="201" t="s">
        <v>1898</v>
      </c>
      <c r="B842" s="202" t="str">
        <f t="shared" si="1"/>
        <v>terrakion</v>
      </c>
      <c r="C842" s="29" t="str">
        <f t="shared" si="2"/>
        <v/>
      </c>
      <c r="D842" s="205" t="s">
        <v>768</v>
      </c>
      <c r="H842" s="29" t="s">
        <v>1239</v>
      </c>
    </row>
    <row r="843" ht="21.75" customHeight="1">
      <c r="A843" s="201" t="s">
        <v>1899</v>
      </c>
      <c r="B843" s="202" t="str">
        <f t="shared" si="1"/>
        <v>virizion</v>
      </c>
      <c r="C843" s="29" t="str">
        <f t="shared" si="2"/>
        <v/>
      </c>
      <c r="D843" s="205" t="s">
        <v>769</v>
      </c>
      <c r="H843" s="29" t="s">
        <v>1239</v>
      </c>
    </row>
    <row r="844" ht="21.75" customHeight="1">
      <c r="A844" s="201" t="s">
        <v>1900</v>
      </c>
      <c r="B844" s="202" t="str">
        <f t="shared" si="1"/>
        <v>tornadus</v>
      </c>
      <c r="C844" s="29" t="str">
        <f t="shared" si="2"/>
        <v/>
      </c>
      <c r="D844" s="205" t="s">
        <v>770</v>
      </c>
      <c r="E844" s="29" t="s">
        <v>771</v>
      </c>
    </row>
    <row r="845" ht="21.75" customHeight="1">
      <c r="A845" s="201" t="s">
        <v>1900</v>
      </c>
      <c r="B845" s="202" t="str">
        <f t="shared" si="1"/>
        <v>tornadus-1</v>
      </c>
      <c r="C845" s="29" t="str">
        <f t="shared" si="2"/>
        <v/>
      </c>
      <c r="D845" s="205" t="s">
        <v>770</v>
      </c>
      <c r="E845" s="29" t="s">
        <v>772</v>
      </c>
      <c r="F845" s="203">
        <v>-1.0</v>
      </c>
    </row>
    <row r="846" ht="21.75" customHeight="1">
      <c r="A846" s="201" t="s">
        <v>1901</v>
      </c>
      <c r="B846" s="202" t="str">
        <f t="shared" si="1"/>
        <v>thundurus</v>
      </c>
      <c r="C846" s="29" t="str">
        <f t="shared" si="2"/>
        <v/>
      </c>
      <c r="D846" s="205" t="s">
        <v>773</v>
      </c>
      <c r="E846" s="29" t="s">
        <v>771</v>
      </c>
    </row>
    <row r="847" ht="21.75" customHeight="1">
      <c r="A847" s="201" t="s">
        <v>1901</v>
      </c>
      <c r="B847" s="202" t="str">
        <f t="shared" si="1"/>
        <v>thundurus-1</v>
      </c>
      <c r="C847" s="29" t="str">
        <f t="shared" si="2"/>
        <v/>
      </c>
      <c r="D847" s="205" t="s">
        <v>773</v>
      </c>
      <c r="E847" s="29" t="s">
        <v>772</v>
      </c>
      <c r="F847" s="203">
        <v>-1.0</v>
      </c>
    </row>
    <row r="848" ht="21.75" customHeight="1">
      <c r="A848" s="201" t="s">
        <v>1902</v>
      </c>
      <c r="B848" s="202" t="str">
        <f t="shared" si="1"/>
        <v>reshiram</v>
      </c>
      <c r="C848" s="29" t="str">
        <f t="shared" si="2"/>
        <v/>
      </c>
      <c r="D848" s="205" t="s">
        <v>774</v>
      </c>
    </row>
    <row r="849" ht="21.75" customHeight="1">
      <c r="A849" s="201" t="s">
        <v>1903</v>
      </c>
      <c r="B849" s="202" t="str">
        <f t="shared" si="1"/>
        <v>zekrom</v>
      </c>
      <c r="C849" s="29" t="str">
        <f t="shared" si="2"/>
        <v/>
      </c>
      <c r="D849" s="205" t="s">
        <v>775</v>
      </c>
    </row>
    <row r="850" ht="21.75" customHeight="1">
      <c r="A850" s="201" t="s">
        <v>1904</v>
      </c>
      <c r="B850" s="202" t="str">
        <f t="shared" si="1"/>
        <v>landorus</v>
      </c>
      <c r="C850" s="29" t="str">
        <f t="shared" si="2"/>
        <v/>
      </c>
      <c r="D850" s="205" t="s">
        <v>776</v>
      </c>
      <c r="E850" s="29" t="s">
        <v>771</v>
      </c>
    </row>
    <row r="851" ht="21.75" customHeight="1">
      <c r="A851" s="201" t="s">
        <v>1904</v>
      </c>
      <c r="B851" s="202" t="str">
        <f t="shared" si="1"/>
        <v>landorus-1</v>
      </c>
      <c r="C851" s="29" t="str">
        <f t="shared" si="2"/>
        <v/>
      </c>
      <c r="D851" s="205" t="s">
        <v>776</v>
      </c>
      <c r="E851" s="29" t="s">
        <v>772</v>
      </c>
      <c r="F851" s="203">
        <v>-1.0</v>
      </c>
    </row>
    <row r="852" ht="21.75" customHeight="1">
      <c r="A852" s="201" t="s">
        <v>1905</v>
      </c>
      <c r="B852" s="202" t="str">
        <f t="shared" si="1"/>
        <v>kyurem</v>
      </c>
      <c r="C852" s="29" t="str">
        <f t="shared" si="2"/>
        <v/>
      </c>
      <c r="D852" s="205" t="s">
        <v>777</v>
      </c>
    </row>
    <row r="853" ht="21.75" customHeight="1">
      <c r="A853" s="201" t="s">
        <v>1906</v>
      </c>
      <c r="B853" s="202" t="str">
        <f t="shared" si="1"/>
        <v>keldeo</v>
      </c>
      <c r="C853" s="29" t="str">
        <f t="shared" si="2"/>
        <v/>
      </c>
      <c r="D853" s="205" t="s">
        <v>778</v>
      </c>
      <c r="H853" s="29" t="s">
        <v>1239</v>
      </c>
    </row>
    <row r="854" ht="21.75" customHeight="1">
      <c r="A854" s="201" t="s">
        <v>1906</v>
      </c>
      <c r="B854" s="202" t="str">
        <f t="shared" si="1"/>
        <v>keldeo-1</v>
      </c>
      <c r="C854" s="29" t="str">
        <f t="shared" si="2"/>
        <v/>
      </c>
      <c r="D854" s="205" t="s">
        <v>778</v>
      </c>
      <c r="E854" s="203" t="s">
        <v>779</v>
      </c>
      <c r="F854" s="203">
        <v>-1.0</v>
      </c>
      <c r="H854" s="29" t="s">
        <v>1239</v>
      </c>
    </row>
    <row r="855" ht="21.75" customHeight="1">
      <c r="A855" s="201" t="s">
        <v>1907</v>
      </c>
      <c r="B855" s="202" t="str">
        <f t="shared" si="1"/>
        <v>meloetta</v>
      </c>
      <c r="C855" s="29" t="str">
        <f t="shared" si="2"/>
        <v/>
      </c>
      <c r="D855" s="205" t="s">
        <v>780</v>
      </c>
      <c r="H855" s="29" t="s">
        <v>1239</v>
      </c>
    </row>
    <row r="856" ht="21.75" customHeight="1">
      <c r="A856" s="201" t="s">
        <v>1908</v>
      </c>
      <c r="B856" s="202" t="str">
        <f t="shared" si="1"/>
        <v>genesect</v>
      </c>
      <c r="C856" s="29" t="str">
        <f t="shared" si="2"/>
        <v/>
      </c>
      <c r="D856" s="205" t="s">
        <v>781</v>
      </c>
      <c r="H856" s="29" t="s">
        <v>1239</v>
      </c>
    </row>
    <row r="857" ht="21.75" customHeight="1">
      <c r="A857" s="201" t="s">
        <v>1909</v>
      </c>
      <c r="B857" s="202" t="str">
        <f t="shared" si="1"/>
        <v>chespin</v>
      </c>
      <c r="C857" s="29" t="str">
        <f t="shared" si="2"/>
        <v/>
      </c>
      <c r="D857" s="205" t="s">
        <v>782</v>
      </c>
      <c r="H857" s="29" t="s">
        <v>1239</v>
      </c>
    </row>
    <row r="858" ht="21.75" customHeight="1">
      <c r="A858" s="201" t="s">
        <v>1910</v>
      </c>
      <c r="B858" s="202" t="str">
        <f t="shared" si="1"/>
        <v>quilladin</v>
      </c>
      <c r="C858" s="29" t="str">
        <f t="shared" si="2"/>
        <v/>
      </c>
      <c r="D858" s="205" t="s">
        <v>783</v>
      </c>
      <c r="H858" s="29" t="s">
        <v>1239</v>
      </c>
    </row>
    <row r="859" ht="21.75" customHeight="1">
      <c r="A859" s="201" t="s">
        <v>1911</v>
      </c>
      <c r="B859" s="202" t="str">
        <f t="shared" si="1"/>
        <v>chesnaught</v>
      </c>
      <c r="C859" s="29" t="str">
        <f t="shared" si="2"/>
        <v/>
      </c>
      <c r="D859" s="205" t="s">
        <v>784</v>
      </c>
      <c r="H859" s="29" t="s">
        <v>1239</v>
      </c>
    </row>
    <row r="860" ht="21.75" customHeight="1">
      <c r="A860" s="201" t="s">
        <v>1912</v>
      </c>
      <c r="B860" s="202" t="str">
        <f t="shared" si="1"/>
        <v>fennekin</v>
      </c>
      <c r="C860" s="29" t="str">
        <f t="shared" si="2"/>
        <v/>
      </c>
      <c r="D860" s="205" t="s">
        <v>785</v>
      </c>
      <c r="H860" s="29" t="s">
        <v>1239</v>
      </c>
    </row>
    <row r="861" ht="21.75" customHeight="1">
      <c r="A861" s="201" t="s">
        <v>1913</v>
      </c>
      <c r="B861" s="202" t="str">
        <f t="shared" si="1"/>
        <v>braixen</v>
      </c>
      <c r="C861" s="29" t="str">
        <f t="shared" si="2"/>
        <v/>
      </c>
      <c r="D861" s="205" t="s">
        <v>786</v>
      </c>
      <c r="H861" s="29" t="s">
        <v>1239</v>
      </c>
    </row>
    <row r="862" ht="21.75" customHeight="1">
      <c r="A862" s="201" t="s">
        <v>1914</v>
      </c>
      <c r="B862" s="202" t="str">
        <f t="shared" si="1"/>
        <v>delphox</v>
      </c>
      <c r="C862" s="29" t="str">
        <f t="shared" si="2"/>
        <v/>
      </c>
      <c r="D862" s="205" t="s">
        <v>787</v>
      </c>
      <c r="H862" s="29" t="s">
        <v>1239</v>
      </c>
    </row>
    <row r="863" ht="21.75" customHeight="1">
      <c r="A863" s="201" t="s">
        <v>1915</v>
      </c>
      <c r="B863" s="202" t="str">
        <f t="shared" si="1"/>
        <v>froakie</v>
      </c>
      <c r="C863" s="29" t="str">
        <f t="shared" si="2"/>
        <v/>
      </c>
      <c r="D863" s="205" t="s">
        <v>788</v>
      </c>
      <c r="H863" s="29" t="s">
        <v>1239</v>
      </c>
    </row>
    <row r="864" ht="21.75" customHeight="1">
      <c r="A864" s="201" t="s">
        <v>1916</v>
      </c>
      <c r="B864" s="202" t="str">
        <f t="shared" si="1"/>
        <v>frogadier</v>
      </c>
      <c r="C864" s="29" t="str">
        <f t="shared" si="2"/>
        <v/>
      </c>
      <c r="D864" s="205" t="s">
        <v>789</v>
      </c>
      <c r="H864" s="29" t="s">
        <v>1239</v>
      </c>
    </row>
    <row r="865" ht="21.75" customHeight="1">
      <c r="A865" s="201" t="s">
        <v>1917</v>
      </c>
      <c r="B865" s="202" t="str">
        <f t="shared" si="1"/>
        <v>greninja</v>
      </c>
      <c r="C865" s="29" t="str">
        <f t="shared" si="2"/>
        <v/>
      </c>
      <c r="D865" s="205" t="s">
        <v>790</v>
      </c>
      <c r="H865" s="29" t="s">
        <v>1239</v>
      </c>
    </row>
    <row r="866" ht="21.75" customHeight="1">
      <c r="A866" s="201" t="s">
        <v>1918</v>
      </c>
      <c r="B866" s="202" t="str">
        <f t="shared" si="1"/>
        <v>bunnelby</v>
      </c>
      <c r="C866" s="29" t="str">
        <f t="shared" si="2"/>
        <v/>
      </c>
      <c r="D866" s="205" t="s">
        <v>791</v>
      </c>
      <c r="H866" s="29" t="s">
        <v>1239</v>
      </c>
    </row>
    <row r="867" ht="21.75" customHeight="1">
      <c r="A867" s="201" t="s">
        <v>1919</v>
      </c>
      <c r="B867" s="202" t="str">
        <f t="shared" si="1"/>
        <v>diggersby</v>
      </c>
      <c r="C867" s="29" t="str">
        <f t="shared" si="2"/>
        <v/>
      </c>
      <c r="D867" s="205" t="s">
        <v>792</v>
      </c>
      <c r="H867" s="29" t="s">
        <v>1239</v>
      </c>
    </row>
    <row r="868" ht="21.75" customHeight="1">
      <c r="A868" s="201" t="s">
        <v>1920</v>
      </c>
      <c r="B868" s="202" t="str">
        <f t="shared" si="1"/>
        <v>fletchling</v>
      </c>
      <c r="C868" s="29" t="str">
        <f t="shared" si="2"/>
        <v/>
      </c>
      <c r="D868" s="205" t="s">
        <v>793</v>
      </c>
      <c r="H868" s="29" t="s">
        <v>1239</v>
      </c>
    </row>
    <row r="869" ht="21.75" customHeight="1">
      <c r="A869" s="201" t="s">
        <v>1921</v>
      </c>
      <c r="B869" s="202" t="str">
        <f t="shared" si="1"/>
        <v>fletchinder</v>
      </c>
      <c r="C869" s="29" t="str">
        <f t="shared" si="2"/>
        <v/>
      </c>
      <c r="D869" s="205" t="s">
        <v>794</v>
      </c>
      <c r="H869" s="29" t="s">
        <v>1239</v>
      </c>
    </row>
    <row r="870" ht="21.75" customHeight="1">
      <c r="A870" s="201" t="s">
        <v>1922</v>
      </c>
      <c r="B870" s="202" t="str">
        <f t="shared" si="1"/>
        <v>talonflame</v>
      </c>
      <c r="C870" s="29" t="str">
        <f t="shared" si="2"/>
        <v/>
      </c>
      <c r="D870" s="205" t="s">
        <v>795</v>
      </c>
      <c r="H870" s="29" t="s">
        <v>1239</v>
      </c>
    </row>
    <row r="871" ht="21.75" customHeight="1">
      <c r="A871" s="201" t="s">
        <v>1923</v>
      </c>
      <c r="B871" s="202" t="str">
        <f t="shared" si="1"/>
        <v>scatterbug</v>
      </c>
      <c r="C871" s="29" t="str">
        <f t="shared" si="2"/>
        <v/>
      </c>
      <c r="D871" s="205" t="s">
        <v>796</v>
      </c>
      <c r="H871" s="29" t="s">
        <v>1239</v>
      </c>
    </row>
    <row r="872" ht="21.75" customHeight="1">
      <c r="A872" s="201" t="s">
        <v>1924</v>
      </c>
      <c r="B872" s="202" t="str">
        <f t="shared" si="1"/>
        <v>spewpa</v>
      </c>
      <c r="C872" s="29" t="str">
        <f t="shared" si="2"/>
        <v/>
      </c>
      <c r="D872" s="205" t="s">
        <v>799</v>
      </c>
      <c r="H872" s="29" t="s">
        <v>1239</v>
      </c>
    </row>
    <row r="873" ht="21.75" customHeight="1">
      <c r="A873" s="201" t="s">
        <v>1925</v>
      </c>
      <c r="B873" s="202" t="str">
        <f t="shared" si="1"/>
        <v>vivillon</v>
      </c>
      <c r="C873" s="29" t="str">
        <f t="shared" si="2"/>
        <v/>
      </c>
      <c r="D873" s="205" t="s">
        <v>800</v>
      </c>
      <c r="E873" s="29" t="s">
        <v>797</v>
      </c>
    </row>
    <row r="874" ht="21.75" customHeight="1">
      <c r="A874" s="201" t="s">
        <v>1925</v>
      </c>
      <c r="B874" s="202" t="str">
        <f t="shared" si="1"/>
        <v>vivillon-1</v>
      </c>
      <c r="C874" s="29" t="str">
        <f t="shared" si="2"/>
        <v/>
      </c>
      <c r="D874" s="205" t="s">
        <v>800</v>
      </c>
      <c r="E874" s="29" t="s">
        <v>801</v>
      </c>
      <c r="F874" s="203">
        <v>-1.0</v>
      </c>
    </row>
    <row r="875" ht="21.75" customHeight="1">
      <c r="A875" s="201" t="s">
        <v>1925</v>
      </c>
      <c r="B875" s="202" t="str">
        <f t="shared" si="1"/>
        <v>vivillon-2</v>
      </c>
      <c r="C875" s="29" t="str">
        <f t="shared" si="2"/>
        <v/>
      </c>
      <c r="D875" s="205" t="s">
        <v>800</v>
      </c>
      <c r="E875" s="29" t="s">
        <v>802</v>
      </c>
      <c r="F875" s="203">
        <v>-2.0</v>
      </c>
    </row>
    <row r="876" ht="21.75" customHeight="1">
      <c r="A876" s="201" t="s">
        <v>1925</v>
      </c>
      <c r="B876" s="202" t="str">
        <f t="shared" si="1"/>
        <v>vivillon-3</v>
      </c>
      <c r="C876" s="29" t="str">
        <f t="shared" si="2"/>
        <v/>
      </c>
      <c r="D876" s="205" t="s">
        <v>800</v>
      </c>
      <c r="E876" s="29" t="s">
        <v>803</v>
      </c>
      <c r="F876" s="203">
        <v>-3.0</v>
      </c>
    </row>
    <row r="877" ht="21.75" customHeight="1">
      <c r="A877" s="201" t="s">
        <v>1925</v>
      </c>
      <c r="B877" s="202" t="str">
        <f t="shared" si="1"/>
        <v>vivillon-4</v>
      </c>
      <c r="C877" s="29" t="str">
        <f t="shared" si="2"/>
        <v/>
      </c>
      <c r="D877" s="205" t="s">
        <v>800</v>
      </c>
      <c r="E877" s="29" t="s">
        <v>804</v>
      </c>
      <c r="F877" s="203">
        <v>-4.0</v>
      </c>
    </row>
    <row r="878" ht="21.75" customHeight="1">
      <c r="A878" s="201" t="s">
        <v>1925</v>
      </c>
      <c r="B878" s="202" t="str">
        <f t="shared" si="1"/>
        <v>vivillon-5</v>
      </c>
      <c r="C878" s="29" t="str">
        <f t="shared" si="2"/>
        <v/>
      </c>
      <c r="D878" s="205" t="s">
        <v>800</v>
      </c>
      <c r="E878" s="29" t="s">
        <v>805</v>
      </c>
      <c r="F878" s="203">
        <v>-5.0</v>
      </c>
    </row>
    <row r="879" ht="21.75" customHeight="1">
      <c r="A879" s="201" t="s">
        <v>1925</v>
      </c>
      <c r="B879" s="202" t="str">
        <f t="shared" si="1"/>
        <v>vivillon-6</v>
      </c>
      <c r="C879" s="29" t="str">
        <f t="shared" si="2"/>
        <v/>
      </c>
      <c r="D879" s="205" t="s">
        <v>800</v>
      </c>
      <c r="E879" s="29" t="s">
        <v>806</v>
      </c>
      <c r="F879" s="203">
        <v>-6.0</v>
      </c>
    </row>
    <row r="880" ht="21.75" customHeight="1">
      <c r="A880" s="201" t="s">
        <v>1925</v>
      </c>
      <c r="B880" s="202" t="str">
        <f t="shared" si="1"/>
        <v>vivillon-7</v>
      </c>
      <c r="C880" s="29" t="str">
        <f t="shared" si="2"/>
        <v/>
      </c>
      <c r="D880" s="205" t="s">
        <v>800</v>
      </c>
      <c r="E880" s="29" t="s">
        <v>807</v>
      </c>
      <c r="F880" s="203">
        <v>-7.0</v>
      </c>
    </row>
    <row r="881" ht="21.75" customHeight="1">
      <c r="A881" s="201" t="s">
        <v>1925</v>
      </c>
      <c r="B881" s="202" t="str">
        <f t="shared" si="1"/>
        <v>vivillon-8</v>
      </c>
      <c r="C881" s="29" t="str">
        <f t="shared" si="2"/>
        <v/>
      </c>
      <c r="D881" s="205" t="s">
        <v>800</v>
      </c>
      <c r="E881" s="29" t="s">
        <v>808</v>
      </c>
      <c r="F881" s="203">
        <v>-8.0</v>
      </c>
    </row>
    <row r="882" ht="21.75" customHeight="1">
      <c r="A882" s="201" t="s">
        <v>1925</v>
      </c>
      <c r="B882" s="202" t="str">
        <f t="shared" si="1"/>
        <v>vivillon-9</v>
      </c>
      <c r="C882" s="29" t="str">
        <f t="shared" si="2"/>
        <v/>
      </c>
      <c r="D882" s="205" t="s">
        <v>800</v>
      </c>
      <c r="E882" s="29" t="s">
        <v>809</v>
      </c>
      <c r="F882" s="203">
        <v>-9.0</v>
      </c>
    </row>
    <row r="883" ht="21.75" customHeight="1">
      <c r="A883" s="201" t="s">
        <v>1925</v>
      </c>
      <c r="B883" s="202" t="str">
        <f t="shared" si="1"/>
        <v>vivillon-10</v>
      </c>
      <c r="C883" s="29" t="str">
        <f t="shared" si="2"/>
        <v/>
      </c>
      <c r="D883" s="205" t="s">
        <v>800</v>
      </c>
      <c r="E883" s="29" t="s">
        <v>810</v>
      </c>
      <c r="F883" s="203">
        <v>-10.0</v>
      </c>
    </row>
    <row r="884" ht="21.75" customHeight="1">
      <c r="A884" s="201" t="s">
        <v>1925</v>
      </c>
      <c r="B884" s="202" t="str">
        <f t="shared" si="1"/>
        <v>vivillon-11</v>
      </c>
      <c r="C884" s="29" t="str">
        <f t="shared" si="2"/>
        <v/>
      </c>
      <c r="D884" s="205" t="s">
        <v>800</v>
      </c>
      <c r="E884" s="29" t="s">
        <v>811</v>
      </c>
      <c r="F884" s="203">
        <v>-11.0</v>
      </c>
    </row>
    <row r="885" ht="21.75" customHeight="1">
      <c r="A885" s="201" t="s">
        <v>1925</v>
      </c>
      <c r="B885" s="202" t="str">
        <f t="shared" si="1"/>
        <v>vivillon-12</v>
      </c>
      <c r="C885" s="29" t="str">
        <f t="shared" si="2"/>
        <v/>
      </c>
      <c r="D885" s="205" t="s">
        <v>800</v>
      </c>
      <c r="E885" s="29" t="s">
        <v>812</v>
      </c>
      <c r="F885" s="203">
        <v>-12.0</v>
      </c>
    </row>
    <row r="886" ht="21.75" customHeight="1">
      <c r="A886" s="201" t="s">
        <v>1925</v>
      </c>
      <c r="B886" s="202" t="str">
        <f t="shared" si="1"/>
        <v>vivillon-13</v>
      </c>
      <c r="C886" s="29" t="str">
        <f t="shared" si="2"/>
        <v/>
      </c>
      <c r="D886" s="205" t="s">
        <v>800</v>
      </c>
      <c r="E886" s="29" t="s">
        <v>813</v>
      </c>
      <c r="F886" s="203">
        <v>-13.0</v>
      </c>
    </row>
    <row r="887" ht="21.75" customHeight="1">
      <c r="A887" s="201" t="s">
        <v>1925</v>
      </c>
      <c r="B887" s="202" t="str">
        <f t="shared" si="1"/>
        <v>vivillon-14</v>
      </c>
      <c r="C887" s="29" t="str">
        <f t="shared" si="2"/>
        <v/>
      </c>
      <c r="D887" s="205" t="s">
        <v>800</v>
      </c>
      <c r="E887" s="29" t="s">
        <v>814</v>
      </c>
      <c r="F887" s="203">
        <v>-14.0</v>
      </c>
    </row>
    <row r="888" ht="21.75" customHeight="1">
      <c r="A888" s="201" t="s">
        <v>1925</v>
      </c>
      <c r="B888" s="202" t="str">
        <f t="shared" si="1"/>
        <v>vivillon-15</v>
      </c>
      <c r="C888" s="29" t="str">
        <f t="shared" si="2"/>
        <v/>
      </c>
      <c r="D888" s="205" t="s">
        <v>800</v>
      </c>
      <c r="E888" s="29" t="s">
        <v>815</v>
      </c>
      <c r="F888" s="203">
        <v>-15.0</v>
      </c>
    </row>
    <row r="889" ht="21.75" customHeight="1">
      <c r="A889" s="201" t="s">
        <v>1925</v>
      </c>
      <c r="B889" s="202" t="str">
        <f t="shared" si="1"/>
        <v>vivillon-16</v>
      </c>
      <c r="C889" s="29" t="str">
        <f t="shared" si="2"/>
        <v/>
      </c>
      <c r="D889" s="205" t="s">
        <v>800</v>
      </c>
      <c r="E889" s="29" t="s">
        <v>816</v>
      </c>
      <c r="F889" s="203">
        <v>-16.0</v>
      </c>
    </row>
    <row r="890" ht="21.75" customHeight="1">
      <c r="A890" s="201" t="s">
        <v>1925</v>
      </c>
      <c r="B890" s="202" t="str">
        <f t="shared" si="1"/>
        <v>vivillon-17</v>
      </c>
      <c r="C890" s="29" t="str">
        <f t="shared" si="2"/>
        <v/>
      </c>
      <c r="D890" s="205" t="s">
        <v>800</v>
      </c>
      <c r="E890" s="29" t="s">
        <v>817</v>
      </c>
      <c r="F890" s="203">
        <v>-17.0</v>
      </c>
    </row>
    <row r="891" ht="21.75" customHeight="1">
      <c r="A891" s="201" t="s">
        <v>1925</v>
      </c>
      <c r="B891" s="202" t="str">
        <f t="shared" si="1"/>
        <v>vivillon-18</v>
      </c>
      <c r="C891" s="29" t="str">
        <f t="shared" si="2"/>
        <v/>
      </c>
      <c r="D891" s="205" t="s">
        <v>800</v>
      </c>
      <c r="E891" s="29" t="s">
        <v>818</v>
      </c>
      <c r="F891" s="203">
        <v>-18.0</v>
      </c>
    </row>
    <row r="892" ht="21.75" customHeight="1">
      <c r="A892" s="201" t="s">
        <v>1925</v>
      </c>
      <c r="B892" s="202" t="str">
        <f t="shared" si="1"/>
        <v>vivillon-19</v>
      </c>
      <c r="C892" s="29" t="str">
        <f t="shared" si="2"/>
        <v/>
      </c>
      <c r="D892" s="205" t="s">
        <v>800</v>
      </c>
      <c r="E892" s="29" t="s">
        <v>819</v>
      </c>
      <c r="F892" s="203">
        <v>-19.0</v>
      </c>
    </row>
    <row r="893" ht="21.75" customHeight="1">
      <c r="A893" s="201" t="s">
        <v>1926</v>
      </c>
      <c r="B893" s="202" t="str">
        <f t="shared" si="1"/>
        <v>litleo</v>
      </c>
      <c r="C893" s="29" t="str">
        <f t="shared" si="2"/>
        <v/>
      </c>
      <c r="D893" s="205" t="s">
        <v>820</v>
      </c>
      <c r="H893" s="29" t="s">
        <v>1239</v>
      </c>
    </row>
    <row r="894" ht="21.75" customHeight="1">
      <c r="A894" s="201" t="s">
        <v>1927</v>
      </c>
      <c r="B894" s="202" t="str">
        <f t="shared" si="1"/>
        <v>pyroar</v>
      </c>
      <c r="C894" s="29" t="str">
        <f t="shared" si="2"/>
        <v/>
      </c>
      <c r="D894" s="205" t="s">
        <v>821</v>
      </c>
      <c r="H894" s="29" t="s">
        <v>1239</v>
      </c>
    </row>
    <row r="895" ht="21.75" customHeight="1">
      <c r="A895" s="201" t="s">
        <v>1927</v>
      </c>
      <c r="B895" s="202" t="str">
        <f t="shared" si="1"/>
        <v>pyroar-f</v>
      </c>
      <c r="C895" s="29" t="str">
        <f t="shared" si="2"/>
        <v/>
      </c>
      <c r="D895" s="205" t="s">
        <v>821</v>
      </c>
      <c r="H895" s="203" t="s">
        <v>73</v>
      </c>
    </row>
    <row r="896" ht="21.75" customHeight="1">
      <c r="A896" s="201" t="s">
        <v>1928</v>
      </c>
      <c r="B896" s="202" t="str">
        <f t="shared" si="1"/>
        <v>flabébé</v>
      </c>
      <c r="C896" s="29" t="str">
        <f t="shared" si="2"/>
        <v/>
      </c>
      <c r="D896" s="205" t="s">
        <v>822</v>
      </c>
      <c r="E896" s="29" t="s">
        <v>823</v>
      </c>
      <c r="H896" s="29" t="s">
        <v>1239</v>
      </c>
    </row>
    <row r="897" ht="21.75" customHeight="1">
      <c r="A897" s="201" t="s">
        <v>1928</v>
      </c>
      <c r="B897" s="202" t="str">
        <f t="shared" si="1"/>
        <v>flabébé-1</v>
      </c>
      <c r="C897" s="29" t="str">
        <f t="shared" si="2"/>
        <v/>
      </c>
      <c r="D897" s="205" t="s">
        <v>822</v>
      </c>
      <c r="E897" s="29" t="s">
        <v>824</v>
      </c>
      <c r="F897" s="203">
        <v>-1.0</v>
      </c>
    </row>
    <row r="898" ht="21.75" customHeight="1">
      <c r="A898" s="201" t="s">
        <v>1928</v>
      </c>
      <c r="B898" s="202" t="str">
        <f t="shared" si="1"/>
        <v>flabébé-2</v>
      </c>
      <c r="C898" s="29" t="str">
        <f t="shared" si="2"/>
        <v/>
      </c>
      <c r="D898" s="205" t="s">
        <v>822</v>
      </c>
      <c r="E898" s="29" t="s">
        <v>825</v>
      </c>
      <c r="F898" s="203">
        <v>-2.0</v>
      </c>
    </row>
    <row r="899" ht="21.75" customHeight="1">
      <c r="A899" s="201" t="s">
        <v>1928</v>
      </c>
      <c r="B899" s="202" t="str">
        <f t="shared" si="1"/>
        <v>flabébé-3</v>
      </c>
      <c r="C899" s="29" t="str">
        <f t="shared" si="2"/>
        <v/>
      </c>
      <c r="D899" s="205" t="s">
        <v>822</v>
      </c>
      <c r="E899" s="29" t="s">
        <v>826</v>
      </c>
      <c r="F899" s="203">
        <v>-3.0</v>
      </c>
    </row>
    <row r="900" ht="21.75" customHeight="1">
      <c r="A900" s="201" t="s">
        <v>1928</v>
      </c>
      <c r="B900" s="202" t="str">
        <f t="shared" si="1"/>
        <v>flabébé-4</v>
      </c>
      <c r="C900" s="29" t="str">
        <f t="shared" si="2"/>
        <v/>
      </c>
      <c r="D900" s="205" t="s">
        <v>822</v>
      </c>
      <c r="E900" s="29" t="s">
        <v>827</v>
      </c>
      <c r="F900" s="203">
        <v>-4.0</v>
      </c>
    </row>
    <row r="901" ht="21.75" customHeight="1">
      <c r="A901" s="201" t="s">
        <v>1929</v>
      </c>
      <c r="B901" s="202" t="str">
        <f t="shared" si="1"/>
        <v>floette</v>
      </c>
      <c r="C901" s="29" t="str">
        <f t="shared" si="2"/>
        <v/>
      </c>
      <c r="D901" s="205" t="s">
        <v>828</v>
      </c>
      <c r="E901" s="29" t="s">
        <v>823</v>
      </c>
    </row>
    <row r="902" ht="21.75" customHeight="1">
      <c r="A902" s="201" t="s">
        <v>1929</v>
      </c>
      <c r="B902" s="202" t="str">
        <f t="shared" si="1"/>
        <v>floette-1</v>
      </c>
      <c r="C902" s="29" t="str">
        <f t="shared" si="2"/>
        <v/>
      </c>
      <c r="D902" s="205" t="s">
        <v>828</v>
      </c>
      <c r="E902" s="29" t="s">
        <v>824</v>
      </c>
      <c r="F902" s="203">
        <v>-1.0</v>
      </c>
    </row>
    <row r="903" ht="21.75" customHeight="1">
      <c r="A903" s="201" t="s">
        <v>1929</v>
      </c>
      <c r="B903" s="202" t="str">
        <f t="shared" si="1"/>
        <v>floette-2</v>
      </c>
      <c r="C903" s="29" t="str">
        <f t="shared" si="2"/>
        <v/>
      </c>
      <c r="D903" s="205" t="s">
        <v>828</v>
      </c>
      <c r="E903" s="29" t="s">
        <v>825</v>
      </c>
      <c r="F903" s="203">
        <v>-2.0</v>
      </c>
    </row>
    <row r="904" ht="21.75" customHeight="1">
      <c r="A904" s="201" t="s">
        <v>1929</v>
      </c>
      <c r="B904" s="202" t="str">
        <f t="shared" si="1"/>
        <v>floette-3</v>
      </c>
      <c r="C904" s="29" t="str">
        <f t="shared" si="2"/>
        <v/>
      </c>
      <c r="D904" s="205" t="s">
        <v>828</v>
      </c>
      <c r="E904" s="29" t="s">
        <v>826</v>
      </c>
      <c r="F904" s="203">
        <v>-3.0</v>
      </c>
    </row>
    <row r="905" ht="21.75" customHeight="1">
      <c r="A905" s="201" t="s">
        <v>1929</v>
      </c>
      <c r="B905" s="202" t="str">
        <f t="shared" si="1"/>
        <v>floette-4</v>
      </c>
      <c r="C905" s="29" t="str">
        <f t="shared" si="2"/>
        <v/>
      </c>
      <c r="D905" s="205" t="s">
        <v>828</v>
      </c>
      <c r="E905" s="29" t="s">
        <v>827</v>
      </c>
      <c r="F905" s="203">
        <v>-4.0</v>
      </c>
    </row>
    <row r="906" ht="21.75" customHeight="1">
      <c r="A906" s="201" t="s">
        <v>1930</v>
      </c>
      <c r="B906" s="202" t="str">
        <f t="shared" si="1"/>
        <v>florges</v>
      </c>
      <c r="C906" s="29" t="str">
        <f t="shared" si="2"/>
        <v/>
      </c>
      <c r="D906" s="205" t="s">
        <v>829</v>
      </c>
      <c r="E906" s="29" t="s">
        <v>823</v>
      </c>
    </row>
    <row r="907" ht="21.75" customHeight="1">
      <c r="A907" s="201" t="s">
        <v>1930</v>
      </c>
      <c r="B907" s="202" t="str">
        <f t="shared" si="1"/>
        <v>florges-1</v>
      </c>
      <c r="C907" s="29" t="str">
        <f t="shared" si="2"/>
        <v/>
      </c>
      <c r="D907" s="205" t="s">
        <v>829</v>
      </c>
      <c r="E907" s="29" t="s">
        <v>824</v>
      </c>
      <c r="F907" s="203">
        <v>-1.0</v>
      </c>
    </row>
    <row r="908" ht="21.75" customHeight="1">
      <c r="A908" s="201" t="s">
        <v>1930</v>
      </c>
      <c r="B908" s="202" t="str">
        <f t="shared" si="1"/>
        <v>florges-2</v>
      </c>
      <c r="C908" s="29" t="str">
        <f t="shared" si="2"/>
        <v/>
      </c>
      <c r="D908" s="205" t="s">
        <v>829</v>
      </c>
      <c r="E908" s="29" t="s">
        <v>825</v>
      </c>
      <c r="F908" s="203">
        <v>-2.0</v>
      </c>
    </row>
    <row r="909" ht="21.75" customHeight="1">
      <c r="A909" s="201" t="s">
        <v>1930</v>
      </c>
      <c r="B909" s="202" t="str">
        <f t="shared" si="1"/>
        <v>florges-3</v>
      </c>
      <c r="C909" s="29" t="str">
        <f t="shared" si="2"/>
        <v/>
      </c>
      <c r="D909" s="205" t="s">
        <v>829</v>
      </c>
      <c r="E909" s="29" t="s">
        <v>826</v>
      </c>
      <c r="F909" s="203">
        <v>-3.0</v>
      </c>
    </row>
    <row r="910" ht="21.75" customHeight="1">
      <c r="A910" s="201" t="s">
        <v>1930</v>
      </c>
      <c r="B910" s="202" t="str">
        <f t="shared" si="1"/>
        <v>florges-4</v>
      </c>
      <c r="C910" s="29" t="str">
        <f t="shared" si="2"/>
        <v/>
      </c>
      <c r="D910" s="205" t="s">
        <v>829</v>
      </c>
      <c r="E910" s="29" t="s">
        <v>827</v>
      </c>
      <c r="F910" s="203">
        <v>-4.0</v>
      </c>
    </row>
    <row r="911" ht="21.75" customHeight="1">
      <c r="A911" s="201" t="s">
        <v>1931</v>
      </c>
      <c r="B911" s="202" t="str">
        <f t="shared" si="1"/>
        <v>skiddo</v>
      </c>
      <c r="C911" s="29" t="str">
        <f t="shared" si="2"/>
        <v/>
      </c>
      <c r="D911" s="205" t="s">
        <v>830</v>
      </c>
      <c r="H911" s="29" t="s">
        <v>1239</v>
      </c>
    </row>
    <row r="912" ht="21.75" customHeight="1">
      <c r="A912" s="201" t="s">
        <v>1932</v>
      </c>
      <c r="B912" s="202" t="str">
        <f t="shared" si="1"/>
        <v>gogoat</v>
      </c>
      <c r="C912" s="29" t="str">
        <f t="shared" si="2"/>
        <v/>
      </c>
      <c r="D912" s="205" t="s">
        <v>831</v>
      </c>
      <c r="H912" s="29" t="s">
        <v>1239</v>
      </c>
    </row>
    <row r="913" ht="21.75" customHeight="1">
      <c r="A913" s="201" t="s">
        <v>1933</v>
      </c>
      <c r="B913" s="202" t="str">
        <f t="shared" si="1"/>
        <v>pancham</v>
      </c>
      <c r="C913" s="29" t="str">
        <f t="shared" si="2"/>
        <v/>
      </c>
      <c r="D913" s="205" t="s">
        <v>832</v>
      </c>
      <c r="H913" s="29" t="s">
        <v>1239</v>
      </c>
    </row>
    <row r="914" ht="21.75" customHeight="1">
      <c r="A914" s="201" t="s">
        <v>1934</v>
      </c>
      <c r="B914" s="202" t="str">
        <f t="shared" si="1"/>
        <v>pangoro</v>
      </c>
      <c r="C914" s="29" t="str">
        <f t="shared" si="2"/>
        <v/>
      </c>
      <c r="D914" s="205" t="s">
        <v>833</v>
      </c>
      <c r="H914" s="29" t="s">
        <v>1239</v>
      </c>
    </row>
    <row r="915" ht="21.75" customHeight="1">
      <c r="A915" s="201" t="s">
        <v>1935</v>
      </c>
      <c r="B915" s="202" t="str">
        <f t="shared" si="1"/>
        <v>furfrou</v>
      </c>
      <c r="C915" s="29" t="str">
        <f t="shared" si="2"/>
        <v/>
      </c>
      <c r="D915" s="205" t="s">
        <v>834</v>
      </c>
      <c r="E915" s="29" t="s">
        <v>493</v>
      </c>
      <c r="H915" s="29" t="s">
        <v>1239</v>
      </c>
    </row>
    <row r="916" ht="21.75" customHeight="1">
      <c r="A916" s="201" t="s">
        <v>1935</v>
      </c>
      <c r="B916" s="202" t="str">
        <f t="shared" si="1"/>
        <v>furfrou-1</v>
      </c>
      <c r="C916" s="29" t="str">
        <f t="shared" si="2"/>
        <v/>
      </c>
      <c r="D916" s="205" t="s">
        <v>834</v>
      </c>
      <c r="E916" s="29" t="s">
        <v>835</v>
      </c>
      <c r="F916" s="203">
        <v>-1.0</v>
      </c>
    </row>
    <row r="917" ht="21.75" customHeight="1">
      <c r="A917" s="201" t="s">
        <v>1935</v>
      </c>
      <c r="B917" s="202" t="str">
        <f t="shared" si="1"/>
        <v>furfrou-2</v>
      </c>
      <c r="C917" s="29" t="str">
        <f t="shared" si="2"/>
        <v/>
      </c>
      <c r="D917" s="205" t="s">
        <v>834</v>
      </c>
      <c r="E917" s="29" t="s">
        <v>836</v>
      </c>
      <c r="F917" s="203">
        <v>-2.0</v>
      </c>
    </row>
    <row r="918" ht="21.75" customHeight="1">
      <c r="A918" s="201" t="s">
        <v>1935</v>
      </c>
      <c r="B918" s="202" t="str">
        <f t="shared" si="1"/>
        <v>furfrou-3</v>
      </c>
      <c r="C918" s="29" t="str">
        <f t="shared" si="2"/>
        <v/>
      </c>
      <c r="D918" s="205" t="s">
        <v>834</v>
      </c>
      <c r="E918" s="29" t="s">
        <v>837</v>
      </c>
      <c r="F918" s="203">
        <v>-3.0</v>
      </c>
    </row>
    <row r="919" ht="21.75" customHeight="1">
      <c r="A919" s="201" t="s">
        <v>1935</v>
      </c>
      <c r="B919" s="202" t="str">
        <f t="shared" si="1"/>
        <v>furfrou-4</v>
      </c>
      <c r="C919" s="29" t="str">
        <f t="shared" si="2"/>
        <v/>
      </c>
      <c r="D919" s="205" t="s">
        <v>834</v>
      </c>
      <c r="E919" s="203" t="s">
        <v>838</v>
      </c>
      <c r="F919" s="203">
        <v>-4.0</v>
      </c>
    </row>
    <row r="920" ht="21.75" customHeight="1">
      <c r="A920" s="201" t="s">
        <v>1935</v>
      </c>
      <c r="B920" s="202" t="str">
        <f t="shared" si="1"/>
        <v>furfrou-5</v>
      </c>
      <c r="C920" s="29" t="str">
        <f t="shared" si="2"/>
        <v/>
      </c>
      <c r="D920" s="205" t="s">
        <v>834</v>
      </c>
      <c r="E920" s="29" t="s">
        <v>839</v>
      </c>
      <c r="F920" s="203">
        <v>-5.0</v>
      </c>
    </row>
    <row r="921" ht="21.75" customHeight="1">
      <c r="A921" s="201" t="s">
        <v>1935</v>
      </c>
      <c r="B921" s="202" t="str">
        <f t="shared" si="1"/>
        <v>furfrou-6</v>
      </c>
      <c r="C921" s="29" t="str">
        <f t="shared" si="2"/>
        <v/>
      </c>
      <c r="D921" s="205" t="s">
        <v>834</v>
      </c>
      <c r="E921" s="29" t="s">
        <v>840</v>
      </c>
      <c r="F921" s="203">
        <v>-6.0</v>
      </c>
    </row>
    <row r="922" ht="21.75" customHeight="1">
      <c r="A922" s="201" t="s">
        <v>1935</v>
      </c>
      <c r="B922" s="202" t="str">
        <f t="shared" si="1"/>
        <v>furfrou-7</v>
      </c>
      <c r="C922" s="29" t="str">
        <f t="shared" si="2"/>
        <v/>
      </c>
      <c r="D922" s="205" t="s">
        <v>834</v>
      </c>
      <c r="E922" s="29" t="s">
        <v>841</v>
      </c>
      <c r="F922" s="203">
        <v>-7.0</v>
      </c>
    </row>
    <row r="923" ht="21.75" customHeight="1">
      <c r="A923" s="201" t="s">
        <v>1935</v>
      </c>
      <c r="B923" s="202" t="str">
        <f t="shared" si="1"/>
        <v>furfrou-8</v>
      </c>
      <c r="C923" s="29" t="str">
        <f t="shared" si="2"/>
        <v/>
      </c>
      <c r="D923" s="205" t="s">
        <v>834</v>
      </c>
      <c r="E923" s="29" t="s">
        <v>842</v>
      </c>
      <c r="F923" s="203">
        <v>-8.0</v>
      </c>
    </row>
    <row r="924" ht="21.75" customHeight="1">
      <c r="A924" s="201" t="s">
        <v>1935</v>
      </c>
      <c r="B924" s="202" t="str">
        <f t="shared" si="1"/>
        <v>furfrou-9</v>
      </c>
      <c r="C924" s="29" t="str">
        <f t="shared" si="2"/>
        <v/>
      </c>
      <c r="D924" s="205" t="s">
        <v>834</v>
      </c>
      <c r="E924" s="203" t="s">
        <v>843</v>
      </c>
      <c r="F924" s="203">
        <v>-9.0</v>
      </c>
    </row>
    <row r="925" ht="21.75" customHeight="1">
      <c r="A925" s="201" t="s">
        <v>1936</v>
      </c>
      <c r="B925" s="202" t="str">
        <f t="shared" si="1"/>
        <v>espurr</v>
      </c>
      <c r="C925" s="29" t="str">
        <f t="shared" si="2"/>
        <v/>
      </c>
      <c r="D925" s="205" t="s">
        <v>844</v>
      </c>
      <c r="H925" s="29" t="s">
        <v>1239</v>
      </c>
    </row>
    <row r="926" ht="21.75" customHeight="1">
      <c r="A926" s="201" t="s">
        <v>1937</v>
      </c>
      <c r="B926" s="202" t="str">
        <f t="shared" si="1"/>
        <v>meowstic</v>
      </c>
      <c r="C926" s="29" t="str">
        <f t="shared" si="2"/>
        <v/>
      </c>
      <c r="D926" s="205" t="s">
        <v>845</v>
      </c>
      <c r="H926" s="29" t="s">
        <v>1239</v>
      </c>
    </row>
    <row r="927" ht="21.75" customHeight="1">
      <c r="A927" s="201" t="s">
        <v>1937</v>
      </c>
      <c r="B927" s="202" t="str">
        <f t="shared" si="1"/>
        <v>meowstic-f</v>
      </c>
      <c r="C927" s="29" t="str">
        <f t="shared" si="2"/>
        <v/>
      </c>
      <c r="D927" s="205" t="s">
        <v>845</v>
      </c>
      <c r="E927" s="203"/>
      <c r="F927" s="203"/>
      <c r="G927" s="203" t="s">
        <v>1938</v>
      </c>
      <c r="H927" s="203" t="s">
        <v>73</v>
      </c>
    </row>
    <row r="928" ht="21.75" customHeight="1">
      <c r="A928" s="201" t="s">
        <v>1939</v>
      </c>
      <c r="B928" s="202" t="str">
        <f t="shared" si="1"/>
        <v>honedge</v>
      </c>
      <c r="C928" s="29" t="str">
        <f t="shared" si="2"/>
        <v/>
      </c>
      <c r="D928" s="205" t="s">
        <v>846</v>
      </c>
      <c r="H928" s="29" t="s">
        <v>1239</v>
      </c>
    </row>
    <row r="929" ht="21.75" customHeight="1">
      <c r="A929" s="201" t="s">
        <v>1940</v>
      </c>
      <c r="B929" s="202" t="str">
        <f t="shared" si="1"/>
        <v>doublade</v>
      </c>
      <c r="C929" s="29" t="str">
        <f t="shared" si="2"/>
        <v/>
      </c>
      <c r="D929" s="205" t="s">
        <v>847</v>
      </c>
      <c r="H929" s="29" t="s">
        <v>1239</v>
      </c>
    </row>
    <row r="930" ht="21.75" customHeight="1">
      <c r="A930" s="201" t="s">
        <v>1941</v>
      </c>
      <c r="B930" s="202" t="str">
        <f t="shared" si="1"/>
        <v>aegislash</v>
      </c>
      <c r="C930" s="29" t="str">
        <f t="shared" si="2"/>
        <v/>
      </c>
      <c r="D930" s="205" t="s">
        <v>848</v>
      </c>
      <c r="H930" s="29" t="s">
        <v>1239</v>
      </c>
    </row>
    <row r="931" ht="21.75" customHeight="1">
      <c r="A931" s="201" t="s">
        <v>1942</v>
      </c>
      <c r="B931" s="202" t="str">
        <f t="shared" si="1"/>
        <v>spritzee</v>
      </c>
      <c r="C931" s="29" t="str">
        <f t="shared" si="2"/>
        <v/>
      </c>
      <c r="D931" s="205" t="s">
        <v>849</v>
      </c>
      <c r="H931" s="29" t="s">
        <v>1239</v>
      </c>
    </row>
    <row r="932" ht="21.75" customHeight="1">
      <c r="A932" s="201" t="s">
        <v>1943</v>
      </c>
      <c r="B932" s="202" t="str">
        <f t="shared" si="1"/>
        <v>aromatisse</v>
      </c>
      <c r="C932" s="29" t="str">
        <f t="shared" si="2"/>
        <v/>
      </c>
      <c r="D932" s="205" t="s">
        <v>850</v>
      </c>
      <c r="H932" s="29" t="s">
        <v>1239</v>
      </c>
    </row>
    <row r="933" ht="21.75" customHeight="1">
      <c r="A933" s="201" t="s">
        <v>1944</v>
      </c>
      <c r="B933" s="202" t="str">
        <f t="shared" si="1"/>
        <v>swirlix</v>
      </c>
      <c r="C933" s="29" t="str">
        <f t="shared" si="2"/>
        <v/>
      </c>
      <c r="D933" s="205" t="s">
        <v>851</v>
      </c>
      <c r="H933" s="29" t="s">
        <v>1239</v>
      </c>
    </row>
    <row r="934" ht="21.75" customHeight="1">
      <c r="A934" s="201" t="s">
        <v>1945</v>
      </c>
      <c r="B934" s="202" t="str">
        <f t="shared" si="1"/>
        <v>slurpuff</v>
      </c>
      <c r="C934" s="29" t="str">
        <f t="shared" si="2"/>
        <v/>
      </c>
      <c r="D934" s="205" t="s">
        <v>852</v>
      </c>
      <c r="H934" s="29" t="s">
        <v>1239</v>
      </c>
    </row>
    <row r="935" ht="21.75" customHeight="1">
      <c r="A935" s="201" t="s">
        <v>1946</v>
      </c>
      <c r="B935" s="202" t="str">
        <f t="shared" si="1"/>
        <v>inkay</v>
      </c>
      <c r="C935" s="29" t="str">
        <f t="shared" si="2"/>
        <v/>
      </c>
      <c r="D935" s="205" t="s">
        <v>853</v>
      </c>
      <c r="H935" s="29" t="s">
        <v>1239</v>
      </c>
    </row>
    <row r="936" ht="21.75" customHeight="1">
      <c r="A936" s="201" t="s">
        <v>1947</v>
      </c>
      <c r="B936" s="202" t="str">
        <f t="shared" si="1"/>
        <v>malamar</v>
      </c>
      <c r="C936" s="29" t="str">
        <f t="shared" si="2"/>
        <v/>
      </c>
      <c r="D936" s="205" t="s">
        <v>854</v>
      </c>
      <c r="H936" s="29" t="s">
        <v>1239</v>
      </c>
    </row>
    <row r="937" ht="21.75" customHeight="1">
      <c r="A937" s="201" t="s">
        <v>1948</v>
      </c>
      <c r="B937" s="202" t="str">
        <f t="shared" si="1"/>
        <v>binacle</v>
      </c>
      <c r="C937" s="29" t="str">
        <f t="shared" si="2"/>
        <v/>
      </c>
      <c r="D937" s="205" t="s">
        <v>855</v>
      </c>
      <c r="H937" s="29" t="s">
        <v>1239</v>
      </c>
    </row>
    <row r="938" ht="21.75" customHeight="1">
      <c r="A938" s="201" t="s">
        <v>1949</v>
      </c>
      <c r="B938" s="202" t="str">
        <f t="shared" si="1"/>
        <v>barbaracle</v>
      </c>
      <c r="C938" s="29" t="str">
        <f t="shared" si="2"/>
        <v/>
      </c>
      <c r="D938" s="205" t="s">
        <v>856</v>
      </c>
      <c r="H938" s="29" t="s">
        <v>1239</v>
      </c>
    </row>
    <row r="939" ht="21.75" customHeight="1">
      <c r="A939" s="201" t="s">
        <v>1950</v>
      </c>
      <c r="B939" s="202" t="str">
        <f t="shared" si="1"/>
        <v>skrelp</v>
      </c>
      <c r="C939" s="29" t="str">
        <f t="shared" si="2"/>
        <v/>
      </c>
      <c r="D939" s="205" t="s">
        <v>857</v>
      </c>
      <c r="H939" s="29" t="s">
        <v>1239</v>
      </c>
    </row>
    <row r="940" ht="21.75" customHeight="1">
      <c r="A940" s="201" t="s">
        <v>1951</v>
      </c>
      <c r="B940" s="202" t="str">
        <f t="shared" si="1"/>
        <v>dragalge</v>
      </c>
      <c r="C940" s="29" t="str">
        <f t="shared" si="2"/>
        <v/>
      </c>
      <c r="D940" s="205" t="s">
        <v>858</v>
      </c>
      <c r="H940" s="29" t="s">
        <v>1239</v>
      </c>
    </row>
    <row r="941" ht="21.75" customHeight="1">
      <c r="A941" s="201" t="s">
        <v>1952</v>
      </c>
      <c r="B941" s="202" t="str">
        <f t="shared" si="1"/>
        <v>clauncher</v>
      </c>
      <c r="C941" s="29" t="str">
        <f t="shared" si="2"/>
        <v/>
      </c>
      <c r="D941" s="205" t="s">
        <v>859</v>
      </c>
      <c r="H941" s="29" t="s">
        <v>1239</v>
      </c>
    </row>
    <row r="942" ht="21.75" customHeight="1">
      <c r="A942" s="201" t="s">
        <v>1953</v>
      </c>
      <c r="B942" s="202" t="str">
        <f t="shared" si="1"/>
        <v>clawitzer</v>
      </c>
      <c r="C942" s="29" t="str">
        <f t="shared" si="2"/>
        <v/>
      </c>
      <c r="D942" s="205" t="s">
        <v>860</v>
      </c>
      <c r="H942" s="29" t="s">
        <v>1239</v>
      </c>
    </row>
    <row r="943" ht="21.75" customHeight="1">
      <c r="A943" s="201" t="s">
        <v>1954</v>
      </c>
      <c r="B943" s="202" t="str">
        <f t="shared" si="1"/>
        <v>helioptile</v>
      </c>
      <c r="C943" s="29" t="str">
        <f t="shared" si="2"/>
        <v/>
      </c>
      <c r="D943" s="205" t="s">
        <v>861</v>
      </c>
      <c r="H943" s="29" t="s">
        <v>1239</v>
      </c>
    </row>
    <row r="944" ht="21.75" customHeight="1">
      <c r="A944" s="201" t="s">
        <v>1955</v>
      </c>
      <c r="B944" s="202" t="str">
        <f t="shared" si="1"/>
        <v>heliolisk</v>
      </c>
      <c r="C944" s="29" t="str">
        <f t="shared" si="2"/>
        <v/>
      </c>
      <c r="D944" s="205" t="s">
        <v>862</v>
      </c>
      <c r="H944" s="29" t="s">
        <v>1239</v>
      </c>
    </row>
    <row r="945" ht="21.75" customHeight="1">
      <c r="A945" s="201" t="s">
        <v>1956</v>
      </c>
      <c r="B945" s="202" t="str">
        <f t="shared" si="1"/>
        <v>tyrunt</v>
      </c>
      <c r="C945" s="29" t="str">
        <f t="shared" si="2"/>
        <v/>
      </c>
      <c r="D945" s="205" t="s">
        <v>863</v>
      </c>
      <c r="H945" s="29" t="s">
        <v>1239</v>
      </c>
    </row>
    <row r="946" ht="21.75" customHeight="1">
      <c r="A946" s="201" t="s">
        <v>1957</v>
      </c>
      <c r="B946" s="202" t="str">
        <f t="shared" si="1"/>
        <v>tyrantrum</v>
      </c>
      <c r="C946" s="29" t="str">
        <f t="shared" si="2"/>
        <v/>
      </c>
      <c r="D946" s="205" t="s">
        <v>864</v>
      </c>
      <c r="H946" s="29" t="s">
        <v>1239</v>
      </c>
    </row>
    <row r="947" ht="21.75" customHeight="1">
      <c r="A947" s="201" t="s">
        <v>1958</v>
      </c>
      <c r="B947" s="202" t="str">
        <f t="shared" si="1"/>
        <v>amaura</v>
      </c>
      <c r="C947" s="29" t="str">
        <f t="shared" si="2"/>
        <v/>
      </c>
      <c r="D947" s="205" t="s">
        <v>865</v>
      </c>
      <c r="H947" s="29" t="s">
        <v>1239</v>
      </c>
    </row>
    <row r="948" ht="21.75" customHeight="1">
      <c r="A948" s="201" t="s">
        <v>1959</v>
      </c>
      <c r="B948" s="202" t="str">
        <f t="shared" si="1"/>
        <v>aurorus</v>
      </c>
      <c r="C948" s="29" t="str">
        <f t="shared" si="2"/>
        <v/>
      </c>
      <c r="D948" s="205" t="s">
        <v>866</v>
      </c>
      <c r="H948" s="29" t="s">
        <v>1239</v>
      </c>
    </row>
    <row r="949" ht="21.75" customHeight="1">
      <c r="A949" s="201" t="s">
        <v>1960</v>
      </c>
      <c r="B949" s="202" t="str">
        <f t="shared" si="1"/>
        <v>sylveon</v>
      </c>
      <c r="C949" s="29" t="str">
        <f t="shared" si="2"/>
        <v/>
      </c>
      <c r="D949" s="205" t="s">
        <v>867</v>
      </c>
      <c r="H949" s="29" t="s">
        <v>1239</v>
      </c>
    </row>
    <row r="950" ht="21.75" customHeight="1">
      <c r="A950" s="201" t="s">
        <v>1961</v>
      </c>
      <c r="B950" s="202" t="str">
        <f t="shared" si="1"/>
        <v>hawlucha</v>
      </c>
      <c r="C950" s="29" t="str">
        <f t="shared" si="2"/>
        <v/>
      </c>
      <c r="D950" s="205" t="s">
        <v>868</v>
      </c>
      <c r="H950" s="29" t="s">
        <v>1239</v>
      </c>
    </row>
    <row r="951" ht="21.75" customHeight="1">
      <c r="A951" s="201" t="s">
        <v>1962</v>
      </c>
      <c r="B951" s="202" t="str">
        <f t="shared" si="1"/>
        <v>dedenne</v>
      </c>
      <c r="C951" s="29" t="str">
        <f t="shared" si="2"/>
        <v/>
      </c>
      <c r="D951" s="205" t="s">
        <v>869</v>
      </c>
      <c r="H951" s="29" t="s">
        <v>1239</v>
      </c>
    </row>
    <row r="952" ht="21.75" customHeight="1">
      <c r="A952" s="201" t="s">
        <v>1963</v>
      </c>
      <c r="B952" s="202" t="str">
        <f t="shared" si="1"/>
        <v>carbink</v>
      </c>
      <c r="C952" s="29" t="str">
        <f t="shared" si="2"/>
        <v/>
      </c>
      <c r="D952" s="205" t="s">
        <v>870</v>
      </c>
      <c r="H952" s="29" t="s">
        <v>1239</v>
      </c>
    </row>
    <row r="953" ht="21.75" customHeight="1">
      <c r="A953" s="201" t="s">
        <v>1964</v>
      </c>
      <c r="B953" s="202" t="str">
        <f t="shared" si="1"/>
        <v>goomy</v>
      </c>
      <c r="C953" s="29" t="str">
        <f t="shared" si="2"/>
        <v/>
      </c>
      <c r="D953" s="205" t="s">
        <v>871</v>
      </c>
      <c r="H953" s="29" t="s">
        <v>1239</v>
      </c>
    </row>
    <row r="954" ht="21.75" customHeight="1">
      <c r="A954" s="201" t="s">
        <v>1965</v>
      </c>
      <c r="B954" s="202" t="str">
        <f t="shared" si="1"/>
        <v>sliggoo</v>
      </c>
      <c r="C954" s="29" t="str">
        <f t="shared" si="2"/>
        <v/>
      </c>
      <c r="D954" s="205" t="s">
        <v>872</v>
      </c>
      <c r="E954" s="29" t="s">
        <v>90</v>
      </c>
      <c r="H954" s="29" t="s">
        <v>1239</v>
      </c>
    </row>
    <row r="955" ht="21.75" customHeight="1">
      <c r="A955" s="201" t="s">
        <v>1965</v>
      </c>
      <c r="B955" s="202" t="str">
        <f t="shared" si="1"/>
        <v>sliggoo-1</v>
      </c>
      <c r="C955" s="29" t="str">
        <f t="shared" si="2"/>
        <v/>
      </c>
      <c r="D955" s="205" t="s">
        <v>872</v>
      </c>
      <c r="E955" s="29" t="s">
        <v>132</v>
      </c>
      <c r="F955" s="203">
        <v>-1.0</v>
      </c>
    </row>
    <row r="956" ht="21.75" customHeight="1">
      <c r="A956" s="201" t="s">
        <v>1966</v>
      </c>
      <c r="B956" s="202" t="str">
        <f t="shared" si="1"/>
        <v>goodra</v>
      </c>
      <c r="C956" s="29" t="str">
        <f t="shared" si="2"/>
        <v/>
      </c>
      <c r="D956" s="205" t="s">
        <v>873</v>
      </c>
      <c r="E956" s="29" t="s">
        <v>90</v>
      </c>
      <c r="H956" s="29" t="s">
        <v>1239</v>
      </c>
    </row>
    <row r="957" ht="21.75" customHeight="1">
      <c r="A957" s="201" t="s">
        <v>1966</v>
      </c>
      <c r="B957" s="202" t="str">
        <f t="shared" si="1"/>
        <v>goodra-1</v>
      </c>
      <c r="C957" s="29" t="str">
        <f t="shared" si="2"/>
        <v/>
      </c>
      <c r="D957" s="205" t="s">
        <v>873</v>
      </c>
      <c r="E957" s="29" t="s">
        <v>132</v>
      </c>
      <c r="F957" s="203">
        <v>-1.0</v>
      </c>
    </row>
    <row r="958" ht="21.75" customHeight="1">
      <c r="A958" s="201" t="s">
        <v>1967</v>
      </c>
      <c r="B958" s="202" t="str">
        <f t="shared" si="1"/>
        <v>klefki</v>
      </c>
      <c r="C958" s="29" t="str">
        <f t="shared" si="2"/>
        <v/>
      </c>
      <c r="D958" s="205" t="s">
        <v>874</v>
      </c>
      <c r="H958" s="29" t="s">
        <v>1239</v>
      </c>
    </row>
    <row r="959" ht="21.75" customHeight="1">
      <c r="A959" s="201" t="s">
        <v>1968</v>
      </c>
      <c r="B959" s="202" t="str">
        <f t="shared" si="1"/>
        <v>phantump</v>
      </c>
      <c r="C959" s="29" t="str">
        <f t="shared" si="2"/>
        <v/>
      </c>
      <c r="D959" s="205" t="s">
        <v>875</v>
      </c>
      <c r="H959" s="29" t="s">
        <v>1239</v>
      </c>
    </row>
    <row r="960" ht="21.75" customHeight="1">
      <c r="A960" s="201" t="s">
        <v>1969</v>
      </c>
      <c r="B960" s="202" t="str">
        <f t="shared" si="1"/>
        <v>trevenant</v>
      </c>
      <c r="C960" s="29" t="str">
        <f t="shared" si="2"/>
        <v/>
      </c>
      <c r="D960" s="205" t="s">
        <v>876</v>
      </c>
      <c r="H960" s="29" t="s">
        <v>1239</v>
      </c>
    </row>
    <row r="961" ht="21.75" customHeight="1">
      <c r="A961" s="201" t="s">
        <v>1970</v>
      </c>
      <c r="B961" s="202" t="str">
        <f t="shared" si="1"/>
        <v>pumpkaboo</v>
      </c>
      <c r="C961" s="29" t="str">
        <f t="shared" si="2"/>
        <v/>
      </c>
      <c r="D961" s="205" t="s">
        <v>877</v>
      </c>
      <c r="E961" s="29" t="s">
        <v>878</v>
      </c>
      <c r="H961" s="29" t="s">
        <v>1239</v>
      </c>
    </row>
    <row r="962" ht="21.75" customHeight="1">
      <c r="A962" s="201" t="s">
        <v>1970</v>
      </c>
      <c r="B962" s="202" t="str">
        <f t="shared" si="1"/>
        <v>pumpkaboo-1</v>
      </c>
      <c r="C962" s="29" t="str">
        <f t="shared" si="2"/>
        <v/>
      </c>
      <c r="D962" s="205" t="s">
        <v>877</v>
      </c>
      <c r="E962" s="29" t="s">
        <v>879</v>
      </c>
      <c r="F962" s="203">
        <v>-1.0</v>
      </c>
    </row>
    <row r="963" ht="21.75" customHeight="1">
      <c r="A963" s="201" t="s">
        <v>1970</v>
      </c>
      <c r="B963" s="202" t="str">
        <f t="shared" si="1"/>
        <v>pumpkaboo-2</v>
      </c>
      <c r="C963" s="29" t="str">
        <f t="shared" si="2"/>
        <v/>
      </c>
      <c r="D963" s="205" t="s">
        <v>877</v>
      </c>
      <c r="E963" s="203" t="s">
        <v>880</v>
      </c>
      <c r="F963" s="203">
        <v>-2.0</v>
      </c>
    </row>
    <row r="964" ht="21.75" customHeight="1">
      <c r="A964" s="201" t="s">
        <v>1970</v>
      </c>
      <c r="B964" s="202" t="str">
        <f t="shared" si="1"/>
        <v>pumpkaboo-3</v>
      </c>
      <c r="C964" s="29" t="str">
        <f t="shared" si="2"/>
        <v/>
      </c>
      <c r="D964" s="205" t="s">
        <v>877</v>
      </c>
      <c r="E964" s="29" t="s">
        <v>881</v>
      </c>
      <c r="F964" s="203">
        <v>-3.0</v>
      </c>
    </row>
    <row r="965" ht="21.75" customHeight="1">
      <c r="A965" s="201" t="s">
        <v>1971</v>
      </c>
      <c r="B965" s="202" t="str">
        <f t="shared" si="1"/>
        <v>gourgeist</v>
      </c>
      <c r="C965" s="29" t="str">
        <f t="shared" si="2"/>
        <v/>
      </c>
      <c r="D965" s="205" t="s">
        <v>882</v>
      </c>
      <c r="E965" s="29" t="s">
        <v>878</v>
      </c>
    </row>
    <row r="966" ht="21.75" customHeight="1">
      <c r="A966" s="201" t="s">
        <v>1971</v>
      </c>
      <c r="B966" s="202" t="str">
        <f t="shared" si="1"/>
        <v>gourgeist-1</v>
      </c>
      <c r="C966" s="29" t="str">
        <f t="shared" si="2"/>
        <v/>
      </c>
      <c r="D966" s="205" t="s">
        <v>882</v>
      </c>
      <c r="E966" s="29" t="s">
        <v>879</v>
      </c>
      <c r="F966" s="203">
        <v>-1.0</v>
      </c>
    </row>
    <row r="967" ht="21.75" customHeight="1">
      <c r="A967" s="201" t="s">
        <v>1971</v>
      </c>
      <c r="B967" s="202" t="str">
        <f t="shared" si="1"/>
        <v>gourgeist-2</v>
      </c>
      <c r="C967" s="29" t="str">
        <f t="shared" si="2"/>
        <v/>
      </c>
      <c r="D967" s="205" t="s">
        <v>882</v>
      </c>
      <c r="E967" s="29" t="s">
        <v>881</v>
      </c>
      <c r="F967" s="203">
        <v>-2.0</v>
      </c>
    </row>
    <row r="968" ht="21.75" customHeight="1">
      <c r="A968" s="201" t="s">
        <v>1971</v>
      </c>
      <c r="B968" s="202" t="str">
        <f t="shared" si="1"/>
        <v>gourgeist-3</v>
      </c>
      <c r="C968" s="29" t="str">
        <f t="shared" si="2"/>
        <v/>
      </c>
      <c r="D968" s="205" t="s">
        <v>882</v>
      </c>
      <c r="E968" s="29" t="s">
        <v>880</v>
      </c>
      <c r="F968" s="203">
        <v>-3.0</v>
      </c>
    </row>
    <row r="969" ht="21.75" customHeight="1">
      <c r="A969" s="201" t="s">
        <v>1972</v>
      </c>
      <c r="B969" s="202" t="str">
        <f t="shared" si="1"/>
        <v>bergmite</v>
      </c>
      <c r="C969" s="29" t="str">
        <f t="shared" si="2"/>
        <v/>
      </c>
      <c r="D969" s="205" t="s">
        <v>883</v>
      </c>
    </row>
    <row r="970" ht="21.75" customHeight="1">
      <c r="A970" s="201" t="s">
        <v>1973</v>
      </c>
      <c r="B970" s="202" t="str">
        <f t="shared" si="1"/>
        <v>avalugg</v>
      </c>
      <c r="C970" s="29" t="str">
        <f t="shared" si="2"/>
        <v/>
      </c>
      <c r="D970" s="205" t="s">
        <v>884</v>
      </c>
      <c r="E970" s="29" t="s">
        <v>90</v>
      </c>
      <c r="H970" s="29" t="s">
        <v>1239</v>
      </c>
    </row>
    <row r="971" ht="21.75" customHeight="1">
      <c r="A971" s="201" t="s">
        <v>1973</v>
      </c>
      <c r="B971" s="202" t="str">
        <f t="shared" si="1"/>
        <v>avalugg-1</v>
      </c>
      <c r="C971" s="29" t="str">
        <f t="shared" si="2"/>
        <v/>
      </c>
      <c r="D971" s="205" t="s">
        <v>884</v>
      </c>
      <c r="E971" s="29" t="s">
        <v>132</v>
      </c>
      <c r="F971" s="203">
        <v>-1.0</v>
      </c>
    </row>
    <row r="972" ht="21.75" customHeight="1">
      <c r="A972" s="201" t="s">
        <v>1974</v>
      </c>
      <c r="B972" s="202" t="str">
        <f t="shared" si="1"/>
        <v>noibat</v>
      </c>
      <c r="C972" s="29" t="str">
        <f t="shared" si="2"/>
        <v/>
      </c>
      <c r="D972" s="205" t="s">
        <v>885</v>
      </c>
      <c r="H972" s="29" t="s">
        <v>1239</v>
      </c>
    </row>
    <row r="973" ht="21.75" customHeight="1">
      <c r="A973" s="201" t="s">
        <v>1975</v>
      </c>
      <c r="B973" s="202" t="str">
        <f t="shared" si="1"/>
        <v>noivern</v>
      </c>
      <c r="C973" s="29" t="str">
        <f t="shared" si="2"/>
        <v/>
      </c>
      <c r="D973" s="205" t="s">
        <v>886</v>
      </c>
      <c r="H973" s="29" t="s">
        <v>1239</v>
      </c>
    </row>
    <row r="974" ht="21.75" customHeight="1">
      <c r="A974" s="201" t="s">
        <v>1976</v>
      </c>
      <c r="B974" s="202" t="str">
        <f t="shared" si="1"/>
        <v>xerneas</v>
      </c>
      <c r="C974" s="29" t="str">
        <f t="shared" si="2"/>
        <v/>
      </c>
      <c r="D974" s="205" t="s">
        <v>887</v>
      </c>
      <c r="H974" s="29" t="s">
        <v>1239</v>
      </c>
    </row>
    <row r="975" ht="21.75" customHeight="1">
      <c r="A975" s="201" t="s">
        <v>1977</v>
      </c>
      <c r="B975" s="202" t="str">
        <f t="shared" si="1"/>
        <v>yveltal</v>
      </c>
      <c r="C975" s="29" t="str">
        <f t="shared" si="2"/>
        <v/>
      </c>
      <c r="D975" s="205" t="s">
        <v>888</v>
      </c>
      <c r="H975" s="29" t="s">
        <v>1239</v>
      </c>
    </row>
    <row r="976" ht="21.75" customHeight="1">
      <c r="A976" s="201" t="s">
        <v>1978</v>
      </c>
      <c r="B976" s="202" t="str">
        <f t="shared" si="1"/>
        <v>zygarde-1</v>
      </c>
      <c r="C976" s="29" t="str">
        <f t="shared" si="2"/>
        <v/>
      </c>
      <c r="D976" s="205" t="s">
        <v>889</v>
      </c>
      <c r="E976" s="206">
        <v>0.5</v>
      </c>
      <c r="F976" s="207">
        <v>-1.0</v>
      </c>
      <c r="G976" s="206"/>
    </row>
    <row r="977" ht="21.75" customHeight="1">
      <c r="A977" s="201" t="s">
        <v>1978</v>
      </c>
      <c r="B977" s="202" t="str">
        <f t="shared" si="1"/>
        <v>zygarde</v>
      </c>
      <c r="C977" s="29" t="str">
        <f t="shared" si="2"/>
        <v/>
      </c>
      <c r="D977" s="205" t="s">
        <v>889</v>
      </c>
      <c r="E977" s="206">
        <v>0.1</v>
      </c>
      <c r="F977" s="206"/>
      <c r="G977" s="206"/>
    </row>
    <row r="978" ht="21.75" customHeight="1">
      <c r="A978" s="201" t="s">
        <v>1979</v>
      </c>
      <c r="B978" s="202" t="str">
        <f t="shared" si="1"/>
        <v>diancie</v>
      </c>
      <c r="C978" s="29" t="str">
        <f t="shared" si="2"/>
        <v/>
      </c>
      <c r="D978" s="205" t="s">
        <v>890</v>
      </c>
    </row>
    <row r="979" ht="21.75" customHeight="1">
      <c r="A979" s="201" t="s">
        <v>1980</v>
      </c>
      <c r="B979" s="202" t="str">
        <f t="shared" si="1"/>
        <v>hoopa</v>
      </c>
      <c r="C979" s="29" t="str">
        <f t="shared" si="2"/>
        <v/>
      </c>
      <c r="D979" s="205" t="s">
        <v>891</v>
      </c>
      <c r="H979" s="29" t="s">
        <v>1239</v>
      </c>
    </row>
    <row r="980" ht="21.75" customHeight="1">
      <c r="A980" s="201" t="s">
        <v>1981</v>
      </c>
      <c r="B980" s="202" t="str">
        <f t="shared" si="1"/>
        <v>volcanion</v>
      </c>
      <c r="C980" s="29" t="str">
        <f t="shared" si="2"/>
        <v/>
      </c>
      <c r="D980" s="205" t="s">
        <v>893</v>
      </c>
      <c r="H980" s="29" t="s">
        <v>1239</v>
      </c>
    </row>
    <row r="981" ht="21.75" customHeight="1">
      <c r="A981" s="201" t="s">
        <v>1982</v>
      </c>
      <c r="B981" s="202" t="str">
        <f t="shared" si="1"/>
        <v>rowlet</v>
      </c>
      <c r="C981" s="29" t="str">
        <f t="shared" si="2"/>
        <v/>
      </c>
      <c r="D981" s="205" t="s">
        <v>894</v>
      </c>
      <c r="H981" s="29" t="s">
        <v>1239</v>
      </c>
    </row>
    <row r="982" ht="21.75" customHeight="1">
      <c r="A982" s="201" t="s">
        <v>1983</v>
      </c>
      <c r="B982" s="202" t="str">
        <f t="shared" si="1"/>
        <v>dartrix</v>
      </c>
      <c r="C982" s="29" t="str">
        <f t="shared" si="2"/>
        <v/>
      </c>
      <c r="D982" s="205" t="s">
        <v>895</v>
      </c>
      <c r="H982" s="29" t="s">
        <v>1239</v>
      </c>
    </row>
    <row r="983" ht="21.75" customHeight="1">
      <c r="A983" s="201" t="s">
        <v>1984</v>
      </c>
      <c r="B983" s="202" t="str">
        <f t="shared" si="1"/>
        <v>decidueye</v>
      </c>
      <c r="C983" s="29" t="str">
        <f t="shared" si="2"/>
        <v/>
      </c>
      <c r="D983" s="205" t="s">
        <v>896</v>
      </c>
      <c r="E983" s="29" t="s">
        <v>90</v>
      </c>
      <c r="H983" s="29" t="s">
        <v>1239</v>
      </c>
    </row>
    <row r="984" ht="21.75" customHeight="1">
      <c r="A984" s="201" t="s">
        <v>1984</v>
      </c>
      <c r="B984" s="202" t="str">
        <f t="shared" si="1"/>
        <v>decidueye-1</v>
      </c>
      <c r="C984" s="29" t="str">
        <f t="shared" si="2"/>
        <v/>
      </c>
      <c r="D984" s="205" t="s">
        <v>896</v>
      </c>
      <c r="E984" s="29" t="s">
        <v>132</v>
      </c>
      <c r="F984" s="203">
        <v>-1.0</v>
      </c>
    </row>
    <row r="985" ht="21.75" customHeight="1">
      <c r="A985" s="201" t="s">
        <v>1985</v>
      </c>
      <c r="B985" s="202" t="str">
        <f t="shared" si="1"/>
        <v>litten</v>
      </c>
      <c r="C985" s="29" t="str">
        <f t="shared" si="2"/>
        <v/>
      </c>
      <c r="D985" s="205" t="s">
        <v>897</v>
      </c>
      <c r="H985" s="29" t="s">
        <v>1239</v>
      </c>
    </row>
    <row r="986" ht="21.75" customHeight="1">
      <c r="A986" s="201" t="s">
        <v>1986</v>
      </c>
      <c r="B986" s="202" t="str">
        <f t="shared" si="1"/>
        <v>torracat</v>
      </c>
      <c r="C986" s="29" t="str">
        <f t="shared" si="2"/>
        <v/>
      </c>
      <c r="D986" s="205" t="s">
        <v>898</v>
      </c>
      <c r="H986" s="29" t="s">
        <v>1239</v>
      </c>
    </row>
    <row r="987" ht="21.75" customHeight="1">
      <c r="A987" s="201" t="s">
        <v>1987</v>
      </c>
      <c r="B987" s="202" t="str">
        <f t="shared" si="1"/>
        <v>incineroar</v>
      </c>
      <c r="C987" s="29" t="str">
        <f t="shared" si="2"/>
        <v/>
      </c>
      <c r="D987" s="205" t="s">
        <v>899</v>
      </c>
      <c r="H987" s="29" t="s">
        <v>1239</v>
      </c>
    </row>
    <row r="988" ht="21.75" customHeight="1">
      <c r="A988" s="201" t="s">
        <v>1988</v>
      </c>
      <c r="B988" s="202" t="str">
        <f t="shared" si="1"/>
        <v>popplio</v>
      </c>
      <c r="C988" s="29" t="str">
        <f t="shared" si="2"/>
        <v/>
      </c>
      <c r="D988" s="205" t="s">
        <v>900</v>
      </c>
      <c r="H988" s="29" t="s">
        <v>1239</v>
      </c>
    </row>
    <row r="989" ht="21.75" customHeight="1">
      <c r="A989" s="201" t="s">
        <v>1989</v>
      </c>
      <c r="B989" s="202" t="str">
        <f t="shared" si="1"/>
        <v>brionne</v>
      </c>
      <c r="C989" s="29" t="str">
        <f t="shared" si="2"/>
        <v/>
      </c>
      <c r="D989" s="205" t="s">
        <v>901</v>
      </c>
      <c r="H989" s="29" t="s">
        <v>1239</v>
      </c>
    </row>
    <row r="990" ht="21.75" customHeight="1">
      <c r="A990" s="201" t="s">
        <v>1990</v>
      </c>
      <c r="B990" s="202" t="str">
        <f t="shared" si="1"/>
        <v>primarina</v>
      </c>
      <c r="C990" s="29" t="str">
        <f t="shared" si="2"/>
        <v/>
      </c>
      <c r="D990" s="205" t="s">
        <v>902</v>
      </c>
      <c r="H990" s="29" t="s">
        <v>1239</v>
      </c>
    </row>
    <row r="991" ht="21.75" customHeight="1">
      <c r="A991" s="201" t="s">
        <v>1991</v>
      </c>
      <c r="B991" s="202" t="str">
        <f t="shared" si="1"/>
        <v>pikipek</v>
      </c>
      <c r="C991" s="29" t="str">
        <f t="shared" si="2"/>
        <v/>
      </c>
      <c r="D991" s="205" t="s">
        <v>903</v>
      </c>
      <c r="H991" s="29" t="s">
        <v>1239</v>
      </c>
    </row>
    <row r="992" ht="21.75" customHeight="1">
      <c r="A992" s="201" t="s">
        <v>1992</v>
      </c>
      <c r="B992" s="202" t="str">
        <f t="shared" si="1"/>
        <v>trumbeak</v>
      </c>
      <c r="C992" s="29" t="str">
        <f t="shared" si="2"/>
        <v/>
      </c>
      <c r="D992" s="205" t="s">
        <v>904</v>
      </c>
      <c r="H992" s="29" t="s">
        <v>1239</v>
      </c>
    </row>
    <row r="993" ht="21.75" customHeight="1">
      <c r="A993" s="201" t="s">
        <v>1993</v>
      </c>
      <c r="B993" s="202" t="str">
        <f t="shared" si="1"/>
        <v>toucannon</v>
      </c>
      <c r="C993" s="29" t="str">
        <f t="shared" si="2"/>
        <v/>
      </c>
      <c r="D993" s="205" t="s">
        <v>905</v>
      </c>
      <c r="H993" s="29" t="s">
        <v>1239</v>
      </c>
    </row>
    <row r="994" ht="21.75" customHeight="1">
      <c r="A994" s="201" t="s">
        <v>1994</v>
      </c>
      <c r="B994" s="202" t="str">
        <f t="shared" si="1"/>
        <v>yungoos</v>
      </c>
      <c r="C994" s="29" t="str">
        <f t="shared" si="2"/>
        <v/>
      </c>
      <c r="D994" s="205" t="s">
        <v>906</v>
      </c>
      <c r="H994" s="29" t="s">
        <v>1239</v>
      </c>
    </row>
    <row r="995" ht="21.75" customHeight="1">
      <c r="A995" s="201" t="s">
        <v>1995</v>
      </c>
      <c r="B995" s="202" t="str">
        <f t="shared" si="1"/>
        <v>gumshoos</v>
      </c>
      <c r="C995" s="29" t="str">
        <f t="shared" si="2"/>
        <v/>
      </c>
      <c r="D995" s="205" t="s">
        <v>907</v>
      </c>
      <c r="H995" s="29" t="s">
        <v>1239</v>
      </c>
    </row>
    <row r="996" ht="21.75" customHeight="1">
      <c r="A996" s="201" t="s">
        <v>1996</v>
      </c>
      <c r="B996" s="202" t="str">
        <f t="shared" si="1"/>
        <v>grubbin</v>
      </c>
      <c r="C996" s="29" t="str">
        <f t="shared" si="2"/>
        <v/>
      </c>
      <c r="D996" s="205" t="s">
        <v>908</v>
      </c>
      <c r="H996" s="29" t="s">
        <v>1239</v>
      </c>
    </row>
    <row r="997" ht="21.75" customHeight="1">
      <c r="A997" s="201" t="s">
        <v>1997</v>
      </c>
      <c r="B997" s="202" t="str">
        <f t="shared" si="1"/>
        <v>charjabug</v>
      </c>
      <c r="C997" s="29" t="str">
        <f t="shared" si="2"/>
        <v/>
      </c>
      <c r="D997" s="205" t="s">
        <v>909</v>
      </c>
      <c r="E997" s="208"/>
      <c r="H997" s="29" t="s">
        <v>1239</v>
      </c>
    </row>
    <row r="998" ht="21.75" customHeight="1">
      <c r="A998" s="201" t="s">
        <v>1998</v>
      </c>
      <c r="B998" s="202" t="str">
        <f t="shared" si="1"/>
        <v>vikavolt</v>
      </c>
      <c r="C998" s="29" t="str">
        <f t="shared" si="2"/>
        <v/>
      </c>
      <c r="D998" s="205" t="s">
        <v>910</v>
      </c>
      <c r="H998" s="29" t="s">
        <v>1239</v>
      </c>
    </row>
    <row r="999" ht="21.75" customHeight="1">
      <c r="A999" s="201" t="s">
        <v>1999</v>
      </c>
      <c r="B999" s="202" t="str">
        <f t="shared" si="1"/>
        <v>crabrawler</v>
      </c>
      <c r="C999" s="29" t="str">
        <f t="shared" si="2"/>
        <v/>
      </c>
      <c r="D999" s="205" t="s">
        <v>911</v>
      </c>
      <c r="H999" s="29" t="s">
        <v>1239</v>
      </c>
    </row>
    <row r="1000" ht="21.75" customHeight="1">
      <c r="A1000" s="201" t="s">
        <v>2000</v>
      </c>
      <c r="B1000" s="202" t="str">
        <f t="shared" si="1"/>
        <v>crabominable</v>
      </c>
      <c r="C1000" s="29" t="str">
        <f t="shared" si="2"/>
        <v/>
      </c>
      <c r="D1000" s="205" t="s">
        <v>912</v>
      </c>
      <c r="H1000" s="29" t="s">
        <v>1239</v>
      </c>
    </row>
    <row r="1001" ht="21.75" customHeight="1">
      <c r="A1001" s="201" t="s">
        <v>2001</v>
      </c>
      <c r="B1001" s="202" t="str">
        <f t="shared" si="1"/>
        <v>oricorio</v>
      </c>
      <c r="C1001" s="29" t="str">
        <f t="shared" si="2"/>
        <v/>
      </c>
      <c r="D1001" s="205" t="s">
        <v>913</v>
      </c>
      <c r="E1001" s="29" t="s">
        <v>914</v>
      </c>
      <c r="H1001" s="29" t="s">
        <v>1239</v>
      </c>
    </row>
    <row r="1002" ht="21.75" customHeight="1">
      <c r="A1002" s="201" t="s">
        <v>2001</v>
      </c>
      <c r="B1002" s="202" t="str">
        <f t="shared" si="1"/>
        <v>oricorio-1</v>
      </c>
      <c r="C1002" s="29" t="str">
        <f t="shared" si="2"/>
        <v/>
      </c>
      <c r="D1002" s="205" t="s">
        <v>913</v>
      </c>
      <c r="E1002" s="29" t="s">
        <v>915</v>
      </c>
      <c r="F1002" s="203">
        <v>-1.0</v>
      </c>
    </row>
    <row r="1003" ht="21.75" customHeight="1">
      <c r="A1003" s="201" t="s">
        <v>2001</v>
      </c>
      <c r="B1003" s="202" t="str">
        <f t="shared" si="1"/>
        <v>oricorio-2</v>
      </c>
      <c r="C1003" s="29" t="str">
        <f t="shared" si="2"/>
        <v/>
      </c>
      <c r="D1003" s="205" t="s">
        <v>913</v>
      </c>
      <c r="E1003" s="29" t="s">
        <v>916</v>
      </c>
      <c r="F1003" s="203">
        <v>-2.0</v>
      </c>
    </row>
    <row r="1004" ht="21.75" customHeight="1">
      <c r="A1004" s="201" t="s">
        <v>2001</v>
      </c>
      <c r="B1004" s="202" t="str">
        <f t="shared" si="1"/>
        <v>oricorio-3</v>
      </c>
      <c r="C1004" s="29" t="str">
        <f t="shared" si="2"/>
        <v/>
      </c>
      <c r="D1004" s="205" t="s">
        <v>913</v>
      </c>
      <c r="E1004" s="29" t="s">
        <v>917</v>
      </c>
      <c r="F1004" s="203">
        <v>-3.0</v>
      </c>
    </row>
    <row r="1005" ht="21.75" customHeight="1">
      <c r="A1005" s="201" t="s">
        <v>2002</v>
      </c>
      <c r="B1005" s="202" t="str">
        <f t="shared" si="1"/>
        <v>cutiefly</v>
      </c>
      <c r="C1005" s="29" t="str">
        <f t="shared" si="2"/>
        <v/>
      </c>
      <c r="D1005" s="205" t="s">
        <v>918</v>
      </c>
      <c r="H1005" s="29" t="s">
        <v>1239</v>
      </c>
    </row>
    <row r="1006" ht="21.75" customHeight="1">
      <c r="A1006" s="201" t="s">
        <v>2003</v>
      </c>
      <c r="B1006" s="202" t="str">
        <f t="shared" si="1"/>
        <v>ribombee</v>
      </c>
      <c r="C1006" s="29" t="str">
        <f t="shared" si="2"/>
        <v/>
      </c>
      <c r="D1006" s="205" t="s">
        <v>919</v>
      </c>
      <c r="H1006" s="29" t="s">
        <v>1239</v>
      </c>
    </row>
    <row r="1007" ht="21.75" customHeight="1">
      <c r="A1007" s="201" t="s">
        <v>2004</v>
      </c>
      <c r="B1007" s="202" t="str">
        <f t="shared" si="1"/>
        <v>rockruff</v>
      </c>
      <c r="C1007" s="29" t="str">
        <f t="shared" si="2"/>
        <v/>
      </c>
      <c r="D1007" s="205" t="s">
        <v>920</v>
      </c>
      <c r="H1007" s="29" t="s">
        <v>1239</v>
      </c>
    </row>
    <row r="1008" ht="21.75" customHeight="1">
      <c r="A1008" s="201" t="s">
        <v>2005</v>
      </c>
      <c r="B1008" s="202" t="str">
        <f t="shared" si="1"/>
        <v>lycanroc</v>
      </c>
      <c r="C1008" s="29" t="str">
        <f t="shared" si="2"/>
        <v/>
      </c>
      <c r="D1008" s="205" t="s">
        <v>921</v>
      </c>
      <c r="E1008" s="29" t="s">
        <v>922</v>
      </c>
      <c r="H1008" s="29" t="s">
        <v>1239</v>
      </c>
    </row>
    <row r="1009" ht="21.75" customHeight="1">
      <c r="A1009" s="201" t="s">
        <v>2005</v>
      </c>
      <c r="B1009" s="202" t="str">
        <f t="shared" si="1"/>
        <v>lycanroc-2</v>
      </c>
      <c r="C1009" s="29" t="str">
        <f t="shared" si="2"/>
        <v/>
      </c>
      <c r="D1009" s="205" t="s">
        <v>921</v>
      </c>
      <c r="E1009" s="29" t="s">
        <v>924</v>
      </c>
      <c r="F1009" s="203">
        <v>-2.0</v>
      </c>
    </row>
    <row r="1010" ht="21.75" customHeight="1">
      <c r="A1010" s="201" t="s">
        <v>2005</v>
      </c>
      <c r="B1010" s="202" t="str">
        <f t="shared" si="1"/>
        <v>lycanroc-1</v>
      </c>
      <c r="C1010" s="29" t="str">
        <f t="shared" si="2"/>
        <v/>
      </c>
      <c r="D1010" s="205" t="s">
        <v>921</v>
      </c>
      <c r="E1010" s="29" t="s">
        <v>923</v>
      </c>
      <c r="F1010" s="203">
        <v>-1.0</v>
      </c>
    </row>
    <row r="1011" ht="21.75" customHeight="1">
      <c r="A1011" s="201" t="s">
        <v>2006</v>
      </c>
      <c r="B1011" s="202" t="str">
        <f t="shared" si="1"/>
        <v>wishiwashi</v>
      </c>
      <c r="C1011" s="29" t="str">
        <f t="shared" si="2"/>
        <v/>
      </c>
      <c r="D1011" s="205" t="s">
        <v>925</v>
      </c>
      <c r="H1011" s="29" t="s">
        <v>1239</v>
      </c>
    </row>
    <row r="1012" ht="21.75" customHeight="1">
      <c r="A1012" s="201" t="s">
        <v>2007</v>
      </c>
      <c r="B1012" s="202" t="str">
        <f t="shared" si="1"/>
        <v>mareanie</v>
      </c>
      <c r="C1012" s="29" t="str">
        <f t="shared" si="2"/>
        <v/>
      </c>
      <c r="D1012" s="205" t="s">
        <v>926</v>
      </c>
      <c r="H1012" s="29" t="s">
        <v>1239</v>
      </c>
    </row>
    <row r="1013" ht="21.75" customHeight="1">
      <c r="A1013" s="201" t="s">
        <v>2008</v>
      </c>
      <c r="B1013" s="202" t="str">
        <f t="shared" si="1"/>
        <v>toxapex</v>
      </c>
      <c r="C1013" s="29" t="str">
        <f t="shared" si="2"/>
        <v/>
      </c>
      <c r="D1013" s="205" t="s">
        <v>927</v>
      </c>
      <c r="H1013" s="29" t="s">
        <v>1239</v>
      </c>
    </row>
    <row r="1014" ht="21.75" customHeight="1">
      <c r="A1014" s="201" t="s">
        <v>2009</v>
      </c>
      <c r="B1014" s="202" t="str">
        <f t="shared" si="1"/>
        <v>mudbray</v>
      </c>
      <c r="C1014" s="29" t="str">
        <f t="shared" si="2"/>
        <v/>
      </c>
      <c r="D1014" s="205" t="s">
        <v>928</v>
      </c>
      <c r="H1014" s="29" t="s">
        <v>1239</v>
      </c>
    </row>
    <row r="1015" ht="21.75" customHeight="1">
      <c r="A1015" s="201" t="s">
        <v>2010</v>
      </c>
      <c r="B1015" s="202" t="str">
        <f t="shared" si="1"/>
        <v>mudsdale</v>
      </c>
      <c r="C1015" s="29" t="str">
        <f t="shared" si="2"/>
        <v/>
      </c>
      <c r="D1015" s="205" t="s">
        <v>929</v>
      </c>
      <c r="H1015" s="29" t="s">
        <v>1239</v>
      </c>
    </row>
    <row r="1016" ht="21.75" customHeight="1">
      <c r="A1016" s="201" t="s">
        <v>2011</v>
      </c>
      <c r="B1016" s="202" t="str">
        <f t="shared" si="1"/>
        <v>dewpider</v>
      </c>
      <c r="C1016" s="29" t="str">
        <f t="shared" si="2"/>
        <v/>
      </c>
      <c r="D1016" s="205" t="s">
        <v>930</v>
      </c>
      <c r="H1016" s="29" t="s">
        <v>1239</v>
      </c>
    </row>
    <row r="1017" ht="21.75" customHeight="1">
      <c r="A1017" s="201" t="s">
        <v>2012</v>
      </c>
      <c r="B1017" s="202" t="str">
        <f t="shared" si="1"/>
        <v>araquanid</v>
      </c>
      <c r="C1017" s="29" t="str">
        <f t="shared" si="2"/>
        <v/>
      </c>
      <c r="D1017" s="205" t="s">
        <v>931</v>
      </c>
      <c r="H1017" s="29" t="s">
        <v>1239</v>
      </c>
    </row>
    <row r="1018" ht="21.75" customHeight="1">
      <c r="A1018" s="201" t="s">
        <v>2013</v>
      </c>
      <c r="B1018" s="202" t="str">
        <f t="shared" si="1"/>
        <v>fomantis</v>
      </c>
      <c r="C1018" s="29" t="str">
        <f t="shared" si="2"/>
        <v/>
      </c>
      <c r="D1018" s="205" t="s">
        <v>932</v>
      </c>
      <c r="H1018" s="29" t="s">
        <v>1239</v>
      </c>
    </row>
    <row r="1019" ht="21.75" customHeight="1">
      <c r="A1019" s="201" t="s">
        <v>2014</v>
      </c>
      <c r="B1019" s="202" t="str">
        <f t="shared" si="1"/>
        <v>lurantis</v>
      </c>
      <c r="C1019" s="29" t="str">
        <f t="shared" si="2"/>
        <v/>
      </c>
      <c r="D1019" s="205" t="s">
        <v>933</v>
      </c>
      <c r="H1019" s="29" t="s">
        <v>1239</v>
      </c>
    </row>
    <row r="1020" ht="21.75" customHeight="1">
      <c r="A1020" s="201" t="s">
        <v>2015</v>
      </c>
      <c r="B1020" s="202" t="str">
        <f t="shared" si="1"/>
        <v>morelull</v>
      </c>
      <c r="C1020" s="29" t="str">
        <f t="shared" si="2"/>
        <v/>
      </c>
      <c r="D1020" s="205" t="s">
        <v>934</v>
      </c>
      <c r="H1020" s="29" t="s">
        <v>1239</v>
      </c>
    </row>
    <row r="1021" ht="21.75" customHeight="1">
      <c r="A1021" s="201" t="s">
        <v>2016</v>
      </c>
      <c r="B1021" s="202" t="str">
        <f t="shared" si="1"/>
        <v>shiinotic</v>
      </c>
      <c r="C1021" s="29" t="str">
        <f t="shared" si="2"/>
        <v/>
      </c>
      <c r="D1021" s="205" t="s">
        <v>935</v>
      </c>
      <c r="H1021" s="29" t="s">
        <v>1239</v>
      </c>
    </row>
    <row r="1022" ht="21.75" customHeight="1">
      <c r="A1022" s="201" t="s">
        <v>2017</v>
      </c>
      <c r="B1022" s="202" t="str">
        <f t="shared" si="1"/>
        <v>salandit</v>
      </c>
      <c r="C1022" s="29" t="str">
        <f t="shared" si="2"/>
        <v/>
      </c>
      <c r="D1022" s="205" t="s">
        <v>936</v>
      </c>
      <c r="H1022" s="29" t="s">
        <v>1239</v>
      </c>
    </row>
    <row r="1023" ht="21.75" customHeight="1">
      <c r="A1023" s="201" t="s">
        <v>2018</v>
      </c>
      <c r="B1023" s="202" t="str">
        <f t="shared" si="1"/>
        <v>salazzle</v>
      </c>
      <c r="C1023" s="29" t="str">
        <f t="shared" si="2"/>
        <v/>
      </c>
      <c r="D1023" s="205" t="s">
        <v>937</v>
      </c>
      <c r="H1023" s="29" t="s">
        <v>1239</v>
      </c>
    </row>
    <row r="1024" ht="21.75" customHeight="1">
      <c r="A1024" s="201" t="s">
        <v>2019</v>
      </c>
      <c r="B1024" s="202" t="str">
        <f t="shared" si="1"/>
        <v>stufful</v>
      </c>
      <c r="C1024" s="29" t="str">
        <f t="shared" si="2"/>
        <v/>
      </c>
      <c r="D1024" s="205" t="s">
        <v>938</v>
      </c>
      <c r="H1024" s="29" t="s">
        <v>1239</v>
      </c>
    </row>
    <row r="1025" ht="21.75" customHeight="1">
      <c r="A1025" s="201" t="s">
        <v>2020</v>
      </c>
      <c r="B1025" s="202" t="str">
        <f t="shared" si="1"/>
        <v>bewear</v>
      </c>
      <c r="C1025" s="29" t="str">
        <f t="shared" si="2"/>
        <v/>
      </c>
      <c r="D1025" s="205" t="s">
        <v>939</v>
      </c>
      <c r="H1025" s="29" t="s">
        <v>1239</v>
      </c>
    </row>
    <row r="1026" ht="21.75" customHeight="1">
      <c r="A1026" s="201" t="s">
        <v>2021</v>
      </c>
      <c r="B1026" s="202" t="str">
        <f t="shared" si="1"/>
        <v>bounsweet</v>
      </c>
      <c r="C1026" s="29" t="str">
        <f t="shared" si="2"/>
        <v/>
      </c>
      <c r="D1026" s="205" t="s">
        <v>940</v>
      </c>
      <c r="H1026" s="29" t="s">
        <v>1239</v>
      </c>
    </row>
    <row r="1027" ht="21.75" customHeight="1">
      <c r="A1027" s="201" t="s">
        <v>2022</v>
      </c>
      <c r="B1027" s="202" t="str">
        <f t="shared" si="1"/>
        <v>steenee</v>
      </c>
      <c r="C1027" s="29" t="str">
        <f t="shared" si="2"/>
        <v/>
      </c>
      <c r="D1027" s="205" t="s">
        <v>941</v>
      </c>
      <c r="H1027" s="29" t="s">
        <v>1239</v>
      </c>
    </row>
    <row r="1028" ht="21.75" customHeight="1">
      <c r="A1028" s="201" t="s">
        <v>2023</v>
      </c>
      <c r="B1028" s="202" t="str">
        <f t="shared" si="1"/>
        <v>tsareena</v>
      </c>
      <c r="C1028" s="29" t="str">
        <f t="shared" si="2"/>
        <v/>
      </c>
      <c r="D1028" s="205" t="s">
        <v>942</v>
      </c>
      <c r="H1028" s="29" t="s">
        <v>1239</v>
      </c>
    </row>
    <row r="1029" ht="21.75" customHeight="1">
      <c r="A1029" s="201" t="s">
        <v>2024</v>
      </c>
      <c r="B1029" s="202" t="str">
        <f t="shared" si="1"/>
        <v>comfey</v>
      </c>
      <c r="C1029" s="29" t="str">
        <f t="shared" si="2"/>
        <v/>
      </c>
      <c r="D1029" s="205" t="s">
        <v>943</v>
      </c>
      <c r="H1029" s="29" t="s">
        <v>1239</v>
      </c>
    </row>
    <row r="1030" ht="21.75" customHeight="1">
      <c r="A1030" s="201" t="s">
        <v>2025</v>
      </c>
      <c r="B1030" s="202" t="str">
        <f t="shared" si="1"/>
        <v>oranguru</v>
      </c>
      <c r="C1030" s="29" t="str">
        <f t="shared" si="2"/>
        <v/>
      </c>
      <c r="D1030" s="205" t="s">
        <v>944</v>
      </c>
      <c r="H1030" s="29" t="s">
        <v>1239</v>
      </c>
    </row>
    <row r="1031" ht="21.75" customHeight="1">
      <c r="A1031" s="201" t="s">
        <v>2026</v>
      </c>
      <c r="B1031" s="202" t="str">
        <f t="shared" si="1"/>
        <v>passimian</v>
      </c>
      <c r="C1031" s="29" t="str">
        <f t="shared" si="2"/>
        <v/>
      </c>
      <c r="D1031" s="205" t="s">
        <v>945</v>
      </c>
      <c r="H1031" s="29" t="s">
        <v>1239</v>
      </c>
    </row>
    <row r="1032" ht="21.75" customHeight="1">
      <c r="A1032" s="201" t="s">
        <v>2027</v>
      </c>
      <c r="B1032" s="202" t="str">
        <f t="shared" si="1"/>
        <v>wimpod</v>
      </c>
      <c r="C1032" s="29" t="str">
        <f t="shared" si="2"/>
        <v/>
      </c>
      <c r="D1032" s="205" t="s">
        <v>946</v>
      </c>
      <c r="G1032" s="203"/>
      <c r="H1032" s="29" t="s">
        <v>1239</v>
      </c>
    </row>
    <row r="1033" ht="21.75" customHeight="1">
      <c r="A1033" s="201" t="s">
        <v>2028</v>
      </c>
      <c r="B1033" s="202" t="str">
        <f t="shared" si="1"/>
        <v>golisopod</v>
      </c>
      <c r="C1033" s="29" t="str">
        <f t="shared" si="2"/>
        <v/>
      </c>
      <c r="D1033" s="205" t="s">
        <v>947</v>
      </c>
      <c r="G1033" s="203"/>
      <c r="H1033" s="29" t="s">
        <v>1239</v>
      </c>
    </row>
    <row r="1034" ht="21.75" customHeight="1">
      <c r="A1034" s="201" t="s">
        <v>2029</v>
      </c>
      <c r="B1034" s="202" t="str">
        <f t="shared" si="1"/>
        <v>sandygast</v>
      </c>
      <c r="C1034" s="29" t="str">
        <f t="shared" si="2"/>
        <v/>
      </c>
      <c r="D1034" s="205" t="s">
        <v>948</v>
      </c>
      <c r="G1034" s="203"/>
      <c r="H1034" s="29" t="s">
        <v>1239</v>
      </c>
    </row>
    <row r="1035" ht="21.75" customHeight="1">
      <c r="A1035" s="201" t="s">
        <v>2030</v>
      </c>
      <c r="B1035" s="202" t="str">
        <f t="shared" si="1"/>
        <v>palossand</v>
      </c>
      <c r="C1035" s="29" t="str">
        <f t="shared" si="2"/>
        <v/>
      </c>
      <c r="D1035" s="205" t="s">
        <v>949</v>
      </c>
      <c r="G1035" s="203"/>
      <c r="H1035" s="29" t="s">
        <v>1239</v>
      </c>
    </row>
    <row r="1036" ht="21.75" customHeight="1">
      <c r="A1036" s="201" t="s">
        <v>2031</v>
      </c>
      <c r="B1036" s="202" t="str">
        <f t="shared" si="1"/>
        <v>pyukumuku</v>
      </c>
      <c r="C1036" s="29" t="str">
        <f t="shared" si="2"/>
        <v/>
      </c>
      <c r="D1036" s="205" t="s">
        <v>950</v>
      </c>
      <c r="G1036" s="203"/>
      <c r="H1036" s="29" t="s">
        <v>1239</v>
      </c>
    </row>
    <row r="1037" ht="21.75" customHeight="1">
      <c r="A1037" s="201" t="s">
        <v>2032</v>
      </c>
      <c r="B1037" s="202" t="str">
        <f t="shared" si="1"/>
        <v>type: null</v>
      </c>
      <c r="C1037" s="29" t="str">
        <f t="shared" si="2"/>
        <v/>
      </c>
      <c r="D1037" s="205" t="s">
        <v>951</v>
      </c>
      <c r="G1037" s="203"/>
      <c r="H1037" s="29" t="s">
        <v>1239</v>
      </c>
    </row>
    <row r="1038" ht="21.75" customHeight="1">
      <c r="A1038" s="201" t="s">
        <v>2033</v>
      </c>
      <c r="B1038" s="202" t="str">
        <f t="shared" si="1"/>
        <v>silvally</v>
      </c>
      <c r="C1038" s="29" t="str">
        <f t="shared" si="2"/>
        <v/>
      </c>
      <c r="D1038" s="205" t="s">
        <v>952</v>
      </c>
      <c r="H1038" s="29" t="s">
        <v>1239</v>
      </c>
    </row>
    <row r="1039" ht="21.75" customHeight="1">
      <c r="A1039" s="201" t="s">
        <v>2034</v>
      </c>
      <c r="B1039" s="202" t="str">
        <f t="shared" si="1"/>
        <v>minior</v>
      </c>
      <c r="C1039" s="29" t="str">
        <f t="shared" si="2"/>
        <v/>
      </c>
      <c r="D1039" s="205" t="s">
        <v>953</v>
      </c>
      <c r="E1039" s="29" t="s">
        <v>1231</v>
      </c>
      <c r="F1039" s="203"/>
    </row>
    <row r="1040" ht="21.75" customHeight="1">
      <c r="A1040" s="201" t="s">
        <v>2034</v>
      </c>
      <c r="B1040" s="202" t="str">
        <f t="shared" si="1"/>
        <v>minior-1</v>
      </c>
      <c r="C1040" s="29" t="str">
        <f t="shared" si="2"/>
        <v/>
      </c>
      <c r="D1040" s="205" t="s">
        <v>953</v>
      </c>
      <c r="E1040" s="29" t="s">
        <v>2035</v>
      </c>
      <c r="F1040" s="203">
        <v>-1.0</v>
      </c>
    </row>
    <row r="1041" ht="21.75" customHeight="1">
      <c r="A1041" s="201" t="s">
        <v>2034</v>
      </c>
      <c r="B1041" s="202" t="str">
        <f t="shared" si="1"/>
        <v>minior-2</v>
      </c>
      <c r="C1041" s="29" t="str">
        <f t="shared" si="2"/>
        <v/>
      </c>
      <c r="D1041" s="205" t="s">
        <v>953</v>
      </c>
      <c r="E1041" s="29" t="s">
        <v>2036</v>
      </c>
      <c r="F1041" s="203">
        <v>-2.0</v>
      </c>
    </row>
    <row r="1042" ht="21.75" customHeight="1">
      <c r="A1042" s="201" t="s">
        <v>2034</v>
      </c>
      <c r="B1042" s="202" t="str">
        <f t="shared" si="1"/>
        <v>minior-3</v>
      </c>
      <c r="C1042" s="29" t="str">
        <f t="shared" si="2"/>
        <v/>
      </c>
      <c r="D1042" s="205" t="s">
        <v>953</v>
      </c>
      <c r="E1042" s="29" t="s">
        <v>2037</v>
      </c>
      <c r="F1042" s="203">
        <v>-3.0</v>
      </c>
    </row>
    <row r="1043" ht="21.75" customHeight="1">
      <c r="A1043" s="201" t="s">
        <v>2034</v>
      </c>
      <c r="B1043" s="202" t="str">
        <f t="shared" si="1"/>
        <v>minior-4</v>
      </c>
      <c r="C1043" s="29" t="str">
        <f t="shared" si="2"/>
        <v/>
      </c>
      <c r="D1043" s="205" t="s">
        <v>953</v>
      </c>
      <c r="E1043" s="29" t="s">
        <v>2038</v>
      </c>
      <c r="F1043" s="203">
        <v>-4.0</v>
      </c>
    </row>
    <row r="1044" ht="21.75" customHeight="1">
      <c r="A1044" s="201" t="s">
        <v>2034</v>
      </c>
      <c r="B1044" s="202" t="str">
        <f t="shared" si="1"/>
        <v>minior-5</v>
      </c>
      <c r="C1044" s="29" t="str">
        <f t="shared" si="2"/>
        <v/>
      </c>
      <c r="D1044" s="205" t="s">
        <v>953</v>
      </c>
      <c r="E1044" s="29" t="s">
        <v>2039</v>
      </c>
      <c r="F1044" s="203">
        <v>-5.0</v>
      </c>
    </row>
    <row r="1045" ht="21.75" customHeight="1">
      <c r="A1045" s="201" t="s">
        <v>2034</v>
      </c>
      <c r="B1045" s="202" t="str">
        <f t="shared" si="1"/>
        <v>minior-6</v>
      </c>
      <c r="C1045" s="29" t="str">
        <f t="shared" si="2"/>
        <v/>
      </c>
      <c r="D1045" s="205" t="s">
        <v>953</v>
      </c>
      <c r="E1045" s="29" t="s">
        <v>2040</v>
      </c>
      <c r="F1045" s="203">
        <v>-6.0</v>
      </c>
    </row>
    <row r="1046" ht="21.75" customHeight="1">
      <c r="A1046" s="201" t="s">
        <v>2041</v>
      </c>
      <c r="B1046" s="202" t="str">
        <f t="shared" si="1"/>
        <v>komala</v>
      </c>
      <c r="C1046" s="29" t="str">
        <f t="shared" si="2"/>
        <v/>
      </c>
      <c r="D1046" s="205" t="s">
        <v>954</v>
      </c>
      <c r="H1046" s="29" t="s">
        <v>1239</v>
      </c>
    </row>
    <row r="1047" ht="21.75" customHeight="1">
      <c r="A1047" s="201" t="s">
        <v>2042</v>
      </c>
      <c r="B1047" s="202" t="str">
        <f t="shared" si="1"/>
        <v>turtonator</v>
      </c>
      <c r="C1047" s="29" t="str">
        <f t="shared" si="2"/>
        <v/>
      </c>
      <c r="D1047" s="205" t="s">
        <v>955</v>
      </c>
      <c r="H1047" s="29" t="s">
        <v>1239</v>
      </c>
    </row>
    <row r="1048" ht="21.75" customHeight="1">
      <c r="A1048" s="201" t="s">
        <v>2043</v>
      </c>
      <c r="B1048" s="202" t="str">
        <f t="shared" si="1"/>
        <v>togedemaru</v>
      </c>
      <c r="C1048" s="29" t="str">
        <f t="shared" si="2"/>
        <v/>
      </c>
      <c r="D1048" s="205" t="s">
        <v>956</v>
      </c>
      <c r="H1048" s="29" t="s">
        <v>1239</v>
      </c>
    </row>
    <row r="1049" ht="21.75" customHeight="1">
      <c r="A1049" s="201" t="s">
        <v>2044</v>
      </c>
      <c r="B1049" s="202" t="str">
        <f t="shared" si="1"/>
        <v>mimikyu</v>
      </c>
      <c r="C1049" s="29" t="str">
        <f t="shared" si="2"/>
        <v/>
      </c>
      <c r="D1049" s="205" t="s">
        <v>957</v>
      </c>
      <c r="H1049" s="29" t="s">
        <v>1239</v>
      </c>
    </row>
    <row r="1050" ht="21.75" customHeight="1">
      <c r="A1050" s="201" t="s">
        <v>2045</v>
      </c>
      <c r="B1050" s="202" t="str">
        <f t="shared" si="1"/>
        <v>bruxish</v>
      </c>
      <c r="C1050" s="29" t="str">
        <f t="shared" si="2"/>
        <v/>
      </c>
      <c r="D1050" s="205" t="s">
        <v>958</v>
      </c>
      <c r="H1050" s="29" t="s">
        <v>1239</v>
      </c>
    </row>
    <row r="1051" ht="21.75" customHeight="1">
      <c r="A1051" s="201" t="s">
        <v>2046</v>
      </c>
      <c r="B1051" s="202" t="str">
        <f t="shared" si="1"/>
        <v>drampa</v>
      </c>
      <c r="C1051" s="29" t="str">
        <f t="shared" si="2"/>
        <v/>
      </c>
      <c r="D1051" s="205" t="s">
        <v>959</v>
      </c>
      <c r="H1051" s="29" t="s">
        <v>1239</v>
      </c>
    </row>
    <row r="1052" ht="21.75" customHeight="1">
      <c r="A1052" s="201" t="s">
        <v>2047</v>
      </c>
      <c r="B1052" s="202" t="str">
        <f t="shared" si="1"/>
        <v>dhelmise</v>
      </c>
      <c r="C1052" s="29" t="str">
        <f t="shared" si="2"/>
        <v/>
      </c>
      <c r="D1052" s="205" t="s">
        <v>960</v>
      </c>
      <c r="H1052" s="29" t="s">
        <v>1239</v>
      </c>
    </row>
    <row r="1053" ht="21.75" customHeight="1">
      <c r="A1053" s="201" t="s">
        <v>2048</v>
      </c>
      <c r="B1053" s="202" t="str">
        <f t="shared" si="1"/>
        <v>jangmo-o</v>
      </c>
      <c r="C1053" s="29" t="str">
        <f t="shared" si="2"/>
        <v/>
      </c>
      <c r="D1053" s="205" t="s">
        <v>961</v>
      </c>
      <c r="H1053" s="29" t="s">
        <v>1239</v>
      </c>
    </row>
    <row r="1054" ht="21.75" customHeight="1">
      <c r="A1054" s="201" t="s">
        <v>2049</v>
      </c>
      <c r="B1054" s="202" t="str">
        <f t="shared" si="1"/>
        <v>hakamo-o</v>
      </c>
      <c r="C1054" s="29" t="str">
        <f t="shared" si="2"/>
        <v/>
      </c>
      <c r="D1054" s="205" t="s">
        <v>962</v>
      </c>
      <c r="H1054" s="29" t="s">
        <v>1239</v>
      </c>
    </row>
    <row r="1055" ht="21.75" customHeight="1">
      <c r="A1055" s="201" t="s">
        <v>2050</v>
      </c>
      <c r="B1055" s="202" t="str">
        <f t="shared" si="1"/>
        <v>kommo-o</v>
      </c>
      <c r="C1055" s="29" t="str">
        <f t="shared" si="2"/>
        <v/>
      </c>
      <c r="D1055" s="205" t="s">
        <v>963</v>
      </c>
      <c r="H1055" s="29" t="s">
        <v>1239</v>
      </c>
    </row>
    <row r="1056" ht="21.75" customHeight="1">
      <c r="A1056" s="201" t="s">
        <v>2051</v>
      </c>
      <c r="B1056" s="202" t="str">
        <f t="shared" si="1"/>
        <v>tapu koko</v>
      </c>
      <c r="C1056" s="29" t="str">
        <f t="shared" si="2"/>
        <v/>
      </c>
      <c r="D1056" s="205" t="s">
        <v>964</v>
      </c>
      <c r="H1056" s="29" t="s">
        <v>1239</v>
      </c>
    </row>
    <row r="1057" ht="21.75" customHeight="1">
      <c r="A1057" s="201" t="s">
        <v>2052</v>
      </c>
      <c r="B1057" s="202" t="str">
        <f t="shared" si="1"/>
        <v>tapu lele</v>
      </c>
      <c r="C1057" s="29" t="str">
        <f t="shared" si="2"/>
        <v/>
      </c>
      <c r="D1057" s="205" t="s">
        <v>965</v>
      </c>
      <c r="H1057" s="29" t="s">
        <v>1239</v>
      </c>
    </row>
    <row r="1058" ht="21.75" customHeight="1">
      <c r="A1058" s="201" t="s">
        <v>2053</v>
      </c>
      <c r="B1058" s="202" t="str">
        <f t="shared" si="1"/>
        <v>tapu bulu</v>
      </c>
      <c r="C1058" s="29" t="str">
        <f t="shared" si="2"/>
        <v/>
      </c>
      <c r="D1058" s="205" t="s">
        <v>966</v>
      </c>
      <c r="H1058" s="29" t="s">
        <v>1239</v>
      </c>
    </row>
    <row r="1059" ht="21.75" customHeight="1">
      <c r="A1059" s="201" t="s">
        <v>2054</v>
      </c>
      <c r="B1059" s="202" t="str">
        <f t="shared" si="1"/>
        <v>tapu fini</v>
      </c>
      <c r="C1059" s="29" t="str">
        <f t="shared" si="2"/>
        <v/>
      </c>
      <c r="D1059" s="205" t="s">
        <v>967</v>
      </c>
      <c r="H1059" s="29" t="s">
        <v>1239</v>
      </c>
    </row>
    <row r="1060" ht="21.75" customHeight="1">
      <c r="A1060" s="201" t="s">
        <v>2055</v>
      </c>
      <c r="B1060" s="202" t="str">
        <f t="shared" si="1"/>
        <v>cosmog</v>
      </c>
      <c r="C1060" s="29" t="str">
        <f t="shared" si="2"/>
        <v/>
      </c>
      <c r="D1060" s="205" t="s">
        <v>968</v>
      </c>
      <c r="H1060" s="29" t="s">
        <v>1239</v>
      </c>
    </row>
    <row r="1061" ht="21.75" customHeight="1">
      <c r="A1061" s="201" t="s">
        <v>2056</v>
      </c>
      <c r="B1061" s="202" t="str">
        <f t="shared" si="1"/>
        <v>cosmoem</v>
      </c>
      <c r="C1061" s="29" t="str">
        <f t="shared" si="2"/>
        <v/>
      </c>
      <c r="D1061" s="205" t="s">
        <v>969</v>
      </c>
      <c r="H1061" s="29" t="s">
        <v>1239</v>
      </c>
    </row>
    <row r="1062" ht="21.75" customHeight="1">
      <c r="A1062" s="201" t="s">
        <v>2057</v>
      </c>
      <c r="B1062" s="202" t="str">
        <f t="shared" si="1"/>
        <v>solgaleo</v>
      </c>
      <c r="C1062" s="29" t="str">
        <f t="shared" si="2"/>
        <v/>
      </c>
      <c r="D1062" s="205" t="s">
        <v>970</v>
      </c>
      <c r="H1062" s="29" t="s">
        <v>1239</v>
      </c>
    </row>
    <row r="1063" ht="21.75" customHeight="1">
      <c r="A1063" s="201" t="s">
        <v>2058</v>
      </c>
      <c r="B1063" s="202" t="str">
        <f t="shared" si="1"/>
        <v>lunala</v>
      </c>
      <c r="C1063" s="29" t="str">
        <f t="shared" si="2"/>
        <v/>
      </c>
      <c r="D1063" s="205" t="s">
        <v>971</v>
      </c>
      <c r="H1063" s="29" t="s">
        <v>1239</v>
      </c>
    </row>
    <row r="1064" ht="21.75" customHeight="1">
      <c r="A1064" s="201" t="s">
        <v>2059</v>
      </c>
      <c r="B1064" s="202" t="str">
        <f t="shared" si="1"/>
        <v>nihilego</v>
      </c>
      <c r="C1064" s="29" t="str">
        <f t="shared" si="2"/>
        <v/>
      </c>
      <c r="D1064" s="205" t="s">
        <v>972</v>
      </c>
      <c r="H1064" s="29" t="s">
        <v>1239</v>
      </c>
    </row>
    <row r="1065" ht="21.75" customHeight="1">
      <c r="A1065" s="201" t="s">
        <v>2060</v>
      </c>
      <c r="B1065" s="202" t="str">
        <f t="shared" si="1"/>
        <v>buzzwole</v>
      </c>
      <c r="C1065" s="29" t="str">
        <f t="shared" si="2"/>
        <v/>
      </c>
      <c r="D1065" s="205" t="s">
        <v>973</v>
      </c>
      <c r="H1065" s="29" t="s">
        <v>1239</v>
      </c>
    </row>
    <row r="1066" ht="21.75" customHeight="1">
      <c r="A1066" s="201" t="s">
        <v>2061</v>
      </c>
      <c r="B1066" s="202" t="str">
        <f t="shared" si="1"/>
        <v>pheromosa</v>
      </c>
      <c r="C1066" s="29" t="str">
        <f t="shared" si="2"/>
        <v/>
      </c>
      <c r="D1066" s="205" t="s">
        <v>974</v>
      </c>
      <c r="H1066" s="29" t="s">
        <v>1239</v>
      </c>
    </row>
    <row r="1067" ht="21.75" customHeight="1">
      <c r="A1067" s="201" t="s">
        <v>2062</v>
      </c>
      <c r="B1067" s="202" t="str">
        <f t="shared" si="1"/>
        <v>xurkitree</v>
      </c>
      <c r="C1067" s="29" t="str">
        <f t="shared" si="2"/>
        <v/>
      </c>
      <c r="D1067" s="205" t="s">
        <v>975</v>
      </c>
      <c r="H1067" s="29" t="s">
        <v>1239</v>
      </c>
    </row>
    <row r="1068" ht="21.75" customHeight="1">
      <c r="A1068" s="201" t="s">
        <v>2063</v>
      </c>
      <c r="B1068" s="202" t="str">
        <f t="shared" si="1"/>
        <v>celesteela</v>
      </c>
      <c r="C1068" s="29" t="str">
        <f t="shared" si="2"/>
        <v/>
      </c>
      <c r="D1068" s="205" t="s">
        <v>976</v>
      </c>
      <c r="H1068" s="29" t="s">
        <v>1239</v>
      </c>
    </row>
    <row r="1069" ht="21.75" customHeight="1">
      <c r="A1069" s="201" t="s">
        <v>2064</v>
      </c>
      <c r="B1069" s="202" t="str">
        <f t="shared" si="1"/>
        <v>kartana</v>
      </c>
      <c r="C1069" s="29" t="str">
        <f t="shared" si="2"/>
        <v/>
      </c>
      <c r="D1069" s="205" t="s">
        <v>977</v>
      </c>
      <c r="H1069" s="29" t="s">
        <v>1239</v>
      </c>
    </row>
    <row r="1070" ht="21.75" customHeight="1">
      <c r="A1070" s="201" t="s">
        <v>2065</v>
      </c>
      <c r="B1070" s="202" t="str">
        <f t="shared" si="1"/>
        <v>guzzlord</v>
      </c>
      <c r="C1070" s="29" t="str">
        <f t="shared" si="2"/>
        <v/>
      </c>
      <c r="D1070" s="205" t="s">
        <v>978</v>
      </c>
      <c r="H1070" s="29" t="s">
        <v>1239</v>
      </c>
    </row>
    <row r="1071" ht="21.75" customHeight="1">
      <c r="A1071" s="201" t="s">
        <v>2066</v>
      </c>
      <c r="B1071" s="202" t="str">
        <f t="shared" si="1"/>
        <v>necrozma</v>
      </c>
      <c r="C1071" s="29" t="str">
        <f t="shared" si="2"/>
        <v/>
      </c>
      <c r="D1071" s="205" t="s">
        <v>979</v>
      </c>
      <c r="H1071" s="29" t="s">
        <v>1239</v>
      </c>
    </row>
    <row r="1072" ht="21.75" customHeight="1">
      <c r="A1072" s="201" t="s">
        <v>2067</v>
      </c>
      <c r="B1072" s="202" t="str">
        <f t="shared" si="1"/>
        <v>magearna</v>
      </c>
      <c r="C1072" s="29" t="str">
        <f t="shared" si="2"/>
        <v/>
      </c>
      <c r="D1072" s="205" t="s">
        <v>980</v>
      </c>
      <c r="E1072" s="29" t="s">
        <v>981</v>
      </c>
      <c r="H1072" s="29" t="s">
        <v>1239</v>
      </c>
    </row>
    <row r="1073" ht="21.75" customHeight="1">
      <c r="A1073" s="201" t="s">
        <v>2067</v>
      </c>
      <c r="B1073" s="202" t="str">
        <f t="shared" si="1"/>
        <v>magearna-1</v>
      </c>
      <c r="C1073" s="29" t="str">
        <f t="shared" si="2"/>
        <v/>
      </c>
      <c r="D1073" s="205" t="s">
        <v>980</v>
      </c>
      <c r="E1073" s="29" t="s">
        <v>982</v>
      </c>
      <c r="F1073" s="203">
        <v>-1.0</v>
      </c>
    </row>
    <row r="1074" ht="21.75" customHeight="1">
      <c r="A1074" s="201" t="s">
        <v>2068</v>
      </c>
      <c r="B1074" s="202" t="str">
        <f t="shared" si="1"/>
        <v>marshadow</v>
      </c>
      <c r="C1074" s="29" t="str">
        <f t="shared" si="2"/>
        <v/>
      </c>
      <c r="D1074" s="205" t="s">
        <v>983</v>
      </c>
      <c r="H1074" s="29" t="s">
        <v>1239</v>
      </c>
    </row>
    <row r="1075" ht="21.75" customHeight="1">
      <c r="A1075" s="201" t="s">
        <v>2069</v>
      </c>
      <c r="B1075" s="202" t="str">
        <f t="shared" si="1"/>
        <v>poipole</v>
      </c>
      <c r="C1075" s="29" t="str">
        <f t="shared" si="2"/>
        <v/>
      </c>
      <c r="D1075" s="205" t="s">
        <v>984</v>
      </c>
      <c r="H1075" s="29" t="s">
        <v>1239</v>
      </c>
    </row>
    <row r="1076" ht="21.75" customHeight="1">
      <c r="A1076" s="201" t="s">
        <v>2070</v>
      </c>
      <c r="B1076" s="202" t="str">
        <f t="shared" si="1"/>
        <v>naganadel</v>
      </c>
      <c r="C1076" s="29" t="str">
        <f t="shared" si="2"/>
        <v/>
      </c>
      <c r="D1076" s="205" t="s">
        <v>985</v>
      </c>
      <c r="H1076" s="29" t="s">
        <v>1239</v>
      </c>
    </row>
    <row r="1077" ht="21.75" customHeight="1">
      <c r="A1077" s="201" t="s">
        <v>2071</v>
      </c>
      <c r="B1077" s="202" t="str">
        <f t="shared" si="1"/>
        <v>stakataka</v>
      </c>
      <c r="C1077" s="29" t="str">
        <f t="shared" si="2"/>
        <v/>
      </c>
      <c r="D1077" s="205" t="s">
        <v>986</v>
      </c>
      <c r="H1077" s="29" t="s">
        <v>1239</v>
      </c>
    </row>
    <row r="1078" ht="21.75" customHeight="1">
      <c r="A1078" s="201" t="s">
        <v>2072</v>
      </c>
      <c r="B1078" s="202" t="str">
        <f t="shared" si="1"/>
        <v>blacephalon</v>
      </c>
      <c r="C1078" s="29" t="str">
        <f t="shared" si="2"/>
        <v/>
      </c>
      <c r="D1078" s="205" t="s">
        <v>987</v>
      </c>
      <c r="H1078" s="29" t="s">
        <v>1239</v>
      </c>
    </row>
    <row r="1079" ht="21.75" customHeight="1">
      <c r="A1079" s="201" t="s">
        <v>2073</v>
      </c>
      <c r="B1079" s="202" t="str">
        <f t="shared" si="1"/>
        <v>zeraora</v>
      </c>
      <c r="C1079" s="29" t="str">
        <f t="shared" si="2"/>
        <v/>
      </c>
      <c r="D1079" s="205" t="s">
        <v>988</v>
      </c>
      <c r="H1079" s="29" t="s">
        <v>1239</v>
      </c>
    </row>
    <row r="1080" ht="21.75" customHeight="1">
      <c r="A1080" s="201" t="s">
        <v>2074</v>
      </c>
      <c r="B1080" s="202" t="str">
        <f t="shared" si="1"/>
        <v>meltan</v>
      </c>
      <c r="C1080" s="29" t="str">
        <f t="shared" si="2"/>
        <v/>
      </c>
      <c r="D1080" s="205" t="s">
        <v>989</v>
      </c>
      <c r="H1080" s="29" t="s">
        <v>1239</v>
      </c>
    </row>
    <row r="1081" ht="21.75" customHeight="1">
      <c r="A1081" s="201" t="s">
        <v>2075</v>
      </c>
      <c r="B1081" s="202" t="str">
        <f t="shared" si="1"/>
        <v>melmetal</v>
      </c>
      <c r="C1081" s="29" t="str">
        <f t="shared" si="2"/>
        <v/>
      </c>
      <c r="D1081" s="205" t="s">
        <v>990</v>
      </c>
      <c r="H1081" s="29" t="s">
        <v>1239</v>
      </c>
    </row>
    <row r="1082" ht="21.75" customHeight="1">
      <c r="A1082" s="201" t="s">
        <v>2076</v>
      </c>
      <c r="B1082" s="202" t="str">
        <f t="shared" si="1"/>
        <v>grookey</v>
      </c>
      <c r="C1082" s="29" t="str">
        <f t="shared" si="2"/>
        <v/>
      </c>
      <c r="D1082" s="205" t="s">
        <v>991</v>
      </c>
      <c r="H1082" s="29" t="s">
        <v>1239</v>
      </c>
    </row>
    <row r="1083" ht="21.75" customHeight="1">
      <c r="A1083" s="201" t="s">
        <v>2077</v>
      </c>
      <c r="B1083" s="202" t="str">
        <f t="shared" si="1"/>
        <v>thwackey</v>
      </c>
      <c r="C1083" s="29" t="str">
        <f t="shared" si="2"/>
        <v/>
      </c>
      <c r="D1083" s="205" t="s">
        <v>992</v>
      </c>
      <c r="H1083" s="29" t="s">
        <v>1239</v>
      </c>
    </row>
    <row r="1084" ht="21.75" customHeight="1">
      <c r="A1084" s="201" t="s">
        <v>2078</v>
      </c>
      <c r="B1084" s="202" t="str">
        <f t="shared" si="1"/>
        <v>rillaboom</v>
      </c>
      <c r="C1084" s="29" t="str">
        <f t="shared" si="2"/>
        <v/>
      </c>
      <c r="D1084" s="205" t="s">
        <v>993</v>
      </c>
      <c r="H1084" s="29" t="s">
        <v>1239</v>
      </c>
    </row>
    <row r="1085" ht="21.75" customHeight="1">
      <c r="A1085" s="201" t="s">
        <v>2079</v>
      </c>
      <c r="B1085" s="202" t="str">
        <f t="shared" si="1"/>
        <v>scorbunny</v>
      </c>
      <c r="C1085" s="29" t="str">
        <f t="shared" si="2"/>
        <v/>
      </c>
      <c r="D1085" s="205" t="s">
        <v>994</v>
      </c>
      <c r="H1085" s="29" t="s">
        <v>1239</v>
      </c>
    </row>
    <row r="1086" ht="21.75" customHeight="1">
      <c r="A1086" s="201" t="s">
        <v>2080</v>
      </c>
      <c r="B1086" s="202" t="str">
        <f t="shared" si="1"/>
        <v>raboot</v>
      </c>
      <c r="C1086" s="29" t="str">
        <f t="shared" si="2"/>
        <v/>
      </c>
      <c r="D1086" s="205" t="s">
        <v>995</v>
      </c>
      <c r="H1086" s="29" t="s">
        <v>1239</v>
      </c>
    </row>
    <row r="1087" ht="21.75" customHeight="1">
      <c r="A1087" s="201" t="s">
        <v>2081</v>
      </c>
      <c r="B1087" s="202" t="str">
        <f t="shared" si="1"/>
        <v>cinderace</v>
      </c>
      <c r="C1087" s="29" t="str">
        <f t="shared" si="2"/>
        <v/>
      </c>
      <c r="D1087" s="205" t="s">
        <v>996</v>
      </c>
      <c r="H1087" s="29" t="s">
        <v>1239</v>
      </c>
    </row>
    <row r="1088" ht="21.75" customHeight="1">
      <c r="A1088" s="201" t="s">
        <v>2082</v>
      </c>
      <c r="B1088" s="202" t="str">
        <f t="shared" si="1"/>
        <v>sobble</v>
      </c>
      <c r="C1088" s="29" t="str">
        <f t="shared" si="2"/>
        <v/>
      </c>
      <c r="D1088" s="205" t="s">
        <v>997</v>
      </c>
      <c r="H1088" s="29" t="s">
        <v>1239</v>
      </c>
    </row>
    <row r="1089" ht="21.75" customHeight="1">
      <c r="A1089" s="201" t="s">
        <v>2083</v>
      </c>
      <c r="B1089" s="202" t="str">
        <f t="shared" si="1"/>
        <v>drizzile</v>
      </c>
      <c r="C1089" s="29" t="str">
        <f t="shared" si="2"/>
        <v/>
      </c>
      <c r="D1089" s="205" t="s">
        <v>998</v>
      </c>
      <c r="H1089" s="29" t="s">
        <v>1239</v>
      </c>
    </row>
    <row r="1090" ht="21.75" customHeight="1">
      <c r="A1090" s="201" t="s">
        <v>2084</v>
      </c>
      <c r="B1090" s="202" t="str">
        <f t="shared" si="1"/>
        <v>inteleon</v>
      </c>
      <c r="C1090" s="29" t="str">
        <f t="shared" si="2"/>
        <v/>
      </c>
      <c r="D1090" s="205" t="s">
        <v>999</v>
      </c>
      <c r="H1090" s="29" t="s">
        <v>1239</v>
      </c>
    </row>
    <row r="1091" ht="21.75" customHeight="1">
      <c r="A1091" s="201" t="s">
        <v>2085</v>
      </c>
      <c r="B1091" s="202" t="str">
        <f t="shared" si="1"/>
        <v>skwovet</v>
      </c>
      <c r="C1091" s="29" t="str">
        <f t="shared" si="2"/>
        <v/>
      </c>
      <c r="D1091" s="205" t="s">
        <v>1000</v>
      </c>
      <c r="H1091" s="29" t="s">
        <v>1239</v>
      </c>
    </row>
    <row r="1092" ht="21.75" customHeight="1">
      <c r="A1092" s="201" t="s">
        <v>2086</v>
      </c>
      <c r="B1092" s="202" t="str">
        <f t="shared" si="1"/>
        <v>greedent</v>
      </c>
      <c r="C1092" s="29" t="str">
        <f t="shared" si="2"/>
        <v/>
      </c>
      <c r="D1092" s="205" t="s">
        <v>1001</v>
      </c>
      <c r="H1092" s="29" t="s">
        <v>1239</v>
      </c>
    </row>
    <row r="1093" ht="21.75" customHeight="1">
      <c r="A1093" s="201" t="s">
        <v>2087</v>
      </c>
      <c r="B1093" s="202" t="str">
        <f t="shared" si="1"/>
        <v>rookidee</v>
      </c>
      <c r="C1093" s="29" t="str">
        <f t="shared" si="2"/>
        <v/>
      </c>
      <c r="D1093" s="205" t="s">
        <v>1002</v>
      </c>
      <c r="H1093" s="29" t="s">
        <v>1239</v>
      </c>
    </row>
    <row r="1094" ht="21.75" customHeight="1">
      <c r="A1094" s="201" t="s">
        <v>2088</v>
      </c>
      <c r="B1094" s="202" t="str">
        <f t="shared" si="1"/>
        <v>corvisquire</v>
      </c>
      <c r="C1094" s="29" t="str">
        <f t="shared" si="2"/>
        <v/>
      </c>
      <c r="D1094" s="205" t="s">
        <v>1003</v>
      </c>
      <c r="H1094" s="29" t="s">
        <v>1239</v>
      </c>
    </row>
    <row r="1095" ht="21.75" customHeight="1">
      <c r="A1095" s="201" t="s">
        <v>2089</v>
      </c>
      <c r="B1095" s="202" t="str">
        <f t="shared" si="1"/>
        <v>corviknight</v>
      </c>
      <c r="C1095" s="29" t="str">
        <f t="shared" si="2"/>
        <v/>
      </c>
      <c r="D1095" s="205" t="s">
        <v>1004</v>
      </c>
      <c r="H1095" s="29" t="s">
        <v>1239</v>
      </c>
    </row>
    <row r="1096" ht="21.75" customHeight="1">
      <c r="A1096" s="201" t="s">
        <v>2090</v>
      </c>
      <c r="B1096" s="202" t="str">
        <f t="shared" si="1"/>
        <v>blipbug</v>
      </c>
      <c r="C1096" s="29" t="str">
        <f t="shared" si="2"/>
        <v/>
      </c>
      <c r="D1096" s="205" t="s">
        <v>1005</v>
      </c>
      <c r="H1096" s="29" t="s">
        <v>1239</v>
      </c>
    </row>
    <row r="1097" ht="21.75" customHeight="1">
      <c r="A1097" s="201" t="s">
        <v>2091</v>
      </c>
      <c r="B1097" s="202" t="str">
        <f t="shared" si="1"/>
        <v>dottler</v>
      </c>
      <c r="C1097" s="29" t="str">
        <f t="shared" si="2"/>
        <v/>
      </c>
      <c r="D1097" s="205" t="s">
        <v>1006</v>
      </c>
      <c r="H1097" s="29" t="s">
        <v>1239</v>
      </c>
    </row>
    <row r="1098" ht="21.75" customHeight="1">
      <c r="A1098" s="201" t="s">
        <v>2092</v>
      </c>
      <c r="B1098" s="202" t="str">
        <f t="shared" si="1"/>
        <v>orbeetle</v>
      </c>
      <c r="C1098" s="29" t="str">
        <f t="shared" si="2"/>
        <v/>
      </c>
      <c r="D1098" s="205" t="s">
        <v>1007</v>
      </c>
      <c r="H1098" s="29" t="s">
        <v>1239</v>
      </c>
    </row>
    <row r="1099" ht="21.75" customHeight="1">
      <c r="A1099" s="201" t="s">
        <v>2093</v>
      </c>
      <c r="B1099" s="202" t="str">
        <f t="shared" si="1"/>
        <v>nickit</v>
      </c>
      <c r="C1099" s="29" t="str">
        <f t="shared" si="2"/>
        <v/>
      </c>
      <c r="D1099" s="205" t="s">
        <v>1008</v>
      </c>
      <c r="H1099" s="29" t="s">
        <v>1239</v>
      </c>
    </row>
    <row r="1100" ht="21.75" customHeight="1">
      <c r="A1100" s="201" t="s">
        <v>2094</v>
      </c>
      <c r="B1100" s="202" t="str">
        <f t="shared" si="1"/>
        <v>thievul</v>
      </c>
      <c r="C1100" s="29" t="str">
        <f t="shared" si="2"/>
        <v/>
      </c>
      <c r="D1100" s="205" t="s">
        <v>1009</v>
      </c>
      <c r="H1100" s="29" t="s">
        <v>1239</v>
      </c>
    </row>
    <row r="1101" ht="21.75" customHeight="1">
      <c r="A1101" s="201" t="s">
        <v>2095</v>
      </c>
      <c r="B1101" s="202" t="str">
        <f t="shared" si="1"/>
        <v>gossifleur</v>
      </c>
      <c r="C1101" s="29" t="str">
        <f t="shared" si="2"/>
        <v/>
      </c>
      <c r="D1101" s="205" t="s">
        <v>1010</v>
      </c>
      <c r="H1101" s="29" t="s">
        <v>1239</v>
      </c>
    </row>
    <row r="1102" ht="21.75" customHeight="1">
      <c r="A1102" s="201" t="s">
        <v>2096</v>
      </c>
      <c r="B1102" s="202" t="str">
        <f t="shared" si="1"/>
        <v>eldegoss</v>
      </c>
      <c r="C1102" s="29" t="str">
        <f t="shared" si="2"/>
        <v/>
      </c>
      <c r="D1102" s="205" t="s">
        <v>1011</v>
      </c>
      <c r="H1102" s="29" t="s">
        <v>1239</v>
      </c>
    </row>
    <row r="1103" ht="21.75" customHeight="1">
      <c r="A1103" s="201" t="s">
        <v>2097</v>
      </c>
      <c r="B1103" s="202" t="str">
        <f t="shared" si="1"/>
        <v>wooloo</v>
      </c>
      <c r="C1103" s="29" t="str">
        <f t="shared" si="2"/>
        <v/>
      </c>
      <c r="D1103" s="205" t="s">
        <v>1012</v>
      </c>
      <c r="H1103" s="29" t="s">
        <v>1239</v>
      </c>
    </row>
    <row r="1104" ht="21.75" customHeight="1">
      <c r="A1104" s="201" t="s">
        <v>2098</v>
      </c>
      <c r="B1104" s="202" t="str">
        <f t="shared" si="1"/>
        <v>dubwool</v>
      </c>
      <c r="C1104" s="29" t="str">
        <f t="shared" si="2"/>
        <v/>
      </c>
      <c r="D1104" s="205" t="s">
        <v>1013</v>
      </c>
      <c r="H1104" s="29" t="s">
        <v>1239</v>
      </c>
    </row>
    <row r="1105" ht="21.75" customHeight="1">
      <c r="A1105" s="201" t="s">
        <v>2099</v>
      </c>
      <c r="B1105" s="202" t="str">
        <f t="shared" si="1"/>
        <v>chewtle</v>
      </c>
      <c r="C1105" s="29" t="str">
        <f t="shared" si="2"/>
        <v/>
      </c>
      <c r="D1105" s="205" t="s">
        <v>1014</v>
      </c>
      <c r="H1105" s="29" t="s">
        <v>1239</v>
      </c>
    </row>
    <row r="1106" ht="21.75" customHeight="1">
      <c r="A1106" s="201" t="s">
        <v>2100</v>
      </c>
      <c r="B1106" s="202" t="str">
        <f t="shared" si="1"/>
        <v>drednaw</v>
      </c>
      <c r="C1106" s="29" t="str">
        <f t="shared" si="2"/>
        <v/>
      </c>
      <c r="D1106" s="205" t="s">
        <v>1015</v>
      </c>
      <c r="H1106" s="29" t="s">
        <v>1239</v>
      </c>
    </row>
    <row r="1107" ht="21.75" customHeight="1">
      <c r="A1107" s="201" t="s">
        <v>2101</v>
      </c>
      <c r="B1107" s="202" t="str">
        <f t="shared" si="1"/>
        <v>yamper</v>
      </c>
      <c r="C1107" s="29" t="str">
        <f t="shared" si="2"/>
        <v/>
      </c>
      <c r="D1107" s="205" t="s">
        <v>1016</v>
      </c>
      <c r="H1107" s="29" t="s">
        <v>1239</v>
      </c>
    </row>
    <row r="1108" ht="21.75" customHeight="1">
      <c r="A1108" s="201" t="s">
        <v>2102</v>
      </c>
      <c r="B1108" s="202" t="str">
        <f t="shared" si="1"/>
        <v>boltund</v>
      </c>
      <c r="C1108" s="29" t="str">
        <f t="shared" si="2"/>
        <v/>
      </c>
      <c r="D1108" s="205" t="s">
        <v>1017</v>
      </c>
      <c r="H1108" s="29" t="s">
        <v>1239</v>
      </c>
    </row>
    <row r="1109" ht="21.75" customHeight="1">
      <c r="A1109" s="201" t="s">
        <v>2103</v>
      </c>
      <c r="B1109" s="202" t="str">
        <f t="shared" si="1"/>
        <v>rolycoly</v>
      </c>
      <c r="C1109" s="29" t="str">
        <f t="shared" si="2"/>
        <v/>
      </c>
      <c r="D1109" s="205" t="s">
        <v>1018</v>
      </c>
      <c r="H1109" s="29" t="s">
        <v>1239</v>
      </c>
    </row>
    <row r="1110" ht="21.75" customHeight="1">
      <c r="A1110" s="201" t="s">
        <v>2104</v>
      </c>
      <c r="B1110" s="202" t="str">
        <f t="shared" si="1"/>
        <v>carkol</v>
      </c>
      <c r="C1110" s="29" t="str">
        <f t="shared" si="2"/>
        <v/>
      </c>
      <c r="D1110" s="205" t="s">
        <v>1019</v>
      </c>
      <c r="H1110" s="29" t="s">
        <v>1239</v>
      </c>
    </row>
    <row r="1111" ht="21.75" customHeight="1">
      <c r="A1111" s="201" t="s">
        <v>2105</v>
      </c>
      <c r="B1111" s="202" t="str">
        <f t="shared" si="1"/>
        <v>coalossal</v>
      </c>
      <c r="C1111" s="29" t="str">
        <f t="shared" si="2"/>
        <v/>
      </c>
      <c r="D1111" s="205" t="s">
        <v>1020</v>
      </c>
      <c r="H1111" s="29" t="s">
        <v>1239</v>
      </c>
    </row>
    <row r="1112" ht="21.75" customHeight="1">
      <c r="A1112" s="201" t="s">
        <v>2106</v>
      </c>
      <c r="B1112" s="202" t="str">
        <f t="shared" si="1"/>
        <v>applin</v>
      </c>
      <c r="C1112" s="29" t="str">
        <f t="shared" si="2"/>
        <v/>
      </c>
      <c r="D1112" s="205" t="s">
        <v>1021</v>
      </c>
      <c r="H1112" s="29" t="s">
        <v>1239</v>
      </c>
    </row>
    <row r="1113" ht="21.75" customHeight="1">
      <c r="A1113" s="201" t="s">
        <v>2107</v>
      </c>
      <c r="B1113" s="202" t="str">
        <f t="shared" si="1"/>
        <v>flapple</v>
      </c>
      <c r="C1113" s="29" t="str">
        <f t="shared" si="2"/>
        <v/>
      </c>
      <c r="D1113" s="205" t="s">
        <v>1022</v>
      </c>
      <c r="H1113" s="29" t="s">
        <v>1239</v>
      </c>
    </row>
    <row r="1114" ht="21.75" customHeight="1">
      <c r="A1114" s="201" t="s">
        <v>2108</v>
      </c>
      <c r="B1114" s="202" t="str">
        <f t="shared" si="1"/>
        <v>appletun</v>
      </c>
      <c r="C1114" s="29" t="str">
        <f t="shared" si="2"/>
        <v/>
      </c>
      <c r="D1114" s="205" t="s">
        <v>1023</v>
      </c>
      <c r="H1114" s="29" t="s">
        <v>1239</v>
      </c>
    </row>
    <row r="1115" ht="21.75" customHeight="1">
      <c r="A1115" s="201" t="s">
        <v>2109</v>
      </c>
      <c r="B1115" s="202" t="str">
        <f t="shared" si="1"/>
        <v>silicobra</v>
      </c>
      <c r="C1115" s="29" t="str">
        <f t="shared" si="2"/>
        <v/>
      </c>
      <c r="D1115" s="205" t="s">
        <v>1024</v>
      </c>
      <c r="H1115" s="29" t="s">
        <v>1239</v>
      </c>
    </row>
    <row r="1116" ht="21.75" customHeight="1">
      <c r="A1116" s="201" t="s">
        <v>2110</v>
      </c>
      <c r="B1116" s="202" t="str">
        <f t="shared" si="1"/>
        <v>sandaconda</v>
      </c>
      <c r="C1116" s="29" t="str">
        <f t="shared" si="2"/>
        <v/>
      </c>
      <c r="D1116" s="205" t="s">
        <v>1025</v>
      </c>
      <c r="H1116" s="29" t="s">
        <v>1239</v>
      </c>
    </row>
    <row r="1117" ht="21.75" customHeight="1">
      <c r="A1117" s="201" t="s">
        <v>2111</v>
      </c>
      <c r="B1117" s="202" t="str">
        <f t="shared" si="1"/>
        <v>cramorant</v>
      </c>
      <c r="C1117" s="29" t="str">
        <f t="shared" si="2"/>
        <v/>
      </c>
      <c r="D1117" s="205" t="s">
        <v>1026</v>
      </c>
      <c r="H1117" s="29" t="s">
        <v>1239</v>
      </c>
    </row>
    <row r="1118" ht="21.75" customHeight="1">
      <c r="A1118" s="201" t="s">
        <v>2112</v>
      </c>
      <c r="B1118" s="202" t="str">
        <f t="shared" si="1"/>
        <v>arrokuda</v>
      </c>
      <c r="C1118" s="29" t="str">
        <f t="shared" si="2"/>
        <v/>
      </c>
      <c r="D1118" s="205" t="s">
        <v>1027</v>
      </c>
      <c r="H1118" s="29" t="s">
        <v>1239</v>
      </c>
    </row>
    <row r="1119" ht="21.75" customHeight="1">
      <c r="A1119" s="201" t="s">
        <v>2113</v>
      </c>
      <c r="B1119" s="202" t="str">
        <f t="shared" si="1"/>
        <v>barraskewda</v>
      </c>
      <c r="C1119" s="29" t="str">
        <f t="shared" si="2"/>
        <v/>
      </c>
      <c r="D1119" s="205" t="s">
        <v>1028</v>
      </c>
      <c r="H1119" s="29" t="s">
        <v>1239</v>
      </c>
    </row>
    <row r="1120" ht="21.75" customHeight="1">
      <c r="A1120" s="201" t="s">
        <v>2114</v>
      </c>
      <c r="B1120" s="202" t="str">
        <f t="shared" si="1"/>
        <v>toxel</v>
      </c>
      <c r="C1120" s="29" t="str">
        <f t="shared" si="2"/>
        <v/>
      </c>
      <c r="D1120" s="205" t="s">
        <v>1029</v>
      </c>
      <c r="H1120" s="29" t="s">
        <v>1239</v>
      </c>
    </row>
    <row r="1121" ht="21.75" customHeight="1">
      <c r="A1121" s="201" t="s">
        <v>2115</v>
      </c>
      <c r="B1121" s="202" t="str">
        <f t="shared" si="1"/>
        <v>toxtricity</v>
      </c>
      <c r="C1121" s="29" t="str">
        <f t="shared" si="2"/>
        <v/>
      </c>
      <c r="D1121" s="205" t="s">
        <v>1030</v>
      </c>
      <c r="E1121" s="29" t="s">
        <v>1031</v>
      </c>
      <c r="H1121" s="29" t="s">
        <v>1239</v>
      </c>
    </row>
    <row r="1122" ht="21.75" customHeight="1">
      <c r="A1122" s="201" t="s">
        <v>2115</v>
      </c>
      <c r="B1122" s="202" t="str">
        <f t="shared" si="1"/>
        <v>toxtricity-1</v>
      </c>
      <c r="C1122" s="29" t="str">
        <f t="shared" si="2"/>
        <v/>
      </c>
      <c r="D1122" s="205" t="s">
        <v>1030</v>
      </c>
      <c r="E1122" s="29" t="s">
        <v>1032</v>
      </c>
      <c r="F1122" s="203">
        <v>-1.0</v>
      </c>
    </row>
    <row r="1123" ht="21.75" customHeight="1">
      <c r="A1123" s="201" t="s">
        <v>2116</v>
      </c>
      <c r="B1123" s="202" t="str">
        <f t="shared" si="1"/>
        <v>sizzlipede</v>
      </c>
      <c r="C1123" s="29" t="str">
        <f t="shared" si="2"/>
        <v/>
      </c>
      <c r="D1123" s="205" t="s">
        <v>1033</v>
      </c>
      <c r="H1123" s="29" t="s">
        <v>1239</v>
      </c>
    </row>
    <row r="1124" ht="21.75" customHeight="1">
      <c r="A1124" s="201" t="s">
        <v>2117</v>
      </c>
      <c r="B1124" s="202" t="str">
        <f t="shared" si="1"/>
        <v>centiskorch</v>
      </c>
      <c r="C1124" s="29" t="str">
        <f t="shared" si="2"/>
        <v/>
      </c>
      <c r="D1124" s="205" t="s">
        <v>1034</v>
      </c>
      <c r="H1124" s="29" t="s">
        <v>1239</v>
      </c>
    </row>
    <row r="1125" ht="21.75" customHeight="1">
      <c r="A1125" s="201" t="s">
        <v>2118</v>
      </c>
      <c r="B1125" s="202" t="str">
        <f t="shared" si="1"/>
        <v>clobbopus</v>
      </c>
      <c r="C1125" s="29" t="str">
        <f t="shared" si="2"/>
        <v/>
      </c>
      <c r="D1125" s="205" t="s">
        <v>1035</v>
      </c>
      <c r="H1125" s="29" t="s">
        <v>1239</v>
      </c>
    </row>
    <row r="1126" ht="21.75" customHeight="1">
      <c r="A1126" s="201" t="s">
        <v>2119</v>
      </c>
      <c r="B1126" s="202" t="str">
        <f t="shared" si="1"/>
        <v>grapploct</v>
      </c>
      <c r="C1126" s="29" t="str">
        <f t="shared" si="2"/>
        <v/>
      </c>
      <c r="D1126" s="205" t="s">
        <v>1036</v>
      </c>
      <c r="H1126" s="29" t="s">
        <v>1239</v>
      </c>
    </row>
    <row r="1127" ht="21.75" customHeight="1">
      <c r="A1127" s="201" t="s">
        <v>2120</v>
      </c>
      <c r="B1127" s="202" t="str">
        <f t="shared" si="1"/>
        <v>sinistea</v>
      </c>
      <c r="C1127" s="29" t="str">
        <f t="shared" si="2"/>
        <v/>
      </c>
      <c r="D1127" s="205" t="s">
        <v>1037</v>
      </c>
      <c r="E1127" s="29" t="s">
        <v>1038</v>
      </c>
      <c r="H1127" s="29" t="s">
        <v>1239</v>
      </c>
    </row>
    <row r="1128" ht="21.75" customHeight="1">
      <c r="A1128" s="201" t="s">
        <v>2120</v>
      </c>
      <c r="B1128" s="202" t="str">
        <f t="shared" si="1"/>
        <v>sinistea-1</v>
      </c>
      <c r="C1128" s="29" t="str">
        <f t="shared" si="2"/>
        <v/>
      </c>
      <c r="D1128" s="205" t="s">
        <v>1037</v>
      </c>
      <c r="E1128" s="29" t="s">
        <v>1039</v>
      </c>
      <c r="F1128" s="203">
        <v>-1.0</v>
      </c>
    </row>
    <row r="1129" ht="21.75" customHeight="1">
      <c r="A1129" s="201" t="s">
        <v>2121</v>
      </c>
      <c r="B1129" s="202" t="str">
        <f t="shared" si="1"/>
        <v>polteageist</v>
      </c>
      <c r="C1129" s="29" t="str">
        <f t="shared" si="2"/>
        <v/>
      </c>
      <c r="D1129" s="205" t="s">
        <v>1040</v>
      </c>
      <c r="E1129" s="29" t="s">
        <v>1038</v>
      </c>
    </row>
    <row r="1130" ht="21.75" customHeight="1">
      <c r="A1130" s="201" t="s">
        <v>2121</v>
      </c>
      <c r="B1130" s="202" t="str">
        <f t="shared" si="1"/>
        <v>polteageist-1</v>
      </c>
      <c r="C1130" s="29" t="str">
        <f t="shared" si="2"/>
        <v/>
      </c>
      <c r="D1130" s="205" t="s">
        <v>1040</v>
      </c>
      <c r="E1130" s="29" t="s">
        <v>1039</v>
      </c>
      <c r="F1130" s="203">
        <v>-1.0</v>
      </c>
    </row>
    <row r="1131" ht="21.75" customHeight="1">
      <c r="A1131" s="201" t="s">
        <v>2122</v>
      </c>
      <c r="B1131" s="202" t="str">
        <f t="shared" si="1"/>
        <v>hatenna</v>
      </c>
      <c r="C1131" s="29" t="str">
        <f t="shared" si="2"/>
        <v/>
      </c>
      <c r="D1131" s="205" t="s">
        <v>1041</v>
      </c>
    </row>
    <row r="1132" ht="21.75" customHeight="1">
      <c r="A1132" s="201" t="s">
        <v>2123</v>
      </c>
      <c r="B1132" s="202" t="str">
        <f t="shared" si="1"/>
        <v>hattrem</v>
      </c>
      <c r="C1132" s="29" t="str">
        <f t="shared" si="2"/>
        <v/>
      </c>
      <c r="D1132" s="205" t="s">
        <v>1042</v>
      </c>
      <c r="H1132" s="29" t="s">
        <v>1239</v>
      </c>
    </row>
    <row r="1133" ht="21.75" customHeight="1">
      <c r="A1133" s="201" t="s">
        <v>2124</v>
      </c>
      <c r="B1133" s="202" t="str">
        <f t="shared" si="1"/>
        <v>hatterene</v>
      </c>
      <c r="C1133" s="29" t="str">
        <f t="shared" si="2"/>
        <v/>
      </c>
      <c r="D1133" s="205" t="s">
        <v>1043</v>
      </c>
      <c r="H1133" s="29" t="s">
        <v>1239</v>
      </c>
    </row>
    <row r="1134" ht="21.75" customHeight="1">
      <c r="A1134" s="201" t="s">
        <v>2125</v>
      </c>
      <c r="B1134" s="202" t="str">
        <f t="shared" si="1"/>
        <v>impidimp</v>
      </c>
      <c r="C1134" s="29" t="str">
        <f t="shared" si="2"/>
        <v/>
      </c>
      <c r="D1134" s="205" t="s">
        <v>1044</v>
      </c>
      <c r="H1134" s="29" t="s">
        <v>1239</v>
      </c>
    </row>
    <row r="1135" ht="21.75" customHeight="1">
      <c r="A1135" s="201" t="s">
        <v>2126</v>
      </c>
      <c r="B1135" s="202" t="str">
        <f t="shared" si="1"/>
        <v>morgrem</v>
      </c>
      <c r="C1135" s="29" t="str">
        <f t="shared" si="2"/>
        <v/>
      </c>
      <c r="D1135" s="205" t="s">
        <v>1045</v>
      </c>
      <c r="H1135" s="29" t="s">
        <v>1239</v>
      </c>
    </row>
    <row r="1136" ht="21.75" customHeight="1">
      <c r="A1136" s="201" t="s">
        <v>2127</v>
      </c>
      <c r="B1136" s="202" t="str">
        <f t="shared" si="1"/>
        <v>grimmsnarl</v>
      </c>
      <c r="C1136" s="29" t="str">
        <f t="shared" si="2"/>
        <v/>
      </c>
      <c r="D1136" s="205" t="s">
        <v>1046</v>
      </c>
      <c r="H1136" s="29" t="s">
        <v>1239</v>
      </c>
    </row>
    <row r="1137" ht="21.75" customHeight="1">
      <c r="A1137" s="201" t="s">
        <v>2128</v>
      </c>
      <c r="B1137" s="202" t="str">
        <f t="shared" si="1"/>
        <v>obstagoon</v>
      </c>
      <c r="C1137" s="29" t="str">
        <f t="shared" si="2"/>
        <v/>
      </c>
      <c r="D1137" s="205" t="s">
        <v>1047</v>
      </c>
      <c r="H1137" s="29" t="s">
        <v>1239</v>
      </c>
    </row>
    <row r="1138" ht="21.75" customHeight="1">
      <c r="A1138" s="201" t="s">
        <v>2129</v>
      </c>
      <c r="B1138" s="202" t="str">
        <f t="shared" si="1"/>
        <v>perrserker</v>
      </c>
      <c r="C1138" s="29" t="str">
        <f t="shared" si="2"/>
        <v/>
      </c>
      <c r="D1138" s="205" t="s">
        <v>1048</v>
      </c>
      <c r="H1138" s="29" t="s">
        <v>1239</v>
      </c>
    </row>
    <row r="1139" ht="21.75" customHeight="1">
      <c r="A1139" s="201" t="s">
        <v>2130</v>
      </c>
      <c r="B1139" s="202" t="str">
        <f t="shared" si="1"/>
        <v>cursola</v>
      </c>
      <c r="C1139" s="29" t="str">
        <f t="shared" si="2"/>
        <v/>
      </c>
      <c r="D1139" s="205" t="s">
        <v>1049</v>
      </c>
      <c r="H1139" s="29" t="s">
        <v>1239</v>
      </c>
    </row>
    <row r="1140" ht="21.75" customHeight="1">
      <c r="A1140" s="201" t="s">
        <v>2131</v>
      </c>
      <c r="B1140" s="202" t="str">
        <f t="shared" si="1"/>
        <v>sirfetch'd</v>
      </c>
      <c r="C1140" s="29" t="str">
        <f t="shared" si="2"/>
        <v/>
      </c>
      <c r="D1140" s="205" t="s">
        <v>1050</v>
      </c>
      <c r="H1140" s="29" t="s">
        <v>1239</v>
      </c>
    </row>
    <row r="1141" ht="21.75" customHeight="1">
      <c r="A1141" s="201" t="s">
        <v>2132</v>
      </c>
      <c r="B1141" s="202" t="str">
        <f t="shared" si="1"/>
        <v>mr. rime</v>
      </c>
      <c r="C1141" s="29" t="str">
        <f t="shared" si="2"/>
        <v/>
      </c>
      <c r="D1141" s="205" t="s">
        <v>1051</v>
      </c>
      <c r="H1141" s="29" t="s">
        <v>1239</v>
      </c>
    </row>
    <row r="1142" ht="21.75" customHeight="1">
      <c r="A1142" s="201" t="s">
        <v>2133</v>
      </c>
      <c r="B1142" s="202" t="str">
        <f t="shared" si="1"/>
        <v>runerigus</v>
      </c>
      <c r="C1142" s="29" t="str">
        <f t="shared" si="2"/>
        <v/>
      </c>
      <c r="D1142" s="205" t="s">
        <v>1052</v>
      </c>
      <c r="H1142" s="29" t="s">
        <v>1239</v>
      </c>
    </row>
    <row r="1143" ht="21.75" customHeight="1">
      <c r="A1143" s="201" t="s">
        <v>2134</v>
      </c>
      <c r="B1143" s="202" t="str">
        <f t="shared" si="1"/>
        <v>milcery</v>
      </c>
      <c r="C1143" s="29" t="str">
        <f t="shared" si="2"/>
        <v/>
      </c>
      <c r="D1143" s="205" t="s">
        <v>1053</v>
      </c>
      <c r="H1143" s="29" t="s">
        <v>1239</v>
      </c>
    </row>
    <row r="1144" ht="21.75" customHeight="1">
      <c r="A1144" s="201" t="s">
        <v>2135</v>
      </c>
      <c r="B1144" s="202" t="str">
        <f t="shared" si="1"/>
        <v>alcremie</v>
      </c>
      <c r="C1144" s="29" t="str">
        <f t="shared" si="2"/>
        <v/>
      </c>
      <c r="D1144" s="205" t="s">
        <v>1054</v>
      </c>
      <c r="F1144" s="203"/>
      <c r="G1144" s="202" t="s">
        <v>1055</v>
      </c>
    </row>
    <row r="1145" ht="21.75" customHeight="1">
      <c r="A1145" s="201" t="s">
        <v>2135</v>
      </c>
      <c r="B1145" s="202" t="str">
        <f t="shared" si="1"/>
        <v>alcremie-1</v>
      </c>
      <c r="C1145" s="29" t="str">
        <f t="shared" si="2"/>
        <v/>
      </c>
      <c r="D1145" s="205" t="s">
        <v>1054</v>
      </c>
      <c r="F1145" s="203">
        <v>-1.0</v>
      </c>
      <c r="G1145" s="202" t="s">
        <v>1056</v>
      </c>
    </row>
    <row r="1146" ht="21.75" customHeight="1">
      <c r="A1146" s="201" t="s">
        <v>2135</v>
      </c>
      <c r="B1146" s="202" t="str">
        <f t="shared" si="1"/>
        <v>alcremie-2</v>
      </c>
      <c r="C1146" s="29" t="str">
        <f t="shared" si="2"/>
        <v/>
      </c>
      <c r="D1146" s="205" t="s">
        <v>1054</v>
      </c>
      <c r="F1146" s="203">
        <v>-2.0</v>
      </c>
      <c r="G1146" s="202" t="s">
        <v>1057</v>
      </c>
    </row>
    <row r="1147" ht="21.75" customHeight="1">
      <c r="A1147" s="201" t="s">
        <v>2135</v>
      </c>
      <c r="B1147" s="202" t="str">
        <f t="shared" si="1"/>
        <v>alcremie-3</v>
      </c>
      <c r="C1147" s="29" t="str">
        <f t="shared" si="2"/>
        <v/>
      </c>
      <c r="D1147" s="205" t="s">
        <v>1054</v>
      </c>
      <c r="F1147" s="203">
        <v>-3.0</v>
      </c>
      <c r="G1147" s="202" t="s">
        <v>836</v>
      </c>
    </row>
    <row r="1148" ht="21.75" customHeight="1">
      <c r="A1148" s="201" t="s">
        <v>2135</v>
      </c>
      <c r="B1148" s="202" t="str">
        <f t="shared" si="1"/>
        <v>alcremie-4</v>
      </c>
      <c r="C1148" s="29" t="str">
        <f t="shared" si="2"/>
        <v/>
      </c>
      <c r="D1148" s="205" t="s">
        <v>1054</v>
      </c>
      <c r="F1148" s="203">
        <v>-4.0</v>
      </c>
      <c r="G1148" s="202" t="s">
        <v>1058</v>
      </c>
    </row>
    <row r="1149" ht="21.75" customHeight="1">
      <c r="A1149" s="201" t="s">
        <v>2135</v>
      </c>
      <c r="B1149" s="202" t="str">
        <f t="shared" si="1"/>
        <v>alcremie-5</v>
      </c>
      <c r="C1149" s="29" t="str">
        <f t="shared" si="2"/>
        <v/>
      </c>
      <c r="D1149" s="205" t="s">
        <v>1054</v>
      </c>
      <c r="F1149" s="203">
        <v>-5.0</v>
      </c>
      <c r="G1149" s="202" t="s">
        <v>1059</v>
      </c>
    </row>
    <row r="1150" ht="21.75" customHeight="1">
      <c r="A1150" s="201" t="s">
        <v>2135</v>
      </c>
      <c r="B1150" s="202" t="str">
        <f t="shared" si="1"/>
        <v>alcremie-6</v>
      </c>
      <c r="C1150" s="29" t="str">
        <f t="shared" si="2"/>
        <v/>
      </c>
      <c r="D1150" s="205" t="s">
        <v>1054</v>
      </c>
      <c r="F1150" s="203">
        <v>-6.0</v>
      </c>
      <c r="G1150" s="202" t="s">
        <v>1060</v>
      </c>
    </row>
    <row r="1151" ht="21.75" customHeight="1">
      <c r="A1151" s="201" t="s">
        <v>2136</v>
      </c>
      <c r="B1151" s="202" t="str">
        <f t="shared" si="1"/>
        <v>falinks</v>
      </c>
      <c r="C1151" s="29" t="str">
        <f t="shared" si="2"/>
        <v/>
      </c>
      <c r="D1151" s="205" t="s">
        <v>1061</v>
      </c>
      <c r="H1151" s="29" t="s">
        <v>1239</v>
      </c>
    </row>
    <row r="1152" ht="21.75" customHeight="1">
      <c r="A1152" s="201" t="s">
        <v>2137</v>
      </c>
      <c r="B1152" s="202" t="str">
        <f t="shared" si="1"/>
        <v>pincurchin</v>
      </c>
      <c r="C1152" s="29" t="str">
        <f t="shared" si="2"/>
        <v/>
      </c>
      <c r="D1152" s="205" t="s">
        <v>1062</v>
      </c>
      <c r="H1152" s="29" t="s">
        <v>1239</v>
      </c>
    </row>
    <row r="1153" ht="21.75" customHeight="1">
      <c r="A1153" s="201" t="s">
        <v>2138</v>
      </c>
      <c r="B1153" s="202" t="str">
        <f t="shared" si="1"/>
        <v>snom</v>
      </c>
      <c r="C1153" s="29" t="str">
        <f t="shared" si="2"/>
        <v/>
      </c>
      <c r="D1153" s="205" t="s">
        <v>1063</v>
      </c>
      <c r="H1153" s="29" t="s">
        <v>1239</v>
      </c>
    </row>
    <row r="1154" ht="21.75" customHeight="1">
      <c r="A1154" s="201" t="s">
        <v>2139</v>
      </c>
      <c r="B1154" s="202" t="str">
        <f t="shared" si="1"/>
        <v>frosmoth</v>
      </c>
      <c r="C1154" s="29" t="str">
        <f t="shared" si="2"/>
        <v/>
      </c>
      <c r="D1154" s="205" t="s">
        <v>1064</v>
      </c>
      <c r="H1154" s="29" t="s">
        <v>1239</v>
      </c>
    </row>
    <row r="1155" ht="21.75" customHeight="1">
      <c r="A1155" s="201" t="s">
        <v>2140</v>
      </c>
      <c r="B1155" s="202" t="str">
        <f t="shared" si="1"/>
        <v>stonjourner</v>
      </c>
      <c r="C1155" s="29" t="str">
        <f t="shared" si="2"/>
        <v/>
      </c>
      <c r="D1155" s="205" t="s">
        <v>1065</v>
      </c>
      <c r="H1155" s="29" t="s">
        <v>1239</v>
      </c>
    </row>
    <row r="1156" ht="21.75" customHeight="1">
      <c r="A1156" s="201" t="s">
        <v>2141</v>
      </c>
      <c r="B1156" s="202" t="str">
        <f t="shared" si="1"/>
        <v>eiscue</v>
      </c>
      <c r="C1156" s="29" t="str">
        <f t="shared" si="2"/>
        <v/>
      </c>
      <c r="D1156" s="205" t="s">
        <v>1066</v>
      </c>
      <c r="H1156" s="29" t="s">
        <v>1239</v>
      </c>
    </row>
    <row r="1157" ht="21.75" customHeight="1">
      <c r="A1157" s="201" t="s">
        <v>2142</v>
      </c>
      <c r="B1157" s="202" t="str">
        <f t="shared" si="1"/>
        <v>indeedee</v>
      </c>
      <c r="C1157" s="29" t="str">
        <f t="shared" si="2"/>
        <v/>
      </c>
      <c r="D1157" s="205" t="s">
        <v>1067</v>
      </c>
      <c r="F1157" s="203"/>
      <c r="G1157" s="203" t="s">
        <v>1258</v>
      </c>
      <c r="H1157" s="29" t="s">
        <v>1239</v>
      </c>
    </row>
    <row r="1158" ht="21.75" customHeight="1">
      <c r="A1158" s="201" t="s">
        <v>2142</v>
      </c>
      <c r="B1158" s="202" t="str">
        <f t="shared" si="1"/>
        <v>indeedee-f</v>
      </c>
      <c r="C1158" s="29" t="str">
        <f t="shared" si="2"/>
        <v/>
      </c>
      <c r="D1158" s="205" t="s">
        <v>1067</v>
      </c>
      <c r="F1158" s="203"/>
      <c r="G1158" s="203" t="s">
        <v>1259</v>
      </c>
      <c r="H1158" s="29" t="s">
        <v>73</v>
      </c>
    </row>
    <row r="1159" ht="21.75" customHeight="1">
      <c r="A1159" s="201" t="s">
        <v>2143</v>
      </c>
      <c r="B1159" s="202" t="str">
        <f t="shared" si="1"/>
        <v>morpeko</v>
      </c>
      <c r="C1159" s="29" t="str">
        <f t="shared" si="2"/>
        <v/>
      </c>
      <c r="D1159" s="205" t="s">
        <v>1068</v>
      </c>
      <c r="H1159" s="29" t="s">
        <v>1239</v>
      </c>
    </row>
    <row r="1160" ht="21.75" customHeight="1">
      <c r="A1160" s="201" t="s">
        <v>2144</v>
      </c>
      <c r="B1160" s="202" t="str">
        <f t="shared" si="1"/>
        <v>cufant</v>
      </c>
      <c r="C1160" s="29" t="str">
        <f t="shared" si="2"/>
        <v/>
      </c>
      <c r="D1160" s="205" t="s">
        <v>1069</v>
      </c>
      <c r="H1160" s="29" t="s">
        <v>1239</v>
      </c>
    </row>
    <row r="1161" ht="21.75" customHeight="1">
      <c r="A1161" s="201" t="s">
        <v>2145</v>
      </c>
      <c r="B1161" s="202" t="str">
        <f t="shared" si="1"/>
        <v>copperajah</v>
      </c>
      <c r="C1161" s="29" t="str">
        <f t="shared" si="2"/>
        <v/>
      </c>
      <c r="D1161" s="205" t="s">
        <v>1070</v>
      </c>
      <c r="H1161" s="29" t="s">
        <v>1239</v>
      </c>
    </row>
    <row r="1162" ht="21.75" customHeight="1">
      <c r="A1162" s="201" t="s">
        <v>2146</v>
      </c>
      <c r="B1162" s="202" t="str">
        <f t="shared" si="1"/>
        <v>dracozolt</v>
      </c>
      <c r="C1162" s="29" t="str">
        <f t="shared" si="2"/>
        <v/>
      </c>
      <c r="D1162" s="205" t="s">
        <v>1071</v>
      </c>
      <c r="H1162" s="29" t="s">
        <v>1239</v>
      </c>
    </row>
    <row r="1163" ht="21.75" customHeight="1">
      <c r="A1163" s="201" t="s">
        <v>2147</v>
      </c>
      <c r="B1163" s="202" t="str">
        <f t="shared" si="1"/>
        <v>arctozolt</v>
      </c>
      <c r="C1163" s="29" t="str">
        <f t="shared" si="2"/>
        <v/>
      </c>
      <c r="D1163" s="205" t="s">
        <v>1072</v>
      </c>
      <c r="H1163" s="29" t="s">
        <v>1239</v>
      </c>
    </row>
    <row r="1164" ht="21.75" customHeight="1">
      <c r="A1164" s="201" t="s">
        <v>2148</v>
      </c>
      <c r="B1164" s="202" t="str">
        <f t="shared" si="1"/>
        <v>dracovish</v>
      </c>
      <c r="C1164" s="29" t="str">
        <f t="shared" si="2"/>
        <v/>
      </c>
      <c r="D1164" s="205" t="s">
        <v>1073</v>
      </c>
      <c r="H1164" s="29" t="s">
        <v>1239</v>
      </c>
    </row>
    <row r="1165" ht="21.75" customHeight="1">
      <c r="A1165" s="201" t="s">
        <v>2149</v>
      </c>
      <c r="B1165" s="202" t="str">
        <f t="shared" si="1"/>
        <v>arctovish</v>
      </c>
      <c r="C1165" s="29" t="str">
        <f t="shared" si="2"/>
        <v/>
      </c>
      <c r="D1165" s="205" t="s">
        <v>1074</v>
      </c>
      <c r="H1165" s="29" t="s">
        <v>1239</v>
      </c>
    </row>
    <row r="1166" ht="21.75" customHeight="1">
      <c r="A1166" s="201" t="s">
        <v>2150</v>
      </c>
      <c r="B1166" s="202" t="str">
        <f t="shared" si="1"/>
        <v>duraludon</v>
      </c>
      <c r="C1166" s="29" t="str">
        <f t="shared" si="2"/>
        <v/>
      </c>
      <c r="D1166" s="205" t="s">
        <v>1075</v>
      </c>
      <c r="H1166" s="29" t="s">
        <v>1239</v>
      </c>
    </row>
    <row r="1167" ht="21.75" customHeight="1">
      <c r="A1167" s="201" t="s">
        <v>2151</v>
      </c>
      <c r="B1167" s="202" t="str">
        <f t="shared" si="1"/>
        <v>dreepy</v>
      </c>
      <c r="C1167" s="29" t="str">
        <f t="shared" si="2"/>
        <v/>
      </c>
      <c r="D1167" s="205" t="s">
        <v>1076</v>
      </c>
      <c r="H1167" s="29" t="s">
        <v>1239</v>
      </c>
    </row>
    <row r="1168" ht="21.75" customHeight="1">
      <c r="A1168" s="201" t="s">
        <v>2152</v>
      </c>
      <c r="B1168" s="202" t="str">
        <f t="shared" si="1"/>
        <v>drakloak</v>
      </c>
      <c r="C1168" s="29" t="str">
        <f t="shared" si="2"/>
        <v/>
      </c>
      <c r="D1168" s="205" t="s">
        <v>1077</v>
      </c>
      <c r="H1168" s="29" t="s">
        <v>1239</v>
      </c>
    </row>
    <row r="1169" ht="21.75" customHeight="1">
      <c r="A1169" s="201" t="s">
        <v>2153</v>
      </c>
      <c r="B1169" s="202" t="str">
        <f t="shared" si="1"/>
        <v>dragapult</v>
      </c>
      <c r="C1169" s="29" t="str">
        <f t="shared" si="2"/>
        <v/>
      </c>
      <c r="D1169" s="205" t="s">
        <v>1078</v>
      </c>
      <c r="H1169" s="29" t="s">
        <v>1239</v>
      </c>
    </row>
    <row r="1170" ht="21.75" customHeight="1">
      <c r="A1170" s="201" t="s">
        <v>2154</v>
      </c>
      <c r="B1170" s="202" t="str">
        <f t="shared" si="1"/>
        <v>zacian</v>
      </c>
      <c r="C1170" s="29" t="str">
        <f t="shared" si="2"/>
        <v/>
      </c>
      <c r="D1170" s="205" t="s">
        <v>1079</v>
      </c>
      <c r="H1170" s="29" t="s">
        <v>1239</v>
      </c>
    </row>
    <row r="1171" ht="21.75" customHeight="1">
      <c r="A1171" s="201" t="s">
        <v>2155</v>
      </c>
      <c r="B1171" s="202" t="str">
        <f t="shared" si="1"/>
        <v>zamazenta</v>
      </c>
      <c r="C1171" s="29" t="str">
        <f t="shared" si="2"/>
        <v/>
      </c>
      <c r="D1171" s="205" t="s">
        <v>1080</v>
      </c>
      <c r="H1171" s="29" t="s">
        <v>1239</v>
      </c>
    </row>
    <row r="1172" ht="21.75" customHeight="1">
      <c r="A1172" s="201" t="s">
        <v>2156</v>
      </c>
      <c r="B1172" s="202" t="str">
        <f t="shared" si="1"/>
        <v>eternatus</v>
      </c>
      <c r="C1172" s="29" t="str">
        <f t="shared" si="2"/>
        <v/>
      </c>
      <c r="D1172" s="205" t="s">
        <v>1081</v>
      </c>
      <c r="H1172" s="29" t="s">
        <v>1239</v>
      </c>
    </row>
    <row r="1173" ht="21.75" customHeight="1">
      <c r="A1173" s="201" t="s">
        <v>2157</v>
      </c>
      <c r="B1173" s="202" t="str">
        <f t="shared" si="1"/>
        <v>kubfu</v>
      </c>
      <c r="C1173" s="29" t="str">
        <f t="shared" si="2"/>
        <v/>
      </c>
      <c r="D1173" s="205" t="s">
        <v>1082</v>
      </c>
      <c r="H1173" s="29" t="s">
        <v>1239</v>
      </c>
    </row>
    <row r="1174" ht="21.75" customHeight="1">
      <c r="A1174" s="201" t="s">
        <v>2158</v>
      </c>
      <c r="B1174" s="202" t="str">
        <f t="shared" si="1"/>
        <v>urshifu</v>
      </c>
      <c r="C1174" s="29" t="str">
        <f t="shared" si="2"/>
        <v/>
      </c>
      <c r="D1174" s="205" t="s">
        <v>1083</v>
      </c>
      <c r="E1174" s="29" t="s">
        <v>1084</v>
      </c>
      <c r="H1174" s="29" t="s">
        <v>1239</v>
      </c>
    </row>
    <row r="1175" ht="21.75" customHeight="1">
      <c r="A1175" s="201" t="s">
        <v>2158</v>
      </c>
      <c r="B1175" s="202" t="str">
        <f t="shared" si="1"/>
        <v>urshifu-1</v>
      </c>
      <c r="C1175" s="29" t="str">
        <f t="shared" si="2"/>
        <v/>
      </c>
      <c r="D1175" s="205" t="s">
        <v>1083</v>
      </c>
      <c r="E1175" s="29" t="s">
        <v>1085</v>
      </c>
      <c r="F1175" s="203">
        <v>-1.0</v>
      </c>
    </row>
    <row r="1176" ht="21.75" customHeight="1">
      <c r="A1176" s="201" t="s">
        <v>2159</v>
      </c>
      <c r="B1176" s="202" t="str">
        <f t="shared" si="1"/>
        <v>zarude</v>
      </c>
      <c r="C1176" s="29" t="str">
        <f t="shared" si="2"/>
        <v/>
      </c>
      <c r="D1176" s="205" t="s">
        <v>1086</v>
      </c>
      <c r="E1176" s="29" t="s">
        <v>493</v>
      </c>
    </row>
    <row r="1177" ht="21.75" customHeight="1">
      <c r="A1177" s="201" t="s">
        <v>2159</v>
      </c>
      <c r="B1177" s="202" t="str">
        <f t="shared" si="1"/>
        <v>zarude-1</v>
      </c>
      <c r="C1177" s="29" t="str">
        <f t="shared" si="2"/>
        <v/>
      </c>
      <c r="D1177" s="205" t="s">
        <v>1086</v>
      </c>
      <c r="E1177" s="29" t="s">
        <v>1087</v>
      </c>
      <c r="F1177" s="203">
        <v>-1.0</v>
      </c>
    </row>
    <row r="1178" ht="21.75" customHeight="1">
      <c r="A1178" s="201" t="s">
        <v>2160</v>
      </c>
      <c r="B1178" s="202" t="str">
        <f t="shared" si="1"/>
        <v>regieleki</v>
      </c>
      <c r="C1178" s="29" t="str">
        <f t="shared" si="2"/>
        <v/>
      </c>
      <c r="D1178" s="205" t="s">
        <v>1088</v>
      </c>
    </row>
    <row r="1179" ht="21.75" customHeight="1">
      <c r="A1179" s="201" t="s">
        <v>2161</v>
      </c>
      <c r="B1179" s="202" t="str">
        <f t="shared" si="1"/>
        <v>regidrago</v>
      </c>
      <c r="C1179" s="29" t="str">
        <f t="shared" si="2"/>
        <v/>
      </c>
      <c r="D1179" s="205" t="s">
        <v>1089</v>
      </c>
    </row>
    <row r="1180" ht="21.75" customHeight="1">
      <c r="A1180" s="201" t="s">
        <v>2162</v>
      </c>
      <c r="B1180" s="202" t="str">
        <f t="shared" si="1"/>
        <v>glastrier</v>
      </c>
      <c r="C1180" s="29" t="str">
        <f t="shared" si="2"/>
        <v/>
      </c>
      <c r="D1180" s="205" t="s">
        <v>1090</v>
      </c>
      <c r="H1180" s="29" t="s">
        <v>1239</v>
      </c>
    </row>
    <row r="1181" ht="21.75" customHeight="1">
      <c r="A1181" s="201" t="s">
        <v>2163</v>
      </c>
      <c r="B1181" s="202" t="str">
        <f t="shared" si="1"/>
        <v>spectrier</v>
      </c>
      <c r="C1181" s="29" t="str">
        <f t="shared" si="2"/>
        <v/>
      </c>
      <c r="D1181" s="205" t="s">
        <v>1091</v>
      </c>
      <c r="H1181" s="29" t="s">
        <v>1239</v>
      </c>
    </row>
    <row r="1182" ht="21.75" customHeight="1">
      <c r="A1182" s="201" t="s">
        <v>2164</v>
      </c>
      <c r="B1182" s="202" t="str">
        <f t="shared" si="1"/>
        <v>calyrex</v>
      </c>
      <c r="C1182" s="29" t="str">
        <f t="shared" si="2"/>
        <v/>
      </c>
      <c r="D1182" s="205" t="s">
        <v>1092</v>
      </c>
      <c r="H1182" s="29" t="s">
        <v>1239</v>
      </c>
    </row>
    <row r="1183" ht="21.75" customHeight="1">
      <c r="A1183" s="201" t="s">
        <v>2165</v>
      </c>
      <c r="B1183" s="202" t="str">
        <f t="shared" si="1"/>
        <v>wyrdeer</v>
      </c>
      <c r="C1183" s="29" t="str">
        <f t="shared" si="2"/>
        <v/>
      </c>
      <c r="D1183" s="205" t="s">
        <v>1093</v>
      </c>
      <c r="H1183" s="29" t="s">
        <v>1239</v>
      </c>
    </row>
    <row r="1184" ht="21.75" customHeight="1">
      <c r="A1184" s="201" t="s">
        <v>2166</v>
      </c>
      <c r="B1184" s="202" t="str">
        <f t="shared" si="1"/>
        <v>kleavor</v>
      </c>
      <c r="C1184" s="29" t="str">
        <f t="shared" si="2"/>
        <v/>
      </c>
      <c r="D1184" s="205" t="s">
        <v>1094</v>
      </c>
      <c r="H1184" s="29" t="s">
        <v>1239</v>
      </c>
    </row>
    <row r="1185" ht="21.75" customHeight="1">
      <c r="A1185" s="201" t="s">
        <v>2167</v>
      </c>
      <c r="B1185" s="202" t="str">
        <f t="shared" si="1"/>
        <v>ursaluna</v>
      </c>
      <c r="C1185" s="29" t="str">
        <f t="shared" si="2"/>
        <v/>
      </c>
      <c r="D1185" s="205" t="s">
        <v>1095</v>
      </c>
      <c r="H1185" s="29" t="s">
        <v>1239</v>
      </c>
    </row>
    <row r="1186" ht="21.75" customHeight="1">
      <c r="A1186" s="201" t="s">
        <v>2167</v>
      </c>
      <c r="B1186" s="202" t="str">
        <f t="shared" si="1"/>
        <v>ursaluna-1</v>
      </c>
      <c r="C1186" s="29" t="str">
        <f t="shared" si="2"/>
        <v/>
      </c>
      <c r="D1186" s="205" t="s">
        <v>1095</v>
      </c>
      <c r="E1186" s="203" t="s">
        <v>1096</v>
      </c>
      <c r="F1186" s="203">
        <v>-1.0</v>
      </c>
      <c r="H1186" s="29" t="s">
        <v>1239</v>
      </c>
    </row>
    <row r="1187" ht="21.75" customHeight="1">
      <c r="A1187" s="201" t="s">
        <v>2168</v>
      </c>
      <c r="B1187" s="202" t="str">
        <f t="shared" si="1"/>
        <v>basculegion</v>
      </c>
      <c r="C1187" s="29" t="str">
        <f t="shared" si="2"/>
        <v/>
      </c>
      <c r="D1187" s="205" t="s">
        <v>1097</v>
      </c>
      <c r="F1187" s="203"/>
      <c r="G1187" s="203" t="s">
        <v>1258</v>
      </c>
      <c r="H1187" s="29" t="s">
        <v>1239</v>
      </c>
    </row>
    <row r="1188" ht="21.75" customHeight="1">
      <c r="A1188" s="201" t="s">
        <v>2168</v>
      </c>
      <c r="B1188" s="202" t="str">
        <f t="shared" si="1"/>
        <v>basculegion-f</v>
      </c>
      <c r="C1188" s="29" t="str">
        <f t="shared" si="2"/>
        <v/>
      </c>
      <c r="D1188" s="205" t="s">
        <v>1097</v>
      </c>
      <c r="F1188" s="203"/>
      <c r="G1188" s="203" t="s">
        <v>1259</v>
      </c>
      <c r="H1188" s="29" t="s">
        <v>73</v>
      </c>
    </row>
    <row r="1189" ht="21.75" customHeight="1">
      <c r="A1189" s="201" t="s">
        <v>2169</v>
      </c>
      <c r="B1189" s="202" t="str">
        <f t="shared" si="1"/>
        <v>sneasler</v>
      </c>
      <c r="C1189" s="29" t="str">
        <f t="shared" si="2"/>
        <v/>
      </c>
      <c r="D1189" s="205" t="s">
        <v>1098</v>
      </c>
      <c r="H1189" s="29" t="s">
        <v>1239</v>
      </c>
    </row>
    <row r="1190" ht="21.75" customHeight="1">
      <c r="A1190" s="201" t="s">
        <v>2170</v>
      </c>
      <c r="B1190" s="202" t="str">
        <f t="shared" si="1"/>
        <v>overqwil</v>
      </c>
      <c r="C1190" s="29" t="str">
        <f t="shared" si="2"/>
        <v/>
      </c>
      <c r="D1190" s="205" t="s">
        <v>1099</v>
      </c>
      <c r="H1190" s="29" t="s">
        <v>1239</v>
      </c>
    </row>
    <row r="1191" ht="21.75" customHeight="1">
      <c r="A1191" s="201" t="s">
        <v>2171</v>
      </c>
      <c r="B1191" s="202" t="str">
        <f t="shared" si="1"/>
        <v>enamorus</v>
      </c>
      <c r="C1191" s="29" t="str">
        <f t="shared" si="2"/>
        <v/>
      </c>
      <c r="D1191" s="205" t="s">
        <v>1100</v>
      </c>
      <c r="E1191" s="29" t="s">
        <v>771</v>
      </c>
      <c r="H1191" s="29" t="s">
        <v>1239</v>
      </c>
    </row>
    <row r="1192" ht="21.75" customHeight="1">
      <c r="A1192" s="201" t="s">
        <v>2171</v>
      </c>
      <c r="B1192" s="202" t="str">
        <f t="shared" si="1"/>
        <v>enamorus-1</v>
      </c>
      <c r="C1192" s="29" t="str">
        <f t="shared" si="2"/>
        <v/>
      </c>
      <c r="D1192" s="205" t="s">
        <v>1100</v>
      </c>
      <c r="E1192" s="29" t="s">
        <v>772</v>
      </c>
      <c r="F1192" s="203">
        <v>-1.0</v>
      </c>
    </row>
    <row r="1193" ht="21.75" customHeight="1">
      <c r="A1193" s="201" t="s">
        <v>2172</v>
      </c>
      <c r="B1193" s="202" t="str">
        <f t="shared" si="1"/>
        <v>sprigatito</v>
      </c>
      <c r="C1193" s="29" t="str">
        <f t="shared" si="2"/>
        <v/>
      </c>
      <c r="D1193" s="209" t="s">
        <v>1101</v>
      </c>
      <c r="E1193" s="209"/>
      <c r="F1193" s="209"/>
      <c r="G1193" s="209"/>
      <c r="H1193" s="29" t="s">
        <v>1239</v>
      </c>
    </row>
    <row r="1194" ht="21.75" customHeight="1">
      <c r="A1194" s="201" t="s">
        <v>2173</v>
      </c>
      <c r="B1194" s="202" t="str">
        <f t="shared" si="1"/>
        <v>floragato</v>
      </c>
      <c r="C1194" s="29" t="str">
        <f t="shared" si="2"/>
        <v/>
      </c>
      <c r="D1194" s="209" t="s">
        <v>1102</v>
      </c>
      <c r="E1194" s="209"/>
      <c r="F1194" s="209"/>
      <c r="G1194" s="209"/>
      <c r="H1194" s="29" t="s">
        <v>1239</v>
      </c>
    </row>
    <row r="1195" ht="21.75" customHeight="1">
      <c r="A1195" s="201" t="s">
        <v>2174</v>
      </c>
      <c r="B1195" s="202" t="str">
        <f t="shared" si="1"/>
        <v>meowscarada</v>
      </c>
      <c r="C1195" s="29" t="str">
        <f t="shared" si="2"/>
        <v/>
      </c>
      <c r="D1195" s="209" t="s">
        <v>1103</v>
      </c>
      <c r="E1195" s="209"/>
      <c r="F1195" s="209"/>
      <c r="G1195" s="209"/>
      <c r="H1195" s="29" t="s">
        <v>1239</v>
      </c>
    </row>
    <row r="1196" ht="21.75" customHeight="1">
      <c r="A1196" s="201" t="s">
        <v>2175</v>
      </c>
      <c r="B1196" s="202" t="str">
        <f t="shared" si="1"/>
        <v>fuecoco</v>
      </c>
      <c r="C1196" s="29" t="str">
        <f t="shared" si="2"/>
        <v/>
      </c>
      <c r="D1196" s="209" t="s">
        <v>1104</v>
      </c>
      <c r="E1196" s="209"/>
      <c r="F1196" s="209"/>
      <c r="G1196" s="209"/>
      <c r="H1196" s="29" t="s">
        <v>1239</v>
      </c>
    </row>
    <row r="1197" ht="21.75" customHeight="1">
      <c r="A1197" s="201" t="s">
        <v>2176</v>
      </c>
      <c r="B1197" s="202" t="str">
        <f t="shared" si="1"/>
        <v>crocalor</v>
      </c>
      <c r="C1197" s="29" t="str">
        <f t="shared" si="2"/>
        <v/>
      </c>
      <c r="D1197" s="209" t="s">
        <v>1105</v>
      </c>
      <c r="E1197" s="209"/>
      <c r="F1197" s="209"/>
      <c r="G1197" s="209"/>
      <c r="H1197" s="29" t="s">
        <v>1239</v>
      </c>
    </row>
    <row r="1198" ht="21.75" customHeight="1">
      <c r="A1198" s="201" t="s">
        <v>2177</v>
      </c>
      <c r="B1198" s="202" t="str">
        <f t="shared" si="1"/>
        <v>skeledirge</v>
      </c>
      <c r="C1198" s="29" t="str">
        <f t="shared" si="2"/>
        <v/>
      </c>
      <c r="D1198" s="209" t="s">
        <v>1106</v>
      </c>
      <c r="E1198" s="209"/>
      <c r="F1198" s="209"/>
      <c r="G1198" s="209"/>
      <c r="H1198" s="29" t="s">
        <v>1239</v>
      </c>
    </row>
    <row r="1199" ht="21.75" customHeight="1">
      <c r="A1199" s="201" t="s">
        <v>2178</v>
      </c>
      <c r="B1199" s="202" t="str">
        <f t="shared" si="1"/>
        <v>quaxly</v>
      </c>
      <c r="C1199" s="29" t="str">
        <f t="shared" si="2"/>
        <v/>
      </c>
      <c r="D1199" s="209" t="s">
        <v>1107</v>
      </c>
      <c r="E1199" s="209"/>
      <c r="F1199" s="209"/>
      <c r="G1199" s="209"/>
      <c r="H1199" s="29" t="s">
        <v>1239</v>
      </c>
    </row>
    <row r="1200" ht="21.75" customHeight="1">
      <c r="A1200" s="201" t="s">
        <v>2179</v>
      </c>
      <c r="B1200" s="202" t="str">
        <f t="shared" si="1"/>
        <v>quaxwell</v>
      </c>
      <c r="C1200" s="29" t="str">
        <f t="shared" si="2"/>
        <v/>
      </c>
      <c r="D1200" s="209" t="s">
        <v>1108</v>
      </c>
      <c r="E1200" s="209"/>
      <c r="F1200" s="209"/>
      <c r="G1200" s="209"/>
      <c r="H1200" s="29" t="s">
        <v>1239</v>
      </c>
    </row>
    <row r="1201" ht="21.75" customHeight="1">
      <c r="A1201" s="201" t="s">
        <v>2180</v>
      </c>
      <c r="B1201" s="202" t="str">
        <f t="shared" si="1"/>
        <v>quaquaval</v>
      </c>
      <c r="C1201" s="29" t="str">
        <f t="shared" si="2"/>
        <v/>
      </c>
      <c r="D1201" s="209" t="s">
        <v>1109</v>
      </c>
      <c r="E1201" s="209"/>
      <c r="F1201" s="209"/>
      <c r="G1201" s="209"/>
      <c r="H1201" s="29" t="s">
        <v>1239</v>
      </c>
    </row>
    <row r="1202" ht="21.75" customHeight="1">
      <c r="A1202" s="201" t="s">
        <v>2181</v>
      </c>
      <c r="B1202" s="202" t="str">
        <f t="shared" si="1"/>
        <v>lechonk</v>
      </c>
      <c r="C1202" s="29" t="str">
        <f t="shared" si="2"/>
        <v/>
      </c>
      <c r="D1202" s="209" t="s">
        <v>1110</v>
      </c>
      <c r="E1202" s="209"/>
      <c r="F1202" s="209"/>
      <c r="G1202" s="209"/>
      <c r="H1202" s="29" t="s">
        <v>1239</v>
      </c>
    </row>
    <row r="1203" ht="21.75" customHeight="1">
      <c r="A1203" s="201" t="s">
        <v>2182</v>
      </c>
      <c r="B1203" s="202" t="str">
        <f t="shared" si="1"/>
        <v>oinkologne</v>
      </c>
      <c r="C1203" s="29" t="str">
        <f t="shared" si="2"/>
        <v/>
      </c>
      <c r="D1203" s="209" t="s">
        <v>1111</v>
      </c>
      <c r="E1203" s="209"/>
      <c r="F1203" s="209"/>
      <c r="G1203" s="209"/>
      <c r="H1203" s="29" t="s">
        <v>1239</v>
      </c>
    </row>
    <row r="1204" ht="21.75" customHeight="1">
      <c r="A1204" s="201" t="s">
        <v>2182</v>
      </c>
      <c r="B1204" s="202" t="str">
        <f t="shared" si="1"/>
        <v>oinkologne-f</v>
      </c>
      <c r="C1204" s="29" t="str">
        <f t="shared" si="2"/>
        <v/>
      </c>
      <c r="D1204" s="209" t="s">
        <v>1111</v>
      </c>
      <c r="E1204" s="209"/>
      <c r="F1204" s="209"/>
      <c r="G1204" s="209" t="s">
        <v>1259</v>
      </c>
      <c r="H1204" s="207" t="s">
        <v>73</v>
      </c>
    </row>
    <row r="1205" ht="21.75" customHeight="1">
      <c r="A1205" s="201" t="s">
        <v>2183</v>
      </c>
      <c r="B1205" s="202" t="str">
        <f t="shared" si="1"/>
        <v>tarountula</v>
      </c>
      <c r="C1205" s="29" t="str">
        <f t="shared" si="2"/>
        <v/>
      </c>
      <c r="D1205" s="209" t="s">
        <v>1112</v>
      </c>
      <c r="E1205" s="209"/>
      <c r="F1205" s="209"/>
      <c r="G1205" s="209"/>
      <c r="H1205" s="29" t="s">
        <v>1239</v>
      </c>
    </row>
    <row r="1206" ht="21.75" customHeight="1">
      <c r="A1206" s="201" t="s">
        <v>2184</v>
      </c>
      <c r="B1206" s="202" t="str">
        <f t="shared" si="1"/>
        <v>spidops</v>
      </c>
      <c r="C1206" s="29" t="str">
        <f t="shared" si="2"/>
        <v/>
      </c>
      <c r="D1206" s="209" t="s">
        <v>1113</v>
      </c>
      <c r="E1206" s="209"/>
      <c r="F1206" s="209"/>
      <c r="G1206" s="209"/>
      <c r="H1206" s="29" t="s">
        <v>1239</v>
      </c>
    </row>
    <row r="1207" ht="21.75" customHeight="1">
      <c r="A1207" s="201" t="s">
        <v>2185</v>
      </c>
      <c r="B1207" s="202" t="str">
        <f t="shared" si="1"/>
        <v>nymble</v>
      </c>
      <c r="C1207" s="29" t="str">
        <f t="shared" si="2"/>
        <v/>
      </c>
      <c r="D1207" s="209" t="s">
        <v>1114</v>
      </c>
      <c r="E1207" s="209"/>
      <c r="F1207" s="209"/>
      <c r="G1207" s="209"/>
      <c r="H1207" s="29" t="s">
        <v>1239</v>
      </c>
    </row>
    <row r="1208" ht="21.75" customHeight="1">
      <c r="A1208" s="201" t="s">
        <v>2186</v>
      </c>
      <c r="B1208" s="202" t="str">
        <f t="shared" si="1"/>
        <v>lokix</v>
      </c>
      <c r="C1208" s="29" t="str">
        <f t="shared" si="2"/>
        <v/>
      </c>
      <c r="D1208" s="209" t="s">
        <v>1115</v>
      </c>
      <c r="E1208" s="209"/>
      <c r="F1208" s="209"/>
      <c r="G1208" s="209"/>
      <c r="H1208" s="29" t="s">
        <v>1239</v>
      </c>
    </row>
    <row r="1209" ht="21.75" customHeight="1">
      <c r="A1209" s="201" t="s">
        <v>2187</v>
      </c>
      <c r="B1209" s="202" t="str">
        <f t="shared" si="1"/>
        <v>pawmi</v>
      </c>
      <c r="C1209" s="29" t="str">
        <f t="shared" si="2"/>
        <v/>
      </c>
      <c r="D1209" s="209" t="s">
        <v>1116</v>
      </c>
      <c r="E1209" s="209"/>
      <c r="F1209" s="209"/>
      <c r="G1209" s="209"/>
      <c r="H1209" s="29" t="s">
        <v>1239</v>
      </c>
    </row>
    <row r="1210" ht="21.75" customHeight="1">
      <c r="A1210" s="201" t="s">
        <v>2188</v>
      </c>
      <c r="B1210" s="202" t="str">
        <f t="shared" si="1"/>
        <v>pawmo</v>
      </c>
      <c r="C1210" s="29" t="str">
        <f t="shared" si="2"/>
        <v/>
      </c>
      <c r="D1210" s="209" t="s">
        <v>1117</v>
      </c>
      <c r="E1210" s="209"/>
      <c r="F1210" s="209"/>
      <c r="G1210" s="209"/>
      <c r="H1210" s="29" t="s">
        <v>1239</v>
      </c>
    </row>
    <row r="1211" ht="21.75" customHeight="1">
      <c r="A1211" s="201" t="s">
        <v>2189</v>
      </c>
      <c r="B1211" s="202" t="str">
        <f t="shared" si="1"/>
        <v>pawmot</v>
      </c>
      <c r="C1211" s="29" t="str">
        <f t="shared" si="2"/>
        <v/>
      </c>
      <c r="D1211" s="209" t="s">
        <v>1118</v>
      </c>
      <c r="E1211" s="209"/>
      <c r="F1211" s="209"/>
      <c r="G1211" s="209"/>
      <c r="H1211" s="29" t="s">
        <v>1239</v>
      </c>
    </row>
    <row r="1212" ht="21.75" customHeight="1">
      <c r="A1212" s="201" t="s">
        <v>2190</v>
      </c>
      <c r="B1212" s="202" t="str">
        <f t="shared" si="1"/>
        <v>tandemaus</v>
      </c>
      <c r="C1212" s="29" t="str">
        <f t="shared" si="2"/>
        <v/>
      </c>
      <c r="D1212" s="209" t="s">
        <v>1119</v>
      </c>
      <c r="E1212" s="209"/>
      <c r="F1212" s="209"/>
      <c r="G1212" s="209"/>
      <c r="H1212" s="29" t="s">
        <v>1239</v>
      </c>
    </row>
    <row r="1213" ht="21.75" customHeight="1">
      <c r="A1213" s="201" t="s">
        <v>2191</v>
      </c>
      <c r="B1213" s="202" t="str">
        <f t="shared" si="1"/>
        <v>maushold</v>
      </c>
      <c r="C1213" s="29" t="str">
        <f t="shared" si="2"/>
        <v/>
      </c>
      <c r="D1213" s="209" t="s">
        <v>1120</v>
      </c>
      <c r="E1213" s="209" t="s">
        <v>2192</v>
      </c>
      <c r="F1213" s="209"/>
      <c r="G1213" s="209"/>
      <c r="H1213" s="29" t="s">
        <v>1239</v>
      </c>
    </row>
    <row r="1214" ht="21.75" customHeight="1">
      <c r="A1214" s="201" t="s">
        <v>2191</v>
      </c>
      <c r="B1214" s="202" t="str">
        <f t="shared" si="1"/>
        <v>maushold-1</v>
      </c>
      <c r="C1214" s="29" t="str">
        <f t="shared" si="2"/>
        <v/>
      </c>
      <c r="D1214" s="209" t="s">
        <v>1120</v>
      </c>
      <c r="E1214" s="209" t="s">
        <v>2193</v>
      </c>
      <c r="F1214" s="209">
        <v>-1.0</v>
      </c>
      <c r="G1214" s="209"/>
    </row>
    <row r="1215" ht="21.75" customHeight="1">
      <c r="A1215" s="201" t="s">
        <v>2194</v>
      </c>
      <c r="B1215" s="202" t="str">
        <f t="shared" si="1"/>
        <v>fidough</v>
      </c>
      <c r="C1215" s="29" t="str">
        <f t="shared" si="2"/>
        <v/>
      </c>
      <c r="D1215" s="209" t="s">
        <v>1123</v>
      </c>
      <c r="E1215" s="209"/>
      <c r="F1215" s="209"/>
      <c r="G1215" s="209"/>
      <c r="H1215" s="29" t="s">
        <v>1239</v>
      </c>
    </row>
    <row r="1216" ht="21.75" customHeight="1">
      <c r="A1216" s="201" t="s">
        <v>2195</v>
      </c>
      <c r="B1216" s="202" t="str">
        <f t="shared" si="1"/>
        <v>dachsbun</v>
      </c>
      <c r="C1216" s="29" t="str">
        <f t="shared" si="2"/>
        <v/>
      </c>
      <c r="D1216" s="209" t="s">
        <v>1124</v>
      </c>
      <c r="E1216" s="209"/>
      <c r="F1216" s="209"/>
      <c r="G1216" s="209"/>
      <c r="H1216" s="29" t="s">
        <v>1239</v>
      </c>
    </row>
    <row r="1217" ht="21.75" customHeight="1">
      <c r="A1217" s="201" t="s">
        <v>2196</v>
      </c>
      <c r="B1217" s="202" t="str">
        <f t="shared" si="1"/>
        <v>smoliv</v>
      </c>
      <c r="C1217" s="29" t="str">
        <f t="shared" si="2"/>
        <v/>
      </c>
      <c r="D1217" s="209" t="s">
        <v>1125</v>
      </c>
      <c r="E1217" s="209"/>
      <c r="F1217" s="209"/>
      <c r="G1217" s="209"/>
      <c r="H1217" s="29" t="s">
        <v>1239</v>
      </c>
    </row>
    <row r="1218" ht="21.75" customHeight="1">
      <c r="A1218" s="201" t="s">
        <v>2197</v>
      </c>
      <c r="B1218" s="202" t="str">
        <f t="shared" si="1"/>
        <v>dolliv</v>
      </c>
      <c r="C1218" s="29" t="str">
        <f t="shared" si="2"/>
        <v/>
      </c>
      <c r="D1218" s="209" t="s">
        <v>1126</v>
      </c>
      <c r="E1218" s="209"/>
      <c r="F1218" s="209"/>
      <c r="G1218" s="209"/>
      <c r="H1218" s="29" t="s">
        <v>1239</v>
      </c>
    </row>
    <row r="1219" ht="21.75" customHeight="1">
      <c r="A1219" s="201" t="s">
        <v>2198</v>
      </c>
      <c r="B1219" s="202" t="str">
        <f t="shared" si="1"/>
        <v>arboliva</v>
      </c>
      <c r="C1219" s="29" t="str">
        <f t="shared" si="2"/>
        <v/>
      </c>
      <c r="D1219" s="209" t="s">
        <v>1127</v>
      </c>
      <c r="E1219" s="209"/>
      <c r="F1219" s="209"/>
      <c r="G1219" s="209"/>
      <c r="H1219" s="29" t="s">
        <v>1239</v>
      </c>
    </row>
    <row r="1220" ht="21.75" customHeight="1">
      <c r="A1220" s="201" t="s">
        <v>2199</v>
      </c>
      <c r="B1220" s="202" t="str">
        <f t="shared" si="1"/>
        <v>squawkabilly</v>
      </c>
      <c r="C1220" s="29" t="str">
        <f t="shared" si="2"/>
        <v/>
      </c>
      <c r="D1220" s="209" t="s">
        <v>1128</v>
      </c>
      <c r="E1220" s="209" t="s">
        <v>2200</v>
      </c>
      <c r="F1220" s="209"/>
      <c r="G1220" s="209"/>
      <c r="H1220" s="29" t="s">
        <v>1239</v>
      </c>
    </row>
    <row r="1221" ht="21.75" customHeight="1">
      <c r="A1221" s="201" t="s">
        <v>2199</v>
      </c>
      <c r="B1221" s="202" t="str">
        <f t="shared" si="1"/>
        <v>squawkabilly-1</v>
      </c>
      <c r="C1221" s="29" t="str">
        <f t="shared" si="2"/>
        <v/>
      </c>
      <c r="D1221" s="209" t="s">
        <v>1128</v>
      </c>
      <c r="E1221" s="209" t="s">
        <v>2201</v>
      </c>
      <c r="F1221" s="209">
        <v>-1.0</v>
      </c>
      <c r="G1221" s="209"/>
    </row>
    <row r="1222" ht="21.75" customHeight="1">
      <c r="A1222" s="201" t="s">
        <v>2199</v>
      </c>
      <c r="B1222" s="202" t="str">
        <f t="shared" si="1"/>
        <v>squawkabilly-2</v>
      </c>
      <c r="C1222" s="29" t="str">
        <f t="shared" si="2"/>
        <v/>
      </c>
      <c r="D1222" s="209" t="s">
        <v>1128</v>
      </c>
      <c r="E1222" s="209" t="s">
        <v>2202</v>
      </c>
      <c r="F1222" s="209">
        <v>-2.0</v>
      </c>
      <c r="G1222" s="209"/>
    </row>
    <row r="1223" ht="21.75" customHeight="1">
      <c r="A1223" s="201" t="s">
        <v>2199</v>
      </c>
      <c r="B1223" s="202" t="str">
        <f t="shared" si="1"/>
        <v>squawkabilly-3</v>
      </c>
      <c r="C1223" s="29" t="str">
        <f t="shared" si="2"/>
        <v/>
      </c>
      <c r="D1223" s="209" t="s">
        <v>1128</v>
      </c>
      <c r="E1223" s="209" t="s">
        <v>2203</v>
      </c>
      <c r="F1223" s="209">
        <v>-3.0</v>
      </c>
      <c r="G1223" s="209"/>
    </row>
    <row r="1224" ht="21.75" customHeight="1">
      <c r="A1224" s="201" t="s">
        <v>2204</v>
      </c>
      <c r="B1224" s="202" t="str">
        <f t="shared" si="1"/>
        <v>nacli</v>
      </c>
      <c r="C1224" s="29" t="str">
        <f t="shared" si="2"/>
        <v/>
      </c>
      <c r="D1224" s="209" t="s">
        <v>1133</v>
      </c>
      <c r="E1224" s="209"/>
      <c r="F1224" s="209"/>
      <c r="G1224" s="209"/>
    </row>
    <row r="1225" ht="21.75" customHeight="1">
      <c r="A1225" s="201" t="s">
        <v>2205</v>
      </c>
      <c r="B1225" s="202" t="str">
        <f t="shared" si="1"/>
        <v>naclstack</v>
      </c>
      <c r="C1225" s="29" t="str">
        <f t="shared" si="2"/>
        <v/>
      </c>
      <c r="D1225" s="209" t="s">
        <v>1134</v>
      </c>
      <c r="E1225" s="209"/>
      <c r="F1225" s="209"/>
      <c r="G1225" s="209"/>
      <c r="H1225" s="29" t="s">
        <v>1239</v>
      </c>
    </row>
    <row r="1226" ht="21.75" customHeight="1">
      <c r="A1226" s="201" t="s">
        <v>2206</v>
      </c>
      <c r="B1226" s="202" t="str">
        <f t="shared" si="1"/>
        <v>garganacl</v>
      </c>
      <c r="C1226" s="29" t="str">
        <f t="shared" si="2"/>
        <v/>
      </c>
      <c r="D1226" s="209" t="s">
        <v>1135</v>
      </c>
      <c r="E1226" s="209"/>
      <c r="F1226" s="209"/>
      <c r="G1226" s="209"/>
      <c r="H1226" s="29" t="s">
        <v>1239</v>
      </c>
    </row>
    <row r="1227" ht="21.75" customHeight="1">
      <c r="A1227" s="201" t="s">
        <v>2207</v>
      </c>
      <c r="B1227" s="202" t="str">
        <f t="shared" si="1"/>
        <v>charcadet</v>
      </c>
      <c r="C1227" s="29" t="str">
        <f t="shared" si="2"/>
        <v/>
      </c>
      <c r="D1227" s="209" t="s">
        <v>1136</v>
      </c>
      <c r="E1227" s="209"/>
      <c r="F1227" s="209"/>
      <c r="G1227" s="209"/>
      <c r="H1227" s="29" t="s">
        <v>1239</v>
      </c>
    </row>
    <row r="1228" ht="21.75" customHeight="1">
      <c r="A1228" s="201" t="s">
        <v>2208</v>
      </c>
      <c r="B1228" s="202" t="str">
        <f t="shared" si="1"/>
        <v>armarouge</v>
      </c>
      <c r="C1228" s="29" t="str">
        <f t="shared" si="2"/>
        <v/>
      </c>
      <c r="D1228" s="209" t="s">
        <v>1137</v>
      </c>
      <c r="E1228" s="209"/>
      <c r="F1228" s="209"/>
      <c r="G1228" s="209"/>
      <c r="H1228" s="29" t="s">
        <v>1239</v>
      </c>
    </row>
    <row r="1229" ht="21.75" customHeight="1">
      <c r="A1229" s="201" t="s">
        <v>2209</v>
      </c>
      <c r="B1229" s="202" t="str">
        <f t="shared" si="1"/>
        <v>ceruledge</v>
      </c>
      <c r="C1229" s="29" t="str">
        <f t="shared" si="2"/>
        <v/>
      </c>
      <c r="D1229" s="209" t="s">
        <v>1138</v>
      </c>
      <c r="E1229" s="209"/>
      <c r="F1229" s="209"/>
      <c r="G1229" s="209"/>
      <c r="H1229" s="29" t="s">
        <v>1239</v>
      </c>
    </row>
    <row r="1230" ht="21.75" customHeight="1">
      <c r="A1230" s="201" t="s">
        <v>2210</v>
      </c>
      <c r="B1230" s="202" t="str">
        <f t="shared" si="1"/>
        <v>tadbulb</v>
      </c>
      <c r="C1230" s="29" t="str">
        <f t="shared" si="2"/>
        <v/>
      </c>
      <c r="D1230" s="209" t="s">
        <v>1139</v>
      </c>
      <c r="E1230" s="209"/>
      <c r="F1230" s="209"/>
      <c r="G1230" s="209"/>
      <c r="H1230" s="29" t="s">
        <v>1239</v>
      </c>
    </row>
    <row r="1231" ht="21.75" customHeight="1">
      <c r="A1231" s="201" t="s">
        <v>2211</v>
      </c>
      <c r="B1231" s="202" t="str">
        <f t="shared" si="1"/>
        <v>bellibolt</v>
      </c>
      <c r="C1231" s="29" t="str">
        <f t="shared" si="2"/>
        <v/>
      </c>
      <c r="D1231" s="209" t="s">
        <v>1140</v>
      </c>
      <c r="E1231" s="209"/>
      <c r="F1231" s="209"/>
      <c r="G1231" s="209"/>
      <c r="H1231" s="29" t="s">
        <v>1239</v>
      </c>
    </row>
    <row r="1232" ht="21.75" customHeight="1">
      <c r="A1232" s="201" t="s">
        <v>2212</v>
      </c>
      <c r="B1232" s="202" t="str">
        <f t="shared" si="1"/>
        <v>wattrel</v>
      </c>
      <c r="C1232" s="29" t="str">
        <f t="shared" si="2"/>
        <v/>
      </c>
      <c r="D1232" s="209" t="s">
        <v>1141</v>
      </c>
      <c r="E1232" s="209"/>
      <c r="F1232" s="209"/>
      <c r="G1232" s="209"/>
      <c r="H1232" s="29" t="s">
        <v>1239</v>
      </c>
    </row>
    <row r="1233" ht="21.75" customHeight="1">
      <c r="A1233" s="201" t="s">
        <v>2213</v>
      </c>
      <c r="B1233" s="202" t="str">
        <f t="shared" si="1"/>
        <v>kilowattrel</v>
      </c>
      <c r="C1233" s="29" t="str">
        <f t="shared" si="2"/>
        <v/>
      </c>
      <c r="D1233" s="209" t="s">
        <v>1142</v>
      </c>
      <c r="E1233" s="209"/>
      <c r="F1233" s="209"/>
      <c r="G1233" s="209"/>
      <c r="H1233" s="29" t="s">
        <v>1239</v>
      </c>
    </row>
    <row r="1234" ht="21.75" customHeight="1">
      <c r="A1234" s="201" t="s">
        <v>2214</v>
      </c>
      <c r="B1234" s="202" t="str">
        <f t="shared" si="1"/>
        <v>maschiff</v>
      </c>
      <c r="C1234" s="29" t="str">
        <f t="shared" si="2"/>
        <v/>
      </c>
      <c r="D1234" s="209" t="s">
        <v>1143</v>
      </c>
      <c r="E1234" s="209"/>
      <c r="F1234" s="209"/>
      <c r="G1234" s="209"/>
      <c r="H1234" s="29" t="s">
        <v>1239</v>
      </c>
    </row>
    <row r="1235" ht="21.75" customHeight="1">
      <c r="A1235" s="201" t="s">
        <v>2215</v>
      </c>
      <c r="B1235" s="202" t="str">
        <f t="shared" si="1"/>
        <v>mabosstiff</v>
      </c>
      <c r="C1235" s="29" t="str">
        <f t="shared" si="2"/>
        <v/>
      </c>
      <c r="D1235" s="209" t="s">
        <v>1144</v>
      </c>
      <c r="E1235" s="209"/>
      <c r="F1235" s="209"/>
      <c r="G1235" s="209"/>
      <c r="H1235" s="29" t="s">
        <v>1239</v>
      </c>
    </row>
    <row r="1236" ht="21.75" customHeight="1">
      <c r="A1236" s="201" t="s">
        <v>2216</v>
      </c>
      <c r="B1236" s="202" t="str">
        <f t="shared" si="1"/>
        <v>shroodle</v>
      </c>
      <c r="C1236" s="29" t="str">
        <f t="shared" si="2"/>
        <v/>
      </c>
      <c r="D1236" s="209" t="s">
        <v>1145</v>
      </c>
      <c r="E1236" s="209"/>
      <c r="F1236" s="209"/>
      <c r="G1236" s="209"/>
      <c r="H1236" s="29" t="s">
        <v>1239</v>
      </c>
    </row>
    <row r="1237" ht="21.75" customHeight="1">
      <c r="A1237" s="201" t="s">
        <v>2217</v>
      </c>
      <c r="B1237" s="202" t="str">
        <f t="shared" si="1"/>
        <v>grafaiai</v>
      </c>
      <c r="C1237" s="29" t="str">
        <f t="shared" si="2"/>
        <v/>
      </c>
      <c r="D1237" s="209" t="s">
        <v>1146</v>
      </c>
      <c r="E1237" s="209"/>
      <c r="F1237" s="209"/>
      <c r="G1237" s="209"/>
      <c r="H1237" s="29" t="s">
        <v>1239</v>
      </c>
    </row>
    <row r="1238" ht="21.75" customHeight="1">
      <c r="A1238" s="201" t="s">
        <v>2218</v>
      </c>
      <c r="B1238" s="202" t="str">
        <f t="shared" si="1"/>
        <v>bramblin</v>
      </c>
      <c r="C1238" s="29" t="str">
        <f t="shared" si="2"/>
        <v/>
      </c>
      <c r="D1238" s="209" t="s">
        <v>1147</v>
      </c>
      <c r="E1238" s="209"/>
      <c r="F1238" s="209"/>
      <c r="G1238" s="209"/>
      <c r="H1238" s="29" t="s">
        <v>1239</v>
      </c>
    </row>
    <row r="1239" ht="21.75" customHeight="1">
      <c r="A1239" s="201" t="s">
        <v>2219</v>
      </c>
      <c r="B1239" s="202" t="str">
        <f t="shared" si="1"/>
        <v>brambleghast</v>
      </c>
      <c r="C1239" s="29" t="str">
        <f t="shared" si="2"/>
        <v/>
      </c>
      <c r="D1239" s="209" t="s">
        <v>1148</v>
      </c>
      <c r="E1239" s="209"/>
      <c r="F1239" s="209"/>
      <c r="G1239" s="209"/>
      <c r="H1239" s="29" t="s">
        <v>1239</v>
      </c>
    </row>
    <row r="1240" ht="21.75" customHeight="1">
      <c r="A1240" s="201" t="s">
        <v>2220</v>
      </c>
      <c r="B1240" s="202" t="str">
        <f t="shared" si="1"/>
        <v>toedscool</v>
      </c>
      <c r="C1240" s="29" t="str">
        <f t="shared" si="2"/>
        <v/>
      </c>
      <c r="D1240" s="209" t="s">
        <v>1149</v>
      </c>
      <c r="E1240" s="209"/>
      <c r="F1240" s="209"/>
      <c r="G1240" s="209"/>
      <c r="H1240" s="29" t="s">
        <v>1239</v>
      </c>
    </row>
    <row r="1241" ht="21.75" customHeight="1">
      <c r="A1241" s="201" t="s">
        <v>2221</v>
      </c>
      <c r="B1241" s="202" t="str">
        <f t="shared" si="1"/>
        <v>toedscruel</v>
      </c>
      <c r="C1241" s="29" t="str">
        <f t="shared" si="2"/>
        <v/>
      </c>
      <c r="D1241" s="209" t="s">
        <v>1150</v>
      </c>
      <c r="E1241" s="209"/>
      <c r="F1241" s="209"/>
      <c r="G1241" s="209"/>
      <c r="H1241" s="29" t="s">
        <v>1239</v>
      </c>
    </row>
    <row r="1242" ht="21.75" customHeight="1">
      <c r="A1242" s="201" t="s">
        <v>2222</v>
      </c>
      <c r="B1242" s="202" t="str">
        <f t="shared" si="1"/>
        <v>klawf</v>
      </c>
      <c r="C1242" s="29" t="str">
        <f t="shared" si="2"/>
        <v/>
      </c>
      <c r="D1242" s="209" t="s">
        <v>1151</v>
      </c>
      <c r="E1242" s="209"/>
      <c r="F1242" s="209"/>
      <c r="G1242" s="209"/>
      <c r="H1242" s="29" t="s">
        <v>1239</v>
      </c>
    </row>
    <row r="1243" ht="21.75" customHeight="1">
      <c r="A1243" s="201" t="s">
        <v>2223</v>
      </c>
      <c r="B1243" s="202" t="str">
        <f t="shared" si="1"/>
        <v>capsakid</v>
      </c>
      <c r="C1243" s="29" t="str">
        <f t="shared" si="2"/>
        <v/>
      </c>
      <c r="D1243" s="209" t="s">
        <v>1152</v>
      </c>
      <c r="E1243" s="209"/>
      <c r="F1243" s="209"/>
      <c r="G1243" s="209"/>
      <c r="H1243" s="29" t="s">
        <v>1239</v>
      </c>
    </row>
    <row r="1244" ht="21.75" customHeight="1">
      <c r="A1244" s="201" t="s">
        <v>2224</v>
      </c>
      <c r="B1244" s="202" t="str">
        <f t="shared" si="1"/>
        <v>scovillain</v>
      </c>
      <c r="C1244" s="29" t="str">
        <f t="shared" si="2"/>
        <v/>
      </c>
      <c r="D1244" s="209" t="s">
        <v>1153</v>
      </c>
      <c r="E1244" s="209"/>
      <c r="F1244" s="209"/>
      <c r="G1244" s="209"/>
      <c r="H1244" s="29" t="s">
        <v>1239</v>
      </c>
    </row>
    <row r="1245" ht="21.75" customHeight="1">
      <c r="A1245" s="201" t="s">
        <v>2225</v>
      </c>
      <c r="B1245" s="202" t="str">
        <f t="shared" si="1"/>
        <v>rellor</v>
      </c>
      <c r="C1245" s="29" t="str">
        <f t="shared" si="2"/>
        <v/>
      </c>
      <c r="D1245" s="209" t="s">
        <v>1154</v>
      </c>
      <c r="E1245" s="209"/>
      <c r="F1245" s="209"/>
      <c r="G1245" s="209"/>
      <c r="H1245" s="29" t="s">
        <v>1239</v>
      </c>
    </row>
    <row r="1246" ht="21.75" customHeight="1">
      <c r="A1246" s="201" t="s">
        <v>2226</v>
      </c>
      <c r="B1246" s="202" t="str">
        <f t="shared" si="1"/>
        <v>rabsca</v>
      </c>
      <c r="C1246" s="29" t="str">
        <f t="shared" si="2"/>
        <v/>
      </c>
      <c r="D1246" s="209" t="s">
        <v>1155</v>
      </c>
      <c r="E1246" s="209"/>
      <c r="F1246" s="209"/>
      <c r="G1246" s="209"/>
      <c r="H1246" s="29" t="s">
        <v>1239</v>
      </c>
    </row>
    <row r="1247" ht="21.75" customHeight="1">
      <c r="A1247" s="201" t="s">
        <v>2227</v>
      </c>
      <c r="B1247" s="202" t="str">
        <f t="shared" si="1"/>
        <v>flittle</v>
      </c>
      <c r="C1247" s="29" t="str">
        <f t="shared" si="2"/>
        <v/>
      </c>
      <c r="D1247" s="209" t="s">
        <v>1156</v>
      </c>
      <c r="E1247" s="209"/>
      <c r="F1247" s="209"/>
      <c r="G1247" s="209"/>
      <c r="H1247" s="29" t="s">
        <v>1239</v>
      </c>
    </row>
    <row r="1248" ht="21.75" customHeight="1">
      <c r="A1248" s="201" t="s">
        <v>2228</v>
      </c>
      <c r="B1248" s="202" t="str">
        <f t="shared" si="1"/>
        <v>espathra</v>
      </c>
      <c r="C1248" s="29" t="str">
        <f t="shared" si="2"/>
        <v/>
      </c>
      <c r="D1248" s="209" t="s">
        <v>1157</v>
      </c>
      <c r="E1248" s="209"/>
      <c r="F1248" s="209"/>
      <c r="G1248" s="209"/>
      <c r="H1248" s="29" t="s">
        <v>1239</v>
      </c>
    </row>
    <row r="1249" ht="21.75" customHeight="1">
      <c r="A1249" s="201" t="s">
        <v>2229</v>
      </c>
      <c r="B1249" s="202" t="str">
        <f t="shared" si="1"/>
        <v>tinkatink</v>
      </c>
      <c r="C1249" s="29" t="str">
        <f t="shared" si="2"/>
        <v/>
      </c>
      <c r="D1249" s="209" t="s">
        <v>1158</v>
      </c>
      <c r="E1249" s="209"/>
      <c r="F1249" s="209"/>
      <c r="G1249" s="209"/>
      <c r="H1249" s="29" t="s">
        <v>1239</v>
      </c>
    </row>
    <row r="1250" ht="21.75" customHeight="1">
      <c r="A1250" s="201" t="s">
        <v>2230</v>
      </c>
      <c r="B1250" s="202" t="str">
        <f t="shared" si="1"/>
        <v>tinkatuff</v>
      </c>
      <c r="C1250" s="29" t="str">
        <f t="shared" si="2"/>
        <v/>
      </c>
      <c r="D1250" s="209" t="s">
        <v>1159</v>
      </c>
      <c r="E1250" s="209"/>
      <c r="F1250" s="209"/>
      <c r="G1250" s="209"/>
      <c r="H1250" s="29" t="s">
        <v>1239</v>
      </c>
    </row>
    <row r="1251" ht="21.75" customHeight="1">
      <c r="A1251" s="201" t="s">
        <v>2231</v>
      </c>
      <c r="B1251" s="202" t="str">
        <f t="shared" si="1"/>
        <v>tinkaton</v>
      </c>
      <c r="C1251" s="29" t="str">
        <f t="shared" si="2"/>
        <v/>
      </c>
      <c r="D1251" s="209" t="s">
        <v>1160</v>
      </c>
      <c r="E1251" s="209"/>
      <c r="F1251" s="209"/>
      <c r="G1251" s="209"/>
      <c r="H1251" s="29" t="s">
        <v>1239</v>
      </c>
    </row>
    <row r="1252" ht="21.75" customHeight="1">
      <c r="A1252" s="201" t="s">
        <v>2232</v>
      </c>
      <c r="B1252" s="202" t="str">
        <f t="shared" si="1"/>
        <v>wiglett</v>
      </c>
      <c r="C1252" s="29" t="str">
        <f t="shared" si="2"/>
        <v/>
      </c>
      <c r="D1252" s="209" t="s">
        <v>1161</v>
      </c>
      <c r="E1252" s="209"/>
      <c r="F1252" s="209"/>
      <c r="G1252" s="209"/>
      <c r="H1252" s="29" t="s">
        <v>1239</v>
      </c>
    </row>
    <row r="1253" ht="21.75" customHeight="1">
      <c r="A1253" s="201" t="s">
        <v>2233</v>
      </c>
      <c r="B1253" s="202" t="str">
        <f t="shared" si="1"/>
        <v>wugtrio</v>
      </c>
      <c r="C1253" s="29" t="str">
        <f t="shared" si="2"/>
        <v/>
      </c>
      <c r="D1253" s="209" t="s">
        <v>1162</v>
      </c>
      <c r="E1253" s="209"/>
      <c r="F1253" s="209"/>
      <c r="G1253" s="209"/>
      <c r="H1253" s="29" t="s">
        <v>1239</v>
      </c>
    </row>
    <row r="1254" ht="21.75" customHeight="1">
      <c r="A1254" s="201" t="s">
        <v>2234</v>
      </c>
      <c r="B1254" s="202" t="str">
        <f t="shared" si="1"/>
        <v>bombirdier</v>
      </c>
      <c r="C1254" s="29" t="str">
        <f t="shared" si="2"/>
        <v/>
      </c>
      <c r="D1254" s="209" t="s">
        <v>1163</v>
      </c>
      <c r="E1254" s="209"/>
      <c r="F1254" s="209"/>
      <c r="G1254" s="209"/>
      <c r="H1254" s="29" t="s">
        <v>1239</v>
      </c>
    </row>
    <row r="1255" ht="21.75" customHeight="1">
      <c r="A1255" s="201" t="s">
        <v>2235</v>
      </c>
      <c r="B1255" s="202" t="str">
        <f t="shared" si="1"/>
        <v>finizen</v>
      </c>
      <c r="C1255" s="29" t="str">
        <f t="shared" si="2"/>
        <v/>
      </c>
      <c r="D1255" s="209" t="s">
        <v>1164</v>
      </c>
      <c r="E1255" s="209"/>
      <c r="F1255" s="209"/>
      <c r="G1255" s="209"/>
      <c r="H1255" s="29" t="s">
        <v>1239</v>
      </c>
    </row>
    <row r="1256" ht="21.75" customHeight="1">
      <c r="A1256" s="201" t="s">
        <v>2236</v>
      </c>
      <c r="B1256" s="202" t="str">
        <f t="shared" si="1"/>
        <v>palafin</v>
      </c>
      <c r="C1256" s="29" t="str">
        <f t="shared" si="2"/>
        <v/>
      </c>
      <c r="D1256" s="209" t="s">
        <v>1165</v>
      </c>
      <c r="E1256" s="209"/>
      <c r="F1256" s="209"/>
      <c r="G1256" s="209"/>
      <c r="H1256" s="29" t="s">
        <v>1239</v>
      </c>
    </row>
    <row r="1257" ht="21.75" customHeight="1">
      <c r="A1257" s="201" t="s">
        <v>2237</v>
      </c>
      <c r="B1257" s="202" t="str">
        <f t="shared" si="1"/>
        <v>varoom</v>
      </c>
      <c r="C1257" s="29" t="str">
        <f t="shared" si="2"/>
        <v/>
      </c>
      <c r="D1257" s="209" t="s">
        <v>1166</v>
      </c>
      <c r="E1257" s="209"/>
      <c r="F1257" s="209"/>
      <c r="G1257" s="209"/>
      <c r="H1257" s="29" t="s">
        <v>1239</v>
      </c>
    </row>
    <row r="1258" ht="21.75" customHeight="1">
      <c r="A1258" s="201" t="s">
        <v>2238</v>
      </c>
      <c r="B1258" s="202" t="str">
        <f t="shared" si="1"/>
        <v>revavroom</v>
      </c>
      <c r="C1258" s="29" t="str">
        <f t="shared" si="2"/>
        <v/>
      </c>
      <c r="D1258" s="209" t="s">
        <v>1167</v>
      </c>
      <c r="E1258" s="209"/>
      <c r="F1258" s="209"/>
      <c r="G1258" s="209"/>
      <c r="H1258" s="29" t="s">
        <v>1239</v>
      </c>
    </row>
    <row r="1259" ht="21.75" customHeight="1">
      <c r="A1259" s="201" t="s">
        <v>2239</v>
      </c>
      <c r="B1259" s="202" t="str">
        <f t="shared" si="1"/>
        <v>cyclizar</v>
      </c>
      <c r="C1259" s="29" t="str">
        <f t="shared" si="2"/>
        <v/>
      </c>
      <c r="D1259" s="209" t="s">
        <v>1168</v>
      </c>
      <c r="E1259" s="209"/>
      <c r="F1259" s="209"/>
      <c r="G1259" s="209"/>
      <c r="H1259" s="29" t="s">
        <v>1239</v>
      </c>
    </row>
    <row r="1260" ht="21.75" customHeight="1">
      <c r="A1260" s="201" t="s">
        <v>2240</v>
      </c>
      <c r="B1260" s="202" t="str">
        <f t="shared" si="1"/>
        <v>orthworm</v>
      </c>
      <c r="C1260" s="29" t="str">
        <f t="shared" si="2"/>
        <v/>
      </c>
      <c r="D1260" s="209" t="s">
        <v>1169</v>
      </c>
      <c r="E1260" s="209"/>
      <c r="F1260" s="209"/>
      <c r="G1260" s="209"/>
      <c r="H1260" s="29" t="s">
        <v>1239</v>
      </c>
    </row>
    <row r="1261" ht="21.75" customHeight="1">
      <c r="A1261" s="201" t="s">
        <v>2241</v>
      </c>
      <c r="B1261" s="202" t="str">
        <f t="shared" si="1"/>
        <v>glimmet</v>
      </c>
      <c r="C1261" s="29" t="str">
        <f t="shared" si="2"/>
        <v/>
      </c>
      <c r="D1261" s="209" t="s">
        <v>1170</v>
      </c>
      <c r="E1261" s="209"/>
      <c r="F1261" s="209"/>
      <c r="G1261" s="209"/>
      <c r="H1261" s="29" t="s">
        <v>1239</v>
      </c>
    </row>
    <row r="1262" ht="21.75" customHeight="1">
      <c r="A1262" s="201" t="s">
        <v>2242</v>
      </c>
      <c r="B1262" s="202" t="str">
        <f t="shared" si="1"/>
        <v>glimmora</v>
      </c>
      <c r="C1262" s="29" t="str">
        <f t="shared" si="2"/>
        <v/>
      </c>
      <c r="D1262" s="209" t="s">
        <v>1171</v>
      </c>
      <c r="E1262" s="209"/>
      <c r="F1262" s="209"/>
      <c r="G1262" s="209"/>
      <c r="H1262" s="29" t="s">
        <v>1239</v>
      </c>
    </row>
    <row r="1263" ht="21.75" customHeight="1">
      <c r="A1263" s="201" t="s">
        <v>2243</v>
      </c>
      <c r="B1263" s="202" t="str">
        <f t="shared" si="1"/>
        <v>greavard</v>
      </c>
      <c r="C1263" s="29" t="str">
        <f t="shared" si="2"/>
        <v/>
      </c>
      <c r="D1263" s="209" t="s">
        <v>1172</v>
      </c>
      <c r="E1263" s="209"/>
      <c r="F1263" s="209"/>
      <c r="G1263" s="209"/>
      <c r="H1263" s="29" t="s">
        <v>1239</v>
      </c>
    </row>
    <row r="1264" ht="21.75" customHeight="1">
      <c r="A1264" s="201" t="s">
        <v>2244</v>
      </c>
      <c r="B1264" s="202" t="str">
        <f t="shared" si="1"/>
        <v>houndstone</v>
      </c>
      <c r="C1264" s="29" t="str">
        <f t="shared" si="2"/>
        <v/>
      </c>
      <c r="D1264" s="209" t="s">
        <v>1173</v>
      </c>
      <c r="E1264" s="209"/>
      <c r="F1264" s="209"/>
      <c r="G1264" s="209"/>
      <c r="H1264" s="29" t="s">
        <v>1239</v>
      </c>
    </row>
    <row r="1265" ht="21.75" customHeight="1">
      <c r="A1265" s="201" t="s">
        <v>2245</v>
      </c>
      <c r="B1265" s="202" t="str">
        <f t="shared" si="1"/>
        <v>flamigo</v>
      </c>
      <c r="C1265" s="29" t="str">
        <f t="shared" si="2"/>
        <v/>
      </c>
      <c r="D1265" s="209" t="s">
        <v>1174</v>
      </c>
      <c r="E1265" s="209"/>
      <c r="F1265" s="209"/>
      <c r="G1265" s="209"/>
      <c r="H1265" s="29" t="s">
        <v>1239</v>
      </c>
    </row>
    <row r="1266" ht="21.75" customHeight="1">
      <c r="A1266" s="201" t="s">
        <v>2246</v>
      </c>
      <c r="B1266" s="202" t="str">
        <f t="shared" si="1"/>
        <v>cetoddle</v>
      </c>
      <c r="C1266" s="29" t="str">
        <f t="shared" si="2"/>
        <v/>
      </c>
      <c r="D1266" s="209" t="s">
        <v>1175</v>
      </c>
      <c r="E1266" s="209"/>
      <c r="F1266" s="209"/>
      <c r="G1266" s="209"/>
      <c r="H1266" s="29" t="s">
        <v>1239</v>
      </c>
    </row>
    <row r="1267" ht="21.75" customHeight="1">
      <c r="A1267" s="201" t="s">
        <v>2247</v>
      </c>
      <c r="B1267" s="202" t="str">
        <f t="shared" si="1"/>
        <v>cetitan</v>
      </c>
      <c r="C1267" s="29" t="str">
        <f t="shared" si="2"/>
        <v/>
      </c>
      <c r="D1267" s="209" t="s">
        <v>1176</v>
      </c>
      <c r="E1267" s="209"/>
      <c r="F1267" s="209"/>
      <c r="G1267" s="209"/>
      <c r="H1267" s="29" t="s">
        <v>1239</v>
      </c>
    </row>
    <row r="1268" ht="21.75" customHeight="1">
      <c r="A1268" s="201" t="s">
        <v>2248</v>
      </c>
      <c r="B1268" s="202" t="str">
        <f t="shared" si="1"/>
        <v>veluza</v>
      </c>
      <c r="C1268" s="29" t="str">
        <f t="shared" si="2"/>
        <v/>
      </c>
      <c r="D1268" s="209" t="s">
        <v>1177</v>
      </c>
      <c r="E1268" s="209"/>
      <c r="F1268" s="209"/>
      <c r="G1268" s="209"/>
      <c r="H1268" s="29" t="s">
        <v>1239</v>
      </c>
    </row>
    <row r="1269" ht="21.75" customHeight="1">
      <c r="A1269" s="201" t="s">
        <v>2249</v>
      </c>
      <c r="B1269" s="202" t="str">
        <f t="shared" si="1"/>
        <v>dondozo</v>
      </c>
      <c r="C1269" s="29" t="str">
        <f t="shared" si="2"/>
        <v/>
      </c>
      <c r="D1269" s="209" t="s">
        <v>1178</v>
      </c>
      <c r="E1269" s="209"/>
      <c r="F1269" s="209"/>
      <c r="G1269" s="209"/>
      <c r="H1269" s="29" t="s">
        <v>1239</v>
      </c>
    </row>
    <row r="1270" ht="21.75" customHeight="1">
      <c r="A1270" s="201" t="s">
        <v>2250</v>
      </c>
      <c r="B1270" s="202" t="str">
        <f t="shared" si="1"/>
        <v>tatsugiri</v>
      </c>
      <c r="C1270" s="29" t="str">
        <f t="shared" si="2"/>
        <v/>
      </c>
      <c r="D1270" s="209" t="s">
        <v>1179</v>
      </c>
      <c r="E1270" s="209" t="s">
        <v>2251</v>
      </c>
      <c r="F1270" s="209"/>
      <c r="G1270" s="209"/>
      <c r="H1270" s="29" t="s">
        <v>1239</v>
      </c>
    </row>
    <row r="1271" ht="21.75" customHeight="1">
      <c r="A1271" s="201" t="s">
        <v>2250</v>
      </c>
      <c r="B1271" s="202" t="str">
        <f t="shared" si="1"/>
        <v>tatsugiri-1</v>
      </c>
      <c r="C1271" s="29" t="str">
        <f t="shared" si="2"/>
        <v/>
      </c>
      <c r="D1271" s="209" t="s">
        <v>1179</v>
      </c>
      <c r="E1271" s="209" t="s">
        <v>2252</v>
      </c>
      <c r="F1271" s="209">
        <v>-1.0</v>
      </c>
      <c r="G1271" s="209"/>
    </row>
    <row r="1272" ht="21.75" customHeight="1">
      <c r="A1272" s="201" t="s">
        <v>2250</v>
      </c>
      <c r="B1272" s="202" t="str">
        <f t="shared" si="1"/>
        <v>tatsugiri-2</v>
      </c>
      <c r="C1272" s="29" t="str">
        <f t="shared" si="2"/>
        <v/>
      </c>
      <c r="D1272" s="209" t="s">
        <v>1179</v>
      </c>
      <c r="E1272" s="209" t="s">
        <v>2253</v>
      </c>
      <c r="F1272" s="209">
        <v>-2.0</v>
      </c>
      <c r="G1272" s="209"/>
    </row>
    <row r="1273" ht="21.75" customHeight="1">
      <c r="A1273" s="201" t="s">
        <v>2254</v>
      </c>
      <c r="B1273" s="202" t="str">
        <f t="shared" si="1"/>
        <v>annihilape</v>
      </c>
      <c r="C1273" s="29" t="str">
        <f t="shared" si="2"/>
        <v/>
      </c>
      <c r="D1273" s="209" t="s">
        <v>1183</v>
      </c>
      <c r="E1273" s="209"/>
      <c r="F1273" s="209"/>
      <c r="G1273" s="209"/>
    </row>
    <row r="1274" ht="21.75" customHeight="1">
      <c r="A1274" s="201" t="s">
        <v>2255</v>
      </c>
      <c r="B1274" s="202" t="str">
        <f t="shared" si="1"/>
        <v>clodsire</v>
      </c>
      <c r="C1274" s="29" t="str">
        <f t="shared" si="2"/>
        <v/>
      </c>
      <c r="D1274" s="209" t="s">
        <v>1184</v>
      </c>
      <c r="E1274" s="209"/>
      <c r="F1274" s="209"/>
      <c r="G1274" s="209"/>
      <c r="H1274" s="29" t="s">
        <v>1239</v>
      </c>
    </row>
    <row r="1275" ht="21.75" customHeight="1">
      <c r="A1275" s="201" t="s">
        <v>2256</v>
      </c>
      <c r="B1275" s="202" t="str">
        <f t="shared" si="1"/>
        <v>farigiraf</v>
      </c>
      <c r="C1275" s="29" t="str">
        <f t="shared" si="2"/>
        <v/>
      </c>
      <c r="D1275" s="209" t="s">
        <v>1185</v>
      </c>
      <c r="E1275" s="209"/>
      <c r="F1275" s="209"/>
      <c r="G1275" s="209"/>
      <c r="H1275" s="29" t="s">
        <v>1239</v>
      </c>
    </row>
    <row r="1276" ht="21.75" customHeight="1">
      <c r="A1276" s="201" t="s">
        <v>2257</v>
      </c>
      <c r="B1276" s="202" t="str">
        <f t="shared" si="1"/>
        <v>dudunsparce</v>
      </c>
      <c r="C1276" s="29" t="str">
        <f t="shared" si="2"/>
        <v/>
      </c>
      <c r="D1276" s="209" t="s">
        <v>1186</v>
      </c>
      <c r="E1276" s="209" t="s">
        <v>2258</v>
      </c>
      <c r="F1276" s="209"/>
      <c r="G1276" s="209"/>
    </row>
    <row r="1277" ht="21.75" customHeight="1">
      <c r="A1277" s="201" t="s">
        <v>2257</v>
      </c>
      <c r="B1277" s="202" t="str">
        <f t="shared" si="1"/>
        <v>dudunsparce-1</v>
      </c>
      <c r="C1277" s="29" t="str">
        <f t="shared" si="2"/>
        <v/>
      </c>
      <c r="D1277" s="209" t="s">
        <v>1186</v>
      </c>
      <c r="E1277" s="209" t="s">
        <v>2259</v>
      </c>
      <c r="F1277" s="209">
        <v>-1.0</v>
      </c>
      <c r="G1277" s="209"/>
    </row>
    <row r="1278" ht="21.75" customHeight="1">
      <c r="A1278" s="201" t="s">
        <v>2260</v>
      </c>
      <c r="B1278" s="202" t="str">
        <f t="shared" si="1"/>
        <v>kingambit</v>
      </c>
      <c r="C1278" s="29" t="str">
        <f t="shared" si="2"/>
        <v/>
      </c>
      <c r="D1278" s="209" t="s">
        <v>1189</v>
      </c>
      <c r="E1278" s="209"/>
      <c r="F1278" s="209"/>
      <c r="G1278" s="209"/>
    </row>
    <row r="1279" ht="21.75" customHeight="1">
      <c r="A1279" s="201" t="s">
        <v>2261</v>
      </c>
      <c r="B1279" s="202" t="str">
        <f t="shared" si="1"/>
        <v>great tusk</v>
      </c>
      <c r="C1279" s="29" t="str">
        <f t="shared" si="2"/>
        <v/>
      </c>
      <c r="D1279" s="209" t="s">
        <v>1190</v>
      </c>
      <c r="E1279" s="209"/>
      <c r="F1279" s="209"/>
      <c r="G1279" s="209"/>
      <c r="H1279" s="29" t="s">
        <v>1239</v>
      </c>
    </row>
    <row r="1280" ht="21.75" customHeight="1">
      <c r="A1280" s="201" t="s">
        <v>2262</v>
      </c>
      <c r="B1280" s="202" t="str">
        <f t="shared" si="1"/>
        <v>scream tail</v>
      </c>
      <c r="C1280" s="29" t="str">
        <f t="shared" si="2"/>
        <v/>
      </c>
      <c r="D1280" s="209" t="s">
        <v>1191</v>
      </c>
      <c r="E1280" s="209"/>
      <c r="F1280" s="209"/>
      <c r="G1280" s="209"/>
      <c r="H1280" s="29" t="s">
        <v>1239</v>
      </c>
    </row>
    <row r="1281" ht="21.75" customHeight="1">
      <c r="A1281" s="201" t="s">
        <v>2263</v>
      </c>
      <c r="B1281" s="202" t="str">
        <f t="shared" si="1"/>
        <v>brute bonnet</v>
      </c>
      <c r="C1281" s="29" t="str">
        <f t="shared" si="2"/>
        <v/>
      </c>
      <c r="D1281" s="209" t="s">
        <v>1192</v>
      </c>
      <c r="E1281" s="209"/>
      <c r="F1281" s="209"/>
      <c r="G1281" s="209"/>
      <c r="H1281" s="29" t="s">
        <v>1239</v>
      </c>
    </row>
    <row r="1282" ht="21.75" customHeight="1">
      <c r="A1282" s="201" t="s">
        <v>2264</v>
      </c>
      <c r="B1282" s="202" t="str">
        <f t="shared" si="1"/>
        <v>flutter mane</v>
      </c>
      <c r="C1282" s="29" t="str">
        <f t="shared" si="2"/>
        <v/>
      </c>
      <c r="D1282" s="209" t="s">
        <v>1193</v>
      </c>
      <c r="E1282" s="209"/>
      <c r="F1282" s="209"/>
      <c r="G1282" s="209"/>
      <c r="H1282" s="29" t="s">
        <v>1239</v>
      </c>
    </row>
    <row r="1283" ht="21.75" customHeight="1">
      <c r="A1283" s="201" t="s">
        <v>2265</v>
      </c>
      <c r="B1283" s="202" t="str">
        <f t="shared" si="1"/>
        <v>slither wing</v>
      </c>
      <c r="C1283" s="29" t="str">
        <f t="shared" si="2"/>
        <v/>
      </c>
      <c r="D1283" s="209" t="s">
        <v>1194</v>
      </c>
      <c r="E1283" s="209"/>
      <c r="F1283" s="209"/>
      <c r="G1283" s="209"/>
      <c r="H1283" s="29" t="s">
        <v>1239</v>
      </c>
    </row>
    <row r="1284" ht="21.75" customHeight="1">
      <c r="A1284" s="201" t="s">
        <v>2266</v>
      </c>
      <c r="B1284" s="202" t="str">
        <f t="shared" si="1"/>
        <v>sandy shocks</v>
      </c>
      <c r="C1284" s="29" t="str">
        <f t="shared" si="2"/>
        <v/>
      </c>
      <c r="D1284" s="209" t="s">
        <v>1195</v>
      </c>
      <c r="E1284" s="209"/>
      <c r="F1284" s="209"/>
      <c r="G1284" s="209"/>
      <c r="H1284" s="29" t="s">
        <v>1239</v>
      </c>
    </row>
    <row r="1285" ht="21.75" customHeight="1">
      <c r="A1285" s="201" t="s">
        <v>2267</v>
      </c>
      <c r="B1285" s="202" t="str">
        <f t="shared" si="1"/>
        <v>iron treads</v>
      </c>
      <c r="C1285" s="29" t="str">
        <f t="shared" si="2"/>
        <v/>
      </c>
      <c r="D1285" s="209" t="s">
        <v>1196</v>
      </c>
      <c r="E1285" s="209"/>
      <c r="F1285" s="209"/>
      <c r="G1285" s="209"/>
      <c r="H1285" s="29" t="s">
        <v>1239</v>
      </c>
    </row>
    <row r="1286" ht="21.75" customHeight="1">
      <c r="A1286" s="201" t="s">
        <v>2268</v>
      </c>
      <c r="B1286" s="202" t="str">
        <f t="shared" si="1"/>
        <v>iron bundle</v>
      </c>
      <c r="C1286" s="29" t="str">
        <f t="shared" si="2"/>
        <v/>
      </c>
      <c r="D1286" s="209" t="s">
        <v>1197</v>
      </c>
      <c r="E1286" s="209"/>
      <c r="F1286" s="209"/>
      <c r="G1286" s="209"/>
      <c r="H1286" s="29" t="s">
        <v>1239</v>
      </c>
    </row>
    <row r="1287" ht="21.75" customHeight="1">
      <c r="A1287" s="201" t="s">
        <v>2269</v>
      </c>
      <c r="B1287" s="202" t="str">
        <f t="shared" si="1"/>
        <v>iron hands</v>
      </c>
      <c r="C1287" s="29" t="str">
        <f t="shared" si="2"/>
        <v/>
      </c>
      <c r="D1287" s="209" t="s">
        <v>1198</v>
      </c>
      <c r="E1287" s="209"/>
      <c r="F1287" s="209"/>
      <c r="G1287" s="209"/>
      <c r="H1287" s="29" t="s">
        <v>1239</v>
      </c>
    </row>
    <row r="1288" ht="21.75" customHeight="1">
      <c r="A1288" s="201" t="s">
        <v>2270</v>
      </c>
      <c r="B1288" s="202" t="str">
        <f t="shared" si="1"/>
        <v>iron jugulis</v>
      </c>
      <c r="C1288" s="29" t="str">
        <f t="shared" si="2"/>
        <v/>
      </c>
      <c r="D1288" s="209" t="s">
        <v>1199</v>
      </c>
      <c r="E1288" s="209"/>
      <c r="F1288" s="209"/>
      <c r="G1288" s="209"/>
      <c r="H1288" s="29" t="s">
        <v>1239</v>
      </c>
    </row>
    <row r="1289" ht="21.75" customHeight="1">
      <c r="A1289" s="201" t="s">
        <v>2271</v>
      </c>
      <c r="B1289" s="202" t="str">
        <f t="shared" si="1"/>
        <v>iron moth</v>
      </c>
      <c r="C1289" s="29" t="str">
        <f t="shared" si="2"/>
        <v/>
      </c>
      <c r="D1289" s="209" t="s">
        <v>1200</v>
      </c>
      <c r="E1289" s="209"/>
      <c r="F1289" s="209"/>
      <c r="G1289" s="209"/>
      <c r="H1289" s="29" t="s">
        <v>1239</v>
      </c>
    </row>
    <row r="1290" ht="21.75" customHeight="1">
      <c r="A1290" s="201" t="s">
        <v>2272</v>
      </c>
      <c r="B1290" s="202" t="str">
        <f t="shared" si="1"/>
        <v>iron thorns</v>
      </c>
      <c r="C1290" s="29" t="str">
        <f t="shared" si="2"/>
        <v/>
      </c>
      <c r="D1290" s="209" t="s">
        <v>1201</v>
      </c>
      <c r="E1290" s="209"/>
      <c r="F1290" s="209"/>
      <c r="G1290" s="209"/>
      <c r="H1290" s="29" t="s">
        <v>1239</v>
      </c>
    </row>
    <row r="1291" ht="21.75" customHeight="1">
      <c r="A1291" s="201" t="s">
        <v>2273</v>
      </c>
      <c r="B1291" s="202" t="str">
        <f t="shared" si="1"/>
        <v>frigibax</v>
      </c>
      <c r="C1291" s="29" t="str">
        <f t="shared" si="2"/>
        <v/>
      </c>
      <c r="D1291" s="209" t="s">
        <v>1202</v>
      </c>
      <c r="E1291" s="209"/>
      <c r="F1291" s="209"/>
      <c r="G1291" s="209"/>
      <c r="H1291" s="29" t="s">
        <v>1239</v>
      </c>
    </row>
    <row r="1292" ht="21.75" customHeight="1">
      <c r="A1292" s="201" t="s">
        <v>2274</v>
      </c>
      <c r="B1292" s="202" t="str">
        <f t="shared" si="1"/>
        <v>arctibax</v>
      </c>
      <c r="C1292" s="29" t="str">
        <f t="shared" si="2"/>
        <v/>
      </c>
      <c r="D1292" s="209" t="s">
        <v>1203</v>
      </c>
      <c r="E1292" s="209"/>
      <c r="F1292" s="209"/>
      <c r="G1292" s="209"/>
      <c r="H1292" s="29" t="s">
        <v>1239</v>
      </c>
    </row>
    <row r="1293" ht="21.75" customHeight="1">
      <c r="A1293" s="201" t="s">
        <v>2275</v>
      </c>
      <c r="B1293" s="202" t="str">
        <f t="shared" si="1"/>
        <v>baxcalibur</v>
      </c>
      <c r="C1293" s="29" t="str">
        <f t="shared" si="2"/>
        <v/>
      </c>
      <c r="D1293" s="209" t="s">
        <v>1204</v>
      </c>
      <c r="E1293" s="209"/>
      <c r="F1293" s="209"/>
      <c r="G1293" s="209"/>
      <c r="H1293" s="29" t="s">
        <v>1239</v>
      </c>
    </row>
    <row r="1294" ht="21.75" customHeight="1">
      <c r="A1294" s="201" t="s">
        <v>2276</v>
      </c>
      <c r="B1294" s="202" t="str">
        <f t="shared" si="1"/>
        <v>gimmighoul</v>
      </c>
      <c r="C1294" s="29" t="str">
        <f t="shared" si="2"/>
        <v/>
      </c>
      <c r="D1294" s="209" t="s">
        <v>1205</v>
      </c>
      <c r="E1294" s="209" t="s">
        <v>2277</v>
      </c>
      <c r="F1294" s="209"/>
      <c r="G1294" s="209"/>
      <c r="H1294" s="29" t="s">
        <v>1239</v>
      </c>
    </row>
    <row r="1295" ht="21.75" customHeight="1">
      <c r="A1295" s="201" t="s">
        <v>2276</v>
      </c>
      <c r="B1295" s="202" t="str">
        <f t="shared" si="1"/>
        <v>gimmighoul-1</v>
      </c>
      <c r="C1295" s="29" t="str">
        <f t="shared" si="2"/>
        <v/>
      </c>
      <c r="D1295" s="209" t="s">
        <v>1205</v>
      </c>
      <c r="E1295" s="209" t="s">
        <v>2278</v>
      </c>
      <c r="F1295" s="209">
        <v>-1.0</v>
      </c>
      <c r="G1295" s="209"/>
      <c r="H1295" s="29" t="s">
        <v>1239</v>
      </c>
    </row>
    <row r="1296" ht="21.75" customHeight="1">
      <c r="A1296" s="201" t="s">
        <v>2279</v>
      </c>
      <c r="B1296" s="202" t="str">
        <f t="shared" si="1"/>
        <v>gholdengo</v>
      </c>
      <c r="C1296" s="29" t="str">
        <f t="shared" si="2"/>
        <v/>
      </c>
      <c r="D1296" s="209" t="s">
        <v>1208</v>
      </c>
      <c r="E1296" s="209"/>
      <c r="F1296" s="209"/>
      <c r="G1296" s="209"/>
      <c r="H1296" s="29" t="s">
        <v>1239</v>
      </c>
    </row>
    <row r="1297" ht="21.75" customHeight="1">
      <c r="A1297" s="201" t="s">
        <v>2280</v>
      </c>
      <c r="B1297" s="202" t="str">
        <f t="shared" si="1"/>
        <v>wo-chien</v>
      </c>
      <c r="C1297" s="29" t="str">
        <f t="shared" si="2"/>
        <v/>
      </c>
      <c r="D1297" s="209" t="s">
        <v>1209</v>
      </c>
      <c r="E1297" s="209"/>
      <c r="F1297" s="209"/>
      <c r="G1297" s="209"/>
      <c r="H1297" s="29" t="s">
        <v>1239</v>
      </c>
    </row>
    <row r="1298" ht="21.75" customHeight="1">
      <c r="A1298" s="201" t="s">
        <v>2281</v>
      </c>
      <c r="B1298" s="202" t="str">
        <f t="shared" si="1"/>
        <v>chien-pao</v>
      </c>
      <c r="C1298" s="29" t="str">
        <f t="shared" si="2"/>
        <v/>
      </c>
      <c r="D1298" s="209" t="s">
        <v>1210</v>
      </c>
      <c r="E1298" s="209"/>
      <c r="F1298" s="209"/>
      <c r="G1298" s="209"/>
      <c r="H1298" s="29" t="s">
        <v>1239</v>
      </c>
    </row>
    <row r="1299" ht="21.75" customHeight="1">
      <c r="A1299" s="201" t="s">
        <v>2282</v>
      </c>
      <c r="B1299" s="202" t="str">
        <f t="shared" si="1"/>
        <v>ting-lu</v>
      </c>
      <c r="C1299" s="29" t="str">
        <f t="shared" si="2"/>
        <v/>
      </c>
      <c r="D1299" s="209" t="s">
        <v>1211</v>
      </c>
      <c r="E1299" s="209"/>
      <c r="F1299" s="209"/>
      <c r="G1299" s="209"/>
      <c r="H1299" s="29" t="s">
        <v>1239</v>
      </c>
    </row>
    <row r="1300" ht="21.75" customHeight="1">
      <c r="A1300" s="201" t="s">
        <v>2283</v>
      </c>
      <c r="B1300" s="202" t="str">
        <f t="shared" si="1"/>
        <v>chi-yu</v>
      </c>
      <c r="C1300" s="29" t="str">
        <f t="shared" si="2"/>
        <v/>
      </c>
      <c r="D1300" s="209" t="s">
        <v>1212</v>
      </c>
      <c r="E1300" s="209"/>
      <c r="F1300" s="209"/>
      <c r="G1300" s="209"/>
      <c r="H1300" s="29" t="s">
        <v>1239</v>
      </c>
    </row>
    <row r="1301" ht="21.75" customHeight="1">
      <c r="A1301" s="201" t="s">
        <v>2284</v>
      </c>
      <c r="B1301" s="202" t="str">
        <f t="shared" si="1"/>
        <v>roaring moon</v>
      </c>
      <c r="C1301" s="29" t="str">
        <f t="shared" si="2"/>
        <v/>
      </c>
      <c r="D1301" s="209" t="s">
        <v>1213</v>
      </c>
      <c r="E1301" s="209"/>
      <c r="F1301" s="209"/>
      <c r="G1301" s="209"/>
      <c r="H1301" s="29" t="s">
        <v>1239</v>
      </c>
    </row>
    <row r="1302" ht="21.75" customHeight="1">
      <c r="A1302" s="201" t="s">
        <v>2285</v>
      </c>
      <c r="B1302" s="202" t="str">
        <f t="shared" si="1"/>
        <v>iron valiant</v>
      </c>
      <c r="C1302" s="29" t="str">
        <f t="shared" si="2"/>
        <v/>
      </c>
      <c r="D1302" s="209" t="s">
        <v>1214</v>
      </c>
      <c r="E1302" s="209"/>
      <c r="F1302" s="209"/>
      <c r="G1302" s="209"/>
      <c r="H1302" s="29" t="s">
        <v>1239</v>
      </c>
    </row>
    <row r="1303" ht="21.75" customHeight="1">
      <c r="A1303" s="201" t="s">
        <v>2286</v>
      </c>
      <c r="B1303" s="202" t="str">
        <f t="shared" si="1"/>
        <v>koraidon</v>
      </c>
      <c r="C1303" s="29" t="str">
        <f t="shared" si="2"/>
        <v/>
      </c>
      <c r="D1303" s="209" t="s">
        <v>1215</v>
      </c>
      <c r="E1303" s="209"/>
      <c r="F1303" s="209"/>
      <c r="G1303" s="209"/>
      <c r="H1303" s="29" t="s">
        <v>1239</v>
      </c>
    </row>
    <row r="1304" ht="21.75" customHeight="1">
      <c r="A1304" s="201" t="s">
        <v>2287</v>
      </c>
      <c r="B1304" s="202" t="str">
        <f t="shared" si="1"/>
        <v>miraidon</v>
      </c>
      <c r="C1304" s="29" t="str">
        <f t="shared" si="2"/>
        <v/>
      </c>
      <c r="D1304" s="209" t="s">
        <v>1216</v>
      </c>
      <c r="E1304" s="209"/>
      <c r="F1304" s="209"/>
      <c r="G1304" s="209"/>
      <c r="H1304" s="29" t="s">
        <v>1239</v>
      </c>
    </row>
    <row r="1305" ht="21.75" customHeight="1">
      <c r="A1305" s="201" t="s">
        <v>2288</v>
      </c>
      <c r="B1305" s="202" t="str">
        <f t="shared" si="1"/>
        <v>walking wake</v>
      </c>
      <c r="C1305" s="29" t="str">
        <f t="shared" si="2"/>
        <v/>
      </c>
      <c r="D1305" s="203" t="s">
        <v>2289</v>
      </c>
      <c r="H1305" s="29" t="s">
        <v>1239</v>
      </c>
    </row>
    <row r="1306" ht="21.75" customHeight="1">
      <c r="A1306" s="201" t="s">
        <v>2290</v>
      </c>
      <c r="B1306" s="202" t="str">
        <f t="shared" si="1"/>
        <v>iron leaves</v>
      </c>
      <c r="C1306" s="29" t="str">
        <f t="shared" si="2"/>
        <v/>
      </c>
      <c r="D1306" s="203" t="s">
        <v>2291</v>
      </c>
      <c r="H1306" s="29" t="s">
        <v>1239</v>
      </c>
    </row>
    <row r="1307" ht="21.75" customHeight="1">
      <c r="A1307" s="210">
        <v>1011.0</v>
      </c>
      <c r="B1307" s="202" t="str">
        <f t="shared" si="1"/>
        <v>dipplin</v>
      </c>
      <c r="C1307" s="29" t="str">
        <f t="shared" si="2"/>
        <v/>
      </c>
      <c r="D1307" s="29" t="s">
        <v>1219</v>
      </c>
      <c r="E1307" s="202"/>
      <c r="H1307" s="29" t="s">
        <v>1239</v>
      </c>
    </row>
    <row r="1308" ht="21.75" customHeight="1">
      <c r="A1308" s="210">
        <v>1012.0</v>
      </c>
      <c r="B1308" s="202" t="str">
        <f t="shared" si="1"/>
        <v>poltchageist</v>
      </c>
      <c r="C1308" s="29" t="str">
        <f t="shared" si="2"/>
        <v/>
      </c>
      <c r="D1308" s="29" t="s">
        <v>1220</v>
      </c>
      <c r="E1308" s="202" t="s">
        <v>1221</v>
      </c>
      <c r="H1308" s="29" t="s">
        <v>1239</v>
      </c>
    </row>
    <row r="1309" ht="21.75" customHeight="1">
      <c r="A1309" s="210">
        <v>1012.0</v>
      </c>
      <c r="B1309" s="202" t="str">
        <f t="shared" si="1"/>
        <v>poltchageist-1</v>
      </c>
      <c r="C1309" s="29" t="str">
        <f t="shared" si="2"/>
        <v/>
      </c>
      <c r="D1309" s="29" t="s">
        <v>1220</v>
      </c>
      <c r="E1309" s="202" t="s">
        <v>1222</v>
      </c>
      <c r="F1309" s="29">
        <v>-1.0</v>
      </c>
      <c r="H1309" s="29" t="s">
        <v>1239</v>
      </c>
    </row>
    <row r="1310" ht="21.75" customHeight="1">
      <c r="A1310" s="210">
        <v>1013.0</v>
      </c>
      <c r="B1310" s="202" t="str">
        <f t="shared" si="1"/>
        <v>sinistcha</v>
      </c>
      <c r="C1310" s="29" t="str">
        <f t="shared" si="2"/>
        <v/>
      </c>
      <c r="D1310" s="29" t="s">
        <v>1223</v>
      </c>
      <c r="E1310" s="202" t="s">
        <v>1224</v>
      </c>
      <c r="H1310" s="29" t="s">
        <v>1239</v>
      </c>
    </row>
    <row r="1311" ht="21.75" customHeight="1">
      <c r="A1311" s="210">
        <v>1013.0</v>
      </c>
      <c r="B1311" s="202" t="str">
        <f t="shared" si="1"/>
        <v>sinistcha-1</v>
      </c>
      <c r="C1311" s="29" t="str">
        <f t="shared" si="2"/>
        <v/>
      </c>
      <c r="D1311" s="29" t="s">
        <v>1223</v>
      </c>
      <c r="E1311" s="202" t="s">
        <v>1225</v>
      </c>
      <c r="F1311" s="29">
        <v>-1.0</v>
      </c>
      <c r="H1311" s="29" t="s">
        <v>1239</v>
      </c>
    </row>
    <row r="1312" ht="21.75" customHeight="1">
      <c r="A1312" s="210">
        <v>1014.0</v>
      </c>
      <c r="B1312" s="202" t="str">
        <f t="shared" si="1"/>
        <v>okidogi</v>
      </c>
      <c r="C1312" s="29" t="str">
        <f t="shared" si="2"/>
        <v/>
      </c>
      <c r="D1312" s="29" t="s">
        <v>1226</v>
      </c>
      <c r="E1312" s="202"/>
      <c r="H1312" s="29" t="s">
        <v>1239</v>
      </c>
    </row>
    <row r="1313" ht="21.75" customHeight="1">
      <c r="A1313" s="210">
        <v>1015.0</v>
      </c>
      <c r="B1313" s="202" t="str">
        <f t="shared" si="1"/>
        <v>munkidori</v>
      </c>
      <c r="C1313" s="29" t="str">
        <f t="shared" si="2"/>
        <v/>
      </c>
      <c r="D1313" s="29" t="s">
        <v>1227</v>
      </c>
      <c r="E1313" s="202"/>
      <c r="H1313" s="29" t="s">
        <v>1239</v>
      </c>
    </row>
    <row r="1314" ht="21.75" customHeight="1">
      <c r="A1314" s="210">
        <v>1016.0</v>
      </c>
      <c r="B1314" s="202" t="str">
        <f t="shared" si="1"/>
        <v>fezandipiti</v>
      </c>
      <c r="C1314" s="29" t="str">
        <f t="shared" si="2"/>
        <v/>
      </c>
      <c r="D1314" s="29" t="s">
        <v>1228</v>
      </c>
      <c r="E1314" s="202"/>
      <c r="H1314" s="29" t="s">
        <v>1239</v>
      </c>
    </row>
    <row r="1315" ht="21.75" customHeight="1">
      <c r="A1315" s="210">
        <v>1017.0</v>
      </c>
      <c r="B1315" s="202" t="str">
        <f t="shared" si="1"/>
        <v>ogerpon</v>
      </c>
      <c r="C1315" s="29" t="str">
        <f t="shared" si="2"/>
        <v/>
      </c>
      <c r="D1315" s="29" t="s">
        <v>1229</v>
      </c>
      <c r="E1315" s="202"/>
      <c r="H1315" s="29" t="s">
        <v>1239</v>
      </c>
    </row>
  </sheetData>
  <hyperlinks>
    <hyperlink r:id="rId1" ref="D2"/>
    <hyperlink r:id="rId2" ref="D3"/>
    <hyperlink r:id="rId3" ref="D4"/>
    <hyperlink r:id="rId4" ref="D5"/>
    <hyperlink r:id="rId5" ref="D6"/>
    <hyperlink r:id="rId6" ref="D7"/>
    <hyperlink r:id="rId7" ref="D8"/>
    <hyperlink r:id="rId8" ref="D9"/>
    <hyperlink r:id="rId9" ref="D10"/>
    <hyperlink r:id="rId10" ref="D11"/>
    <hyperlink r:id="rId11" ref="D12"/>
    <hyperlink r:id="rId12" ref="D13"/>
    <hyperlink r:id="rId13" ref="D14"/>
    <hyperlink r:id="rId14" ref="D15"/>
    <hyperlink r:id="rId15" ref="D16"/>
    <hyperlink r:id="rId16" ref="D17"/>
    <hyperlink r:id="rId17" ref="D18"/>
    <hyperlink r:id="rId18" ref="D19"/>
    <hyperlink r:id="rId19" ref="D20"/>
    <hyperlink r:id="rId20" ref="D21"/>
    <hyperlink r:id="rId21" ref="D22"/>
    <hyperlink r:id="rId22" ref="D23"/>
    <hyperlink r:id="rId23" ref="D24"/>
    <hyperlink r:id="rId24" ref="D25"/>
    <hyperlink r:id="rId25" ref="D26"/>
    <hyperlink r:id="rId26" ref="D27"/>
    <hyperlink r:id="rId27" ref="D28"/>
    <hyperlink r:id="rId28" ref="D29"/>
    <hyperlink r:id="rId29" ref="D30"/>
    <hyperlink r:id="rId30" ref="D31"/>
    <hyperlink r:id="rId31" ref="D32"/>
    <hyperlink r:id="rId32" ref="D33"/>
    <hyperlink r:id="rId33" ref="D34"/>
    <hyperlink r:id="rId34" ref="D35"/>
    <hyperlink r:id="rId35" ref="D36"/>
    <hyperlink r:id="rId36" ref="D37"/>
    <hyperlink r:id="rId37" ref="D38"/>
    <hyperlink r:id="rId38" ref="D39"/>
    <hyperlink r:id="rId39" ref="D40"/>
    <hyperlink r:id="rId40" ref="D41"/>
    <hyperlink r:id="rId41" ref="D42"/>
    <hyperlink r:id="rId42" ref="D43"/>
    <hyperlink r:id="rId43" ref="D44"/>
    <hyperlink r:id="rId44" ref="D45"/>
    <hyperlink r:id="rId45" ref="D46"/>
    <hyperlink r:id="rId46" ref="D47"/>
    <hyperlink r:id="rId47" ref="D48"/>
    <hyperlink r:id="rId48" ref="D49"/>
    <hyperlink r:id="rId49" ref="D50"/>
    <hyperlink r:id="rId50" ref="D51"/>
    <hyperlink r:id="rId51" ref="D52"/>
    <hyperlink r:id="rId52" ref="D53"/>
    <hyperlink r:id="rId53" ref="D54"/>
    <hyperlink r:id="rId54" ref="D55"/>
    <hyperlink r:id="rId55" ref="D56"/>
    <hyperlink r:id="rId56" ref="D57"/>
    <hyperlink r:id="rId57" ref="D58"/>
    <hyperlink r:id="rId58" ref="D59"/>
    <hyperlink r:id="rId59" ref="D60"/>
    <hyperlink r:id="rId60" ref="D61"/>
    <hyperlink r:id="rId61" ref="D62"/>
    <hyperlink r:id="rId62" ref="D63"/>
    <hyperlink r:id="rId63" ref="D64"/>
    <hyperlink r:id="rId64" ref="D65"/>
    <hyperlink r:id="rId65" ref="D66"/>
    <hyperlink r:id="rId66" ref="D67"/>
    <hyperlink r:id="rId67" ref="D68"/>
    <hyperlink r:id="rId68" ref="D69"/>
    <hyperlink r:id="rId69" ref="D70"/>
    <hyperlink r:id="rId70" ref="D71"/>
    <hyperlink r:id="rId71" ref="D72"/>
    <hyperlink r:id="rId72" ref="D73"/>
    <hyperlink r:id="rId73" ref="D74"/>
    <hyperlink r:id="rId74" ref="D75"/>
    <hyperlink r:id="rId75" ref="D76"/>
    <hyperlink r:id="rId76" ref="D77"/>
    <hyperlink r:id="rId77" ref="D78"/>
    <hyperlink r:id="rId78" ref="D79"/>
    <hyperlink r:id="rId79" ref="D80"/>
    <hyperlink r:id="rId80" ref="D81"/>
    <hyperlink r:id="rId81" ref="D82"/>
    <hyperlink r:id="rId82" ref="D83"/>
    <hyperlink r:id="rId83" ref="D84"/>
    <hyperlink r:id="rId84" ref="D85"/>
    <hyperlink r:id="rId85" ref="D86"/>
    <hyperlink r:id="rId86" ref="D87"/>
    <hyperlink r:id="rId87" ref="D88"/>
    <hyperlink r:id="rId88" ref="D89"/>
    <hyperlink r:id="rId89" ref="D90"/>
    <hyperlink r:id="rId90" ref="D91"/>
    <hyperlink r:id="rId91" ref="D92"/>
    <hyperlink r:id="rId92" ref="D93"/>
    <hyperlink r:id="rId93" ref="D94"/>
    <hyperlink r:id="rId94" ref="D95"/>
    <hyperlink r:id="rId95" ref="D96"/>
    <hyperlink r:id="rId96" ref="D97"/>
    <hyperlink r:id="rId97" ref="D98"/>
    <hyperlink r:id="rId98" ref="D99"/>
    <hyperlink r:id="rId99" ref="D100"/>
    <hyperlink r:id="rId100" ref="D101"/>
    <hyperlink r:id="rId101" ref="D102"/>
    <hyperlink r:id="rId102" ref="D103"/>
    <hyperlink r:id="rId103" ref="D104"/>
    <hyperlink r:id="rId104" ref="D105"/>
    <hyperlink r:id="rId105" ref="D106"/>
    <hyperlink r:id="rId106" ref="D107"/>
    <hyperlink r:id="rId107" ref="D108"/>
    <hyperlink r:id="rId108" ref="D109"/>
    <hyperlink r:id="rId109" ref="D110"/>
    <hyperlink r:id="rId110" ref="D111"/>
    <hyperlink r:id="rId111" ref="D112"/>
    <hyperlink r:id="rId112" ref="D113"/>
    <hyperlink r:id="rId113" ref="D114"/>
    <hyperlink r:id="rId114" ref="D115"/>
    <hyperlink r:id="rId115" ref="D116"/>
    <hyperlink r:id="rId116" ref="D117"/>
    <hyperlink r:id="rId117" ref="D118"/>
    <hyperlink r:id="rId118" ref="D119"/>
    <hyperlink r:id="rId119" ref="D120"/>
    <hyperlink r:id="rId120" ref="D121"/>
    <hyperlink r:id="rId121" ref="D122"/>
    <hyperlink r:id="rId122" ref="D123"/>
    <hyperlink r:id="rId123" ref="D124"/>
    <hyperlink r:id="rId124" ref="D125"/>
    <hyperlink r:id="rId125" ref="D126"/>
    <hyperlink r:id="rId126" ref="D127"/>
    <hyperlink r:id="rId127" ref="D128"/>
    <hyperlink r:id="rId128" ref="D129"/>
    <hyperlink r:id="rId129" ref="D130"/>
    <hyperlink r:id="rId130" ref="D131"/>
    <hyperlink r:id="rId131" ref="D132"/>
    <hyperlink r:id="rId132" ref="D133"/>
    <hyperlink r:id="rId133" ref="D134"/>
    <hyperlink r:id="rId134" ref="D135"/>
    <hyperlink r:id="rId135" ref="D136"/>
    <hyperlink r:id="rId136" ref="D137"/>
    <hyperlink r:id="rId137" ref="D138"/>
    <hyperlink r:id="rId138" ref="D139"/>
    <hyperlink r:id="rId139" ref="D140"/>
    <hyperlink r:id="rId140" ref="D141"/>
    <hyperlink r:id="rId141" ref="D142"/>
    <hyperlink r:id="rId142" ref="D143"/>
    <hyperlink r:id="rId143" ref="D144"/>
    <hyperlink r:id="rId144" ref="D145"/>
    <hyperlink r:id="rId145" ref="D146"/>
    <hyperlink r:id="rId146" ref="D147"/>
    <hyperlink r:id="rId147" ref="D148"/>
    <hyperlink r:id="rId148" ref="D149"/>
    <hyperlink r:id="rId149" ref="D150"/>
    <hyperlink r:id="rId150" ref="D151"/>
    <hyperlink r:id="rId151" ref="D152"/>
    <hyperlink r:id="rId152" ref="D153"/>
    <hyperlink r:id="rId153" ref="D154"/>
    <hyperlink r:id="rId154" ref="D155"/>
    <hyperlink r:id="rId155" ref="D156"/>
    <hyperlink r:id="rId156" ref="D157"/>
    <hyperlink r:id="rId157" ref="D158"/>
    <hyperlink r:id="rId158" ref="D159"/>
    <hyperlink r:id="rId159" ref="D160"/>
    <hyperlink r:id="rId160" ref="D161"/>
    <hyperlink r:id="rId161" ref="D162"/>
    <hyperlink r:id="rId162" ref="D163"/>
    <hyperlink r:id="rId163" ref="D164"/>
    <hyperlink r:id="rId164" ref="D165"/>
    <hyperlink r:id="rId165" ref="D166"/>
    <hyperlink r:id="rId166" ref="D167"/>
    <hyperlink r:id="rId167" ref="D168"/>
    <hyperlink r:id="rId168" ref="D169"/>
    <hyperlink r:id="rId169" ref="D170"/>
    <hyperlink r:id="rId170" ref="D171"/>
    <hyperlink r:id="rId171" ref="D172"/>
    <hyperlink r:id="rId172" ref="D173"/>
    <hyperlink r:id="rId173" ref="D174"/>
    <hyperlink r:id="rId174" ref="D175"/>
    <hyperlink r:id="rId175" ref="D176"/>
    <hyperlink r:id="rId176" ref="D177"/>
    <hyperlink r:id="rId177" ref="D178"/>
    <hyperlink r:id="rId178" ref="D179"/>
    <hyperlink r:id="rId179" ref="D180"/>
    <hyperlink r:id="rId180" ref="D181"/>
    <hyperlink r:id="rId181" ref="D182"/>
    <hyperlink r:id="rId182" ref="D183"/>
    <hyperlink r:id="rId183" ref="D184"/>
    <hyperlink r:id="rId184" ref="D185"/>
    <hyperlink r:id="rId185" ref="D186"/>
    <hyperlink r:id="rId186" ref="D187"/>
    <hyperlink r:id="rId187" ref="D188"/>
    <hyperlink r:id="rId188" ref="D189"/>
    <hyperlink r:id="rId189" ref="D190"/>
    <hyperlink r:id="rId190" ref="D191"/>
    <hyperlink r:id="rId191" ref="D192"/>
    <hyperlink r:id="rId192" ref="D193"/>
    <hyperlink r:id="rId193" ref="D194"/>
    <hyperlink r:id="rId194" ref="D195"/>
    <hyperlink r:id="rId195" ref="D196"/>
    <hyperlink r:id="rId196" ref="D197"/>
    <hyperlink r:id="rId197" ref="D198"/>
    <hyperlink r:id="rId198" ref="D199"/>
    <hyperlink r:id="rId199" ref="D200"/>
    <hyperlink r:id="rId200" ref="D201"/>
    <hyperlink r:id="rId201" ref="D202"/>
    <hyperlink r:id="rId202" ref="D203"/>
    <hyperlink r:id="rId203" ref="D204"/>
    <hyperlink r:id="rId204" ref="D205"/>
    <hyperlink r:id="rId205" ref="D206"/>
    <hyperlink r:id="rId206" ref="D207"/>
    <hyperlink r:id="rId207" ref="D208"/>
    <hyperlink r:id="rId208" ref="D209"/>
    <hyperlink r:id="rId209" ref="D210"/>
    <hyperlink r:id="rId210" ref="D211"/>
    <hyperlink r:id="rId211" ref="D212"/>
    <hyperlink r:id="rId212" ref="D213"/>
    <hyperlink r:id="rId213" ref="D214"/>
    <hyperlink r:id="rId214" ref="D215"/>
    <hyperlink r:id="rId215" ref="D216"/>
    <hyperlink r:id="rId216" ref="D217"/>
    <hyperlink r:id="rId217" ref="D218"/>
    <hyperlink r:id="rId218" ref="D219"/>
    <hyperlink r:id="rId219" ref="D220"/>
    <hyperlink r:id="rId220" ref="D221"/>
    <hyperlink r:id="rId221" ref="D222"/>
    <hyperlink r:id="rId222" ref="D223"/>
    <hyperlink r:id="rId223" ref="D224"/>
    <hyperlink r:id="rId224" ref="D225"/>
    <hyperlink r:id="rId225" ref="D226"/>
    <hyperlink r:id="rId226" ref="D227"/>
    <hyperlink r:id="rId227" ref="D228"/>
    <hyperlink r:id="rId228" ref="D229"/>
    <hyperlink r:id="rId229" ref="D230"/>
    <hyperlink r:id="rId230" ref="D231"/>
    <hyperlink r:id="rId231" ref="D232"/>
    <hyperlink r:id="rId232" ref="D233"/>
    <hyperlink r:id="rId233" ref="D234"/>
    <hyperlink r:id="rId234" ref="D235"/>
    <hyperlink r:id="rId235" ref="D236"/>
    <hyperlink r:id="rId236" ref="D237"/>
    <hyperlink r:id="rId237" ref="D238"/>
    <hyperlink r:id="rId238" ref="D239"/>
    <hyperlink r:id="rId239" ref="D240"/>
    <hyperlink r:id="rId240" ref="D241"/>
    <hyperlink r:id="rId241" ref="D242"/>
    <hyperlink r:id="rId242" ref="D243"/>
    <hyperlink r:id="rId243" ref="D244"/>
    <hyperlink r:id="rId244" ref="D245"/>
    <hyperlink r:id="rId245" ref="D246"/>
    <hyperlink r:id="rId246" ref="D247"/>
    <hyperlink r:id="rId247" ref="D248"/>
    <hyperlink r:id="rId248" ref="D249"/>
    <hyperlink r:id="rId249" ref="D250"/>
    <hyperlink r:id="rId250" ref="D251"/>
    <hyperlink r:id="rId251" ref="D252"/>
    <hyperlink r:id="rId252" ref="D253"/>
    <hyperlink r:id="rId253" ref="D254"/>
    <hyperlink r:id="rId254" ref="D255"/>
    <hyperlink r:id="rId255" ref="D256"/>
    <hyperlink r:id="rId256" ref="D257"/>
    <hyperlink r:id="rId257" ref="D258"/>
    <hyperlink r:id="rId258" ref="D259"/>
    <hyperlink r:id="rId259" ref="D260"/>
    <hyperlink r:id="rId260" ref="D261"/>
    <hyperlink r:id="rId261" ref="D262"/>
    <hyperlink r:id="rId262" ref="D263"/>
    <hyperlink r:id="rId263" ref="D264"/>
    <hyperlink r:id="rId264" ref="D265"/>
    <hyperlink r:id="rId265" ref="D266"/>
    <hyperlink r:id="rId266" ref="D267"/>
    <hyperlink r:id="rId267" ref="D268"/>
    <hyperlink r:id="rId268" ref="D269"/>
    <hyperlink r:id="rId269" ref="D270"/>
    <hyperlink r:id="rId270" ref="D271"/>
    <hyperlink r:id="rId271" ref="D272"/>
    <hyperlink r:id="rId272" ref="D273"/>
    <hyperlink r:id="rId273" ref="D274"/>
    <hyperlink r:id="rId274" ref="D275"/>
    <hyperlink r:id="rId275" ref="D276"/>
    <hyperlink r:id="rId276" ref="D277"/>
    <hyperlink r:id="rId277" ref="D278"/>
    <hyperlink r:id="rId278" ref="D279"/>
    <hyperlink r:id="rId279" ref="D280"/>
    <hyperlink r:id="rId280" ref="D281"/>
    <hyperlink r:id="rId281" ref="D282"/>
    <hyperlink r:id="rId282" ref="D283"/>
    <hyperlink r:id="rId283" ref="D284"/>
    <hyperlink r:id="rId284" ref="D285"/>
    <hyperlink r:id="rId285" ref="D286"/>
    <hyperlink r:id="rId286" ref="D287"/>
    <hyperlink r:id="rId287" ref="D288"/>
    <hyperlink r:id="rId288" ref="D289"/>
    <hyperlink r:id="rId289" ref="D290"/>
    <hyperlink r:id="rId290" ref="D291"/>
    <hyperlink r:id="rId291" ref="D292"/>
    <hyperlink r:id="rId292" ref="D293"/>
    <hyperlink r:id="rId293" ref="D294"/>
    <hyperlink r:id="rId294" ref="D295"/>
    <hyperlink r:id="rId295" ref="D296"/>
    <hyperlink r:id="rId296" ref="D297"/>
    <hyperlink r:id="rId297" ref="D298"/>
    <hyperlink r:id="rId298" ref="D299"/>
    <hyperlink r:id="rId299" ref="D300"/>
    <hyperlink r:id="rId300" ref="D301"/>
    <hyperlink r:id="rId301" ref="D302"/>
    <hyperlink r:id="rId302" ref="D303"/>
    <hyperlink r:id="rId303" ref="D304"/>
    <hyperlink r:id="rId304" ref="D305"/>
    <hyperlink r:id="rId305" ref="D306"/>
    <hyperlink r:id="rId306" ref="D307"/>
    <hyperlink r:id="rId307" ref="D308"/>
    <hyperlink r:id="rId308" ref="D309"/>
    <hyperlink r:id="rId309" ref="D310"/>
    <hyperlink r:id="rId310" ref="D311"/>
    <hyperlink r:id="rId311" ref="D312"/>
    <hyperlink r:id="rId312" ref="D313"/>
    <hyperlink r:id="rId313" ref="D314"/>
    <hyperlink r:id="rId314" ref="D315"/>
    <hyperlink r:id="rId315" ref="D316"/>
    <hyperlink r:id="rId316" ref="D317"/>
    <hyperlink r:id="rId317" ref="D318"/>
    <hyperlink r:id="rId318" ref="D319"/>
    <hyperlink r:id="rId319" ref="D320"/>
    <hyperlink r:id="rId320" ref="D321"/>
    <hyperlink r:id="rId321" ref="D322"/>
    <hyperlink r:id="rId322" ref="D323"/>
    <hyperlink r:id="rId323" ref="D324"/>
    <hyperlink r:id="rId324" ref="D325"/>
    <hyperlink r:id="rId325" ref="D326"/>
    <hyperlink r:id="rId326" ref="D327"/>
    <hyperlink r:id="rId327" ref="D328"/>
    <hyperlink r:id="rId328" ref="D329"/>
    <hyperlink r:id="rId329" ref="D330"/>
    <hyperlink r:id="rId330" ref="D331"/>
    <hyperlink r:id="rId331" ref="D332"/>
    <hyperlink r:id="rId332" ref="D333"/>
    <hyperlink r:id="rId333" ref="D334"/>
    <hyperlink r:id="rId334" ref="D335"/>
    <hyperlink r:id="rId335" ref="D336"/>
    <hyperlink r:id="rId336" ref="D337"/>
    <hyperlink r:id="rId337" ref="D338"/>
    <hyperlink r:id="rId338" ref="D339"/>
    <hyperlink r:id="rId339" ref="D340"/>
    <hyperlink r:id="rId340" ref="D341"/>
    <hyperlink r:id="rId341" ref="D342"/>
    <hyperlink r:id="rId342" ref="D343"/>
    <hyperlink r:id="rId343" ref="D344"/>
    <hyperlink r:id="rId344" ref="D345"/>
    <hyperlink r:id="rId345" ref="D346"/>
    <hyperlink r:id="rId346" ref="D347"/>
    <hyperlink r:id="rId347" ref="D348"/>
    <hyperlink r:id="rId348" ref="D349"/>
    <hyperlink r:id="rId349" ref="D350"/>
    <hyperlink r:id="rId350" ref="D351"/>
    <hyperlink r:id="rId351" ref="D352"/>
    <hyperlink r:id="rId352" ref="D353"/>
    <hyperlink r:id="rId353" ref="D354"/>
    <hyperlink r:id="rId354" ref="D355"/>
    <hyperlink r:id="rId355" ref="D356"/>
    <hyperlink r:id="rId356" ref="D357"/>
    <hyperlink r:id="rId357" ref="D358"/>
    <hyperlink r:id="rId358" ref="D359"/>
    <hyperlink r:id="rId359" ref="D360"/>
    <hyperlink r:id="rId360" ref="D361"/>
    <hyperlink r:id="rId361" ref="D362"/>
    <hyperlink r:id="rId362" ref="D363"/>
    <hyperlink r:id="rId363" ref="D364"/>
    <hyperlink r:id="rId364" ref="D365"/>
    <hyperlink r:id="rId365" ref="D366"/>
    <hyperlink r:id="rId366" ref="D367"/>
    <hyperlink r:id="rId367" ref="D368"/>
    <hyperlink r:id="rId368" ref="D369"/>
    <hyperlink r:id="rId369" ref="D370"/>
    <hyperlink r:id="rId370" ref="D371"/>
    <hyperlink r:id="rId371" ref="D372"/>
    <hyperlink r:id="rId372" ref="D373"/>
    <hyperlink r:id="rId373" ref="D374"/>
    <hyperlink r:id="rId374" ref="D375"/>
    <hyperlink r:id="rId375" ref="D376"/>
    <hyperlink r:id="rId376" ref="D377"/>
    <hyperlink r:id="rId377" ref="D378"/>
    <hyperlink r:id="rId378" ref="D379"/>
    <hyperlink r:id="rId379" ref="D380"/>
    <hyperlink r:id="rId380" ref="D381"/>
    <hyperlink r:id="rId381" ref="D382"/>
    <hyperlink r:id="rId382" ref="D383"/>
    <hyperlink r:id="rId383" ref="D384"/>
    <hyperlink r:id="rId384" ref="D385"/>
    <hyperlink r:id="rId385" ref="D386"/>
    <hyperlink r:id="rId386" ref="D387"/>
    <hyperlink r:id="rId387" ref="D388"/>
    <hyperlink r:id="rId388" ref="D389"/>
    <hyperlink r:id="rId389" ref="D390"/>
    <hyperlink r:id="rId390" ref="D391"/>
    <hyperlink r:id="rId391" ref="D392"/>
    <hyperlink r:id="rId392" ref="D393"/>
    <hyperlink r:id="rId393" ref="D394"/>
    <hyperlink r:id="rId394" ref="D395"/>
    <hyperlink r:id="rId395" ref="D396"/>
    <hyperlink r:id="rId396" ref="D397"/>
    <hyperlink r:id="rId397" ref="D398"/>
    <hyperlink r:id="rId398" ref="D399"/>
    <hyperlink r:id="rId399" ref="D400"/>
    <hyperlink r:id="rId400" ref="D401"/>
    <hyperlink r:id="rId401" ref="D402"/>
    <hyperlink r:id="rId402" ref="D403"/>
    <hyperlink r:id="rId403" ref="D404"/>
    <hyperlink r:id="rId404" ref="D405"/>
    <hyperlink r:id="rId405" ref="D406"/>
    <hyperlink r:id="rId406" ref="D407"/>
    <hyperlink r:id="rId407" ref="D408"/>
    <hyperlink r:id="rId408" ref="D409"/>
    <hyperlink r:id="rId409" ref="D410"/>
    <hyperlink r:id="rId410" ref="D411"/>
    <hyperlink r:id="rId411" ref="D412"/>
    <hyperlink r:id="rId412" ref="D413"/>
    <hyperlink r:id="rId413" ref="D414"/>
    <hyperlink r:id="rId414" ref="D415"/>
    <hyperlink r:id="rId415" ref="D416"/>
    <hyperlink r:id="rId416" ref="D417"/>
    <hyperlink r:id="rId417" ref="D418"/>
    <hyperlink r:id="rId418" ref="D419"/>
    <hyperlink r:id="rId419" ref="D420"/>
    <hyperlink r:id="rId420" ref="D421"/>
    <hyperlink r:id="rId421" ref="D422"/>
    <hyperlink r:id="rId422" ref="D423"/>
    <hyperlink r:id="rId423" ref="D424"/>
    <hyperlink r:id="rId424" ref="D425"/>
    <hyperlink r:id="rId425" ref="D426"/>
    <hyperlink r:id="rId426" ref="D427"/>
    <hyperlink r:id="rId427" ref="D428"/>
    <hyperlink r:id="rId428" ref="D429"/>
    <hyperlink r:id="rId429" ref="D430"/>
    <hyperlink r:id="rId430" ref="D431"/>
    <hyperlink r:id="rId431" ref="D432"/>
    <hyperlink r:id="rId432" ref="D433"/>
    <hyperlink r:id="rId433" ref="D434"/>
    <hyperlink r:id="rId434" ref="D435"/>
    <hyperlink r:id="rId435" ref="D436"/>
    <hyperlink r:id="rId436" ref="D437"/>
    <hyperlink r:id="rId437" ref="D438"/>
    <hyperlink r:id="rId438" ref="D439"/>
    <hyperlink r:id="rId439" ref="D440"/>
    <hyperlink r:id="rId440" ref="D441"/>
    <hyperlink r:id="rId441" ref="D442"/>
    <hyperlink r:id="rId442" ref="D443"/>
    <hyperlink r:id="rId443" ref="D444"/>
    <hyperlink r:id="rId444" ref="D445"/>
    <hyperlink r:id="rId445" ref="D446"/>
    <hyperlink r:id="rId446" ref="D447"/>
    <hyperlink r:id="rId447" ref="D448"/>
    <hyperlink r:id="rId448" ref="D449"/>
    <hyperlink r:id="rId449" ref="D450"/>
    <hyperlink r:id="rId450" ref="D451"/>
    <hyperlink r:id="rId451" ref="D452"/>
    <hyperlink r:id="rId452" ref="D453"/>
    <hyperlink r:id="rId453" ref="D454"/>
    <hyperlink r:id="rId454" ref="D455"/>
    <hyperlink r:id="rId455" ref="D456"/>
    <hyperlink r:id="rId456" ref="D457"/>
    <hyperlink r:id="rId457" ref="D458"/>
    <hyperlink r:id="rId458" ref="D459"/>
    <hyperlink r:id="rId459" ref="D460"/>
    <hyperlink r:id="rId460" ref="D461"/>
    <hyperlink r:id="rId461" ref="D462"/>
    <hyperlink r:id="rId462" ref="D463"/>
    <hyperlink r:id="rId463" ref="D464"/>
    <hyperlink r:id="rId464" ref="D465"/>
    <hyperlink r:id="rId465" ref="D466"/>
    <hyperlink r:id="rId466" ref="D467"/>
    <hyperlink r:id="rId467" ref="D468"/>
    <hyperlink r:id="rId468" ref="D469"/>
    <hyperlink r:id="rId469" ref="D470"/>
    <hyperlink r:id="rId470" ref="D471"/>
    <hyperlink r:id="rId471" ref="D472"/>
    <hyperlink r:id="rId472" ref="D473"/>
    <hyperlink r:id="rId473" ref="D474"/>
    <hyperlink r:id="rId474" ref="D475"/>
    <hyperlink r:id="rId475" ref="D476"/>
    <hyperlink r:id="rId476" ref="D477"/>
    <hyperlink r:id="rId477" ref="D478"/>
    <hyperlink r:id="rId478" ref="D479"/>
    <hyperlink r:id="rId479" ref="D480"/>
    <hyperlink r:id="rId480" ref="D481"/>
    <hyperlink r:id="rId481" ref="D482"/>
    <hyperlink r:id="rId482" ref="D483"/>
    <hyperlink r:id="rId483" ref="D484"/>
    <hyperlink r:id="rId484" ref="D485"/>
    <hyperlink r:id="rId485" ref="D486"/>
    <hyperlink r:id="rId486" ref="D487"/>
    <hyperlink r:id="rId487" ref="D488"/>
    <hyperlink r:id="rId488" ref="D489"/>
    <hyperlink r:id="rId489" ref="D490"/>
    <hyperlink r:id="rId490" ref="D491"/>
    <hyperlink r:id="rId491" ref="D492"/>
    <hyperlink r:id="rId492" ref="D493"/>
    <hyperlink r:id="rId493" ref="D494"/>
    <hyperlink r:id="rId494" ref="D495"/>
    <hyperlink r:id="rId495" ref="D496"/>
    <hyperlink r:id="rId496" ref="D497"/>
    <hyperlink r:id="rId497" ref="D498"/>
    <hyperlink r:id="rId498" ref="D499"/>
    <hyperlink r:id="rId499" ref="D500"/>
    <hyperlink r:id="rId500" ref="D501"/>
    <hyperlink r:id="rId501" ref="D502"/>
    <hyperlink r:id="rId502" ref="D503"/>
    <hyperlink r:id="rId503" ref="D504"/>
    <hyperlink r:id="rId504" ref="D505"/>
    <hyperlink r:id="rId505" ref="D506"/>
    <hyperlink r:id="rId506" ref="D507"/>
    <hyperlink r:id="rId507" ref="D508"/>
    <hyperlink r:id="rId508" ref="D509"/>
    <hyperlink r:id="rId509" ref="D510"/>
    <hyperlink r:id="rId510" ref="D511"/>
    <hyperlink r:id="rId511" ref="D512"/>
    <hyperlink r:id="rId512" ref="D513"/>
    <hyperlink r:id="rId513" ref="D514"/>
    <hyperlink r:id="rId514" ref="D515"/>
    <hyperlink r:id="rId515" ref="D516"/>
    <hyperlink r:id="rId516" ref="D517"/>
    <hyperlink r:id="rId517" ref="D518"/>
    <hyperlink r:id="rId518" ref="D519"/>
    <hyperlink r:id="rId519" ref="D520"/>
    <hyperlink r:id="rId520" ref="D521"/>
    <hyperlink r:id="rId521" ref="D522"/>
    <hyperlink r:id="rId522" ref="D523"/>
    <hyperlink r:id="rId523" ref="D524"/>
    <hyperlink r:id="rId524" ref="D525"/>
    <hyperlink r:id="rId525" ref="D526"/>
    <hyperlink r:id="rId526" ref="D527"/>
    <hyperlink r:id="rId527" ref="D528"/>
    <hyperlink r:id="rId528" ref="D529"/>
    <hyperlink r:id="rId529" ref="D530"/>
    <hyperlink r:id="rId530" ref="D531"/>
    <hyperlink r:id="rId531" ref="D532"/>
    <hyperlink r:id="rId532" ref="D533"/>
    <hyperlink r:id="rId533" ref="D534"/>
    <hyperlink r:id="rId534" ref="D535"/>
    <hyperlink r:id="rId535" ref="D536"/>
    <hyperlink r:id="rId536" ref="D537"/>
    <hyperlink r:id="rId537" ref="D538"/>
    <hyperlink r:id="rId538" ref="D539"/>
    <hyperlink r:id="rId539" ref="D540"/>
    <hyperlink r:id="rId540" ref="D541"/>
    <hyperlink r:id="rId541" ref="D542"/>
    <hyperlink r:id="rId542" ref="D543"/>
    <hyperlink r:id="rId543" ref="D544"/>
    <hyperlink r:id="rId544" ref="D545"/>
    <hyperlink r:id="rId545" ref="D546"/>
    <hyperlink r:id="rId546" ref="D547"/>
    <hyperlink r:id="rId547" ref="D548"/>
    <hyperlink r:id="rId548" ref="D549"/>
    <hyperlink r:id="rId549" ref="D550"/>
    <hyperlink r:id="rId550" ref="D551"/>
    <hyperlink r:id="rId551" ref="D552"/>
    <hyperlink r:id="rId552" ref="D553"/>
    <hyperlink r:id="rId553" ref="D554"/>
    <hyperlink r:id="rId554" ref="D555"/>
    <hyperlink r:id="rId555" ref="D556"/>
    <hyperlink r:id="rId556" ref="D557"/>
    <hyperlink r:id="rId557" ref="D558"/>
    <hyperlink r:id="rId558" ref="D559"/>
    <hyperlink r:id="rId559" ref="D560"/>
    <hyperlink r:id="rId560" ref="D561"/>
    <hyperlink r:id="rId561" ref="D562"/>
    <hyperlink r:id="rId562" ref="D563"/>
    <hyperlink r:id="rId563" ref="D564"/>
    <hyperlink r:id="rId564" ref="D565"/>
    <hyperlink r:id="rId565" ref="D566"/>
    <hyperlink r:id="rId566" ref="D567"/>
    <hyperlink r:id="rId567" ref="D568"/>
    <hyperlink r:id="rId568" ref="D569"/>
    <hyperlink r:id="rId569" ref="D570"/>
    <hyperlink r:id="rId570" ref="D571"/>
    <hyperlink r:id="rId571" ref="D572"/>
    <hyperlink r:id="rId572" ref="D573"/>
    <hyperlink r:id="rId573" ref="D574"/>
    <hyperlink r:id="rId574" ref="D575"/>
    <hyperlink r:id="rId575" ref="D576"/>
    <hyperlink r:id="rId576" ref="D577"/>
    <hyperlink r:id="rId577" ref="D578"/>
    <hyperlink r:id="rId578" ref="D579"/>
    <hyperlink r:id="rId579" ref="D580"/>
    <hyperlink r:id="rId580" ref="D581"/>
    <hyperlink r:id="rId581" ref="D582"/>
    <hyperlink r:id="rId582" ref="D583"/>
    <hyperlink r:id="rId583" ref="D584"/>
    <hyperlink r:id="rId584" ref="D585"/>
    <hyperlink r:id="rId585" ref="D586"/>
    <hyperlink r:id="rId586" ref="D587"/>
    <hyperlink r:id="rId587" ref="D588"/>
    <hyperlink r:id="rId588" ref="D589"/>
    <hyperlink r:id="rId589" ref="D590"/>
    <hyperlink r:id="rId590" ref="D591"/>
    <hyperlink r:id="rId591" ref="D592"/>
    <hyperlink r:id="rId592" ref="D593"/>
    <hyperlink r:id="rId593" ref="D594"/>
    <hyperlink r:id="rId594" ref="D595"/>
    <hyperlink r:id="rId595" ref="D596"/>
    <hyperlink r:id="rId596" ref="D597"/>
    <hyperlink r:id="rId597" ref="D598"/>
    <hyperlink r:id="rId598" ref="D599"/>
    <hyperlink r:id="rId599" ref="D600"/>
    <hyperlink r:id="rId600" ref="D601"/>
    <hyperlink r:id="rId601" ref="D602"/>
    <hyperlink r:id="rId602" ref="D603"/>
    <hyperlink r:id="rId603" ref="D604"/>
    <hyperlink r:id="rId604" ref="D605"/>
    <hyperlink r:id="rId605" ref="D606"/>
    <hyperlink r:id="rId606" ref="D607"/>
    <hyperlink r:id="rId607" ref="D608"/>
    <hyperlink r:id="rId608" ref="D609"/>
    <hyperlink r:id="rId609" ref="D610"/>
    <hyperlink r:id="rId610" ref="D611"/>
    <hyperlink r:id="rId611" ref="D612"/>
    <hyperlink r:id="rId612" ref="D613"/>
    <hyperlink r:id="rId613" ref="D614"/>
    <hyperlink r:id="rId614" ref="D615"/>
    <hyperlink r:id="rId615" ref="D616"/>
    <hyperlink r:id="rId616" ref="D617"/>
    <hyperlink r:id="rId617" ref="D618"/>
    <hyperlink r:id="rId618" ref="D619"/>
    <hyperlink r:id="rId619" ref="D620"/>
    <hyperlink r:id="rId620" ref="D621"/>
    <hyperlink r:id="rId621" ref="D622"/>
    <hyperlink r:id="rId622" ref="D623"/>
    <hyperlink r:id="rId623" ref="D624"/>
    <hyperlink r:id="rId624" ref="D625"/>
    <hyperlink r:id="rId625" ref="D626"/>
    <hyperlink r:id="rId626" ref="D627"/>
    <hyperlink r:id="rId627" ref="D628"/>
    <hyperlink r:id="rId628" ref="D629"/>
    <hyperlink r:id="rId629" ref="D630"/>
    <hyperlink r:id="rId630" ref="D631"/>
    <hyperlink r:id="rId631" ref="D632"/>
    <hyperlink r:id="rId632" ref="D633"/>
    <hyperlink r:id="rId633" ref="D634"/>
    <hyperlink r:id="rId634" ref="D635"/>
    <hyperlink r:id="rId635" ref="D636"/>
    <hyperlink r:id="rId636" ref="D637"/>
    <hyperlink r:id="rId637" ref="D638"/>
    <hyperlink r:id="rId638" ref="D639"/>
    <hyperlink r:id="rId639" ref="D640"/>
    <hyperlink r:id="rId640" ref="D641"/>
    <hyperlink r:id="rId641" ref="D642"/>
    <hyperlink r:id="rId642" ref="D643"/>
    <hyperlink r:id="rId643" ref="D644"/>
    <hyperlink r:id="rId644" ref="D645"/>
    <hyperlink r:id="rId645" ref="D646"/>
    <hyperlink r:id="rId646" ref="D647"/>
    <hyperlink r:id="rId647" ref="D648"/>
    <hyperlink r:id="rId648" ref="D649"/>
    <hyperlink r:id="rId649" ref="D650"/>
    <hyperlink r:id="rId650" ref="D651"/>
    <hyperlink r:id="rId651" ref="D652"/>
    <hyperlink r:id="rId652" ref="D653"/>
    <hyperlink r:id="rId653" ref="D654"/>
    <hyperlink r:id="rId654" ref="D655"/>
    <hyperlink r:id="rId655" ref="D656"/>
    <hyperlink r:id="rId656" ref="D657"/>
    <hyperlink r:id="rId657" ref="D658"/>
    <hyperlink r:id="rId658" ref="D659"/>
    <hyperlink r:id="rId659" ref="D660"/>
    <hyperlink r:id="rId660" ref="D661"/>
    <hyperlink r:id="rId661" ref="D662"/>
    <hyperlink r:id="rId662" ref="D663"/>
    <hyperlink r:id="rId663" ref="D664"/>
    <hyperlink r:id="rId664" ref="D665"/>
    <hyperlink r:id="rId665" ref="D666"/>
    <hyperlink r:id="rId666" ref="D667"/>
    <hyperlink r:id="rId667" ref="D668"/>
    <hyperlink r:id="rId668" ref="D669"/>
    <hyperlink r:id="rId669" ref="D670"/>
    <hyperlink r:id="rId670" ref="D671"/>
    <hyperlink r:id="rId671" ref="D672"/>
    <hyperlink r:id="rId672" ref="D673"/>
    <hyperlink r:id="rId673" ref="D674"/>
    <hyperlink r:id="rId674" ref="D675"/>
    <hyperlink r:id="rId675" ref="D676"/>
    <hyperlink r:id="rId676" ref="D677"/>
    <hyperlink r:id="rId677" ref="D678"/>
    <hyperlink r:id="rId678" ref="D679"/>
    <hyperlink r:id="rId679" ref="D680"/>
    <hyperlink r:id="rId680" ref="D681"/>
    <hyperlink r:id="rId681" ref="D682"/>
    <hyperlink r:id="rId682" ref="D683"/>
    <hyperlink r:id="rId683" ref="D684"/>
    <hyperlink r:id="rId684" ref="D685"/>
    <hyperlink r:id="rId685" ref="D686"/>
    <hyperlink r:id="rId686" ref="D687"/>
    <hyperlink r:id="rId687" ref="D688"/>
    <hyperlink r:id="rId688" ref="D689"/>
    <hyperlink r:id="rId689" ref="D690"/>
    <hyperlink r:id="rId690" ref="D691"/>
    <hyperlink r:id="rId691" ref="D692"/>
    <hyperlink r:id="rId692" ref="D693"/>
    <hyperlink r:id="rId693" ref="D694"/>
    <hyperlink r:id="rId694" ref="D695"/>
    <hyperlink r:id="rId695" ref="D696"/>
    <hyperlink r:id="rId696" ref="D697"/>
    <hyperlink r:id="rId697" ref="D698"/>
    <hyperlink r:id="rId698" ref="D699"/>
    <hyperlink r:id="rId699" ref="D700"/>
    <hyperlink r:id="rId700" ref="D701"/>
    <hyperlink r:id="rId701" ref="D702"/>
    <hyperlink r:id="rId702" ref="D703"/>
    <hyperlink r:id="rId703" ref="D704"/>
    <hyperlink r:id="rId704" ref="D705"/>
    <hyperlink r:id="rId705" ref="D706"/>
    <hyperlink r:id="rId706" ref="D707"/>
    <hyperlink r:id="rId707" ref="D708"/>
    <hyperlink r:id="rId708" ref="D709"/>
    <hyperlink r:id="rId709" ref="D710"/>
    <hyperlink r:id="rId710" ref="D711"/>
    <hyperlink r:id="rId711" ref="D712"/>
    <hyperlink r:id="rId712" ref="D713"/>
    <hyperlink r:id="rId713" ref="D714"/>
    <hyperlink r:id="rId714" ref="D715"/>
    <hyperlink r:id="rId715" ref="D716"/>
    <hyperlink r:id="rId716" ref="D717"/>
    <hyperlink r:id="rId717" ref="D718"/>
    <hyperlink r:id="rId718" ref="D719"/>
    <hyperlink r:id="rId719" ref="D720"/>
    <hyperlink r:id="rId720" ref="D721"/>
    <hyperlink r:id="rId721" ref="D722"/>
    <hyperlink r:id="rId722" ref="D723"/>
    <hyperlink r:id="rId723" ref="D724"/>
    <hyperlink r:id="rId724" ref="D725"/>
    <hyperlink r:id="rId725" ref="D726"/>
    <hyperlink r:id="rId726" ref="D727"/>
    <hyperlink r:id="rId727" ref="D728"/>
    <hyperlink r:id="rId728" ref="D729"/>
    <hyperlink r:id="rId729" ref="D730"/>
    <hyperlink r:id="rId730" ref="D731"/>
    <hyperlink r:id="rId731" ref="D732"/>
    <hyperlink r:id="rId732" ref="D733"/>
    <hyperlink r:id="rId733" ref="D734"/>
    <hyperlink r:id="rId734" ref="D735"/>
    <hyperlink r:id="rId735" ref="D736"/>
    <hyperlink r:id="rId736" ref="D737"/>
    <hyperlink r:id="rId737" ref="D738"/>
    <hyperlink r:id="rId738" ref="D739"/>
    <hyperlink r:id="rId739" ref="D740"/>
    <hyperlink r:id="rId740" ref="D741"/>
    <hyperlink r:id="rId741" ref="D742"/>
    <hyperlink r:id="rId742" ref="D743"/>
    <hyperlink r:id="rId743" ref="D744"/>
    <hyperlink r:id="rId744" ref="D745"/>
    <hyperlink r:id="rId745" ref="D746"/>
    <hyperlink r:id="rId746" ref="D747"/>
    <hyperlink r:id="rId747" ref="D748"/>
    <hyperlink r:id="rId748" ref="D749"/>
    <hyperlink r:id="rId749" ref="D750"/>
    <hyperlink r:id="rId750" ref="D751"/>
    <hyperlink r:id="rId751" ref="D752"/>
    <hyperlink r:id="rId752" ref="D753"/>
    <hyperlink r:id="rId753" ref="D754"/>
    <hyperlink r:id="rId754" ref="D755"/>
    <hyperlink r:id="rId755" ref="D756"/>
    <hyperlink r:id="rId756" ref="D757"/>
    <hyperlink r:id="rId757" ref="D758"/>
    <hyperlink r:id="rId758" ref="D759"/>
    <hyperlink r:id="rId759" ref="D760"/>
    <hyperlink r:id="rId760" ref="D761"/>
    <hyperlink r:id="rId761" ref="D762"/>
    <hyperlink r:id="rId762" ref="D763"/>
    <hyperlink r:id="rId763" ref="D764"/>
    <hyperlink r:id="rId764" ref="D765"/>
    <hyperlink r:id="rId765" ref="D766"/>
    <hyperlink r:id="rId766" ref="D767"/>
    <hyperlink r:id="rId767" ref="D768"/>
    <hyperlink r:id="rId768" ref="D769"/>
    <hyperlink r:id="rId769" ref="D770"/>
    <hyperlink r:id="rId770" ref="D771"/>
    <hyperlink r:id="rId771" ref="D772"/>
    <hyperlink r:id="rId772" ref="D773"/>
    <hyperlink r:id="rId773" ref="D774"/>
    <hyperlink r:id="rId774" ref="D775"/>
    <hyperlink r:id="rId775" ref="D776"/>
    <hyperlink r:id="rId776" ref="D777"/>
    <hyperlink r:id="rId777" ref="D778"/>
    <hyperlink r:id="rId778" ref="D779"/>
    <hyperlink r:id="rId779" ref="D780"/>
    <hyperlink r:id="rId780" ref="D781"/>
    <hyperlink r:id="rId781" ref="D782"/>
    <hyperlink r:id="rId782" ref="D783"/>
    <hyperlink r:id="rId783" ref="D784"/>
    <hyperlink r:id="rId784" ref="D785"/>
    <hyperlink r:id="rId785" ref="D786"/>
    <hyperlink r:id="rId786" ref="D787"/>
    <hyperlink r:id="rId787" ref="D788"/>
    <hyperlink r:id="rId788" ref="D789"/>
    <hyperlink r:id="rId789" ref="D790"/>
    <hyperlink r:id="rId790" ref="D791"/>
    <hyperlink r:id="rId791" ref="D792"/>
    <hyperlink r:id="rId792" ref="D793"/>
    <hyperlink r:id="rId793" ref="D794"/>
    <hyperlink r:id="rId794" ref="D795"/>
    <hyperlink r:id="rId795" ref="D796"/>
    <hyperlink r:id="rId796" ref="D797"/>
    <hyperlink r:id="rId797" ref="D798"/>
    <hyperlink r:id="rId798" ref="D799"/>
    <hyperlink r:id="rId799" ref="D800"/>
    <hyperlink r:id="rId800" ref="D801"/>
    <hyperlink r:id="rId801" ref="D802"/>
    <hyperlink r:id="rId802" ref="D803"/>
    <hyperlink r:id="rId803" ref="D804"/>
    <hyperlink r:id="rId804" ref="D805"/>
    <hyperlink r:id="rId805" ref="D806"/>
    <hyperlink r:id="rId806" ref="D807"/>
    <hyperlink r:id="rId807" ref="D808"/>
    <hyperlink r:id="rId808" ref="D809"/>
    <hyperlink r:id="rId809" ref="D810"/>
    <hyperlink r:id="rId810" ref="D811"/>
    <hyperlink r:id="rId811" ref="D812"/>
    <hyperlink r:id="rId812" ref="D813"/>
    <hyperlink r:id="rId813" ref="D814"/>
    <hyperlink r:id="rId814" ref="D815"/>
    <hyperlink r:id="rId815" ref="D816"/>
    <hyperlink r:id="rId816" ref="D817"/>
    <hyperlink r:id="rId817" ref="D818"/>
    <hyperlink r:id="rId818" ref="D819"/>
    <hyperlink r:id="rId819" ref="D820"/>
    <hyperlink r:id="rId820" ref="D821"/>
    <hyperlink r:id="rId821" ref="D822"/>
    <hyperlink r:id="rId822" ref="D823"/>
    <hyperlink r:id="rId823" ref="D824"/>
    <hyperlink r:id="rId824" ref="D825"/>
    <hyperlink r:id="rId825" ref="D826"/>
    <hyperlink r:id="rId826" ref="D827"/>
    <hyperlink r:id="rId827" ref="D828"/>
    <hyperlink r:id="rId828" ref="D829"/>
    <hyperlink r:id="rId829" ref="D830"/>
    <hyperlink r:id="rId830" ref="D831"/>
    <hyperlink r:id="rId831" ref="D832"/>
    <hyperlink r:id="rId832" ref="D833"/>
    <hyperlink r:id="rId833" ref="D834"/>
    <hyperlink r:id="rId834" ref="D835"/>
    <hyperlink r:id="rId835" ref="D836"/>
    <hyperlink r:id="rId836" ref="D837"/>
    <hyperlink r:id="rId837" ref="D838"/>
    <hyperlink r:id="rId838" ref="D839"/>
    <hyperlink r:id="rId839" ref="D840"/>
    <hyperlink r:id="rId840" ref="D841"/>
    <hyperlink r:id="rId841" ref="D842"/>
    <hyperlink r:id="rId842" ref="D843"/>
    <hyperlink r:id="rId843" ref="D844"/>
    <hyperlink r:id="rId844" ref="D845"/>
    <hyperlink r:id="rId845" ref="D846"/>
    <hyperlink r:id="rId846" ref="D847"/>
    <hyperlink r:id="rId847" ref="D848"/>
    <hyperlink r:id="rId848" ref="D849"/>
    <hyperlink r:id="rId849" ref="D850"/>
    <hyperlink r:id="rId850" ref="D851"/>
    <hyperlink r:id="rId851" ref="D852"/>
    <hyperlink r:id="rId852" ref="D853"/>
    <hyperlink r:id="rId853" ref="D854"/>
    <hyperlink r:id="rId854" ref="D855"/>
    <hyperlink r:id="rId855" ref="D856"/>
    <hyperlink r:id="rId856" ref="D857"/>
    <hyperlink r:id="rId857" ref="D858"/>
    <hyperlink r:id="rId858" ref="D859"/>
    <hyperlink r:id="rId859" ref="D860"/>
    <hyperlink r:id="rId860" ref="D861"/>
    <hyperlink r:id="rId861" ref="D862"/>
    <hyperlink r:id="rId862" ref="D863"/>
    <hyperlink r:id="rId863" ref="D864"/>
    <hyperlink r:id="rId864" ref="D865"/>
    <hyperlink r:id="rId865" ref="D866"/>
    <hyperlink r:id="rId866" ref="D867"/>
    <hyperlink r:id="rId867" ref="D868"/>
    <hyperlink r:id="rId868" ref="D869"/>
    <hyperlink r:id="rId869" ref="D870"/>
    <hyperlink r:id="rId870" ref="D871"/>
    <hyperlink r:id="rId871" ref="D872"/>
    <hyperlink r:id="rId872" ref="D873"/>
    <hyperlink r:id="rId873" ref="D874"/>
    <hyperlink r:id="rId874" ref="D875"/>
    <hyperlink r:id="rId875" ref="D876"/>
    <hyperlink r:id="rId876" ref="D877"/>
    <hyperlink r:id="rId877" ref="D878"/>
    <hyperlink r:id="rId878" ref="D879"/>
    <hyperlink r:id="rId879" ref="D880"/>
    <hyperlink r:id="rId880" ref="D881"/>
    <hyperlink r:id="rId881" ref="D882"/>
    <hyperlink r:id="rId882" ref="D883"/>
    <hyperlink r:id="rId883" ref="D884"/>
    <hyperlink r:id="rId884" ref="D885"/>
    <hyperlink r:id="rId885" ref="D886"/>
    <hyperlink r:id="rId886" ref="D887"/>
    <hyperlink r:id="rId887" ref="D888"/>
    <hyperlink r:id="rId888" ref="D889"/>
    <hyperlink r:id="rId889" ref="D890"/>
    <hyperlink r:id="rId890" ref="D891"/>
    <hyperlink r:id="rId891" ref="D892"/>
    <hyperlink r:id="rId892" ref="D893"/>
    <hyperlink r:id="rId893" ref="D894"/>
    <hyperlink r:id="rId894" ref="D895"/>
    <hyperlink r:id="rId895" ref="D896"/>
    <hyperlink r:id="rId896" ref="D897"/>
    <hyperlink r:id="rId897" ref="D898"/>
    <hyperlink r:id="rId898" ref="D899"/>
    <hyperlink r:id="rId899" ref="D900"/>
    <hyperlink r:id="rId900" ref="D901"/>
    <hyperlink r:id="rId901" ref="D902"/>
    <hyperlink r:id="rId902" ref="D903"/>
    <hyperlink r:id="rId903" ref="D904"/>
    <hyperlink r:id="rId904" ref="D905"/>
    <hyperlink r:id="rId905" ref="D906"/>
    <hyperlink r:id="rId906" ref="D907"/>
    <hyperlink r:id="rId907" ref="D908"/>
    <hyperlink r:id="rId908" ref="D909"/>
    <hyperlink r:id="rId909" ref="D910"/>
    <hyperlink r:id="rId910" ref="D911"/>
    <hyperlink r:id="rId911" ref="D912"/>
    <hyperlink r:id="rId912" ref="D913"/>
    <hyperlink r:id="rId913" ref="D914"/>
    <hyperlink r:id="rId914" ref="D915"/>
    <hyperlink r:id="rId915" ref="D916"/>
    <hyperlink r:id="rId916" ref="D917"/>
    <hyperlink r:id="rId917" ref="D918"/>
    <hyperlink r:id="rId918" ref="D919"/>
    <hyperlink r:id="rId919" ref="D920"/>
    <hyperlink r:id="rId920" ref="D921"/>
    <hyperlink r:id="rId921" ref="D922"/>
    <hyperlink r:id="rId922" ref="D923"/>
    <hyperlink r:id="rId923" ref="D924"/>
    <hyperlink r:id="rId924" ref="D925"/>
    <hyperlink r:id="rId925" ref="D926"/>
    <hyperlink r:id="rId926" ref="D927"/>
    <hyperlink r:id="rId927" ref="D928"/>
    <hyperlink r:id="rId928" ref="D929"/>
    <hyperlink r:id="rId929" ref="D930"/>
    <hyperlink r:id="rId930" ref="D931"/>
    <hyperlink r:id="rId931" ref="D932"/>
    <hyperlink r:id="rId932" ref="D933"/>
    <hyperlink r:id="rId933" ref="D934"/>
    <hyperlink r:id="rId934" ref="D935"/>
    <hyperlink r:id="rId935" ref="D936"/>
    <hyperlink r:id="rId936" ref="D937"/>
    <hyperlink r:id="rId937" ref="D938"/>
    <hyperlink r:id="rId938" ref="D939"/>
    <hyperlink r:id="rId939" ref="D940"/>
    <hyperlink r:id="rId940" ref="D941"/>
    <hyperlink r:id="rId941" ref="D942"/>
    <hyperlink r:id="rId942" ref="D943"/>
    <hyperlink r:id="rId943" ref="D944"/>
    <hyperlink r:id="rId944" ref="D945"/>
    <hyperlink r:id="rId945" ref="D946"/>
    <hyperlink r:id="rId946" ref="D947"/>
    <hyperlink r:id="rId947" ref="D948"/>
    <hyperlink r:id="rId948" ref="D949"/>
    <hyperlink r:id="rId949" ref="D950"/>
    <hyperlink r:id="rId950" ref="D951"/>
    <hyperlink r:id="rId951" ref="D952"/>
    <hyperlink r:id="rId952" ref="D953"/>
    <hyperlink r:id="rId953" ref="D954"/>
    <hyperlink r:id="rId954" ref="D955"/>
    <hyperlink r:id="rId955" ref="D956"/>
    <hyperlink r:id="rId956" ref="D957"/>
    <hyperlink r:id="rId957" ref="D958"/>
    <hyperlink r:id="rId958" ref="D959"/>
    <hyperlink r:id="rId959" ref="D960"/>
    <hyperlink r:id="rId960" ref="D961"/>
    <hyperlink r:id="rId961" ref="D962"/>
    <hyperlink r:id="rId962" ref="D963"/>
    <hyperlink r:id="rId963" ref="D964"/>
    <hyperlink r:id="rId964" ref="D965"/>
    <hyperlink r:id="rId965" ref="D966"/>
    <hyperlink r:id="rId966" ref="D967"/>
    <hyperlink r:id="rId967" ref="D968"/>
    <hyperlink r:id="rId968" ref="D969"/>
    <hyperlink r:id="rId969" ref="D970"/>
    <hyperlink r:id="rId970" ref="D971"/>
    <hyperlink r:id="rId971" ref="D972"/>
    <hyperlink r:id="rId972" ref="D973"/>
    <hyperlink r:id="rId973" ref="D974"/>
    <hyperlink r:id="rId974" ref="D975"/>
    <hyperlink r:id="rId975" ref="D976"/>
    <hyperlink r:id="rId976" ref="D977"/>
    <hyperlink r:id="rId977" ref="D978"/>
    <hyperlink r:id="rId978" ref="D979"/>
    <hyperlink r:id="rId979" ref="D980"/>
    <hyperlink r:id="rId980" ref="D981"/>
    <hyperlink r:id="rId981" ref="D982"/>
    <hyperlink r:id="rId982" ref="D983"/>
    <hyperlink r:id="rId983" ref="D984"/>
    <hyperlink r:id="rId984" ref="D985"/>
    <hyperlink r:id="rId985" ref="D986"/>
    <hyperlink r:id="rId986" ref="D987"/>
    <hyperlink r:id="rId987" ref="D988"/>
    <hyperlink r:id="rId988" ref="D989"/>
    <hyperlink r:id="rId989" ref="D990"/>
    <hyperlink r:id="rId990" ref="D991"/>
    <hyperlink r:id="rId991" ref="D992"/>
    <hyperlink r:id="rId992" ref="D993"/>
    <hyperlink r:id="rId993" ref="D994"/>
    <hyperlink r:id="rId994" ref="D995"/>
    <hyperlink r:id="rId995" ref="D996"/>
    <hyperlink r:id="rId996" ref="D997"/>
    <hyperlink r:id="rId997" ref="D998"/>
    <hyperlink r:id="rId998" ref="D999"/>
    <hyperlink r:id="rId999" ref="D1000"/>
    <hyperlink r:id="rId1000" ref="D1001"/>
    <hyperlink r:id="rId1001" ref="D1002"/>
    <hyperlink r:id="rId1002" ref="D1003"/>
    <hyperlink r:id="rId1003" ref="D1004"/>
    <hyperlink r:id="rId1004" ref="D1005"/>
    <hyperlink r:id="rId1005" ref="D1006"/>
    <hyperlink r:id="rId1006" ref="D1007"/>
    <hyperlink r:id="rId1007" ref="D1008"/>
    <hyperlink r:id="rId1008" ref="D1009"/>
    <hyperlink r:id="rId1009" ref="D1010"/>
    <hyperlink r:id="rId1010" ref="D1011"/>
    <hyperlink r:id="rId1011" ref="D1012"/>
    <hyperlink r:id="rId1012" ref="D1013"/>
    <hyperlink r:id="rId1013" ref="D1014"/>
    <hyperlink r:id="rId1014" ref="D1015"/>
    <hyperlink r:id="rId1015" ref="D1016"/>
    <hyperlink r:id="rId1016" ref="D1017"/>
    <hyperlink r:id="rId1017" ref="D1018"/>
    <hyperlink r:id="rId1018" ref="D1019"/>
    <hyperlink r:id="rId1019" ref="D1020"/>
    <hyperlink r:id="rId1020" ref="D1021"/>
    <hyperlink r:id="rId1021" ref="D1022"/>
    <hyperlink r:id="rId1022" ref="D1023"/>
    <hyperlink r:id="rId1023" ref="D1024"/>
    <hyperlink r:id="rId1024" ref="D1025"/>
    <hyperlink r:id="rId1025" ref="D1026"/>
    <hyperlink r:id="rId1026" ref="D1027"/>
    <hyperlink r:id="rId1027" ref="D1028"/>
    <hyperlink r:id="rId1028" ref="D1029"/>
    <hyperlink r:id="rId1029" ref="D1030"/>
    <hyperlink r:id="rId1030" ref="D1031"/>
    <hyperlink r:id="rId1031" ref="D1032"/>
    <hyperlink r:id="rId1032" ref="D1033"/>
    <hyperlink r:id="rId1033" ref="D1034"/>
    <hyperlink r:id="rId1034" ref="D1035"/>
    <hyperlink r:id="rId1035" ref="D1036"/>
    <hyperlink r:id="rId1036" ref="D1037"/>
    <hyperlink r:id="rId1037" ref="D1038"/>
    <hyperlink r:id="rId1038" ref="D1039"/>
    <hyperlink r:id="rId1039" ref="D1040"/>
    <hyperlink r:id="rId1040" ref="D1041"/>
    <hyperlink r:id="rId1041" ref="D1042"/>
    <hyperlink r:id="rId1042" ref="D1043"/>
    <hyperlink r:id="rId1043" ref="D1044"/>
    <hyperlink r:id="rId1044" ref="D1045"/>
    <hyperlink r:id="rId1045" ref="D1046"/>
    <hyperlink r:id="rId1046" ref="D1047"/>
    <hyperlink r:id="rId1047" ref="D1048"/>
    <hyperlink r:id="rId1048" ref="D1049"/>
    <hyperlink r:id="rId1049" ref="D1050"/>
    <hyperlink r:id="rId1050" ref="D1051"/>
    <hyperlink r:id="rId1051" ref="D1052"/>
    <hyperlink r:id="rId1052" ref="D1053"/>
    <hyperlink r:id="rId1053" ref="D1054"/>
    <hyperlink r:id="rId1054" ref="D1055"/>
    <hyperlink r:id="rId1055" ref="D1056"/>
    <hyperlink r:id="rId1056" ref="D1057"/>
    <hyperlink r:id="rId1057" ref="D1058"/>
    <hyperlink r:id="rId1058" ref="D1059"/>
    <hyperlink r:id="rId1059" ref="D1060"/>
    <hyperlink r:id="rId1060" ref="D1061"/>
    <hyperlink r:id="rId1061" ref="D1062"/>
    <hyperlink r:id="rId1062" ref="D1063"/>
    <hyperlink r:id="rId1063" ref="D1064"/>
    <hyperlink r:id="rId1064" ref="D1065"/>
    <hyperlink r:id="rId1065" ref="D1066"/>
    <hyperlink r:id="rId1066" ref="D1067"/>
    <hyperlink r:id="rId1067" ref="D1068"/>
    <hyperlink r:id="rId1068" ref="D1069"/>
    <hyperlink r:id="rId1069" ref="D1070"/>
    <hyperlink r:id="rId1070" ref="D1071"/>
    <hyperlink r:id="rId1071" ref="D1072"/>
    <hyperlink r:id="rId1072" ref="D1073"/>
    <hyperlink r:id="rId1073" ref="D1074"/>
    <hyperlink r:id="rId1074" ref="D1075"/>
    <hyperlink r:id="rId1075" ref="D1076"/>
    <hyperlink r:id="rId1076" ref="D1077"/>
    <hyperlink r:id="rId1077" ref="D1078"/>
    <hyperlink r:id="rId1078" ref="D1079"/>
    <hyperlink r:id="rId1079" ref="D1080"/>
    <hyperlink r:id="rId1080" ref="D1081"/>
    <hyperlink r:id="rId1081" ref="D1082"/>
    <hyperlink r:id="rId1082" ref="D1083"/>
    <hyperlink r:id="rId1083" ref="D1084"/>
    <hyperlink r:id="rId1084" ref="D1085"/>
    <hyperlink r:id="rId1085" ref="D1086"/>
    <hyperlink r:id="rId1086" ref="D1087"/>
    <hyperlink r:id="rId1087" ref="D1088"/>
    <hyperlink r:id="rId1088" ref="D1089"/>
    <hyperlink r:id="rId1089" ref="D1090"/>
    <hyperlink r:id="rId1090" ref="D1091"/>
    <hyperlink r:id="rId1091" ref="D1092"/>
    <hyperlink r:id="rId1092" ref="D1093"/>
    <hyperlink r:id="rId1093" ref="D1094"/>
    <hyperlink r:id="rId1094" ref="D1095"/>
    <hyperlink r:id="rId1095" ref="D1096"/>
    <hyperlink r:id="rId1096" ref="D1097"/>
    <hyperlink r:id="rId1097" ref="D1098"/>
    <hyperlink r:id="rId1098" ref="D1099"/>
    <hyperlink r:id="rId1099" ref="D1100"/>
    <hyperlink r:id="rId1100" ref="D1101"/>
    <hyperlink r:id="rId1101" ref="D1102"/>
    <hyperlink r:id="rId1102" ref="D1103"/>
    <hyperlink r:id="rId1103" ref="D1104"/>
    <hyperlink r:id="rId1104" ref="D1105"/>
    <hyperlink r:id="rId1105" ref="D1106"/>
    <hyperlink r:id="rId1106" ref="D1107"/>
    <hyperlink r:id="rId1107" ref="D1108"/>
    <hyperlink r:id="rId1108" ref="D1109"/>
    <hyperlink r:id="rId1109" ref="D1110"/>
    <hyperlink r:id="rId1110" ref="D1111"/>
    <hyperlink r:id="rId1111" ref="D1112"/>
    <hyperlink r:id="rId1112" ref="D1113"/>
    <hyperlink r:id="rId1113" ref="D1114"/>
    <hyperlink r:id="rId1114" ref="D1115"/>
    <hyperlink r:id="rId1115" ref="D1116"/>
    <hyperlink r:id="rId1116" ref="D1117"/>
    <hyperlink r:id="rId1117" ref="D1118"/>
    <hyperlink r:id="rId1118" ref="D1119"/>
    <hyperlink r:id="rId1119" ref="D1120"/>
    <hyperlink r:id="rId1120" ref="D1121"/>
    <hyperlink r:id="rId1121" ref="D1122"/>
    <hyperlink r:id="rId1122" ref="D1123"/>
    <hyperlink r:id="rId1123" ref="D1124"/>
    <hyperlink r:id="rId1124" ref="D1125"/>
    <hyperlink r:id="rId1125" ref="D1126"/>
    <hyperlink r:id="rId1126" ref="D1127"/>
    <hyperlink r:id="rId1127" ref="D1128"/>
    <hyperlink r:id="rId1128" ref="D1129"/>
    <hyperlink r:id="rId1129" ref="D1130"/>
    <hyperlink r:id="rId1130" ref="D1131"/>
    <hyperlink r:id="rId1131" ref="D1132"/>
    <hyperlink r:id="rId1132" ref="D1133"/>
    <hyperlink r:id="rId1133" ref="D1134"/>
    <hyperlink r:id="rId1134" ref="D1135"/>
    <hyperlink r:id="rId1135" ref="D1136"/>
    <hyperlink r:id="rId1136" ref="D1137"/>
    <hyperlink r:id="rId1137" ref="D1138"/>
    <hyperlink r:id="rId1138" ref="D1139"/>
    <hyperlink r:id="rId1139" ref="D1140"/>
    <hyperlink r:id="rId1140" ref="D1141"/>
    <hyperlink r:id="rId1141" ref="D1142"/>
    <hyperlink r:id="rId1142" ref="D1143"/>
    <hyperlink r:id="rId1143" ref="D1144"/>
    <hyperlink r:id="rId1144" ref="D1145"/>
    <hyperlink r:id="rId1145" ref="D1146"/>
    <hyperlink r:id="rId1146" ref="D1147"/>
    <hyperlink r:id="rId1147" ref="D1148"/>
    <hyperlink r:id="rId1148" ref="D1149"/>
    <hyperlink r:id="rId1149" ref="D1150"/>
    <hyperlink r:id="rId1150" ref="D1151"/>
    <hyperlink r:id="rId1151" ref="D1152"/>
    <hyperlink r:id="rId1152" ref="D1153"/>
    <hyperlink r:id="rId1153" ref="D1154"/>
    <hyperlink r:id="rId1154" ref="D1155"/>
    <hyperlink r:id="rId1155" ref="D1156"/>
    <hyperlink r:id="rId1156" ref="D1157"/>
    <hyperlink r:id="rId1157" ref="D1158"/>
    <hyperlink r:id="rId1158" ref="D1159"/>
    <hyperlink r:id="rId1159" ref="D1160"/>
    <hyperlink r:id="rId1160" ref="D1161"/>
    <hyperlink r:id="rId1161" ref="D1162"/>
    <hyperlink r:id="rId1162" ref="D1163"/>
    <hyperlink r:id="rId1163" ref="D1164"/>
    <hyperlink r:id="rId1164" ref="D1165"/>
    <hyperlink r:id="rId1165" ref="D1166"/>
    <hyperlink r:id="rId1166" ref="D1167"/>
    <hyperlink r:id="rId1167" ref="D1168"/>
    <hyperlink r:id="rId1168" ref="D1169"/>
    <hyperlink r:id="rId1169" ref="D1170"/>
    <hyperlink r:id="rId1170" ref="D1171"/>
    <hyperlink r:id="rId1171" ref="D1172"/>
    <hyperlink r:id="rId1172" ref="D1173"/>
    <hyperlink r:id="rId1173" ref="D1174"/>
    <hyperlink r:id="rId1174" ref="D1175"/>
    <hyperlink r:id="rId1175" ref="D1176"/>
    <hyperlink r:id="rId1176" ref="D1177"/>
    <hyperlink r:id="rId1177" ref="D1178"/>
    <hyperlink r:id="rId1178" ref="D1179"/>
    <hyperlink r:id="rId1179" ref="D1180"/>
    <hyperlink r:id="rId1180" ref="D1181"/>
    <hyperlink r:id="rId1181" ref="D1182"/>
    <hyperlink r:id="rId1182" ref="D1183"/>
    <hyperlink r:id="rId1183" ref="D1184"/>
    <hyperlink r:id="rId1184" ref="D1185"/>
    <hyperlink r:id="rId1185" ref="D1186"/>
    <hyperlink r:id="rId1186" ref="D1187"/>
    <hyperlink r:id="rId1187" ref="D1188"/>
    <hyperlink r:id="rId1188" ref="D1189"/>
    <hyperlink r:id="rId1189" ref="D1190"/>
    <hyperlink r:id="rId1190" ref="D1191"/>
    <hyperlink r:id="rId1191" ref="D1192"/>
  </hyperlinks>
  <drawing r:id="rId119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c r="A1" s="211" t="s">
        <v>1250</v>
      </c>
      <c r="B1" s="212" t="s">
        <v>2292</v>
      </c>
      <c r="C1" s="212" t="s">
        <v>2293</v>
      </c>
    </row>
    <row r="2">
      <c r="A2" s="213" t="s">
        <v>575</v>
      </c>
      <c r="B2" s="214">
        <v>32.0</v>
      </c>
      <c r="C2" s="214">
        <v>460.0</v>
      </c>
    </row>
    <row r="3">
      <c r="A3" s="213" t="s">
        <v>575</v>
      </c>
      <c r="B3" s="214">
        <v>97.0</v>
      </c>
      <c r="C3" s="214">
        <v>460.0</v>
      </c>
    </row>
    <row r="4">
      <c r="A4" s="213" t="s">
        <v>137</v>
      </c>
      <c r="B4" s="214">
        <v>31.0</v>
      </c>
      <c r="C4" s="214">
        <v>63.0</v>
      </c>
    </row>
    <row r="5">
      <c r="A5" s="213" t="s">
        <v>465</v>
      </c>
      <c r="B5" s="214">
        <v>107.0</v>
      </c>
      <c r="C5" s="214">
        <v>359.0</v>
      </c>
    </row>
    <row r="6">
      <c r="A6" s="213" t="s">
        <v>746</v>
      </c>
      <c r="B6" s="214">
        <v>65.0</v>
      </c>
      <c r="C6" s="214">
        <v>617.0</v>
      </c>
    </row>
    <row r="7">
      <c r="A7" s="213" t="s">
        <v>746</v>
      </c>
      <c r="B7" s="214">
        <v>98.0</v>
      </c>
      <c r="C7" s="214">
        <v>617.0</v>
      </c>
    </row>
    <row r="8">
      <c r="A8" s="213" t="s">
        <v>746</v>
      </c>
      <c r="B8" s="214">
        <v>276.0</v>
      </c>
      <c r="C8" s="214">
        <v>617.0</v>
      </c>
    </row>
    <row r="9">
      <c r="A9" s="213" t="s">
        <v>848</v>
      </c>
      <c r="B9" s="214">
        <v>332.0</v>
      </c>
      <c r="C9" s="214">
        <v>681.0</v>
      </c>
    </row>
    <row r="10">
      <c r="A10" s="213" t="s">
        <v>219</v>
      </c>
      <c r="B10" s="214">
        <v>127.0</v>
      </c>
      <c r="C10" s="214">
        <v>142.0</v>
      </c>
    </row>
    <row r="11">
      <c r="A11" s="213" t="s">
        <v>412</v>
      </c>
      <c r="B11" s="214">
        <v>193.0</v>
      </c>
      <c r="C11" s="214">
        <v>306.0</v>
      </c>
    </row>
    <row r="12">
      <c r="A12" s="213" t="s">
        <v>139</v>
      </c>
      <c r="B12" s="214">
        <v>33.0</v>
      </c>
      <c r="C12" s="214">
        <v>65.0</v>
      </c>
    </row>
    <row r="13">
      <c r="A13" s="213" t="s">
        <v>1054</v>
      </c>
      <c r="B13" s="214">
        <v>186.0</v>
      </c>
      <c r="C13" s="214">
        <v>869.0</v>
      </c>
    </row>
    <row r="14">
      <c r="A14" s="213" t="s">
        <v>440</v>
      </c>
      <c r="B14" s="214">
        <v>36.0</v>
      </c>
      <c r="C14" s="214">
        <v>334.0</v>
      </c>
    </row>
    <row r="15">
      <c r="A15" s="213" t="s">
        <v>865</v>
      </c>
      <c r="B15" s="214">
        <v>85.0</v>
      </c>
      <c r="C15" s="214">
        <v>698.0</v>
      </c>
    </row>
    <row r="16">
      <c r="A16" s="213" t="s">
        <v>720</v>
      </c>
      <c r="B16" s="214">
        <v>78.0</v>
      </c>
      <c r="C16" s="214">
        <v>591.0</v>
      </c>
    </row>
    <row r="17">
      <c r="A17" s="213" t="s">
        <v>453</v>
      </c>
      <c r="B17" s="214">
        <v>185.0</v>
      </c>
      <c r="C17" s="214">
        <v>347.0</v>
      </c>
    </row>
    <row r="18">
      <c r="A18" s="213" t="s">
        <v>1023</v>
      </c>
      <c r="B18" s="214">
        <v>21.0</v>
      </c>
      <c r="C18" s="214">
        <v>842.0</v>
      </c>
    </row>
    <row r="19">
      <c r="A19" s="213" t="s">
        <v>1023</v>
      </c>
      <c r="B19" s="214">
        <v>207.0</v>
      </c>
      <c r="C19" s="214">
        <v>842.0</v>
      </c>
    </row>
    <row r="20">
      <c r="A20" s="213" t="s">
        <v>1021</v>
      </c>
      <c r="B20" s="214">
        <v>19.0</v>
      </c>
      <c r="C20" s="214">
        <v>840.0</v>
      </c>
    </row>
    <row r="21">
      <c r="A21" s="213" t="s">
        <v>1021</v>
      </c>
      <c r="B21" s="214">
        <v>205.0</v>
      </c>
      <c r="C21" s="214">
        <v>840.0</v>
      </c>
    </row>
    <row r="22">
      <c r="A22" s="213" t="s">
        <v>931</v>
      </c>
      <c r="B22" s="214">
        <v>92.0</v>
      </c>
      <c r="C22" s="214">
        <v>752.0</v>
      </c>
    </row>
    <row r="23">
      <c r="A23" s="213" t="s">
        <v>931</v>
      </c>
      <c r="B23" s="214">
        <v>215.0</v>
      </c>
      <c r="C23" s="214">
        <v>752.0</v>
      </c>
    </row>
    <row r="24">
      <c r="A24" s="213" t="s">
        <v>133</v>
      </c>
      <c r="B24" s="214">
        <v>71.0</v>
      </c>
      <c r="C24" s="214">
        <v>59.0</v>
      </c>
    </row>
    <row r="25">
      <c r="A25" s="213" t="s">
        <v>691</v>
      </c>
      <c r="B25" s="214">
        <v>149.0</v>
      </c>
      <c r="C25" s="214">
        <v>566.0</v>
      </c>
    </row>
    <row r="26">
      <c r="A26" s="213" t="s">
        <v>692</v>
      </c>
      <c r="B26" s="214">
        <v>150.0</v>
      </c>
      <c r="C26" s="214">
        <v>567.0</v>
      </c>
    </row>
    <row r="27">
      <c r="A27" s="213" t="s">
        <v>1074</v>
      </c>
      <c r="B27" s="214">
        <v>377.0</v>
      </c>
      <c r="C27" s="214">
        <v>883.0</v>
      </c>
    </row>
    <row r="28">
      <c r="A28" s="213" t="s">
        <v>1072</v>
      </c>
      <c r="B28" s="214">
        <v>375.0</v>
      </c>
      <c r="C28" s="214">
        <v>881.0</v>
      </c>
    </row>
    <row r="29">
      <c r="A29" s="213" t="s">
        <v>454</v>
      </c>
      <c r="B29" s="214">
        <v>186.0</v>
      </c>
      <c r="C29" s="214">
        <v>348.0</v>
      </c>
    </row>
    <row r="30">
      <c r="A30" s="213" t="s">
        <v>850</v>
      </c>
      <c r="B30" s="214">
        <v>213.0</v>
      </c>
      <c r="C30" s="214">
        <v>683.0</v>
      </c>
    </row>
    <row r="31">
      <c r="A31" s="213" t="s">
        <v>410</v>
      </c>
      <c r="B31" s="214">
        <v>191.0</v>
      </c>
      <c r="C31" s="214">
        <v>304.0</v>
      </c>
    </row>
    <row r="32">
      <c r="A32" s="213" t="s">
        <v>1027</v>
      </c>
      <c r="B32" s="214">
        <v>96.0</v>
      </c>
      <c r="C32" s="214">
        <v>846.0</v>
      </c>
    </row>
    <row r="33">
      <c r="A33" s="213" t="s">
        <v>1027</v>
      </c>
      <c r="B33" s="214">
        <v>180.0</v>
      </c>
      <c r="C33" s="214">
        <v>846.0</v>
      </c>
    </row>
    <row r="34">
      <c r="A34" s="213" t="s">
        <v>221</v>
      </c>
      <c r="B34" s="215">
        <v>202.0</v>
      </c>
      <c r="C34" s="215">
        <v>144.0</v>
      </c>
    </row>
    <row r="35">
      <c r="A35" s="213" t="s">
        <v>221</v>
      </c>
      <c r="B35" s="215">
        <v>202.0</v>
      </c>
      <c r="C35" s="215">
        <v>144.0</v>
      </c>
    </row>
    <row r="36">
      <c r="A36" s="213" t="s">
        <v>652</v>
      </c>
      <c r="B36" s="214">
        <v>21.0</v>
      </c>
      <c r="C36" s="214">
        <v>531.0</v>
      </c>
    </row>
    <row r="37">
      <c r="A37" s="213" t="s">
        <v>866</v>
      </c>
      <c r="B37" s="214">
        <v>86.0</v>
      </c>
      <c r="C37" s="214">
        <v>699.0</v>
      </c>
    </row>
    <row r="38">
      <c r="A38" s="213" t="s">
        <v>884</v>
      </c>
      <c r="B38" s="214">
        <v>143.0</v>
      </c>
      <c r="C38" s="214">
        <v>713.0</v>
      </c>
    </row>
    <row r="39">
      <c r="A39" s="213" t="s">
        <v>884</v>
      </c>
      <c r="B39" s="214">
        <v>359.0</v>
      </c>
      <c r="C39" s="214">
        <v>713.0</v>
      </c>
    </row>
    <row r="40">
      <c r="A40" s="213" t="s">
        <v>739</v>
      </c>
      <c r="B40" s="214">
        <v>324.0</v>
      </c>
      <c r="C40" s="214">
        <v>610.0</v>
      </c>
    </row>
    <row r="41">
      <c r="A41" s="213" t="s">
        <v>602</v>
      </c>
      <c r="B41" s="214">
        <v>482.0</v>
      </c>
      <c r="C41" s="216"/>
    </row>
    <row r="42">
      <c r="A42" s="213" t="s">
        <v>262</v>
      </c>
      <c r="B42" s="214">
        <v>141.0</v>
      </c>
      <c r="C42" s="214">
        <v>184.0</v>
      </c>
    </row>
    <row r="43">
      <c r="A43" s="213" t="s">
        <v>404</v>
      </c>
      <c r="B43" s="214">
        <v>139.0</v>
      </c>
      <c r="C43" s="214">
        <v>298.0</v>
      </c>
    </row>
    <row r="44">
      <c r="A44" s="213" t="s">
        <v>477</v>
      </c>
      <c r="B44" s="214">
        <v>113.0</v>
      </c>
      <c r="C44" s="214">
        <v>371.0</v>
      </c>
    </row>
    <row r="45">
      <c r="A45" s="213" t="s">
        <v>449</v>
      </c>
      <c r="B45" s="214">
        <v>82.0</v>
      </c>
      <c r="C45" s="214">
        <v>343.0</v>
      </c>
    </row>
    <row r="46">
      <c r="A46" s="213" t="s">
        <v>449</v>
      </c>
      <c r="B46" s="214">
        <v>151.0</v>
      </c>
      <c r="C46" s="214">
        <v>343.0</v>
      </c>
    </row>
    <row r="47">
      <c r="A47" s="213" t="s">
        <v>856</v>
      </c>
      <c r="B47" s="214">
        <v>235.0</v>
      </c>
      <c r="C47" s="214">
        <v>689.0</v>
      </c>
    </row>
    <row r="48">
      <c r="A48" s="213" t="s">
        <v>445</v>
      </c>
      <c r="B48" s="214">
        <v>60.0</v>
      </c>
      <c r="C48" s="214">
        <v>339.0</v>
      </c>
    </row>
    <row r="49">
      <c r="A49" s="213" t="s">
        <v>445</v>
      </c>
      <c r="B49" s="214">
        <v>137.0</v>
      </c>
      <c r="C49" s="214">
        <v>339.0</v>
      </c>
    </row>
    <row r="50">
      <c r="A50" s="213" t="s">
        <v>445</v>
      </c>
      <c r="B50" s="214">
        <v>228.0</v>
      </c>
      <c r="C50" s="214">
        <v>339.0</v>
      </c>
    </row>
    <row r="51">
      <c r="A51" s="213" t="s">
        <v>1028</v>
      </c>
      <c r="B51" s="214">
        <v>97.0</v>
      </c>
      <c r="C51" s="214">
        <v>847.0</v>
      </c>
    </row>
    <row r="52">
      <c r="A52" s="213" t="s">
        <v>1028</v>
      </c>
      <c r="B52" s="214">
        <v>181.0</v>
      </c>
      <c r="C52" s="214">
        <v>847.0</v>
      </c>
    </row>
    <row r="53">
      <c r="A53" s="213" t="s">
        <v>671</v>
      </c>
      <c r="B53" s="214">
        <v>64.0</v>
      </c>
      <c r="C53" s="214">
        <v>550.0</v>
      </c>
    </row>
    <row r="54">
      <c r="A54" s="213" t="s">
        <v>671</v>
      </c>
      <c r="B54" s="214">
        <v>64.0</v>
      </c>
      <c r="C54" s="214">
        <v>550.0</v>
      </c>
    </row>
    <row r="55">
      <c r="A55" s="213" t="s">
        <v>671</v>
      </c>
      <c r="B55" s="214">
        <v>154.0</v>
      </c>
      <c r="C55" s="214">
        <v>550.0</v>
      </c>
    </row>
    <row r="56">
      <c r="A56" s="213" t="s">
        <v>671</v>
      </c>
      <c r="B56" s="214">
        <v>154.0</v>
      </c>
      <c r="C56" s="214">
        <v>550.0</v>
      </c>
    </row>
    <row r="57">
      <c r="A57" s="213" t="s">
        <v>743</v>
      </c>
      <c r="B57" s="214">
        <v>122.0</v>
      </c>
      <c r="C57" s="214">
        <v>614.0</v>
      </c>
    </row>
    <row r="58">
      <c r="A58" s="213" t="s">
        <v>743</v>
      </c>
      <c r="B58" s="214">
        <v>280.0</v>
      </c>
      <c r="C58" s="214">
        <v>614.0</v>
      </c>
    </row>
    <row r="59">
      <c r="A59" s="213" t="s">
        <v>735</v>
      </c>
      <c r="B59" s="214">
        <v>278.0</v>
      </c>
      <c r="C59" s="214">
        <v>606.0</v>
      </c>
    </row>
    <row r="60">
      <c r="A60" s="213" t="s">
        <v>480</v>
      </c>
      <c r="B60" s="214">
        <v>129.0</v>
      </c>
      <c r="C60" s="214">
        <v>374.0</v>
      </c>
    </row>
    <row r="61">
      <c r="A61" s="213" t="s">
        <v>260</v>
      </c>
      <c r="B61" s="214">
        <v>58.0</v>
      </c>
      <c r="C61" s="214">
        <v>182.0</v>
      </c>
    </row>
    <row r="62">
      <c r="A62" s="213" t="s">
        <v>883</v>
      </c>
      <c r="B62" s="214">
        <v>142.0</v>
      </c>
      <c r="C62" s="214">
        <v>712.0</v>
      </c>
    </row>
    <row r="63">
      <c r="A63" s="213" t="s">
        <v>883</v>
      </c>
      <c r="B63" s="214">
        <v>358.0</v>
      </c>
      <c r="C63" s="214">
        <v>712.0</v>
      </c>
    </row>
    <row r="64">
      <c r="A64" s="213" t="s">
        <v>939</v>
      </c>
      <c r="B64" s="214">
        <v>95.0</v>
      </c>
      <c r="C64" s="214">
        <v>760.0</v>
      </c>
    </row>
    <row r="65">
      <c r="A65" s="213" t="s">
        <v>855</v>
      </c>
      <c r="B65" s="214">
        <v>234.0</v>
      </c>
      <c r="C65" s="214">
        <v>688.0</v>
      </c>
    </row>
    <row r="66">
      <c r="A66" s="213" t="s">
        <v>754</v>
      </c>
      <c r="B66" s="214">
        <v>30.0</v>
      </c>
      <c r="C66" s="214">
        <v>625.0</v>
      </c>
    </row>
    <row r="67">
      <c r="A67" s="213" t="s">
        <v>754</v>
      </c>
      <c r="B67" s="214">
        <v>247.0</v>
      </c>
      <c r="C67" s="214">
        <v>625.0</v>
      </c>
    </row>
    <row r="68">
      <c r="A68" s="213" t="s">
        <v>987</v>
      </c>
      <c r="B68" s="214">
        <v>806.0</v>
      </c>
      <c r="C68" s="217"/>
    </row>
    <row r="69">
      <c r="A69" s="213" t="s">
        <v>79</v>
      </c>
      <c r="B69" s="214">
        <v>73.0</v>
      </c>
      <c r="C69" s="214">
        <v>9.0</v>
      </c>
    </row>
    <row r="70">
      <c r="A70" s="213" t="s">
        <v>363</v>
      </c>
      <c r="B70" s="214">
        <v>257.0</v>
      </c>
      <c r="C70" s="217"/>
    </row>
    <row r="71">
      <c r="A71" s="213" t="s">
        <v>1005</v>
      </c>
      <c r="B71" s="214">
        <v>10.0</v>
      </c>
      <c r="C71" s="214">
        <v>824.0</v>
      </c>
    </row>
    <row r="72">
      <c r="A72" s="213" t="s">
        <v>1005</v>
      </c>
      <c r="B72" s="214">
        <v>14.0</v>
      </c>
      <c r="C72" s="214">
        <v>824.0</v>
      </c>
    </row>
    <row r="73">
      <c r="A73" s="213" t="s">
        <v>348</v>
      </c>
      <c r="B73" s="214">
        <v>8.0</v>
      </c>
      <c r="C73" s="214">
        <v>242.0</v>
      </c>
    </row>
    <row r="74">
      <c r="A74" s="213" t="s">
        <v>646</v>
      </c>
      <c r="B74" s="214">
        <v>155.0</v>
      </c>
      <c r="C74" s="214">
        <v>525.0</v>
      </c>
    </row>
    <row r="75">
      <c r="A75" s="213" t="s">
        <v>646</v>
      </c>
      <c r="B75" s="214">
        <v>169.0</v>
      </c>
      <c r="C75" s="214">
        <v>525.0</v>
      </c>
    </row>
    <row r="76">
      <c r="A76" s="213" t="s">
        <v>1017</v>
      </c>
      <c r="B76" s="214">
        <v>47.0</v>
      </c>
      <c r="C76" s="214">
        <v>836.0</v>
      </c>
    </row>
    <row r="77">
      <c r="A77" s="213" t="s">
        <v>1017</v>
      </c>
      <c r="B77" s="214">
        <v>156.0</v>
      </c>
      <c r="C77" s="214">
        <v>836.0</v>
      </c>
    </row>
    <row r="78">
      <c r="A78" s="213" t="s">
        <v>553</v>
      </c>
      <c r="B78" s="214">
        <v>252.0</v>
      </c>
      <c r="C78" s="214">
        <v>438.0</v>
      </c>
    </row>
    <row r="79">
      <c r="A79" s="213" t="s">
        <v>755</v>
      </c>
      <c r="B79" s="214">
        <v>53.0</v>
      </c>
      <c r="C79" s="214">
        <v>626.0</v>
      </c>
    </row>
    <row r="80">
      <c r="A80" s="213" t="s">
        <v>940</v>
      </c>
      <c r="B80" s="214">
        <v>52.0</v>
      </c>
      <c r="C80" s="214">
        <v>761.0</v>
      </c>
    </row>
    <row r="81">
      <c r="A81" s="213" t="s">
        <v>757</v>
      </c>
      <c r="B81" s="214">
        <v>180.0</v>
      </c>
      <c r="C81" s="214">
        <v>628.0</v>
      </c>
    </row>
    <row r="82">
      <c r="A82" s="213" t="s">
        <v>757</v>
      </c>
      <c r="B82" s="214">
        <v>282.0</v>
      </c>
      <c r="C82" s="214">
        <v>628.0</v>
      </c>
    </row>
    <row r="83">
      <c r="A83" s="213" t="s">
        <v>901</v>
      </c>
      <c r="B83" s="214">
        <v>729.0</v>
      </c>
      <c r="C83" s="217"/>
    </row>
    <row r="84">
      <c r="A84" s="213" t="s">
        <v>552</v>
      </c>
      <c r="B84" s="214">
        <v>88.0</v>
      </c>
      <c r="C84" s="214">
        <v>437.0</v>
      </c>
    </row>
    <row r="85">
      <c r="A85" s="213" t="s">
        <v>552</v>
      </c>
      <c r="B85" s="214">
        <v>119.0</v>
      </c>
      <c r="C85" s="214">
        <v>437.0</v>
      </c>
    </row>
    <row r="86">
      <c r="A86" s="213" t="s">
        <v>551</v>
      </c>
      <c r="B86" s="214">
        <v>87.0</v>
      </c>
      <c r="C86" s="214">
        <v>436.0</v>
      </c>
    </row>
    <row r="87">
      <c r="A87" s="213" t="s">
        <v>551</v>
      </c>
      <c r="B87" s="214">
        <v>118.0</v>
      </c>
      <c r="C87" s="214">
        <v>436.0</v>
      </c>
    </row>
    <row r="88">
      <c r="A88" s="213" t="s">
        <v>516</v>
      </c>
      <c r="B88" s="214">
        <v>59.0</v>
      </c>
      <c r="C88" s="214">
        <v>406.0</v>
      </c>
    </row>
    <row r="89">
      <c r="A89" s="213" t="s">
        <v>70</v>
      </c>
      <c r="B89" s="214">
        <v>68.0</v>
      </c>
      <c r="C89" s="214">
        <v>1.0</v>
      </c>
    </row>
    <row r="90">
      <c r="A90" s="213" t="s">
        <v>542</v>
      </c>
      <c r="B90" s="214">
        <v>4.0</v>
      </c>
      <c r="C90" s="214">
        <v>427.0</v>
      </c>
    </row>
    <row r="91">
      <c r="A91" s="213" t="s">
        <v>791</v>
      </c>
      <c r="B91" s="214">
        <v>48.0</v>
      </c>
      <c r="C91" s="214">
        <v>659.0</v>
      </c>
    </row>
    <row r="92">
      <c r="A92" s="213" t="s">
        <v>82</v>
      </c>
      <c r="B92" s="214">
        <v>15.0</v>
      </c>
      <c r="C92" s="214">
        <v>12.0</v>
      </c>
    </row>
    <row r="93">
      <c r="A93" s="213" t="s">
        <v>973</v>
      </c>
      <c r="B93" s="214">
        <v>794.0</v>
      </c>
      <c r="C93" s="217"/>
    </row>
    <row r="94">
      <c r="A94" s="213" t="s">
        <v>1092</v>
      </c>
      <c r="B94" s="215">
        <v>210.0</v>
      </c>
      <c r="C94" s="215">
        <v>898.0</v>
      </c>
    </row>
    <row r="95">
      <c r="A95" s="213" t="s">
        <v>1092</v>
      </c>
      <c r="B95" s="215">
        <v>210.0</v>
      </c>
      <c r="C95" s="215">
        <v>898.0</v>
      </c>
    </row>
    <row r="96">
      <c r="A96" s="213" t="s">
        <v>1092</v>
      </c>
      <c r="B96" s="215">
        <v>210.0</v>
      </c>
      <c r="C96" s="215">
        <v>898.0</v>
      </c>
    </row>
    <row r="97">
      <c r="A97" s="213" t="s">
        <v>870</v>
      </c>
      <c r="B97" s="214">
        <v>128.0</v>
      </c>
      <c r="C97" s="214">
        <v>703.0</v>
      </c>
    </row>
    <row r="98">
      <c r="A98" s="213" t="s">
        <v>1019</v>
      </c>
      <c r="B98" s="214">
        <v>162.0</v>
      </c>
      <c r="C98" s="214">
        <v>838.0</v>
      </c>
    </row>
    <row r="99">
      <c r="A99" s="213" t="s">
        <v>1019</v>
      </c>
      <c r="B99" s="214">
        <v>177.0</v>
      </c>
      <c r="C99" s="214">
        <v>838.0</v>
      </c>
    </row>
    <row r="100">
      <c r="A100" s="213" t="s">
        <v>690</v>
      </c>
      <c r="B100" s="214">
        <v>148.0</v>
      </c>
      <c r="C100" s="214">
        <v>565.0</v>
      </c>
    </row>
    <row r="101">
      <c r="A101" s="213" t="s">
        <v>424</v>
      </c>
      <c r="B101" s="214">
        <v>111.0</v>
      </c>
      <c r="C101" s="214">
        <v>318.0</v>
      </c>
    </row>
    <row r="102">
      <c r="A102" s="213" t="s">
        <v>80</v>
      </c>
      <c r="B102" s="214">
        <v>13.0</v>
      </c>
      <c r="C102" s="214">
        <v>10.0</v>
      </c>
    </row>
    <row r="103">
      <c r="A103" s="213" t="s">
        <v>357</v>
      </c>
      <c r="B103" s="214">
        <v>251.0</v>
      </c>
      <c r="C103" s="217"/>
    </row>
    <row r="104">
      <c r="A104" s="213" t="s">
        <v>976</v>
      </c>
      <c r="B104" s="214">
        <v>797.0</v>
      </c>
      <c r="C104" s="217"/>
    </row>
    <row r="105">
      <c r="A105" s="213" t="s">
        <v>1034</v>
      </c>
      <c r="B105" s="214">
        <v>100.0</v>
      </c>
      <c r="C105" s="214">
        <v>851.0</v>
      </c>
    </row>
    <row r="106">
      <c r="A106" s="213" t="s">
        <v>1034</v>
      </c>
      <c r="B106" s="214">
        <v>160.0</v>
      </c>
      <c r="C106" s="214">
        <v>851.0</v>
      </c>
    </row>
    <row r="107">
      <c r="A107" s="213" t="s">
        <v>738</v>
      </c>
      <c r="B107" s="214">
        <v>50.0</v>
      </c>
      <c r="C107" s="214">
        <v>609.0</v>
      </c>
    </row>
    <row r="108">
      <c r="A108" s="213" t="s">
        <v>738</v>
      </c>
      <c r="B108" s="214">
        <v>289.0</v>
      </c>
      <c r="C108" s="214">
        <v>609.0</v>
      </c>
    </row>
    <row r="109">
      <c r="A109" s="213" t="s">
        <v>187</v>
      </c>
      <c r="B109" s="214">
        <v>7.0</v>
      </c>
      <c r="C109" s="214">
        <v>113.0</v>
      </c>
    </row>
    <row r="110">
      <c r="A110" s="213" t="s">
        <v>76</v>
      </c>
      <c r="B110" s="214">
        <v>380.0</v>
      </c>
      <c r="C110" s="214">
        <v>6.0</v>
      </c>
    </row>
    <row r="111">
      <c r="A111" s="213" t="s">
        <v>909</v>
      </c>
      <c r="B111" s="214">
        <v>17.0</v>
      </c>
      <c r="C111" s="214">
        <v>737.0</v>
      </c>
    </row>
    <row r="112">
      <c r="A112" s="213" t="s">
        <v>74</v>
      </c>
      <c r="B112" s="214">
        <v>378.0</v>
      </c>
      <c r="C112" s="214">
        <v>4.0</v>
      </c>
    </row>
    <row r="113">
      <c r="A113" s="213" t="s">
        <v>75</v>
      </c>
      <c r="B113" s="214">
        <v>379.0</v>
      </c>
      <c r="C113" s="214">
        <v>5.0</v>
      </c>
    </row>
    <row r="114">
      <c r="A114" s="213" t="s">
        <v>534</v>
      </c>
      <c r="B114" s="214">
        <v>129.0</v>
      </c>
      <c r="C114" s="214">
        <v>421.0</v>
      </c>
    </row>
    <row r="115">
      <c r="A115" s="213" t="s">
        <v>533</v>
      </c>
      <c r="B115" s="214">
        <v>128.0</v>
      </c>
      <c r="C115" s="214">
        <v>420.0</v>
      </c>
    </row>
    <row r="116">
      <c r="A116" s="213" t="s">
        <v>1014</v>
      </c>
      <c r="B116" s="214">
        <v>42.0</v>
      </c>
      <c r="C116" s="214">
        <v>833.0</v>
      </c>
    </row>
    <row r="117">
      <c r="A117" s="213" t="s">
        <v>1014</v>
      </c>
      <c r="B117" s="214">
        <v>56.0</v>
      </c>
      <c r="C117" s="214">
        <v>833.0</v>
      </c>
    </row>
    <row r="118">
      <c r="A118" s="213" t="s">
        <v>248</v>
      </c>
      <c r="B118" s="214">
        <v>188.0</v>
      </c>
      <c r="C118" s="214">
        <v>170.0</v>
      </c>
    </row>
    <row r="119">
      <c r="A119" s="213" t="s">
        <v>248</v>
      </c>
      <c r="B119" s="214">
        <v>220.0</v>
      </c>
      <c r="C119" s="214">
        <v>170.0</v>
      </c>
    </row>
    <row r="120">
      <c r="A120" s="213" t="s">
        <v>698</v>
      </c>
      <c r="B120" s="214">
        <v>51.0</v>
      </c>
      <c r="C120" s="214">
        <v>573.0</v>
      </c>
    </row>
    <row r="121">
      <c r="A121" s="213" t="s">
        <v>996</v>
      </c>
      <c r="B121" s="214">
        <v>6.0</v>
      </c>
      <c r="C121" s="214">
        <v>815.0</v>
      </c>
    </row>
    <row r="122">
      <c r="A122" s="213" t="s">
        <v>859</v>
      </c>
      <c r="B122" s="214">
        <v>196.0</v>
      </c>
      <c r="C122" s="214">
        <v>692.0</v>
      </c>
    </row>
    <row r="123">
      <c r="A123" s="213" t="s">
        <v>860</v>
      </c>
      <c r="B123" s="214">
        <v>197.0</v>
      </c>
      <c r="C123" s="214">
        <v>693.0</v>
      </c>
    </row>
    <row r="124">
      <c r="A124" s="213" t="s">
        <v>450</v>
      </c>
      <c r="B124" s="214">
        <v>83.0</v>
      </c>
      <c r="C124" s="214">
        <v>344.0</v>
      </c>
    </row>
    <row r="125">
      <c r="A125" s="213" t="s">
        <v>450</v>
      </c>
      <c r="B125" s="214">
        <v>152.0</v>
      </c>
      <c r="C125" s="214">
        <v>344.0</v>
      </c>
    </row>
    <row r="126">
      <c r="A126" s="213" t="s">
        <v>108</v>
      </c>
      <c r="B126" s="214">
        <v>45.0</v>
      </c>
      <c r="C126" s="214">
        <v>36.0</v>
      </c>
    </row>
    <row r="127">
      <c r="A127" s="213" t="s">
        <v>108</v>
      </c>
      <c r="B127" s="214">
        <v>256.0</v>
      </c>
      <c r="C127" s="214">
        <v>36.0</v>
      </c>
    </row>
    <row r="128">
      <c r="A128" s="213" t="s">
        <v>107</v>
      </c>
      <c r="B128" s="214">
        <v>44.0</v>
      </c>
      <c r="C128" s="214">
        <v>35.0</v>
      </c>
    </row>
    <row r="129">
      <c r="A129" s="213" t="s">
        <v>107</v>
      </c>
      <c r="B129" s="214">
        <v>255.0</v>
      </c>
      <c r="C129" s="214">
        <v>35.0</v>
      </c>
    </row>
    <row r="130">
      <c r="A130" s="213" t="s">
        <v>251</v>
      </c>
      <c r="B130" s="214">
        <v>43.0</v>
      </c>
      <c r="C130" s="214">
        <v>173.0</v>
      </c>
    </row>
    <row r="131">
      <c r="A131" s="213" t="s">
        <v>251</v>
      </c>
      <c r="B131" s="214">
        <v>254.0</v>
      </c>
      <c r="C131" s="214">
        <v>173.0</v>
      </c>
    </row>
    <row r="132">
      <c r="A132" s="213" t="s">
        <v>1035</v>
      </c>
      <c r="B132" s="214">
        <v>129.0</v>
      </c>
      <c r="C132" s="214">
        <v>852.0</v>
      </c>
    </row>
    <row r="133">
      <c r="A133" s="213" t="s">
        <v>1035</v>
      </c>
      <c r="B133" s="214">
        <v>351.0</v>
      </c>
      <c r="C133" s="214">
        <v>852.0</v>
      </c>
    </row>
    <row r="134">
      <c r="A134" s="213" t="s">
        <v>165</v>
      </c>
      <c r="B134" s="214">
        <v>132.0</v>
      </c>
      <c r="C134" s="214">
        <v>91.0</v>
      </c>
    </row>
    <row r="135">
      <c r="A135" s="213" t="s">
        <v>165</v>
      </c>
      <c r="B135" s="214">
        <v>151.0</v>
      </c>
      <c r="C135" s="214">
        <v>91.0</v>
      </c>
    </row>
    <row r="136">
      <c r="A136" s="213" t="s">
        <v>1020</v>
      </c>
      <c r="B136" s="214">
        <v>163.0</v>
      </c>
      <c r="C136" s="214">
        <v>839.0</v>
      </c>
    </row>
    <row r="137">
      <c r="A137" s="213" t="s">
        <v>1020</v>
      </c>
      <c r="B137" s="214">
        <v>178.0</v>
      </c>
      <c r="C137" s="214">
        <v>839.0</v>
      </c>
    </row>
    <row r="138">
      <c r="A138" s="213" t="s">
        <v>767</v>
      </c>
      <c r="B138" s="215">
        <v>205.0</v>
      </c>
      <c r="C138" s="215">
        <v>638.0</v>
      </c>
    </row>
    <row r="139">
      <c r="A139" s="213" t="s">
        <v>688</v>
      </c>
      <c r="B139" s="214">
        <v>329.0</v>
      </c>
      <c r="C139" s="214">
        <v>563.0</v>
      </c>
    </row>
    <row r="140">
      <c r="A140" s="213" t="s">
        <v>528</v>
      </c>
      <c r="B140" s="214">
        <v>116.0</v>
      </c>
      <c r="C140" s="214">
        <v>415.0</v>
      </c>
    </row>
    <row r="141">
      <c r="A141" s="213" t="s">
        <v>528</v>
      </c>
      <c r="B141" s="214">
        <v>203.0</v>
      </c>
      <c r="C141" s="214">
        <v>415.0</v>
      </c>
    </row>
    <row r="142">
      <c r="A142" s="213" t="s">
        <v>362</v>
      </c>
      <c r="B142" s="214">
        <v>256.0</v>
      </c>
      <c r="C142" s="217"/>
    </row>
    <row r="143">
      <c r="A143" s="213" t="s">
        <v>943</v>
      </c>
      <c r="B143" s="214">
        <v>79.0</v>
      </c>
      <c r="C143" s="214">
        <v>764.0</v>
      </c>
    </row>
    <row r="144">
      <c r="A144" s="213" t="s">
        <v>655</v>
      </c>
      <c r="B144" s="214">
        <v>59.0</v>
      </c>
      <c r="C144" s="214">
        <v>534.0</v>
      </c>
    </row>
    <row r="145">
      <c r="A145" s="213" t="s">
        <v>655</v>
      </c>
      <c r="B145" s="214">
        <v>173.0</v>
      </c>
      <c r="C145" s="214">
        <v>534.0</v>
      </c>
    </row>
    <row r="146">
      <c r="A146" s="213" t="s">
        <v>1070</v>
      </c>
      <c r="B146" s="214">
        <v>109.0</v>
      </c>
      <c r="C146" s="214">
        <v>879.0</v>
      </c>
    </row>
    <row r="147">
      <c r="A147" s="213" t="s">
        <v>1070</v>
      </c>
      <c r="B147" s="214">
        <v>303.0</v>
      </c>
      <c r="C147" s="214">
        <v>879.0</v>
      </c>
    </row>
    <row r="148">
      <c r="A148" s="213" t="s">
        <v>447</v>
      </c>
      <c r="B148" s="214">
        <v>91.0</v>
      </c>
      <c r="C148" s="214">
        <v>341.0</v>
      </c>
    </row>
    <row r="149">
      <c r="A149" s="213" t="s">
        <v>447</v>
      </c>
      <c r="B149" s="214">
        <v>102.0</v>
      </c>
      <c r="C149" s="214">
        <v>341.0</v>
      </c>
    </row>
    <row r="150">
      <c r="A150" s="213" t="s">
        <v>328</v>
      </c>
      <c r="B150" s="214">
        <v>236.0</v>
      </c>
      <c r="C150" s="214">
        <v>222.0</v>
      </c>
    </row>
    <row r="151">
      <c r="A151" s="213" t="s">
        <v>328</v>
      </c>
      <c r="B151" s="214">
        <v>236.0</v>
      </c>
      <c r="C151" s="214">
        <v>222.0</v>
      </c>
    </row>
    <row r="152">
      <c r="A152" s="213" t="s">
        <v>1004</v>
      </c>
      <c r="B152" s="214">
        <v>23.0</v>
      </c>
      <c r="C152" s="214">
        <v>823.0</v>
      </c>
    </row>
    <row r="153">
      <c r="A153" s="213" t="s">
        <v>1004</v>
      </c>
      <c r="B153" s="214">
        <v>165.0</v>
      </c>
      <c r="C153" s="214">
        <v>823.0</v>
      </c>
    </row>
    <row r="154">
      <c r="A154" s="213" t="s">
        <v>1003</v>
      </c>
      <c r="B154" s="214">
        <v>22.0</v>
      </c>
      <c r="C154" s="214">
        <v>822.0</v>
      </c>
    </row>
    <row r="155">
      <c r="A155" s="213" t="s">
        <v>1003</v>
      </c>
      <c r="B155" s="214">
        <v>164.0</v>
      </c>
      <c r="C155" s="214">
        <v>822.0</v>
      </c>
    </row>
    <row r="156">
      <c r="A156" s="213" t="s">
        <v>969</v>
      </c>
      <c r="B156" s="214">
        <v>790.0</v>
      </c>
      <c r="C156" s="217"/>
    </row>
    <row r="157">
      <c r="A157" s="213" t="s">
        <v>968</v>
      </c>
      <c r="B157" s="214">
        <v>789.0</v>
      </c>
      <c r="C157" s="217"/>
    </row>
    <row r="158">
      <c r="A158" s="213" t="s">
        <v>667</v>
      </c>
      <c r="B158" s="214">
        <v>168.0</v>
      </c>
      <c r="C158" s="214">
        <v>546.0</v>
      </c>
    </row>
    <row r="159">
      <c r="A159" s="213" t="s">
        <v>667</v>
      </c>
      <c r="B159" s="214">
        <v>262.0</v>
      </c>
      <c r="C159" s="214">
        <v>546.0</v>
      </c>
    </row>
    <row r="160">
      <c r="A160" s="213" t="s">
        <v>452</v>
      </c>
      <c r="B160" s="214">
        <v>184.0</v>
      </c>
      <c r="C160" s="214">
        <v>346.0</v>
      </c>
    </row>
    <row r="161">
      <c r="A161" s="213" t="s">
        <v>1026</v>
      </c>
      <c r="B161" s="214">
        <v>93.0</v>
      </c>
      <c r="C161" s="214">
        <v>845.0</v>
      </c>
    </row>
    <row r="162">
      <c r="A162" s="213" t="s">
        <v>1026</v>
      </c>
      <c r="B162" s="214">
        <v>309.0</v>
      </c>
      <c r="C162" s="214">
        <v>845.0</v>
      </c>
    </row>
    <row r="163">
      <c r="A163" s="213" t="s">
        <v>448</v>
      </c>
      <c r="B163" s="214">
        <v>92.0</v>
      </c>
      <c r="C163" s="214">
        <v>342.0</v>
      </c>
    </row>
    <row r="164">
      <c r="A164" s="213" t="s">
        <v>448</v>
      </c>
      <c r="B164" s="214">
        <v>103.0</v>
      </c>
      <c r="C164" s="214">
        <v>342.0</v>
      </c>
    </row>
    <row r="165">
      <c r="A165" s="213" t="s">
        <v>608</v>
      </c>
      <c r="B165" s="214">
        <v>488.0</v>
      </c>
      <c r="C165" s="217"/>
    </row>
    <row r="166">
      <c r="A166" s="213" t="s">
        <v>568</v>
      </c>
      <c r="B166" s="214">
        <v>82.0</v>
      </c>
      <c r="C166" s="214">
        <v>453.0</v>
      </c>
    </row>
    <row r="167">
      <c r="A167" s="213" t="s">
        <v>568</v>
      </c>
      <c r="B167" s="214">
        <v>222.0</v>
      </c>
      <c r="C167" s="214">
        <v>453.0</v>
      </c>
    </row>
    <row r="168">
      <c r="A168" s="213" t="s">
        <v>247</v>
      </c>
      <c r="B168" s="214">
        <v>146.0</v>
      </c>
      <c r="C168" s="214">
        <v>169.0</v>
      </c>
    </row>
    <row r="169">
      <c r="A169" s="213" t="s">
        <v>683</v>
      </c>
      <c r="B169" s="214">
        <v>87.0</v>
      </c>
      <c r="C169" s="214">
        <v>558.0</v>
      </c>
    </row>
    <row r="170">
      <c r="A170" s="213" t="s">
        <v>683</v>
      </c>
      <c r="B170" s="214">
        <v>123.0</v>
      </c>
      <c r="C170" s="214">
        <v>558.0</v>
      </c>
    </row>
    <row r="171">
      <c r="A171" s="213" t="s">
        <v>744</v>
      </c>
      <c r="B171" s="214">
        <v>30.0</v>
      </c>
      <c r="C171" s="214">
        <v>615.0</v>
      </c>
    </row>
    <row r="172">
      <c r="A172" s="213" t="s">
        <v>742</v>
      </c>
      <c r="B172" s="214">
        <v>121.0</v>
      </c>
      <c r="C172" s="214">
        <v>613.0</v>
      </c>
    </row>
    <row r="173">
      <c r="A173" s="213" t="s">
        <v>742</v>
      </c>
      <c r="B173" s="214">
        <v>279.0</v>
      </c>
      <c r="C173" s="214">
        <v>613.0</v>
      </c>
    </row>
    <row r="174">
      <c r="A174" s="213" t="s">
        <v>178</v>
      </c>
      <c r="B174" s="214">
        <v>170.0</v>
      </c>
      <c r="C174" s="214">
        <v>104.0</v>
      </c>
    </row>
    <row r="175">
      <c r="A175" s="213" t="s">
        <v>1069</v>
      </c>
      <c r="B175" s="214">
        <v>108.0</v>
      </c>
      <c r="C175" s="214">
        <v>878.0</v>
      </c>
    </row>
    <row r="176">
      <c r="A176" s="213" t="s">
        <v>1069</v>
      </c>
      <c r="B176" s="214">
        <v>302.0</v>
      </c>
      <c r="C176" s="214">
        <v>878.0</v>
      </c>
    </row>
    <row r="177">
      <c r="A177" s="213" t="s">
        <v>1049</v>
      </c>
      <c r="B177" s="214">
        <v>237.0</v>
      </c>
      <c r="C177" s="214">
        <v>864.0</v>
      </c>
    </row>
    <row r="178">
      <c r="A178" s="213" t="s">
        <v>918</v>
      </c>
      <c r="B178" s="214">
        <v>187.0</v>
      </c>
      <c r="C178" s="214">
        <v>742.0</v>
      </c>
    </row>
    <row r="179">
      <c r="A179" s="213" t="s">
        <v>680</v>
      </c>
      <c r="B179" s="214">
        <v>104.0</v>
      </c>
      <c r="C179" s="214">
        <v>555.0</v>
      </c>
    </row>
    <row r="180">
      <c r="A180" s="213" t="s">
        <v>680</v>
      </c>
      <c r="B180" s="214">
        <v>104.0</v>
      </c>
      <c r="C180" s="214">
        <v>555.0</v>
      </c>
    </row>
    <row r="181">
      <c r="A181" s="213" t="s">
        <v>680</v>
      </c>
      <c r="B181" s="214">
        <v>104.0</v>
      </c>
      <c r="C181" s="214">
        <v>555.0</v>
      </c>
    </row>
    <row r="182">
      <c r="A182" s="213" t="s">
        <v>680</v>
      </c>
      <c r="B182" s="214">
        <v>104.0</v>
      </c>
      <c r="C182" s="214">
        <v>555.0</v>
      </c>
    </row>
    <row r="183">
      <c r="A183" s="213" t="s">
        <v>680</v>
      </c>
      <c r="B183" s="214">
        <v>368.0</v>
      </c>
      <c r="C183" s="214">
        <v>555.0</v>
      </c>
    </row>
    <row r="184">
      <c r="A184" s="213" t="s">
        <v>680</v>
      </c>
      <c r="B184" s="214">
        <v>368.0</v>
      </c>
      <c r="C184" s="214">
        <v>555.0</v>
      </c>
    </row>
    <row r="185">
      <c r="A185" s="213" t="s">
        <v>680</v>
      </c>
      <c r="B185" s="214">
        <v>368.0</v>
      </c>
      <c r="C185" s="214">
        <v>555.0</v>
      </c>
    </row>
    <row r="186">
      <c r="A186" s="213" t="s">
        <v>680</v>
      </c>
      <c r="B186" s="214">
        <v>368.0</v>
      </c>
      <c r="C186" s="214">
        <v>555.0</v>
      </c>
    </row>
    <row r="187">
      <c r="A187" s="213" t="s">
        <v>895</v>
      </c>
      <c r="B187" s="214">
        <v>723.0</v>
      </c>
      <c r="C187" s="217"/>
    </row>
    <row r="188">
      <c r="A188" s="213" t="s">
        <v>678</v>
      </c>
      <c r="B188" s="214">
        <v>103.0</v>
      </c>
      <c r="C188" s="214">
        <v>554.0</v>
      </c>
    </row>
    <row r="189">
      <c r="A189" s="213" t="s">
        <v>678</v>
      </c>
      <c r="B189" s="214">
        <v>103.0</v>
      </c>
      <c r="C189" s="214">
        <v>554.0</v>
      </c>
    </row>
    <row r="190">
      <c r="A190" s="213" t="s">
        <v>678</v>
      </c>
      <c r="B190" s="214">
        <v>367.0</v>
      </c>
      <c r="C190" s="214">
        <v>554.0</v>
      </c>
    </row>
    <row r="191">
      <c r="A191" s="213" t="s">
        <v>678</v>
      </c>
      <c r="B191" s="214">
        <v>367.0</v>
      </c>
      <c r="C191" s="214">
        <v>554.0</v>
      </c>
    </row>
    <row r="192">
      <c r="A192" s="213" t="s">
        <v>896</v>
      </c>
      <c r="B192" s="214">
        <v>724.0</v>
      </c>
      <c r="C192" s="217"/>
    </row>
    <row r="193">
      <c r="A193" s="213" t="s">
        <v>869</v>
      </c>
      <c r="B193" s="214">
        <v>103.0</v>
      </c>
      <c r="C193" s="214">
        <v>702.0</v>
      </c>
    </row>
    <row r="194">
      <c r="A194" s="213" t="s">
        <v>762</v>
      </c>
      <c r="B194" s="214">
        <v>136.0</v>
      </c>
      <c r="C194" s="214">
        <v>633.0</v>
      </c>
    </row>
    <row r="195">
      <c r="A195" s="213" t="s">
        <v>762</v>
      </c>
      <c r="B195" s="214">
        <v>386.0</v>
      </c>
      <c r="C195" s="214">
        <v>633.0</v>
      </c>
    </row>
    <row r="196">
      <c r="A196" s="213" t="s">
        <v>331</v>
      </c>
      <c r="B196" s="214">
        <v>78.0</v>
      </c>
      <c r="C196" s="214">
        <v>225.0</v>
      </c>
    </row>
    <row r="197">
      <c r="A197" s="213" t="s">
        <v>331</v>
      </c>
      <c r="B197" s="214">
        <v>120.0</v>
      </c>
      <c r="C197" s="214">
        <v>225.0</v>
      </c>
    </row>
    <row r="198">
      <c r="A198" s="213" t="s">
        <v>930</v>
      </c>
      <c r="B198" s="214">
        <v>91.0</v>
      </c>
      <c r="C198" s="214">
        <v>751.0</v>
      </c>
    </row>
    <row r="199">
      <c r="A199" s="213" t="s">
        <v>930</v>
      </c>
      <c r="B199" s="214">
        <v>214.0</v>
      </c>
      <c r="C199" s="214">
        <v>751.0</v>
      </c>
    </row>
    <row r="200">
      <c r="A200" s="213" t="s">
        <v>960</v>
      </c>
      <c r="B200" s="214">
        <v>162.0</v>
      </c>
      <c r="C200" s="214">
        <v>781.0</v>
      </c>
    </row>
    <row r="201">
      <c r="A201" s="213" t="s">
        <v>960</v>
      </c>
      <c r="B201" s="214">
        <v>360.0</v>
      </c>
      <c r="C201" s="214">
        <v>781.0</v>
      </c>
    </row>
    <row r="202">
      <c r="A202" s="213" t="s">
        <v>603</v>
      </c>
      <c r="B202" s="214">
        <v>483.0</v>
      </c>
      <c r="C202" s="217"/>
    </row>
    <row r="203">
      <c r="A203" s="213" t="s">
        <v>890</v>
      </c>
      <c r="B203" s="214">
        <v>719.0</v>
      </c>
      <c r="C203" s="217"/>
    </row>
    <row r="204">
      <c r="A204" s="213" t="s">
        <v>792</v>
      </c>
      <c r="B204" s="214">
        <v>49.0</v>
      </c>
      <c r="C204" s="214">
        <v>660.0</v>
      </c>
    </row>
    <row r="205">
      <c r="A205" s="213" t="s">
        <v>122</v>
      </c>
      <c r="B205" s="214">
        <v>164.0</v>
      </c>
      <c r="C205" s="214">
        <v>50.0</v>
      </c>
    </row>
    <row r="206">
      <c r="A206" s="213" t="s">
        <v>122</v>
      </c>
      <c r="B206" s="214">
        <v>164.0</v>
      </c>
      <c r="C206" s="214">
        <v>50.0</v>
      </c>
    </row>
    <row r="207">
      <c r="A207" s="213" t="s">
        <v>209</v>
      </c>
      <c r="B207" s="214">
        <v>207.0</v>
      </c>
      <c r="C207" s="214">
        <v>132.0</v>
      </c>
    </row>
    <row r="208">
      <c r="A208" s="213" t="s">
        <v>209</v>
      </c>
      <c r="B208" s="214">
        <v>373.0</v>
      </c>
      <c r="C208" s="214">
        <v>132.0</v>
      </c>
    </row>
    <row r="209">
      <c r="A209" s="213" t="s">
        <v>1006</v>
      </c>
      <c r="B209" s="214">
        <v>11.0</v>
      </c>
      <c r="C209" s="214">
        <v>825.0</v>
      </c>
    </row>
    <row r="210">
      <c r="A210" s="213" t="s">
        <v>1006</v>
      </c>
      <c r="B210" s="214">
        <v>15.0</v>
      </c>
      <c r="C210" s="214">
        <v>825.0</v>
      </c>
    </row>
    <row r="211">
      <c r="A211" s="213" t="s">
        <v>847</v>
      </c>
      <c r="B211" s="214">
        <v>331.0</v>
      </c>
      <c r="C211" s="214">
        <v>680.0</v>
      </c>
    </row>
    <row r="212">
      <c r="A212" s="213" t="s">
        <v>1073</v>
      </c>
      <c r="B212" s="214">
        <v>376.0</v>
      </c>
      <c r="C212" s="214">
        <v>882.0</v>
      </c>
    </row>
    <row r="213">
      <c r="A213" s="213" t="s">
        <v>1071</v>
      </c>
      <c r="B213" s="214">
        <v>374.0</v>
      </c>
      <c r="C213" s="214">
        <v>880.0</v>
      </c>
    </row>
    <row r="214">
      <c r="A214" s="213" t="s">
        <v>858</v>
      </c>
      <c r="B214" s="214">
        <v>195.0</v>
      </c>
      <c r="C214" s="214">
        <v>691.0</v>
      </c>
    </row>
    <row r="215">
      <c r="A215" s="213" t="s">
        <v>1078</v>
      </c>
      <c r="B215" s="214">
        <v>112.0</v>
      </c>
      <c r="C215" s="214">
        <v>887.0</v>
      </c>
    </row>
    <row r="216">
      <c r="A216" s="213" t="s">
        <v>1078</v>
      </c>
      <c r="B216" s="214">
        <v>397.0</v>
      </c>
      <c r="C216" s="214">
        <v>887.0</v>
      </c>
    </row>
    <row r="217">
      <c r="A217" s="213" t="s">
        <v>225</v>
      </c>
      <c r="B217" s="214">
        <v>195.0</v>
      </c>
      <c r="C217" s="214">
        <v>148.0</v>
      </c>
    </row>
    <row r="218">
      <c r="A218" s="213" t="s">
        <v>226</v>
      </c>
      <c r="B218" s="214">
        <v>196.0</v>
      </c>
      <c r="C218" s="214">
        <v>149.0</v>
      </c>
    </row>
    <row r="219">
      <c r="A219" s="213" t="s">
        <v>1077</v>
      </c>
      <c r="B219" s="214">
        <v>111.0</v>
      </c>
      <c r="C219" s="214">
        <v>886.0</v>
      </c>
    </row>
    <row r="220">
      <c r="A220" s="213" t="s">
        <v>1077</v>
      </c>
      <c r="B220" s="214">
        <v>396.0</v>
      </c>
      <c r="C220" s="214">
        <v>886.0</v>
      </c>
    </row>
    <row r="221">
      <c r="A221" s="213" t="s">
        <v>959</v>
      </c>
      <c r="B221" s="214">
        <v>346.0</v>
      </c>
      <c r="C221" s="214">
        <v>780.0</v>
      </c>
    </row>
    <row r="222">
      <c r="A222" s="213" t="s">
        <v>567</v>
      </c>
      <c r="B222" s="214">
        <v>51.0</v>
      </c>
      <c r="C222" s="214">
        <v>452.0</v>
      </c>
    </row>
    <row r="223">
      <c r="A223" s="213" t="s">
        <v>567</v>
      </c>
      <c r="B223" s="214">
        <v>286.0</v>
      </c>
      <c r="C223" s="214">
        <v>452.0</v>
      </c>
    </row>
    <row r="224">
      <c r="A224" s="213" t="s">
        <v>224</v>
      </c>
      <c r="B224" s="214">
        <v>194.0</v>
      </c>
      <c r="C224" s="214">
        <v>147.0</v>
      </c>
    </row>
    <row r="225">
      <c r="A225" s="213" t="s">
        <v>1015</v>
      </c>
      <c r="B225" s="214">
        <v>43.0</v>
      </c>
      <c r="C225" s="214">
        <v>834.0</v>
      </c>
    </row>
    <row r="226">
      <c r="A226" s="213" t="s">
        <v>1015</v>
      </c>
      <c r="B226" s="214">
        <v>57.0</v>
      </c>
      <c r="C226" s="214">
        <v>834.0</v>
      </c>
    </row>
    <row r="227">
      <c r="A227" s="213" t="s">
        <v>1076</v>
      </c>
      <c r="B227" s="214">
        <v>110.0</v>
      </c>
      <c r="C227" s="214">
        <v>885.0</v>
      </c>
    </row>
    <row r="228">
      <c r="A228" s="213" t="s">
        <v>1076</v>
      </c>
      <c r="B228" s="214">
        <v>395.0</v>
      </c>
      <c r="C228" s="214">
        <v>885.0</v>
      </c>
    </row>
    <row r="229">
      <c r="A229" s="213" t="s">
        <v>541</v>
      </c>
      <c r="B229" s="214">
        <v>125.0</v>
      </c>
      <c r="C229" s="214">
        <v>426.0</v>
      </c>
    </row>
    <row r="230">
      <c r="A230" s="213" t="s">
        <v>541</v>
      </c>
      <c r="B230" s="214">
        <v>136.0</v>
      </c>
      <c r="C230" s="214">
        <v>426.0</v>
      </c>
    </row>
    <row r="231">
      <c r="A231" s="213" t="s">
        <v>540</v>
      </c>
      <c r="B231" s="214">
        <v>124.0</v>
      </c>
      <c r="C231" s="214">
        <v>425.0</v>
      </c>
    </row>
    <row r="232">
      <c r="A232" s="213" t="s">
        <v>540</v>
      </c>
      <c r="B232" s="214">
        <v>135.0</v>
      </c>
      <c r="C232" s="214">
        <v>425.0</v>
      </c>
    </row>
    <row r="233">
      <c r="A233" s="213" t="s">
        <v>650</v>
      </c>
      <c r="B233" s="214">
        <v>166.0</v>
      </c>
      <c r="C233" s="214">
        <v>529.0</v>
      </c>
    </row>
    <row r="234">
      <c r="A234" s="213" t="s">
        <v>998</v>
      </c>
      <c r="B234" s="214">
        <v>8.0</v>
      </c>
      <c r="C234" s="214">
        <v>817.0</v>
      </c>
    </row>
    <row r="235">
      <c r="A235" s="213" t="s">
        <v>750</v>
      </c>
      <c r="B235" s="214">
        <v>63.0</v>
      </c>
      <c r="C235" s="214">
        <v>621.0</v>
      </c>
    </row>
    <row r="236">
      <c r="A236" s="213" t="s">
        <v>750</v>
      </c>
      <c r="B236" s="214">
        <v>119.0</v>
      </c>
      <c r="C236" s="214">
        <v>621.0</v>
      </c>
    </row>
    <row r="237">
      <c r="A237" s="213" t="s">
        <v>1013</v>
      </c>
      <c r="B237" s="214">
        <v>4.0</v>
      </c>
      <c r="C237" s="214">
        <v>832.0</v>
      </c>
    </row>
    <row r="238">
      <c r="A238" s="213" t="s">
        <v>1013</v>
      </c>
      <c r="B238" s="214">
        <v>35.0</v>
      </c>
      <c r="C238" s="214">
        <v>832.0</v>
      </c>
    </row>
    <row r="239">
      <c r="A239" s="213" t="s">
        <v>123</v>
      </c>
      <c r="B239" s="214">
        <v>165.0</v>
      </c>
      <c r="C239" s="214">
        <v>51.0</v>
      </c>
    </row>
    <row r="240">
      <c r="A240" s="213" t="s">
        <v>123</v>
      </c>
      <c r="B240" s="214">
        <v>165.0</v>
      </c>
      <c r="C240" s="214">
        <v>51.0</v>
      </c>
    </row>
    <row r="241">
      <c r="A241" s="213" t="s">
        <v>312</v>
      </c>
      <c r="B241" s="214">
        <v>52.0</v>
      </c>
      <c r="C241" s="214">
        <v>206.0</v>
      </c>
    </row>
    <row r="242">
      <c r="A242" s="213" t="s">
        <v>703</v>
      </c>
      <c r="B242" s="214">
        <v>55.0</v>
      </c>
      <c r="C242" s="214">
        <v>578.0</v>
      </c>
    </row>
    <row r="243">
      <c r="A243" s="213" t="s">
        <v>703</v>
      </c>
      <c r="B243" s="214">
        <v>271.0</v>
      </c>
      <c r="C243" s="214">
        <v>578.0</v>
      </c>
    </row>
    <row r="244">
      <c r="A244" s="213" t="s">
        <v>1075</v>
      </c>
      <c r="B244" s="214">
        <v>371.0</v>
      </c>
      <c r="C244" s="214">
        <v>884.0</v>
      </c>
    </row>
    <row r="245">
      <c r="A245" s="213" t="s">
        <v>761</v>
      </c>
      <c r="B245" s="214">
        <v>101.0</v>
      </c>
      <c r="C245" s="214">
        <v>632.0</v>
      </c>
    </row>
    <row r="246">
      <c r="A246" s="213" t="s">
        <v>761</v>
      </c>
      <c r="B246" s="214">
        <v>316.0</v>
      </c>
      <c r="C246" s="214">
        <v>632.0</v>
      </c>
    </row>
    <row r="247">
      <c r="A247" s="213" t="s">
        <v>462</v>
      </c>
      <c r="B247" s="214">
        <v>136.0</v>
      </c>
      <c r="C247" s="214">
        <v>356.0</v>
      </c>
    </row>
    <row r="248">
      <c r="A248" s="213" t="s">
        <v>592</v>
      </c>
      <c r="B248" s="214">
        <v>137.0</v>
      </c>
      <c r="C248" s="214">
        <v>477.0</v>
      </c>
    </row>
    <row r="249">
      <c r="A249" s="213" t="s">
        <v>461</v>
      </c>
      <c r="B249" s="214">
        <v>135.0</v>
      </c>
      <c r="C249" s="214">
        <v>355.0</v>
      </c>
    </row>
    <row r="250">
      <c r="A250" s="213" t="s">
        <v>682</v>
      </c>
      <c r="B250" s="214">
        <v>86.0</v>
      </c>
      <c r="C250" s="214">
        <v>557.0</v>
      </c>
    </row>
    <row r="251">
      <c r="A251" s="213" t="s">
        <v>682</v>
      </c>
      <c r="B251" s="214">
        <v>122.0</v>
      </c>
      <c r="C251" s="214">
        <v>557.0</v>
      </c>
    </row>
    <row r="252">
      <c r="A252" s="213" t="s">
        <v>210</v>
      </c>
      <c r="B252" s="214">
        <v>74.0</v>
      </c>
      <c r="C252" s="214">
        <v>133.0</v>
      </c>
    </row>
    <row r="253">
      <c r="A253" s="213" t="s">
        <v>210</v>
      </c>
      <c r="B253" s="214">
        <v>196.0</v>
      </c>
      <c r="C253" s="214">
        <v>133.0</v>
      </c>
    </row>
    <row r="254">
      <c r="A254" s="213" t="s">
        <v>1066</v>
      </c>
      <c r="B254" s="214">
        <v>90.0</v>
      </c>
      <c r="C254" s="214">
        <v>875.0</v>
      </c>
    </row>
    <row r="255">
      <c r="A255" s="213" t="s">
        <v>1066</v>
      </c>
      <c r="B255" s="214">
        <v>370.0</v>
      </c>
      <c r="C255" s="214">
        <v>875.0</v>
      </c>
    </row>
    <row r="256">
      <c r="A256" s="213" t="s">
        <v>1011</v>
      </c>
      <c r="B256" s="214">
        <v>127.0</v>
      </c>
      <c r="C256" s="214">
        <v>830.0</v>
      </c>
    </row>
    <row r="257">
      <c r="A257" s="213" t="s">
        <v>1011</v>
      </c>
      <c r="B257" s="214">
        <v>167.0</v>
      </c>
      <c r="C257" s="214">
        <v>830.0</v>
      </c>
    </row>
    <row r="258">
      <c r="A258" s="213" t="s">
        <v>199</v>
      </c>
      <c r="B258" s="214">
        <v>16.0</v>
      </c>
      <c r="C258" s="214">
        <v>125.0</v>
      </c>
    </row>
    <row r="259">
      <c r="A259" s="213" t="s">
        <v>581</v>
      </c>
      <c r="B259" s="214">
        <v>17.0</v>
      </c>
      <c r="C259" s="214">
        <v>466.0</v>
      </c>
    </row>
    <row r="260">
      <c r="A260" s="213" t="s">
        <v>415</v>
      </c>
      <c r="B260" s="214">
        <v>66.0</v>
      </c>
      <c r="C260" s="214">
        <v>309.0</v>
      </c>
    </row>
    <row r="261">
      <c r="A261" s="213" t="s">
        <v>345</v>
      </c>
      <c r="B261" s="214">
        <v>15.0</v>
      </c>
      <c r="C261" s="214">
        <v>239.0</v>
      </c>
    </row>
    <row r="262">
      <c r="A262" s="213" t="s">
        <v>734</v>
      </c>
      <c r="B262" s="214">
        <v>277.0</v>
      </c>
      <c r="C262" s="214">
        <v>605.0</v>
      </c>
    </row>
    <row r="263">
      <c r="A263" s="213" t="s">
        <v>716</v>
      </c>
      <c r="B263" s="214">
        <v>102.0</v>
      </c>
      <c r="C263" s="214">
        <v>587.0</v>
      </c>
    </row>
    <row r="264">
      <c r="A264" s="213" t="s">
        <v>350</v>
      </c>
      <c r="B264" s="214">
        <v>244.0</v>
      </c>
      <c r="C264" s="217"/>
    </row>
    <row r="265">
      <c r="A265" s="213" t="s">
        <v>718</v>
      </c>
      <c r="B265" s="214">
        <v>67.0</v>
      </c>
      <c r="C265" s="214">
        <v>589.0</v>
      </c>
    </row>
    <row r="266">
      <c r="A266" s="213" t="s">
        <v>718</v>
      </c>
      <c r="B266" s="214">
        <v>96.0</v>
      </c>
      <c r="C266" s="214">
        <v>589.0</v>
      </c>
    </row>
    <row r="267">
      <c r="A267" s="213" t="s">
        <v>718</v>
      </c>
      <c r="B267" s="214">
        <v>274.0</v>
      </c>
      <c r="C267" s="214">
        <v>589.0</v>
      </c>
    </row>
    <row r="268">
      <c r="A268" s="213" t="s">
        <v>275</v>
      </c>
      <c r="B268" s="214">
        <v>79.0</v>
      </c>
      <c r="C268" s="214">
        <v>196.0</v>
      </c>
    </row>
    <row r="269">
      <c r="A269" s="213" t="s">
        <v>275</v>
      </c>
      <c r="B269" s="214">
        <v>200.0</v>
      </c>
      <c r="C269" s="214">
        <v>196.0</v>
      </c>
    </row>
    <row r="270">
      <c r="A270" s="213" t="s">
        <v>844</v>
      </c>
      <c r="B270" s="214">
        <v>208.0</v>
      </c>
      <c r="C270" s="214">
        <v>677.0</v>
      </c>
    </row>
    <row r="271">
      <c r="A271" s="213" t="s">
        <v>1081</v>
      </c>
      <c r="B271" s="214">
        <v>400.0</v>
      </c>
      <c r="C271" s="214">
        <v>890.0</v>
      </c>
    </row>
    <row r="272">
      <c r="A272" s="213" t="s">
        <v>651</v>
      </c>
      <c r="B272" s="214">
        <v>167.0</v>
      </c>
      <c r="C272" s="214">
        <v>530.0</v>
      </c>
    </row>
    <row r="273">
      <c r="A273" s="213" t="s">
        <v>176</v>
      </c>
      <c r="B273" s="214">
        <v>205.0</v>
      </c>
      <c r="C273" s="214">
        <v>102.0</v>
      </c>
    </row>
    <row r="274">
      <c r="A274" s="213" t="s">
        <v>177</v>
      </c>
      <c r="B274" s="214">
        <v>206.0</v>
      </c>
      <c r="C274" s="214">
        <v>103.0</v>
      </c>
    </row>
    <row r="275">
      <c r="A275" s="213" t="s">
        <v>177</v>
      </c>
      <c r="B275" s="214">
        <v>206.0</v>
      </c>
      <c r="C275" s="214">
        <v>103.0</v>
      </c>
    </row>
    <row r="276">
      <c r="A276" s="213" t="s">
        <v>401</v>
      </c>
      <c r="B276" s="214">
        <v>150.0</v>
      </c>
      <c r="C276" s="214">
        <v>295.0</v>
      </c>
    </row>
    <row r="277">
      <c r="A277" s="213" t="s">
        <v>1061</v>
      </c>
      <c r="B277" s="214">
        <v>345.0</v>
      </c>
      <c r="C277" s="214">
        <v>870.0</v>
      </c>
    </row>
    <row r="278">
      <c r="A278" s="213" t="s">
        <v>157</v>
      </c>
      <c r="B278" s="214">
        <v>218.0</v>
      </c>
      <c r="C278" s="214">
        <v>83.0</v>
      </c>
    </row>
    <row r="279">
      <c r="A279" s="213" t="s">
        <v>157</v>
      </c>
      <c r="B279" s="214">
        <v>218.0</v>
      </c>
      <c r="C279" s="214">
        <v>83.0</v>
      </c>
    </row>
    <row r="280">
      <c r="A280" s="213" t="s">
        <v>455</v>
      </c>
      <c r="B280" s="214">
        <v>152.0</v>
      </c>
      <c r="C280" s="214">
        <v>349.0</v>
      </c>
    </row>
    <row r="281">
      <c r="A281" s="213" t="s">
        <v>455</v>
      </c>
      <c r="B281" s="214">
        <v>188.0</v>
      </c>
      <c r="C281" s="214">
        <v>349.0</v>
      </c>
    </row>
    <row r="282">
      <c r="A282" s="213" t="s">
        <v>726</v>
      </c>
      <c r="B282" s="214">
        <v>179.0</v>
      </c>
      <c r="C282" s="214">
        <v>597.0</v>
      </c>
    </row>
    <row r="283">
      <c r="A283" s="213" t="s">
        <v>726</v>
      </c>
      <c r="B283" s="214">
        <v>189.0</v>
      </c>
      <c r="C283" s="214">
        <v>597.0</v>
      </c>
    </row>
    <row r="284">
      <c r="A284" s="213" t="s">
        <v>727</v>
      </c>
      <c r="B284" s="214">
        <v>180.0</v>
      </c>
      <c r="C284" s="214">
        <v>598.0</v>
      </c>
    </row>
    <row r="285">
      <c r="A285" s="213" t="s">
        <v>727</v>
      </c>
      <c r="B285" s="214">
        <v>190.0</v>
      </c>
      <c r="C285" s="214">
        <v>598.0</v>
      </c>
    </row>
    <row r="286">
      <c r="A286" s="213" t="s">
        <v>1022</v>
      </c>
      <c r="B286" s="214">
        <v>20.0</v>
      </c>
      <c r="C286" s="214">
        <v>841.0</v>
      </c>
    </row>
    <row r="287">
      <c r="A287" s="213" t="s">
        <v>1022</v>
      </c>
      <c r="B287" s="214">
        <v>206.0</v>
      </c>
      <c r="C287" s="214">
        <v>841.0</v>
      </c>
    </row>
    <row r="288">
      <c r="A288" s="213" t="s">
        <v>213</v>
      </c>
      <c r="B288" s="214">
        <v>77.0</v>
      </c>
      <c r="C288" s="214">
        <v>136.0</v>
      </c>
    </row>
    <row r="289">
      <c r="A289" s="213" t="s">
        <v>213</v>
      </c>
      <c r="B289" s="214">
        <v>199.0</v>
      </c>
      <c r="C289" s="214">
        <v>136.0</v>
      </c>
    </row>
    <row r="290">
      <c r="A290" s="213" t="s">
        <v>794</v>
      </c>
      <c r="B290" s="214">
        <v>23.0</v>
      </c>
      <c r="C290" s="214">
        <v>662.0</v>
      </c>
    </row>
    <row r="291">
      <c r="A291" s="213" t="s">
        <v>793</v>
      </c>
      <c r="B291" s="214">
        <v>22.0</v>
      </c>
      <c r="C291" s="214">
        <v>661.0</v>
      </c>
    </row>
    <row r="292">
      <c r="A292" s="213" t="s">
        <v>436</v>
      </c>
      <c r="B292" s="214">
        <v>323.0</v>
      </c>
      <c r="C292" s="214">
        <v>330.0</v>
      </c>
    </row>
    <row r="293">
      <c r="A293" s="213" t="s">
        <v>932</v>
      </c>
      <c r="B293" s="214">
        <v>17.0</v>
      </c>
      <c r="C293" s="214">
        <v>753.0</v>
      </c>
    </row>
    <row r="294">
      <c r="A294" s="213" t="s">
        <v>719</v>
      </c>
      <c r="B294" s="214">
        <v>77.0</v>
      </c>
      <c r="C294" s="214">
        <v>590.0</v>
      </c>
    </row>
    <row r="295">
      <c r="A295" s="213" t="s">
        <v>740</v>
      </c>
      <c r="B295" s="214">
        <v>325.0</v>
      </c>
      <c r="C295" s="214">
        <v>611.0</v>
      </c>
    </row>
    <row r="296">
      <c r="A296" s="213" t="s">
        <v>721</v>
      </c>
      <c r="B296" s="214">
        <v>192.0</v>
      </c>
      <c r="C296" s="214">
        <v>592.0</v>
      </c>
    </row>
    <row r="297">
      <c r="A297" s="213" t="s">
        <v>721</v>
      </c>
      <c r="B297" s="214">
        <v>192.0</v>
      </c>
      <c r="C297" s="214">
        <v>592.0</v>
      </c>
    </row>
    <row r="298">
      <c r="A298" s="213" t="s">
        <v>721</v>
      </c>
      <c r="B298" s="214">
        <v>305.0</v>
      </c>
      <c r="C298" s="214">
        <v>592.0</v>
      </c>
    </row>
    <row r="299">
      <c r="A299" s="213" t="s">
        <v>593</v>
      </c>
      <c r="B299" s="214">
        <v>27.0</v>
      </c>
      <c r="C299" s="214">
        <v>478.0</v>
      </c>
    </row>
    <row r="300">
      <c r="A300" s="213" t="s">
        <v>593</v>
      </c>
      <c r="B300" s="214">
        <v>81.0</v>
      </c>
      <c r="C300" s="214">
        <v>478.0</v>
      </c>
    </row>
    <row r="301">
      <c r="A301" s="213" t="s">
        <v>1064</v>
      </c>
      <c r="B301" s="214">
        <v>2.0</v>
      </c>
      <c r="C301" s="214">
        <v>873.0</v>
      </c>
    </row>
    <row r="302">
      <c r="A302" s="213" t="s">
        <v>1064</v>
      </c>
      <c r="B302" s="214">
        <v>350.0</v>
      </c>
      <c r="C302" s="214">
        <v>873.0</v>
      </c>
    </row>
    <row r="303">
      <c r="A303" s="213" t="s">
        <v>559</v>
      </c>
      <c r="B303" s="214">
        <v>117.0</v>
      </c>
      <c r="C303" s="214">
        <v>444.0</v>
      </c>
    </row>
    <row r="304">
      <c r="A304" s="213" t="s">
        <v>590</v>
      </c>
      <c r="B304" s="214">
        <v>37.0</v>
      </c>
      <c r="C304" s="214">
        <v>475.0</v>
      </c>
    </row>
    <row r="305">
      <c r="A305" s="213" t="s">
        <v>590</v>
      </c>
      <c r="B305" s="214">
        <v>123.0</v>
      </c>
      <c r="C305" s="214">
        <v>475.0</v>
      </c>
    </row>
    <row r="306">
      <c r="A306" s="213" t="s">
        <v>725</v>
      </c>
      <c r="B306" s="214">
        <v>65.0</v>
      </c>
      <c r="C306" s="214">
        <v>596.0</v>
      </c>
    </row>
    <row r="307">
      <c r="A307" s="213" t="s">
        <v>725</v>
      </c>
      <c r="B307" s="214">
        <v>94.0</v>
      </c>
      <c r="C307" s="214">
        <v>596.0</v>
      </c>
    </row>
    <row r="308">
      <c r="A308" s="213" t="s">
        <v>694</v>
      </c>
      <c r="B308" s="214">
        <v>158.0</v>
      </c>
      <c r="C308" s="214">
        <v>569.0</v>
      </c>
    </row>
    <row r="309">
      <c r="A309" s="213" t="s">
        <v>560</v>
      </c>
      <c r="B309" s="214">
        <v>118.0</v>
      </c>
      <c r="C309" s="214">
        <v>445.0</v>
      </c>
    </row>
    <row r="310">
      <c r="A310" s="213" t="s">
        <v>388</v>
      </c>
      <c r="B310" s="214">
        <v>36.0</v>
      </c>
      <c r="C310" s="214">
        <v>282.0</v>
      </c>
    </row>
    <row r="311">
      <c r="A311" s="213" t="s">
        <v>388</v>
      </c>
      <c r="B311" s="214">
        <v>122.0</v>
      </c>
      <c r="C311" s="214">
        <v>282.0</v>
      </c>
    </row>
    <row r="312">
      <c r="A312" s="213" t="s">
        <v>166</v>
      </c>
      <c r="B312" s="214">
        <v>141.0</v>
      </c>
      <c r="C312" s="214">
        <v>92.0</v>
      </c>
    </row>
    <row r="313">
      <c r="A313" s="213" t="s">
        <v>538</v>
      </c>
      <c r="B313" s="214">
        <v>231.0</v>
      </c>
      <c r="C313" s="214">
        <v>423.0</v>
      </c>
    </row>
    <row r="314">
      <c r="A314" s="213" t="s">
        <v>538</v>
      </c>
      <c r="B314" s="214">
        <v>231.0</v>
      </c>
      <c r="C314" s="214">
        <v>423.0</v>
      </c>
    </row>
    <row r="315">
      <c r="A315" s="213" t="s">
        <v>781</v>
      </c>
      <c r="B315" s="214">
        <v>649.0</v>
      </c>
      <c r="C315" s="217"/>
    </row>
    <row r="316">
      <c r="A316" s="213" t="s">
        <v>168</v>
      </c>
      <c r="B316" s="214">
        <v>143.0</v>
      </c>
      <c r="C316" s="214">
        <v>94.0</v>
      </c>
    </row>
    <row r="317">
      <c r="A317" s="213" t="s">
        <v>558</v>
      </c>
      <c r="B317" s="214">
        <v>116.0</v>
      </c>
      <c r="C317" s="214">
        <v>443.0</v>
      </c>
    </row>
    <row r="318">
      <c r="A318" s="213" t="s">
        <v>647</v>
      </c>
      <c r="B318" s="214">
        <v>156.0</v>
      </c>
      <c r="C318" s="214">
        <v>526.0</v>
      </c>
    </row>
    <row r="319">
      <c r="A319" s="213" t="s">
        <v>647</v>
      </c>
      <c r="B319" s="214">
        <v>170.0</v>
      </c>
      <c r="C319" s="214">
        <v>526.0</v>
      </c>
    </row>
    <row r="320">
      <c r="A320" s="213" t="s">
        <v>607</v>
      </c>
      <c r="B320" s="214">
        <v>487.0</v>
      </c>
      <c r="C320" s="217"/>
    </row>
    <row r="321">
      <c r="A321" s="213" t="s">
        <v>607</v>
      </c>
      <c r="B321" s="214">
        <v>487.0</v>
      </c>
      <c r="C321" s="217"/>
    </row>
    <row r="322">
      <c r="A322" s="213" t="s">
        <v>586</v>
      </c>
      <c r="B322" s="214">
        <v>80.0</v>
      </c>
      <c r="C322" s="214">
        <v>471.0</v>
      </c>
    </row>
    <row r="323">
      <c r="A323" s="213" t="s">
        <v>586</v>
      </c>
      <c r="B323" s="214">
        <v>203.0</v>
      </c>
      <c r="C323" s="214">
        <v>471.0</v>
      </c>
    </row>
    <row r="324">
      <c r="A324" s="213" t="s">
        <v>468</v>
      </c>
      <c r="B324" s="214">
        <v>26.0</v>
      </c>
      <c r="C324" s="214">
        <v>362.0</v>
      </c>
    </row>
    <row r="325">
      <c r="A325" s="213" t="s">
        <v>468</v>
      </c>
      <c r="B325" s="214">
        <v>80.0</v>
      </c>
      <c r="C325" s="214">
        <v>362.0</v>
      </c>
    </row>
    <row r="326">
      <c r="A326" s="213" t="s">
        <v>1090</v>
      </c>
      <c r="B326" s="215">
        <v>208.0</v>
      </c>
      <c r="C326" s="215">
        <v>896.0</v>
      </c>
    </row>
    <row r="327">
      <c r="A327" s="213" t="s">
        <v>116</v>
      </c>
      <c r="B327" s="214">
        <v>56.0</v>
      </c>
      <c r="C327" s="214">
        <v>44.0</v>
      </c>
    </row>
    <row r="328">
      <c r="A328" s="213" t="s">
        <v>114</v>
      </c>
      <c r="B328" s="214">
        <v>145.0</v>
      </c>
      <c r="C328" s="214">
        <v>42.0</v>
      </c>
    </row>
    <row r="329">
      <c r="A329" s="213" t="s">
        <v>192</v>
      </c>
      <c r="B329" s="214">
        <v>94.0</v>
      </c>
      <c r="C329" s="214">
        <v>118.0</v>
      </c>
    </row>
    <row r="330">
      <c r="A330" s="213" t="s">
        <v>192</v>
      </c>
      <c r="B330" s="214">
        <v>146.0</v>
      </c>
      <c r="C330" s="214">
        <v>118.0</v>
      </c>
    </row>
    <row r="331">
      <c r="A331" s="213" t="s">
        <v>128</v>
      </c>
      <c r="B331" s="214">
        <v>147.0</v>
      </c>
      <c r="C331" s="214">
        <v>55.0</v>
      </c>
    </row>
    <row r="332">
      <c r="A332" s="213" t="s">
        <v>751</v>
      </c>
      <c r="B332" s="214">
        <v>88.0</v>
      </c>
      <c r="C332" s="214">
        <v>622.0</v>
      </c>
    </row>
    <row r="333">
      <c r="A333" s="213" t="s">
        <v>751</v>
      </c>
      <c r="B333" s="214">
        <v>153.0</v>
      </c>
      <c r="C333" s="214">
        <v>622.0</v>
      </c>
    </row>
    <row r="334">
      <c r="A334" s="213" t="s">
        <v>947</v>
      </c>
      <c r="B334" s="214">
        <v>125.0</v>
      </c>
      <c r="C334" s="214">
        <v>768.0</v>
      </c>
    </row>
    <row r="335">
      <c r="A335" s="213" t="s">
        <v>947</v>
      </c>
      <c r="B335" s="214">
        <v>233.0</v>
      </c>
      <c r="C335" s="214">
        <v>768.0</v>
      </c>
    </row>
    <row r="336">
      <c r="A336" s="213" t="s">
        <v>752</v>
      </c>
      <c r="B336" s="214">
        <v>89.0</v>
      </c>
      <c r="C336" s="214">
        <v>623.0</v>
      </c>
    </row>
    <row r="337">
      <c r="A337" s="213" t="s">
        <v>752</v>
      </c>
      <c r="B337" s="214">
        <v>154.0</v>
      </c>
      <c r="C337" s="214">
        <v>623.0</v>
      </c>
    </row>
    <row r="338">
      <c r="A338" s="213" t="s">
        <v>873</v>
      </c>
      <c r="B338" s="214">
        <v>62.0</v>
      </c>
      <c r="C338" s="214">
        <v>706.0</v>
      </c>
    </row>
    <row r="339">
      <c r="A339" s="213" t="s">
        <v>873</v>
      </c>
      <c r="B339" s="214">
        <v>391.0</v>
      </c>
      <c r="C339" s="214">
        <v>706.0</v>
      </c>
    </row>
    <row r="340">
      <c r="A340" s="213" t="s">
        <v>871</v>
      </c>
      <c r="B340" s="214">
        <v>60.0</v>
      </c>
      <c r="C340" s="214">
        <v>704.0</v>
      </c>
    </row>
    <row r="341">
      <c r="A341" s="213" t="s">
        <v>871</v>
      </c>
      <c r="B341" s="214">
        <v>389.0</v>
      </c>
      <c r="C341" s="214">
        <v>704.0</v>
      </c>
    </row>
    <row r="342">
      <c r="A342" s="213" t="s">
        <v>1010</v>
      </c>
      <c r="B342" s="214">
        <v>126.0</v>
      </c>
      <c r="C342" s="214">
        <v>829.0</v>
      </c>
    </row>
    <row r="343">
      <c r="A343" s="213" t="s">
        <v>1010</v>
      </c>
      <c r="B343" s="214">
        <v>166.0</v>
      </c>
      <c r="C343" s="214">
        <v>829.0</v>
      </c>
    </row>
    <row r="344">
      <c r="A344" s="213" t="s">
        <v>699</v>
      </c>
      <c r="B344" s="214">
        <v>51.0</v>
      </c>
      <c r="C344" s="214">
        <v>574.0</v>
      </c>
    </row>
    <row r="345">
      <c r="A345" s="213" t="s">
        <v>699</v>
      </c>
      <c r="B345" s="214">
        <v>267.0</v>
      </c>
      <c r="C345" s="214">
        <v>574.0</v>
      </c>
    </row>
    <row r="346">
      <c r="A346" s="213" t="s">
        <v>701</v>
      </c>
      <c r="B346" s="214">
        <v>53.0</v>
      </c>
      <c r="C346" s="214">
        <v>576.0</v>
      </c>
    </row>
    <row r="347">
      <c r="A347" s="213" t="s">
        <v>701</v>
      </c>
      <c r="B347" s="214">
        <v>269.0</v>
      </c>
      <c r="C347" s="214">
        <v>576.0</v>
      </c>
    </row>
    <row r="348">
      <c r="A348" s="213" t="s">
        <v>700</v>
      </c>
      <c r="B348" s="214">
        <v>52.0</v>
      </c>
      <c r="C348" s="214">
        <v>575.0</v>
      </c>
    </row>
    <row r="349">
      <c r="A349" s="213" t="s">
        <v>700</v>
      </c>
      <c r="B349" s="214">
        <v>268.0</v>
      </c>
      <c r="C349" s="214">
        <v>575.0</v>
      </c>
    </row>
    <row r="350">
      <c r="A350" s="213" t="s">
        <v>882</v>
      </c>
      <c r="B350" s="214">
        <v>192.0</v>
      </c>
      <c r="C350" s="214">
        <v>711.0</v>
      </c>
    </row>
    <row r="351">
      <c r="A351" s="213" t="s">
        <v>1036</v>
      </c>
      <c r="B351" s="214">
        <v>130.0</v>
      </c>
      <c r="C351" s="214">
        <v>853.0</v>
      </c>
    </row>
    <row r="352">
      <c r="A352" s="213" t="s">
        <v>1036</v>
      </c>
      <c r="B352" s="214">
        <v>352.0</v>
      </c>
      <c r="C352" s="214">
        <v>853.0</v>
      </c>
    </row>
    <row r="353">
      <c r="A353" s="213" t="s">
        <v>1001</v>
      </c>
      <c r="B353" s="214">
        <v>6.0</v>
      </c>
      <c r="C353" s="214">
        <v>820.0</v>
      </c>
    </row>
    <row r="354">
      <c r="A354" s="213" t="s">
        <v>1001</v>
      </c>
      <c r="B354" s="214">
        <v>10.0</v>
      </c>
      <c r="C354" s="214">
        <v>820.0</v>
      </c>
    </row>
    <row r="355">
      <c r="A355" s="213" t="s">
        <v>1001</v>
      </c>
      <c r="B355" s="214">
        <v>25.0</v>
      </c>
      <c r="C355" s="214">
        <v>820.0</v>
      </c>
    </row>
    <row r="356">
      <c r="A356" s="213" t="s">
        <v>1046</v>
      </c>
      <c r="B356" s="214">
        <v>39.0</v>
      </c>
      <c r="C356" s="214">
        <v>861.0</v>
      </c>
    </row>
    <row r="357">
      <c r="A357" s="213" t="s">
        <v>1046</v>
      </c>
      <c r="B357" s="214">
        <v>240.0</v>
      </c>
      <c r="C357" s="214">
        <v>861.0</v>
      </c>
    </row>
    <row r="358">
      <c r="A358" s="213" t="s">
        <v>991</v>
      </c>
      <c r="B358" s="214">
        <v>1.0</v>
      </c>
      <c r="C358" s="214">
        <v>810.0</v>
      </c>
    </row>
    <row r="359">
      <c r="A359" s="213" t="s">
        <v>489</v>
      </c>
      <c r="B359" s="214">
        <v>383.0</v>
      </c>
      <c r="C359" s="217"/>
    </row>
    <row r="360">
      <c r="A360" s="213" t="s">
        <v>359</v>
      </c>
      <c r="B360" s="214">
        <v>253.0</v>
      </c>
      <c r="C360" s="217"/>
    </row>
    <row r="361">
      <c r="A361" s="213" t="s">
        <v>131</v>
      </c>
      <c r="B361" s="214">
        <v>70.0</v>
      </c>
      <c r="C361" s="214">
        <v>58.0</v>
      </c>
    </row>
    <row r="362">
      <c r="A362" s="213" t="s">
        <v>908</v>
      </c>
      <c r="B362" s="214">
        <v>16.0</v>
      </c>
      <c r="C362" s="214">
        <v>736.0</v>
      </c>
    </row>
    <row r="363">
      <c r="A363" s="213" t="s">
        <v>654</v>
      </c>
      <c r="B363" s="214">
        <v>58.0</v>
      </c>
      <c r="C363" s="214">
        <v>533.0</v>
      </c>
    </row>
    <row r="364">
      <c r="A364" s="213" t="s">
        <v>654</v>
      </c>
      <c r="B364" s="214">
        <v>172.0</v>
      </c>
      <c r="C364" s="214">
        <v>533.0</v>
      </c>
    </row>
    <row r="365">
      <c r="A365" s="213" t="s">
        <v>978</v>
      </c>
      <c r="B365" s="214">
        <v>799.0</v>
      </c>
      <c r="C365" s="217"/>
    </row>
    <row r="366">
      <c r="A366" s="213" t="s">
        <v>207</v>
      </c>
      <c r="B366" s="214">
        <v>43.0</v>
      </c>
      <c r="C366" s="214">
        <v>130.0</v>
      </c>
    </row>
    <row r="367">
      <c r="A367" s="213" t="s">
        <v>207</v>
      </c>
      <c r="B367" s="214">
        <v>63.0</v>
      </c>
      <c r="C367" s="214">
        <v>130.0</v>
      </c>
    </row>
    <row r="368">
      <c r="A368" s="213" t="s">
        <v>207</v>
      </c>
      <c r="B368" s="214">
        <v>145.0</v>
      </c>
      <c r="C368" s="214">
        <v>130.0</v>
      </c>
    </row>
    <row r="369">
      <c r="A369" s="213" t="s">
        <v>962</v>
      </c>
      <c r="B369" s="214">
        <v>166.0</v>
      </c>
      <c r="C369" s="214">
        <v>783.0</v>
      </c>
    </row>
    <row r="370">
      <c r="A370" s="213" t="s">
        <v>962</v>
      </c>
      <c r="B370" s="214">
        <v>393.0</v>
      </c>
      <c r="C370" s="214">
        <v>783.0</v>
      </c>
    </row>
    <row r="371">
      <c r="A371" s="213" t="s">
        <v>555</v>
      </c>
      <c r="B371" s="214">
        <v>6.0</v>
      </c>
      <c r="C371" s="214">
        <v>440.0</v>
      </c>
    </row>
    <row r="372">
      <c r="A372" s="213" t="s">
        <v>1041</v>
      </c>
      <c r="B372" s="214">
        <v>40.0</v>
      </c>
      <c r="C372" s="214">
        <v>856.0</v>
      </c>
    </row>
    <row r="373">
      <c r="A373" s="213" t="s">
        <v>1041</v>
      </c>
      <c r="B373" s="214">
        <v>241.0</v>
      </c>
      <c r="C373" s="214">
        <v>856.0</v>
      </c>
    </row>
    <row r="374">
      <c r="A374" s="213" t="s">
        <v>1043</v>
      </c>
      <c r="B374" s="214">
        <v>42.0</v>
      </c>
      <c r="C374" s="214">
        <v>858.0</v>
      </c>
    </row>
    <row r="375">
      <c r="A375" s="213" t="s">
        <v>1043</v>
      </c>
      <c r="B375" s="214">
        <v>243.0</v>
      </c>
      <c r="C375" s="214">
        <v>858.0</v>
      </c>
    </row>
    <row r="376">
      <c r="A376" s="213" t="s">
        <v>1042</v>
      </c>
      <c r="B376" s="214">
        <v>41.0</v>
      </c>
      <c r="C376" s="214">
        <v>857.0</v>
      </c>
    </row>
    <row r="377">
      <c r="A377" s="213" t="s">
        <v>1042</v>
      </c>
      <c r="B377" s="214">
        <v>242.0</v>
      </c>
      <c r="C377" s="214">
        <v>857.0</v>
      </c>
    </row>
    <row r="378">
      <c r="A378" s="213" t="s">
        <v>167</v>
      </c>
      <c r="B378" s="214">
        <v>142.0</v>
      </c>
      <c r="C378" s="214">
        <v>93.0</v>
      </c>
    </row>
    <row r="379">
      <c r="A379" s="213" t="s">
        <v>868</v>
      </c>
      <c r="B379" s="214">
        <v>320.0</v>
      </c>
      <c r="C379" s="214">
        <v>701.0</v>
      </c>
    </row>
    <row r="380">
      <c r="A380" s="213" t="s">
        <v>741</v>
      </c>
      <c r="B380" s="214">
        <v>326.0</v>
      </c>
      <c r="C380" s="214">
        <v>612.0</v>
      </c>
    </row>
    <row r="381">
      <c r="A381" s="213" t="s">
        <v>760</v>
      </c>
      <c r="B381" s="214">
        <v>102.0</v>
      </c>
      <c r="C381" s="214">
        <v>631.0</v>
      </c>
    </row>
    <row r="382">
      <c r="A382" s="213" t="s">
        <v>760</v>
      </c>
      <c r="B382" s="214">
        <v>317.0</v>
      </c>
      <c r="C382" s="214">
        <v>631.0</v>
      </c>
    </row>
    <row r="383">
      <c r="A383" s="213" t="s">
        <v>605</v>
      </c>
      <c r="B383" s="214">
        <v>485.0</v>
      </c>
      <c r="C383" s="217"/>
    </row>
    <row r="384">
      <c r="A384" s="213" t="s">
        <v>862</v>
      </c>
      <c r="B384" s="214">
        <v>319.0</v>
      </c>
      <c r="C384" s="214">
        <v>695.0</v>
      </c>
    </row>
    <row r="385">
      <c r="A385" s="213" t="s">
        <v>861</v>
      </c>
      <c r="B385" s="214">
        <v>318.0</v>
      </c>
      <c r="C385" s="214">
        <v>694.0</v>
      </c>
    </row>
    <row r="386">
      <c r="A386" s="213" t="s">
        <v>320</v>
      </c>
      <c r="B386" s="214">
        <v>121.0</v>
      </c>
      <c r="C386" s="214">
        <v>214.0</v>
      </c>
    </row>
    <row r="387">
      <c r="A387" s="213" t="s">
        <v>628</v>
      </c>
      <c r="B387" s="214">
        <v>114.0</v>
      </c>
      <c r="C387" s="214">
        <v>507.0</v>
      </c>
    </row>
    <row r="388">
      <c r="A388" s="213" t="s">
        <v>564</v>
      </c>
      <c r="B388" s="214">
        <v>314.0</v>
      </c>
      <c r="C388" s="214">
        <v>449.0</v>
      </c>
    </row>
    <row r="389">
      <c r="A389" s="213" t="s">
        <v>565</v>
      </c>
      <c r="B389" s="214">
        <v>315.0</v>
      </c>
      <c r="C389" s="214">
        <v>450.0</v>
      </c>
    </row>
    <row r="390">
      <c r="A390" s="213" t="s">
        <v>181</v>
      </c>
      <c r="B390" s="214">
        <v>109.0</v>
      </c>
      <c r="C390" s="214">
        <v>107.0</v>
      </c>
    </row>
    <row r="391">
      <c r="A391" s="213" t="s">
        <v>180</v>
      </c>
      <c r="B391" s="214">
        <v>108.0</v>
      </c>
      <c r="C391" s="214">
        <v>106.0</v>
      </c>
    </row>
    <row r="392">
      <c r="A392" s="213" t="s">
        <v>343</v>
      </c>
      <c r="B392" s="214">
        <v>110.0</v>
      </c>
      <c r="C392" s="214">
        <v>237.0</v>
      </c>
    </row>
    <row r="393">
      <c r="A393" s="213" t="s">
        <v>356</v>
      </c>
      <c r="B393" s="214">
        <v>250.0</v>
      </c>
      <c r="C393" s="217"/>
    </row>
    <row r="394">
      <c r="A394" s="213" t="s">
        <v>846</v>
      </c>
      <c r="B394" s="214">
        <v>330.0</v>
      </c>
      <c r="C394" s="214">
        <v>679.0</v>
      </c>
    </row>
    <row r="395">
      <c r="A395" s="213" t="s">
        <v>241</v>
      </c>
      <c r="B395" s="214">
        <v>19.0</v>
      </c>
      <c r="C395" s="214">
        <v>163.0</v>
      </c>
    </row>
    <row r="396">
      <c r="A396" s="213" t="s">
        <v>190</v>
      </c>
      <c r="B396" s="214">
        <v>198.0</v>
      </c>
      <c r="C396" s="214">
        <v>116.0</v>
      </c>
    </row>
    <row r="397">
      <c r="A397" s="213" t="s">
        <v>764</v>
      </c>
      <c r="B397" s="214">
        <v>138.0</v>
      </c>
      <c r="C397" s="214">
        <v>635.0</v>
      </c>
    </row>
    <row r="398">
      <c r="A398" s="213" t="s">
        <v>764</v>
      </c>
      <c r="B398" s="214">
        <v>388.0</v>
      </c>
      <c r="C398" s="214">
        <v>635.0</v>
      </c>
    </row>
    <row r="399">
      <c r="A399" s="213" t="s">
        <v>252</v>
      </c>
      <c r="B399" s="214">
        <v>11.0</v>
      </c>
      <c r="C399" s="214">
        <v>174.0</v>
      </c>
    </row>
    <row r="400">
      <c r="A400" s="213" t="s">
        <v>1044</v>
      </c>
      <c r="B400" s="214">
        <v>37.0</v>
      </c>
      <c r="C400" s="214">
        <v>859.0</v>
      </c>
    </row>
    <row r="401">
      <c r="A401" s="213" t="s">
        <v>1044</v>
      </c>
      <c r="B401" s="214">
        <v>238.0</v>
      </c>
      <c r="C401" s="214">
        <v>859.0</v>
      </c>
    </row>
    <row r="402">
      <c r="A402" s="213" t="s">
        <v>899</v>
      </c>
      <c r="B402" s="214">
        <v>727.0</v>
      </c>
      <c r="C402" s="217"/>
    </row>
    <row r="403">
      <c r="A403" s="213" t="s">
        <v>1067</v>
      </c>
      <c r="B403" s="214">
        <v>171.0</v>
      </c>
      <c r="C403" s="214">
        <v>876.0</v>
      </c>
    </row>
    <row r="404">
      <c r="A404" s="213" t="s">
        <v>1067</v>
      </c>
      <c r="B404" s="214">
        <v>337.0</v>
      </c>
      <c r="C404" s="214">
        <v>876.0</v>
      </c>
    </row>
    <row r="405">
      <c r="A405" s="213" t="s">
        <v>1067</v>
      </c>
      <c r="B405" s="214">
        <v>337.0</v>
      </c>
      <c r="C405" s="214">
        <v>876.0</v>
      </c>
    </row>
    <row r="406">
      <c r="A406" s="213" t="s">
        <v>853</v>
      </c>
      <c r="B406" s="214">
        <v>108.0</v>
      </c>
      <c r="C406" s="214">
        <v>686.0</v>
      </c>
    </row>
    <row r="407">
      <c r="A407" s="213" t="s">
        <v>853</v>
      </c>
      <c r="B407" s="214">
        <v>290.0</v>
      </c>
      <c r="C407" s="214">
        <v>686.0</v>
      </c>
    </row>
    <row r="408">
      <c r="A408" s="213" t="s">
        <v>999</v>
      </c>
      <c r="B408" s="214">
        <v>9.0</v>
      </c>
      <c r="C408" s="214">
        <v>818.0</v>
      </c>
    </row>
    <row r="409">
      <c r="A409" s="213" t="s">
        <v>71</v>
      </c>
      <c r="B409" s="214">
        <v>69.0</v>
      </c>
      <c r="C409" s="214">
        <v>2.0</v>
      </c>
    </row>
    <row r="410">
      <c r="A410" s="213" t="s">
        <v>961</v>
      </c>
      <c r="B410" s="214">
        <v>165.0</v>
      </c>
      <c r="C410" s="214">
        <v>782.0</v>
      </c>
    </row>
    <row r="411">
      <c r="A411" s="213" t="s">
        <v>961</v>
      </c>
      <c r="B411" s="214">
        <v>392.0</v>
      </c>
      <c r="C411" s="214">
        <v>782.0</v>
      </c>
    </row>
    <row r="412">
      <c r="A412" s="213" t="s">
        <v>722</v>
      </c>
      <c r="B412" s="214">
        <v>193.0</v>
      </c>
      <c r="C412" s="214">
        <v>593.0</v>
      </c>
    </row>
    <row r="413">
      <c r="A413" s="213" t="s">
        <v>722</v>
      </c>
      <c r="B413" s="214">
        <v>193.0</v>
      </c>
      <c r="C413" s="214">
        <v>593.0</v>
      </c>
    </row>
    <row r="414">
      <c r="A414" s="213" t="s">
        <v>722</v>
      </c>
      <c r="B414" s="214">
        <v>306.0</v>
      </c>
      <c r="C414" s="214">
        <v>593.0</v>
      </c>
    </row>
    <row r="415">
      <c r="A415" s="213" t="s">
        <v>111</v>
      </c>
      <c r="B415" s="214">
        <v>12.0</v>
      </c>
      <c r="C415" s="214">
        <v>39.0</v>
      </c>
    </row>
    <row r="416">
      <c r="A416" s="213" t="s">
        <v>491</v>
      </c>
      <c r="B416" s="214">
        <v>385.0</v>
      </c>
      <c r="C416" s="217"/>
    </row>
    <row r="417">
      <c r="A417" s="213" t="s">
        <v>212</v>
      </c>
      <c r="B417" s="214">
        <v>76.0</v>
      </c>
      <c r="C417" s="214">
        <v>135.0</v>
      </c>
    </row>
    <row r="418">
      <c r="A418" s="213" t="s">
        <v>212</v>
      </c>
      <c r="B418" s="214">
        <v>198.0</v>
      </c>
      <c r="C418" s="214">
        <v>135.0</v>
      </c>
    </row>
    <row r="419">
      <c r="A419" s="213" t="s">
        <v>724</v>
      </c>
      <c r="B419" s="214">
        <v>64.0</v>
      </c>
      <c r="C419" s="214">
        <v>595.0</v>
      </c>
    </row>
    <row r="420">
      <c r="A420" s="213" t="s">
        <v>724</v>
      </c>
      <c r="B420" s="214">
        <v>93.0</v>
      </c>
      <c r="C420" s="214">
        <v>595.0</v>
      </c>
    </row>
    <row r="421">
      <c r="A421" s="213" t="s">
        <v>198</v>
      </c>
      <c r="B421" s="214">
        <v>14.0</v>
      </c>
      <c r="C421" s="214">
        <v>124.0</v>
      </c>
    </row>
    <row r="422">
      <c r="A422" s="213" t="s">
        <v>217</v>
      </c>
      <c r="B422" s="214">
        <v>125.0</v>
      </c>
      <c r="C422" s="214">
        <v>140.0</v>
      </c>
    </row>
    <row r="423">
      <c r="A423" s="213" t="s">
        <v>218</v>
      </c>
      <c r="B423" s="214">
        <v>126.0</v>
      </c>
      <c r="C423" s="214">
        <v>141.0</v>
      </c>
    </row>
    <row r="424">
      <c r="A424" s="213" t="s">
        <v>138</v>
      </c>
      <c r="B424" s="214">
        <v>32.0</v>
      </c>
      <c r="C424" s="214">
        <v>64.0</v>
      </c>
    </row>
    <row r="425">
      <c r="A425" s="213" t="s">
        <v>189</v>
      </c>
      <c r="B425" s="214">
        <v>172.0</v>
      </c>
      <c r="C425" s="214">
        <v>115.0</v>
      </c>
    </row>
    <row r="426">
      <c r="A426" s="213" t="s">
        <v>717</v>
      </c>
      <c r="B426" s="214">
        <v>66.0</v>
      </c>
      <c r="C426" s="214">
        <v>588.0</v>
      </c>
    </row>
    <row r="427">
      <c r="A427" s="213" t="s">
        <v>717</v>
      </c>
      <c r="B427" s="214">
        <v>95.0</v>
      </c>
      <c r="C427" s="214">
        <v>588.0</v>
      </c>
    </row>
    <row r="428">
      <c r="A428" s="213" t="s">
        <v>717</v>
      </c>
      <c r="B428" s="214">
        <v>273.0</v>
      </c>
      <c r="C428" s="214">
        <v>588.0</v>
      </c>
    </row>
    <row r="429">
      <c r="A429" s="213" t="s">
        <v>977</v>
      </c>
      <c r="B429" s="214">
        <v>798.0</v>
      </c>
      <c r="C429" s="217"/>
    </row>
    <row r="430">
      <c r="A430" s="213" t="s">
        <v>778</v>
      </c>
      <c r="B430" s="214">
        <v>647.0</v>
      </c>
      <c r="C430" s="217"/>
    </row>
    <row r="431">
      <c r="A431" s="213" t="s">
        <v>778</v>
      </c>
      <c r="B431" s="214">
        <v>647.0</v>
      </c>
      <c r="C431" s="217"/>
    </row>
    <row r="432">
      <c r="A432" s="213" t="s">
        <v>336</v>
      </c>
      <c r="B432" s="214">
        <v>200.0</v>
      </c>
      <c r="C432" s="214">
        <v>230.0</v>
      </c>
    </row>
    <row r="433">
      <c r="A433" s="213" t="s">
        <v>173</v>
      </c>
      <c r="B433" s="214">
        <v>39.0</v>
      </c>
      <c r="C433" s="214">
        <v>99.0</v>
      </c>
    </row>
    <row r="434">
      <c r="A434" s="213" t="s">
        <v>173</v>
      </c>
      <c r="B434" s="214">
        <v>99.0</v>
      </c>
      <c r="C434" s="214">
        <v>99.0</v>
      </c>
    </row>
    <row r="435">
      <c r="A435" s="213" t="s">
        <v>387</v>
      </c>
      <c r="B435" s="214">
        <v>35.0</v>
      </c>
      <c r="C435" s="214">
        <v>281.0</v>
      </c>
    </row>
    <row r="436">
      <c r="A436" s="213" t="s">
        <v>387</v>
      </c>
      <c r="B436" s="214">
        <v>121.0</v>
      </c>
      <c r="C436" s="214">
        <v>281.0</v>
      </c>
    </row>
    <row r="437">
      <c r="A437" s="213" t="s">
        <v>729</v>
      </c>
      <c r="B437" s="214">
        <v>114.0</v>
      </c>
      <c r="C437" s="214">
        <v>600.0</v>
      </c>
    </row>
    <row r="438">
      <c r="A438" s="213" t="s">
        <v>874</v>
      </c>
      <c r="B438" s="214">
        <v>28.0</v>
      </c>
      <c r="C438" s="214">
        <v>707.0</v>
      </c>
    </row>
    <row r="439">
      <c r="A439" s="213" t="s">
        <v>728</v>
      </c>
      <c r="B439" s="214">
        <v>113.0</v>
      </c>
      <c r="C439" s="214">
        <v>599.0</v>
      </c>
    </row>
    <row r="440">
      <c r="A440" s="213" t="s">
        <v>730</v>
      </c>
      <c r="B440" s="214">
        <v>115.0</v>
      </c>
      <c r="C440" s="214">
        <v>601.0</v>
      </c>
    </row>
    <row r="441">
      <c r="A441" s="213" t="s">
        <v>183</v>
      </c>
      <c r="B441" s="214">
        <v>250.0</v>
      </c>
      <c r="C441" s="214">
        <v>109.0</v>
      </c>
    </row>
    <row r="442">
      <c r="A442" s="213" t="s">
        <v>963</v>
      </c>
      <c r="B442" s="214">
        <v>167.0</v>
      </c>
      <c r="C442" s="214">
        <v>784.0</v>
      </c>
    </row>
    <row r="443">
      <c r="A443" s="213" t="s">
        <v>963</v>
      </c>
      <c r="B443" s="214">
        <v>394.0</v>
      </c>
      <c r="C443" s="214">
        <v>784.0</v>
      </c>
    </row>
    <row r="444">
      <c r="A444" s="213" t="s">
        <v>172</v>
      </c>
      <c r="B444" s="214">
        <v>38.0</v>
      </c>
      <c r="C444" s="214">
        <v>98.0</v>
      </c>
    </row>
    <row r="445">
      <c r="A445" s="213" t="s">
        <v>172</v>
      </c>
      <c r="B445" s="214">
        <v>98.0</v>
      </c>
      <c r="C445" s="214">
        <v>98.0</v>
      </c>
    </row>
    <row r="446">
      <c r="A446" s="213" t="s">
        <v>676</v>
      </c>
      <c r="B446" s="214">
        <v>177.0</v>
      </c>
      <c r="C446" s="214">
        <v>552.0</v>
      </c>
    </row>
    <row r="447">
      <c r="A447" s="213" t="s">
        <v>677</v>
      </c>
      <c r="B447" s="214">
        <v>178.0</v>
      </c>
      <c r="C447" s="214">
        <v>553.0</v>
      </c>
    </row>
    <row r="448">
      <c r="A448" s="213" t="s">
        <v>1082</v>
      </c>
      <c r="B448" s="214">
        <v>100.0</v>
      </c>
      <c r="C448" s="214">
        <v>891.0</v>
      </c>
    </row>
    <row r="449">
      <c r="A449" s="213" t="s">
        <v>488</v>
      </c>
      <c r="B449" s="214">
        <v>382.0</v>
      </c>
      <c r="C449" s="217"/>
    </row>
    <row r="450">
      <c r="A450" s="213" t="s">
        <v>777</v>
      </c>
      <c r="B450" s="214">
        <v>646.0</v>
      </c>
      <c r="C450" s="217"/>
    </row>
    <row r="451">
      <c r="A451" s="213" t="s">
        <v>777</v>
      </c>
      <c r="B451" s="214">
        <v>646.0</v>
      </c>
      <c r="C451" s="217"/>
    </row>
    <row r="452">
      <c r="A452" s="213" t="s">
        <v>777</v>
      </c>
      <c r="B452" s="214">
        <v>646.0</v>
      </c>
      <c r="C452" s="217"/>
    </row>
    <row r="453">
      <c r="A453" s="213" t="s">
        <v>411</v>
      </c>
      <c r="B453" s="214">
        <v>192.0</v>
      </c>
      <c r="C453" s="214">
        <v>305.0</v>
      </c>
    </row>
    <row r="454">
      <c r="A454" s="213" t="s">
        <v>737</v>
      </c>
      <c r="B454" s="214">
        <v>49.0</v>
      </c>
      <c r="C454" s="214">
        <v>608.0</v>
      </c>
    </row>
    <row r="455">
      <c r="A455" s="213" t="s">
        <v>737</v>
      </c>
      <c r="B455" s="214">
        <v>288.0</v>
      </c>
      <c r="C455" s="214">
        <v>608.0</v>
      </c>
    </row>
    <row r="456">
      <c r="A456" s="213" t="s">
        <v>776</v>
      </c>
      <c r="B456" s="214">
        <v>645.0</v>
      </c>
      <c r="C456" s="217"/>
    </row>
    <row r="457">
      <c r="A457" s="213" t="s">
        <v>776</v>
      </c>
      <c r="B457" s="214">
        <v>645.0</v>
      </c>
      <c r="C457" s="217"/>
    </row>
    <row r="458">
      <c r="A458" s="213" t="s">
        <v>249</v>
      </c>
      <c r="B458" s="214">
        <v>189.0</v>
      </c>
      <c r="C458" s="214">
        <v>171.0</v>
      </c>
    </row>
    <row r="459">
      <c r="A459" s="213" t="s">
        <v>249</v>
      </c>
      <c r="B459" s="214">
        <v>221.0</v>
      </c>
      <c r="C459" s="214">
        <v>171.0</v>
      </c>
    </row>
    <row r="460">
      <c r="A460" s="213" t="s">
        <v>208</v>
      </c>
      <c r="B460" s="214">
        <v>190.0</v>
      </c>
      <c r="C460" s="214">
        <v>131.0</v>
      </c>
    </row>
    <row r="461">
      <c r="A461" s="213" t="s">
        <v>208</v>
      </c>
      <c r="B461" s="214">
        <v>361.0</v>
      </c>
      <c r="C461" s="214">
        <v>131.0</v>
      </c>
    </row>
    <row r="462">
      <c r="A462" s="213" t="s">
        <v>765</v>
      </c>
      <c r="B462" s="214">
        <v>186.0</v>
      </c>
      <c r="C462" s="214">
        <v>636.0</v>
      </c>
    </row>
    <row r="463">
      <c r="A463" s="213" t="s">
        <v>352</v>
      </c>
      <c r="B463" s="214">
        <v>139.0</v>
      </c>
      <c r="C463" s="214">
        <v>246.0</v>
      </c>
    </row>
    <row r="464">
      <c r="A464" s="213" t="s">
        <v>352</v>
      </c>
      <c r="B464" s="214">
        <v>383.0</v>
      </c>
      <c r="C464" s="214">
        <v>246.0</v>
      </c>
    </row>
    <row r="465">
      <c r="A465" s="213" t="s">
        <v>486</v>
      </c>
      <c r="B465" s="214">
        <v>380.0</v>
      </c>
      <c r="C465" s="217"/>
    </row>
    <row r="466">
      <c r="A466" s="213" t="s">
        <v>487</v>
      </c>
      <c r="B466" s="214">
        <v>381.0</v>
      </c>
      <c r="C466" s="217"/>
    </row>
    <row r="467">
      <c r="A467" s="213" t="s">
        <v>585</v>
      </c>
      <c r="B467" s="214">
        <v>81.0</v>
      </c>
      <c r="C467" s="214">
        <v>470.0</v>
      </c>
    </row>
    <row r="468">
      <c r="A468" s="213" t="s">
        <v>585</v>
      </c>
      <c r="B468" s="214">
        <v>202.0</v>
      </c>
      <c r="C468" s="214">
        <v>470.0</v>
      </c>
    </row>
    <row r="469">
      <c r="A469" s="213" t="s">
        <v>578</v>
      </c>
      <c r="B469" s="214">
        <v>55.0</v>
      </c>
      <c r="C469" s="214">
        <v>463.0</v>
      </c>
    </row>
    <row r="470">
      <c r="A470" s="213" t="s">
        <v>182</v>
      </c>
      <c r="B470" s="214">
        <v>54.0</v>
      </c>
      <c r="C470" s="214">
        <v>108.0</v>
      </c>
    </row>
    <row r="471">
      <c r="A471" s="213" t="s">
        <v>631</v>
      </c>
      <c r="B471" s="214">
        <v>45.0</v>
      </c>
      <c r="C471" s="214">
        <v>510.0</v>
      </c>
    </row>
    <row r="472">
      <c r="A472" s="213" t="s">
        <v>451</v>
      </c>
      <c r="B472" s="214">
        <v>183.0</v>
      </c>
      <c r="C472" s="214">
        <v>345.0</v>
      </c>
    </row>
    <row r="473">
      <c r="A473" s="213" t="s">
        <v>670</v>
      </c>
      <c r="B473" s="214">
        <v>202.0</v>
      </c>
      <c r="C473" s="214">
        <v>549.0</v>
      </c>
    </row>
    <row r="474">
      <c r="A474" s="213" t="s">
        <v>627</v>
      </c>
      <c r="B474" s="214">
        <v>113.0</v>
      </c>
      <c r="C474" s="214">
        <v>506.0</v>
      </c>
    </row>
    <row r="475">
      <c r="A475" s="213" t="s">
        <v>370</v>
      </c>
      <c r="B475" s="214">
        <v>32.0</v>
      </c>
      <c r="C475" s="214">
        <v>264.0</v>
      </c>
    </row>
    <row r="476">
      <c r="A476" s="213" t="s">
        <v>370</v>
      </c>
      <c r="B476" s="214">
        <v>32.0</v>
      </c>
      <c r="C476" s="214">
        <v>264.0</v>
      </c>
    </row>
    <row r="477">
      <c r="A477" s="213" t="s">
        <v>370</v>
      </c>
      <c r="B477" s="214">
        <v>72.0</v>
      </c>
      <c r="C477" s="214">
        <v>264.0</v>
      </c>
    </row>
    <row r="478">
      <c r="A478" s="213" t="s">
        <v>370</v>
      </c>
      <c r="B478" s="214">
        <v>72.0</v>
      </c>
      <c r="C478" s="214">
        <v>264.0</v>
      </c>
    </row>
    <row r="479">
      <c r="A479" s="213" t="s">
        <v>897</v>
      </c>
      <c r="B479" s="214">
        <v>725.0</v>
      </c>
      <c r="C479" s="217"/>
    </row>
    <row r="480">
      <c r="A480" s="213" t="s">
        <v>736</v>
      </c>
      <c r="B480" s="214">
        <v>48.0</v>
      </c>
      <c r="C480" s="214">
        <v>607.0</v>
      </c>
    </row>
    <row r="481">
      <c r="A481" s="213" t="s">
        <v>736</v>
      </c>
      <c r="B481" s="214">
        <v>287.0</v>
      </c>
      <c r="C481" s="214">
        <v>607.0</v>
      </c>
    </row>
    <row r="482">
      <c r="A482" s="213" t="s">
        <v>377</v>
      </c>
      <c r="B482" s="214">
        <v>37.0</v>
      </c>
      <c r="C482" s="214">
        <v>271.0</v>
      </c>
    </row>
    <row r="483">
      <c r="A483" s="213" t="s">
        <v>543</v>
      </c>
      <c r="B483" s="214">
        <v>5.0</v>
      </c>
      <c r="C483" s="214">
        <v>428.0</v>
      </c>
    </row>
    <row r="484">
      <c r="A484" s="213" t="s">
        <v>376</v>
      </c>
      <c r="B484" s="214">
        <v>36.0</v>
      </c>
      <c r="C484" s="214">
        <v>270.0</v>
      </c>
    </row>
    <row r="485">
      <c r="A485" s="213" t="s">
        <v>400</v>
      </c>
      <c r="B485" s="214">
        <v>149.0</v>
      </c>
      <c r="C485" s="214">
        <v>294.0</v>
      </c>
    </row>
    <row r="486">
      <c r="A486" s="213" t="s">
        <v>563</v>
      </c>
      <c r="B486" s="214">
        <v>135.0</v>
      </c>
      <c r="C486" s="214">
        <v>448.0</v>
      </c>
    </row>
    <row r="487">
      <c r="A487" s="213" t="s">
        <v>563</v>
      </c>
      <c r="B487" s="214">
        <v>299.0</v>
      </c>
      <c r="C487" s="214">
        <v>448.0</v>
      </c>
    </row>
    <row r="488">
      <c r="A488" s="213" t="s">
        <v>378</v>
      </c>
      <c r="B488" s="214">
        <v>38.0</v>
      </c>
      <c r="C488" s="214">
        <v>272.0</v>
      </c>
    </row>
    <row r="489">
      <c r="A489" s="213" t="s">
        <v>355</v>
      </c>
      <c r="B489" s="214">
        <v>249.0</v>
      </c>
      <c r="C489" s="217"/>
    </row>
    <row r="490">
      <c r="A490" s="213" t="s">
        <v>971</v>
      </c>
      <c r="B490" s="214">
        <v>792.0</v>
      </c>
      <c r="C490" s="217"/>
    </row>
    <row r="491">
      <c r="A491" s="213" t="s">
        <v>443</v>
      </c>
      <c r="B491" s="214">
        <v>362.0</v>
      </c>
      <c r="C491" s="214">
        <v>337.0</v>
      </c>
    </row>
    <row r="492">
      <c r="A492" s="213" t="s">
        <v>933</v>
      </c>
      <c r="B492" s="214">
        <v>18.0</v>
      </c>
      <c r="C492" s="214">
        <v>754.0</v>
      </c>
    </row>
    <row r="493">
      <c r="A493" s="213" t="s">
        <v>514</v>
      </c>
      <c r="B493" s="214">
        <v>26.0</v>
      </c>
      <c r="C493" s="214">
        <v>404.0</v>
      </c>
    </row>
    <row r="494">
      <c r="A494" s="213" t="s">
        <v>515</v>
      </c>
      <c r="B494" s="214">
        <v>27.0</v>
      </c>
      <c r="C494" s="214">
        <v>405.0</v>
      </c>
    </row>
    <row r="495">
      <c r="A495" s="213" t="s">
        <v>921</v>
      </c>
      <c r="B495" s="214">
        <v>158.0</v>
      </c>
      <c r="C495" s="214">
        <v>745.0</v>
      </c>
    </row>
    <row r="496">
      <c r="A496" s="213" t="s">
        <v>142</v>
      </c>
      <c r="B496" s="214">
        <v>140.0</v>
      </c>
      <c r="C496" s="214">
        <v>68.0</v>
      </c>
    </row>
    <row r="497">
      <c r="A497" s="213" t="s">
        <v>141</v>
      </c>
      <c r="B497" s="214">
        <v>139.0</v>
      </c>
      <c r="C497" s="214">
        <v>67.0</v>
      </c>
    </row>
    <row r="498">
      <c r="A498" s="213" t="s">
        <v>140</v>
      </c>
      <c r="B498" s="214">
        <v>138.0</v>
      </c>
      <c r="C498" s="214">
        <v>66.0</v>
      </c>
    </row>
    <row r="499">
      <c r="A499" s="213" t="s">
        <v>346</v>
      </c>
      <c r="B499" s="214">
        <v>18.0</v>
      </c>
      <c r="C499" s="214">
        <v>240.0</v>
      </c>
    </row>
    <row r="500">
      <c r="A500" s="213" t="s">
        <v>980</v>
      </c>
      <c r="B500" s="214">
        <v>801.0</v>
      </c>
      <c r="C500" s="217"/>
    </row>
    <row r="501">
      <c r="A501" s="213" t="s">
        <v>206</v>
      </c>
      <c r="B501" s="214">
        <v>42.0</v>
      </c>
      <c r="C501" s="214">
        <v>129.0</v>
      </c>
    </row>
    <row r="502">
      <c r="A502" s="213" t="s">
        <v>206</v>
      </c>
      <c r="B502" s="214">
        <v>62.0</v>
      </c>
      <c r="C502" s="214">
        <v>129.0</v>
      </c>
    </row>
    <row r="503">
      <c r="A503" s="213" t="s">
        <v>206</v>
      </c>
      <c r="B503" s="214">
        <v>144.0</v>
      </c>
      <c r="C503" s="214">
        <v>129.0</v>
      </c>
    </row>
    <row r="504">
      <c r="A504" s="213" t="s">
        <v>200</v>
      </c>
      <c r="B504" s="214">
        <v>19.0</v>
      </c>
      <c r="C504" s="214">
        <v>126.0</v>
      </c>
    </row>
    <row r="505">
      <c r="A505" s="213" t="s">
        <v>582</v>
      </c>
      <c r="B505" s="214">
        <v>20.0</v>
      </c>
      <c r="C505" s="214">
        <v>467.0</v>
      </c>
    </row>
    <row r="506">
      <c r="A506" s="213" t="s">
        <v>155</v>
      </c>
      <c r="B506" s="214">
        <v>105.0</v>
      </c>
      <c r="C506" s="214">
        <v>81.0</v>
      </c>
    </row>
    <row r="507">
      <c r="A507" s="213" t="s">
        <v>156</v>
      </c>
      <c r="B507" s="214">
        <v>106.0</v>
      </c>
      <c r="C507" s="214">
        <v>82.0</v>
      </c>
    </row>
    <row r="508">
      <c r="A508" s="213" t="s">
        <v>577</v>
      </c>
      <c r="B508" s="214">
        <v>107.0</v>
      </c>
      <c r="C508" s="214">
        <v>462.0</v>
      </c>
    </row>
    <row r="509">
      <c r="A509" s="213" t="s">
        <v>854</v>
      </c>
      <c r="B509" s="214">
        <v>109.0</v>
      </c>
      <c r="C509" s="214">
        <v>687.0</v>
      </c>
    </row>
    <row r="510">
      <c r="A510" s="213" t="s">
        <v>854</v>
      </c>
      <c r="B510" s="214">
        <v>291.0</v>
      </c>
      <c r="C510" s="214">
        <v>687.0</v>
      </c>
    </row>
    <row r="511">
      <c r="A511" s="213" t="s">
        <v>588</v>
      </c>
      <c r="B511" s="214">
        <v>9.0</v>
      </c>
      <c r="C511" s="214">
        <v>473.0</v>
      </c>
    </row>
    <row r="512">
      <c r="A512" s="213" t="s">
        <v>588</v>
      </c>
      <c r="B512" s="214">
        <v>77.0</v>
      </c>
      <c r="C512" s="214">
        <v>473.0</v>
      </c>
    </row>
    <row r="513">
      <c r="A513" s="213" t="s">
        <v>759</v>
      </c>
      <c r="B513" s="214">
        <v>182.0</v>
      </c>
      <c r="C513" s="214">
        <v>630.0</v>
      </c>
    </row>
    <row r="514">
      <c r="A514" s="213" t="s">
        <v>759</v>
      </c>
      <c r="B514" s="214">
        <v>284.0</v>
      </c>
      <c r="C514" s="214">
        <v>630.0</v>
      </c>
    </row>
    <row r="515">
      <c r="A515" s="213" t="s">
        <v>416</v>
      </c>
      <c r="B515" s="214">
        <v>67.0</v>
      </c>
      <c r="C515" s="214">
        <v>310.0</v>
      </c>
    </row>
    <row r="516">
      <c r="A516" s="213" t="s">
        <v>332</v>
      </c>
      <c r="B516" s="214">
        <v>47.0</v>
      </c>
      <c r="C516" s="214">
        <v>226.0</v>
      </c>
    </row>
    <row r="517">
      <c r="A517" s="213" t="s">
        <v>332</v>
      </c>
      <c r="B517" s="214">
        <v>355.0</v>
      </c>
      <c r="C517" s="214">
        <v>226.0</v>
      </c>
    </row>
    <row r="518">
      <c r="A518" s="213" t="s">
        <v>573</v>
      </c>
      <c r="B518" s="214">
        <v>46.0</v>
      </c>
      <c r="C518" s="214">
        <v>458.0</v>
      </c>
    </row>
    <row r="519">
      <c r="A519" s="213" t="s">
        <v>573</v>
      </c>
      <c r="B519" s="214">
        <v>354.0</v>
      </c>
      <c r="C519" s="214">
        <v>458.0</v>
      </c>
    </row>
    <row r="520">
      <c r="A520" s="213" t="s">
        <v>681</v>
      </c>
      <c r="B520" s="214">
        <v>296.0</v>
      </c>
      <c r="C520" s="214">
        <v>556.0</v>
      </c>
    </row>
    <row r="521">
      <c r="A521" s="213" t="s">
        <v>926</v>
      </c>
      <c r="B521" s="214">
        <v>127.0</v>
      </c>
      <c r="C521" s="214">
        <v>747.0</v>
      </c>
    </row>
    <row r="522">
      <c r="A522" s="213" t="s">
        <v>926</v>
      </c>
      <c r="B522" s="214">
        <v>307.0</v>
      </c>
      <c r="C522" s="214">
        <v>747.0</v>
      </c>
    </row>
    <row r="523">
      <c r="A523" s="213" t="s">
        <v>261</v>
      </c>
      <c r="B523" s="214">
        <v>140.0</v>
      </c>
      <c r="C523" s="214">
        <v>183.0</v>
      </c>
    </row>
    <row r="524">
      <c r="A524" s="213" t="s">
        <v>179</v>
      </c>
      <c r="B524" s="214">
        <v>171.0</v>
      </c>
      <c r="C524" s="214">
        <v>105.0</v>
      </c>
    </row>
    <row r="525">
      <c r="A525" s="213" t="s">
        <v>179</v>
      </c>
      <c r="B525" s="214">
        <v>171.0</v>
      </c>
      <c r="C525" s="214">
        <v>105.0</v>
      </c>
    </row>
    <row r="526">
      <c r="A526" s="213" t="s">
        <v>983</v>
      </c>
      <c r="B526" s="214">
        <v>802.0</v>
      </c>
      <c r="C526" s="217"/>
    </row>
    <row r="527">
      <c r="A527" s="213" t="s">
        <v>365</v>
      </c>
      <c r="B527" s="214">
        <v>259.0</v>
      </c>
      <c r="C527" s="217"/>
    </row>
    <row r="528">
      <c r="A528" s="213" t="s">
        <v>409</v>
      </c>
      <c r="B528" s="214">
        <v>175.0</v>
      </c>
      <c r="C528" s="214">
        <v>303.0</v>
      </c>
    </row>
    <row r="529">
      <c r="A529" s="213" t="s">
        <v>409</v>
      </c>
      <c r="B529" s="214">
        <v>295.0</v>
      </c>
      <c r="C529" s="214">
        <v>303.0</v>
      </c>
    </row>
    <row r="530">
      <c r="A530" s="213" t="s">
        <v>990</v>
      </c>
      <c r="B530" s="214">
        <v>809.0</v>
      </c>
      <c r="C530" s="217"/>
    </row>
    <row r="531">
      <c r="A531" s="213" t="s">
        <v>989</v>
      </c>
      <c r="B531" s="214">
        <v>808.0</v>
      </c>
      <c r="C531" s="217"/>
    </row>
    <row r="532">
      <c r="A532" s="213" t="s">
        <v>845</v>
      </c>
      <c r="B532" s="214">
        <v>209.0</v>
      </c>
      <c r="C532" s="214">
        <v>678.0</v>
      </c>
    </row>
    <row r="533">
      <c r="A533" s="213" t="s">
        <v>845</v>
      </c>
      <c r="B533" s="214">
        <v>209.0</v>
      </c>
      <c r="C533" s="214">
        <v>678.0</v>
      </c>
    </row>
    <row r="534">
      <c r="A534" s="213" t="s">
        <v>124</v>
      </c>
      <c r="B534" s="214">
        <v>182.0</v>
      </c>
      <c r="C534" s="214">
        <v>52.0</v>
      </c>
    </row>
    <row r="535">
      <c r="A535" s="213" t="s">
        <v>124</v>
      </c>
      <c r="B535" s="214">
        <v>182.0</v>
      </c>
      <c r="C535" s="214">
        <v>52.0</v>
      </c>
    </row>
    <row r="536">
      <c r="A536" s="213" t="s">
        <v>124</v>
      </c>
      <c r="B536" s="214">
        <v>182.0</v>
      </c>
      <c r="C536" s="214">
        <v>52.0</v>
      </c>
    </row>
    <row r="537">
      <c r="A537" s="213" t="s">
        <v>601</v>
      </c>
      <c r="B537" s="214">
        <v>481.0</v>
      </c>
      <c r="C537" s="217"/>
    </row>
    <row r="538">
      <c r="A538" s="213" t="s">
        <v>482</v>
      </c>
      <c r="B538" s="214">
        <v>131.0</v>
      </c>
      <c r="C538" s="214">
        <v>376.0</v>
      </c>
    </row>
    <row r="539">
      <c r="A539" s="213" t="s">
        <v>481</v>
      </c>
      <c r="B539" s="214">
        <v>130.0</v>
      </c>
      <c r="C539" s="214">
        <v>375.0</v>
      </c>
    </row>
    <row r="540">
      <c r="A540" s="213" t="s">
        <v>81</v>
      </c>
      <c r="B540" s="214">
        <v>14.0</v>
      </c>
      <c r="C540" s="214">
        <v>11.0</v>
      </c>
    </row>
    <row r="541">
      <c r="A541" s="213" t="s">
        <v>228</v>
      </c>
      <c r="B541" s="214">
        <v>151.0</v>
      </c>
      <c r="C541" s="217"/>
    </row>
    <row r="542">
      <c r="A542" s="213" t="s">
        <v>227</v>
      </c>
      <c r="B542" s="214">
        <v>150.0</v>
      </c>
      <c r="C542" s="217"/>
    </row>
    <row r="543">
      <c r="A543" s="213" t="s">
        <v>748</v>
      </c>
      <c r="B543" s="214">
        <v>163.0</v>
      </c>
      <c r="C543" s="214">
        <v>619.0</v>
      </c>
    </row>
    <row r="544">
      <c r="A544" s="213" t="s">
        <v>749</v>
      </c>
      <c r="B544" s="214">
        <v>164.0</v>
      </c>
      <c r="C544" s="214">
        <v>620.0</v>
      </c>
    </row>
    <row r="545">
      <c r="A545" s="213" t="s">
        <v>1053</v>
      </c>
      <c r="B545" s="214">
        <v>185.0</v>
      </c>
      <c r="C545" s="214">
        <v>868.0</v>
      </c>
    </row>
    <row r="546">
      <c r="A546" s="213" t="s">
        <v>456</v>
      </c>
      <c r="B546" s="214">
        <v>153.0</v>
      </c>
      <c r="C546" s="214">
        <v>350.0</v>
      </c>
    </row>
    <row r="547">
      <c r="A547" s="213" t="s">
        <v>456</v>
      </c>
      <c r="B547" s="214">
        <v>189.0</v>
      </c>
      <c r="C547" s="214">
        <v>350.0</v>
      </c>
    </row>
    <row r="548">
      <c r="A548" s="213" t="s">
        <v>347</v>
      </c>
      <c r="B548" s="214">
        <v>117.0</v>
      </c>
      <c r="C548" s="214">
        <v>241.0</v>
      </c>
    </row>
    <row r="549">
      <c r="A549" s="213" t="s">
        <v>554</v>
      </c>
      <c r="B549" s="214">
        <v>10.0</v>
      </c>
      <c r="C549" s="214">
        <v>439.0</v>
      </c>
    </row>
    <row r="550">
      <c r="A550" s="213" t="s">
        <v>554</v>
      </c>
      <c r="B550" s="214">
        <v>364.0</v>
      </c>
      <c r="C550" s="214">
        <v>439.0</v>
      </c>
    </row>
    <row r="551">
      <c r="A551" s="213" t="s">
        <v>957</v>
      </c>
      <c r="B551" s="214">
        <v>46.0</v>
      </c>
      <c r="C551" s="214">
        <v>778.0</v>
      </c>
    </row>
    <row r="552">
      <c r="A552" s="213" t="s">
        <v>957</v>
      </c>
      <c r="B552" s="214">
        <v>301.0</v>
      </c>
      <c r="C552" s="214">
        <v>778.0</v>
      </c>
    </row>
    <row r="553">
      <c r="A553" s="213" t="s">
        <v>697</v>
      </c>
      <c r="B553" s="214">
        <v>50.0</v>
      </c>
      <c r="C553" s="214">
        <v>572.0</v>
      </c>
    </row>
    <row r="554">
      <c r="A554" s="213" t="s">
        <v>223</v>
      </c>
      <c r="B554" s="215">
        <v>204.0</v>
      </c>
      <c r="C554" s="215">
        <v>146.0</v>
      </c>
    </row>
    <row r="555">
      <c r="A555" s="213" t="s">
        <v>223</v>
      </c>
      <c r="B555" s="215">
        <v>204.0</v>
      </c>
      <c r="C555" s="215">
        <v>146.0</v>
      </c>
    </row>
    <row r="556">
      <c r="A556" s="213" t="s">
        <v>934</v>
      </c>
      <c r="B556" s="214">
        <v>340.0</v>
      </c>
      <c r="C556" s="214">
        <v>755.0</v>
      </c>
    </row>
    <row r="557">
      <c r="A557" s="213" t="s">
        <v>1045</v>
      </c>
      <c r="B557" s="214">
        <v>38.0</v>
      </c>
      <c r="C557" s="214">
        <v>860.0</v>
      </c>
    </row>
    <row r="558">
      <c r="A558" s="213" t="s">
        <v>1045</v>
      </c>
      <c r="B558" s="214">
        <v>239.0</v>
      </c>
      <c r="C558" s="214">
        <v>860.0</v>
      </c>
    </row>
    <row r="559">
      <c r="A559" s="213" t="s">
        <v>1068</v>
      </c>
      <c r="B559" s="214">
        <v>104.0</v>
      </c>
      <c r="C559" s="214">
        <v>877.0</v>
      </c>
    </row>
    <row r="560">
      <c r="A560" s="213" t="s">
        <v>1068</v>
      </c>
      <c r="B560" s="214">
        <v>157.0</v>
      </c>
      <c r="C560" s="214">
        <v>877.0</v>
      </c>
    </row>
    <row r="561">
      <c r="A561" s="213" t="s">
        <v>1068</v>
      </c>
      <c r="B561" s="214">
        <v>344.0</v>
      </c>
      <c r="C561" s="214">
        <v>877.0</v>
      </c>
    </row>
    <row r="562">
      <c r="A562" s="213" t="s">
        <v>196</v>
      </c>
      <c r="B562" s="214">
        <v>11.0</v>
      </c>
      <c r="C562" s="214">
        <v>122.0</v>
      </c>
    </row>
    <row r="563">
      <c r="A563" s="213" t="s">
        <v>196</v>
      </c>
      <c r="B563" s="214">
        <v>11.0</v>
      </c>
      <c r="C563" s="214">
        <v>122.0</v>
      </c>
    </row>
    <row r="564">
      <c r="A564" s="213" t="s">
        <v>196</v>
      </c>
      <c r="B564" s="214">
        <v>365.0</v>
      </c>
      <c r="C564" s="214">
        <v>122.0</v>
      </c>
    </row>
    <row r="565">
      <c r="A565" s="213" t="s">
        <v>196</v>
      </c>
      <c r="B565" s="214">
        <v>365.0</v>
      </c>
      <c r="C565" s="214">
        <v>122.0</v>
      </c>
    </row>
    <row r="566">
      <c r="A566" s="213" t="s">
        <v>1051</v>
      </c>
      <c r="B566" s="214">
        <v>12.0</v>
      </c>
      <c r="C566" s="214">
        <v>866.0</v>
      </c>
    </row>
    <row r="567">
      <c r="A567" s="213" t="s">
        <v>1051</v>
      </c>
      <c r="B567" s="214">
        <v>366.0</v>
      </c>
      <c r="C567" s="214">
        <v>866.0</v>
      </c>
    </row>
    <row r="568">
      <c r="A568" s="213" t="s">
        <v>928</v>
      </c>
      <c r="B568" s="214">
        <v>84.0</v>
      </c>
      <c r="C568" s="214">
        <v>749.0</v>
      </c>
    </row>
    <row r="569">
      <c r="A569" s="213" t="s">
        <v>364</v>
      </c>
      <c r="B569" s="214">
        <v>258.0</v>
      </c>
      <c r="C569" s="217"/>
    </row>
    <row r="570">
      <c r="A570" s="213" t="s">
        <v>929</v>
      </c>
      <c r="B570" s="214">
        <v>85.0</v>
      </c>
      <c r="C570" s="214">
        <v>750.0</v>
      </c>
    </row>
    <row r="571">
      <c r="A571" s="213" t="s">
        <v>561</v>
      </c>
      <c r="B571" s="214">
        <v>172.0</v>
      </c>
      <c r="C571" s="214">
        <v>446.0</v>
      </c>
    </row>
    <row r="572">
      <c r="A572" s="213" t="s">
        <v>561</v>
      </c>
      <c r="B572" s="214">
        <v>260.0</v>
      </c>
      <c r="C572" s="214">
        <v>446.0</v>
      </c>
    </row>
    <row r="573">
      <c r="A573" s="213" t="s">
        <v>638</v>
      </c>
      <c r="B573" s="214">
        <v>90.0</v>
      </c>
      <c r="C573" s="214">
        <v>517.0</v>
      </c>
    </row>
    <row r="574">
      <c r="A574" s="213" t="s">
        <v>639</v>
      </c>
      <c r="B574" s="214">
        <v>91.0</v>
      </c>
      <c r="C574" s="214">
        <v>518.0</v>
      </c>
    </row>
    <row r="575">
      <c r="A575" s="213" t="s">
        <v>985</v>
      </c>
      <c r="B575" s="214">
        <v>804.0</v>
      </c>
      <c r="C575" s="217"/>
    </row>
    <row r="576">
      <c r="A576" s="213" t="s">
        <v>255</v>
      </c>
      <c r="B576" s="214">
        <v>92.0</v>
      </c>
      <c r="C576" s="214">
        <v>177.0</v>
      </c>
    </row>
    <row r="577">
      <c r="A577" s="213" t="s">
        <v>979</v>
      </c>
      <c r="B577" s="214">
        <v>800.0</v>
      </c>
      <c r="C577" s="217"/>
    </row>
    <row r="578">
      <c r="A578" s="213" t="s">
        <v>979</v>
      </c>
      <c r="B578" s="214">
        <v>800.0</v>
      </c>
      <c r="C578" s="217"/>
    </row>
    <row r="579">
      <c r="A579" s="213" t="s">
        <v>979</v>
      </c>
      <c r="B579" s="214">
        <v>800.0</v>
      </c>
      <c r="C579" s="217"/>
    </row>
    <row r="580">
      <c r="A580" s="213" t="s">
        <v>1008</v>
      </c>
      <c r="B580" s="214">
        <v>29.0</v>
      </c>
      <c r="C580" s="214">
        <v>827.0</v>
      </c>
    </row>
    <row r="581">
      <c r="A581" s="213" t="s">
        <v>106</v>
      </c>
      <c r="B581" s="214">
        <v>70.0</v>
      </c>
      <c r="C581" s="214">
        <v>34.0</v>
      </c>
    </row>
    <row r="582">
      <c r="A582" s="213" t="s">
        <v>103</v>
      </c>
      <c r="B582" s="214">
        <v>67.0</v>
      </c>
      <c r="C582" s="214">
        <v>31.0</v>
      </c>
    </row>
    <row r="583">
      <c r="A583" s="213" t="s">
        <v>101</v>
      </c>
      <c r="B583" s="214">
        <v>65.0</v>
      </c>
      <c r="C583" s="214">
        <v>29.0</v>
      </c>
    </row>
    <row r="584">
      <c r="A584" s="213" t="s">
        <v>104</v>
      </c>
      <c r="B584" s="214">
        <v>68.0</v>
      </c>
      <c r="C584" s="214">
        <v>32.0</v>
      </c>
    </row>
    <row r="585">
      <c r="A585" s="213" t="s">
        <v>102</v>
      </c>
      <c r="B585" s="214">
        <v>66.0</v>
      </c>
      <c r="C585" s="214">
        <v>30.0</v>
      </c>
    </row>
    <row r="586">
      <c r="A586" s="213" t="s">
        <v>105</v>
      </c>
      <c r="B586" s="214">
        <v>69.0</v>
      </c>
      <c r="C586" s="214">
        <v>33.0</v>
      </c>
    </row>
    <row r="587">
      <c r="A587" s="213" t="s">
        <v>972</v>
      </c>
      <c r="B587" s="214">
        <v>793.0</v>
      </c>
      <c r="C587" s="217"/>
    </row>
    <row r="588">
      <c r="A588" s="213" t="s">
        <v>396</v>
      </c>
      <c r="B588" s="214">
        <v>104.0</v>
      </c>
      <c r="C588" s="214">
        <v>290.0</v>
      </c>
    </row>
    <row r="589">
      <c r="A589" s="213" t="s">
        <v>110</v>
      </c>
      <c r="B589" s="214">
        <v>69.0</v>
      </c>
      <c r="C589" s="214">
        <v>38.0</v>
      </c>
    </row>
    <row r="590">
      <c r="A590" s="213" t="s">
        <v>110</v>
      </c>
      <c r="B590" s="214">
        <v>69.0</v>
      </c>
      <c r="C590" s="214">
        <v>38.0</v>
      </c>
    </row>
    <row r="591">
      <c r="A591" s="213" t="s">
        <v>397</v>
      </c>
      <c r="B591" s="214">
        <v>105.0</v>
      </c>
      <c r="C591" s="214">
        <v>291.0</v>
      </c>
    </row>
    <row r="592">
      <c r="A592" s="213" t="s">
        <v>242</v>
      </c>
      <c r="B592" s="214">
        <v>20.0</v>
      </c>
      <c r="C592" s="214">
        <v>164.0</v>
      </c>
    </row>
    <row r="593">
      <c r="A593" s="213" t="s">
        <v>885</v>
      </c>
      <c r="B593" s="214">
        <v>176.0</v>
      </c>
      <c r="C593" s="214">
        <v>714.0</v>
      </c>
    </row>
    <row r="594">
      <c r="A594" s="213" t="s">
        <v>885</v>
      </c>
      <c r="B594" s="214">
        <v>181.0</v>
      </c>
      <c r="C594" s="214">
        <v>714.0</v>
      </c>
    </row>
    <row r="595">
      <c r="A595" s="213" t="s">
        <v>886</v>
      </c>
      <c r="B595" s="214">
        <v>177.0</v>
      </c>
      <c r="C595" s="214">
        <v>715.0</v>
      </c>
    </row>
    <row r="596">
      <c r="A596" s="213" t="s">
        <v>886</v>
      </c>
      <c r="B596" s="214">
        <v>182.0</v>
      </c>
      <c r="C596" s="214">
        <v>715.0</v>
      </c>
    </row>
    <row r="597">
      <c r="A597" s="213" t="s">
        <v>380</v>
      </c>
      <c r="B597" s="214">
        <v>40.0</v>
      </c>
      <c r="C597" s="214">
        <v>274.0</v>
      </c>
    </row>
    <row r="598">
      <c r="A598" s="213" t="s">
        <v>1047</v>
      </c>
      <c r="B598" s="214">
        <v>33.0</v>
      </c>
      <c r="C598" s="214">
        <v>862.0</v>
      </c>
    </row>
    <row r="599">
      <c r="A599" s="213" t="s">
        <v>1047</v>
      </c>
      <c r="B599" s="214">
        <v>73.0</v>
      </c>
      <c r="C599" s="214">
        <v>862.0</v>
      </c>
    </row>
    <row r="600">
      <c r="A600" s="213" t="s">
        <v>330</v>
      </c>
      <c r="B600" s="214">
        <v>45.0</v>
      </c>
      <c r="C600" s="214">
        <v>224.0</v>
      </c>
    </row>
    <row r="601">
      <c r="A601" s="213" t="s">
        <v>330</v>
      </c>
      <c r="B601" s="214">
        <v>149.0</v>
      </c>
      <c r="C601" s="214">
        <v>224.0</v>
      </c>
    </row>
    <row r="602">
      <c r="A602" s="213" t="s">
        <v>115</v>
      </c>
      <c r="B602" s="214">
        <v>55.0</v>
      </c>
      <c r="C602" s="214">
        <v>43.0</v>
      </c>
    </row>
    <row r="603">
      <c r="A603" s="213" t="s">
        <v>215</v>
      </c>
      <c r="B603" s="214">
        <v>123.0</v>
      </c>
      <c r="C603" s="214">
        <v>138.0</v>
      </c>
    </row>
    <row r="604">
      <c r="A604" s="213" t="s">
        <v>216</v>
      </c>
      <c r="B604" s="214">
        <v>124.0</v>
      </c>
      <c r="C604" s="214">
        <v>139.0</v>
      </c>
    </row>
    <row r="605">
      <c r="A605" s="213" t="s">
        <v>169</v>
      </c>
      <c r="B605" s="214">
        <v>178.0</v>
      </c>
      <c r="C605" s="214">
        <v>95.0</v>
      </c>
    </row>
    <row r="606">
      <c r="A606" s="213" t="s">
        <v>944</v>
      </c>
      <c r="B606" s="214">
        <v>89.0</v>
      </c>
      <c r="C606" s="214">
        <v>765.0</v>
      </c>
    </row>
    <row r="607">
      <c r="A607" s="213" t="s">
        <v>944</v>
      </c>
      <c r="B607" s="214">
        <v>342.0</v>
      </c>
      <c r="C607" s="214">
        <v>765.0</v>
      </c>
    </row>
    <row r="608">
      <c r="A608" s="213" t="s">
        <v>1007</v>
      </c>
      <c r="B608" s="214">
        <v>12.0</v>
      </c>
      <c r="C608" s="214">
        <v>826.0</v>
      </c>
    </row>
    <row r="609">
      <c r="A609" s="213" t="s">
        <v>1007</v>
      </c>
      <c r="B609" s="214">
        <v>16.0</v>
      </c>
      <c r="C609" s="214">
        <v>826.0</v>
      </c>
    </row>
    <row r="610">
      <c r="A610" s="213" t="s">
        <v>604</v>
      </c>
      <c r="B610" s="214">
        <v>484.0</v>
      </c>
      <c r="C610" s="217"/>
    </row>
    <row r="611">
      <c r="A611" s="213" t="s">
        <v>949</v>
      </c>
      <c r="B611" s="214">
        <v>134.0</v>
      </c>
      <c r="C611" s="214">
        <v>770.0</v>
      </c>
    </row>
    <row r="612">
      <c r="A612" s="213" t="s">
        <v>657</v>
      </c>
      <c r="B612" s="214">
        <v>133.0</v>
      </c>
      <c r="C612" s="214">
        <v>536.0</v>
      </c>
    </row>
    <row r="613">
      <c r="A613" s="213" t="s">
        <v>832</v>
      </c>
      <c r="B613" s="214">
        <v>111.0</v>
      </c>
      <c r="C613" s="214">
        <v>674.0</v>
      </c>
    </row>
    <row r="614">
      <c r="A614" s="213" t="s">
        <v>833</v>
      </c>
      <c r="B614" s="214">
        <v>112.0</v>
      </c>
      <c r="C614" s="214">
        <v>675.0</v>
      </c>
    </row>
    <row r="615">
      <c r="A615" s="213" t="s">
        <v>945</v>
      </c>
      <c r="B615" s="214">
        <v>90.0</v>
      </c>
      <c r="C615" s="214">
        <v>766.0</v>
      </c>
    </row>
    <row r="616">
      <c r="A616" s="213" t="s">
        <v>945</v>
      </c>
      <c r="B616" s="214">
        <v>343.0</v>
      </c>
      <c r="C616" s="214">
        <v>766.0</v>
      </c>
    </row>
    <row r="617">
      <c r="A617" s="213" t="s">
        <v>753</v>
      </c>
      <c r="B617" s="214">
        <v>29.0</v>
      </c>
      <c r="C617" s="214">
        <v>624.0</v>
      </c>
    </row>
    <row r="618">
      <c r="A618" s="213" t="s">
        <v>753</v>
      </c>
      <c r="B618" s="214">
        <v>246.0</v>
      </c>
      <c r="C618" s="214">
        <v>624.0</v>
      </c>
    </row>
    <row r="619">
      <c r="A619" s="213" t="s">
        <v>385</v>
      </c>
      <c r="B619" s="214">
        <v>49.0</v>
      </c>
      <c r="C619" s="214">
        <v>279.0</v>
      </c>
    </row>
    <row r="620">
      <c r="A620" s="213" t="s">
        <v>385</v>
      </c>
      <c r="B620" s="214">
        <v>63.0</v>
      </c>
      <c r="C620" s="214">
        <v>279.0</v>
      </c>
    </row>
    <row r="621">
      <c r="A621" s="213" t="s">
        <v>1048</v>
      </c>
      <c r="B621" s="214">
        <v>183.0</v>
      </c>
      <c r="C621" s="214">
        <v>863.0</v>
      </c>
    </row>
    <row r="622">
      <c r="A622" s="213" t="s">
        <v>126</v>
      </c>
      <c r="B622" s="214">
        <v>184.0</v>
      </c>
      <c r="C622" s="214">
        <v>53.0</v>
      </c>
    </row>
    <row r="623">
      <c r="A623" s="213" t="s">
        <v>126</v>
      </c>
      <c r="B623" s="214">
        <v>184.0</v>
      </c>
      <c r="C623" s="214">
        <v>53.0</v>
      </c>
    </row>
    <row r="624">
      <c r="A624" s="213" t="s">
        <v>669</v>
      </c>
      <c r="B624" s="214">
        <v>201.0</v>
      </c>
      <c r="C624" s="214">
        <v>548.0</v>
      </c>
    </row>
    <row r="625">
      <c r="A625" s="213" t="s">
        <v>875</v>
      </c>
      <c r="B625" s="214">
        <v>33.0</v>
      </c>
      <c r="C625" s="214">
        <v>708.0</v>
      </c>
    </row>
    <row r="626">
      <c r="A626" s="213" t="s">
        <v>875</v>
      </c>
      <c r="B626" s="214">
        <v>338.0</v>
      </c>
      <c r="C626" s="214">
        <v>708.0</v>
      </c>
    </row>
    <row r="627">
      <c r="A627" s="213" t="s">
        <v>974</v>
      </c>
      <c r="B627" s="214">
        <v>795.0</v>
      </c>
      <c r="C627" s="217"/>
    </row>
    <row r="628">
      <c r="A628" s="213" t="s">
        <v>250</v>
      </c>
      <c r="B628" s="214">
        <v>84.0</v>
      </c>
      <c r="C628" s="214">
        <v>172.0</v>
      </c>
    </row>
    <row r="629">
      <c r="A629" s="213" t="s">
        <v>250</v>
      </c>
      <c r="B629" s="214">
        <v>193.0</v>
      </c>
      <c r="C629" s="214">
        <v>172.0</v>
      </c>
    </row>
    <row r="630">
      <c r="A630" s="213" t="s">
        <v>640</v>
      </c>
      <c r="B630" s="214">
        <v>26.0</v>
      </c>
      <c r="C630" s="214">
        <v>519.0</v>
      </c>
    </row>
    <row r="631">
      <c r="A631" s="213" t="s">
        <v>97</v>
      </c>
      <c r="B631" s="214">
        <v>85.0</v>
      </c>
      <c r="C631" s="214">
        <v>25.0</v>
      </c>
    </row>
    <row r="632">
      <c r="A632" s="213" t="s">
        <v>97</v>
      </c>
      <c r="B632" s="214">
        <v>194.0</v>
      </c>
      <c r="C632" s="214">
        <v>25.0</v>
      </c>
    </row>
    <row r="633">
      <c r="A633" s="213" t="s">
        <v>327</v>
      </c>
      <c r="B633" s="214">
        <v>8.0</v>
      </c>
      <c r="C633" s="214">
        <v>221.0</v>
      </c>
    </row>
    <row r="634">
      <c r="A634" s="213" t="s">
        <v>327</v>
      </c>
      <c r="B634" s="214">
        <v>76.0</v>
      </c>
      <c r="C634" s="214">
        <v>221.0</v>
      </c>
    </row>
    <row r="635">
      <c r="A635" s="213" t="s">
        <v>1062</v>
      </c>
      <c r="B635" s="214">
        <v>126.0</v>
      </c>
      <c r="C635" s="214">
        <v>871.0</v>
      </c>
    </row>
    <row r="636">
      <c r="A636" s="213" t="s">
        <v>1062</v>
      </c>
      <c r="B636" s="214">
        <v>158.0</v>
      </c>
      <c r="C636" s="214">
        <v>871.0</v>
      </c>
    </row>
    <row r="637">
      <c r="A637" s="213" t="s">
        <v>1062</v>
      </c>
      <c r="B637" s="214">
        <v>353.0</v>
      </c>
      <c r="C637" s="214">
        <v>871.0</v>
      </c>
    </row>
    <row r="638">
      <c r="A638" s="213" t="s">
        <v>201</v>
      </c>
      <c r="B638" s="214">
        <v>120.0</v>
      </c>
      <c r="C638" s="214">
        <v>127.0</v>
      </c>
    </row>
    <row r="639">
      <c r="A639" s="213" t="s">
        <v>984</v>
      </c>
      <c r="B639" s="214">
        <v>803.0</v>
      </c>
      <c r="C639" s="217"/>
    </row>
    <row r="640">
      <c r="A640" s="213" t="s">
        <v>264</v>
      </c>
      <c r="B640" s="214">
        <v>145.0</v>
      </c>
      <c r="C640" s="214">
        <v>186.0</v>
      </c>
    </row>
    <row r="641">
      <c r="A641" s="213" t="s">
        <v>134</v>
      </c>
      <c r="B641" s="214">
        <v>142.0</v>
      </c>
      <c r="C641" s="214">
        <v>60.0</v>
      </c>
    </row>
    <row r="642">
      <c r="A642" s="213" t="s">
        <v>135</v>
      </c>
      <c r="B642" s="214">
        <v>143.0</v>
      </c>
      <c r="C642" s="214">
        <v>61.0</v>
      </c>
    </row>
    <row r="643">
      <c r="A643" s="213" t="s">
        <v>136</v>
      </c>
      <c r="B643" s="214">
        <v>144.0</v>
      </c>
      <c r="C643" s="214">
        <v>62.0</v>
      </c>
    </row>
    <row r="644">
      <c r="A644" s="213" t="s">
        <v>1040</v>
      </c>
      <c r="B644" s="214">
        <v>133.0</v>
      </c>
      <c r="C644" s="214">
        <v>855.0</v>
      </c>
    </row>
    <row r="645">
      <c r="A645" s="213" t="s">
        <v>1040</v>
      </c>
      <c r="B645" s="214">
        <v>336.0</v>
      </c>
      <c r="C645" s="214">
        <v>855.0</v>
      </c>
    </row>
    <row r="646">
      <c r="A646" s="213" t="s">
        <v>151</v>
      </c>
      <c r="B646" s="214">
        <v>105.0</v>
      </c>
      <c r="C646" s="214">
        <v>77.0</v>
      </c>
    </row>
    <row r="647">
      <c r="A647" s="213" t="s">
        <v>151</v>
      </c>
      <c r="B647" s="214">
        <v>105.0</v>
      </c>
      <c r="C647" s="214">
        <v>77.0</v>
      </c>
    </row>
    <row r="648">
      <c r="A648" s="213" t="s">
        <v>151</v>
      </c>
      <c r="B648" s="214">
        <v>333.0</v>
      </c>
      <c r="C648" s="214">
        <v>77.0</v>
      </c>
    </row>
    <row r="649">
      <c r="A649" s="213" t="s">
        <v>151</v>
      </c>
      <c r="B649" s="214">
        <v>333.0</v>
      </c>
      <c r="C649" s="214">
        <v>77.0</v>
      </c>
    </row>
    <row r="650">
      <c r="A650" s="213" t="s">
        <v>900</v>
      </c>
      <c r="B650" s="214">
        <v>728.0</v>
      </c>
      <c r="C650" s="217"/>
    </row>
    <row r="651">
      <c r="A651" s="213" t="s">
        <v>214</v>
      </c>
      <c r="B651" s="214">
        <v>208.0</v>
      </c>
      <c r="C651" s="214">
        <v>137.0</v>
      </c>
    </row>
    <row r="652">
      <c r="A652" s="213" t="s">
        <v>589</v>
      </c>
      <c r="B652" s="214">
        <v>210.0</v>
      </c>
      <c r="C652" s="214">
        <v>474.0</v>
      </c>
    </row>
    <row r="653">
      <c r="A653" s="213" t="s">
        <v>339</v>
      </c>
      <c r="B653" s="214">
        <v>209.0</v>
      </c>
      <c r="C653" s="214">
        <v>233.0</v>
      </c>
    </row>
    <row r="654">
      <c r="A654" s="213" t="s">
        <v>902</v>
      </c>
      <c r="B654" s="214">
        <v>730.0</v>
      </c>
      <c r="C654" s="217"/>
    </row>
    <row r="655">
      <c r="A655" s="213" t="s">
        <v>127</v>
      </c>
      <c r="B655" s="214">
        <v>146.0</v>
      </c>
      <c r="C655" s="214">
        <v>54.0</v>
      </c>
    </row>
    <row r="656">
      <c r="A656" s="213" t="s">
        <v>877</v>
      </c>
      <c r="B656" s="214">
        <v>191.0</v>
      </c>
      <c r="C656" s="214">
        <v>710.0</v>
      </c>
    </row>
    <row r="657">
      <c r="A657" s="213" t="s">
        <v>353</v>
      </c>
      <c r="B657" s="214">
        <v>140.0</v>
      </c>
      <c r="C657" s="214">
        <v>247.0</v>
      </c>
    </row>
    <row r="658">
      <c r="A658" s="213" t="s">
        <v>353</v>
      </c>
      <c r="B658" s="214">
        <v>384.0</v>
      </c>
      <c r="C658" s="214">
        <v>247.0</v>
      </c>
    </row>
    <row r="659">
      <c r="A659" s="213" t="s">
        <v>630</v>
      </c>
      <c r="B659" s="214">
        <v>44.0</v>
      </c>
      <c r="C659" s="214">
        <v>509.0</v>
      </c>
    </row>
    <row r="660">
      <c r="A660" s="213" t="s">
        <v>950</v>
      </c>
      <c r="B660" s="214">
        <v>156.0</v>
      </c>
      <c r="C660" s="214">
        <v>771.0</v>
      </c>
    </row>
    <row r="661">
      <c r="A661" s="213" t="s">
        <v>274</v>
      </c>
      <c r="B661" s="214">
        <v>59.0</v>
      </c>
      <c r="C661" s="214">
        <v>195.0</v>
      </c>
    </row>
    <row r="662">
      <c r="A662" s="213" t="s">
        <v>274</v>
      </c>
      <c r="B662" s="214">
        <v>101.0</v>
      </c>
      <c r="C662" s="214">
        <v>195.0</v>
      </c>
    </row>
    <row r="663">
      <c r="A663" s="213" t="s">
        <v>317</v>
      </c>
      <c r="B663" s="214">
        <v>304.0</v>
      </c>
      <c r="C663" s="214">
        <v>211.0</v>
      </c>
    </row>
    <row r="664">
      <c r="A664" s="213" t="s">
        <v>995</v>
      </c>
      <c r="B664" s="214">
        <v>5.0</v>
      </c>
      <c r="C664" s="214">
        <v>814.0</v>
      </c>
    </row>
    <row r="665">
      <c r="A665" s="213" t="s">
        <v>98</v>
      </c>
      <c r="B665" s="214">
        <v>86.0</v>
      </c>
      <c r="C665" s="214">
        <v>26.0</v>
      </c>
    </row>
    <row r="666">
      <c r="A666" s="213" t="s">
        <v>98</v>
      </c>
      <c r="B666" s="214">
        <v>86.0</v>
      </c>
      <c r="C666" s="214">
        <v>26.0</v>
      </c>
    </row>
    <row r="667">
      <c r="A667" s="213" t="s">
        <v>98</v>
      </c>
      <c r="B667" s="214">
        <v>195.0</v>
      </c>
      <c r="C667" s="214">
        <v>26.0</v>
      </c>
    </row>
    <row r="668">
      <c r="A668" s="213" t="s">
        <v>98</v>
      </c>
      <c r="B668" s="214">
        <v>195.0</v>
      </c>
      <c r="C668" s="214">
        <v>26.0</v>
      </c>
    </row>
    <row r="669">
      <c r="A669" s="213" t="s">
        <v>349</v>
      </c>
      <c r="B669" s="214">
        <v>243.0</v>
      </c>
      <c r="C669" s="217"/>
    </row>
    <row r="670">
      <c r="A670" s="213" t="s">
        <v>386</v>
      </c>
      <c r="B670" s="214">
        <v>34.0</v>
      </c>
      <c r="C670" s="214">
        <v>280.0</v>
      </c>
    </row>
    <row r="671">
      <c r="A671" s="213" t="s">
        <v>386</v>
      </c>
      <c r="B671" s="214">
        <v>120.0</v>
      </c>
      <c r="C671" s="214">
        <v>280.0</v>
      </c>
    </row>
    <row r="672">
      <c r="A672" s="213" t="s">
        <v>152</v>
      </c>
      <c r="B672" s="214">
        <v>106.0</v>
      </c>
      <c r="C672" s="214">
        <v>78.0</v>
      </c>
    </row>
    <row r="673">
      <c r="A673" s="213" t="s">
        <v>152</v>
      </c>
      <c r="B673" s="214">
        <v>106.0</v>
      </c>
      <c r="C673" s="214">
        <v>78.0</v>
      </c>
    </row>
    <row r="674">
      <c r="A674" s="213" t="s">
        <v>152</v>
      </c>
      <c r="B674" s="214">
        <v>334.0</v>
      </c>
      <c r="C674" s="214">
        <v>78.0</v>
      </c>
    </row>
    <row r="675">
      <c r="A675" s="213" t="s">
        <v>152</v>
      </c>
      <c r="B675" s="214">
        <v>334.0</v>
      </c>
      <c r="C675" s="214">
        <v>78.0</v>
      </c>
    </row>
    <row r="676">
      <c r="A676" s="213" t="s">
        <v>490</v>
      </c>
      <c r="B676" s="214">
        <v>384.0</v>
      </c>
      <c r="C676" s="217"/>
    </row>
    <row r="677">
      <c r="A677" s="213" t="s">
        <v>484</v>
      </c>
      <c r="B677" s="215">
        <v>198.0</v>
      </c>
      <c r="C677" s="215">
        <v>378.0</v>
      </c>
    </row>
    <row r="678">
      <c r="A678" s="213" t="s">
        <v>1089</v>
      </c>
      <c r="B678" s="215">
        <v>201.0</v>
      </c>
      <c r="C678" s="215">
        <v>895.0</v>
      </c>
    </row>
    <row r="679">
      <c r="A679" s="213" t="s">
        <v>1088</v>
      </c>
      <c r="B679" s="215">
        <v>200.0</v>
      </c>
      <c r="C679" s="215">
        <v>894.0</v>
      </c>
    </row>
    <row r="680">
      <c r="A680" s="213" t="s">
        <v>606</v>
      </c>
      <c r="B680" s="214">
        <v>486.0</v>
      </c>
      <c r="C680" s="217"/>
    </row>
    <row r="681">
      <c r="A681" s="213" t="s">
        <v>483</v>
      </c>
      <c r="B681" s="215">
        <v>197.0</v>
      </c>
      <c r="C681" s="215">
        <v>377.0</v>
      </c>
    </row>
    <row r="682">
      <c r="A682" s="213" t="s">
        <v>485</v>
      </c>
      <c r="B682" s="215">
        <v>199.0</v>
      </c>
      <c r="C682" s="215">
        <v>379.0</v>
      </c>
    </row>
    <row r="683">
      <c r="A683" s="213" t="s">
        <v>475</v>
      </c>
      <c r="B683" s="214">
        <v>187.0</v>
      </c>
      <c r="C683" s="214">
        <v>369.0</v>
      </c>
    </row>
    <row r="684">
      <c r="A684" s="213" t="s">
        <v>329</v>
      </c>
      <c r="B684" s="214">
        <v>44.0</v>
      </c>
      <c r="C684" s="214">
        <v>223.0</v>
      </c>
    </row>
    <row r="685">
      <c r="A685" s="213" t="s">
        <v>329</v>
      </c>
      <c r="B685" s="214">
        <v>148.0</v>
      </c>
      <c r="C685" s="214">
        <v>223.0</v>
      </c>
    </row>
    <row r="686">
      <c r="A686" s="213" t="s">
        <v>774</v>
      </c>
      <c r="B686" s="214">
        <v>643.0</v>
      </c>
      <c r="C686" s="217"/>
    </row>
    <row r="687">
      <c r="A687" s="213" t="s">
        <v>704</v>
      </c>
      <c r="B687" s="214">
        <v>56.0</v>
      </c>
      <c r="C687" s="214">
        <v>579.0</v>
      </c>
    </row>
    <row r="688">
      <c r="A688" s="213" t="s">
        <v>704</v>
      </c>
      <c r="B688" s="214">
        <v>272.0</v>
      </c>
      <c r="C688" s="214">
        <v>579.0</v>
      </c>
    </row>
    <row r="689">
      <c r="A689" s="213" t="s">
        <v>186</v>
      </c>
      <c r="B689" s="214">
        <v>184.0</v>
      </c>
      <c r="C689" s="214">
        <v>112.0</v>
      </c>
    </row>
    <row r="690">
      <c r="A690" s="213" t="s">
        <v>186</v>
      </c>
      <c r="B690" s="214">
        <v>265.0</v>
      </c>
      <c r="C690" s="214">
        <v>112.0</v>
      </c>
    </row>
    <row r="691">
      <c r="A691" s="213" t="s">
        <v>185</v>
      </c>
      <c r="B691" s="214">
        <v>183.0</v>
      </c>
      <c r="C691" s="214">
        <v>111.0</v>
      </c>
    </row>
    <row r="692">
      <c r="A692" s="213" t="s">
        <v>185</v>
      </c>
      <c r="B692" s="214">
        <v>264.0</v>
      </c>
      <c r="C692" s="214">
        <v>111.0</v>
      </c>
    </row>
    <row r="693">
      <c r="A693" s="213" t="s">
        <v>579</v>
      </c>
      <c r="B693" s="214">
        <v>185.0</v>
      </c>
      <c r="C693" s="214">
        <v>464.0</v>
      </c>
    </row>
    <row r="694">
      <c r="A694" s="213" t="s">
        <v>579</v>
      </c>
      <c r="B694" s="214">
        <v>266.0</v>
      </c>
      <c r="C694" s="214">
        <v>464.0</v>
      </c>
    </row>
    <row r="695">
      <c r="A695" s="213" t="s">
        <v>919</v>
      </c>
      <c r="B695" s="214">
        <v>188.0</v>
      </c>
      <c r="C695" s="214">
        <v>743.0</v>
      </c>
    </row>
    <row r="696">
      <c r="A696" s="213" t="s">
        <v>993</v>
      </c>
      <c r="B696" s="214">
        <v>3.0</v>
      </c>
      <c r="C696" s="214">
        <v>812.0</v>
      </c>
    </row>
    <row r="697">
      <c r="A697" s="213" t="s">
        <v>562</v>
      </c>
      <c r="B697" s="214">
        <v>134.0</v>
      </c>
      <c r="C697" s="214">
        <v>447.0</v>
      </c>
    </row>
    <row r="698">
      <c r="A698" s="213" t="s">
        <v>562</v>
      </c>
      <c r="B698" s="214">
        <v>298.0</v>
      </c>
      <c r="C698" s="214">
        <v>447.0</v>
      </c>
    </row>
    <row r="699">
      <c r="A699" s="213" t="s">
        <v>920</v>
      </c>
      <c r="B699" s="214">
        <v>157.0</v>
      </c>
      <c r="C699" s="214">
        <v>744.0</v>
      </c>
    </row>
    <row r="700">
      <c r="A700" s="213" t="s">
        <v>645</v>
      </c>
      <c r="B700" s="214">
        <v>154.0</v>
      </c>
      <c r="C700" s="214">
        <v>524.0</v>
      </c>
    </row>
    <row r="701">
      <c r="A701" s="213" t="s">
        <v>645</v>
      </c>
      <c r="B701" s="214">
        <v>168.0</v>
      </c>
      <c r="C701" s="214">
        <v>524.0</v>
      </c>
    </row>
    <row r="702">
      <c r="A702" s="213" t="s">
        <v>1018</v>
      </c>
      <c r="B702" s="214">
        <v>161.0</v>
      </c>
      <c r="C702" s="214">
        <v>837.0</v>
      </c>
    </row>
    <row r="703">
      <c r="A703" s="213" t="s">
        <v>1018</v>
      </c>
      <c r="B703" s="214">
        <v>176.0</v>
      </c>
      <c r="C703" s="214">
        <v>837.0</v>
      </c>
    </row>
    <row r="704">
      <c r="A704" s="213" t="s">
        <v>1002</v>
      </c>
      <c r="B704" s="214">
        <v>21.0</v>
      </c>
      <c r="C704" s="214">
        <v>821.0</v>
      </c>
    </row>
    <row r="705">
      <c r="A705" s="213" t="s">
        <v>1002</v>
      </c>
      <c r="B705" s="214">
        <v>163.0</v>
      </c>
      <c r="C705" s="214">
        <v>821.0</v>
      </c>
    </row>
    <row r="706">
      <c r="A706" s="213" t="s">
        <v>421</v>
      </c>
      <c r="B706" s="214">
        <v>60.0</v>
      </c>
      <c r="C706" s="214">
        <v>315.0</v>
      </c>
    </row>
    <row r="707">
      <c r="A707" s="213" t="s">
        <v>517</v>
      </c>
      <c r="B707" s="214">
        <v>61.0</v>
      </c>
      <c r="C707" s="214">
        <v>407.0</v>
      </c>
    </row>
    <row r="708">
      <c r="A708" s="213" t="s">
        <v>594</v>
      </c>
      <c r="B708" s="214">
        <v>372.0</v>
      </c>
      <c r="C708" s="214">
        <v>479.0</v>
      </c>
    </row>
    <row r="709">
      <c r="A709" s="213" t="s">
        <v>594</v>
      </c>
      <c r="B709" s="214">
        <v>372.0</v>
      </c>
      <c r="C709" s="214">
        <v>479.0</v>
      </c>
    </row>
    <row r="710">
      <c r="A710" s="213" t="s">
        <v>594</v>
      </c>
      <c r="B710" s="214">
        <v>372.0</v>
      </c>
      <c r="C710" s="214">
        <v>479.0</v>
      </c>
    </row>
    <row r="711">
      <c r="A711" s="213" t="s">
        <v>594</v>
      </c>
      <c r="B711" s="214">
        <v>372.0</v>
      </c>
      <c r="C711" s="214">
        <v>479.0</v>
      </c>
    </row>
    <row r="712">
      <c r="A712" s="213" t="s">
        <v>594</v>
      </c>
      <c r="B712" s="214">
        <v>372.0</v>
      </c>
      <c r="C712" s="214">
        <v>479.0</v>
      </c>
    </row>
    <row r="713">
      <c r="A713" s="213" t="s">
        <v>594</v>
      </c>
      <c r="B713" s="214">
        <v>372.0</v>
      </c>
      <c r="C713" s="214">
        <v>479.0</v>
      </c>
    </row>
    <row r="714">
      <c r="A714" s="213" t="s">
        <v>894</v>
      </c>
      <c r="B714" s="214">
        <v>722.0</v>
      </c>
      <c r="C714" s="217"/>
    </row>
    <row r="715">
      <c r="A715" s="213" t="s">
        <v>756</v>
      </c>
      <c r="B715" s="214">
        <v>179.0</v>
      </c>
      <c r="C715" s="214">
        <v>627.0</v>
      </c>
    </row>
    <row r="716">
      <c r="A716" s="213" t="s">
        <v>756</v>
      </c>
      <c r="B716" s="214">
        <v>281.0</v>
      </c>
      <c r="C716" s="214">
        <v>627.0</v>
      </c>
    </row>
    <row r="717">
      <c r="A717" s="213" t="s">
        <v>1052</v>
      </c>
      <c r="B717" s="214">
        <v>328.0</v>
      </c>
      <c r="C717" s="214">
        <v>867.0</v>
      </c>
    </row>
    <row r="718">
      <c r="A718" s="213" t="s">
        <v>408</v>
      </c>
      <c r="B718" s="214">
        <v>174.0</v>
      </c>
      <c r="C718" s="214">
        <v>302.0</v>
      </c>
    </row>
    <row r="719">
      <c r="A719" s="213" t="s">
        <v>408</v>
      </c>
      <c r="B719" s="214">
        <v>294.0</v>
      </c>
      <c r="C719" s="214">
        <v>302.0</v>
      </c>
    </row>
    <row r="720">
      <c r="A720" s="213" t="s">
        <v>479</v>
      </c>
      <c r="B720" s="214">
        <v>115.0</v>
      </c>
      <c r="C720" s="214">
        <v>373.0</v>
      </c>
    </row>
    <row r="721">
      <c r="A721" s="213" t="s">
        <v>936</v>
      </c>
      <c r="B721" s="214">
        <v>159.0</v>
      </c>
      <c r="C721" s="214">
        <v>757.0</v>
      </c>
    </row>
    <row r="722">
      <c r="A722" s="213" t="s">
        <v>936</v>
      </c>
      <c r="B722" s="214">
        <v>244.0</v>
      </c>
      <c r="C722" s="214">
        <v>757.0</v>
      </c>
    </row>
    <row r="723">
      <c r="A723" s="213" t="s">
        <v>937</v>
      </c>
      <c r="B723" s="214">
        <v>160.0</v>
      </c>
      <c r="C723" s="214">
        <v>758.0</v>
      </c>
    </row>
    <row r="724">
      <c r="A724" s="213" t="s">
        <v>937</v>
      </c>
      <c r="B724" s="214">
        <v>245.0</v>
      </c>
      <c r="C724" s="214">
        <v>758.0</v>
      </c>
    </row>
    <row r="725">
      <c r="A725" s="213" t="s">
        <v>1025</v>
      </c>
      <c r="B725" s="214">
        <v>175.0</v>
      </c>
      <c r="C725" s="214">
        <v>844.0</v>
      </c>
    </row>
    <row r="726">
      <c r="A726" s="213" t="s">
        <v>1025</v>
      </c>
      <c r="B726" s="214">
        <v>313.0</v>
      </c>
      <c r="C726" s="214">
        <v>844.0</v>
      </c>
    </row>
    <row r="727">
      <c r="A727" s="213" t="s">
        <v>675</v>
      </c>
      <c r="B727" s="214">
        <v>176.0</v>
      </c>
      <c r="C727" s="214">
        <v>551.0</v>
      </c>
    </row>
    <row r="728">
      <c r="A728" s="213" t="s">
        <v>99</v>
      </c>
      <c r="B728" s="214">
        <v>168.0</v>
      </c>
      <c r="C728" s="214">
        <v>27.0</v>
      </c>
    </row>
    <row r="729">
      <c r="A729" s="213" t="s">
        <v>99</v>
      </c>
      <c r="B729" s="214">
        <v>168.0</v>
      </c>
      <c r="C729" s="214">
        <v>27.0</v>
      </c>
    </row>
    <row r="730">
      <c r="A730" s="213" t="s">
        <v>100</v>
      </c>
      <c r="B730" s="214">
        <v>169.0</v>
      </c>
      <c r="C730" s="214">
        <v>28.0</v>
      </c>
    </row>
    <row r="731">
      <c r="A731" s="213" t="s">
        <v>100</v>
      </c>
      <c r="B731" s="214">
        <v>169.0</v>
      </c>
      <c r="C731" s="214">
        <v>28.0</v>
      </c>
    </row>
    <row r="732">
      <c r="A732" s="213" t="s">
        <v>948</v>
      </c>
      <c r="B732" s="214">
        <v>133.0</v>
      </c>
      <c r="C732" s="214">
        <v>769.0</v>
      </c>
    </row>
    <row r="733">
      <c r="A733" s="213" t="s">
        <v>660</v>
      </c>
      <c r="B733" s="214">
        <v>249.0</v>
      </c>
      <c r="C733" s="214">
        <v>539.0</v>
      </c>
    </row>
    <row r="734">
      <c r="A734" s="213" t="s">
        <v>360</v>
      </c>
      <c r="B734" s="214">
        <v>254.0</v>
      </c>
      <c r="C734" s="217"/>
    </row>
    <row r="735">
      <c r="A735" s="213" t="s">
        <v>318</v>
      </c>
      <c r="B735" s="214">
        <v>119.0</v>
      </c>
      <c r="C735" s="214">
        <v>212.0</v>
      </c>
    </row>
    <row r="736">
      <c r="A736" s="213" t="s">
        <v>666</v>
      </c>
      <c r="B736" s="214">
        <v>76.0</v>
      </c>
      <c r="C736" s="214">
        <v>545.0</v>
      </c>
    </row>
    <row r="737">
      <c r="A737" s="213" t="s">
        <v>994</v>
      </c>
      <c r="B737" s="214">
        <v>4.0</v>
      </c>
      <c r="C737" s="214">
        <v>813.0</v>
      </c>
    </row>
    <row r="738">
      <c r="A738" s="213" t="s">
        <v>685</v>
      </c>
      <c r="B738" s="214">
        <v>162.0</v>
      </c>
      <c r="C738" s="214">
        <v>560.0</v>
      </c>
    </row>
    <row r="739">
      <c r="A739" s="213" t="s">
        <v>685</v>
      </c>
      <c r="B739" s="214">
        <v>225.0</v>
      </c>
      <c r="C739" s="214">
        <v>560.0</v>
      </c>
    </row>
    <row r="740">
      <c r="A740" s="213" t="s">
        <v>684</v>
      </c>
      <c r="B740" s="214">
        <v>161.0</v>
      </c>
      <c r="C740" s="214">
        <v>559.0</v>
      </c>
    </row>
    <row r="741">
      <c r="A741" s="213" t="s">
        <v>684</v>
      </c>
      <c r="B741" s="214">
        <v>224.0</v>
      </c>
      <c r="C741" s="214">
        <v>559.0</v>
      </c>
    </row>
    <row r="742">
      <c r="A742" s="213" t="s">
        <v>197</v>
      </c>
      <c r="B742" s="214">
        <v>118.0</v>
      </c>
      <c r="C742" s="214">
        <v>123.0</v>
      </c>
    </row>
    <row r="743">
      <c r="A743" s="213" t="s">
        <v>191</v>
      </c>
      <c r="B743" s="214">
        <v>199.0</v>
      </c>
      <c r="C743" s="214">
        <v>117.0</v>
      </c>
    </row>
    <row r="744">
      <c r="A744" s="213" t="s">
        <v>193</v>
      </c>
      <c r="B744" s="214">
        <v>95.0</v>
      </c>
      <c r="C744" s="214">
        <v>119.0</v>
      </c>
    </row>
    <row r="745">
      <c r="A745" s="213" t="s">
        <v>193</v>
      </c>
      <c r="B745" s="214">
        <v>147.0</v>
      </c>
      <c r="C745" s="214">
        <v>119.0</v>
      </c>
    </row>
    <row r="746">
      <c r="A746" s="213" t="s">
        <v>470</v>
      </c>
      <c r="B746" s="214">
        <v>160.0</v>
      </c>
      <c r="C746" s="214">
        <v>364.0</v>
      </c>
    </row>
    <row r="747">
      <c r="A747" s="213" t="s">
        <v>379</v>
      </c>
      <c r="B747" s="214">
        <v>39.0</v>
      </c>
      <c r="C747" s="214">
        <v>273.0</v>
      </c>
    </row>
    <row r="748">
      <c r="A748" s="213" t="s">
        <v>658</v>
      </c>
      <c r="B748" s="214">
        <v>134.0</v>
      </c>
      <c r="C748" s="214">
        <v>537.0</v>
      </c>
    </row>
    <row r="749">
      <c r="A749" s="213" t="s">
        <v>425</v>
      </c>
      <c r="B749" s="214">
        <v>112.0</v>
      </c>
      <c r="C749" s="214">
        <v>319.0</v>
      </c>
    </row>
    <row r="750">
      <c r="A750" s="213" t="s">
        <v>398</v>
      </c>
      <c r="B750" s="214">
        <v>106.0</v>
      </c>
      <c r="C750" s="214">
        <v>292.0</v>
      </c>
    </row>
    <row r="751">
      <c r="A751" s="213" t="s">
        <v>478</v>
      </c>
      <c r="B751" s="214">
        <v>114.0</v>
      </c>
      <c r="C751" s="214">
        <v>372.0</v>
      </c>
    </row>
    <row r="752">
      <c r="A752" s="213" t="s">
        <v>164</v>
      </c>
      <c r="B752" s="214">
        <v>131.0</v>
      </c>
      <c r="C752" s="214">
        <v>90.0</v>
      </c>
    </row>
    <row r="753">
      <c r="A753" s="213" t="s">
        <v>164</v>
      </c>
      <c r="B753" s="214">
        <v>150.0</v>
      </c>
      <c r="C753" s="214">
        <v>90.0</v>
      </c>
    </row>
    <row r="754">
      <c r="A754" s="213" t="s">
        <v>535</v>
      </c>
      <c r="B754" s="214">
        <v>230.0</v>
      </c>
      <c r="C754" s="214">
        <v>422.0</v>
      </c>
    </row>
    <row r="755">
      <c r="A755" s="213" t="s">
        <v>535</v>
      </c>
      <c r="B755" s="214">
        <v>230.0</v>
      </c>
      <c r="C755" s="214">
        <v>422.0</v>
      </c>
    </row>
    <row r="756">
      <c r="A756" s="213" t="s">
        <v>745</v>
      </c>
      <c r="B756" s="214">
        <v>64.0</v>
      </c>
      <c r="C756" s="214">
        <v>616.0</v>
      </c>
    </row>
    <row r="757">
      <c r="A757" s="213" t="s">
        <v>745</v>
      </c>
      <c r="B757" s="214">
        <v>97.0</v>
      </c>
      <c r="C757" s="214">
        <v>616.0</v>
      </c>
    </row>
    <row r="758">
      <c r="A758" s="213" t="s">
        <v>745</v>
      </c>
      <c r="B758" s="214">
        <v>275.0</v>
      </c>
      <c r="C758" s="214">
        <v>616.0</v>
      </c>
    </row>
    <row r="759">
      <c r="A759" s="213" t="s">
        <v>381</v>
      </c>
      <c r="B759" s="214">
        <v>41.0</v>
      </c>
      <c r="C759" s="214">
        <v>275.0</v>
      </c>
    </row>
    <row r="760">
      <c r="A760" s="213" t="s">
        <v>935</v>
      </c>
      <c r="B760" s="214">
        <v>341.0</v>
      </c>
      <c r="C760" s="214">
        <v>756.0</v>
      </c>
    </row>
    <row r="761">
      <c r="A761" s="213" t="s">
        <v>513</v>
      </c>
      <c r="B761" s="214">
        <v>25.0</v>
      </c>
      <c r="C761" s="214">
        <v>403.0</v>
      </c>
    </row>
    <row r="762">
      <c r="A762" s="213" t="s">
        <v>319</v>
      </c>
      <c r="B762" s="214">
        <v>170.0</v>
      </c>
      <c r="C762" s="214">
        <v>213.0</v>
      </c>
    </row>
    <row r="763">
      <c r="A763" s="213" t="s">
        <v>319</v>
      </c>
      <c r="B763" s="214">
        <v>227.0</v>
      </c>
      <c r="C763" s="214">
        <v>213.0</v>
      </c>
    </row>
    <row r="764">
      <c r="A764" s="213" t="s">
        <v>686</v>
      </c>
      <c r="B764" s="214">
        <v>297.0</v>
      </c>
      <c r="C764" s="214">
        <v>561.0</v>
      </c>
    </row>
    <row r="765">
      <c r="A765" s="213" t="s">
        <v>1024</v>
      </c>
      <c r="B765" s="214">
        <v>174.0</v>
      </c>
      <c r="C765" s="214">
        <v>843.0</v>
      </c>
    </row>
    <row r="766">
      <c r="A766" s="213" t="s">
        <v>1024</v>
      </c>
      <c r="B766" s="214">
        <v>312.0</v>
      </c>
      <c r="C766" s="214">
        <v>843.0</v>
      </c>
    </row>
    <row r="767">
      <c r="A767" s="213" t="s">
        <v>952</v>
      </c>
      <c r="B767" s="214">
        <v>382.0</v>
      </c>
      <c r="C767" s="214">
        <v>773.0</v>
      </c>
    </row>
    <row r="768">
      <c r="A768" s="213" t="s">
        <v>1037</v>
      </c>
      <c r="B768" s="214">
        <v>132.0</v>
      </c>
      <c r="C768" s="214">
        <v>854.0</v>
      </c>
    </row>
    <row r="769">
      <c r="A769" s="213" t="s">
        <v>1037</v>
      </c>
      <c r="B769" s="214">
        <v>335.0</v>
      </c>
      <c r="C769" s="214">
        <v>854.0</v>
      </c>
    </row>
    <row r="770">
      <c r="A770" s="213" t="s">
        <v>1050</v>
      </c>
      <c r="B770" s="214">
        <v>219.0</v>
      </c>
      <c r="C770" s="214">
        <v>865.0</v>
      </c>
    </row>
    <row r="771">
      <c r="A771" s="213" t="s">
        <v>1033</v>
      </c>
      <c r="B771" s="214">
        <v>99.0</v>
      </c>
      <c r="C771" s="214">
        <v>850.0</v>
      </c>
    </row>
    <row r="772">
      <c r="A772" s="213" t="s">
        <v>1033</v>
      </c>
      <c r="B772" s="214">
        <v>159.0</v>
      </c>
      <c r="C772" s="214">
        <v>850.0</v>
      </c>
    </row>
    <row r="773">
      <c r="A773" s="213" t="s">
        <v>333</v>
      </c>
      <c r="B773" s="214">
        <v>153.0</v>
      </c>
      <c r="C773" s="214">
        <v>227.0</v>
      </c>
    </row>
    <row r="774">
      <c r="A774" s="213" t="s">
        <v>566</v>
      </c>
      <c r="B774" s="214">
        <v>50.0</v>
      </c>
      <c r="C774" s="214">
        <v>451.0</v>
      </c>
    </row>
    <row r="775">
      <c r="A775" s="213" t="s">
        <v>566</v>
      </c>
      <c r="B775" s="214">
        <v>285.0</v>
      </c>
      <c r="C775" s="214">
        <v>451.0</v>
      </c>
    </row>
    <row r="776">
      <c r="A776" s="213" t="s">
        <v>857</v>
      </c>
      <c r="B776" s="214">
        <v>194.0</v>
      </c>
      <c r="C776" s="214">
        <v>690.0</v>
      </c>
    </row>
    <row r="777">
      <c r="A777" s="213" t="s">
        <v>550</v>
      </c>
      <c r="B777" s="214">
        <v>131.0</v>
      </c>
      <c r="C777" s="214">
        <v>435.0</v>
      </c>
    </row>
    <row r="778">
      <c r="A778" s="213" t="s">
        <v>1000</v>
      </c>
      <c r="B778" s="214">
        <v>5.0</v>
      </c>
      <c r="C778" s="214">
        <v>819.0</v>
      </c>
    </row>
    <row r="779">
      <c r="A779" s="213" t="s">
        <v>1000</v>
      </c>
      <c r="B779" s="214">
        <v>9.0</v>
      </c>
      <c r="C779" s="214">
        <v>819.0</v>
      </c>
    </row>
    <row r="780">
      <c r="A780" s="213" t="s">
        <v>1000</v>
      </c>
      <c r="B780" s="214">
        <v>24.0</v>
      </c>
      <c r="C780" s="214">
        <v>819.0</v>
      </c>
    </row>
    <row r="781">
      <c r="A781" s="213" t="s">
        <v>872</v>
      </c>
      <c r="B781" s="214">
        <v>61.0</v>
      </c>
      <c r="C781" s="214">
        <v>705.0</v>
      </c>
    </row>
    <row r="782">
      <c r="A782" s="213" t="s">
        <v>872</v>
      </c>
      <c r="B782" s="214">
        <v>390.0</v>
      </c>
      <c r="C782" s="214">
        <v>705.0</v>
      </c>
    </row>
    <row r="783">
      <c r="A783" s="213" t="s">
        <v>154</v>
      </c>
      <c r="B783" s="214">
        <v>2.0</v>
      </c>
      <c r="C783" s="214">
        <v>80.0</v>
      </c>
    </row>
    <row r="784">
      <c r="A784" s="213" t="s">
        <v>154</v>
      </c>
      <c r="B784" s="214">
        <v>2.0</v>
      </c>
      <c r="C784" s="214">
        <v>80.0</v>
      </c>
    </row>
    <row r="785">
      <c r="A785" s="213" t="s">
        <v>278</v>
      </c>
      <c r="B785" s="214">
        <v>3.0</v>
      </c>
      <c r="C785" s="214">
        <v>199.0</v>
      </c>
    </row>
    <row r="786">
      <c r="A786" s="213" t="s">
        <v>278</v>
      </c>
      <c r="B786" s="214">
        <v>3.0</v>
      </c>
      <c r="C786" s="214">
        <v>199.0</v>
      </c>
    </row>
    <row r="787">
      <c r="A787" s="213" t="s">
        <v>153</v>
      </c>
      <c r="B787" s="214">
        <v>1.0</v>
      </c>
      <c r="C787" s="214">
        <v>79.0</v>
      </c>
    </row>
    <row r="788">
      <c r="A788" s="213" t="s">
        <v>153</v>
      </c>
      <c r="B788" s="214">
        <v>1.0</v>
      </c>
      <c r="C788" s="214">
        <v>79.0</v>
      </c>
    </row>
    <row r="789">
      <c r="A789" s="213" t="s">
        <v>852</v>
      </c>
      <c r="B789" s="214">
        <v>211.0</v>
      </c>
      <c r="C789" s="214">
        <v>685.0</v>
      </c>
    </row>
    <row r="790">
      <c r="A790" s="213" t="s">
        <v>344</v>
      </c>
      <c r="B790" s="214">
        <v>13.0</v>
      </c>
      <c r="C790" s="214">
        <v>238.0</v>
      </c>
    </row>
    <row r="791">
      <c r="A791" s="213" t="s">
        <v>321</v>
      </c>
      <c r="B791" s="214">
        <v>28.0</v>
      </c>
      <c r="C791" s="214">
        <v>215.0</v>
      </c>
    </row>
    <row r="792">
      <c r="A792" s="213" t="s">
        <v>321</v>
      </c>
      <c r="B792" s="214">
        <v>292.0</v>
      </c>
      <c r="C792" s="214">
        <v>215.0</v>
      </c>
    </row>
    <row r="793">
      <c r="A793" s="213" t="s">
        <v>1063</v>
      </c>
      <c r="B793" s="214">
        <v>1.0</v>
      </c>
      <c r="C793" s="214">
        <v>872.0</v>
      </c>
    </row>
    <row r="794">
      <c r="A794" s="213" t="s">
        <v>1063</v>
      </c>
      <c r="B794" s="214">
        <v>349.0</v>
      </c>
      <c r="C794" s="214">
        <v>872.0</v>
      </c>
    </row>
    <row r="795">
      <c r="A795" s="213" t="s">
        <v>220</v>
      </c>
      <c r="B795" s="214">
        <v>173.0</v>
      </c>
      <c r="C795" s="214">
        <v>143.0</v>
      </c>
    </row>
    <row r="796">
      <c r="A796" s="213" t="s">
        <v>220</v>
      </c>
      <c r="B796" s="214">
        <v>261.0</v>
      </c>
      <c r="C796" s="214">
        <v>143.0</v>
      </c>
    </row>
    <row r="797">
      <c r="A797" s="213" t="s">
        <v>467</v>
      </c>
      <c r="B797" s="214">
        <v>25.0</v>
      </c>
      <c r="C797" s="214">
        <v>361.0</v>
      </c>
    </row>
    <row r="798">
      <c r="A798" s="213" t="s">
        <v>467</v>
      </c>
      <c r="B798" s="214">
        <v>79.0</v>
      </c>
      <c r="C798" s="214">
        <v>361.0</v>
      </c>
    </row>
    <row r="799">
      <c r="A799" s="213" t="s">
        <v>574</v>
      </c>
      <c r="B799" s="214">
        <v>31.0</v>
      </c>
      <c r="C799" s="214">
        <v>459.0</v>
      </c>
    </row>
    <row r="800">
      <c r="A800" s="213" t="s">
        <v>574</v>
      </c>
      <c r="B800" s="214">
        <v>96.0</v>
      </c>
      <c r="C800" s="214">
        <v>459.0</v>
      </c>
    </row>
    <row r="801">
      <c r="A801" s="213" t="s">
        <v>997</v>
      </c>
      <c r="B801" s="214">
        <v>7.0</v>
      </c>
      <c r="C801" s="214">
        <v>816.0</v>
      </c>
    </row>
    <row r="802">
      <c r="A802" s="213" t="s">
        <v>970</v>
      </c>
      <c r="B802" s="214">
        <v>791.0</v>
      </c>
      <c r="C802" s="217"/>
    </row>
    <row r="803">
      <c r="A803" s="213" t="s">
        <v>702</v>
      </c>
      <c r="B803" s="214">
        <v>54.0</v>
      </c>
      <c r="C803" s="214">
        <v>577.0</v>
      </c>
    </row>
    <row r="804">
      <c r="A804" s="213" t="s">
        <v>702</v>
      </c>
      <c r="B804" s="214">
        <v>270.0</v>
      </c>
      <c r="C804" s="214">
        <v>577.0</v>
      </c>
    </row>
    <row r="805">
      <c r="A805" s="213" t="s">
        <v>444</v>
      </c>
      <c r="B805" s="214">
        <v>363.0</v>
      </c>
      <c r="C805" s="214">
        <v>338.0</v>
      </c>
    </row>
    <row r="806">
      <c r="A806" s="213" t="s">
        <v>1091</v>
      </c>
      <c r="B806" s="215">
        <v>209.0</v>
      </c>
      <c r="C806" s="215">
        <v>897.0</v>
      </c>
    </row>
    <row r="807">
      <c r="A807" s="213" t="s">
        <v>469</v>
      </c>
      <c r="B807" s="214">
        <v>159.0</v>
      </c>
      <c r="C807" s="214">
        <v>363.0</v>
      </c>
    </row>
    <row r="808">
      <c r="A808" s="213" t="s">
        <v>557</v>
      </c>
      <c r="B808" s="214">
        <v>47.0</v>
      </c>
      <c r="C808" s="214">
        <v>442.0</v>
      </c>
    </row>
    <row r="809">
      <c r="A809" s="213" t="s">
        <v>849</v>
      </c>
      <c r="B809" s="214">
        <v>212.0</v>
      </c>
      <c r="C809" s="214">
        <v>682.0</v>
      </c>
    </row>
    <row r="810">
      <c r="A810" s="213" t="s">
        <v>77</v>
      </c>
      <c r="B810" s="214">
        <v>71.0</v>
      </c>
      <c r="C810" s="214">
        <v>7.0</v>
      </c>
    </row>
    <row r="811">
      <c r="A811" s="213" t="s">
        <v>986</v>
      </c>
      <c r="B811" s="214">
        <v>805.0</v>
      </c>
      <c r="C811" s="217"/>
    </row>
    <row r="812">
      <c r="A812" s="213" t="s">
        <v>195</v>
      </c>
      <c r="B812" s="214">
        <v>99.0</v>
      </c>
      <c r="C812" s="214">
        <v>121.0</v>
      </c>
    </row>
    <row r="813">
      <c r="A813" s="213" t="s">
        <v>194</v>
      </c>
      <c r="B813" s="214">
        <v>98.0</v>
      </c>
      <c r="C813" s="214">
        <v>120.0</v>
      </c>
    </row>
    <row r="814">
      <c r="A814" s="213" t="s">
        <v>314</v>
      </c>
      <c r="B814" s="214">
        <v>179.0</v>
      </c>
      <c r="C814" s="214">
        <v>208.0</v>
      </c>
    </row>
    <row r="815">
      <c r="A815" s="213" t="s">
        <v>941</v>
      </c>
      <c r="B815" s="214">
        <v>53.0</v>
      </c>
      <c r="C815" s="214">
        <v>762.0</v>
      </c>
    </row>
    <row r="816">
      <c r="A816" s="213" t="s">
        <v>1065</v>
      </c>
      <c r="B816" s="214">
        <v>89.0</v>
      </c>
      <c r="C816" s="214">
        <v>874.0</v>
      </c>
    </row>
    <row r="817">
      <c r="A817" s="213" t="s">
        <v>1065</v>
      </c>
      <c r="B817" s="214">
        <v>369.0</v>
      </c>
      <c r="C817" s="214">
        <v>874.0</v>
      </c>
    </row>
    <row r="818">
      <c r="A818" s="213" t="s">
        <v>629</v>
      </c>
      <c r="B818" s="214">
        <v>115.0</v>
      </c>
      <c r="C818" s="214">
        <v>508.0</v>
      </c>
    </row>
    <row r="819">
      <c r="A819" s="213" t="s">
        <v>938</v>
      </c>
      <c r="B819" s="214">
        <v>94.0</v>
      </c>
      <c r="C819" s="214">
        <v>759.0</v>
      </c>
    </row>
    <row r="820">
      <c r="A820" s="213" t="s">
        <v>747</v>
      </c>
      <c r="B820" s="214">
        <v>226.0</v>
      </c>
      <c r="C820" s="214">
        <v>618.0</v>
      </c>
    </row>
    <row r="821">
      <c r="A821" s="213" t="s">
        <v>747</v>
      </c>
      <c r="B821" s="214">
        <v>226.0</v>
      </c>
      <c r="C821" s="214">
        <v>618.0</v>
      </c>
    </row>
    <row r="822">
      <c r="A822" s="213" t="s">
        <v>549</v>
      </c>
      <c r="B822" s="214">
        <v>130.0</v>
      </c>
      <c r="C822" s="214">
        <v>434.0</v>
      </c>
    </row>
    <row r="823">
      <c r="A823" s="213" t="s">
        <v>263</v>
      </c>
      <c r="B823" s="214">
        <v>253.0</v>
      </c>
      <c r="C823" s="214">
        <v>185.0</v>
      </c>
    </row>
    <row r="824">
      <c r="A824" s="213" t="s">
        <v>351</v>
      </c>
      <c r="B824" s="214">
        <v>245.0</v>
      </c>
      <c r="C824" s="217"/>
    </row>
    <row r="825">
      <c r="A825" s="213" t="s">
        <v>439</v>
      </c>
      <c r="B825" s="214">
        <v>35.0</v>
      </c>
      <c r="C825" s="214">
        <v>333.0</v>
      </c>
    </row>
    <row r="826">
      <c r="A826" s="213" t="s">
        <v>366</v>
      </c>
      <c r="B826" s="214">
        <v>260.0</v>
      </c>
      <c r="C826" s="217"/>
    </row>
    <row r="827">
      <c r="A827" s="213" t="s">
        <v>326</v>
      </c>
      <c r="B827" s="214">
        <v>7.0</v>
      </c>
      <c r="C827" s="214">
        <v>220.0</v>
      </c>
    </row>
    <row r="828">
      <c r="A828" s="213" t="s">
        <v>326</v>
      </c>
      <c r="B828" s="214">
        <v>75.0</v>
      </c>
      <c r="C828" s="214">
        <v>220.0</v>
      </c>
    </row>
    <row r="829">
      <c r="A829" s="213" t="s">
        <v>851</v>
      </c>
      <c r="B829" s="214">
        <v>210.0</v>
      </c>
      <c r="C829" s="214">
        <v>684.0</v>
      </c>
    </row>
    <row r="830">
      <c r="A830" s="213" t="s">
        <v>649</v>
      </c>
      <c r="B830" s="214">
        <v>152.0</v>
      </c>
      <c r="C830" s="214">
        <v>528.0</v>
      </c>
    </row>
    <row r="831">
      <c r="A831" s="213" t="s">
        <v>649</v>
      </c>
      <c r="B831" s="214">
        <v>175.0</v>
      </c>
      <c r="C831" s="214">
        <v>528.0</v>
      </c>
    </row>
    <row r="832">
      <c r="A832" s="213" t="s">
        <v>867</v>
      </c>
      <c r="B832" s="214">
        <v>82.0</v>
      </c>
      <c r="C832" s="214">
        <v>700.0</v>
      </c>
    </row>
    <row r="833">
      <c r="A833" s="213" t="s">
        <v>867</v>
      </c>
      <c r="B833" s="214">
        <v>204.0</v>
      </c>
      <c r="C833" s="214">
        <v>700.0</v>
      </c>
    </row>
    <row r="834">
      <c r="A834" s="213" t="s">
        <v>795</v>
      </c>
      <c r="B834" s="214">
        <v>24.0</v>
      </c>
      <c r="C834" s="214">
        <v>663.0</v>
      </c>
    </row>
    <row r="835">
      <c r="A835" s="213" t="s">
        <v>188</v>
      </c>
      <c r="B835" s="214">
        <v>80.0</v>
      </c>
      <c r="C835" s="214">
        <v>114.0</v>
      </c>
    </row>
    <row r="836">
      <c r="A836" s="213" t="s">
        <v>580</v>
      </c>
      <c r="B836" s="214">
        <v>81.0</v>
      </c>
      <c r="C836" s="214">
        <v>465.0</v>
      </c>
    </row>
    <row r="837">
      <c r="A837" s="213" t="s">
        <v>966</v>
      </c>
      <c r="B837" s="214">
        <v>787.0</v>
      </c>
      <c r="C837" s="217"/>
    </row>
    <row r="838">
      <c r="A838" s="213" t="s">
        <v>967</v>
      </c>
      <c r="B838" s="214">
        <v>788.0</v>
      </c>
      <c r="C838" s="217"/>
    </row>
    <row r="839">
      <c r="A839" s="213" t="s">
        <v>964</v>
      </c>
      <c r="B839" s="214">
        <v>785.0</v>
      </c>
      <c r="C839" s="217"/>
    </row>
    <row r="840">
      <c r="A840" s="213" t="s">
        <v>965</v>
      </c>
      <c r="B840" s="214">
        <v>786.0</v>
      </c>
      <c r="C840" s="217"/>
    </row>
    <row r="841">
      <c r="A841" s="213" t="s">
        <v>202</v>
      </c>
      <c r="B841" s="214">
        <v>116.0</v>
      </c>
      <c r="C841" s="214">
        <v>128.0</v>
      </c>
    </row>
    <row r="842">
      <c r="A842" s="213" t="s">
        <v>146</v>
      </c>
      <c r="B842" s="214">
        <v>40.0</v>
      </c>
      <c r="C842" s="214">
        <v>72.0</v>
      </c>
    </row>
    <row r="843">
      <c r="A843" s="213" t="s">
        <v>147</v>
      </c>
      <c r="B843" s="214">
        <v>41.0</v>
      </c>
      <c r="C843" s="214">
        <v>73.0</v>
      </c>
    </row>
    <row r="844">
      <c r="A844" s="213" t="s">
        <v>768</v>
      </c>
      <c r="B844" s="215">
        <v>206.0</v>
      </c>
      <c r="C844" s="215">
        <v>639.0</v>
      </c>
    </row>
    <row r="845">
      <c r="A845" s="213" t="s">
        <v>1009</v>
      </c>
      <c r="B845" s="214">
        <v>30.0</v>
      </c>
      <c r="C845" s="214">
        <v>828.0</v>
      </c>
    </row>
    <row r="846">
      <c r="A846" s="213" t="s">
        <v>659</v>
      </c>
      <c r="B846" s="214">
        <v>248.0</v>
      </c>
      <c r="C846" s="214">
        <v>538.0</v>
      </c>
    </row>
    <row r="847">
      <c r="A847" s="213" t="s">
        <v>773</v>
      </c>
      <c r="B847" s="214">
        <v>642.0</v>
      </c>
      <c r="C847" s="217"/>
    </row>
    <row r="848">
      <c r="A848" s="213" t="s">
        <v>773</v>
      </c>
      <c r="B848" s="214">
        <v>642.0</v>
      </c>
      <c r="C848" s="217"/>
    </row>
    <row r="849">
      <c r="A849" s="213" t="s">
        <v>992</v>
      </c>
      <c r="B849" s="214">
        <v>2.0</v>
      </c>
      <c r="C849" s="214">
        <v>811.0</v>
      </c>
    </row>
    <row r="850">
      <c r="A850" s="213" t="s">
        <v>653</v>
      </c>
      <c r="B850" s="214">
        <v>57.0</v>
      </c>
      <c r="C850" s="214">
        <v>532.0</v>
      </c>
    </row>
    <row r="851">
      <c r="A851" s="213" t="s">
        <v>653</v>
      </c>
      <c r="B851" s="214">
        <v>171.0</v>
      </c>
      <c r="C851" s="214">
        <v>532.0</v>
      </c>
    </row>
    <row r="852">
      <c r="A852" s="213" t="s">
        <v>689</v>
      </c>
      <c r="B852" s="214">
        <v>147.0</v>
      </c>
      <c r="C852" s="214">
        <v>564.0</v>
      </c>
    </row>
    <row r="853">
      <c r="A853" s="213" t="s">
        <v>956</v>
      </c>
      <c r="B853" s="214">
        <v>348.0</v>
      </c>
      <c r="C853" s="214">
        <v>777.0</v>
      </c>
    </row>
    <row r="854">
      <c r="A854" s="213" t="s">
        <v>583</v>
      </c>
      <c r="B854" s="214">
        <v>259.0</v>
      </c>
      <c r="C854" s="214">
        <v>468.0</v>
      </c>
    </row>
    <row r="855">
      <c r="A855" s="213" t="s">
        <v>253</v>
      </c>
      <c r="B855" s="214">
        <v>257.0</v>
      </c>
      <c r="C855" s="214">
        <v>175.0</v>
      </c>
    </row>
    <row r="856">
      <c r="A856" s="213" t="s">
        <v>254</v>
      </c>
      <c r="B856" s="214">
        <v>258.0</v>
      </c>
      <c r="C856" s="214">
        <v>176.0</v>
      </c>
    </row>
    <row r="857">
      <c r="A857" s="213" t="s">
        <v>361</v>
      </c>
      <c r="B857" s="214">
        <v>255.0</v>
      </c>
      <c r="C857" s="217"/>
    </row>
    <row r="858">
      <c r="A858" s="213" t="s">
        <v>430</v>
      </c>
      <c r="B858" s="214">
        <v>173.0</v>
      </c>
      <c r="C858" s="214">
        <v>324.0</v>
      </c>
    </row>
    <row r="859">
      <c r="A859" s="213" t="s">
        <v>430</v>
      </c>
      <c r="B859" s="214">
        <v>300.0</v>
      </c>
      <c r="C859" s="214">
        <v>324.0</v>
      </c>
    </row>
    <row r="860">
      <c r="A860" s="213" t="s">
        <v>770</v>
      </c>
      <c r="B860" s="214">
        <v>641.0</v>
      </c>
      <c r="C860" s="217"/>
    </row>
    <row r="861">
      <c r="A861" s="213" t="s">
        <v>770</v>
      </c>
      <c r="B861" s="214">
        <v>641.0</v>
      </c>
      <c r="C861" s="217"/>
    </row>
    <row r="862">
      <c r="A862" s="213" t="s">
        <v>898</v>
      </c>
      <c r="B862" s="214">
        <v>726.0</v>
      </c>
      <c r="C862" s="217"/>
    </row>
    <row r="863">
      <c r="A863" s="213" t="s">
        <v>927</v>
      </c>
      <c r="B863" s="214">
        <v>128.0</v>
      </c>
      <c r="C863" s="214">
        <v>748.0</v>
      </c>
    </row>
    <row r="864">
      <c r="A864" s="213" t="s">
        <v>927</v>
      </c>
      <c r="B864" s="214">
        <v>308.0</v>
      </c>
      <c r="C864" s="214">
        <v>748.0</v>
      </c>
    </row>
    <row r="865">
      <c r="A865" s="213" t="s">
        <v>1029</v>
      </c>
      <c r="B865" s="214">
        <v>310.0</v>
      </c>
      <c r="C865" s="214">
        <v>848.0</v>
      </c>
    </row>
    <row r="866">
      <c r="A866" s="213" t="s">
        <v>569</v>
      </c>
      <c r="B866" s="214">
        <v>83.0</v>
      </c>
      <c r="C866" s="214">
        <v>454.0</v>
      </c>
    </row>
    <row r="867">
      <c r="A867" s="213" t="s">
        <v>569</v>
      </c>
      <c r="B867" s="214">
        <v>223.0</v>
      </c>
      <c r="C867" s="214">
        <v>454.0</v>
      </c>
    </row>
    <row r="868">
      <c r="A868" s="213" t="s">
        <v>1030</v>
      </c>
      <c r="B868" s="214">
        <v>311.0</v>
      </c>
      <c r="C868" s="214">
        <v>849.0</v>
      </c>
    </row>
    <row r="869">
      <c r="A869" s="213" t="s">
        <v>1030</v>
      </c>
      <c r="B869" s="214">
        <v>311.0</v>
      </c>
      <c r="C869" s="214">
        <v>849.0</v>
      </c>
    </row>
    <row r="870">
      <c r="A870" s="213" t="s">
        <v>641</v>
      </c>
      <c r="B870" s="214">
        <v>27.0</v>
      </c>
      <c r="C870" s="214">
        <v>520.0</v>
      </c>
    </row>
    <row r="871">
      <c r="A871" s="213" t="s">
        <v>434</v>
      </c>
      <c r="B871" s="214">
        <v>321.0</v>
      </c>
      <c r="C871" s="214">
        <v>328.0</v>
      </c>
    </row>
    <row r="872">
      <c r="A872" s="213" t="s">
        <v>358</v>
      </c>
      <c r="B872" s="214">
        <v>252.0</v>
      </c>
      <c r="C872" s="217"/>
    </row>
    <row r="873">
      <c r="A873" s="213" t="s">
        <v>876</v>
      </c>
      <c r="B873" s="214">
        <v>34.0</v>
      </c>
      <c r="C873" s="214">
        <v>709.0</v>
      </c>
    </row>
    <row r="874">
      <c r="A874" s="213" t="s">
        <v>876</v>
      </c>
      <c r="B874" s="214">
        <v>339.0</v>
      </c>
      <c r="C874" s="214">
        <v>709.0</v>
      </c>
    </row>
    <row r="875">
      <c r="A875" s="213" t="s">
        <v>693</v>
      </c>
      <c r="B875" s="214">
        <v>157.0</v>
      </c>
      <c r="C875" s="214">
        <v>568.0</v>
      </c>
    </row>
    <row r="876">
      <c r="A876" s="213" t="s">
        <v>942</v>
      </c>
      <c r="B876" s="214">
        <v>54.0</v>
      </c>
      <c r="C876" s="214">
        <v>763.0</v>
      </c>
    </row>
    <row r="877">
      <c r="A877" s="213" t="s">
        <v>955</v>
      </c>
      <c r="B877" s="214">
        <v>347.0</v>
      </c>
      <c r="C877" s="214">
        <v>776.0</v>
      </c>
    </row>
    <row r="878">
      <c r="A878" s="213" t="s">
        <v>656</v>
      </c>
      <c r="B878" s="214">
        <v>132.0</v>
      </c>
      <c r="C878" s="214">
        <v>535.0</v>
      </c>
    </row>
    <row r="879">
      <c r="A879" s="213" t="s">
        <v>951</v>
      </c>
      <c r="B879" s="214">
        <v>381.0</v>
      </c>
      <c r="C879" s="214">
        <v>772.0</v>
      </c>
    </row>
    <row r="880">
      <c r="A880" s="213" t="s">
        <v>354</v>
      </c>
      <c r="B880" s="214">
        <v>141.0</v>
      </c>
      <c r="C880" s="214">
        <v>248.0</v>
      </c>
    </row>
    <row r="881">
      <c r="A881" s="213" t="s">
        <v>354</v>
      </c>
      <c r="B881" s="214">
        <v>385.0</v>
      </c>
      <c r="C881" s="214">
        <v>248.0</v>
      </c>
    </row>
    <row r="882">
      <c r="A882" s="213" t="s">
        <v>864</v>
      </c>
      <c r="B882" s="214">
        <v>84.0</v>
      </c>
      <c r="C882" s="214">
        <v>697.0</v>
      </c>
    </row>
    <row r="883">
      <c r="A883" s="213" t="s">
        <v>342</v>
      </c>
      <c r="B883" s="214">
        <v>107.0</v>
      </c>
      <c r="C883" s="214">
        <v>236.0</v>
      </c>
    </row>
    <row r="884">
      <c r="A884" s="213" t="s">
        <v>863</v>
      </c>
      <c r="B884" s="214">
        <v>83.0</v>
      </c>
      <c r="C884" s="214">
        <v>696.0</v>
      </c>
    </row>
    <row r="885">
      <c r="A885" s="213" t="s">
        <v>276</v>
      </c>
      <c r="B885" s="214">
        <v>78.0</v>
      </c>
      <c r="C885" s="214">
        <v>197.0</v>
      </c>
    </row>
    <row r="886">
      <c r="A886" s="213" t="s">
        <v>276</v>
      </c>
      <c r="B886" s="214">
        <v>201.0</v>
      </c>
      <c r="C886" s="214">
        <v>197.0</v>
      </c>
    </row>
    <row r="887">
      <c r="A887" s="213" t="s">
        <v>642</v>
      </c>
      <c r="B887" s="214">
        <v>28.0</v>
      </c>
      <c r="C887" s="214">
        <v>521.0</v>
      </c>
    </row>
    <row r="888">
      <c r="A888" s="213" t="s">
        <v>1083</v>
      </c>
      <c r="B888" s="214">
        <v>101.0</v>
      </c>
      <c r="C888" s="214">
        <v>892.0</v>
      </c>
    </row>
    <row r="889">
      <c r="A889" s="213" t="s">
        <v>1083</v>
      </c>
      <c r="B889" s="214">
        <v>101.0</v>
      </c>
      <c r="C889" s="214">
        <v>892.0</v>
      </c>
    </row>
    <row r="890">
      <c r="A890" s="213" t="s">
        <v>600</v>
      </c>
      <c r="B890" s="214">
        <v>480.0</v>
      </c>
      <c r="C890" s="217"/>
    </row>
    <row r="891">
      <c r="A891" s="213" t="s">
        <v>708</v>
      </c>
      <c r="B891" s="214">
        <v>23.0</v>
      </c>
      <c r="C891" s="214">
        <v>583.0</v>
      </c>
    </row>
    <row r="892">
      <c r="A892" s="213" t="s">
        <v>708</v>
      </c>
      <c r="B892" s="214">
        <v>73.0</v>
      </c>
      <c r="C892" s="214">
        <v>583.0</v>
      </c>
    </row>
    <row r="893">
      <c r="A893" s="213" t="s">
        <v>707</v>
      </c>
      <c r="B893" s="214">
        <v>22.0</v>
      </c>
      <c r="C893" s="214">
        <v>582.0</v>
      </c>
    </row>
    <row r="894">
      <c r="A894" s="213" t="s">
        <v>707</v>
      </c>
      <c r="B894" s="214">
        <v>72.0</v>
      </c>
      <c r="C894" s="214">
        <v>582.0</v>
      </c>
    </row>
    <row r="895">
      <c r="A895" s="213" t="s">
        <v>709</v>
      </c>
      <c r="B895" s="214">
        <v>24.0</v>
      </c>
      <c r="C895" s="214">
        <v>584.0</v>
      </c>
    </row>
    <row r="896">
      <c r="A896" s="213" t="s">
        <v>709</v>
      </c>
      <c r="B896" s="214">
        <v>74.0</v>
      </c>
      <c r="C896" s="214">
        <v>584.0</v>
      </c>
    </row>
    <row r="897">
      <c r="A897" s="213" t="s">
        <v>211</v>
      </c>
      <c r="B897" s="214">
        <v>75.0</v>
      </c>
      <c r="C897" s="214">
        <v>134.0</v>
      </c>
    </row>
    <row r="898">
      <c r="A898" s="213" t="s">
        <v>211</v>
      </c>
      <c r="B898" s="214">
        <v>197.0</v>
      </c>
      <c r="C898" s="214">
        <v>134.0</v>
      </c>
    </row>
    <row r="899">
      <c r="A899" s="213" t="s">
        <v>664</v>
      </c>
      <c r="B899" s="214">
        <v>74.0</v>
      </c>
      <c r="C899" s="214">
        <v>543.0</v>
      </c>
    </row>
    <row r="900">
      <c r="A900" s="213" t="s">
        <v>72</v>
      </c>
      <c r="B900" s="214">
        <v>70.0</v>
      </c>
      <c r="C900" s="214">
        <v>3.0</v>
      </c>
    </row>
    <row r="901">
      <c r="A901" s="213" t="s">
        <v>529</v>
      </c>
      <c r="B901" s="214">
        <v>117.0</v>
      </c>
      <c r="C901" s="214">
        <v>416.0</v>
      </c>
    </row>
    <row r="902">
      <c r="A902" s="213" t="s">
        <v>529</v>
      </c>
      <c r="B902" s="214">
        <v>204.0</v>
      </c>
      <c r="C902" s="214">
        <v>416.0</v>
      </c>
    </row>
    <row r="903">
      <c r="A903" s="213" t="s">
        <v>435</v>
      </c>
      <c r="B903" s="214">
        <v>322.0</v>
      </c>
      <c r="C903" s="214">
        <v>329.0</v>
      </c>
    </row>
    <row r="904">
      <c r="A904" s="213" t="s">
        <v>615</v>
      </c>
      <c r="B904" s="214">
        <v>494.0</v>
      </c>
      <c r="C904" s="217"/>
    </row>
    <row r="905">
      <c r="A905" s="213" t="s">
        <v>910</v>
      </c>
      <c r="B905" s="214">
        <v>18.0</v>
      </c>
      <c r="C905" s="214">
        <v>738.0</v>
      </c>
    </row>
    <row r="906">
      <c r="A906" s="213" t="s">
        <v>117</v>
      </c>
      <c r="B906" s="214">
        <v>57.0</v>
      </c>
      <c r="C906" s="214">
        <v>45.0</v>
      </c>
    </row>
    <row r="907">
      <c r="A907" s="213" t="s">
        <v>769</v>
      </c>
      <c r="B907" s="215">
        <v>207.0</v>
      </c>
      <c r="C907" s="215">
        <v>640.0</v>
      </c>
    </row>
    <row r="908">
      <c r="A908" s="213" t="s">
        <v>893</v>
      </c>
      <c r="B908" s="214">
        <v>721.0</v>
      </c>
      <c r="C908" s="217"/>
    </row>
    <row r="909">
      <c r="A909" s="213" t="s">
        <v>766</v>
      </c>
      <c r="B909" s="214">
        <v>187.0</v>
      </c>
      <c r="C909" s="214">
        <v>637.0</v>
      </c>
    </row>
    <row r="910">
      <c r="A910" s="213" t="s">
        <v>758</v>
      </c>
      <c r="B910" s="214">
        <v>181.0</v>
      </c>
      <c r="C910" s="214">
        <v>629.0</v>
      </c>
    </row>
    <row r="911">
      <c r="A911" s="213" t="s">
        <v>758</v>
      </c>
      <c r="B911" s="214">
        <v>283.0</v>
      </c>
      <c r="C911" s="214">
        <v>629.0</v>
      </c>
    </row>
    <row r="912">
      <c r="A912" s="213" t="s">
        <v>109</v>
      </c>
      <c r="B912" s="214">
        <v>68.0</v>
      </c>
      <c r="C912" s="214">
        <v>37.0</v>
      </c>
    </row>
    <row r="913">
      <c r="A913" s="213" t="s">
        <v>109</v>
      </c>
      <c r="B913" s="214">
        <v>68.0</v>
      </c>
      <c r="C913" s="214">
        <v>37.0</v>
      </c>
    </row>
    <row r="914">
      <c r="A914" s="213" t="s">
        <v>426</v>
      </c>
      <c r="B914" s="214">
        <v>190.0</v>
      </c>
      <c r="C914" s="214">
        <v>320.0</v>
      </c>
    </row>
    <row r="915">
      <c r="A915" s="213" t="s">
        <v>426</v>
      </c>
      <c r="B915" s="214">
        <v>356.0</v>
      </c>
      <c r="C915" s="214">
        <v>320.0</v>
      </c>
    </row>
    <row r="916">
      <c r="A916" s="213" t="s">
        <v>427</v>
      </c>
      <c r="B916" s="214">
        <v>191.0</v>
      </c>
      <c r="C916" s="214">
        <v>321.0</v>
      </c>
    </row>
    <row r="917">
      <c r="A917" s="213" t="s">
        <v>427</v>
      </c>
      <c r="B917" s="214">
        <v>357.0</v>
      </c>
      <c r="C917" s="214">
        <v>321.0</v>
      </c>
    </row>
    <row r="918">
      <c r="A918" s="213" t="s">
        <v>471</v>
      </c>
      <c r="B918" s="214">
        <v>161.0</v>
      </c>
      <c r="C918" s="214">
        <v>365.0</v>
      </c>
    </row>
    <row r="919">
      <c r="A919" s="213" t="s">
        <v>78</v>
      </c>
      <c r="B919" s="214">
        <v>72.0</v>
      </c>
      <c r="C919" s="214">
        <v>8.0</v>
      </c>
    </row>
    <row r="920">
      <c r="A920" s="213" t="s">
        <v>576</v>
      </c>
      <c r="B920" s="214">
        <v>29.0</v>
      </c>
      <c r="C920" s="214">
        <v>461.0</v>
      </c>
    </row>
    <row r="921">
      <c r="A921" s="213" t="s">
        <v>576</v>
      </c>
      <c r="B921" s="214">
        <v>293.0</v>
      </c>
      <c r="C921" s="214">
        <v>461.0</v>
      </c>
    </row>
    <row r="922">
      <c r="A922" s="213" t="s">
        <v>184</v>
      </c>
      <c r="B922" s="214">
        <v>251.0</v>
      </c>
      <c r="C922" s="214">
        <v>110.0</v>
      </c>
    </row>
    <row r="923">
      <c r="A923" s="213" t="s">
        <v>184</v>
      </c>
      <c r="B923" s="214">
        <v>251.0</v>
      </c>
      <c r="C923" s="214">
        <v>110.0</v>
      </c>
    </row>
    <row r="924">
      <c r="A924" s="213" t="s">
        <v>668</v>
      </c>
      <c r="B924" s="214">
        <v>169.0</v>
      </c>
      <c r="C924" s="214">
        <v>547.0</v>
      </c>
    </row>
    <row r="925">
      <c r="A925" s="213" t="s">
        <v>668</v>
      </c>
      <c r="B925" s="214">
        <v>263.0</v>
      </c>
      <c r="C925" s="214">
        <v>547.0</v>
      </c>
    </row>
    <row r="926">
      <c r="A926" s="213" t="s">
        <v>665</v>
      </c>
      <c r="B926" s="214">
        <v>75.0</v>
      </c>
      <c r="C926" s="214">
        <v>544.0</v>
      </c>
    </row>
    <row r="927">
      <c r="A927" s="213" t="s">
        <v>446</v>
      </c>
      <c r="B927" s="214">
        <v>61.0</v>
      </c>
      <c r="C927" s="214">
        <v>340.0</v>
      </c>
    </row>
    <row r="928">
      <c r="A928" s="213" t="s">
        <v>446</v>
      </c>
      <c r="B928" s="214">
        <v>138.0</v>
      </c>
      <c r="C928" s="214">
        <v>340.0</v>
      </c>
    </row>
    <row r="929">
      <c r="A929" s="213" t="s">
        <v>446</v>
      </c>
      <c r="B929" s="214">
        <v>229.0</v>
      </c>
      <c r="C929" s="214">
        <v>340.0</v>
      </c>
    </row>
    <row r="930">
      <c r="A930" s="213" t="s">
        <v>399</v>
      </c>
      <c r="B930" s="214">
        <v>148.0</v>
      </c>
      <c r="C930" s="214">
        <v>293.0</v>
      </c>
    </row>
    <row r="931">
      <c r="A931" s="213" t="s">
        <v>112</v>
      </c>
      <c r="B931" s="214">
        <v>13.0</v>
      </c>
      <c r="C931" s="214">
        <v>40.0</v>
      </c>
    </row>
    <row r="932">
      <c r="A932" s="213" t="s">
        <v>946</v>
      </c>
      <c r="B932" s="214">
        <v>124.0</v>
      </c>
      <c r="C932" s="214">
        <v>767.0</v>
      </c>
    </row>
    <row r="933">
      <c r="A933" s="213" t="s">
        <v>946</v>
      </c>
      <c r="B933" s="214">
        <v>232.0</v>
      </c>
      <c r="C933" s="214">
        <v>767.0</v>
      </c>
    </row>
    <row r="934">
      <c r="A934" s="213" t="s">
        <v>384</v>
      </c>
      <c r="B934" s="214">
        <v>48.0</v>
      </c>
      <c r="C934" s="214">
        <v>278.0</v>
      </c>
    </row>
    <row r="935">
      <c r="A935" s="213" t="s">
        <v>384</v>
      </c>
      <c r="B935" s="214">
        <v>62.0</v>
      </c>
      <c r="C935" s="214">
        <v>278.0</v>
      </c>
    </row>
    <row r="936">
      <c r="A936" s="213" t="s">
        <v>925</v>
      </c>
      <c r="B936" s="214">
        <v>110.0</v>
      </c>
      <c r="C936" s="214">
        <v>746.0</v>
      </c>
    </row>
    <row r="937">
      <c r="A937" s="213" t="s">
        <v>925</v>
      </c>
      <c r="B937" s="214">
        <v>155.0</v>
      </c>
      <c r="C937" s="214">
        <v>746.0</v>
      </c>
    </row>
    <row r="938">
      <c r="A938" s="213" t="s">
        <v>308</v>
      </c>
      <c r="B938" s="214">
        <v>217.0</v>
      </c>
      <c r="C938" s="214">
        <v>202.0</v>
      </c>
    </row>
    <row r="939">
      <c r="A939" s="213" t="s">
        <v>648</v>
      </c>
      <c r="B939" s="214">
        <v>151.0</v>
      </c>
      <c r="C939" s="214">
        <v>527.0</v>
      </c>
    </row>
    <row r="940">
      <c r="A940" s="213" t="s">
        <v>648</v>
      </c>
      <c r="B940" s="214">
        <v>174.0</v>
      </c>
      <c r="C940" s="214">
        <v>527.0</v>
      </c>
    </row>
    <row r="941">
      <c r="A941" s="213" t="s">
        <v>1012</v>
      </c>
      <c r="B941" s="214">
        <v>3.0</v>
      </c>
      <c r="C941" s="214">
        <v>831.0</v>
      </c>
    </row>
    <row r="942">
      <c r="A942" s="213" t="s">
        <v>1012</v>
      </c>
      <c r="B942" s="214">
        <v>34.0</v>
      </c>
      <c r="C942" s="214">
        <v>831.0</v>
      </c>
    </row>
    <row r="943">
      <c r="A943" s="213" t="s">
        <v>272</v>
      </c>
      <c r="B943" s="214">
        <v>58.0</v>
      </c>
      <c r="C943" s="214">
        <v>194.0</v>
      </c>
    </row>
    <row r="944">
      <c r="A944" s="213" t="s">
        <v>272</v>
      </c>
      <c r="B944" s="214">
        <v>100.0</v>
      </c>
      <c r="C944" s="214">
        <v>194.0</v>
      </c>
    </row>
    <row r="945">
      <c r="A945" s="213" t="s">
        <v>466</v>
      </c>
      <c r="B945" s="214">
        <v>216.0</v>
      </c>
      <c r="C945" s="214">
        <v>360.0</v>
      </c>
    </row>
    <row r="946">
      <c r="A946" s="213" t="s">
        <v>256</v>
      </c>
      <c r="B946" s="214">
        <v>93.0</v>
      </c>
      <c r="C946" s="214">
        <v>178.0</v>
      </c>
    </row>
    <row r="947">
      <c r="A947" s="213" t="s">
        <v>887</v>
      </c>
      <c r="B947" s="214">
        <v>716.0</v>
      </c>
      <c r="C947" s="217"/>
    </row>
    <row r="948">
      <c r="A948" s="213" t="s">
        <v>975</v>
      </c>
      <c r="B948" s="214">
        <v>796.0</v>
      </c>
      <c r="C948" s="217"/>
    </row>
    <row r="949">
      <c r="A949" s="213" t="s">
        <v>687</v>
      </c>
      <c r="B949" s="214">
        <v>327.0</v>
      </c>
      <c r="C949" s="214">
        <v>562.0</v>
      </c>
    </row>
    <row r="950">
      <c r="A950" s="213" t="s">
        <v>687</v>
      </c>
      <c r="B950" s="214">
        <v>327.0</v>
      </c>
      <c r="C950" s="214">
        <v>562.0</v>
      </c>
    </row>
    <row r="951">
      <c r="A951" s="213" t="s">
        <v>1016</v>
      </c>
      <c r="B951" s="214">
        <v>46.0</v>
      </c>
      <c r="C951" s="214">
        <v>835.0</v>
      </c>
    </row>
    <row r="952">
      <c r="A952" s="213" t="s">
        <v>1016</v>
      </c>
      <c r="B952" s="214">
        <v>155.0</v>
      </c>
      <c r="C952" s="214">
        <v>835.0</v>
      </c>
    </row>
    <row r="953">
      <c r="A953" s="213" t="s">
        <v>888</v>
      </c>
      <c r="B953" s="214">
        <v>717.0</v>
      </c>
      <c r="C953" s="217"/>
    </row>
    <row r="954">
      <c r="A954" s="213" t="s">
        <v>1079</v>
      </c>
      <c r="B954" s="214">
        <v>398.0</v>
      </c>
      <c r="C954" s="214">
        <v>888.0</v>
      </c>
    </row>
    <row r="955">
      <c r="A955" s="213" t="s">
        <v>1079</v>
      </c>
      <c r="B955" s="214">
        <v>398.0</v>
      </c>
      <c r="C955" s="214">
        <v>888.0</v>
      </c>
    </row>
    <row r="956">
      <c r="A956" s="213" t="s">
        <v>1080</v>
      </c>
      <c r="B956" s="214">
        <v>399.0</v>
      </c>
      <c r="C956" s="214">
        <v>889.0</v>
      </c>
    </row>
    <row r="957">
      <c r="A957" s="213" t="s">
        <v>1080</v>
      </c>
      <c r="B957" s="214">
        <v>399.0</v>
      </c>
      <c r="C957" s="214">
        <v>889.0</v>
      </c>
    </row>
    <row r="958">
      <c r="A958" s="213" t="s">
        <v>222</v>
      </c>
      <c r="B958" s="215">
        <v>203.0</v>
      </c>
      <c r="C958" s="215">
        <v>145.0</v>
      </c>
    </row>
    <row r="959">
      <c r="A959" s="213" t="s">
        <v>222</v>
      </c>
      <c r="B959" s="215">
        <v>203.0</v>
      </c>
      <c r="C959" s="215">
        <v>145.0</v>
      </c>
    </row>
    <row r="960">
      <c r="A960" s="213" t="s">
        <v>1086</v>
      </c>
      <c r="B960" s="214">
        <v>211.0</v>
      </c>
      <c r="C960" s="214">
        <v>893.0</v>
      </c>
    </row>
    <row r="961">
      <c r="A961" s="213" t="s">
        <v>775</v>
      </c>
      <c r="B961" s="214">
        <v>644.0</v>
      </c>
      <c r="C961" s="217"/>
    </row>
    <row r="962">
      <c r="A962" s="213" t="s">
        <v>988</v>
      </c>
      <c r="B962" s="214">
        <v>807.0</v>
      </c>
      <c r="C962" s="217"/>
    </row>
    <row r="963">
      <c r="A963" s="213" t="s">
        <v>369</v>
      </c>
      <c r="B963" s="214">
        <v>31.0</v>
      </c>
      <c r="C963" s="214">
        <v>263.0</v>
      </c>
    </row>
    <row r="964">
      <c r="A964" s="213" t="s">
        <v>369</v>
      </c>
      <c r="B964" s="214">
        <v>31.0</v>
      </c>
      <c r="C964" s="214">
        <v>263.0</v>
      </c>
    </row>
    <row r="965">
      <c r="A965" s="213" t="s">
        <v>369</v>
      </c>
      <c r="B965" s="214">
        <v>71.0</v>
      </c>
      <c r="C965" s="214">
        <v>263.0</v>
      </c>
    </row>
    <row r="966">
      <c r="A966" s="213" t="s">
        <v>369</v>
      </c>
      <c r="B966" s="214">
        <v>71.0</v>
      </c>
      <c r="C966" s="214">
        <v>263.0</v>
      </c>
    </row>
    <row r="967">
      <c r="A967" s="213" t="s">
        <v>696</v>
      </c>
      <c r="B967" s="214">
        <v>88.0</v>
      </c>
      <c r="C967" s="214">
        <v>571.0</v>
      </c>
    </row>
    <row r="968">
      <c r="A968" s="213" t="s">
        <v>695</v>
      </c>
      <c r="B968" s="214">
        <v>87.0</v>
      </c>
      <c r="C968" s="214">
        <v>570.0</v>
      </c>
    </row>
    <row r="969">
      <c r="A969" s="213" t="s">
        <v>113</v>
      </c>
      <c r="B969" s="214">
        <v>144.0</v>
      </c>
      <c r="C969" s="214">
        <v>41.0</v>
      </c>
    </row>
    <row r="970">
      <c r="A970" s="213" t="s">
        <v>763</v>
      </c>
      <c r="B970" s="214">
        <v>137.0</v>
      </c>
      <c r="C970" s="214">
        <v>634.0</v>
      </c>
    </row>
    <row r="971">
      <c r="A971" s="213" t="s">
        <v>763</v>
      </c>
      <c r="B971" s="214">
        <v>387.0</v>
      </c>
      <c r="C971" s="214">
        <v>634.0</v>
      </c>
    </row>
    <row r="972">
      <c r="A972" s="213" t="s">
        <v>889</v>
      </c>
      <c r="B972" s="214">
        <v>718.0</v>
      </c>
      <c r="C972" s="217"/>
    </row>
    <row r="973">
      <c r="A973" s="213" t="s">
        <v>889</v>
      </c>
      <c r="B973" s="214">
        <v>718.0</v>
      </c>
      <c r="C973" s="217"/>
    </row>
    <row r="974">
      <c r="A974" s="213" t="s">
        <v>889</v>
      </c>
      <c r="B974" s="214">
        <v>718.0</v>
      </c>
      <c r="C974" s="217"/>
    </row>
    <row r="975">
      <c r="A975" s="218"/>
      <c r="B975" s="219"/>
      <c r="C975" s="219"/>
    </row>
    <row r="976">
      <c r="A976" s="218"/>
      <c r="B976" s="219"/>
      <c r="C976" s="219"/>
    </row>
    <row r="977">
      <c r="A977" s="218"/>
      <c r="B977" s="219"/>
      <c r="C977" s="219"/>
    </row>
    <row r="978">
      <c r="A978" s="220"/>
      <c r="B978" s="221"/>
      <c r="C978" s="221"/>
    </row>
    <row r="979">
      <c r="A979" s="220"/>
      <c r="B979" s="221"/>
      <c r="C979" s="221"/>
    </row>
    <row r="980">
      <c r="A980" s="220"/>
      <c r="B980" s="221"/>
      <c r="C980" s="221"/>
    </row>
    <row r="981">
      <c r="A981" s="25"/>
      <c r="B981" s="222"/>
      <c r="C981" s="222"/>
    </row>
    <row r="982">
      <c r="A982" s="25"/>
      <c r="B982" s="222"/>
      <c r="C982" s="222"/>
    </row>
    <row r="983">
      <c r="A983" s="25"/>
      <c r="B983" s="222"/>
      <c r="C983" s="222"/>
    </row>
    <row r="984">
      <c r="A984" s="25"/>
      <c r="B984" s="222"/>
      <c r="C984" s="222"/>
    </row>
  </sheetData>
  <hyperlinks>
    <hyperlink r:id="rId1" ref="A2"/>
    <hyperlink r:id="rId2" ref="A3"/>
    <hyperlink r:id="rId3" ref="A4"/>
    <hyperlink r:id="rId4" ref="A5"/>
    <hyperlink r:id="rId5" ref="A6"/>
    <hyperlink r:id="rId6" ref="A7"/>
    <hyperlink r:id="rId7" ref="A8"/>
    <hyperlink r:id="rId8" ref="A9"/>
    <hyperlink r:id="rId9" ref="A10"/>
    <hyperlink r:id="rId10" ref="A11"/>
    <hyperlink r:id="rId11" ref="A12"/>
    <hyperlink r:id="rId12" ref="A13"/>
    <hyperlink r:id="rId13" ref="A14"/>
    <hyperlink r:id="rId14" ref="A15"/>
    <hyperlink r:id="rId15" ref="A16"/>
    <hyperlink r:id="rId16" ref="A17"/>
    <hyperlink r:id="rId17" ref="A18"/>
    <hyperlink r:id="rId18" ref="A19"/>
    <hyperlink r:id="rId19" ref="A20"/>
    <hyperlink r:id="rId20" ref="A21"/>
    <hyperlink r:id="rId21" ref="A22"/>
    <hyperlink r:id="rId22" ref="A23"/>
    <hyperlink r:id="rId23" ref="A24"/>
    <hyperlink r:id="rId24" ref="A25"/>
    <hyperlink r:id="rId25" ref="A26"/>
    <hyperlink r:id="rId26" ref="A27"/>
    <hyperlink r:id="rId27" ref="A28"/>
    <hyperlink r:id="rId28" ref="A29"/>
    <hyperlink r:id="rId29" ref="A30"/>
    <hyperlink r:id="rId30" ref="A31"/>
    <hyperlink r:id="rId31" ref="A32"/>
    <hyperlink r:id="rId32" ref="A33"/>
    <hyperlink r:id="rId33" ref="A34"/>
    <hyperlink r:id="rId34" ref="A35"/>
    <hyperlink r:id="rId35" ref="A36"/>
    <hyperlink r:id="rId36" ref="A37"/>
    <hyperlink r:id="rId37" ref="A38"/>
    <hyperlink r:id="rId38" ref="A39"/>
    <hyperlink r:id="rId39" ref="A40"/>
    <hyperlink r:id="rId40" ref="A41"/>
    <hyperlink r:id="rId41" ref="A42"/>
    <hyperlink r:id="rId42" ref="A43"/>
    <hyperlink r:id="rId43" ref="A44"/>
    <hyperlink r:id="rId44" ref="A45"/>
    <hyperlink r:id="rId45" ref="A46"/>
    <hyperlink r:id="rId46" ref="A47"/>
    <hyperlink r:id="rId47" ref="A48"/>
    <hyperlink r:id="rId48" ref="A49"/>
    <hyperlink r:id="rId49" ref="A50"/>
    <hyperlink r:id="rId50" ref="A51"/>
    <hyperlink r:id="rId51" ref="A52"/>
    <hyperlink r:id="rId52" ref="A53"/>
    <hyperlink r:id="rId53" ref="A54"/>
    <hyperlink r:id="rId54" ref="A55"/>
    <hyperlink r:id="rId55" ref="A56"/>
    <hyperlink r:id="rId56" ref="A57"/>
    <hyperlink r:id="rId57" ref="A58"/>
    <hyperlink r:id="rId58" ref="A59"/>
    <hyperlink r:id="rId59" ref="A60"/>
    <hyperlink r:id="rId60" ref="A61"/>
    <hyperlink r:id="rId61" ref="A62"/>
    <hyperlink r:id="rId62" ref="A63"/>
    <hyperlink r:id="rId63" ref="A64"/>
    <hyperlink r:id="rId64" ref="A65"/>
    <hyperlink r:id="rId65" ref="A66"/>
    <hyperlink r:id="rId66" ref="A67"/>
    <hyperlink r:id="rId67" ref="A68"/>
    <hyperlink r:id="rId68" ref="C68"/>
    <hyperlink r:id="rId69" ref="A69"/>
    <hyperlink r:id="rId70" ref="A70"/>
    <hyperlink r:id="rId71" ref="C70"/>
    <hyperlink r:id="rId72" ref="A71"/>
    <hyperlink r:id="rId73" ref="A72"/>
    <hyperlink r:id="rId74" ref="A73"/>
    <hyperlink r:id="rId75" ref="A74"/>
    <hyperlink r:id="rId76" ref="A75"/>
    <hyperlink r:id="rId77" ref="A76"/>
    <hyperlink r:id="rId78" ref="A77"/>
    <hyperlink r:id="rId79" ref="A78"/>
    <hyperlink r:id="rId80" ref="A79"/>
    <hyperlink r:id="rId81" ref="A80"/>
    <hyperlink r:id="rId82" ref="A81"/>
    <hyperlink r:id="rId83" ref="A82"/>
    <hyperlink r:id="rId84" ref="A83"/>
    <hyperlink r:id="rId85" ref="C83"/>
    <hyperlink r:id="rId86" ref="A84"/>
    <hyperlink r:id="rId87" ref="A85"/>
    <hyperlink r:id="rId88" ref="A86"/>
    <hyperlink r:id="rId89" ref="A87"/>
    <hyperlink r:id="rId90" ref="A88"/>
    <hyperlink r:id="rId91" ref="A89"/>
    <hyperlink r:id="rId92" ref="A90"/>
    <hyperlink r:id="rId93" ref="A91"/>
    <hyperlink r:id="rId94" ref="A92"/>
    <hyperlink r:id="rId95" ref="A93"/>
    <hyperlink r:id="rId96" ref="C93"/>
    <hyperlink r:id="rId97" ref="A94"/>
    <hyperlink r:id="rId98" ref="A95"/>
    <hyperlink r:id="rId99" ref="A96"/>
    <hyperlink r:id="rId100" ref="A97"/>
    <hyperlink r:id="rId101" ref="A98"/>
    <hyperlink r:id="rId102" ref="A99"/>
    <hyperlink r:id="rId103" ref="A100"/>
    <hyperlink r:id="rId104" ref="A101"/>
    <hyperlink r:id="rId105" ref="A102"/>
    <hyperlink r:id="rId106" ref="A103"/>
    <hyperlink r:id="rId107" ref="C103"/>
    <hyperlink r:id="rId108" ref="A104"/>
    <hyperlink r:id="rId109" ref="C104"/>
    <hyperlink r:id="rId110" ref="A105"/>
    <hyperlink r:id="rId111" ref="A106"/>
    <hyperlink r:id="rId112" ref="A107"/>
    <hyperlink r:id="rId113" ref="A108"/>
    <hyperlink r:id="rId114" ref="A109"/>
    <hyperlink r:id="rId115" ref="A110"/>
    <hyperlink r:id="rId116" ref="A111"/>
    <hyperlink r:id="rId117" ref="A112"/>
    <hyperlink r:id="rId118" ref="A113"/>
    <hyperlink r:id="rId119" ref="A114"/>
    <hyperlink r:id="rId120" ref="A115"/>
    <hyperlink r:id="rId121" ref="A116"/>
    <hyperlink r:id="rId122" ref="A117"/>
    <hyperlink r:id="rId123" ref="A118"/>
    <hyperlink r:id="rId124" ref="A119"/>
    <hyperlink r:id="rId125" ref="A120"/>
    <hyperlink r:id="rId126" ref="A121"/>
    <hyperlink r:id="rId127" ref="A122"/>
    <hyperlink r:id="rId128" ref="A123"/>
    <hyperlink r:id="rId129" ref="A124"/>
    <hyperlink r:id="rId130" ref="A125"/>
    <hyperlink r:id="rId131" ref="A126"/>
    <hyperlink r:id="rId132" ref="A127"/>
    <hyperlink r:id="rId133" ref="A128"/>
    <hyperlink r:id="rId134" ref="A129"/>
    <hyperlink r:id="rId135" ref="A130"/>
    <hyperlink r:id="rId136" ref="A131"/>
    <hyperlink r:id="rId137" ref="A132"/>
    <hyperlink r:id="rId138" ref="A133"/>
    <hyperlink r:id="rId139" ref="A134"/>
    <hyperlink r:id="rId140" ref="A135"/>
    <hyperlink r:id="rId141" ref="A136"/>
    <hyperlink r:id="rId142" ref="A137"/>
    <hyperlink r:id="rId143" ref="A138"/>
    <hyperlink r:id="rId144" ref="A139"/>
    <hyperlink r:id="rId145" ref="A140"/>
    <hyperlink r:id="rId146" ref="A141"/>
    <hyperlink r:id="rId147" ref="A142"/>
    <hyperlink r:id="rId148" ref="C142"/>
    <hyperlink r:id="rId149" ref="A143"/>
    <hyperlink r:id="rId150" ref="A144"/>
    <hyperlink r:id="rId151" ref="A145"/>
    <hyperlink r:id="rId152" ref="A146"/>
    <hyperlink r:id="rId153" ref="A147"/>
    <hyperlink r:id="rId154" ref="A148"/>
    <hyperlink r:id="rId155" ref="A149"/>
    <hyperlink r:id="rId156" ref="A150"/>
    <hyperlink r:id="rId157" ref="A151"/>
    <hyperlink r:id="rId158" ref="A152"/>
    <hyperlink r:id="rId159" ref="A153"/>
    <hyperlink r:id="rId160" ref="A154"/>
    <hyperlink r:id="rId161" ref="A155"/>
    <hyperlink r:id="rId162" ref="A156"/>
    <hyperlink r:id="rId163" ref="C156"/>
    <hyperlink r:id="rId164" ref="A157"/>
    <hyperlink r:id="rId165" ref="C157"/>
    <hyperlink r:id="rId166" ref="A158"/>
    <hyperlink r:id="rId167" ref="A159"/>
    <hyperlink r:id="rId168" ref="A160"/>
    <hyperlink r:id="rId169" ref="A161"/>
    <hyperlink r:id="rId170" ref="A162"/>
    <hyperlink r:id="rId171" ref="A163"/>
    <hyperlink r:id="rId172" ref="A164"/>
    <hyperlink r:id="rId173" ref="A165"/>
    <hyperlink r:id="rId174" ref="C165"/>
    <hyperlink r:id="rId175" ref="A166"/>
    <hyperlink r:id="rId176" ref="A167"/>
    <hyperlink r:id="rId177" ref="A168"/>
    <hyperlink r:id="rId178" ref="A169"/>
    <hyperlink r:id="rId179" ref="A170"/>
    <hyperlink r:id="rId180" ref="A171"/>
    <hyperlink r:id="rId181" ref="A172"/>
    <hyperlink r:id="rId182" ref="A173"/>
    <hyperlink r:id="rId183" ref="A174"/>
    <hyperlink r:id="rId184" ref="A175"/>
    <hyperlink r:id="rId185" ref="A176"/>
    <hyperlink r:id="rId186" ref="A177"/>
    <hyperlink r:id="rId187" ref="A178"/>
    <hyperlink r:id="rId188" ref="A179"/>
    <hyperlink r:id="rId189" ref="A180"/>
    <hyperlink r:id="rId190" ref="A181"/>
    <hyperlink r:id="rId191" ref="A182"/>
    <hyperlink r:id="rId192" ref="A183"/>
    <hyperlink r:id="rId193" ref="A184"/>
    <hyperlink r:id="rId194" ref="A185"/>
    <hyperlink r:id="rId195" ref="A186"/>
    <hyperlink r:id="rId196" ref="A187"/>
    <hyperlink r:id="rId197" ref="C187"/>
    <hyperlink r:id="rId198" ref="A188"/>
    <hyperlink r:id="rId199" ref="A189"/>
    <hyperlink r:id="rId200" ref="A190"/>
    <hyperlink r:id="rId201" ref="A191"/>
    <hyperlink r:id="rId202" ref="A192"/>
    <hyperlink r:id="rId203" ref="C192"/>
    <hyperlink r:id="rId204" ref="A193"/>
    <hyperlink r:id="rId205" ref="A194"/>
    <hyperlink r:id="rId206" ref="A195"/>
    <hyperlink r:id="rId207" ref="A196"/>
    <hyperlink r:id="rId208" ref="A197"/>
    <hyperlink r:id="rId209" ref="A198"/>
    <hyperlink r:id="rId210" ref="A199"/>
    <hyperlink r:id="rId211" ref="A200"/>
    <hyperlink r:id="rId212" ref="A201"/>
    <hyperlink r:id="rId213" ref="A202"/>
    <hyperlink r:id="rId214" ref="C202"/>
    <hyperlink r:id="rId215" ref="A203"/>
    <hyperlink r:id="rId216" ref="C203"/>
    <hyperlink r:id="rId217" ref="A204"/>
    <hyperlink r:id="rId218" ref="A205"/>
    <hyperlink r:id="rId219" ref="A206"/>
    <hyperlink r:id="rId220" ref="A207"/>
    <hyperlink r:id="rId221" ref="A208"/>
    <hyperlink r:id="rId222" ref="A209"/>
    <hyperlink r:id="rId223" ref="A210"/>
    <hyperlink r:id="rId224" ref="A211"/>
    <hyperlink r:id="rId225" ref="A212"/>
    <hyperlink r:id="rId226" ref="A213"/>
    <hyperlink r:id="rId227" ref="A214"/>
    <hyperlink r:id="rId228" ref="A215"/>
    <hyperlink r:id="rId229" ref="A216"/>
    <hyperlink r:id="rId230" ref="A217"/>
    <hyperlink r:id="rId231" ref="A218"/>
    <hyperlink r:id="rId232" ref="A219"/>
    <hyperlink r:id="rId233" ref="A220"/>
    <hyperlink r:id="rId234" ref="A221"/>
    <hyperlink r:id="rId235" ref="A222"/>
    <hyperlink r:id="rId236" ref="A223"/>
    <hyperlink r:id="rId237" ref="A224"/>
    <hyperlink r:id="rId238" ref="A225"/>
    <hyperlink r:id="rId239" ref="A226"/>
    <hyperlink r:id="rId240" ref="A227"/>
    <hyperlink r:id="rId241" ref="A228"/>
    <hyperlink r:id="rId242" ref="A229"/>
    <hyperlink r:id="rId243" ref="A230"/>
    <hyperlink r:id="rId244" ref="A231"/>
    <hyperlink r:id="rId245" ref="A232"/>
    <hyperlink r:id="rId246" ref="A233"/>
    <hyperlink r:id="rId247" ref="A234"/>
    <hyperlink r:id="rId248" ref="A235"/>
    <hyperlink r:id="rId249" ref="A236"/>
    <hyperlink r:id="rId250" ref="A237"/>
    <hyperlink r:id="rId251" ref="A238"/>
    <hyperlink r:id="rId252" ref="A239"/>
    <hyperlink r:id="rId253" ref="A240"/>
    <hyperlink r:id="rId254" ref="A241"/>
    <hyperlink r:id="rId255" ref="A242"/>
    <hyperlink r:id="rId256" ref="A243"/>
    <hyperlink r:id="rId257" ref="A244"/>
    <hyperlink r:id="rId258" ref="A245"/>
    <hyperlink r:id="rId259" ref="A246"/>
    <hyperlink r:id="rId260" ref="A247"/>
    <hyperlink r:id="rId261" ref="A248"/>
    <hyperlink r:id="rId262" ref="A249"/>
    <hyperlink r:id="rId263" ref="A250"/>
    <hyperlink r:id="rId264" ref="A251"/>
    <hyperlink r:id="rId265" ref="A252"/>
    <hyperlink r:id="rId266" ref="A253"/>
    <hyperlink r:id="rId267" ref="A254"/>
    <hyperlink r:id="rId268" ref="A255"/>
    <hyperlink r:id="rId269" ref="A256"/>
    <hyperlink r:id="rId270" ref="A257"/>
    <hyperlink r:id="rId271" ref="A258"/>
    <hyperlink r:id="rId272" ref="A259"/>
    <hyperlink r:id="rId273" ref="A260"/>
    <hyperlink r:id="rId274" ref="A261"/>
    <hyperlink r:id="rId275" ref="A262"/>
    <hyperlink r:id="rId276" ref="A263"/>
    <hyperlink r:id="rId277" ref="A264"/>
    <hyperlink r:id="rId278" ref="C264"/>
    <hyperlink r:id="rId279" ref="A265"/>
    <hyperlink r:id="rId280" ref="A266"/>
    <hyperlink r:id="rId281" ref="A267"/>
    <hyperlink r:id="rId282" ref="A268"/>
    <hyperlink r:id="rId283" ref="A269"/>
    <hyperlink r:id="rId284" ref="A270"/>
    <hyperlink r:id="rId285" ref="A271"/>
    <hyperlink r:id="rId286" ref="A272"/>
    <hyperlink r:id="rId287" ref="A273"/>
    <hyperlink r:id="rId288" ref="A274"/>
    <hyperlink r:id="rId289" ref="A275"/>
    <hyperlink r:id="rId290" ref="A276"/>
    <hyperlink r:id="rId291" ref="A277"/>
    <hyperlink r:id="rId292" ref="A278"/>
    <hyperlink r:id="rId293" ref="A279"/>
    <hyperlink r:id="rId294" ref="A280"/>
    <hyperlink r:id="rId295" ref="A281"/>
    <hyperlink r:id="rId296" ref="A282"/>
    <hyperlink r:id="rId297" ref="A283"/>
    <hyperlink r:id="rId298" ref="A284"/>
    <hyperlink r:id="rId299" ref="A285"/>
    <hyperlink r:id="rId300" ref="A286"/>
    <hyperlink r:id="rId301" ref="A287"/>
    <hyperlink r:id="rId302" ref="A288"/>
    <hyperlink r:id="rId303" ref="A289"/>
    <hyperlink r:id="rId304" ref="A290"/>
    <hyperlink r:id="rId305" ref="A291"/>
    <hyperlink r:id="rId306" ref="A292"/>
    <hyperlink r:id="rId307" ref="A293"/>
    <hyperlink r:id="rId308" ref="A294"/>
    <hyperlink r:id="rId309" ref="A295"/>
    <hyperlink r:id="rId310" ref="A296"/>
    <hyperlink r:id="rId311" ref="A297"/>
    <hyperlink r:id="rId312" ref="A298"/>
    <hyperlink r:id="rId313" ref="A299"/>
    <hyperlink r:id="rId314" ref="A300"/>
    <hyperlink r:id="rId315" ref="A301"/>
    <hyperlink r:id="rId316" ref="A302"/>
    <hyperlink r:id="rId317" ref="A303"/>
    <hyperlink r:id="rId318" ref="A304"/>
    <hyperlink r:id="rId319" ref="A305"/>
    <hyperlink r:id="rId320" ref="A306"/>
    <hyperlink r:id="rId321" ref="A307"/>
    <hyperlink r:id="rId322" ref="A308"/>
    <hyperlink r:id="rId323" ref="A309"/>
    <hyperlink r:id="rId324" ref="A310"/>
    <hyperlink r:id="rId325" ref="A311"/>
    <hyperlink r:id="rId326" ref="A312"/>
    <hyperlink r:id="rId327" ref="A313"/>
    <hyperlink r:id="rId328" ref="A314"/>
    <hyperlink r:id="rId329" ref="A315"/>
    <hyperlink r:id="rId330" ref="C315"/>
    <hyperlink r:id="rId331" ref="A316"/>
    <hyperlink r:id="rId332" ref="A317"/>
    <hyperlink r:id="rId333" ref="A318"/>
    <hyperlink r:id="rId334" ref="A319"/>
    <hyperlink r:id="rId335" ref="A320"/>
    <hyperlink r:id="rId336" ref="C320"/>
    <hyperlink r:id="rId337" ref="A321"/>
    <hyperlink r:id="rId338" ref="C321"/>
    <hyperlink r:id="rId339" ref="A322"/>
    <hyperlink r:id="rId340" ref="A323"/>
    <hyperlink r:id="rId341" ref="A324"/>
    <hyperlink r:id="rId342" ref="A325"/>
    <hyperlink r:id="rId343" ref="A326"/>
    <hyperlink r:id="rId344" ref="A327"/>
    <hyperlink r:id="rId345" ref="A328"/>
    <hyperlink r:id="rId346" ref="A329"/>
    <hyperlink r:id="rId347" ref="A330"/>
    <hyperlink r:id="rId348" ref="A331"/>
    <hyperlink r:id="rId349" ref="A332"/>
    <hyperlink r:id="rId350" ref="A333"/>
    <hyperlink r:id="rId351" ref="A334"/>
    <hyperlink r:id="rId352" ref="A335"/>
    <hyperlink r:id="rId353" ref="A336"/>
    <hyperlink r:id="rId354" ref="A337"/>
    <hyperlink r:id="rId355" ref="A338"/>
    <hyperlink r:id="rId356" ref="A339"/>
    <hyperlink r:id="rId357" ref="A340"/>
    <hyperlink r:id="rId358" ref="A341"/>
    <hyperlink r:id="rId359" ref="A342"/>
    <hyperlink r:id="rId360" ref="A343"/>
    <hyperlink r:id="rId361" ref="A344"/>
    <hyperlink r:id="rId362" ref="A345"/>
    <hyperlink r:id="rId363" ref="A346"/>
    <hyperlink r:id="rId364" ref="A347"/>
    <hyperlink r:id="rId365" ref="A348"/>
    <hyperlink r:id="rId366" ref="A349"/>
    <hyperlink r:id="rId367" ref="A350"/>
    <hyperlink r:id="rId368" ref="A351"/>
    <hyperlink r:id="rId369" ref="A352"/>
    <hyperlink r:id="rId370" ref="A353"/>
    <hyperlink r:id="rId371" ref="A354"/>
    <hyperlink r:id="rId372" ref="A355"/>
    <hyperlink r:id="rId373" ref="A356"/>
    <hyperlink r:id="rId374" ref="A357"/>
    <hyperlink r:id="rId375" ref="A358"/>
    <hyperlink r:id="rId376" ref="A359"/>
    <hyperlink r:id="rId377" ref="C359"/>
    <hyperlink r:id="rId378" ref="A360"/>
    <hyperlink r:id="rId379" ref="C360"/>
    <hyperlink r:id="rId380" ref="A361"/>
    <hyperlink r:id="rId381" ref="A362"/>
    <hyperlink r:id="rId382" ref="A363"/>
    <hyperlink r:id="rId383" ref="A364"/>
    <hyperlink r:id="rId384" ref="A365"/>
    <hyperlink r:id="rId385" ref="C365"/>
    <hyperlink r:id="rId386" ref="A366"/>
    <hyperlink r:id="rId387" ref="A367"/>
    <hyperlink r:id="rId388" ref="A368"/>
    <hyperlink r:id="rId389" ref="A369"/>
    <hyperlink r:id="rId390" ref="A370"/>
    <hyperlink r:id="rId391" ref="A371"/>
    <hyperlink r:id="rId392" ref="A372"/>
    <hyperlink r:id="rId393" ref="A373"/>
    <hyperlink r:id="rId394" ref="A374"/>
    <hyperlink r:id="rId395" ref="A375"/>
    <hyperlink r:id="rId396" ref="A376"/>
    <hyperlink r:id="rId397" ref="A377"/>
    <hyperlink r:id="rId398" ref="A378"/>
    <hyperlink r:id="rId399" ref="A379"/>
    <hyperlink r:id="rId400" ref="A380"/>
    <hyperlink r:id="rId401" ref="A381"/>
    <hyperlink r:id="rId402" ref="A382"/>
    <hyperlink r:id="rId403" ref="A383"/>
    <hyperlink r:id="rId404" ref="C383"/>
    <hyperlink r:id="rId405" ref="A384"/>
    <hyperlink r:id="rId406" ref="A385"/>
    <hyperlink r:id="rId407" ref="A386"/>
    <hyperlink r:id="rId408" ref="A387"/>
    <hyperlink r:id="rId409" ref="A388"/>
    <hyperlink r:id="rId410" ref="A389"/>
    <hyperlink r:id="rId411" ref="A390"/>
    <hyperlink r:id="rId412" ref="A391"/>
    <hyperlink r:id="rId413" ref="A392"/>
    <hyperlink r:id="rId414" ref="A393"/>
    <hyperlink r:id="rId415" ref="C393"/>
    <hyperlink r:id="rId416" ref="A394"/>
    <hyperlink r:id="rId417" ref="A395"/>
    <hyperlink r:id="rId418" ref="A396"/>
    <hyperlink r:id="rId419" ref="A397"/>
    <hyperlink r:id="rId420" ref="A398"/>
    <hyperlink r:id="rId421" ref="A399"/>
    <hyperlink r:id="rId422" ref="A400"/>
    <hyperlink r:id="rId423" ref="A401"/>
    <hyperlink r:id="rId424" ref="A402"/>
    <hyperlink r:id="rId425" ref="C402"/>
    <hyperlink r:id="rId426" ref="A403"/>
    <hyperlink r:id="rId427" ref="A404"/>
    <hyperlink r:id="rId428" ref="A405"/>
    <hyperlink r:id="rId429" ref="A406"/>
    <hyperlink r:id="rId430" ref="A407"/>
    <hyperlink r:id="rId431" ref="A408"/>
    <hyperlink r:id="rId432" ref="A409"/>
    <hyperlink r:id="rId433" ref="A410"/>
    <hyperlink r:id="rId434" ref="A411"/>
    <hyperlink r:id="rId435" ref="A412"/>
    <hyperlink r:id="rId436" ref="A413"/>
    <hyperlink r:id="rId437" ref="A414"/>
    <hyperlink r:id="rId438" ref="A415"/>
    <hyperlink r:id="rId439" ref="A416"/>
    <hyperlink r:id="rId440" ref="C416"/>
    <hyperlink r:id="rId441" ref="A417"/>
    <hyperlink r:id="rId442" ref="A418"/>
    <hyperlink r:id="rId443" ref="A419"/>
    <hyperlink r:id="rId444" ref="A420"/>
    <hyperlink r:id="rId445" ref="A421"/>
    <hyperlink r:id="rId446" ref="A422"/>
    <hyperlink r:id="rId447" ref="A423"/>
    <hyperlink r:id="rId448" ref="A424"/>
    <hyperlink r:id="rId449" ref="A425"/>
    <hyperlink r:id="rId450" ref="A426"/>
    <hyperlink r:id="rId451" ref="A427"/>
    <hyperlink r:id="rId452" ref="A428"/>
    <hyperlink r:id="rId453" ref="A429"/>
    <hyperlink r:id="rId454" ref="C429"/>
    <hyperlink r:id="rId455" ref="A430"/>
    <hyperlink r:id="rId456" ref="C430"/>
    <hyperlink r:id="rId457" ref="A431"/>
    <hyperlink r:id="rId458" ref="C431"/>
    <hyperlink r:id="rId459" ref="A432"/>
    <hyperlink r:id="rId460" ref="A433"/>
    <hyperlink r:id="rId461" ref="A434"/>
    <hyperlink r:id="rId462" ref="A435"/>
    <hyperlink r:id="rId463" ref="A436"/>
    <hyperlink r:id="rId464" ref="A437"/>
    <hyperlink r:id="rId465" ref="A438"/>
    <hyperlink r:id="rId466" ref="A439"/>
    <hyperlink r:id="rId467" ref="A440"/>
    <hyperlink r:id="rId468" ref="A441"/>
    <hyperlink r:id="rId469" ref="A442"/>
    <hyperlink r:id="rId470" ref="A443"/>
    <hyperlink r:id="rId471" ref="A444"/>
    <hyperlink r:id="rId472" ref="A445"/>
    <hyperlink r:id="rId473" ref="A446"/>
    <hyperlink r:id="rId474" ref="A447"/>
    <hyperlink r:id="rId475" ref="A448"/>
    <hyperlink r:id="rId476" ref="A449"/>
    <hyperlink r:id="rId477" ref="C449"/>
    <hyperlink r:id="rId478" ref="A450"/>
    <hyperlink r:id="rId479" ref="C450"/>
    <hyperlink r:id="rId480" ref="A451"/>
    <hyperlink r:id="rId481" ref="C451"/>
    <hyperlink r:id="rId482" ref="A452"/>
    <hyperlink r:id="rId483" ref="C452"/>
    <hyperlink r:id="rId484" ref="A453"/>
    <hyperlink r:id="rId485" ref="A454"/>
    <hyperlink r:id="rId486" ref="A455"/>
    <hyperlink r:id="rId487" ref="A456"/>
    <hyperlink r:id="rId488" ref="C456"/>
    <hyperlink r:id="rId489" ref="A457"/>
    <hyperlink r:id="rId490" ref="C457"/>
    <hyperlink r:id="rId491" ref="A458"/>
    <hyperlink r:id="rId492" ref="A459"/>
    <hyperlink r:id="rId493" ref="A460"/>
    <hyperlink r:id="rId494" ref="A461"/>
    <hyperlink r:id="rId495" ref="A462"/>
    <hyperlink r:id="rId496" ref="A463"/>
    <hyperlink r:id="rId497" ref="A464"/>
    <hyperlink r:id="rId498" ref="A465"/>
    <hyperlink r:id="rId499" ref="C465"/>
    <hyperlink r:id="rId500" ref="A466"/>
    <hyperlink r:id="rId501" ref="C466"/>
    <hyperlink r:id="rId502" ref="A467"/>
    <hyperlink r:id="rId503" ref="A468"/>
    <hyperlink r:id="rId504" ref="A469"/>
    <hyperlink r:id="rId505" ref="A470"/>
    <hyperlink r:id="rId506" ref="A471"/>
    <hyperlink r:id="rId507" ref="A472"/>
    <hyperlink r:id="rId508" ref="A473"/>
    <hyperlink r:id="rId509" ref="A474"/>
    <hyperlink r:id="rId510" ref="A475"/>
    <hyperlink r:id="rId511" ref="A476"/>
    <hyperlink r:id="rId512" ref="A477"/>
    <hyperlink r:id="rId513" ref="A478"/>
    <hyperlink r:id="rId514" ref="A479"/>
    <hyperlink r:id="rId515" ref="C479"/>
    <hyperlink r:id="rId516" ref="A480"/>
    <hyperlink r:id="rId517" ref="A481"/>
    <hyperlink r:id="rId518" ref="A482"/>
    <hyperlink r:id="rId519" ref="A483"/>
    <hyperlink r:id="rId520" ref="A484"/>
    <hyperlink r:id="rId521" ref="A485"/>
    <hyperlink r:id="rId522" ref="A486"/>
    <hyperlink r:id="rId523" ref="A487"/>
    <hyperlink r:id="rId524" ref="A488"/>
    <hyperlink r:id="rId525" ref="A489"/>
    <hyperlink r:id="rId526" ref="C489"/>
    <hyperlink r:id="rId527" ref="A490"/>
    <hyperlink r:id="rId528" ref="C490"/>
    <hyperlink r:id="rId529" ref="A491"/>
    <hyperlink r:id="rId530" ref="A492"/>
    <hyperlink r:id="rId531" ref="A493"/>
    <hyperlink r:id="rId532" ref="A494"/>
    <hyperlink r:id="rId533" ref="A495"/>
    <hyperlink r:id="rId534" ref="A496"/>
    <hyperlink r:id="rId535" ref="A497"/>
    <hyperlink r:id="rId536" ref="A498"/>
    <hyperlink r:id="rId537" ref="A499"/>
    <hyperlink r:id="rId538" ref="A500"/>
    <hyperlink r:id="rId539" ref="C500"/>
    <hyperlink r:id="rId540" ref="A501"/>
    <hyperlink r:id="rId541" ref="A502"/>
    <hyperlink r:id="rId542" ref="A503"/>
    <hyperlink r:id="rId543" ref="A504"/>
    <hyperlink r:id="rId544" ref="A505"/>
    <hyperlink r:id="rId545" ref="A506"/>
    <hyperlink r:id="rId546" ref="A507"/>
    <hyperlink r:id="rId547" ref="A508"/>
    <hyperlink r:id="rId548" ref="A509"/>
    <hyperlink r:id="rId549" ref="A510"/>
    <hyperlink r:id="rId550" ref="A511"/>
    <hyperlink r:id="rId551" ref="A512"/>
    <hyperlink r:id="rId552" ref="A513"/>
    <hyperlink r:id="rId553" ref="A514"/>
    <hyperlink r:id="rId554" ref="A515"/>
    <hyperlink r:id="rId555" ref="A516"/>
    <hyperlink r:id="rId556" ref="A517"/>
    <hyperlink r:id="rId557" ref="A518"/>
    <hyperlink r:id="rId558" ref="A519"/>
    <hyperlink r:id="rId559" ref="A520"/>
    <hyperlink r:id="rId560" ref="A521"/>
    <hyperlink r:id="rId561" ref="A522"/>
    <hyperlink r:id="rId562" ref="A523"/>
    <hyperlink r:id="rId563" ref="A524"/>
    <hyperlink r:id="rId564" ref="A525"/>
    <hyperlink r:id="rId565" ref="A526"/>
    <hyperlink r:id="rId566" ref="C526"/>
    <hyperlink r:id="rId567" ref="A527"/>
    <hyperlink r:id="rId568" ref="C527"/>
    <hyperlink r:id="rId569" ref="A528"/>
    <hyperlink r:id="rId570" ref="A529"/>
    <hyperlink r:id="rId571" ref="A530"/>
    <hyperlink r:id="rId572" ref="C530"/>
    <hyperlink r:id="rId573" ref="A531"/>
    <hyperlink r:id="rId574" ref="C531"/>
    <hyperlink r:id="rId575" ref="A532"/>
    <hyperlink r:id="rId576" ref="A533"/>
    <hyperlink r:id="rId577" ref="A534"/>
    <hyperlink r:id="rId578" ref="A535"/>
    <hyperlink r:id="rId579" ref="A536"/>
    <hyperlink r:id="rId580" ref="A537"/>
    <hyperlink r:id="rId581" ref="C537"/>
    <hyperlink r:id="rId582" ref="A538"/>
    <hyperlink r:id="rId583" ref="A539"/>
    <hyperlink r:id="rId584" ref="A540"/>
    <hyperlink r:id="rId585" ref="A541"/>
    <hyperlink r:id="rId586" ref="C541"/>
    <hyperlink r:id="rId587" ref="A542"/>
    <hyperlink r:id="rId588" ref="C542"/>
    <hyperlink r:id="rId589" ref="A543"/>
    <hyperlink r:id="rId590" ref="A544"/>
    <hyperlink r:id="rId591" ref="A545"/>
    <hyperlink r:id="rId592" ref="A546"/>
    <hyperlink r:id="rId593" ref="A547"/>
    <hyperlink r:id="rId594" ref="A548"/>
    <hyperlink r:id="rId595" ref="A549"/>
    <hyperlink r:id="rId596" ref="A550"/>
    <hyperlink r:id="rId597" ref="A551"/>
    <hyperlink r:id="rId598" ref="A552"/>
    <hyperlink r:id="rId599" ref="A553"/>
    <hyperlink r:id="rId600" ref="A554"/>
    <hyperlink r:id="rId601" ref="A555"/>
    <hyperlink r:id="rId602" ref="A556"/>
    <hyperlink r:id="rId603" ref="A557"/>
    <hyperlink r:id="rId604" ref="A558"/>
    <hyperlink r:id="rId605" ref="A559"/>
    <hyperlink r:id="rId606" ref="A560"/>
    <hyperlink r:id="rId607" ref="A561"/>
    <hyperlink r:id="rId608" ref="A562"/>
    <hyperlink r:id="rId609" ref="A563"/>
    <hyperlink r:id="rId610" ref="A564"/>
    <hyperlink r:id="rId611" ref="A565"/>
    <hyperlink r:id="rId612" ref="A566"/>
    <hyperlink r:id="rId613" ref="A567"/>
    <hyperlink r:id="rId614" ref="A568"/>
    <hyperlink r:id="rId615" ref="A569"/>
    <hyperlink r:id="rId616" ref="C569"/>
    <hyperlink r:id="rId617" ref="A570"/>
    <hyperlink r:id="rId618" ref="A571"/>
    <hyperlink r:id="rId619" ref="A572"/>
    <hyperlink r:id="rId620" ref="A573"/>
    <hyperlink r:id="rId621" ref="A574"/>
    <hyperlink r:id="rId622" ref="A575"/>
    <hyperlink r:id="rId623" ref="C575"/>
    <hyperlink r:id="rId624" ref="A576"/>
    <hyperlink r:id="rId625" ref="A577"/>
    <hyperlink r:id="rId626" ref="C577"/>
    <hyperlink r:id="rId627" ref="A578"/>
    <hyperlink r:id="rId628" ref="C578"/>
    <hyperlink r:id="rId629" ref="A579"/>
    <hyperlink r:id="rId630" ref="C579"/>
    <hyperlink r:id="rId631" ref="A580"/>
    <hyperlink r:id="rId632" ref="A581"/>
    <hyperlink r:id="rId633" ref="A582"/>
    <hyperlink r:id="rId634" ref="A583"/>
    <hyperlink r:id="rId635" ref="A584"/>
    <hyperlink r:id="rId636" ref="A585"/>
    <hyperlink r:id="rId637" ref="A586"/>
    <hyperlink r:id="rId638" ref="A587"/>
    <hyperlink r:id="rId639" ref="C587"/>
    <hyperlink r:id="rId640" ref="A588"/>
    <hyperlink r:id="rId641" ref="A589"/>
    <hyperlink r:id="rId642" ref="A590"/>
    <hyperlink r:id="rId643" ref="A591"/>
    <hyperlink r:id="rId644" ref="A592"/>
    <hyperlink r:id="rId645" ref="A593"/>
    <hyperlink r:id="rId646" ref="A594"/>
    <hyperlink r:id="rId647" ref="A595"/>
    <hyperlink r:id="rId648" ref="A596"/>
    <hyperlink r:id="rId649" ref="A597"/>
    <hyperlink r:id="rId650" ref="A598"/>
    <hyperlink r:id="rId651" ref="A599"/>
    <hyperlink r:id="rId652" ref="A600"/>
    <hyperlink r:id="rId653" ref="A601"/>
    <hyperlink r:id="rId654" ref="A602"/>
    <hyperlink r:id="rId655" ref="A603"/>
    <hyperlink r:id="rId656" ref="A604"/>
    <hyperlink r:id="rId657" ref="A605"/>
    <hyperlink r:id="rId658" ref="A606"/>
    <hyperlink r:id="rId659" ref="A607"/>
    <hyperlink r:id="rId660" ref="A608"/>
    <hyperlink r:id="rId661" ref="A609"/>
    <hyperlink r:id="rId662" ref="A610"/>
    <hyperlink r:id="rId663" ref="C610"/>
    <hyperlink r:id="rId664" ref="A611"/>
    <hyperlink r:id="rId665" ref="A612"/>
    <hyperlink r:id="rId666" ref="A613"/>
    <hyperlink r:id="rId667" ref="A614"/>
    <hyperlink r:id="rId668" ref="A615"/>
    <hyperlink r:id="rId669" ref="A616"/>
    <hyperlink r:id="rId670" ref="A617"/>
    <hyperlink r:id="rId671" ref="A618"/>
    <hyperlink r:id="rId672" ref="A619"/>
    <hyperlink r:id="rId673" ref="A620"/>
    <hyperlink r:id="rId674" ref="A621"/>
    <hyperlink r:id="rId675" ref="A622"/>
    <hyperlink r:id="rId676" ref="A623"/>
    <hyperlink r:id="rId677" ref="A624"/>
    <hyperlink r:id="rId678" ref="A625"/>
    <hyperlink r:id="rId679" ref="A626"/>
    <hyperlink r:id="rId680" ref="A627"/>
    <hyperlink r:id="rId681" ref="C627"/>
    <hyperlink r:id="rId682" ref="A628"/>
    <hyperlink r:id="rId683" ref="A629"/>
    <hyperlink r:id="rId684" ref="A630"/>
    <hyperlink r:id="rId685" ref="A631"/>
    <hyperlink r:id="rId686" ref="A632"/>
    <hyperlink r:id="rId687" ref="A633"/>
    <hyperlink r:id="rId688" ref="A634"/>
    <hyperlink r:id="rId689" ref="A635"/>
    <hyperlink r:id="rId690" ref="A636"/>
    <hyperlink r:id="rId691" ref="A637"/>
    <hyperlink r:id="rId692" ref="A638"/>
    <hyperlink r:id="rId693" ref="A639"/>
    <hyperlink r:id="rId694" ref="C639"/>
    <hyperlink r:id="rId695" ref="A640"/>
    <hyperlink r:id="rId696" ref="A641"/>
    <hyperlink r:id="rId697" ref="A642"/>
    <hyperlink r:id="rId698" ref="A643"/>
    <hyperlink r:id="rId699" ref="A644"/>
    <hyperlink r:id="rId700" ref="A645"/>
    <hyperlink r:id="rId701" ref="A646"/>
    <hyperlink r:id="rId702" ref="A647"/>
    <hyperlink r:id="rId703" ref="A648"/>
    <hyperlink r:id="rId704" ref="A649"/>
    <hyperlink r:id="rId705" ref="A650"/>
    <hyperlink r:id="rId706" ref="C650"/>
    <hyperlink r:id="rId707" ref="A651"/>
    <hyperlink r:id="rId708" ref="A652"/>
    <hyperlink r:id="rId709" ref="A653"/>
    <hyperlink r:id="rId710" ref="A654"/>
    <hyperlink r:id="rId711" ref="C654"/>
    <hyperlink r:id="rId712" ref="A655"/>
    <hyperlink r:id="rId713" ref="A656"/>
    <hyperlink r:id="rId714" ref="A657"/>
    <hyperlink r:id="rId715" ref="A658"/>
    <hyperlink r:id="rId716" ref="A659"/>
    <hyperlink r:id="rId717" ref="A660"/>
    <hyperlink r:id="rId718" ref="A661"/>
    <hyperlink r:id="rId719" ref="A662"/>
    <hyperlink r:id="rId720" ref="A663"/>
    <hyperlink r:id="rId721" ref="A664"/>
    <hyperlink r:id="rId722" ref="A665"/>
    <hyperlink r:id="rId723" ref="A666"/>
    <hyperlink r:id="rId724" ref="A667"/>
    <hyperlink r:id="rId725" ref="A668"/>
    <hyperlink r:id="rId726" ref="A669"/>
    <hyperlink r:id="rId727" ref="C669"/>
    <hyperlink r:id="rId728" ref="A670"/>
    <hyperlink r:id="rId729" ref="A671"/>
    <hyperlink r:id="rId730" ref="A672"/>
    <hyperlink r:id="rId731" ref="A673"/>
    <hyperlink r:id="rId732" ref="A674"/>
    <hyperlink r:id="rId733" ref="A675"/>
    <hyperlink r:id="rId734" ref="A676"/>
    <hyperlink r:id="rId735" ref="C676"/>
    <hyperlink r:id="rId736" ref="A677"/>
    <hyperlink r:id="rId737" ref="A678"/>
    <hyperlink r:id="rId738" ref="A679"/>
    <hyperlink r:id="rId739" ref="A680"/>
    <hyperlink r:id="rId740" ref="C680"/>
    <hyperlink r:id="rId741" ref="A681"/>
    <hyperlink r:id="rId742" ref="A682"/>
    <hyperlink r:id="rId743" ref="A683"/>
    <hyperlink r:id="rId744" ref="A684"/>
    <hyperlink r:id="rId745" ref="A685"/>
    <hyperlink r:id="rId746" ref="A686"/>
    <hyperlink r:id="rId747" ref="C686"/>
    <hyperlink r:id="rId748" ref="A687"/>
    <hyperlink r:id="rId749" ref="A688"/>
    <hyperlink r:id="rId750" ref="A689"/>
    <hyperlink r:id="rId751" ref="A690"/>
    <hyperlink r:id="rId752" ref="A691"/>
    <hyperlink r:id="rId753" ref="A692"/>
    <hyperlink r:id="rId754" ref="A693"/>
    <hyperlink r:id="rId755" ref="A694"/>
    <hyperlink r:id="rId756" ref="A695"/>
    <hyperlink r:id="rId757" ref="A696"/>
    <hyperlink r:id="rId758" ref="A697"/>
    <hyperlink r:id="rId759" ref="A698"/>
    <hyperlink r:id="rId760" ref="A699"/>
    <hyperlink r:id="rId761" ref="A700"/>
    <hyperlink r:id="rId762" ref="A701"/>
    <hyperlink r:id="rId763" ref="A702"/>
    <hyperlink r:id="rId764" ref="A703"/>
    <hyperlink r:id="rId765" ref="A704"/>
    <hyperlink r:id="rId766" ref="A705"/>
    <hyperlink r:id="rId767" ref="A706"/>
    <hyperlink r:id="rId768" ref="A707"/>
    <hyperlink r:id="rId769" ref="A708"/>
    <hyperlink r:id="rId770" ref="A709"/>
    <hyperlink r:id="rId771" ref="A710"/>
    <hyperlink r:id="rId772" ref="A711"/>
    <hyperlink r:id="rId773" ref="A712"/>
    <hyperlink r:id="rId774" ref="A713"/>
    <hyperlink r:id="rId775" ref="A714"/>
    <hyperlink r:id="rId776" ref="C714"/>
    <hyperlink r:id="rId777" ref="A715"/>
    <hyperlink r:id="rId778" ref="A716"/>
    <hyperlink r:id="rId779" ref="A717"/>
    <hyperlink r:id="rId780" ref="A718"/>
    <hyperlink r:id="rId781" ref="A719"/>
    <hyperlink r:id="rId782" ref="A720"/>
    <hyperlink r:id="rId783" ref="A721"/>
    <hyperlink r:id="rId784" ref="A722"/>
    <hyperlink r:id="rId785" ref="A723"/>
    <hyperlink r:id="rId786" ref="A724"/>
    <hyperlink r:id="rId787" ref="A725"/>
    <hyperlink r:id="rId788" ref="A726"/>
    <hyperlink r:id="rId789" ref="A727"/>
    <hyperlink r:id="rId790" ref="A728"/>
    <hyperlink r:id="rId791" ref="A729"/>
    <hyperlink r:id="rId792" ref="A730"/>
    <hyperlink r:id="rId793" ref="A731"/>
    <hyperlink r:id="rId794" ref="A732"/>
    <hyperlink r:id="rId795" ref="A733"/>
    <hyperlink r:id="rId796" ref="A734"/>
    <hyperlink r:id="rId797" ref="C734"/>
    <hyperlink r:id="rId798" ref="A735"/>
    <hyperlink r:id="rId799" ref="A736"/>
    <hyperlink r:id="rId800" ref="A737"/>
    <hyperlink r:id="rId801" ref="A738"/>
    <hyperlink r:id="rId802" ref="A739"/>
    <hyperlink r:id="rId803" ref="A740"/>
    <hyperlink r:id="rId804" ref="A741"/>
    <hyperlink r:id="rId805" ref="A742"/>
    <hyperlink r:id="rId806" ref="A743"/>
    <hyperlink r:id="rId807" ref="A744"/>
    <hyperlink r:id="rId808" ref="A745"/>
    <hyperlink r:id="rId809" ref="A746"/>
    <hyperlink r:id="rId810" ref="A747"/>
    <hyperlink r:id="rId811" ref="A748"/>
    <hyperlink r:id="rId812" ref="A749"/>
    <hyperlink r:id="rId813" ref="A750"/>
    <hyperlink r:id="rId814" ref="A751"/>
    <hyperlink r:id="rId815" ref="A752"/>
    <hyperlink r:id="rId816" ref="A753"/>
    <hyperlink r:id="rId817" ref="A754"/>
    <hyperlink r:id="rId818" ref="A755"/>
    <hyperlink r:id="rId819" ref="A756"/>
    <hyperlink r:id="rId820" ref="A757"/>
    <hyperlink r:id="rId821" ref="A758"/>
    <hyperlink r:id="rId822" ref="A759"/>
    <hyperlink r:id="rId823" ref="A760"/>
    <hyperlink r:id="rId824" ref="A761"/>
    <hyperlink r:id="rId825" ref="A762"/>
    <hyperlink r:id="rId826" ref="A763"/>
    <hyperlink r:id="rId827" ref="A764"/>
    <hyperlink r:id="rId828" ref="A765"/>
    <hyperlink r:id="rId829" ref="A766"/>
    <hyperlink r:id="rId830" ref="A767"/>
    <hyperlink r:id="rId831" ref="A768"/>
    <hyperlink r:id="rId832" ref="A769"/>
    <hyperlink r:id="rId833" ref="A770"/>
    <hyperlink r:id="rId834" ref="A771"/>
    <hyperlink r:id="rId835" ref="A772"/>
    <hyperlink r:id="rId836" ref="A773"/>
    <hyperlink r:id="rId837" ref="A774"/>
    <hyperlink r:id="rId838" ref="A775"/>
    <hyperlink r:id="rId839" ref="A776"/>
    <hyperlink r:id="rId840" ref="A777"/>
    <hyperlink r:id="rId841" ref="A778"/>
    <hyperlink r:id="rId842" ref="A779"/>
    <hyperlink r:id="rId843" ref="A780"/>
    <hyperlink r:id="rId844" ref="A781"/>
    <hyperlink r:id="rId845" ref="A782"/>
    <hyperlink r:id="rId846" ref="A783"/>
    <hyperlink r:id="rId847" ref="A784"/>
    <hyperlink r:id="rId848" ref="A785"/>
    <hyperlink r:id="rId849" ref="A786"/>
    <hyperlink r:id="rId850" ref="A787"/>
    <hyperlink r:id="rId851" ref="A788"/>
    <hyperlink r:id="rId852" ref="A789"/>
    <hyperlink r:id="rId853" ref="A790"/>
    <hyperlink r:id="rId854" ref="A791"/>
    <hyperlink r:id="rId855" ref="A792"/>
    <hyperlink r:id="rId856" ref="A793"/>
    <hyperlink r:id="rId857" ref="A794"/>
    <hyperlink r:id="rId858" ref="A795"/>
    <hyperlink r:id="rId859" ref="A796"/>
    <hyperlink r:id="rId860" ref="A797"/>
    <hyperlink r:id="rId861" ref="A798"/>
    <hyperlink r:id="rId862" ref="A799"/>
    <hyperlink r:id="rId863" ref="A800"/>
    <hyperlink r:id="rId864" ref="A801"/>
    <hyperlink r:id="rId865" ref="A802"/>
    <hyperlink r:id="rId866" ref="C802"/>
    <hyperlink r:id="rId867" ref="A803"/>
    <hyperlink r:id="rId868" ref="A804"/>
    <hyperlink r:id="rId869" ref="A805"/>
    <hyperlink r:id="rId870" ref="A806"/>
    <hyperlink r:id="rId871" ref="A807"/>
    <hyperlink r:id="rId872" ref="A808"/>
    <hyperlink r:id="rId873" ref="A809"/>
    <hyperlink r:id="rId874" ref="A810"/>
    <hyperlink r:id="rId875" ref="A811"/>
    <hyperlink r:id="rId876" ref="C811"/>
    <hyperlink r:id="rId877" ref="A812"/>
    <hyperlink r:id="rId878" ref="A813"/>
    <hyperlink r:id="rId879" ref="A814"/>
    <hyperlink r:id="rId880" ref="A815"/>
    <hyperlink r:id="rId881" ref="A816"/>
    <hyperlink r:id="rId882" ref="A817"/>
    <hyperlink r:id="rId883" ref="A818"/>
    <hyperlink r:id="rId884" ref="A819"/>
    <hyperlink r:id="rId885" ref="A820"/>
    <hyperlink r:id="rId886" ref="A821"/>
    <hyperlink r:id="rId887" ref="A822"/>
    <hyperlink r:id="rId888" ref="A823"/>
    <hyperlink r:id="rId889" ref="A824"/>
    <hyperlink r:id="rId890" ref="C824"/>
    <hyperlink r:id="rId891" ref="A825"/>
    <hyperlink r:id="rId892" ref="A826"/>
    <hyperlink r:id="rId893" ref="C826"/>
    <hyperlink r:id="rId894" ref="A827"/>
    <hyperlink r:id="rId895" ref="A828"/>
    <hyperlink r:id="rId896" ref="A829"/>
    <hyperlink r:id="rId897" ref="A830"/>
    <hyperlink r:id="rId898" ref="A831"/>
    <hyperlink r:id="rId899" ref="A832"/>
    <hyperlink r:id="rId900" ref="A833"/>
    <hyperlink r:id="rId901" ref="A834"/>
    <hyperlink r:id="rId902" ref="A835"/>
    <hyperlink r:id="rId903" ref="A836"/>
    <hyperlink r:id="rId904" ref="A837"/>
    <hyperlink r:id="rId905" ref="C837"/>
    <hyperlink r:id="rId906" ref="A838"/>
    <hyperlink r:id="rId907" ref="C838"/>
    <hyperlink r:id="rId908" ref="A839"/>
    <hyperlink r:id="rId909" ref="C839"/>
    <hyperlink r:id="rId910" ref="A840"/>
    <hyperlink r:id="rId911" ref="C840"/>
    <hyperlink r:id="rId912" ref="A841"/>
    <hyperlink r:id="rId913" ref="A842"/>
    <hyperlink r:id="rId914" ref="A843"/>
    <hyperlink r:id="rId915" ref="A844"/>
    <hyperlink r:id="rId916" ref="A845"/>
    <hyperlink r:id="rId917" ref="A846"/>
    <hyperlink r:id="rId918" ref="A847"/>
    <hyperlink r:id="rId919" ref="C847"/>
    <hyperlink r:id="rId920" ref="A848"/>
    <hyperlink r:id="rId921" ref="C848"/>
    <hyperlink r:id="rId922" ref="A849"/>
    <hyperlink r:id="rId923" ref="A850"/>
    <hyperlink r:id="rId924" ref="A851"/>
    <hyperlink r:id="rId925" ref="A852"/>
    <hyperlink r:id="rId926" ref="A853"/>
    <hyperlink r:id="rId927" ref="A854"/>
    <hyperlink r:id="rId928" ref="A855"/>
    <hyperlink r:id="rId929" ref="A856"/>
    <hyperlink r:id="rId930" ref="A857"/>
    <hyperlink r:id="rId931" ref="C857"/>
    <hyperlink r:id="rId932" ref="A858"/>
    <hyperlink r:id="rId933" ref="A859"/>
    <hyperlink r:id="rId934" ref="A860"/>
    <hyperlink r:id="rId935" ref="C860"/>
    <hyperlink r:id="rId936" ref="A861"/>
    <hyperlink r:id="rId937" ref="C861"/>
    <hyperlink r:id="rId938" ref="A862"/>
    <hyperlink r:id="rId939" ref="C862"/>
    <hyperlink r:id="rId940" ref="A863"/>
    <hyperlink r:id="rId941" ref="A864"/>
    <hyperlink r:id="rId942" ref="A865"/>
    <hyperlink r:id="rId943" ref="A866"/>
    <hyperlink r:id="rId944" ref="A867"/>
    <hyperlink r:id="rId945" ref="A868"/>
    <hyperlink r:id="rId946" ref="A869"/>
    <hyperlink r:id="rId947" ref="A870"/>
    <hyperlink r:id="rId948" ref="A871"/>
    <hyperlink r:id="rId949" ref="A872"/>
    <hyperlink r:id="rId950" ref="C872"/>
    <hyperlink r:id="rId951" ref="A873"/>
    <hyperlink r:id="rId952" ref="A874"/>
    <hyperlink r:id="rId953" ref="A875"/>
    <hyperlink r:id="rId954" ref="A876"/>
    <hyperlink r:id="rId955" ref="A877"/>
    <hyperlink r:id="rId956" ref="A878"/>
    <hyperlink r:id="rId957" ref="A879"/>
    <hyperlink r:id="rId958" ref="A880"/>
    <hyperlink r:id="rId959" ref="A881"/>
    <hyperlink r:id="rId960" ref="A882"/>
    <hyperlink r:id="rId961" ref="A883"/>
    <hyperlink r:id="rId962" ref="A884"/>
    <hyperlink r:id="rId963" ref="A885"/>
    <hyperlink r:id="rId964" ref="A886"/>
    <hyperlink r:id="rId965" ref="A887"/>
    <hyperlink r:id="rId966" ref="A888"/>
    <hyperlink r:id="rId967" ref="A889"/>
    <hyperlink r:id="rId968" ref="A890"/>
    <hyperlink r:id="rId969" ref="C890"/>
    <hyperlink r:id="rId970" ref="A891"/>
    <hyperlink r:id="rId971" ref="A892"/>
    <hyperlink r:id="rId972" ref="A893"/>
    <hyperlink r:id="rId973" ref="A894"/>
    <hyperlink r:id="rId974" ref="A895"/>
    <hyperlink r:id="rId975" ref="A896"/>
    <hyperlink r:id="rId976" ref="A897"/>
    <hyperlink r:id="rId977" ref="A898"/>
    <hyperlink r:id="rId978" ref="A899"/>
    <hyperlink r:id="rId979" ref="A900"/>
    <hyperlink r:id="rId980" ref="A901"/>
    <hyperlink r:id="rId981" ref="A902"/>
    <hyperlink r:id="rId982" ref="A903"/>
    <hyperlink r:id="rId983" ref="A904"/>
    <hyperlink r:id="rId984" ref="C904"/>
    <hyperlink r:id="rId985" ref="A905"/>
    <hyperlink r:id="rId986" ref="A906"/>
    <hyperlink r:id="rId987" ref="A907"/>
    <hyperlink r:id="rId988" ref="A908"/>
    <hyperlink r:id="rId989" ref="C908"/>
    <hyperlink r:id="rId990" ref="A909"/>
    <hyperlink r:id="rId991" ref="A910"/>
    <hyperlink r:id="rId992" ref="A911"/>
    <hyperlink r:id="rId993" ref="A912"/>
    <hyperlink r:id="rId994" ref="A913"/>
    <hyperlink r:id="rId995" ref="A914"/>
    <hyperlink r:id="rId996" ref="A915"/>
    <hyperlink r:id="rId997" ref="A916"/>
    <hyperlink r:id="rId998" ref="A917"/>
    <hyperlink r:id="rId999" ref="A918"/>
    <hyperlink r:id="rId1000" ref="A919"/>
    <hyperlink r:id="rId1001" ref="A920"/>
    <hyperlink r:id="rId1002" ref="A921"/>
    <hyperlink r:id="rId1003" ref="A922"/>
    <hyperlink r:id="rId1004" ref="A923"/>
    <hyperlink r:id="rId1005" ref="A924"/>
    <hyperlink r:id="rId1006" ref="A925"/>
    <hyperlink r:id="rId1007" ref="A926"/>
    <hyperlink r:id="rId1008" ref="A927"/>
    <hyperlink r:id="rId1009" ref="A928"/>
    <hyperlink r:id="rId1010" ref="A929"/>
    <hyperlink r:id="rId1011" ref="A930"/>
    <hyperlink r:id="rId1012" ref="A931"/>
    <hyperlink r:id="rId1013" ref="A932"/>
    <hyperlink r:id="rId1014" ref="A933"/>
    <hyperlink r:id="rId1015" ref="A934"/>
    <hyperlink r:id="rId1016" ref="A935"/>
    <hyperlink r:id="rId1017" ref="A936"/>
    <hyperlink r:id="rId1018" ref="A937"/>
    <hyperlink r:id="rId1019" ref="A938"/>
    <hyperlink r:id="rId1020" ref="A939"/>
    <hyperlink r:id="rId1021" ref="A940"/>
    <hyperlink r:id="rId1022" ref="A941"/>
    <hyperlink r:id="rId1023" ref="A942"/>
    <hyperlink r:id="rId1024" ref="A943"/>
    <hyperlink r:id="rId1025" ref="A944"/>
    <hyperlink r:id="rId1026" ref="A945"/>
    <hyperlink r:id="rId1027" ref="A946"/>
    <hyperlink r:id="rId1028" ref="A947"/>
    <hyperlink r:id="rId1029" ref="C947"/>
    <hyperlink r:id="rId1030" ref="A948"/>
    <hyperlink r:id="rId1031" ref="C948"/>
    <hyperlink r:id="rId1032" ref="A949"/>
    <hyperlink r:id="rId1033" ref="A950"/>
    <hyperlink r:id="rId1034" ref="A951"/>
    <hyperlink r:id="rId1035" ref="A952"/>
    <hyperlink r:id="rId1036" ref="A953"/>
    <hyperlink r:id="rId1037" ref="C953"/>
    <hyperlink r:id="rId1038" ref="A954"/>
    <hyperlink r:id="rId1039" ref="A955"/>
    <hyperlink r:id="rId1040" ref="A956"/>
    <hyperlink r:id="rId1041" ref="A957"/>
    <hyperlink r:id="rId1042" ref="A958"/>
    <hyperlink r:id="rId1043" ref="A959"/>
    <hyperlink r:id="rId1044" ref="A960"/>
    <hyperlink r:id="rId1045" ref="A961"/>
    <hyperlink r:id="rId1046" ref="C961"/>
    <hyperlink r:id="rId1047" ref="A962"/>
    <hyperlink r:id="rId1048" ref="C962"/>
    <hyperlink r:id="rId1049" ref="A963"/>
    <hyperlink r:id="rId1050" ref="A964"/>
    <hyperlink r:id="rId1051" ref="A965"/>
    <hyperlink r:id="rId1052" ref="A966"/>
    <hyperlink r:id="rId1053" ref="A967"/>
    <hyperlink r:id="rId1054" ref="A968"/>
    <hyperlink r:id="rId1055" ref="A969"/>
    <hyperlink r:id="rId1056" ref="A970"/>
    <hyperlink r:id="rId1057" ref="A971"/>
    <hyperlink r:id="rId1058" ref="A972"/>
    <hyperlink r:id="rId1059" ref="C972"/>
    <hyperlink r:id="rId1060" ref="A973"/>
    <hyperlink r:id="rId1061" ref="C973"/>
    <hyperlink r:id="rId1062" ref="A974"/>
    <hyperlink r:id="rId1063" ref="C974"/>
  </hyperlinks>
  <drawing r:id="rId1064"/>
</worksheet>
</file>